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20" windowWidth="11490" windowHeight="8235" activeTab="2"/>
  </bookViews>
  <sheets>
    <sheet name="Old Results" sheetId="2" r:id="rId1"/>
    <sheet name="New Results" sheetId="1" r:id="rId2"/>
    <sheet name="Summary" sheetId="3" r:id="rId3"/>
    <sheet name="Model Parameters" sheetId="5" r:id="rId4"/>
  </sheets>
  <definedNames>
    <definedName name="_xlnm._FilterDatabase" localSheetId="1" hidden="1">'New Results'!$A$54:$DR$88</definedName>
    <definedName name="_xlnm._FilterDatabase" localSheetId="2" hidden="1">Summary!$A$25:$JZ$240</definedName>
  </definedNames>
  <calcPr calcId="145621"/>
</workbook>
</file>

<file path=xl/calcChain.xml><?xml version="1.0" encoding="utf-8"?>
<calcChain xmlns="http://schemas.openxmlformats.org/spreadsheetml/2006/main">
  <c r="B301" i="3" l="1"/>
  <c r="B302" i="3"/>
  <c r="B303" i="3"/>
  <c r="B304" i="3"/>
  <c r="B30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E27" i="3" l="1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B66" i="3" s="1"/>
  <c r="D67" i="3"/>
  <c r="B67" i="3" s="1"/>
  <c r="D68" i="3"/>
  <c r="B68" i="3" s="1"/>
  <c r="D69" i="3"/>
  <c r="B69" i="3" s="1"/>
  <c r="D70" i="3"/>
  <c r="B70" i="3" s="1"/>
  <c r="D71" i="3"/>
  <c r="B71" i="3" s="1"/>
  <c r="D72" i="3"/>
  <c r="B72" i="3" s="1"/>
  <c r="D73" i="3"/>
  <c r="B73" i="3" s="1"/>
  <c r="D74" i="3"/>
  <c r="B74" i="3" s="1"/>
  <c r="D75" i="3"/>
  <c r="B75" i="3" s="1"/>
  <c r="D76" i="3"/>
  <c r="B76" i="3" s="1"/>
  <c r="D77" i="3"/>
  <c r="B77" i="3" s="1"/>
  <c r="D78" i="3"/>
  <c r="B78" i="3" s="1"/>
  <c r="D79" i="3"/>
  <c r="B79" i="3" s="1"/>
  <c r="D80" i="3"/>
  <c r="B80" i="3" s="1"/>
  <c r="D81" i="3"/>
  <c r="B81" i="3" s="1"/>
  <c r="D82" i="3"/>
  <c r="B82" i="3" s="1"/>
  <c r="D83" i="3"/>
  <c r="B83" i="3" s="1"/>
  <c r="D84" i="3"/>
  <c r="B84" i="3" s="1"/>
  <c r="D85" i="3"/>
  <c r="B85" i="3" s="1"/>
  <c r="D86" i="3"/>
  <c r="B86" i="3" s="1"/>
  <c r="D87" i="3"/>
  <c r="B87" i="3" s="1"/>
  <c r="D88" i="3"/>
  <c r="B88" i="3" s="1"/>
  <c r="D89" i="3"/>
  <c r="B89" i="3" s="1"/>
  <c r="D90" i="3"/>
  <c r="B90" i="3" s="1"/>
  <c r="D91" i="3"/>
  <c r="B91" i="3" s="1"/>
  <c r="D92" i="3"/>
  <c r="B92" i="3" s="1"/>
  <c r="D93" i="3"/>
  <c r="B93" i="3" s="1"/>
  <c r="D94" i="3"/>
  <c r="B94" i="3" s="1"/>
  <c r="D95" i="3"/>
  <c r="B95" i="3" s="1"/>
  <c r="D96" i="3"/>
  <c r="B96" i="3" s="1"/>
  <c r="D97" i="3"/>
  <c r="B97" i="3" s="1"/>
  <c r="D98" i="3"/>
  <c r="B98" i="3" s="1"/>
  <c r="D99" i="3"/>
  <c r="B99" i="3" s="1"/>
  <c r="D100" i="3"/>
  <c r="B100" i="3" s="1"/>
  <c r="D101" i="3"/>
  <c r="B101" i="3" s="1"/>
  <c r="D102" i="3"/>
  <c r="B102" i="3" s="1"/>
  <c r="D103" i="3"/>
  <c r="B103" i="3" s="1"/>
  <c r="D104" i="3"/>
  <c r="B104" i="3" s="1"/>
  <c r="D105" i="3"/>
  <c r="B105" i="3" s="1"/>
  <c r="D106" i="3"/>
  <c r="B106" i="3" s="1"/>
  <c r="D107" i="3"/>
  <c r="B107" i="3" s="1"/>
  <c r="D108" i="3"/>
  <c r="B108" i="3" s="1"/>
  <c r="D109" i="3"/>
  <c r="B109" i="3" s="1"/>
  <c r="D110" i="3"/>
  <c r="B110" i="3" s="1"/>
  <c r="D111" i="3"/>
  <c r="B111" i="3" s="1"/>
  <c r="D112" i="3"/>
  <c r="B112" i="3" s="1"/>
  <c r="D113" i="3"/>
  <c r="B113" i="3" s="1"/>
  <c r="D114" i="3"/>
  <c r="B114" i="3" s="1"/>
  <c r="D115" i="3"/>
  <c r="B115" i="3" s="1"/>
  <c r="D116" i="3"/>
  <c r="B116" i="3" s="1"/>
  <c r="D117" i="3"/>
  <c r="B117" i="3" s="1"/>
  <c r="D118" i="3"/>
  <c r="B118" i="3" s="1"/>
  <c r="D119" i="3"/>
  <c r="B119" i="3" s="1"/>
  <c r="D120" i="3"/>
  <c r="B120" i="3" s="1"/>
  <c r="D121" i="3"/>
  <c r="B121" i="3" s="1"/>
  <c r="D122" i="3"/>
  <c r="B122" i="3" s="1"/>
  <c r="D123" i="3"/>
  <c r="B123" i="3" s="1"/>
  <c r="D124" i="3"/>
  <c r="B124" i="3" s="1"/>
  <c r="D125" i="3"/>
  <c r="B125" i="3" s="1"/>
  <c r="D126" i="3"/>
  <c r="B126" i="3" s="1"/>
  <c r="D127" i="3"/>
  <c r="B127" i="3" s="1"/>
  <c r="D128" i="3"/>
  <c r="B128" i="3" s="1"/>
  <c r="D129" i="3"/>
  <c r="B129" i="3" s="1"/>
  <c r="D130" i="3"/>
  <c r="B130" i="3" s="1"/>
  <c r="D131" i="3"/>
  <c r="B131" i="3" s="1"/>
  <c r="D132" i="3"/>
  <c r="B132" i="3" s="1"/>
  <c r="D133" i="3"/>
  <c r="B133" i="3" s="1"/>
  <c r="D134" i="3"/>
  <c r="B134" i="3" s="1"/>
  <c r="D135" i="3"/>
  <c r="B135" i="3" s="1"/>
  <c r="D136" i="3"/>
  <c r="B136" i="3" s="1"/>
  <c r="D137" i="3"/>
  <c r="B137" i="3" s="1"/>
  <c r="D138" i="3"/>
  <c r="B138" i="3" s="1"/>
  <c r="D139" i="3"/>
  <c r="B139" i="3" s="1"/>
  <c r="D140" i="3"/>
  <c r="B140" i="3" s="1"/>
  <c r="D141" i="3"/>
  <c r="B141" i="3" s="1"/>
  <c r="D142" i="3"/>
  <c r="B142" i="3" s="1"/>
  <c r="D143" i="3"/>
  <c r="B143" i="3" s="1"/>
  <c r="D144" i="3"/>
  <c r="B144" i="3" s="1"/>
  <c r="D145" i="3"/>
  <c r="B145" i="3" s="1"/>
  <c r="D146" i="3"/>
  <c r="B146" i="3" s="1"/>
  <c r="D147" i="3"/>
  <c r="B147" i="3" s="1"/>
  <c r="D148" i="3"/>
  <c r="B148" i="3" s="1"/>
  <c r="D149" i="3"/>
  <c r="B149" i="3" s="1"/>
  <c r="D150" i="3"/>
  <c r="B150" i="3" s="1"/>
  <c r="D151" i="3"/>
  <c r="B151" i="3" s="1"/>
  <c r="D152" i="3"/>
  <c r="B152" i="3" s="1"/>
  <c r="D153" i="3"/>
  <c r="B153" i="3" s="1"/>
  <c r="D154" i="3"/>
  <c r="B154" i="3" s="1"/>
  <c r="D155" i="3"/>
  <c r="B155" i="3" s="1"/>
  <c r="D156" i="3"/>
  <c r="B156" i="3" s="1"/>
  <c r="D157" i="3"/>
  <c r="B157" i="3" s="1"/>
  <c r="D158" i="3"/>
  <c r="B158" i="3" s="1"/>
  <c r="D159" i="3"/>
  <c r="B159" i="3" s="1"/>
  <c r="D160" i="3"/>
  <c r="B160" i="3" s="1"/>
  <c r="D161" i="3"/>
  <c r="B161" i="3" s="1"/>
  <c r="D162" i="3"/>
  <c r="B162" i="3" s="1"/>
  <c r="D163" i="3"/>
  <c r="B163" i="3" s="1"/>
  <c r="D164" i="3"/>
  <c r="B164" i="3" s="1"/>
  <c r="D165" i="3"/>
  <c r="B165" i="3" s="1"/>
  <c r="D166" i="3"/>
  <c r="B166" i="3" s="1"/>
  <c r="D167" i="3"/>
  <c r="B167" i="3" s="1"/>
  <c r="D168" i="3"/>
  <c r="B168" i="3" s="1"/>
  <c r="D169" i="3"/>
  <c r="B169" i="3" s="1"/>
  <c r="D170" i="3"/>
  <c r="B170" i="3" s="1"/>
  <c r="D171" i="3"/>
  <c r="B171" i="3" s="1"/>
  <c r="D172" i="3"/>
  <c r="B172" i="3" s="1"/>
  <c r="D173" i="3"/>
  <c r="B173" i="3" s="1"/>
  <c r="D174" i="3"/>
  <c r="B174" i="3" s="1"/>
  <c r="D175" i="3"/>
  <c r="B175" i="3" s="1"/>
  <c r="D176" i="3"/>
  <c r="B176" i="3" s="1"/>
  <c r="D177" i="3"/>
  <c r="B177" i="3" s="1"/>
  <c r="D178" i="3"/>
  <c r="B178" i="3" s="1"/>
  <c r="D179" i="3"/>
  <c r="B179" i="3" s="1"/>
  <c r="D180" i="3"/>
  <c r="B180" i="3" s="1"/>
  <c r="D181" i="3"/>
  <c r="B181" i="3" s="1"/>
  <c r="D182" i="3"/>
  <c r="B182" i="3" s="1"/>
  <c r="D183" i="3"/>
  <c r="B183" i="3" s="1"/>
  <c r="D184" i="3"/>
  <c r="B184" i="3" s="1"/>
  <c r="D185" i="3"/>
  <c r="B185" i="3" s="1"/>
  <c r="D186" i="3"/>
  <c r="B186" i="3" s="1"/>
  <c r="D187" i="3"/>
  <c r="B187" i="3" s="1"/>
  <c r="D188" i="3"/>
  <c r="B188" i="3" s="1"/>
  <c r="D189" i="3"/>
  <c r="B189" i="3" s="1"/>
  <c r="D190" i="3"/>
  <c r="B190" i="3" s="1"/>
  <c r="D191" i="3"/>
  <c r="B191" i="3" s="1"/>
  <c r="D192" i="3"/>
  <c r="B192" i="3" s="1"/>
  <c r="D193" i="3"/>
  <c r="B193" i="3" s="1"/>
  <c r="D194" i="3"/>
  <c r="B194" i="3" s="1"/>
  <c r="D195" i="3"/>
  <c r="B195" i="3" s="1"/>
  <c r="D196" i="3"/>
  <c r="B196" i="3" s="1"/>
  <c r="D197" i="3"/>
  <c r="B197" i="3" s="1"/>
  <c r="D198" i="3"/>
  <c r="B198" i="3" s="1"/>
  <c r="D199" i="3"/>
  <c r="B199" i="3" s="1"/>
  <c r="D200" i="3"/>
  <c r="B200" i="3" s="1"/>
  <c r="D201" i="3"/>
  <c r="B201" i="3" s="1"/>
  <c r="D202" i="3"/>
  <c r="B202" i="3" s="1"/>
  <c r="D203" i="3"/>
  <c r="B203" i="3" s="1"/>
  <c r="D204" i="3"/>
  <c r="B204" i="3" s="1"/>
  <c r="D205" i="3"/>
  <c r="B205" i="3" s="1"/>
  <c r="D206" i="3"/>
  <c r="B206" i="3" s="1"/>
  <c r="D207" i="3"/>
  <c r="B207" i="3" s="1"/>
  <c r="D208" i="3"/>
  <c r="B208" i="3" s="1"/>
  <c r="D209" i="3"/>
  <c r="B209" i="3" s="1"/>
  <c r="D210" i="3"/>
  <c r="B210" i="3" s="1"/>
  <c r="D211" i="3"/>
  <c r="B211" i="3" s="1"/>
  <c r="D212" i="3"/>
  <c r="B212" i="3" s="1"/>
  <c r="D213" i="3"/>
  <c r="B213" i="3" s="1"/>
  <c r="D214" i="3"/>
  <c r="B214" i="3" s="1"/>
  <c r="D215" i="3"/>
  <c r="B215" i="3" s="1"/>
  <c r="D216" i="3"/>
  <c r="B216" i="3" s="1"/>
  <c r="D217" i="3"/>
  <c r="B217" i="3" s="1"/>
  <c r="D218" i="3"/>
  <c r="B218" i="3" s="1"/>
  <c r="D219" i="3"/>
  <c r="B219" i="3" s="1"/>
  <c r="D220" i="3"/>
  <c r="B220" i="3" s="1"/>
  <c r="D221" i="3"/>
  <c r="B221" i="3" s="1"/>
  <c r="D222" i="3"/>
  <c r="B222" i="3" s="1"/>
  <c r="D223" i="3"/>
  <c r="B223" i="3" s="1"/>
  <c r="D224" i="3"/>
  <c r="B224" i="3" s="1"/>
  <c r="D225" i="3"/>
  <c r="B225" i="3" s="1"/>
  <c r="D226" i="3"/>
  <c r="B226" i="3" s="1"/>
  <c r="D227" i="3"/>
  <c r="B227" i="3" s="1"/>
  <c r="D228" i="3"/>
  <c r="B228" i="3" s="1"/>
  <c r="D229" i="3"/>
  <c r="B229" i="3" s="1"/>
  <c r="D230" i="3"/>
  <c r="B230" i="3" s="1"/>
  <c r="D231" i="3"/>
  <c r="B231" i="3" s="1"/>
  <c r="D232" i="3"/>
  <c r="B232" i="3" s="1"/>
  <c r="D233" i="3"/>
  <c r="B233" i="3" s="1"/>
  <c r="D234" i="3"/>
  <c r="B234" i="3" s="1"/>
  <c r="D235" i="3"/>
  <c r="B235" i="3" s="1"/>
  <c r="D236" i="3"/>
  <c r="B236" i="3" s="1"/>
  <c r="D237" i="3"/>
  <c r="B237" i="3" s="1"/>
  <c r="D238" i="3"/>
  <c r="B238" i="3" s="1"/>
  <c r="D239" i="3"/>
  <c r="B239" i="3" s="1"/>
  <c r="D240" i="3"/>
  <c r="B240" i="3" s="1"/>
  <c r="D241" i="3"/>
  <c r="B241" i="3" s="1"/>
  <c r="D242" i="3"/>
  <c r="B242" i="3" s="1"/>
  <c r="D243" i="3"/>
  <c r="B243" i="3" s="1"/>
  <c r="D244" i="3"/>
  <c r="B244" i="3" s="1"/>
  <c r="D245" i="3"/>
  <c r="B245" i="3" s="1"/>
  <c r="D246" i="3"/>
  <c r="B246" i="3" s="1"/>
  <c r="D247" i="3"/>
  <c r="B247" i="3" s="1"/>
  <c r="D248" i="3"/>
  <c r="B248" i="3" s="1"/>
  <c r="D249" i="3"/>
  <c r="B249" i="3" s="1"/>
  <c r="D250" i="3"/>
  <c r="B250" i="3" s="1"/>
  <c r="D251" i="3"/>
  <c r="B251" i="3" s="1"/>
  <c r="D252" i="3"/>
  <c r="B252" i="3" s="1"/>
  <c r="D253" i="3"/>
  <c r="B253" i="3" s="1"/>
  <c r="D254" i="3"/>
  <c r="B254" i="3" s="1"/>
  <c r="D255" i="3"/>
  <c r="B255" i="3" s="1"/>
  <c r="D256" i="3"/>
  <c r="B256" i="3" s="1"/>
  <c r="D257" i="3"/>
  <c r="B257" i="3" s="1"/>
  <c r="D258" i="3"/>
  <c r="B258" i="3" s="1"/>
  <c r="D259" i="3"/>
  <c r="B259" i="3" s="1"/>
  <c r="D260" i="3"/>
  <c r="B260" i="3" s="1"/>
  <c r="D261" i="3"/>
  <c r="B261" i="3" s="1"/>
  <c r="D262" i="3"/>
  <c r="B262" i="3" s="1"/>
  <c r="D263" i="3"/>
  <c r="B263" i="3" s="1"/>
  <c r="D264" i="3"/>
  <c r="B264" i="3" s="1"/>
  <c r="D265" i="3"/>
  <c r="B265" i="3" s="1"/>
  <c r="D266" i="3"/>
  <c r="B266" i="3" s="1"/>
  <c r="D267" i="3"/>
  <c r="B267" i="3" s="1"/>
  <c r="D268" i="3"/>
  <c r="B268" i="3" s="1"/>
  <c r="D269" i="3"/>
  <c r="B269" i="3" s="1"/>
  <c r="D270" i="3"/>
  <c r="B270" i="3" s="1"/>
  <c r="D271" i="3"/>
  <c r="B271" i="3" s="1"/>
  <c r="D272" i="3"/>
  <c r="B272" i="3" s="1"/>
  <c r="D273" i="3"/>
  <c r="B273" i="3" s="1"/>
  <c r="D274" i="3"/>
  <c r="B274" i="3" s="1"/>
  <c r="D275" i="3"/>
  <c r="B275" i="3" s="1"/>
  <c r="D276" i="3"/>
  <c r="B276" i="3" s="1"/>
  <c r="D277" i="3"/>
  <c r="B277" i="3" s="1"/>
  <c r="D278" i="3"/>
  <c r="B278" i="3" s="1"/>
  <c r="D279" i="3"/>
  <c r="B279" i="3" s="1"/>
  <c r="D280" i="3"/>
  <c r="B280" i="3" s="1"/>
  <c r="D281" i="3"/>
  <c r="B281" i="3" s="1"/>
  <c r="D282" i="3"/>
  <c r="B282" i="3" s="1"/>
  <c r="D283" i="3"/>
  <c r="B283" i="3" s="1"/>
  <c r="D284" i="3"/>
  <c r="B284" i="3" s="1"/>
  <c r="D285" i="3"/>
  <c r="B285" i="3" s="1"/>
  <c r="D286" i="3"/>
  <c r="B286" i="3" s="1"/>
  <c r="D287" i="3"/>
  <c r="B287" i="3" s="1"/>
  <c r="D288" i="3"/>
  <c r="B288" i="3" s="1"/>
  <c r="D289" i="3"/>
  <c r="B289" i="3" s="1"/>
  <c r="D290" i="3"/>
  <c r="B290" i="3" s="1"/>
  <c r="D291" i="3"/>
  <c r="B291" i="3" s="1"/>
  <c r="D292" i="3"/>
  <c r="B292" i="3" s="1"/>
  <c r="D293" i="3"/>
  <c r="B293" i="3" s="1"/>
  <c r="D294" i="3"/>
  <c r="B294" i="3" s="1"/>
  <c r="D295" i="3"/>
  <c r="B295" i="3" s="1"/>
  <c r="D296" i="3"/>
  <c r="B296" i="3" s="1"/>
  <c r="D297" i="3"/>
  <c r="B297" i="3" s="1"/>
  <c r="D298" i="3"/>
  <c r="B298" i="3" s="1"/>
  <c r="D299" i="3"/>
  <c r="B299" i="3" s="1"/>
  <c r="D300" i="3"/>
  <c r="B300" i="3" s="1"/>
  <c r="D301" i="3"/>
  <c r="D302" i="3"/>
  <c r="D303" i="3"/>
  <c r="D304" i="3"/>
  <c r="D305" i="3"/>
  <c r="DC19" i="3" l="1"/>
  <c r="DJ19" i="3"/>
  <c r="DB19" i="3"/>
  <c r="JF19" i="3"/>
  <c r="HJ19" i="3"/>
  <c r="JG19" i="3" s="1"/>
  <c r="GW19" i="3"/>
  <c r="HD19" i="3"/>
  <c r="GV19" i="3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JF25" i="3"/>
  <c r="C26" i="3" l="1"/>
  <c r="JF26" i="3"/>
  <c r="CJ26" i="3"/>
  <c r="CK26" i="3"/>
  <c r="CL26" i="3" l="1"/>
  <c r="C27" i="3"/>
  <c r="C28" i="3" l="1"/>
  <c r="CJ27" i="3"/>
  <c r="CK27" i="3"/>
  <c r="CL27" i="3" l="1"/>
  <c r="C29" i="3"/>
  <c r="JS19" i="3"/>
  <c r="JR19" i="3"/>
  <c r="JQ19" i="3"/>
  <c r="HV19" i="3"/>
  <c r="HU19" i="3"/>
  <c r="HT19" i="3"/>
  <c r="FY19" i="3"/>
  <c r="FX19" i="3"/>
  <c r="FW19" i="3"/>
  <c r="EB19" i="3"/>
  <c r="EA19" i="3"/>
  <c r="DZ19" i="3"/>
  <c r="CK28" i="3"/>
  <c r="CJ28" i="3"/>
  <c r="CL28" i="3" l="1"/>
  <c r="C30" i="3"/>
  <c r="CK29" i="3"/>
  <c r="CJ29" i="3"/>
  <c r="CL29" i="3" l="1"/>
  <c r="C31" i="3"/>
  <c r="E26" i="3"/>
  <c r="D26" i="3"/>
  <c r="CK30" i="3"/>
  <c r="CJ30" i="3"/>
  <c r="CL30" i="3" l="1"/>
  <c r="C32" i="3"/>
  <c r="HK19" i="3"/>
  <c r="JH19" i="3" s="1"/>
  <c r="FN19" i="3"/>
  <c r="DQ19" i="3"/>
  <c r="CK31" i="3"/>
  <c r="CJ31" i="3"/>
  <c r="CL31" i="3" l="1"/>
  <c r="C33" i="3"/>
  <c r="HW19" i="3"/>
  <c r="EC19" i="3"/>
  <c r="FZ19" i="3"/>
  <c r="JT19" i="3"/>
  <c r="DR19" i="3"/>
  <c r="HL19" i="3"/>
  <c r="JI19" i="3" s="1"/>
  <c r="FO19" i="3"/>
  <c r="CJ32" i="3"/>
  <c r="CK32" i="3"/>
  <c r="CL32" i="3" l="1"/>
  <c r="C34" i="3"/>
  <c r="GA19" i="3"/>
  <c r="JU19" i="3"/>
  <c r="HX19" i="3"/>
  <c r="ED19" i="3"/>
  <c r="DS19" i="3"/>
  <c r="HM19" i="3"/>
  <c r="JJ19" i="3" s="1"/>
  <c r="FP19" i="3"/>
  <c r="IG19" i="3"/>
  <c r="IN19" i="3"/>
  <c r="IF19" i="3"/>
  <c r="GR19" i="3"/>
  <c r="HE19" i="3" s="1"/>
  <c r="GK19" i="3"/>
  <c r="GX19" i="3" s="1"/>
  <c r="EM19" i="3"/>
  <c r="ET19" i="3"/>
  <c r="CQ19" i="3"/>
  <c r="DD19" i="3" s="1"/>
  <c r="CJ33" i="3"/>
  <c r="CK33" i="3"/>
  <c r="CL33" i="3" l="1"/>
  <c r="C35" i="3"/>
  <c r="EE19" i="3"/>
  <c r="JV19" i="3"/>
  <c r="GB19" i="3"/>
  <c r="HY19" i="3"/>
  <c r="DT19" i="3"/>
  <c r="IS19" i="3"/>
  <c r="JA19" i="3"/>
  <c r="IT19" i="3"/>
  <c r="HN19" i="3"/>
  <c r="JK19" i="3" s="1"/>
  <c r="JW19" i="3" s="1"/>
  <c r="IO19" i="3"/>
  <c r="GL19" i="3"/>
  <c r="GY19" i="3" s="1"/>
  <c r="FQ19" i="3"/>
  <c r="EZ19" i="3"/>
  <c r="FG19" i="3"/>
  <c r="IH19" i="3"/>
  <c r="GS19" i="3"/>
  <c r="EN19" i="3"/>
  <c r="CR19" i="3"/>
  <c r="DE19" i="3" s="1"/>
  <c r="CJ34" i="3"/>
  <c r="CK34" i="3"/>
  <c r="GT19" i="3" l="1"/>
  <c r="HF19" i="3"/>
  <c r="II19" i="3"/>
  <c r="CL34" i="3"/>
  <c r="C36" i="3"/>
  <c r="HZ19" i="3"/>
  <c r="EF19" i="3"/>
  <c r="HR19" i="3"/>
  <c r="FA19" i="3"/>
  <c r="GC19" i="3"/>
  <c r="DU19" i="3"/>
  <c r="GM19" i="3"/>
  <c r="GZ19" i="3" s="1"/>
  <c r="HO19" i="3"/>
  <c r="JL19" i="3" s="1"/>
  <c r="JX19" i="3" s="1"/>
  <c r="GT32" i="3"/>
  <c r="GT27" i="3"/>
  <c r="CK35" i="3"/>
  <c r="GT26" i="3"/>
  <c r="GT33" i="3"/>
  <c r="CJ35" i="3"/>
  <c r="GT31" i="3"/>
  <c r="CL35" i="3" l="1"/>
  <c r="HG19" i="3"/>
  <c r="JD19" i="3" s="1"/>
  <c r="IQ19" i="3"/>
  <c r="C37" i="3"/>
  <c r="EG19" i="3"/>
  <c r="HS19" i="3"/>
  <c r="IA19" i="3"/>
  <c r="DV19" i="3"/>
  <c r="GN19" i="3"/>
  <c r="HA19" i="3" s="1"/>
  <c r="IJ19" i="3"/>
  <c r="HP19" i="3"/>
  <c r="JM19" i="3" s="1"/>
  <c r="FR19" i="3"/>
  <c r="IU19" i="3"/>
  <c r="IP19" i="3"/>
  <c r="JB19" i="3"/>
  <c r="IV19" i="3"/>
  <c r="EO19" i="3"/>
  <c r="JC19" i="3"/>
  <c r="CS19" i="3"/>
  <c r="DF19" i="3" s="1"/>
  <c r="GT34" i="3"/>
  <c r="GT30" i="3"/>
  <c r="HG33" i="3"/>
  <c r="GT35" i="3"/>
  <c r="GT28" i="3"/>
  <c r="GT25" i="3"/>
  <c r="HG30" i="3"/>
  <c r="HG34" i="3"/>
  <c r="GT36" i="3"/>
  <c r="HG35" i="3"/>
  <c r="CJ36" i="3"/>
  <c r="CK36" i="3"/>
  <c r="GT29" i="3"/>
  <c r="HG36" i="3"/>
  <c r="CL36" i="3" l="1"/>
  <c r="BG25" i="3"/>
  <c r="C38" i="3"/>
  <c r="IB19" i="3"/>
  <c r="JY19" i="3"/>
  <c r="EH19" i="3"/>
  <c r="JO19" i="3"/>
  <c r="JP19" i="3"/>
  <c r="GD19" i="3"/>
  <c r="IW19" i="3"/>
  <c r="GO19" i="3"/>
  <c r="HB19" i="3" s="1"/>
  <c r="IK19" i="3"/>
  <c r="FS19" i="3"/>
  <c r="HG37" i="3"/>
  <c r="HG32" i="3"/>
  <c r="JD30" i="3"/>
  <c r="IQ27" i="3"/>
  <c r="JD34" i="3"/>
  <c r="IQ25" i="3"/>
  <c r="IQ30" i="3"/>
  <c r="IQ35" i="3"/>
  <c r="HG26" i="3"/>
  <c r="IQ33" i="3"/>
  <c r="IQ26" i="3"/>
  <c r="IQ31" i="3"/>
  <c r="IQ34" i="3"/>
  <c r="JD35" i="3"/>
  <c r="HG31" i="3"/>
  <c r="JD38" i="3"/>
  <c r="JD32" i="3"/>
  <c r="IQ32" i="3"/>
  <c r="GT37" i="3"/>
  <c r="IQ29" i="3"/>
  <c r="HG25" i="3"/>
  <c r="IQ28" i="3"/>
  <c r="HG38" i="3"/>
  <c r="IQ37" i="3"/>
  <c r="JD27" i="3"/>
  <c r="HG27" i="3"/>
  <c r="HG28" i="3"/>
  <c r="CK37" i="3"/>
  <c r="JD37" i="3"/>
  <c r="CJ37" i="3"/>
  <c r="HG29" i="3"/>
  <c r="IQ36" i="3"/>
  <c r="JD25" i="3"/>
  <c r="JD36" i="3"/>
  <c r="JD26" i="3"/>
  <c r="JD29" i="3"/>
  <c r="JD28" i="3"/>
  <c r="IQ38" i="3"/>
  <c r="JD31" i="3"/>
  <c r="JD33" i="3"/>
  <c r="CL37" i="3" l="1"/>
  <c r="BS25" i="3"/>
  <c r="C39" i="3"/>
  <c r="GE19" i="3"/>
  <c r="IX19" i="3"/>
  <c r="GP19" i="3"/>
  <c r="HC19" i="3" s="1"/>
  <c r="IL19" i="3"/>
  <c r="CK38" i="3"/>
  <c r="CJ38" i="3"/>
  <c r="GT38" i="3"/>
  <c r="CL38" i="3" l="1"/>
  <c r="C40" i="3"/>
  <c r="IY19" i="3"/>
  <c r="IM19" i="3"/>
  <c r="FB19" i="3"/>
  <c r="EP19" i="3"/>
  <c r="CT19" i="3"/>
  <c r="DG19" i="3" s="1"/>
  <c r="GT39" i="3"/>
  <c r="HG40" i="3"/>
  <c r="HG39" i="3"/>
  <c r="JD39" i="3"/>
  <c r="CK39" i="3"/>
  <c r="IQ39" i="3"/>
  <c r="CJ39" i="3"/>
  <c r="CL39" i="3" l="1"/>
  <c r="C41" i="3"/>
  <c r="IZ19" i="3"/>
  <c r="IQ40" i="3"/>
  <c r="GT40" i="3"/>
  <c r="GT41" i="3"/>
  <c r="HG41" i="3"/>
  <c r="CK40" i="3"/>
  <c r="CJ40" i="3"/>
  <c r="JD40" i="3"/>
  <c r="CL40" i="3" l="1"/>
  <c r="C42" i="3"/>
  <c r="CJ41" i="3"/>
  <c r="IQ41" i="3"/>
  <c r="GT42" i="3"/>
  <c r="CK41" i="3"/>
  <c r="JD41" i="3"/>
  <c r="IQ42" i="3"/>
  <c r="CL41" i="3" l="1"/>
  <c r="C43" i="3"/>
  <c r="FC19" i="3"/>
  <c r="EQ19" i="3"/>
  <c r="CU19" i="3"/>
  <c r="DH19" i="3" s="1"/>
  <c r="CK42" i="3"/>
  <c r="HD43" i="3"/>
  <c r="JD42" i="3"/>
  <c r="HG42" i="3"/>
  <c r="CJ42" i="3"/>
  <c r="GW43" i="3"/>
  <c r="JJ43" i="3"/>
  <c r="CL42" i="3" l="1"/>
  <c r="C44" i="3"/>
  <c r="HG44" i="3"/>
  <c r="JD43" i="3"/>
  <c r="CK43" i="3"/>
  <c r="DP43" i="3"/>
  <c r="JD44" i="3"/>
  <c r="GV43" i="3"/>
  <c r="JJ44" i="3"/>
  <c r="HG43" i="3"/>
  <c r="CJ43" i="3"/>
  <c r="GT43" i="3"/>
  <c r="IQ43" i="3"/>
  <c r="GT44" i="3"/>
  <c r="IQ44" i="3"/>
  <c r="CL43" i="3" l="1"/>
  <c r="C45" i="3"/>
  <c r="HG45" i="3"/>
  <c r="GT45" i="3"/>
  <c r="IQ45" i="3"/>
  <c r="CK44" i="3"/>
  <c r="CJ44" i="3"/>
  <c r="CL44" i="3" l="1"/>
  <c r="C46" i="3"/>
  <c r="ER19" i="3"/>
  <c r="FD19" i="3"/>
  <c r="CV19" i="3"/>
  <c r="DI19" i="3" s="1"/>
  <c r="CX19" i="3"/>
  <c r="DK19" i="3" s="1"/>
  <c r="GT46" i="3"/>
  <c r="CJ45" i="3"/>
  <c r="IQ46" i="3"/>
  <c r="CK45" i="3"/>
  <c r="JD45" i="3"/>
  <c r="CL45" i="3" l="1"/>
  <c r="C47" i="3"/>
  <c r="FE19" i="3"/>
  <c r="EU19" i="3"/>
  <c r="ES19" i="3"/>
  <c r="EL19" i="3"/>
  <c r="CY19" i="3"/>
  <c r="HG46" i="3"/>
  <c r="JD47" i="3"/>
  <c r="CJ46" i="3"/>
  <c r="CK46" i="3"/>
  <c r="JD46" i="3"/>
  <c r="CL46" i="3" l="1"/>
  <c r="CZ19" i="3"/>
  <c r="DL19" i="3"/>
  <c r="C48" i="3"/>
  <c r="DX19" i="3"/>
  <c r="GT47" i="3"/>
  <c r="CZ30" i="3"/>
  <c r="CJ47" i="3"/>
  <c r="IQ48" i="3"/>
  <c r="JD48" i="3"/>
  <c r="HG47" i="3"/>
  <c r="GT48" i="3"/>
  <c r="IQ47" i="3"/>
  <c r="CZ43" i="3"/>
  <c r="HG48" i="3"/>
  <c r="CK47" i="3"/>
  <c r="CZ42" i="3"/>
  <c r="CL47" i="3" l="1"/>
  <c r="DM19" i="3"/>
  <c r="FJ19" i="3" s="1"/>
  <c r="EW19" i="3"/>
  <c r="C49" i="3"/>
  <c r="FH19" i="3"/>
  <c r="EV19" i="3"/>
  <c r="FF19" i="3"/>
  <c r="EY19" i="3"/>
  <c r="CZ32" i="3"/>
  <c r="DM42" i="3"/>
  <c r="DM27" i="3"/>
  <c r="CZ37" i="3"/>
  <c r="CZ44" i="3"/>
  <c r="CZ28" i="3"/>
  <c r="CZ26" i="3"/>
  <c r="CZ31" i="3"/>
  <c r="DM38" i="3"/>
  <c r="CZ36" i="3"/>
  <c r="CZ40" i="3"/>
  <c r="DM36" i="3"/>
  <c r="CZ47" i="3"/>
  <c r="DM41" i="3"/>
  <c r="CK48" i="3"/>
  <c r="CZ33" i="3"/>
  <c r="DM43" i="3"/>
  <c r="CZ39" i="3"/>
  <c r="CZ46" i="3"/>
  <c r="DM29" i="3"/>
  <c r="DM39" i="3"/>
  <c r="CZ38" i="3"/>
  <c r="CZ25" i="3"/>
  <c r="DM28" i="3"/>
  <c r="DM26" i="3"/>
  <c r="CJ48" i="3"/>
  <c r="DM32" i="3"/>
  <c r="CZ27" i="3"/>
  <c r="DM37" i="3"/>
  <c r="CZ34" i="3"/>
  <c r="DM48" i="3"/>
  <c r="DM46" i="3"/>
  <c r="DM33" i="3"/>
  <c r="DM30" i="3"/>
  <c r="CZ35" i="3"/>
  <c r="DM31" i="3"/>
  <c r="CZ45" i="3"/>
  <c r="DM44" i="3"/>
  <c r="DM34" i="3"/>
  <c r="IQ49" i="3"/>
  <c r="DM47" i="3"/>
  <c r="CZ48" i="3"/>
  <c r="DM45" i="3"/>
  <c r="CZ29" i="3"/>
  <c r="DM40" i="3"/>
  <c r="CZ41" i="3"/>
  <c r="DM25" i="3"/>
  <c r="Q25" i="3" l="1"/>
  <c r="CL48" i="3"/>
  <c r="AC25" i="3"/>
  <c r="C50" i="3"/>
  <c r="FU19" i="3"/>
  <c r="DY19" i="3"/>
  <c r="FJ28" i="3"/>
  <c r="EW42" i="3"/>
  <c r="HG49" i="3"/>
  <c r="FJ34" i="3"/>
  <c r="EW43" i="3"/>
  <c r="CJ49" i="3"/>
  <c r="DM35" i="3"/>
  <c r="FJ26" i="3"/>
  <c r="EW26" i="3"/>
  <c r="FJ31" i="3"/>
  <c r="FJ38" i="3"/>
  <c r="EW46" i="3"/>
  <c r="EW39" i="3"/>
  <c r="GT49" i="3"/>
  <c r="FJ40" i="3"/>
  <c r="FJ29" i="3"/>
  <c r="EW30" i="3"/>
  <c r="FJ36" i="3"/>
  <c r="EW31" i="3"/>
  <c r="FJ27" i="3"/>
  <c r="FJ45" i="3"/>
  <c r="EW48" i="3"/>
  <c r="FJ39" i="3"/>
  <c r="EW33" i="3"/>
  <c r="FJ47" i="3"/>
  <c r="FJ35" i="3"/>
  <c r="FJ46" i="3"/>
  <c r="FJ49" i="3"/>
  <c r="DM49" i="3"/>
  <c r="EW36" i="3"/>
  <c r="FJ41" i="3"/>
  <c r="EW29" i="3"/>
  <c r="EW49" i="3"/>
  <c r="FJ48" i="3"/>
  <c r="FJ30" i="3"/>
  <c r="EW45" i="3"/>
  <c r="EW44" i="3"/>
  <c r="EW32" i="3"/>
  <c r="FJ44" i="3"/>
  <c r="EW38" i="3"/>
  <c r="EW35" i="3"/>
  <c r="FJ42" i="3"/>
  <c r="EW34" i="3"/>
  <c r="EW25" i="3"/>
  <c r="CZ49" i="3"/>
  <c r="EW27" i="3"/>
  <c r="EW37" i="3"/>
  <c r="FJ33" i="3"/>
  <c r="JD49" i="3"/>
  <c r="EW41" i="3"/>
  <c r="EW28" i="3"/>
  <c r="FJ25" i="3"/>
  <c r="CK49" i="3"/>
  <c r="EW40" i="3"/>
  <c r="GT50" i="3"/>
  <c r="EW47" i="3"/>
  <c r="FJ43" i="3"/>
  <c r="FJ32" i="3"/>
  <c r="FJ37" i="3"/>
  <c r="CL49" i="3" l="1"/>
  <c r="C51" i="3"/>
  <c r="FI19" i="3"/>
  <c r="IQ51" i="3"/>
  <c r="HG50" i="3"/>
  <c r="FJ50" i="3"/>
  <c r="DM50" i="3"/>
  <c r="CZ50" i="3"/>
  <c r="CK50" i="3"/>
  <c r="JD51" i="3"/>
  <c r="GT51" i="3"/>
  <c r="EW50" i="3"/>
  <c r="CJ50" i="3"/>
  <c r="CZ51" i="3"/>
  <c r="IQ50" i="3"/>
  <c r="JD50" i="3"/>
  <c r="CL50" i="3" l="1"/>
  <c r="C52" i="3"/>
  <c r="FV19" i="3"/>
  <c r="DM51" i="3"/>
  <c r="EW51" i="3"/>
  <c r="HG51" i="3"/>
  <c r="CZ52" i="3"/>
  <c r="FJ51" i="3"/>
  <c r="CJ51" i="3"/>
  <c r="CK51" i="3"/>
  <c r="CL51" i="3" l="1"/>
  <c r="C53" i="3"/>
  <c r="DM52" i="3"/>
  <c r="JD53" i="3"/>
  <c r="JD52" i="3"/>
  <c r="IQ53" i="3"/>
  <c r="EW52" i="3"/>
  <c r="HG52" i="3"/>
  <c r="CJ52" i="3"/>
  <c r="FJ53" i="3"/>
  <c r="GT52" i="3"/>
  <c r="EW53" i="3"/>
  <c r="HG53" i="3"/>
  <c r="IQ52" i="3"/>
  <c r="CK52" i="3"/>
  <c r="FJ52" i="3"/>
  <c r="CL52" i="3" l="1"/>
  <c r="C54" i="3"/>
  <c r="CJ53" i="3"/>
  <c r="GT53" i="3"/>
  <c r="DM53" i="3"/>
  <c r="IQ54" i="3"/>
  <c r="EW54" i="3"/>
  <c r="CZ53" i="3"/>
  <c r="CK53" i="3"/>
  <c r="CL53" i="3" l="1"/>
  <c r="C55" i="3"/>
  <c r="HG54" i="3"/>
  <c r="JD54" i="3"/>
  <c r="FJ54" i="3"/>
  <c r="DM54" i="3"/>
  <c r="CK54" i="3"/>
  <c r="CJ54" i="3"/>
  <c r="CZ54" i="3"/>
  <c r="GT54" i="3"/>
  <c r="CL54" i="3" l="1"/>
  <c r="C56" i="3"/>
  <c r="HG55" i="3"/>
  <c r="GT55" i="3"/>
  <c r="JD55" i="3"/>
  <c r="CJ55" i="3"/>
  <c r="DM55" i="3"/>
  <c r="IQ55" i="3"/>
  <c r="CZ55" i="3"/>
  <c r="FJ55" i="3"/>
  <c r="CK55" i="3"/>
  <c r="GT56" i="3"/>
  <c r="IQ56" i="3"/>
  <c r="EW55" i="3"/>
  <c r="FJ56" i="3"/>
  <c r="CL55" i="3" l="1"/>
  <c r="C57" i="3"/>
  <c r="EW57" i="3"/>
  <c r="DM57" i="3"/>
  <c r="GT57" i="3"/>
  <c r="IQ57" i="3"/>
  <c r="DM56" i="3"/>
  <c r="CK56" i="3"/>
  <c r="HG57" i="3"/>
  <c r="CZ56" i="3"/>
  <c r="JD56" i="3"/>
  <c r="EW56" i="3"/>
  <c r="HG56" i="3"/>
  <c r="CZ57" i="3"/>
  <c r="JD57" i="3"/>
  <c r="CJ56" i="3"/>
  <c r="CL56" i="3" l="1"/>
  <c r="C58" i="3"/>
  <c r="GT58" i="3"/>
  <c r="FJ57" i="3"/>
  <c r="FJ58" i="3"/>
  <c r="CK57" i="3"/>
  <c r="CJ57" i="3"/>
  <c r="CL57" i="3" l="1"/>
  <c r="C59" i="3"/>
  <c r="CJ58" i="3"/>
  <c r="HG58" i="3"/>
  <c r="GT59" i="3"/>
  <c r="EW59" i="3"/>
  <c r="EW58" i="3"/>
  <c r="JD59" i="3"/>
  <c r="DM59" i="3"/>
  <c r="JD58" i="3"/>
  <c r="IQ58" i="3"/>
  <c r="CZ58" i="3"/>
  <c r="CK58" i="3"/>
  <c r="HG59" i="3"/>
  <c r="FJ59" i="3"/>
  <c r="DM58" i="3"/>
  <c r="CL58" i="3" l="1"/>
  <c r="C60" i="3"/>
  <c r="CK59" i="3"/>
  <c r="CJ59" i="3"/>
  <c r="IQ59" i="3"/>
  <c r="CZ59" i="3"/>
  <c r="JD60" i="3"/>
  <c r="CL59" i="3" l="1"/>
  <c r="C61" i="3"/>
  <c r="HG60" i="3"/>
  <c r="CZ60" i="3"/>
  <c r="CZ61" i="3"/>
  <c r="FJ60" i="3"/>
  <c r="EW61" i="3"/>
  <c r="IQ60" i="3"/>
  <c r="CJ60" i="3"/>
  <c r="DM60" i="3"/>
  <c r="GT61" i="3"/>
  <c r="HG61" i="3"/>
  <c r="CK60" i="3"/>
  <c r="FJ61" i="3"/>
  <c r="EW60" i="3"/>
  <c r="GT60" i="3"/>
  <c r="CL60" i="3" l="1"/>
  <c r="C62" i="3"/>
  <c r="CK61" i="3"/>
  <c r="IQ61" i="3"/>
  <c r="CJ61" i="3"/>
  <c r="DM61" i="3"/>
  <c r="JD61" i="3"/>
  <c r="CL61" i="3" l="1"/>
  <c r="C63" i="3"/>
  <c r="EW62" i="3"/>
  <c r="JD62" i="3"/>
  <c r="FJ62" i="3"/>
  <c r="CJ62" i="3"/>
  <c r="IQ62" i="3"/>
  <c r="DM62" i="3"/>
  <c r="HG62" i="3"/>
  <c r="IQ63" i="3"/>
  <c r="CK62" i="3"/>
  <c r="CZ62" i="3"/>
  <c r="GT62" i="3"/>
  <c r="EW63" i="3"/>
  <c r="CL62" i="3" l="1"/>
  <c r="C64" i="3"/>
  <c r="FJ63" i="3"/>
  <c r="HG63" i="3"/>
  <c r="FJ64" i="3"/>
  <c r="CJ63" i="3"/>
  <c r="JD64" i="3"/>
  <c r="CZ63" i="3"/>
  <c r="JD63" i="3"/>
  <c r="CK63" i="3"/>
  <c r="GT64" i="3"/>
  <c r="CZ64" i="3"/>
  <c r="DM64" i="3"/>
  <c r="EW64" i="3"/>
  <c r="DM63" i="3"/>
  <c r="GT63" i="3"/>
  <c r="IQ64" i="3"/>
  <c r="CL63" i="3" l="1"/>
  <c r="C65" i="3"/>
  <c r="CK64" i="3"/>
  <c r="CJ64" i="3"/>
  <c r="HG64" i="3"/>
  <c r="HG65" i="3"/>
  <c r="C66" i="3" l="1"/>
  <c r="DM65" i="3"/>
  <c r="EW65" i="3"/>
  <c r="IQ65" i="3"/>
  <c r="GT65" i="3"/>
  <c r="CJ65" i="3"/>
  <c r="CZ65" i="3"/>
  <c r="FJ65" i="3"/>
  <c r="CK65" i="3"/>
  <c r="JD65" i="3"/>
  <c r="C67" i="3" l="1"/>
  <c r="CK66" i="3"/>
  <c r="FJ66" i="3"/>
  <c r="CZ66" i="3"/>
  <c r="DM66" i="3"/>
  <c r="JD67" i="3"/>
  <c r="CJ66" i="3"/>
  <c r="EW66" i="3"/>
  <c r="DM67" i="3"/>
  <c r="IQ66" i="3"/>
  <c r="HG66" i="3"/>
  <c r="GT66" i="3"/>
  <c r="JD66" i="3"/>
  <c r="HG67" i="3"/>
  <c r="C68" i="3" l="1"/>
  <c r="CZ67" i="3"/>
  <c r="FJ67" i="3"/>
  <c r="CJ67" i="3"/>
  <c r="JD68" i="3"/>
  <c r="EW68" i="3"/>
  <c r="CK67" i="3"/>
  <c r="GT67" i="3"/>
  <c r="EW67" i="3"/>
  <c r="IQ67" i="3"/>
  <c r="C69" i="3" l="1"/>
  <c r="CZ68" i="3"/>
  <c r="HG68" i="3"/>
  <c r="DM68" i="3"/>
  <c r="CK68" i="3"/>
  <c r="IQ68" i="3"/>
  <c r="FJ68" i="3"/>
  <c r="CJ68" i="3"/>
  <c r="GT68" i="3"/>
  <c r="CZ69" i="3"/>
  <c r="FJ69" i="3"/>
  <c r="C70" i="3" l="1"/>
  <c r="EW70" i="3"/>
  <c r="DM70" i="3"/>
  <c r="HG69" i="3"/>
  <c r="GT69" i="3"/>
  <c r="CK69" i="3"/>
  <c r="CZ70" i="3"/>
  <c r="GT70" i="3"/>
  <c r="CJ69" i="3"/>
  <c r="IQ69" i="3"/>
  <c r="EW69" i="3"/>
  <c r="IQ70" i="3"/>
  <c r="JD69" i="3"/>
  <c r="DM69" i="3"/>
  <c r="HG70" i="3"/>
  <c r="C71" i="3" l="1"/>
  <c r="FJ71" i="3"/>
  <c r="EW71" i="3"/>
  <c r="CK70" i="3"/>
  <c r="FJ70" i="3"/>
  <c r="GT71" i="3"/>
  <c r="DM71" i="3"/>
  <c r="CJ70" i="3"/>
  <c r="JD70" i="3"/>
  <c r="CZ71" i="3"/>
  <c r="HG71" i="3"/>
  <c r="C72" i="3" l="1"/>
  <c r="JD71" i="3"/>
  <c r="CJ71" i="3"/>
  <c r="CK71" i="3"/>
  <c r="IQ71" i="3"/>
  <c r="C73" i="3" l="1"/>
  <c r="FJ72" i="3"/>
  <c r="IQ72" i="3"/>
  <c r="GT72" i="3"/>
  <c r="CZ72" i="3"/>
  <c r="CJ72" i="3"/>
  <c r="DM72" i="3"/>
  <c r="CK72" i="3"/>
  <c r="JD72" i="3"/>
  <c r="HG72" i="3"/>
  <c r="EW72" i="3"/>
  <c r="C74" i="3" l="1"/>
  <c r="CZ73" i="3"/>
  <c r="CK73" i="3"/>
  <c r="GT74" i="3"/>
  <c r="GT73" i="3"/>
  <c r="IQ73" i="3"/>
  <c r="JD73" i="3"/>
  <c r="FJ73" i="3"/>
  <c r="DM73" i="3"/>
  <c r="CJ73" i="3"/>
  <c r="HG73" i="3"/>
  <c r="EW73" i="3"/>
  <c r="C75" i="3" l="1"/>
  <c r="FJ75" i="3"/>
  <c r="CZ74" i="3"/>
  <c r="FJ74" i="3"/>
  <c r="CJ74" i="3"/>
  <c r="DM74" i="3"/>
  <c r="JD74" i="3"/>
  <c r="IQ74" i="3"/>
  <c r="HG74" i="3"/>
  <c r="HG75" i="3"/>
  <c r="EW74" i="3"/>
  <c r="JD75" i="3"/>
  <c r="CK74" i="3"/>
  <c r="C76" i="3" l="1"/>
  <c r="IQ75" i="3"/>
  <c r="JD76" i="3"/>
  <c r="HG76" i="3"/>
  <c r="IQ76" i="3"/>
  <c r="FJ76" i="3"/>
  <c r="GT76" i="3"/>
  <c r="CJ75" i="3"/>
  <c r="GT75" i="3"/>
  <c r="CZ75" i="3"/>
  <c r="DM75" i="3"/>
  <c r="CK75" i="3"/>
  <c r="EW76" i="3"/>
  <c r="EW75" i="3"/>
  <c r="C77" i="3" l="1"/>
  <c r="CK76" i="3"/>
  <c r="JD77" i="3"/>
  <c r="IQ77" i="3"/>
  <c r="GT77" i="3"/>
  <c r="CJ76" i="3"/>
  <c r="DM76" i="3"/>
  <c r="EW77" i="3"/>
  <c r="CZ76" i="3"/>
  <c r="C78" i="3" l="1"/>
  <c r="HG77" i="3"/>
  <c r="CJ77" i="3"/>
  <c r="CZ78" i="3"/>
  <c r="DM77" i="3"/>
  <c r="CK77" i="3"/>
  <c r="FJ77" i="3"/>
  <c r="CZ77" i="3"/>
  <c r="C79" i="3" l="1"/>
  <c r="CK78" i="3"/>
  <c r="GT78" i="3"/>
  <c r="EW78" i="3"/>
  <c r="HG78" i="3"/>
  <c r="JD78" i="3"/>
  <c r="DM78" i="3"/>
  <c r="DM79" i="3"/>
  <c r="CJ78" i="3"/>
  <c r="FJ78" i="3"/>
  <c r="IQ78" i="3"/>
  <c r="C80" i="3" l="1"/>
  <c r="FJ79" i="3"/>
  <c r="IQ79" i="3"/>
  <c r="CZ79" i="3"/>
  <c r="HG80" i="3"/>
  <c r="CK79" i="3"/>
  <c r="HG79" i="3"/>
  <c r="JD80" i="3"/>
  <c r="JD79" i="3"/>
  <c r="CJ79" i="3"/>
  <c r="GT79" i="3"/>
  <c r="GT80" i="3"/>
  <c r="EW79" i="3"/>
  <c r="C81" i="3" l="1"/>
  <c r="IQ80" i="3"/>
  <c r="CK80" i="3"/>
  <c r="CZ80" i="3"/>
  <c r="EW80" i="3"/>
  <c r="DM80" i="3"/>
  <c r="FJ80" i="3"/>
  <c r="HG81" i="3"/>
  <c r="GT81" i="3"/>
  <c r="JD81" i="3"/>
  <c r="CJ80" i="3"/>
  <c r="IQ81" i="3"/>
  <c r="C82" i="3" l="1"/>
  <c r="DM82" i="3"/>
  <c r="DM81" i="3"/>
  <c r="CJ81" i="3"/>
  <c r="EW81" i="3"/>
  <c r="CK81" i="3"/>
  <c r="CZ81" i="3"/>
  <c r="FJ81" i="3"/>
  <c r="C83" i="3" l="1"/>
  <c r="CK82" i="3"/>
  <c r="JD82" i="3"/>
  <c r="FJ82" i="3"/>
  <c r="CZ82" i="3"/>
  <c r="IQ82" i="3"/>
  <c r="HG83" i="3"/>
  <c r="GT82" i="3"/>
  <c r="EW82" i="3"/>
  <c r="HG82" i="3"/>
  <c r="CJ82" i="3"/>
  <c r="C84" i="3" l="1"/>
  <c r="DM83" i="3"/>
  <c r="IQ83" i="3"/>
  <c r="FJ84" i="3"/>
  <c r="CK83" i="3"/>
  <c r="CZ83" i="3"/>
  <c r="CJ83" i="3"/>
  <c r="FJ83" i="3"/>
  <c r="GT83" i="3"/>
  <c r="JD83" i="3"/>
  <c r="HG84" i="3"/>
  <c r="EW83" i="3"/>
  <c r="C85" i="3" l="1"/>
  <c r="CJ84" i="3"/>
  <c r="GT84" i="3"/>
  <c r="EW84" i="3"/>
  <c r="DM84" i="3"/>
  <c r="FJ85" i="3"/>
  <c r="GT85" i="3"/>
  <c r="CK84" i="3"/>
  <c r="IQ84" i="3"/>
  <c r="JD84" i="3"/>
  <c r="CZ84" i="3"/>
  <c r="C86" i="3" l="1"/>
  <c r="CZ86" i="3"/>
  <c r="CK85" i="3"/>
  <c r="HG85" i="3"/>
  <c r="CJ85" i="3"/>
  <c r="EW85" i="3"/>
  <c r="CZ85" i="3"/>
  <c r="JD86" i="3"/>
  <c r="JD85" i="3"/>
  <c r="DM85" i="3"/>
  <c r="IQ85" i="3"/>
  <c r="C87" i="3" l="1"/>
  <c r="IQ87" i="3"/>
  <c r="CK86" i="3"/>
  <c r="HG86" i="3"/>
  <c r="DM86" i="3"/>
  <c r="EW86" i="3"/>
  <c r="GT86" i="3"/>
  <c r="IQ86" i="3"/>
  <c r="CJ86" i="3"/>
  <c r="FJ86" i="3"/>
  <c r="HG87" i="3"/>
  <c r="C88" i="3" l="1"/>
  <c r="JD87" i="3"/>
  <c r="JD88" i="3"/>
  <c r="FJ87" i="3"/>
  <c r="CK87" i="3"/>
  <c r="FJ88" i="3"/>
  <c r="CZ87" i="3"/>
  <c r="CJ87" i="3"/>
  <c r="EW87" i="3"/>
  <c r="DM87" i="3"/>
  <c r="GT87" i="3"/>
  <c r="C89" i="3" l="1"/>
  <c r="DM88" i="3"/>
  <c r="GT89" i="3"/>
  <c r="EW88" i="3"/>
  <c r="CJ88" i="3"/>
  <c r="HG88" i="3"/>
  <c r="JD89" i="3"/>
  <c r="IQ88" i="3"/>
  <c r="CK88" i="3"/>
  <c r="CZ88" i="3"/>
  <c r="GT88" i="3"/>
  <c r="FJ89" i="3"/>
  <c r="C90" i="3" l="1"/>
  <c r="EW89" i="3"/>
  <c r="HG89" i="3"/>
  <c r="CJ89" i="3"/>
  <c r="CZ89" i="3"/>
  <c r="FJ90" i="3"/>
  <c r="CK89" i="3"/>
  <c r="DM89" i="3"/>
  <c r="GT90" i="3"/>
  <c r="EW90" i="3"/>
  <c r="IQ89" i="3"/>
  <c r="C91" i="3" l="1"/>
  <c r="HG90" i="3"/>
  <c r="FJ91" i="3"/>
  <c r="EW91" i="3"/>
  <c r="IQ91" i="3"/>
  <c r="CJ90" i="3"/>
  <c r="CK90" i="3"/>
  <c r="IQ90" i="3"/>
  <c r="JD90" i="3"/>
  <c r="DM90" i="3"/>
  <c r="CZ90" i="3"/>
  <c r="C92" i="3" l="1"/>
  <c r="DM91" i="3"/>
  <c r="CK91" i="3"/>
  <c r="JD92" i="3"/>
  <c r="HG91" i="3"/>
  <c r="GT91" i="3"/>
  <c r="JD91" i="3"/>
  <c r="CZ91" i="3"/>
  <c r="CJ91" i="3"/>
  <c r="C93" i="3" l="1"/>
  <c r="CJ92" i="3"/>
  <c r="FJ92" i="3"/>
  <c r="EW92" i="3"/>
  <c r="CK92" i="3"/>
  <c r="JD93" i="3"/>
  <c r="DM92" i="3"/>
  <c r="IQ92" i="3"/>
  <c r="HG92" i="3"/>
  <c r="FJ93" i="3"/>
  <c r="CZ92" i="3"/>
  <c r="GT92" i="3"/>
  <c r="C94" i="3" l="1"/>
  <c r="DM93" i="3"/>
  <c r="CZ93" i="3"/>
  <c r="CJ93" i="3"/>
  <c r="EW93" i="3"/>
  <c r="IQ93" i="3"/>
  <c r="CK93" i="3"/>
  <c r="CZ94" i="3"/>
  <c r="HG93" i="3"/>
  <c r="GT93" i="3"/>
  <c r="C95" i="3" l="1"/>
  <c r="CK94" i="3"/>
  <c r="IQ94" i="3"/>
  <c r="HG94" i="3"/>
  <c r="JD95" i="3"/>
  <c r="FJ94" i="3"/>
  <c r="EW94" i="3"/>
  <c r="GT94" i="3"/>
  <c r="DM94" i="3"/>
  <c r="FJ95" i="3"/>
  <c r="JD94" i="3"/>
  <c r="CJ94" i="3"/>
  <c r="C96" i="3" l="1"/>
  <c r="CK95" i="3"/>
  <c r="CZ95" i="3"/>
  <c r="GT95" i="3"/>
  <c r="CJ95" i="3"/>
  <c r="DM95" i="3"/>
  <c r="IQ95" i="3"/>
  <c r="HG95" i="3"/>
  <c r="EW95" i="3"/>
  <c r="C97" i="3" l="1"/>
  <c r="IQ96" i="3"/>
  <c r="DM96" i="3"/>
  <c r="EW96" i="3"/>
  <c r="CZ96" i="3"/>
  <c r="FJ96" i="3"/>
  <c r="GT97" i="3"/>
  <c r="CJ96" i="3"/>
  <c r="CK96" i="3"/>
  <c r="GT96" i="3"/>
  <c r="HG96" i="3"/>
  <c r="JD96" i="3"/>
  <c r="C98" i="3" l="1"/>
  <c r="HG98" i="3"/>
  <c r="CJ97" i="3"/>
  <c r="EW97" i="3"/>
  <c r="CZ97" i="3"/>
  <c r="DM97" i="3"/>
  <c r="HG97" i="3"/>
  <c r="IQ97" i="3"/>
  <c r="JD97" i="3"/>
  <c r="FJ97" i="3"/>
  <c r="CK97" i="3"/>
  <c r="C99" i="3" l="1"/>
  <c r="DM98" i="3"/>
  <c r="IQ98" i="3"/>
  <c r="FJ98" i="3"/>
  <c r="CJ98" i="3"/>
  <c r="CZ98" i="3"/>
  <c r="GT98" i="3"/>
  <c r="EW98" i="3"/>
  <c r="CK98" i="3"/>
  <c r="DM99" i="3"/>
  <c r="JD98" i="3"/>
  <c r="C100" i="3" l="1"/>
  <c r="CK99" i="3"/>
  <c r="CZ99" i="3"/>
  <c r="FJ99" i="3"/>
  <c r="IQ99" i="3"/>
  <c r="CJ99" i="3"/>
  <c r="HG99" i="3"/>
  <c r="EW99" i="3"/>
  <c r="GT99" i="3"/>
  <c r="JD99" i="3"/>
  <c r="GT100" i="3"/>
  <c r="C101" i="3" l="1"/>
  <c r="DM100" i="3"/>
  <c r="CZ100" i="3"/>
  <c r="HG100" i="3"/>
  <c r="CK100" i="3"/>
  <c r="FJ100" i="3"/>
  <c r="CJ100" i="3"/>
  <c r="EW100" i="3"/>
  <c r="JD100" i="3"/>
  <c r="IQ100" i="3"/>
  <c r="CF26" i="3" l="1"/>
  <c r="C102" i="3"/>
  <c r="CJ101" i="3"/>
  <c r="DM101" i="3"/>
  <c r="GT102" i="3"/>
  <c r="IQ101" i="3"/>
  <c r="FJ101" i="3"/>
  <c r="EW102" i="3"/>
  <c r="CZ101" i="3"/>
  <c r="GT101" i="3"/>
  <c r="CK101" i="3"/>
  <c r="IQ102" i="3"/>
  <c r="EW101" i="3"/>
  <c r="HG101" i="3"/>
  <c r="JD101" i="3"/>
  <c r="C103" i="3" l="1"/>
  <c r="FJ102" i="3"/>
  <c r="HG102" i="3"/>
  <c r="IQ103" i="3"/>
  <c r="DM102" i="3"/>
  <c r="CJ102" i="3"/>
  <c r="JD102" i="3"/>
  <c r="CZ102" i="3"/>
  <c r="CK102" i="3"/>
  <c r="C104" i="3" l="1"/>
  <c r="DM104" i="3"/>
  <c r="HG103" i="3"/>
  <c r="EW103" i="3"/>
  <c r="CZ103" i="3"/>
  <c r="JD103" i="3"/>
  <c r="HG104" i="3"/>
  <c r="FJ103" i="3"/>
  <c r="DM103" i="3"/>
  <c r="CZ104" i="3"/>
  <c r="JD104" i="3"/>
  <c r="CK103" i="3"/>
  <c r="IQ104" i="3"/>
  <c r="GT103" i="3"/>
  <c r="FJ104" i="3"/>
  <c r="EW104" i="3"/>
  <c r="CJ103" i="3"/>
  <c r="C105" i="3" l="1"/>
  <c r="CK104" i="3"/>
  <c r="DM105" i="3"/>
  <c r="JD105" i="3"/>
  <c r="GT104" i="3"/>
  <c r="CJ104" i="3"/>
  <c r="GT105" i="3"/>
  <c r="EW105" i="3"/>
  <c r="IQ105" i="3"/>
  <c r="C106" i="3" l="1"/>
  <c r="FJ106" i="3"/>
  <c r="EW106" i="3"/>
  <c r="DM106" i="3"/>
  <c r="FJ105" i="3"/>
  <c r="CJ105" i="3"/>
  <c r="CK105" i="3"/>
  <c r="CZ105" i="3"/>
  <c r="HG105" i="3"/>
  <c r="C107" i="3" l="1"/>
  <c r="JD106" i="3"/>
  <c r="GT106" i="3"/>
  <c r="CK106" i="3"/>
  <c r="CJ106" i="3"/>
  <c r="HG106" i="3"/>
  <c r="IQ106" i="3"/>
  <c r="GT107" i="3"/>
  <c r="CZ106" i="3"/>
  <c r="C108" i="3" l="1"/>
  <c r="JD108" i="3"/>
  <c r="HG107" i="3"/>
  <c r="FJ108" i="3"/>
  <c r="CZ107" i="3"/>
  <c r="CK107" i="3"/>
  <c r="EW108" i="3"/>
  <c r="IQ108" i="3"/>
  <c r="FJ107" i="3"/>
  <c r="GT108" i="3"/>
  <c r="CZ108" i="3"/>
  <c r="JD107" i="3"/>
  <c r="DM108" i="3"/>
  <c r="CJ107" i="3"/>
  <c r="DM107" i="3"/>
  <c r="EW107" i="3"/>
  <c r="IQ107" i="3"/>
  <c r="C109" i="3" l="1"/>
  <c r="EW109" i="3"/>
  <c r="HG109" i="3"/>
  <c r="GT109" i="3"/>
  <c r="HG108" i="3"/>
  <c r="IQ109" i="3"/>
  <c r="CK108" i="3"/>
  <c r="CJ108" i="3"/>
  <c r="C110" i="3" l="1"/>
  <c r="DM109" i="3"/>
  <c r="CZ109" i="3"/>
  <c r="CJ109" i="3"/>
  <c r="FJ109" i="3"/>
  <c r="CK109" i="3"/>
  <c r="JD109" i="3"/>
  <c r="C111" i="3" l="1"/>
  <c r="CJ110" i="3"/>
  <c r="CK110" i="3"/>
  <c r="C112" i="3" l="1"/>
  <c r="CJ111" i="3"/>
  <c r="CK111" i="3"/>
  <c r="C113" i="3" l="1"/>
  <c r="CJ112" i="3"/>
  <c r="CK112" i="3"/>
  <c r="C114" i="3" l="1"/>
  <c r="CJ113" i="3"/>
  <c r="CK113" i="3"/>
  <c r="C115" i="3" l="1"/>
  <c r="CK114" i="3"/>
  <c r="CJ114" i="3"/>
  <c r="C116" i="3" l="1"/>
  <c r="CK115" i="3"/>
  <c r="CJ115" i="3"/>
  <c r="C117" i="3" l="1"/>
  <c r="CJ116" i="3"/>
  <c r="CK116" i="3"/>
  <c r="C118" i="3" l="1"/>
  <c r="CK117" i="3"/>
  <c r="CJ117" i="3"/>
  <c r="CL116" i="3" l="1"/>
  <c r="CL109" i="3"/>
  <c r="CL112" i="3"/>
  <c r="CL96" i="3"/>
  <c r="CL102" i="3"/>
  <c r="CL103" i="3"/>
  <c r="CL115" i="3"/>
  <c r="CL95" i="3"/>
  <c r="CL114" i="3"/>
  <c r="CL113" i="3"/>
  <c r="CL86" i="3"/>
  <c r="CL111" i="3"/>
  <c r="CL100" i="3"/>
  <c r="CL79" i="3"/>
  <c r="CL80" i="3"/>
  <c r="CL82" i="3"/>
  <c r="CL110" i="3"/>
  <c r="CL88" i="3"/>
  <c r="CL71" i="3"/>
  <c r="CL94" i="3"/>
  <c r="CL101" i="3"/>
  <c r="CL104" i="3"/>
  <c r="CL81" i="3"/>
  <c r="CL91" i="3"/>
  <c r="CL85" i="3"/>
  <c r="CL107" i="3"/>
  <c r="CL108" i="3"/>
  <c r="CL90" i="3"/>
  <c r="CL105" i="3"/>
  <c r="CL83" i="3"/>
  <c r="CL106" i="3"/>
  <c r="CL93" i="3"/>
  <c r="CL98" i="3"/>
  <c r="CL99" i="3"/>
  <c r="CL92" i="3"/>
  <c r="CL78" i="3"/>
  <c r="CL87" i="3"/>
  <c r="CL66" i="3"/>
  <c r="CL76" i="3"/>
  <c r="CL72" i="3"/>
  <c r="CL69" i="3"/>
  <c r="CL97" i="3"/>
  <c r="CL65" i="3"/>
  <c r="CL68" i="3"/>
  <c r="CL89" i="3"/>
  <c r="CL74" i="3"/>
  <c r="CL64" i="3"/>
  <c r="CL84" i="3"/>
  <c r="CL70" i="3"/>
  <c r="CL67" i="3"/>
  <c r="CL73" i="3"/>
  <c r="CL77" i="3"/>
  <c r="CL75" i="3"/>
  <c r="CL117" i="3"/>
  <c r="C119" i="3"/>
  <c r="CK118" i="3"/>
  <c r="CJ118" i="3"/>
  <c r="CL118" i="3" l="1"/>
  <c r="C120" i="3"/>
  <c r="CJ119" i="3"/>
  <c r="CK119" i="3"/>
  <c r="CL119" i="3" l="1"/>
  <c r="C121" i="3"/>
  <c r="CJ120" i="3"/>
  <c r="CK120" i="3"/>
  <c r="CL120" i="3" l="1"/>
  <c r="C122" i="3"/>
  <c r="CJ121" i="3"/>
  <c r="CK121" i="3"/>
  <c r="CL121" i="3" l="1"/>
  <c r="C123" i="3"/>
  <c r="CK122" i="3"/>
  <c r="CJ122" i="3"/>
  <c r="CL122" i="3" l="1"/>
  <c r="C124" i="3"/>
  <c r="CJ123" i="3"/>
  <c r="CK123" i="3"/>
  <c r="CL123" i="3" l="1"/>
  <c r="C125" i="3"/>
  <c r="C126" i="3" l="1"/>
  <c r="C127" i="3" l="1"/>
  <c r="C128" i="3" l="1"/>
  <c r="C129" i="3" l="1"/>
  <c r="C130" i="3" l="1"/>
  <c r="C131" i="3" l="1"/>
  <c r="C132" i="3" l="1"/>
  <c r="C133" i="3" l="1"/>
  <c r="C134" i="3" l="1"/>
  <c r="C135" i="3" l="1"/>
  <c r="C136" i="3" l="1"/>
  <c r="C137" i="3" l="1"/>
  <c r="C138" i="3" l="1"/>
  <c r="C139" i="3" l="1"/>
  <c r="C140" i="3" l="1"/>
  <c r="C141" i="3" l="1"/>
  <c r="C142" i="3" l="1"/>
  <c r="C143" i="3" l="1"/>
  <c r="C144" i="3" l="1"/>
  <c r="C145" i="3" l="1"/>
  <c r="C146" i="3" l="1"/>
  <c r="C147" i="3" s="1"/>
  <c r="C148" i="3" l="1"/>
  <c r="C149" i="3" l="1"/>
  <c r="C150" i="3" l="1"/>
  <c r="C151" i="3" l="1"/>
  <c r="C152" i="3" l="1"/>
  <c r="C153" i="3" s="1"/>
  <c r="C154" i="3" l="1"/>
  <c r="C155" i="3" l="1"/>
  <c r="C156" i="3" l="1"/>
  <c r="EL28" i="3"/>
  <c r="CX80" i="3"/>
  <c r="CW89" i="3"/>
  <c r="JI80" i="3"/>
  <c r="EN42" i="3"/>
  <c r="CX45" i="3"/>
  <c r="IJ72" i="3"/>
  <c r="HF95" i="3"/>
  <c r="CS51" i="3"/>
  <c r="EY46" i="3"/>
  <c r="GR55" i="3"/>
  <c r="GS66" i="3"/>
  <c r="HD54" i="3"/>
  <c r="CO26" i="3"/>
  <c r="FS88" i="3"/>
  <c r="EP82" i="3"/>
  <c r="GS80" i="3"/>
  <c r="FI71" i="3"/>
  <c r="GR96" i="3"/>
  <c r="FM84" i="3"/>
  <c r="ER63" i="3"/>
  <c r="GV59" i="3"/>
  <c r="EY26" i="3"/>
  <c r="IV58" i="3"/>
  <c r="GJ111" i="3"/>
  <c r="HM63" i="3"/>
  <c r="HA30" i="3"/>
  <c r="DL104" i="3"/>
  <c r="DQ72" i="3"/>
  <c r="JA74" i="3"/>
  <c r="FH114" i="3"/>
  <c r="HD82" i="3"/>
  <c r="IG109" i="3"/>
  <c r="GP52" i="3"/>
  <c r="HB95" i="3"/>
  <c r="GK51" i="3"/>
  <c r="GL46" i="3"/>
  <c r="HP30" i="3"/>
  <c r="CV113" i="3"/>
  <c r="GK109" i="3"/>
  <c r="IP30" i="3"/>
  <c r="EN29" i="3"/>
  <c r="GJ63" i="3"/>
  <c r="FC90" i="3"/>
  <c r="FF98" i="3"/>
  <c r="DT56" i="3"/>
  <c r="HD91" i="3"/>
  <c r="FP96" i="3"/>
  <c r="GZ92" i="3"/>
  <c r="JM28" i="3"/>
  <c r="EY47" i="3"/>
  <c r="CQ61" i="3"/>
  <c r="FR62" i="3"/>
  <c r="IV29" i="3"/>
  <c r="II37" i="3"/>
  <c r="HE73" i="3"/>
  <c r="IT39" i="3"/>
  <c r="JG63" i="3"/>
  <c r="DQ65" i="3"/>
  <c r="DJ33" i="3"/>
  <c r="IT37" i="3"/>
  <c r="DI64" i="3"/>
  <c r="JH72" i="3"/>
  <c r="EQ53" i="3"/>
  <c r="ET32" i="3"/>
  <c r="GS106" i="3"/>
  <c r="GZ108" i="3"/>
  <c r="GK43" i="3"/>
  <c r="GZ123" i="3"/>
  <c r="DU133" i="3"/>
  <c r="GW56" i="3"/>
  <c r="JB125" i="3"/>
  <c r="II59" i="3"/>
  <c r="CR92" i="3"/>
  <c r="IO28" i="3"/>
  <c r="FI77" i="3"/>
  <c r="DC59" i="3"/>
  <c r="GM48" i="3"/>
  <c r="CO53" i="3"/>
  <c r="DV53" i="3"/>
  <c r="EZ112" i="3"/>
  <c r="JG118" i="3"/>
  <c r="FQ26" i="3"/>
  <c r="JI81" i="3"/>
  <c r="HA69" i="3"/>
  <c r="GM78" i="3"/>
  <c r="FL58" i="3"/>
  <c r="CX75" i="3"/>
  <c r="DE48" i="3"/>
  <c r="GJ77" i="3"/>
  <c r="HF72" i="3"/>
  <c r="DS101" i="3"/>
  <c r="DK47" i="3"/>
  <c r="IL35" i="3"/>
  <c r="FS103" i="3"/>
  <c r="IK74" i="3"/>
  <c r="FG82" i="3"/>
  <c r="HB47" i="3"/>
  <c r="DF80" i="3"/>
  <c r="EZ35" i="3"/>
  <c r="JJ107" i="3"/>
  <c r="GP59" i="3"/>
  <c r="IH108" i="3"/>
  <c r="II25" i="3"/>
  <c r="JG65" i="3"/>
  <c r="IS43" i="3"/>
  <c r="HE114" i="3"/>
  <c r="JB25" i="3"/>
  <c r="CS92" i="3"/>
  <c r="EO123" i="3"/>
  <c r="GY82" i="3"/>
  <c r="GI63" i="3"/>
  <c r="GL100" i="3"/>
  <c r="DM119" i="3"/>
  <c r="EQ26" i="3"/>
  <c r="IY35" i="3"/>
  <c r="EN63" i="3"/>
  <c r="HK112" i="3"/>
  <c r="DG74" i="3"/>
  <c r="CS46" i="3"/>
  <c r="JI88" i="3"/>
  <c r="DT110" i="3"/>
  <c r="EQ73" i="3"/>
  <c r="JM71" i="3"/>
  <c r="FO63" i="3"/>
  <c r="DI28" i="3"/>
  <c r="DE73" i="3"/>
  <c r="DE32" i="3"/>
  <c r="IN44" i="3"/>
  <c r="DU50" i="3"/>
  <c r="CO70" i="3"/>
  <c r="GX78" i="3"/>
  <c r="HC60" i="3"/>
  <c r="IT74" i="3"/>
  <c r="DF46" i="3"/>
  <c r="HK43" i="3"/>
  <c r="II92" i="3"/>
  <c r="IV38" i="3"/>
  <c r="FG75" i="3"/>
  <c r="ET95" i="3"/>
  <c r="HB64" i="3"/>
  <c r="GS29" i="3"/>
  <c r="EL58" i="3"/>
  <c r="EM60" i="3"/>
  <c r="ES28" i="3"/>
  <c r="HJ109" i="3"/>
  <c r="FN26" i="3"/>
  <c r="ET74" i="3"/>
  <c r="GI26" i="3"/>
  <c r="IF58" i="3"/>
  <c r="CT36" i="3"/>
  <c r="DE44" i="3"/>
  <c r="JL25" i="3"/>
  <c r="GP51" i="3"/>
  <c r="IP69" i="3"/>
  <c r="FG33" i="3"/>
  <c r="CP84" i="3"/>
  <c r="HO96" i="3"/>
  <c r="JH51" i="3"/>
  <c r="HI46" i="3"/>
  <c r="FQ67" i="3"/>
  <c r="GM98" i="3"/>
  <c r="FC79" i="3"/>
  <c r="EN70" i="3"/>
  <c r="HE57" i="3"/>
  <c r="IW95" i="3"/>
  <c r="HO77" i="3"/>
  <c r="IM58" i="3"/>
  <c r="EP66" i="3"/>
  <c r="FA60" i="3"/>
  <c r="HF37" i="3"/>
  <c r="FD43" i="3"/>
  <c r="JF35" i="3"/>
  <c r="II97" i="3"/>
  <c r="FF27" i="3"/>
  <c r="CY58" i="3"/>
  <c r="GZ94" i="3"/>
  <c r="GY28" i="3"/>
  <c r="JH55" i="3"/>
  <c r="JI115" i="3"/>
  <c r="HA35" i="3"/>
  <c r="FE60" i="3"/>
  <c r="GO41" i="3"/>
  <c r="DD73" i="3"/>
  <c r="EZ47" i="3"/>
  <c r="DG29" i="3"/>
  <c r="ET47" i="3"/>
  <c r="JC79" i="3"/>
  <c r="FA72" i="3"/>
  <c r="EL93" i="3"/>
  <c r="IX48" i="3"/>
  <c r="CU61" i="3"/>
  <c r="GS107" i="3"/>
  <c r="GK123" i="3"/>
  <c r="IN36" i="3"/>
  <c r="FC86" i="3"/>
  <c r="HI89" i="3"/>
  <c r="FE107" i="3"/>
  <c r="FR49" i="3"/>
  <c r="EZ62" i="3"/>
  <c r="HF97" i="3"/>
  <c r="FR60" i="3"/>
  <c r="JC102" i="3"/>
  <c r="DE59" i="3"/>
  <c r="CO112" i="3"/>
  <c r="HK121" i="3"/>
  <c r="IG75" i="3"/>
  <c r="EN59" i="3"/>
  <c r="DC52" i="3"/>
  <c r="GW123" i="3"/>
  <c r="GZ43" i="3"/>
  <c r="DC109" i="3"/>
  <c r="CY106" i="3"/>
  <c r="GJ28" i="3"/>
  <c r="EU46" i="3"/>
  <c r="DC62" i="3"/>
  <c r="IZ28" i="3"/>
  <c r="IV74" i="3"/>
  <c r="JM65" i="3"/>
  <c r="EN73" i="3"/>
  <c r="HM109" i="3"/>
  <c r="JJ74" i="3"/>
  <c r="GO76" i="3"/>
  <c r="FH108" i="3"/>
  <c r="HP25" i="3"/>
  <c r="DT72" i="3"/>
  <c r="FC66" i="3"/>
  <c r="JM77" i="3"/>
  <c r="IZ27" i="3"/>
  <c r="DJ86" i="3"/>
  <c r="EL56" i="3"/>
  <c r="DE95" i="3"/>
  <c r="DI43" i="3"/>
  <c r="HB53" i="3"/>
  <c r="EN37" i="3"/>
  <c r="IM52" i="3"/>
  <c r="GV57" i="3"/>
  <c r="EU42" i="3"/>
  <c r="HM98" i="3"/>
  <c r="ES75" i="3"/>
  <c r="IZ94" i="3"/>
  <c r="HN69" i="3"/>
  <c r="JB81" i="3"/>
  <c r="HA97" i="3"/>
  <c r="HF38" i="3"/>
  <c r="HJ45" i="3"/>
  <c r="DR39" i="3"/>
  <c r="CU60" i="3"/>
  <c r="HL51" i="3"/>
  <c r="ES96" i="3"/>
  <c r="EU35" i="3"/>
  <c r="EM76" i="3"/>
  <c r="FO93" i="3"/>
  <c r="DI77" i="3"/>
  <c r="GY96" i="3"/>
  <c r="GW60" i="3"/>
  <c r="JA59" i="3"/>
  <c r="IO27" i="3"/>
  <c r="DK52" i="3"/>
  <c r="GV77" i="3"/>
  <c r="JH68" i="3"/>
  <c r="IK104" i="3"/>
  <c r="CU107" i="3"/>
  <c r="IP85" i="3"/>
  <c r="IW79" i="3"/>
  <c r="GS116" i="3"/>
  <c r="FQ25" i="3"/>
  <c r="IF30" i="3"/>
  <c r="GJ86" i="3"/>
  <c r="FM85" i="3"/>
  <c r="CS54" i="3"/>
  <c r="FB29" i="3"/>
  <c r="EL32" i="3"/>
  <c r="CP72" i="3"/>
  <c r="EV72" i="3"/>
  <c r="EO48" i="3"/>
  <c r="IM98" i="3"/>
  <c r="JJ55" i="3"/>
  <c r="GJ113" i="3"/>
  <c r="EO72" i="3"/>
  <c r="DL39" i="3"/>
  <c r="EU27" i="3"/>
  <c r="FB88" i="3"/>
  <c r="GI99" i="3"/>
  <c r="GP53" i="3"/>
  <c r="EU69" i="3"/>
  <c r="IG91" i="3"/>
  <c r="HN79" i="3"/>
  <c r="EQ28" i="3"/>
  <c r="GN49" i="3"/>
  <c r="IY83" i="3"/>
  <c r="FM90" i="3"/>
  <c r="IO63" i="3"/>
  <c r="GL38" i="3"/>
  <c r="FH104" i="3"/>
  <c r="IO78" i="3"/>
  <c r="CY76" i="3"/>
  <c r="HG114" i="3"/>
  <c r="FO97" i="3"/>
  <c r="GX35" i="3"/>
  <c r="GX83" i="3"/>
  <c r="HJ68" i="3"/>
  <c r="HI50" i="3"/>
  <c r="JH31" i="3"/>
  <c r="II86" i="3"/>
  <c r="GO80" i="3"/>
  <c r="IY96" i="3"/>
  <c r="EL42" i="3"/>
  <c r="DU108" i="3"/>
  <c r="IM40" i="3"/>
  <c r="DC76" i="3"/>
  <c r="IY107" i="3"/>
  <c r="GL97" i="3"/>
  <c r="DG83" i="3"/>
  <c r="IN31" i="3"/>
  <c r="CQ67" i="3"/>
  <c r="JH106" i="3"/>
  <c r="JL107" i="3"/>
  <c r="GV35" i="3"/>
  <c r="IU114" i="3"/>
  <c r="FI93" i="3"/>
  <c r="GN81" i="3"/>
  <c r="DP112" i="3"/>
  <c r="FS79" i="3"/>
  <c r="CV44" i="3"/>
  <c r="CU77" i="3"/>
  <c r="IS86" i="3"/>
  <c r="FM93" i="3"/>
  <c r="IP77" i="3"/>
  <c r="JL68" i="3"/>
  <c r="EM96" i="3"/>
  <c r="GW70" i="3"/>
  <c r="IN79" i="3"/>
  <c r="HJ66" i="3"/>
  <c r="EP84" i="3"/>
  <c r="JK30" i="3"/>
  <c r="FP82" i="3"/>
  <c r="CW102" i="3"/>
  <c r="CQ30" i="3"/>
  <c r="DF54" i="3"/>
  <c r="IZ83" i="3"/>
  <c r="IV110" i="3"/>
  <c r="HJ82" i="3"/>
  <c r="FS52" i="3"/>
  <c r="EQ58" i="3"/>
  <c r="GR91" i="3"/>
  <c r="CS45" i="3"/>
  <c r="IY58" i="3"/>
  <c r="CW60" i="3"/>
  <c r="IM37" i="3"/>
  <c r="DU75" i="3"/>
  <c r="DC41" i="3"/>
  <c r="CS29" i="3"/>
  <c r="ET54" i="3"/>
  <c r="FC73" i="3"/>
  <c r="DR87" i="3"/>
  <c r="FG111" i="3"/>
  <c r="FI88" i="3"/>
  <c r="IW92" i="3"/>
  <c r="IY85" i="3"/>
  <c r="CY48" i="3"/>
  <c r="GZ97" i="3"/>
  <c r="DQ83" i="3"/>
  <c r="FL116" i="3"/>
  <c r="CQ65" i="3"/>
  <c r="HF67" i="3"/>
  <c r="DB66" i="3"/>
  <c r="FP57" i="3"/>
  <c r="IF54" i="3"/>
  <c r="GK44" i="3"/>
  <c r="GP56" i="3"/>
  <c r="DV36" i="3"/>
  <c r="DR34" i="3"/>
  <c r="DB121" i="3"/>
  <c r="IZ34" i="3"/>
  <c r="EY98" i="3"/>
  <c r="CX78" i="3"/>
  <c r="DF69" i="3"/>
  <c r="EU104" i="3"/>
  <c r="CO58" i="3"/>
  <c r="IY75" i="3"/>
  <c r="IF84" i="3"/>
  <c r="IU57" i="3"/>
  <c r="JH35" i="3"/>
  <c r="IW75" i="3"/>
  <c r="JC91" i="3"/>
  <c r="DP32" i="3"/>
  <c r="GR76" i="3"/>
  <c r="HB43" i="3"/>
  <c r="IW26" i="3"/>
  <c r="EU91" i="3"/>
  <c r="FI113" i="3"/>
  <c r="DQ125" i="3"/>
  <c r="DJ108" i="3"/>
  <c r="GO54" i="3"/>
  <c r="DO42" i="3"/>
  <c r="DU45" i="3"/>
  <c r="DU101" i="3"/>
  <c r="GZ84" i="3"/>
  <c r="IT120" i="3"/>
  <c r="HK27" i="3"/>
  <c r="HE39" i="3"/>
  <c r="IF101" i="3"/>
  <c r="EZ118" i="3"/>
  <c r="IQ110" i="3"/>
  <c r="EY55" i="3"/>
  <c r="CS95" i="3"/>
  <c r="JK68" i="3"/>
  <c r="GP39" i="3"/>
  <c r="DV95" i="3"/>
  <c r="CO29" i="3"/>
  <c r="IK48" i="3"/>
  <c r="GR86" i="3"/>
  <c r="HK56" i="3"/>
  <c r="DC43" i="3"/>
  <c r="DP47" i="3"/>
  <c r="IN100" i="3"/>
  <c r="EO70" i="3"/>
  <c r="FQ104" i="3"/>
  <c r="JL82" i="3"/>
  <c r="DR51" i="3"/>
  <c r="GW47" i="3"/>
  <c r="GY62" i="3"/>
  <c r="FS39" i="3"/>
  <c r="JJ98" i="3"/>
  <c r="FF116" i="3"/>
  <c r="FC114" i="3"/>
  <c r="DI96" i="3"/>
  <c r="CU72" i="3"/>
  <c r="DK113" i="3"/>
  <c r="EZ87" i="3"/>
  <c r="ER84" i="3"/>
  <c r="DR41" i="3"/>
  <c r="DE70" i="3"/>
  <c r="CV88" i="3"/>
  <c r="HA42" i="3"/>
  <c r="IW118" i="3"/>
  <c r="GR51" i="3"/>
  <c r="IT101" i="3"/>
  <c r="FM51" i="3"/>
  <c r="GM51" i="3"/>
  <c r="DE113" i="3"/>
  <c r="CT99" i="3"/>
  <c r="JL77" i="3"/>
  <c r="DU63" i="3"/>
  <c r="EU116" i="3"/>
  <c r="GQ74" i="3"/>
  <c r="HO68" i="3"/>
  <c r="DI82" i="3"/>
  <c r="IJ75" i="3"/>
  <c r="FA44" i="3"/>
  <c r="FB26" i="3"/>
  <c r="EQ101" i="3"/>
  <c r="CW121" i="3"/>
  <c r="IX60" i="3"/>
  <c r="HP73" i="3"/>
  <c r="FA47" i="3"/>
  <c r="EY69" i="3"/>
  <c r="DK28" i="3"/>
  <c r="HC89" i="3"/>
  <c r="HO117" i="3"/>
  <c r="II35" i="3"/>
  <c r="GX72" i="3"/>
  <c r="DT99" i="3"/>
  <c r="EZ51" i="3"/>
  <c r="JK88" i="3"/>
  <c r="IM59" i="3"/>
  <c r="FM41" i="3"/>
  <c r="DL134" i="3"/>
  <c r="EN81" i="3"/>
  <c r="HJ136" i="3"/>
  <c r="DG47" i="3"/>
  <c r="IO53" i="3"/>
  <c r="DS89" i="3"/>
  <c r="FG34" i="3"/>
  <c r="EV92" i="3"/>
  <c r="IG26" i="3"/>
  <c r="DP84" i="3"/>
  <c r="IJ115" i="3"/>
  <c r="HO81" i="3"/>
  <c r="IG89" i="3"/>
  <c r="GM28" i="3"/>
  <c r="GN92" i="3"/>
  <c r="GY87" i="3"/>
  <c r="IY46" i="3"/>
  <c r="CY108" i="3"/>
  <c r="DR35" i="3"/>
  <c r="EP73" i="3"/>
  <c r="JL36" i="3"/>
  <c r="GK50" i="3"/>
  <c r="JL97" i="3"/>
  <c r="DK115" i="3"/>
  <c r="EV71" i="3"/>
  <c r="GY65" i="3"/>
  <c r="FC37" i="3"/>
  <c r="HJ58" i="3"/>
  <c r="GP49" i="3"/>
  <c r="HE113" i="3"/>
  <c r="CV31" i="3"/>
  <c r="HD136" i="3"/>
  <c r="HO42" i="3"/>
  <c r="DU51" i="3"/>
  <c r="FG35" i="3"/>
  <c r="EP131" i="3"/>
  <c r="FL67" i="3"/>
  <c r="FG105" i="3"/>
  <c r="DS54" i="3"/>
  <c r="DI25" i="3"/>
  <c r="CT67" i="3"/>
  <c r="FG78" i="3"/>
  <c r="FQ29" i="3"/>
  <c r="FF84" i="3"/>
  <c r="JB44" i="3"/>
  <c r="ER46" i="3"/>
  <c r="DS82" i="3"/>
  <c r="HM49" i="3"/>
  <c r="DD89" i="3"/>
  <c r="EM115" i="3"/>
  <c r="GN41" i="3"/>
  <c r="GQ57" i="3"/>
  <c r="DK67" i="3"/>
  <c r="FN64" i="3"/>
  <c r="CX63" i="3"/>
  <c r="DS63" i="3"/>
  <c r="HL109" i="3"/>
  <c r="GR104" i="3"/>
  <c r="CQ68" i="3"/>
  <c r="FO52" i="3"/>
  <c r="GV71" i="3"/>
  <c r="GT120" i="3"/>
  <c r="HD84" i="3"/>
  <c r="GY55" i="3"/>
  <c r="DL112" i="3"/>
  <c r="IW29" i="3"/>
  <c r="HO93" i="3"/>
  <c r="GI77" i="3"/>
  <c r="CX86" i="3"/>
  <c r="DP38" i="3"/>
  <c r="DO73" i="3"/>
  <c r="DD25" i="3"/>
  <c r="GI58" i="3"/>
  <c r="GJ40" i="3"/>
  <c r="JF52" i="3"/>
  <c r="FL64" i="3"/>
  <c r="ER96" i="3"/>
  <c r="GV105" i="3"/>
  <c r="HN63" i="3"/>
  <c r="FM49" i="3"/>
  <c r="DD88" i="3"/>
  <c r="EP96" i="3"/>
  <c r="IN62" i="3"/>
  <c r="GP68" i="3"/>
  <c r="II83" i="3"/>
  <c r="GX100" i="3"/>
  <c r="GQ70" i="3"/>
  <c r="CV99" i="3"/>
  <c r="GL59" i="3"/>
  <c r="DO116" i="3"/>
  <c r="FP84" i="3"/>
  <c r="DO92" i="3"/>
  <c r="GK90" i="3"/>
  <c r="JK69" i="3"/>
  <c r="HN96" i="3"/>
  <c r="CW26" i="3"/>
  <c r="IL87" i="3"/>
  <c r="GW54" i="3"/>
  <c r="ET63" i="3"/>
  <c r="JJ40" i="3"/>
  <c r="DV93" i="3"/>
  <c r="EQ41" i="3"/>
  <c r="DU83" i="3"/>
  <c r="IK55" i="3"/>
  <c r="FC91" i="3"/>
  <c r="FI76" i="3"/>
  <c r="FO39" i="3"/>
  <c r="CW106" i="3"/>
  <c r="IU36" i="3"/>
  <c r="GX129" i="3"/>
  <c r="JB39" i="3"/>
  <c r="FB75" i="3"/>
  <c r="JK101" i="3"/>
  <c r="FP50" i="3"/>
  <c r="GN80" i="3"/>
  <c r="DS66" i="3"/>
  <c r="ET91" i="3"/>
  <c r="DV38" i="3"/>
  <c r="ES27" i="3"/>
  <c r="EZ68" i="3"/>
  <c r="GY36" i="3"/>
  <c r="IT96" i="3"/>
  <c r="JC45" i="3"/>
  <c r="JB87" i="3"/>
  <c r="CP95" i="3"/>
  <c r="HK33" i="3"/>
  <c r="CK127" i="3"/>
  <c r="FL114" i="3"/>
  <c r="GV98" i="3"/>
  <c r="HF78" i="3"/>
  <c r="DE101" i="3"/>
  <c r="DH59" i="3"/>
  <c r="II38" i="3"/>
  <c r="DV89" i="3"/>
  <c r="JA30" i="3"/>
  <c r="JL29" i="3"/>
  <c r="DM134" i="3"/>
  <c r="DQ129" i="3"/>
  <c r="HN74" i="3"/>
  <c r="JD113" i="3"/>
  <c r="FN60" i="3"/>
  <c r="FR97" i="3"/>
  <c r="HA120" i="3"/>
  <c r="IJ39" i="3"/>
  <c r="EZ137" i="3"/>
  <c r="JG89" i="3"/>
  <c r="EU55" i="3"/>
  <c r="DC30" i="3"/>
  <c r="IG77" i="3"/>
  <c r="FF128" i="3"/>
  <c r="GO53" i="3"/>
  <c r="HE100" i="3"/>
  <c r="CW64" i="3"/>
  <c r="ER67" i="3"/>
  <c r="IG62" i="3"/>
  <c r="IP67" i="3"/>
  <c r="DU119" i="3"/>
  <c r="IQ112" i="3"/>
  <c r="DC50" i="3"/>
  <c r="IL67" i="3"/>
  <c r="DT122" i="3"/>
  <c r="HN115" i="3"/>
  <c r="GW110" i="3"/>
  <c r="IK49" i="3"/>
  <c r="HC72" i="3"/>
  <c r="DP80" i="3"/>
  <c r="DJ45" i="3"/>
  <c r="FA75" i="3"/>
  <c r="HP63" i="3"/>
  <c r="GY54" i="3"/>
  <c r="EV73" i="3"/>
  <c r="IH103" i="3"/>
  <c r="EU60" i="3"/>
  <c r="HA58" i="3"/>
  <c r="GQ77" i="3"/>
  <c r="GP83" i="3"/>
  <c r="ET84" i="3"/>
  <c r="JH37" i="3"/>
  <c r="EY119" i="3"/>
  <c r="DU36" i="3"/>
  <c r="FL30" i="3"/>
  <c r="CU62" i="3"/>
  <c r="FO83" i="3"/>
  <c r="FQ91" i="3"/>
  <c r="GL94" i="3"/>
  <c r="DG68" i="3"/>
  <c r="JB38" i="3"/>
  <c r="CX26" i="3"/>
  <c r="DF124" i="3"/>
  <c r="IU60" i="3"/>
  <c r="GY35" i="3"/>
  <c r="DJ30" i="3"/>
  <c r="HJ80" i="3"/>
  <c r="DO35" i="3"/>
  <c r="JF33" i="3"/>
  <c r="HF56" i="3"/>
  <c r="JM93" i="3"/>
  <c r="IO64" i="3"/>
  <c r="IX108" i="3"/>
  <c r="DU105" i="3"/>
  <c r="CU35" i="3"/>
  <c r="DG111" i="3"/>
  <c r="GI28" i="3"/>
  <c r="JB84" i="3"/>
  <c r="EY48" i="3"/>
  <c r="CW127" i="3"/>
  <c r="DC70" i="3"/>
  <c r="EZ28" i="3"/>
  <c r="CP77" i="3"/>
  <c r="EQ75" i="3"/>
  <c r="DU65" i="3"/>
  <c r="IU86" i="3"/>
  <c r="CY78" i="3"/>
  <c r="DO85" i="3"/>
  <c r="CT117" i="3"/>
  <c r="GZ26" i="3"/>
  <c r="FJ110" i="3"/>
  <c r="JA88" i="3"/>
  <c r="IK78" i="3"/>
  <c r="EZ39" i="3"/>
  <c r="FS25" i="3"/>
  <c r="HJ103" i="3"/>
  <c r="JG96" i="3"/>
  <c r="EU124" i="3"/>
  <c r="HI100" i="3"/>
  <c r="FN91" i="3"/>
  <c r="HC27" i="3"/>
  <c r="DB56" i="3"/>
  <c r="IW84" i="3"/>
  <c r="DL111" i="3"/>
  <c r="GQ123" i="3"/>
  <c r="FL104" i="3"/>
  <c r="HC82" i="3"/>
  <c r="EV57" i="3"/>
  <c r="HE55" i="3"/>
  <c r="HB51" i="3"/>
  <c r="DQ88" i="3"/>
  <c r="EV80" i="3"/>
  <c r="HJ62" i="3"/>
  <c r="FH102" i="3"/>
  <c r="HK52" i="3"/>
  <c r="CT59" i="3"/>
  <c r="EL57" i="3"/>
  <c r="JF55" i="3"/>
  <c r="FE65" i="3"/>
  <c r="DD46" i="3"/>
  <c r="FQ102" i="3"/>
  <c r="HA107" i="3"/>
  <c r="JA67" i="3"/>
  <c r="HM42" i="3"/>
  <c r="DO43" i="3"/>
  <c r="HO128" i="3"/>
  <c r="FG31" i="3"/>
  <c r="EO95" i="3"/>
  <c r="CX95" i="3"/>
  <c r="EZ56" i="3"/>
  <c r="EV110" i="3"/>
  <c r="DG96" i="3"/>
  <c r="GX116" i="3"/>
  <c r="HD58" i="3"/>
  <c r="DK80" i="3"/>
  <c r="DS90" i="3"/>
  <c r="JF54" i="3"/>
  <c r="FI92" i="3"/>
  <c r="DH145" i="3"/>
  <c r="DI70" i="3"/>
  <c r="CT29" i="3"/>
  <c r="ES84" i="3"/>
  <c r="FG81" i="3"/>
  <c r="DI39" i="3"/>
  <c r="IM136" i="3"/>
  <c r="DP81" i="3"/>
  <c r="CW83" i="3"/>
  <c r="DP78" i="3"/>
  <c r="DL64" i="3"/>
  <c r="DS29" i="3"/>
  <c r="IN115" i="3"/>
  <c r="IS91" i="3"/>
  <c r="CX111" i="3"/>
  <c r="GK31" i="3"/>
  <c r="DJ103" i="3"/>
  <c r="FP94" i="3"/>
  <c r="FC81" i="3"/>
  <c r="HE44" i="3"/>
  <c r="DB89" i="3"/>
  <c r="CP71" i="3"/>
  <c r="GN33" i="3"/>
  <c r="HF85" i="3"/>
  <c r="IL130" i="3"/>
  <c r="GS63" i="3"/>
  <c r="DV44" i="3"/>
  <c r="GY93" i="3"/>
  <c r="CQ103" i="3"/>
  <c r="GY116" i="3"/>
  <c r="GO90" i="3"/>
  <c r="JF110" i="3"/>
  <c r="IN105" i="3"/>
  <c r="GJ59" i="3"/>
  <c r="JB96" i="3"/>
  <c r="FG90" i="3"/>
  <c r="CP39" i="3"/>
  <c r="JC43" i="3"/>
  <c r="HP36" i="3"/>
  <c r="DO54" i="3"/>
  <c r="JK112" i="3"/>
  <c r="HI39" i="3"/>
  <c r="CR89" i="3"/>
  <c r="DJ83" i="3"/>
  <c r="IF75" i="3"/>
  <c r="FF41" i="3"/>
  <c r="JA75" i="3"/>
  <c r="EU36" i="3"/>
  <c r="FH53" i="3"/>
  <c r="DU122" i="3"/>
  <c r="CV53" i="3"/>
  <c r="CO120" i="3"/>
  <c r="ES116" i="3"/>
  <c r="FD40" i="3"/>
  <c r="JH104" i="3"/>
  <c r="HJ95" i="3"/>
  <c r="EL87" i="3"/>
  <c r="EP75" i="3"/>
  <c r="FA79" i="3"/>
  <c r="FA84" i="3"/>
  <c r="GP71" i="3"/>
  <c r="HN78" i="3"/>
  <c r="HL133" i="3"/>
  <c r="FR80" i="3"/>
  <c r="HD35" i="3"/>
  <c r="CV67" i="3"/>
  <c r="GV110" i="3"/>
  <c r="JJ48" i="3"/>
  <c r="II78" i="3"/>
  <c r="IN75" i="3"/>
  <c r="IT82" i="3"/>
  <c r="HJ70" i="3"/>
  <c r="ES47" i="3"/>
  <c r="FO72" i="3"/>
  <c r="FM56" i="3"/>
  <c r="JA89" i="3"/>
  <c r="DT64" i="3"/>
  <c r="FF35" i="3"/>
  <c r="DL37" i="3"/>
  <c r="IN68" i="3"/>
  <c r="HJ78" i="3"/>
  <c r="GW48" i="3"/>
  <c r="CW77" i="3"/>
  <c r="DU88" i="3"/>
  <c r="GQ75" i="3"/>
  <c r="DB43" i="3"/>
  <c r="ER47" i="3"/>
  <c r="CU50" i="3"/>
  <c r="FO101" i="3"/>
  <c r="GR88" i="3"/>
  <c r="GM33" i="3"/>
  <c r="FS44" i="3"/>
  <c r="JK92" i="3"/>
  <c r="HD48" i="3"/>
  <c r="CU121" i="3"/>
  <c r="GZ59" i="3"/>
  <c r="GQ87" i="3"/>
  <c r="JL33" i="3"/>
  <c r="DI81" i="3"/>
  <c r="DT82" i="3"/>
  <c r="IH75" i="3"/>
  <c r="IM94" i="3"/>
  <c r="FH36" i="3"/>
  <c r="JB40" i="3"/>
  <c r="FJ125" i="3"/>
  <c r="IW86" i="3"/>
  <c r="GP64" i="3"/>
  <c r="IU78" i="3"/>
  <c r="DB91" i="3"/>
  <c r="IG97" i="3"/>
  <c r="HF27" i="3"/>
  <c r="DV80" i="3"/>
  <c r="IY30" i="3"/>
  <c r="JG28" i="3"/>
  <c r="DU54" i="3"/>
  <c r="CJ124" i="3"/>
  <c r="CR39" i="3"/>
  <c r="GZ73" i="3"/>
  <c r="DO108" i="3"/>
  <c r="DP37" i="3"/>
  <c r="JF57" i="3"/>
  <c r="GY113" i="3"/>
  <c r="DV28" i="3"/>
  <c r="ER37" i="3"/>
  <c r="IY73" i="3"/>
  <c r="GK100" i="3"/>
  <c r="HD108" i="3"/>
  <c r="JG37" i="3"/>
  <c r="HI80" i="3"/>
  <c r="CP128" i="3"/>
  <c r="HL58" i="3"/>
  <c r="DJ73" i="3"/>
  <c r="GY91" i="3"/>
  <c r="CR100" i="3"/>
  <c r="FP75" i="3"/>
  <c r="EY72" i="3"/>
  <c r="ES45" i="3"/>
  <c r="HF49" i="3"/>
  <c r="DS124" i="3"/>
  <c r="IT73" i="3"/>
  <c r="GJ96" i="3"/>
  <c r="IT69" i="3"/>
  <c r="DR115" i="3"/>
  <c r="GO68" i="3"/>
  <c r="JJ57" i="3"/>
  <c r="FD49" i="3"/>
  <c r="HJ85" i="3"/>
  <c r="IP70" i="3"/>
  <c r="JC50" i="3"/>
  <c r="HD133" i="3"/>
  <c r="ES90" i="3"/>
  <c r="FS110" i="3"/>
  <c r="DJ74" i="3"/>
  <c r="ET117" i="3"/>
  <c r="EN92" i="3"/>
  <c r="IT30" i="3"/>
  <c r="IP49" i="3"/>
  <c r="FR65" i="3"/>
  <c r="FN63" i="3"/>
  <c r="HF77" i="3"/>
  <c r="GV53" i="3"/>
  <c r="HJ34" i="3"/>
  <c r="HE129" i="3"/>
  <c r="FE57" i="3"/>
  <c r="CV96" i="3"/>
  <c r="HI103" i="3"/>
  <c r="DC81" i="3"/>
  <c r="EP29" i="3"/>
  <c r="IJ28" i="3"/>
  <c r="GZ58" i="3"/>
  <c r="DO46" i="3"/>
  <c r="FB41" i="3"/>
  <c r="FI80" i="3"/>
  <c r="FL29" i="3"/>
  <c r="IY62" i="3"/>
  <c r="CO101" i="3"/>
  <c r="EN99" i="3"/>
  <c r="JH93" i="3"/>
  <c r="GV49" i="3"/>
  <c r="IT56" i="3"/>
  <c r="CU110" i="3"/>
  <c r="IT50" i="3"/>
  <c r="GO135" i="3"/>
  <c r="HE31" i="3"/>
  <c r="CV131" i="3"/>
  <c r="GW31" i="3"/>
  <c r="CU44" i="3"/>
  <c r="ET41" i="3"/>
  <c r="CO78" i="3"/>
  <c r="GR72" i="3"/>
  <c r="ER30" i="3"/>
  <c r="JF92" i="3"/>
  <c r="FE68" i="3"/>
  <c r="EQ63" i="3"/>
  <c r="IW76" i="3"/>
  <c r="DP70" i="3"/>
  <c r="IS58" i="3"/>
  <c r="JC47" i="3"/>
  <c r="GP67" i="3"/>
  <c r="EM31" i="3"/>
  <c r="FR58" i="3"/>
  <c r="CU27" i="3"/>
  <c r="CO77" i="3"/>
  <c r="GY85" i="3"/>
  <c r="JK85" i="3"/>
  <c r="HO83" i="3"/>
  <c r="FC31" i="3"/>
  <c r="IY98" i="3"/>
  <c r="DD28" i="3"/>
  <c r="JF58" i="3"/>
  <c r="JI59" i="3"/>
  <c r="GR49" i="3"/>
  <c r="CY25" i="3"/>
  <c r="IO110" i="3"/>
  <c r="HA77" i="3"/>
  <c r="FD90" i="3"/>
  <c r="DU115" i="3"/>
  <c r="FL92" i="3"/>
  <c r="FP58" i="3"/>
  <c r="FL46" i="3"/>
  <c r="IF57" i="3"/>
  <c r="FG46" i="3"/>
  <c r="HI75" i="3"/>
  <c r="JK100" i="3"/>
  <c r="IM49" i="3"/>
  <c r="EV55" i="3"/>
  <c r="JK84" i="3"/>
  <c r="FA104" i="3"/>
  <c r="EQ111" i="3"/>
  <c r="IZ61" i="3"/>
  <c r="FC43" i="3"/>
  <c r="FD88" i="3"/>
  <c r="EN58" i="3"/>
  <c r="FE78" i="3"/>
  <c r="JF43" i="3"/>
  <c r="IK53" i="3"/>
  <c r="IG47" i="3"/>
  <c r="CS79" i="3"/>
  <c r="FB46" i="3"/>
  <c r="CX69" i="3"/>
  <c r="GL60" i="3"/>
  <c r="DJ50" i="3"/>
  <c r="FL33" i="3"/>
  <c r="IX50" i="3"/>
  <c r="IY43" i="3"/>
  <c r="IU97" i="3"/>
  <c r="JK109" i="3"/>
  <c r="FS36" i="3"/>
  <c r="CR64" i="3"/>
  <c r="DL115" i="3"/>
  <c r="GY70" i="3"/>
  <c r="JL122" i="3"/>
  <c r="JI131" i="3"/>
  <c r="IH70" i="3"/>
  <c r="CY111" i="3"/>
  <c r="FG61" i="3"/>
  <c r="IJ62" i="3"/>
  <c r="CW122" i="3"/>
  <c r="FC76" i="3"/>
  <c r="FP113" i="3"/>
  <c r="CY109" i="3"/>
  <c r="GQ124" i="3"/>
  <c r="HP48" i="3"/>
  <c r="IK69" i="3"/>
  <c r="DM121" i="3"/>
  <c r="FC93" i="3"/>
  <c r="DP97" i="3"/>
  <c r="FL83" i="3"/>
  <c r="HN92" i="3"/>
  <c r="DI38" i="3"/>
  <c r="HM75" i="3"/>
  <c r="EU67" i="3"/>
  <c r="GN74" i="3"/>
  <c r="DK40" i="3"/>
  <c r="HJ46" i="3"/>
  <c r="GL81" i="3"/>
  <c r="ER53" i="3"/>
  <c r="DS96" i="3"/>
  <c r="GK48" i="3"/>
  <c r="IX89" i="3"/>
  <c r="IL26" i="3"/>
  <c r="DJ76" i="3"/>
  <c r="EM43" i="3"/>
  <c r="JG32" i="3"/>
  <c r="DQ60" i="3"/>
  <c r="GJ103" i="3"/>
  <c r="CX77" i="3"/>
  <c r="IH123" i="3"/>
  <c r="CQ38" i="3"/>
  <c r="FG114" i="3"/>
  <c r="JK96" i="3"/>
  <c r="DT32" i="3"/>
  <c r="DU42" i="3"/>
  <c r="JA56" i="3"/>
  <c r="EO36" i="3"/>
  <c r="GV78" i="3"/>
  <c r="FB112" i="3"/>
  <c r="FN127" i="3"/>
  <c r="FQ85" i="3"/>
  <c r="CR75" i="3"/>
  <c r="GP47" i="3"/>
  <c r="DL108" i="3"/>
  <c r="FL27" i="3"/>
  <c r="DF74" i="3"/>
  <c r="CY66" i="3"/>
  <c r="DC122" i="3"/>
  <c r="DB96" i="3"/>
  <c r="IU56" i="3"/>
  <c r="DL92" i="3"/>
  <c r="HO36" i="3"/>
  <c r="EQ71" i="3"/>
  <c r="DQ71" i="3"/>
  <c r="DS36" i="3"/>
  <c r="FC62" i="3"/>
  <c r="HC25" i="3"/>
  <c r="ER87" i="3"/>
  <c r="DJ35" i="3"/>
  <c r="HN62" i="3"/>
  <c r="DU38" i="3"/>
  <c r="JJ112" i="3"/>
  <c r="HD52" i="3"/>
  <c r="EY78" i="3"/>
  <c r="IO44" i="3"/>
  <c r="HC97" i="3"/>
  <c r="EV97" i="3"/>
  <c r="HN65" i="3"/>
  <c r="FD35" i="3"/>
  <c r="DF112" i="3"/>
  <c r="IP32" i="3"/>
  <c r="GV64" i="3"/>
  <c r="FG74" i="3"/>
  <c r="HC66" i="3"/>
  <c r="CO119" i="3"/>
  <c r="ET48" i="3"/>
  <c r="HE37" i="3"/>
  <c r="DP33" i="3"/>
  <c r="HC85" i="3"/>
  <c r="EO80" i="3"/>
  <c r="IK76" i="3"/>
  <c r="FP42" i="3"/>
  <c r="DH32" i="3"/>
  <c r="CY62" i="3"/>
  <c r="ER95" i="3"/>
  <c r="CX49" i="3"/>
  <c r="FH92" i="3"/>
  <c r="JJ39" i="3"/>
  <c r="DP94" i="3"/>
  <c r="GM54" i="3"/>
  <c r="FA67" i="3"/>
  <c r="HK66" i="3"/>
  <c r="HF41" i="3"/>
  <c r="GO40" i="3"/>
  <c r="DQ82" i="3"/>
  <c r="IO82" i="3"/>
  <c r="FL50" i="3"/>
  <c r="IF110" i="3"/>
  <c r="DO66" i="3"/>
  <c r="HI85" i="3"/>
  <c r="CU75" i="3"/>
  <c r="IH58" i="3"/>
  <c r="GP63" i="3"/>
  <c r="IG65" i="3"/>
  <c r="EZ60" i="3"/>
  <c r="HB92" i="3"/>
  <c r="FC64" i="3"/>
  <c r="EQ82" i="3"/>
  <c r="IU63" i="3"/>
  <c r="IS116" i="3"/>
  <c r="JI92" i="3"/>
  <c r="DB115" i="3"/>
  <c r="II40" i="3"/>
  <c r="JK50" i="3"/>
  <c r="FC113" i="3"/>
  <c r="HL97" i="3"/>
  <c r="EL102" i="3"/>
  <c r="CO110" i="3"/>
  <c r="IJ44" i="3"/>
  <c r="IX109" i="3"/>
  <c r="DI120" i="3"/>
  <c r="DO34" i="3"/>
  <c r="CR68" i="3"/>
  <c r="DG78" i="3"/>
  <c r="IX142" i="3"/>
  <c r="EP129" i="3"/>
  <c r="JK98" i="3"/>
  <c r="ET68" i="3"/>
  <c r="IK120" i="3"/>
  <c r="FC68" i="3"/>
  <c r="DR57" i="3"/>
  <c r="IG61" i="3"/>
  <c r="EU64" i="3"/>
  <c r="DG91" i="3"/>
  <c r="GM30" i="3"/>
  <c r="FI90" i="3"/>
  <c r="JK83" i="3"/>
  <c r="EN108" i="3"/>
  <c r="CP65" i="3"/>
  <c r="DV88" i="3"/>
  <c r="HN89" i="3"/>
  <c r="FP108" i="3"/>
  <c r="JL104" i="3"/>
  <c r="IU121" i="3"/>
  <c r="JL87" i="3"/>
  <c r="JC26" i="3"/>
  <c r="DD65" i="3"/>
  <c r="JC35" i="3"/>
  <c r="HN81" i="3"/>
  <c r="DH46" i="3"/>
  <c r="EY54" i="3"/>
  <c r="GR120" i="3"/>
  <c r="GR116" i="3"/>
  <c r="JB55" i="3"/>
  <c r="HD59" i="3"/>
  <c r="DO65" i="3"/>
  <c r="DH37" i="3"/>
  <c r="GL49" i="3"/>
  <c r="JJ59" i="3"/>
  <c r="JL110" i="3"/>
  <c r="HK74" i="3"/>
  <c r="HB39" i="3"/>
  <c r="FG87" i="3"/>
  <c r="GO27" i="3"/>
  <c r="GP27" i="3"/>
  <c r="JI31" i="3"/>
  <c r="IX52" i="3"/>
  <c r="IN118" i="3"/>
  <c r="IN51" i="3"/>
  <c r="EQ104" i="3"/>
  <c r="EO109" i="3"/>
  <c r="IK37" i="3"/>
  <c r="IV36" i="3"/>
  <c r="FG120" i="3"/>
  <c r="GY105" i="3"/>
  <c r="CT119" i="3"/>
  <c r="GV50" i="3"/>
  <c r="CV122" i="3"/>
  <c r="HB103" i="3"/>
  <c r="CX52" i="3"/>
  <c r="DT55" i="3"/>
  <c r="CT96" i="3"/>
  <c r="FR37" i="3"/>
  <c r="FE33" i="3"/>
  <c r="JL116" i="3"/>
  <c r="FS102" i="3"/>
  <c r="DE123" i="3"/>
  <c r="ER101" i="3"/>
  <c r="FO56" i="3"/>
  <c r="GI126" i="3"/>
  <c r="DB55" i="3"/>
  <c r="GI47" i="3"/>
  <c r="HK83" i="3"/>
  <c r="FH27" i="3"/>
  <c r="DL44" i="3"/>
  <c r="HB79" i="3"/>
  <c r="ES26" i="3"/>
  <c r="CO50" i="3"/>
  <c r="HC132" i="3"/>
  <c r="JI91" i="3"/>
  <c r="HO29" i="3"/>
  <c r="FC34" i="3"/>
  <c r="CW99" i="3"/>
  <c r="EP104" i="3"/>
  <c r="ET58" i="3"/>
  <c r="IG53" i="3"/>
  <c r="DT41" i="3"/>
  <c r="FA51" i="3"/>
  <c r="DG62" i="3"/>
  <c r="JA84" i="3"/>
  <c r="FF117" i="3"/>
  <c r="HK146" i="3"/>
  <c r="FL71" i="3"/>
  <c r="ET49" i="3"/>
  <c r="CT63" i="3"/>
  <c r="DC82" i="3"/>
  <c r="DV52" i="3"/>
  <c r="DV83" i="3"/>
  <c r="DU49" i="3"/>
  <c r="GS120" i="3"/>
  <c r="HJ25" i="3"/>
  <c r="DL48" i="3"/>
  <c r="JB34" i="3"/>
  <c r="GY52" i="3"/>
  <c r="JL69" i="3"/>
  <c r="CR102" i="3"/>
  <c r="HJ74" i="3"/>
  <c r="GQ79" i="3"/>
  <c r="IS93" i="3"/>
  <c r="HN25" i="3"/>
  <c r="II101" i="3"/>
  <c r="ET51" i="3"/>
  <c r="CX87" i="3"/>
  <c r="JL91" i="3"/>
  <c r="IW130" i="3"/>
  <c r="CT127" i="3"/>
  <c r="HE82" i="3"/>
  <c r="IU138" i="3"/>
  <c r="ES108" i="3"/>
  <c r="CR40" i="3"/>
  <c r="EU83" i="3"/>
  <c r="IU39" i="3"/>
  <c r="IK27" i="3"/>
  <c r="HN59" i="3"/>
  <c r="EY74" i="3"/>
  <c r="JC53" i="3"/>
  <c r="IO75" i="3"/>
  <c r="JD142" i="3"/>
  <c r="FH56" i="3"/>
  <c r="IV77" i="3"/>
  <c r="JA81" i="3"/>
  <c r="DP102" i="3"/>
  <c r="JB29" i="3"/>
  <c r="JH48" i="3"/>
  <c r="DG32" i="3"/>
  <c r="IN49" i="3"/>
  <c r="CQ53" i="3"/>
  <c r="IK79" i="3"/>
  <c r="JJ87" i="3"/>
  <c r="EP35" i="3"/>
  <c r="II128" i="3"/>
  <c r="IP117" i="3"/>
  <c r="FR99" i="3"/>
  <c r="HE26" i="3"/>
  <c r="JJ30" i="3"/>
  <c r="DP130" i="3"/>
  <c r="IG144" i="3"/>
  <c r="DQ37" i="3"/>
  <c r="GQ111" i="3"/>
  <c r="GX108" i="3"/>
  <c r="DQ50" i="3"/>
  <c r="GM107" i="3"/>
  <c r="DM140" i="3"/>
  <c r="DK121" i="3"/>
  <c r="GX39" i="3"/>
  <c r="HF69" i="3"/>
  <c r="HC86" i="3"/>
  <c r="CR88" i="3"/>
  <c r="FD66" i="3"/>
  <c r="HO63" i="3"/>
  <c r="CV112" i="3"/>
  <c r="HC128" i="3"/>
  <c r="GS90" i="3"/>
  <c r="DB147" i="3"/>
  <c r="IO56" i="3"/>
  <c r="GK93" i="3"/>
  <c r="IH56" i="3"/>
  <c r="GK96" i="3"/>
  <c r="IY114" i="3"/>
  <c r="HI62" i="3"/>
  <c r="HJ67" i="3"/>
  <c r="HO122" i="3"/>
  <c r="CT45" i="3"/>
  <c r="IG141" i="3"/>
  <c r="CP46" i="3"/>
  <c r="IP48" i="3"/>
  <c r="FH100" i="3"/>
  <c r="CU66" i="3"/>
  <c r="JI109" i="3"/>
  <c r="JL113" i="3"/>
  <c r="GI43" i="3"/>
  <c r="CY31" i="3"/>
  <c r="DG84" i="3"/>
  <c r="JM112" i="3"/>
  <c r="DP119" i="3"/>
  <c r="HM51" i="3"/>
  <c r="HC58" i="3"/>
  <c r="ET116" i="3"/>
  <c r="GR32" i="3"/>
  <c r="GW114" i="3"/>
  <c r="GX123" i="3"/>
  <c r="GJ26" i="3"/>
  <c r="ET145" i="3"/>
  <c r="JH145" i="3"/>
  <c r="DF121" i="3"/>
  <c r="GZ71" i="3"/>
  <c r="DJ127" i="3"/>
  <c r="EL112" i="3"/>
  <c r="GY27" i="3"/>
  <c r="GV75" i="3"/>
  <c r="EL37" i="3"/>
  <c r="IJ86" i="3"/>
  <c r="DR47" i="3"/>
  <c r="DU116" i="3"/>
  <c r="CP40" i="3"/>
  <c r="II134" i="3"/>
  <c r="EY52" i="3"/>
  <c r="FA118" i="3"/>
  <c r="CU96" i="3"/>
  <c r="CY72" i="3"/>
  <c r="GL53" i="3"/>
  <c r="IG80" i="3"/>
  <c r="IV116" i="3"/>
  <c r="DO58" i="3"/>
  <c r="ET107" i="3"/>
  <c r="DH94" i="3"/>
  <c r="HJ71" i="3"/>
  <c r="JF68" i="3"/>
  <c r="EL78" i="3"/>
  <c r="IT111" i="3"/>
  <c r="JI102" i="3"/>
  <c r="GI78" i="3"/>
  <c r="IP26" i="3"/>
  <c r="IW68" i="3"/>
  <c r="IX115" i="3"/>
  <c r="JH73" i="3"/>
  <c r="JC81" i="3"/>
  <c r="JB86" i="3"/>
  <c r="GL29" i="3"/>
  <c r="GJ101" i="3"/>
  <c r="IY115" i="3"/>
  <c r="FE47" i="3"/>
  <c r="CY117" i="3"/>
  <c r="DH35" i="3"/>
  <c r="GR82" i="3"/>
  <c r="EN57" i="3"/>
  <c r="GY112" i="3"/>
  <c r="DL77" i="3"/>
  <c r="CO96" i="3"/>
  <c r="EQ40" i="3"/>
  <c r="FI45" i="3"/>
  <c r="EY27" i="3"/>
  <c r="HO60" i="3"/>
  <c r="DQ49" i="3"/>
  <c r="FO49" i="3"/>
  <c r="IZ79" i="3"/>
  <c r="GJ93" i="3"/>
  <c r="HC61" i="3"/>
  <c r="DF116" i="3"/>
  <c r="FN55" i="3"/>
  <c r="GN62" i="3"/>
  <c r="CY60" i="3"/>
  <c r="CP64" i="3"/>
  <c r="DD47" i="3"/>
  <c r="JM89" i="3"/>
  <c r="DQ76" i="3"/>
  <c r="HO71" i="3"/>
  <c r="GJ97" i="3"/>
  <c r="DT96" i="3"/>
  <c r="DJ112" i="3"/>
  <c r="IM61" i="3"/>
  <c r="DC99" i="3"/>
  <c r="DH104" i="3"/>
  <c r="HE45" i="3"/>
  <c r="DR133" i="3"/>
  <c r="GW55" i="3"/>
  <c r="JB120" i="3"/>
  <c r="IH78" i="3"/>
  <c r="HD40" i="3"/>
  <c r="EM32" i="3"/>
  <c r="CU39" i="3"/>
  <c r="DH49" i="3"/>
  <c r="FN128" i="3"/>
  <c r="IX117" i="3"/>
  <c r="GP65" i="3"/>
  <c r="CO73" i="3"/>
  <c r="FQ116" i="3"/>
  <c r="IG56" i="3"/>
  <c r="DD51" i="3"/>
  <c r="HD56" i="3"/>
  <c r="DV86" i="3"/>
  <c r="GR33" i="3"/>
  <c r="GL88" i="3"/>
  <c r="CX100" i="3"/>
  <c r="HM129" i="3"/>
  <c r="GY104" i="3"/>
  <c r="IF81" i="3"/>
  <c r="JI74" i="3"/>
  <c r="FO69" i="3"/>
  <c r="EZ58" i="3"/>
  <c r="ER108" i="3"/>
  <c r="GW53" i="3"/>
  <c r="DP65" i="3"/>
  <c r="GV58" i="3"/>
  <c r="HB76" i="3"/>
  <c r="DH26" i="3"/>
  <c r="HB27" i="3"/>
  <c r="IF61" i="3"/>
  <c r="ES131" i="3"/>
  <c r="GZ109" i="3"/>
  <c r="GO78" i="3"/>
  <c r="DL81" i="3"/>
  <c r="FR128" i="3"/>
  <c r="JG106" i="3"/>
  <c r="EL105" i="3"/>
  <c r="IS74" i="3"/>
  <c r="IF89" i="3"/>
  <c r="DU104" i="3"/>
  <c r="CS72" i="3"/>
  <c r="JH129" i="3"/>
  <c r="IT115" i="3"/>
  <c r="IX92" i="3"/>
  <c r="EQ44" i="3"/>
  <c r="GZ89" i="3"/>
  <c r="HK100" i="3"/>
  <c r="FG56" i="3"/>
  <c r="ES89" i="3"/>
  <c r="IS32" i="3"/>
  <c r="JJ45" i="3"/>
  <c r="HL27" i="3"/>
  <c r="DB133" i="3"/>
  <c r="GR121" i="3"/>
  <c r="ES99" i="3"/>
  <c r="HI42" i="3"/>
  <c r="FH43" i="3"/>
  <c r="CY125" i="3"/>
  <c r="DS56" i="3"/>
  <c r="JD119" i="3"/>
  <c r="CS115" i="3"/>
  <c r="HE133" i="3"/>
  <c r="DO138" i="3"/>
  <c r="GL62" i="3"/>
  <c r="IT104" i="3"/>
  <c r="HL34" i="3"/>
  <c r="EU25" i="3"/>
  <c r="IX67" i="3"/>
  <c r="DV101" i="3"/>
  <c r="GV52" i="3"/>
  <c r="FO106" i="3"/>
  <c r="FL79" i="3"/>
  <c r="CX41" i="3"/>
  <c r="GW46" i="3"/>
  <c r="FE56" i="3"/>
  <c r="FF95" i="3"/>
  <c r="DI144" i="3"/>
  <c r="FS99" i="3"/>
  <c r="CO133" i="3"/>
  <c r="GK111" i="3"/>
  <c r="DJ57" i="3"/>
  <c r="HJ125" i="3"/>
  <c r="GX64" i="3"/>
  <c r="IZ106" i="3"/>
  <c r="IT45" i="3"/>
  <c r="FG139" i="3"/>
  <c r="DG113" i="3"/>
  <c r="GO105" i="3"/>
  <c r="HC67" i="3"/>
  <c r="GK99" i="3"/>
  <c r="GM95" i="3"/>
  <c r="HN114" i="3"/>
  <c r="FB79" i="3"/>
  <c r="GI42" i="3"/>
  <c r="GM88" i="3"/>
  <c r="EM27" i="3"/>
  <c r="DR58" i="3"/>
  <c r="EQ62" i="3"/>
  <c r="DK87" i="3"/>
  <c r="FL96" i="3"/>
  <c r="HB88" i="3"/>
  <c r="IM74" i="3"/>
  <c r="GZ36" i="3"/>
  <c r="JA73" i="3"/>
  <c r="FH77" i="3"/>
  <c r="GO99" i="3"/>
  <c r="GP43" i="3"/>
  <c r="EP47" i="3"/>
  <c r="HC79" i="3"/>
  <c r="FQ139" i="3"/>
  <c r="FR119" i="3"/>
  <c r="HK115" i="3"/>
  <c r="CS76" i="3"/>
  <c r="EY62" i="3"/>
  <c r="HF81" i="3"/>
  <c r="FQ86" i="3"/>
  <c r="GX60" i="3"/>
  <c r="EY79" i="3"/>
  <c r="DF87" i="3"/>
  <c r="CS64" i="3"/>
  <c r="EQ108" i="3"/>
  <c r="JI121" i="3"/>
  <c r="DR28" i="3"/>
  <c r="FR94" i="3"/>
  <c r="FA89" i="3"/>
  <c r="DR92" i="3"/>
  <c r="EQ55" i="3"/>
  <c r="JA53" i="3"/>
  <c r="EZ106" i="3"/>
  <c r="EV47" i="3"/>
  <c r="FG121" i="3"/>
  <c r="IL50" i="3"/>
  <c r="JK133" i="3"/>
  <c r="II105" i="3"/>
  <c r="DO84" i="3"/>
  <c r="HK136" i="3"/>
  <c r="IW35" i="3"/>
  <c r="FR120" i="3"/>
  <c r="DF36" i="3"/>
  <c r="DJ64" i="3"/>
  <c r="FR108" i="3"/>
  <c r="EO106" i="3"/>
  <c r="EY137" i="3"/>
  <c r="EO59" i="3"/>
  <c r="DP39" i="3"/>
  <c r="GP131" i="3"/>
  <c r="JM144" i="3"/>
  <c r="IP63" i="3"/>
  <c r="HC57" i="3"/>
  <c r="HE103" i="3"/>
  <c r="DT89" i="3"/>
  <c r="FH134" i="3"/>
  <c r="EZ94" i="3"/>
  <c r="JC139" i="3"/>
  <c r="EM94" i="3"/>
  <c r="GO43" i="3"/>
  <c r="FN134" i="3"/>
  <c r="IS79" i="3"/>
  <c r="EU130" i="3"/>
  <c r="DT104" i="3"/>
  <c r="CP69" i="3"/>
  <c r="IZ75" i="3"/>
  <c r="EO116" i="3"/>
  <c r="IT128" i="3"/>
  <c r="IY118" i="3"/>
  <c r="IF86" i="3"/>
  <c r="IT27" i="3"/>
  <c r="DD132" i="3"/>
  <c r="DO51" i="3"/>
  <c r="DP90" i="3"/>
  <c r="DL25" i="3"/>
  <c r="IT47" i="3"/>
  <c r="IY47" i="3"/>
  <c r="DG89" i="3"/>
  <c r="DC119" i="3"/>
  <c r="DV58" i="3"/>
  <c r="DV65" i="3"/>
  <c r="CP137" i="3"/>
  <c r="DF133" i="3"/>
  <c r="CX145" i="3"/>
  <c r="DH41" i="3"/>
  <c r="FB119" i="3"/>
  <c r="DB48" i="3"/>
  <c r="IO117" i="3"/>
  <c r="JF59" i="3"/>
  <c r="FA68" i="3"/>
  <c r="GP88" i="3"/>
  <c r="FP115" i="3"/>
  <c r="HC51" i="3"/>
  <c r="CT35" i="3"/>
  <c r="HB34" i="3"/>
  <c r="CO81" i="3"/>
  <c r="HM65" i="3"/>
  <c r="IS132" i="3"/>
  <c r="EL108" i="3"/>
  <c r="IN53" i="3"/>
  <c r="DL146" i="3"/>
  <c r="FB66" i="3"/>
  <c r="EZ141" i="3"/>
  <c r="FB99" i="3"/>
  <c r="DQ75" i="3"/>
  <c r="HL110" i="3"/>
  <c r="HL57" i="3"/>
  <c r="EO110" i="3"/>
  <c r="EL71" i="3"/>
  <c r="HD57" i="3"/>
  <c r="IU54" i="3"/>
  <c r="HB73" i="3"/>
  <c r="HO104" i="3"/>
  <c r="JA65" i="3"/>
  <c r="IS31" i="3"/>
  <c r="FN35" i="3"/>
  <c r="GJ30" i="3"/>
  <c r="FN106" i="3"/>
  <c r="DR29" i="3"/>
  <c r="GI64" i="3"/>
  <c r="IP88" i="3"/>
  <c r="DL47" i="3"/>
  <c r="JH115" i="3"/>
  <c r="CY26" i="3"/>
  <c r="EM61" i="3"/>
  <c r="HJ100" i="3"/>
  <c r="CQ110" i="3"/>
  <c r="IF71" i="3"/>
  <c r="GZ80" i="3"/>
  <c r="CX115" i="3"/>
  <c r="JA46" i="3"/>
  <c r="FF106" i="3"/>
  <c r="CO61" i="3"/>
  <c r="DV98" i="3"/>
  <c r="IM72" i="3"/>
  <c r="IT87" i="3"/>
  <c r="GQ72" i="3"/>
  <c r="HJ90" i="3"/>
  <c r="JA32" i="3"/>
  <c r="HF66" i="3"/>
  <c r="FS49" i="3"/>
  <c r="JC40" i="3"/>
  <c r="EN109" i="3"/>
  <c r="FA36" i="3"/>
  <c r="IV26" i="3"/>
  <c r="FO110" i="3"/>
  <c r="HG119" i="3"/>
  <c r="FA31" i="3"/>
  <c r="FL54" i="3"/>
  <c r="DI87" i="3"/>
  <c r="HA86" i="3"/>
  <c r="EY85" i="3"/>
  <c r="FM46" i="3"/>
  <c r="GR70" i="3"/>
  <c r="DC33" i="3"/>
  <c r="DC48" i="3"/>
  <c r="DR74" i="3"/>
  <c r="ET134" i="3"/>
  <c r="GQ39" i="3"/>
  <c r="IK54" i="3"/>
  <c r="JB26" i="3"/>
  <c r="HC31" i="3"/>
  <c r="IZ81" i="3"/>
  <c r="FH83" i="3"/>
  <c r="DK139" i="3"/>
  <c r="HO57" i="3"/>
  <c r="GK92" i="3"/>
  <c r="JJ132" i="3"/>
  <c r="FB64" i="3"/>
  <c r="IY84" i="3"/>
  <c r="DG117" i="3"/>
  <c r="FE90" i="3"/>
  <c r="GS103" i="3"/>
  <c r="JB126" i="3"/>
  <c r="CT43" i="3"/>
  <c r="EN117" i="3"/>
  <c r="EU112" i="3"/>
  <c r="JI107" i="3"/>
  <c r="JM68" i="3"/>
  <c r="IL85" i="3"/>
  <c r="IT75" i="3"/>
  <c r="DQ45" i="3"/>
  <c r="CR79" i="3"/>
  <c r="HI102" i="3"/>
  <c r="DK98" i="3"/>
  <c r="FQ37" i="3"/>
  <c r="DV107" i="3"/>
  <c r="IO54" i="3"/>
  <c r="HC133" i="3"/>
  <c r="GM112" i="3"/>
  <c r="CP92" i="3"/>
  <c r="JC125" i="3"/>
  <c r="JH83" i="3"/>
  <c r="EL60" i="3"/>
  <c r="EO142" i="3"/>
  <c r="JC63" i="3"/>
  <c r="IS121" i="3"/>
  <c r="EV78" i="3"/>
  <c r="DI121" i="3"/>
  <c r="GY57" i="3"/>
  <c r="DT116" i="3"/>
  <c r="HL91" i="3"/>
  <c r="ES102" i="3"/>
  <c r="GN63" i="3"/>
  <c r="HC90" i="3"/>
  <c r="CS56" i="3"/>
  <c r="HC109" i="3"/>
  <c r="EQ113" i="3"/>
  <c r="CS111" i="3"/>
  <c r="EU113" i="3"/>
  <c r="JA133" i="3"/>
  <c r="DR49" i="3"/>
  <c r="EO78" i="3"/>
  <c r="FN85" i="3"/>
  <c r="GQ55" i="3"/>
  <c r="JK124" i="3"/>
  <c r="IH38" i="3"/>
  <c r="JF31" i="3"/>
  <c r="IH117" i="3"/>
  <c r="CQ101" i="3"/>
  <c r="GR61" i="3"/>
  <c r="EQ99" i="3"/>
  <c r="HJ91" i="3"/>
  <c r="GR69" i="3"/>
  <c r="GQ81" i="3"/>
  <c r="HO62" i="3"/>
  <c r="GL26" i="3"/>
  <c r="ES76" i="3"/>
  <c r="JM85" i="3"/>
  <c r="HK42" i="3"/>
  <c r="IN54" i="3"/>
  <c r="IG43" i="3"/>
  <c r="IV103" i="3"/>
  <c r="EU125" i="3"/>
  <c r="IS106" i="3"/>
  <c r="HA109" i="3"/>
  <c r="IL79" i="3"/>
  <c r="HL66" i="3"/>
  <c r="GM140" i="3"/>
  <c r="IU109" i="3"/>
  <c r="GK38" i="3"/>
  <c r="CS86" i="3"/>
  <c r="JK82" i="3"/>
  <c r="EL129" i="3"/>
  <c r="GL129" i="3"/>
  <c r="FI128" i="3"/>
  <c r="HO25" i="3"/>
  <c r="IT57" i="3"/>
  <c r="DH84" i="3"/>
  <c r="FH98" i="3"/>
  <c r="DV48" i="3"/>
  <c r="DF117" i="3"/>
  <c r="DQ29" i="3"/>
  <c r="GM74" i="3"/>
  <c r="DL49" i="3"/>
  <c r="IN89" i="3"/>
  <c r="GP74" i="3"/>
  <c r="EN131" i="3"/>
  <c r="JM107" i="3"/>
  <c r="JL83" i="3"/>
  <c r="FN105" i="3"/>
  <c r="GJ80" i="3"/>
  <c r="HE85" i="3"/>
  <c r="GM84" i="3"/>
  <c r="DQ99" i="3"/>
  <c r="DQ35" i="3"/>
  <c r="IX102" i="3"/>
  <c r="IM45" i="3"/>
  <c r="JK49" i="3"/>
  <c r="JI146" i="3"/>
  <c r="HP123" i="3"/>
  <c r="IL62" i="3"/>
  <c r="IN102" i="3"/>
  <c r="EV49" i="3"/>
  <c r="FQ98" i="3"/>
  <c r="DO72" i="3"/>
  <c r="DC96" i="3"/>
  <c r="FH81" i="3"/>
  <c r="CQ131" i="3"/>
  <c r="CQ41" i="3"/>
  <c r="DD50" i="3"/>
  <c r="FG85" i="3"/>
  <c r="GK81" i="3"/>
  <c r="HN54" i="3"/>
  <c r="JI96" i="3"/>
  <c r="DO91" i="3"/>
  <c r="HP119" i="3"/>
  <c r="DT33" i="3"/>
  <c r="JI28" i="3"/>
  <c r="DS142" i="3"/>
  <c r="HL79" i="3"/>
  <c r="HI99" i="3"/>
  <c r="HL45" i="3"/>
  <c r="DU113" i="3"/>
  <c r="JB113" i="3"/>
  <c r="IZ47" i="3"/>
  <c r="FN36" i="3"/>
  <c r="IM33" i="3"/>
  <c r="CR104" i="3"/>
  <c r="FS77" i="3"/>
  <c r="DU138" i="3"/>
  <c r="JF56" i="3"/>
  <c r="GO50" i="3"/>
  <c r="GR135" i="3"/>
  <c r="HE99" i="3"/>
  <c r="DR113" i="3"/>
  <c r="HM46" i="3"/>
  <c r="CU117" i="3"/>
  <c r="HJ97" i="3"/>
  <c r="JM37" i="3"/>
  <c r="JI103" i="3"/>
  <c r="CP55" i="3"/>
  <c r="IX100" i="3"/>
  <c r="EL134" i="3"/>
  <c r="GZ104" i="3"/>
  <c r="IG71" i="3"/>
  <c r="CS48" i="3"/>
  <c r="FR26" i="3"/>
  <c r="GX65" i="3"/>
  <c r="EU72" i="3"/>
  <c r="HC93" i="3"/>
  <c r="GP100" i="3"/>
  <c r="FB62" i="3"/>
  <c r="DR120" i="3"/>
  <c r="II133" i="3"/>
  <c r="JM79" i="3"/>
  <c r="DH36" i="3"/>
  <c r="FM61" i="3"/>
  <c r="HA141" i="3"/>
  <c r="IO34" i="3"/>
  <c r="CU98" i="3"/>
  <c r="IO123" i="3"/>
  <c r="GQ28" i="3"/>
  <c r="IL44" i="3"/>
  <c r="DD86" i="3"/>
  <c r="FD80" i="3"/>
  <c r="EL138" i="3"/>
  <c r="IP27" i="3"/>
  <c r="ES149" i="3"/>
  <c r="GP77" i="3"/>
  <c r="DM132" i="3"/>
  <c r="DE150" i="3"/>
  <c r="FC58" i="3"/>
  <c r="CW110" i="3"/>
  <c r="DU47" i="3"/>
  <c r="II74" i="3"/>
  <c r="EY128" i="3"/>
  <c r="EP45" i="3"/>
  <c r="CQ49" i="3"/>
  <c r="DT66" i="3"/>
  <c r="DS102" i="3"/>
  <c r="DQ59" i="3"/>
  <c r="CW52" i="3"/>
  <c r="FD98" i="3"/>
  <c r="IZ44" i="3"/>
  <c r="CW107" i="3"/>
  <c r="FS111" i="3"/>
  <c r="HN138" i="3"/>
  <c r="GJ110" i="3"/>
  <c r="FA28" i="3"/>
  <c r="HE74" i="3"/>
  <c r="DV79" i="3"/>
  <c r="DK127" i="3"/>
  <c r="CJ136" i="3"/>
  <c r="GL55" i="3"/>
  <c r="IL34" i="3"/>
  <c r="DU118" i="3"/>
  <c r="IH42" i="3"/>
  <c r="IM56" i="3"/>
  <c r="GQ59" i="3"/>
  <c r="GY81" i="3"/>
  <c r="GY92" i="3"/>
  <c r="JG104" i="3"/>
  <c r="CR56" i="3"/>
  <c r="HA91" i="3"/>
  <c r="ET31" i="3"/>
  <c r="FA50" i="3"/>
  <c r="JF71" i="3"/>
  <c r="IS59" i="3"/>
  <c r="JJ72" i="3"/>
  <c r="DD84" i="3"/>
  <c r="GJ70" i="3"/>
  <c r="FD31" i="3"/>
  <c r="GQ78" i="3"/>
  <c r="DQ55" i="3"/>
  <c r="CP60" i="3"/>
  <c r="HJ83" i="3"/>
  <c r="IH95" i="3"/>
  <c r="IH113" i="3"/>
  <c r="GW66" i="3"/>
  <c r="DJ71" i="3"/>
  <c r="DG63" i="3"/>
  <c r="GM76" i="3"/>
  <c r="GZ69" i="3"/>
  <c r="EN72" i="3"/>
  <c r="GY120" i="3"/>
  <c r="JK58" i="3"/>
  <c r="EP41" i="3"/>
  <c r="EY97" i="3"/>
  <c r="CY92" i="3"/>
  <c r="CR27" i="3"/>
  <c r="IZ90" i="3"/>
  <c r="II28" i="3"/>
  <c r="GZ28" i="3"/>
  <c r="CO55" i="3"/>
  <c r="ES69" i="3"/>
  <c r="DK77" i="3"/>
  <c r="IM89" i="3"/>
  <c r="GI115" i="3"/>
  <c r="GP117" i="3"/>
  <c r="EN83" i="3"/>
  <c r="FN61" i="3"/>
  <c r="IS66" i="3"/>
  <c r="HO47" i="3"/>
  <c r="FF94" i="3"/>
  <c r="DT58" i="3"/>
  <c r="HD117" i="3"/>
  <c r="DR122" i="3"/>
  <c r="JA140" i="3"/>
  <c r="JG57" i="3"/>
  <c r="HE80" i="3"/>
  <c r="DL50" i="3"/>
  <c r="CQ138" i="3"/>
  <c r="FF70" i="3"/>
  <c r="CO38" i="3"/>
  <c r="CO33" i="3"/>
  <c r="IV34" i="3"/>
  <c r="FA71" i="3"/>
  <c r="EV106" i="3"/>
  <c r="GN40" i="3"/>
  <c r="FI48" i="3"/>
  <c r="FB45" i="3"/>
  <c r="ER85" i="3"/>
  <c r="CU80" i="3"/>
  <c r="IL58" i="3"/>
  <c r="FC84" i="3"/>
  <c r="DR98" i="3"/>
  <c r="EV48" i="3"/>
  <c r="FL119" i="3"/>
  <c r="FA83" i="3"/>
  <c r="DV43" i="3"/>
  <c r="DP77" i="3"/>
  <c r="FC109" i="3"/>
  <c r="JM115" i="3"/>
  <c r="GI74" i="3"/>
  <c r="CQ37" i="3"/>
  <c r="EV85" i="3"/>
  <c r="DH44" i="3"/>
  <c r="FB39" i="3"/>
  <c r="CX104" i="3"/>
  <c r="IW74" i="3"/>
  <c r="IK38" i="3"/>
  <c r="FL137" i="3"/>
  <c r="JJ83" i="3"/>
  <c r="IX131" i="3"/>
  <c r="GZ95" i="3"/>
  <c r="HG126" i="3"/>
  <c r="EU147" i="3"/>
  <c r="JL41" i="3"/>
  <c r="HD105" i="3"/>
  <c r="CS91" i="3"/>
  <c r="EW111" i="3"/>
  <c r="IP31" i="3"/>
  <c r="IX114" i="3"/>
  <c r="FC61" i="3"/>
  <c r="HD111" i="3"/>
  <c r="IM148" i="3"/>
  <c r="CX108" i="3"/>
  <c r="CZ133" i="3"/>
  <c r="FP98" i="3"/>
  <c r="EW125" i="3"/>
  <c r="IX76" i="3"/>
  <c r="GV33" i="3"/>
  <c r="EZ78" i="3"/>
  <c r="GW69" i="3"/>
  <c r="HM76" i="3"/>
  <c r="GR39" i="3"/>
  <c r="CT68" i="3"/>
  <c r="IY31" i="3"/>
  <c r="GQ60" i="3"/>
  <c r="CU41" i="3"/>
  <c r="JB35" i="3"/>
  <c r="DO67" i="3"/>
  <c r="CQ76" i="3"/>
  <c r="IJ105" i="3"/>
  <c r="FD65" i="3"/>
  <c r="DH103" i="3"/>
  <c r="HI72" i="3"/>
  <c r="GM111" i="3"/>
  <c r="FA69" i="3"/>
  <c r="EL101" i="3"/>
  <c r="IG87" i="3"/>
  <c r="JA80" i="3"/>
  <c r="GQ43" i="3"/>
  <c r="GN79" i="3"/>
  <c r="CO129" i="3"/>
  <c r="CY97" i="3"/>
  <c r="FN76" i="3"/>
  <c r="IP90" i="3"/>
  <c r="FA46" i="3"/>
  <c r="CY95" i="3"/>
  <c r="IH37" i="3"/>
  <c r="IH91" i="3"/>
  <c r="IO36" i="3"/>
  <c r="HN68" i="3"/>
  <c r="HA132" i="3"/>
  <c r="IO106" i="3"/>
  <c r="GI110" i="3"/>
  <c r="ET67" i="3"/>
  <c r="HF54" i="3"/>
  <c r="GX59" i="3"/>
  <c r="FN96" i="3"/>
  <c r="IU48" i="3"/>
  <c r="DB119" i="3"/>
  <c r="IJ81" i="3"/>
  <c r="FB33" i="3"/>
  <c r="JA77" i="3"/>
  <c r="GY111" i="3"/>
  <c r="HO103" i="3"/>
  <c r="DD81" i="3"/>
  <c r="EO102" i="3"/>
  <c r="EZ67" i="3"/>
  <c r="DS98" i="3"/>
  <c r="EN33" i="3"/>
  <c r="CV120" i="3"/>
  <c r="EV116" i="3"/>
  <c r="FG27" i="3"/>
  <c r="HK51" i="3"/>
  <c r="FB32" i="3"/>
  <c r="FO116" i="3"/>
  <c r="GJ136" i="3"/>
  <c r="FG64" i="3"/>
  <c r="HI27" i="3"/>
  <c r="CV25" i="3"/>
  <c r="JI60" i="3"/>
  <c r="HJ63" i="3"/>
  <c r="GJ88" i="3"/>
  <c r="ER38" i="3"/>
  <c r="DS42" i="3"/>
  <c r="GV120" i="3"/>
  <c r="JJ96" i="3"/>
  <c r="HN37" i="3"/>
  <c r="CP81" i="3"/>
  <c r="HC65" i="3"/>
  <c r="HO125" i="3"/>
  <c r="HC98" i="3"/>
  <c r="DI61" i="3"/>
  <c r="GQ62" i="3"/>
  <c r="EW136" i="3"/>
  <c r="HI74" i="3"/>
  <c r="IY126" i="3"/>
  <c r="IF137" i="3"/>
  <c r="DC29" i="3"/>
  <c r="CV86" i="3"/>
  <c r="CR138" i="3"/>
  <c r="DL29" i="3"/>
  <c r="CX82" i="3"/>
  <c r="GV30" i="3"/>
  <c r="HL121" i="3"/>
  <c r="EY139" i="3"/>
  <c r="GN120" i="3"/>
  <c r="DK82" i="3"/>
  <c r="HD42" i="3"/>
  <c r="DM124" i="3"/>
  <c r="IY42" i="3"/>
  <c r="DS30" i="3"/>
  <c r="JD126" i="3"/>
  <c r="HF118" i="3"/>
  <c r="GS122" i="3"/>
  <c r="GK35" i="3"/>
  <c r="CP129" i="3"/>
  <c r="GI130" i="3"/>
  <c r="FC132" i="3"/>
  <c r="EM134" i="3"/>
  <c r="GM123" i="3"/>
  <c r="DU31" i="3"/>
  <c r="EL31" i="3"/>
  <c r="FO27" i="3"/>
  <c r="IN61" i="3"/>
  <c r="FC106" i="3"/>
  <c r="IH96" i="3"/>
  <c r="DT51" i="3"/>
  <c r="JM91" i="3"/>
  <c r="DF122" i="3"/>
  <c r="GL74" i="3"/>
  <c r="GO60" i="3"/>
  <c r="HC50" i="3"/>
  <c r="HP80" i="3"/>
  <c r="JH107" i="3"/>
  <c r="GT132" i="3"/>
  <c r="JB30" i="3"/>
  <c r="IU130" i="3"/>
  <c r="FN124" i="3"/>
  <c r="IO83" i="3"/>
  <c r="IJ78" i="3"/>
  <c r="DD98" i="3"/>
  <c r="JF139" i="3"/>
  <c r="EM142" i="3"/>
  <c r="GS97" i="3"/>
  <c r="HP45" i="3"/>
  <c r="GN124" i="3"/>
  <c r="II60" i="3"/>
  <c r="EZ147" i="3"/>
  <c r="IS77" i="3"/>
  <c r="IU43" i="3"/>
  <c r="GJ44" i="3"/>
  <c r="DL126" i="3"/>
  <c r="FG73" i="3"/>
  <c r="EV61" i="3"/>
  <c r="EL75" i="3"/>
  <c r="DC54" i="3"/>
  <c r="GQ130" i="3"/>
  <c r="IO86" i="3"/>
  <c r="HI44" i="3"/>
  <c r="CX131" i="3"/>
  <c r="JJ76" i="3"/>
  <c r="GI142" i="3"/>
  <c r="JG114" i="3"/>
  <c r="HA112" i="3"/>
  <c r="JK107" i="3"/>
  <c r="GR74" i="3"/>
  <c r="FE94" i="3"/>
  <c r="IK60" i="3"/>
  <c r="FI110" i="3"/>
  <c r="GL139" i="3"/>
  <c r="DE146" i="3"/>
  <c r="DP60" i="3"/>
  <c r="FP35" i="3"/>
  <c r="HD45" i="3"/>
  <c r="JL133" i="3"/>
  <c r="IO111" i="3"/>
  <c r="JM35" i="3"/>
  <c r="IW59" i="3"/>
  <c r="FA123" i="3"/>
  <c r="HN91" i="3"/>
  <c r="FF147" i="3"/>
  <c r="FA109" i="3"/>
  <c r="IV98" i="3"/>
  <c r="DU78" i="3"/>
  <c r="DR71" i="3"/>
  <c r="FL125" i="3"/>
  <c r="GW37" i="3"/>
  <c r="JH138" i="3"/>
  <c r="HP107" i="3"/>
  <c r="JC126" i="3"/>
  <c r="CX83" i="3"/>
  <c r="DS129" i="3"/>
  <c r="DS79" i="3"/>
  <c r="IV69" i="3"/>
  <c r="HB59" i="3"/>
  <c r="GY60" i="3"/>
  <c r="DB134" i="3"/>
  <c r="EP80" i="3"/>
  <c r="GQ46" i="3"/>
  <c r="HM126" i="3"/>
  <c r="GN71" i="3"/>
  <c r="IP44" i="3"/>
  <c r="CT74" i="3"/>
  <c r="DI91" i="3"/>
  <c r="JI97" i="3"/>
  <c r="DR86" i="3"/>
  <c r="HB61" i="3"/>
  <c r="IM75" i="3"/>
  <c r="HM82" i="3"/>
  <c r="IV109" i="3"/>
  <c r="JC88" i="3"/>
  <c r="DB60" i="3"/>
  <c r="CX50" i="3"/>
  <c r="FC26" i="3"/>
  <c r="ER136" i="3"/>
  <c r="FC70" i="3"/>
  <c r="CV134" i="3"/>
  <c r="IX95" i="3"/>
  <c r="GR59" i="3"/>
  <c r="CS113" i="3"/>
  <c r="GY31" i="3"/>
  <c r="GK89" i="3"/>
  <c r="DC111" i="3"/>
  <c r="HM125" i="3"/>
  <c r="DE141" i="3"/>
  <c r="FB84" i="3"/>
  <c r="GZ53" i="3"/>
  <c r="JA45" i="3"/>
  <c r="JI79" i="3"/>
  <c r="GQ96" i="3"/>
  <c r="GQ112" i="3"/>
  <c r="DJ133" i="3"/>
  <c r="GK118" i="3"/>
  <c r="DB77" i="3"/>
  <c r="IK56" i="3"/>
  <c r="IT71" i="3"/>
  <c r="IV138" i="3"/>
  <c r="DD79" i="3"/>
  <c r="IH27" i="3"/>
  <c r="GL44" i="3"/>
  <c r="DP104" i="3"/>
  <c r="FO128" i="3"/>
  <c r="DI112" i="3"/>
  <c r="DD55" i="3"/>
  <c r="EM97" i="3"/>
  <c r="JL96" i="3"/>
  <c r="JK44" i="3"/>
  <c r="FA33" i="3"/>
  <c r="GI109" i="3"/>
  <c r="DD76" i="3"/>
  <c r="DD104" i="3"/>
  <c r="EZ64" i="3"/>
  <c r="JC86" i="3"/>
  <c r="FH52" i="3"/>
  <c r="IY93" i="3"/>
  <c r="IU82" i="3"/>
  <c r="JF84" i="3"/>
  <c r="FN62" i="3"/>
  <c r="GJ68" i="3"/>
  <c r="HI38" i="3"/>
  <c r="HB121" i="3"/>
  <c r="CY85" i="3"/>
  <c r="EP55" i="3"/>
  <c r="HE64" i="3"/>
  <c r="DT74" i="3"/>
  <c r="EP100" i="3"/>
  <c r="DB37" i="3"/>
  <c r="CS118" i="3"/>
  <c r="IF39" i="3"/>
  <c r="EL69" i="3"/>
  <c r="DE108" i="3"/>
  <c r="HI90" i="3"/>
  <c r="JA92" i="3"/>
  <c r="DO128" i="3"/>
  <c r="IV96" i="3"/>
  <c r="DC28" i="3"/>
  <c r="GK79" i="3"/>
  <c r="EV87" i="3"/>
  <c r="GV69" i="3"/>
  <c r="GJ98" i="3"/>
  <c r="CO107" i="3"/>
  <c r="CR31" i="3"/>
  <c r="CV51" i="3"/>
  <c r="DJ110" i="3"/>
  <c r="GI122" i="3"/>
  <c r="EQ97" i="3"/>
  <c r="HM97" i="3"/>
  <c r="HK25" i="3"/>
  <c r="JB53" i="3"/>
  <c r="DP49" i="3"/>
  <c r="IG86" i="3"/>
  <c r="FD47" i="3"/>
  <c r="IU141" i="3"/>
  <c r="FP37" i="3"/>
  <c r="HO65" i="3"/>
  <c r="EP74" i="3"/>
  <c r="FM37" i="3"/>
  <c r="DO63" i="3"/>
  <c r="HJ49" i="3"/>
  <c r="DF92" i="3"/>
  <c r="CV63" i="3"/>
  <c r="IK125" i="3"/>
  <c r="GM113" i="3"/>
  <c r="IO134" i="3"/>
  <c r="JL88" i="3"/>
  <c r="DG102" i="3"/>
  <c r="DJ36" i="3"/>
  <c r="IK107" i="3"/>
  <c r="CY98" i="3"/>
  <c r="ER35" i="3"/>
  <c r="JJ73" i="3"/>
  <c r="CQ90" i="3"/>
  <c r="FH106" i="3"/>
  <c r="FI141" i="3"/>
  <c r="JG73" i="3"/>
  <c r="FL124" i="3"/>
  <c r="IU29" i="3"/>
  <c r="FA108" i="3"/>
  <c r="JK65" i="3"/>
  <c r="FG67" i="3"/>
  <c r="CY110" i="3"/>
  <c r="IT80" i="3"/>
  <c r="CU54" i="3"/>
  <c r="FE92" i="3"/>
  <c r="HA100" i="3"/>
  <c r="DK81" i="3"/>
  <c r="EZ100" i="3"/>
  <c r="HF129" i="3"/>
  <c r="DV104" i="3"/>
  <c r="GP121" i="3"/>
  <c r="FS27" i="3"/>
  <c r="CO35" i="3"/>
  <c r="FN77" i="3"/>
  <c r="HE96" i="3"/>
  <c r="IZ97" i="3"/>
  <c r="DJ121" i="3"/>
  <c r="GY49" i="3"/>
  <c r="FM111" i="3"/>
  <c r="CU53" i="3"/>
  <c r="EV108" i="3"/>
  <c r="DB25" i="3"/>
  <c r="CY83" i="3"/>
  <c r="DQ61" i="3"/>
  <c r="EZ71" i="3"/>
  <c r="IS44" i="3"/>
  <c r="FG32" i="3"/>
  <c r="GS118" i="3"/>
  <c r="CO47" i="3"/>
  <c r="FM74" i="3"/>
  <c r="FR43" i="3"/>
  <c r="EM45" i="3"/>
  <c r="HK77" i="3"/>
  <c r="DV112" i="3"/>
  <c r="CQ132" i="3"/>
  <c r="FI67" i="3"/>
  <c r="DH53" i="3"/>
  <c r="HE88" i="3"/>
  <c r="HJ102" i="3"/>
  <c r="FQ88" i="3"/>
  <c r="DE99" i="3"/>
  <c r="HA83" i="3"/>
  <c r="GQ136" i="3"/>
  <c r="DC45" i="3"/>
  <c r="GM143" i="3"/>
  <c r="IN42" i="3"/>
  <c r="IZ69" i="3"/>
  <c r="FQ111" i="3"/>
  <c r="IQ143" i="3"/>
  <c r="FG130" i="3"/>
  <c r="DT37" i="3"/>
  <c r="EZ34" i="3"/>
  <c r="HN47" i="3"/>
  <c r="FO132" i="3"/>
  <c r="HN28" i="3"/>
  <c r="IX51" i="3"/>
  <c r="FR67" i="3"/>
  <c r="HF59" i="3"/>
  <c r="IY149" i="3"/>
  <c r="FM136" i="3"/>
  <c r="FH90" i="3"/>
  <c r="DC55" i="3"/>
  <c r="FN29" i="3"/>
  <c r="GX114" i="3"/>
  <c r="DJ79" i="3"/>
  <c r="JK131" i="3"/>
  <c r="JA103" i="3"/>
  <c r="HK106" i="3"/>
  <c r="DF76" i="3"/>
  <c r="GZ142" i="3"/>
  <c r="GX131" i="3"/>
  <c r="GZ41" i="3"/>
  <c r="JM137" i="3"/>
  <c r="IJ33" i="3"/>
  <c r="HI29" i="3"/>
  <c r="EY116" i="3"/>
  <c r="JM124" i="3"/>
  <c r="JA102" i="3"/>
  <c r="IS134" i="3"/>
  <c r="CO98" i="3"/>
  <c r="IP148" i="3"/>
  <c r="CV107" i="3"/>
  <c r="FA88" i="3"/>
  <c r="DR70" i="3"/>
  <c r="FI33" i="3"/>
  <c r="GS48" i="3"/>
  <c r="CT30" i="3"/>
  <c r="CT50" i="3"/>
  <c r="HK38" i="3"/>
  <c r="CZ119" i="3"/>
  <c r="DK144" i="3"/>
  <c r="GK82" i="3"/>
  <c r="GM99" i="3"/>
  <c r="JG74" i="3"/>
  <c r="EV42" i="3"/>
  <c r="CW124" i="3"/>
  <c r="DH77" i="3"/>
  <c r="GX117" i="3"/>
  <c r="DI131" i="3"/>
  <c r="IV71" i="3"/>
  <c r="DH108" i="3"/>
  <c r="FP120" i="3"/>
  <c r="IP119" i="3"/>
  <c r="DE145" i="3"/>
  <c r="IU100" i="3"/>
  <c r="GZ114" i="3"/>
  <c r="EW126" i="3"/>
  <c r="IZ136" i="3"/>
  <c r="HB140" i="3"/>
  <c r="IW58" i="3"/>
  <c r="DH40" i="3"/>
  <c r="GZ65" i="3"/>
  <c r="GX77" i="3"/>
  <c r="HK122" i="3"/>
  <c r="HF87" i="3"/>
  <c r="GK56" i="3"/>
  <c r="FO120" i="3"/>
  <c r="EY63" i="3"/>
  <c r="HF124" i="3"/>
  <c r="IM140" i="3"/>
  <c r="DP79" i="3"/>
  <c r="JH50" i="3"/>
  <c r="HA45" i="3"/>
  <c r="IS119" i="3"/>
  <c r="DE35" i="3"/>
  <c r="EN54" i="3"/>
  <c r="JA119" i="3"/>
  <c r="DU134" i="3"/>
  <c r="FO45" i="3"/>
  <c r="HF47" i="3"/>
  <c r="DO97" i="3"/>
  <c r="GS110" i="3"/>
  <c r="GP142" i="3"/>
  <c r="CY67" i="3"/>
  <c r="DK116" i="3"/>
  <c r="IG50" i="3"/>
  <c r="IO66" i="3"/>
  <c r="HL29" i="3"/>
  <c r="GN110" i="3"/>
  <c r="JH81" i="3"/>
  <c r="DT84" i="3"/>
  <c r="DV145" i="3"/>
  <c r="FB42" i="3"/>
  <c r="EN130" i="3"/>
  <c r="JF89" i="3"/>
  <c r="IL145" i="3"/>
  <c r="DR121" i="3"/>
  <c r="IX29" i="3"/>
  <c r="DJ131" i="3"/>
  <c r="IK131" i="3"/>
  <c r="IN57" i="3"/>
  <c r="CX144" i="3"/>
  <c r="II122" i="3"/>
  <c r="FB102" i="3"/>
  <c r="EU119" i="3"/>
  <c r="CS128" i="3"/>
  <c r="EL99" i="3"/>
  <c r="HI139" i="3"/>
  <c r="GZ48" i="3"/>
  <c r="DQ51" i="3"/>
  <c r="DO45" i="3"/>
  <c r="FP128" i="3"/>
  <c r="FE41" i="3"/>
  <c r="GS36" i="3"/>
  <c r="GK28" i="3"/>
  <c r="ES44" i="3"/>
  <c r="IW25" i="3"/>
  <c r="IH41" i="3"/>
  <c r="DV87" i="3"/>
  <c r="DV57" i="3"/>
  <c r="DB26" i="3"/>
  <c r="DP123" i="3"/>
  <c r="JC78" i="3"/>
  <c r="FR44" i="3"/>
  <c r="EQ37" i="3"/>
  <c r="JC113" i="3"/>
  <c r="IL101" i="3"/>
  <c r="CR60" i="3"/>
  <c r="JA57" i="3"/>
  <c r="CO125" i="3"/>
  <c r="HM93" i="3"/>
  <c r="DF52" i="3"/>
  <c r="JH91" i="3"/>
  <c r="FG62" i="3"/>
  <c r="HF101" i="3"/>
  <c r="GI44" i="3"/>
  <c r="DQ106" i="3"/>
  <c r="IJ43" i="3"/>
  <c r="DQ80" i="3"/>
  <c r="JJ78" i="3"/>
  <c r="DF95" i="3"/>
  <c r="DU92" i="3"/>
  <c r="HD86" i="3"/>
  <c r="DM120" i="3"/>
  <c r="FR27" i="3"/>
  <c r="JG83" i="3"/>
  <c r="FL55" i="3"/>
  <c r="FS75" i="3"/>
  <c r="FD46" i="3"/>
  <c r="CU30" i="3"/>
  <c r="HK55" i="3"/>
  <c r="CO99" i="3"/>
  <c r="JL55" i="3"/>
  <c r="CS122" i="3"/>
  <c r="GL68" i="3"/>
  <c r="HE83" i="3"/>
  <c r="HA80" i="3"/>
  <c r="ET102" i="3"/>
  <c r="HG133" i="3"/>
  <c r="HJ27" i="3"/>
  <c r="HJ133" i="3"/>
  <c r="EY53" i="3"/>
  <c r="ER50" i="3"/>
  <c r="JD111" i="3"/>
  <c r="DS121" i="3"/>
  <c r="DH128" i="3"/>
  <c r="JI38" i="3"/>
  <c r="EN136" i="3"/>
  <c r="DR32" i="3"/>
  <c r="FS92" i="3"/>
  <c r="IL70" i="3"/>
  <c r="HK65" i="3"/>
  <c r="FE39" i="3"/>
  <c r="FI133" i="3"/>
  <c r="HN49" i="3"/>
  <c r="EN79" i="3"/>
  <c r="FD26" i="3"/>
  <c r="HO84" i="3"/>
  <c r="FQ71" i="3"/>
  <c r="CW132" i="3"/>
  <c r="IW103" i="3"/>
  <c r="HF96" i="3"/>
  <c r="CW129" i="3"/>
  <c r="DT112" i="3"/>
  <c r="JC82" i="3"/>
  <c r="CU48" i="3"/>
  <c r="DH132" i="3"/>
  <c r="GR99" i="3"/>
  <c r="GL106" i="3"/>
  <c r="DB70" i="3"/>
  <c r="EL80" i="3"/>
  <c r="GK53" i="3"/>
  <c r="HN30" i="3"/>
  <c r="HN55" i="3"/>
  <c r="IF33" i="3"/>
  <c r="GZ88" i="3"/>
  <c r="ES56" i="3"/>
  <c r="DH73" i="3"/>
  <c r="GX121" i="3"/>
  <c r="EM55" i="3"/>
  <c r="HO49" i="3"/>
  <c r="CS84" i="3"/>
  <c r="IS122" i="3"/>
  <c r="IJ122" i="3"/>
  <c r="IF90" i="3"/>
  <c r="CT95" i="3"/>
  <c r="GZ122" i="3"/>
  <c r="JC115" i="3"/>
  <c r="JL73" i="3"/>
  <c r="HL120" i="3"/>
  <c r="IJ96" i="3"/>
  <c r="EY90" i="3"/>
  <c r="DS78" i="3"/>
  <c r="GP97" i="3"/>
  <c r="DS127" i="3"/>
  <c r="GV113" i="3"/>
  <c r="IJ104" i="3"/>
  <c r="GY78" i="3"/>
  <c r="GX145" i="3"/>
  <c r="HF108" i="3"/>
  <c r="JK63" i="3"/>
  <c r="HO127" i="3"/>
  <c r="DO132" i="3"/>
  <c r="GM83" i="3"/>
  <c r="DQ113" i="3"/>
  <c r="FD81" i="3"/>
  <c r="FO32" i="3"/>
  <c r="IT58" i="3"/>
  <c r="CP26" i="3"/>
  <c r="FP106" i="3"/>
  <c r="IG83" i="3"/>
  <c r="IW132" i="3"/>
  <c r="CP30" i="3"/>
  <c r="HL86" i="3"/>
  <c r="ET125" i="3"/>
  <c r="HA134" i="3"/>
  <c r="JF72" i="3"/>
  <c r="EO45" i="3"/>
  <c r="CX118" i="3"/>
  <c r="GL30" i="3"/>
  <c r="FM44" i="3"/>
  <c r="ER100" i="3"/>
  <c r="HF105" i="3"/>
  <c r="FI70" i="3"/>
  <c r="CS37" i="3"/>
  <c r="EY56" i="3"/>
  <c r="DV50" i="3"/>
  <c r="DJ99" i="3"/>
  <c r="HN127" i="3"/>
  <c r="DO87" i="3"/>
  <c r="DG107" i="3"/>
  <c r="CX73" i="3"/>
  <c r="FS95" i="3"/>
  <c r="CU97" i="3"/>
  <c r="CP29" i="3"/>
  <c r="DR42" i="3"/>
  <c r="IO73" i="3"/>
  <c r="IV83" i="3"/>
  <c r="HD66" i="3"/>
  <c r="EQ69" i="3"/>
  <c r="DU33" i="3"/>
  <c r="CP80" i="3"/>
  <c r="FG119" i="3"/>
  <c r="HK117" i="3"/>
  <c r="JI39" i="3"/>
  <c r="FS93" i="3"/>
  <c r="IT31" i="3"/>
  <c r="DJ114" i="3"/>
  <c r="JK48" i="3"/>
  <c r="GR143" i="3"/>
  <c r="IG82" i="3"/>
  <c r="EV40" i="3"/>
  <c r="DD32" i="3"/>
  <c r="IT29" i="3"/>
  <c r="IW31" i="3"/>
  <c r="DT34" i="3"/>
  <c r="ES129" i="3"/>
  <c r="DD63" i="3"/>
  <c r="ER137" i="3"/>
  <c r="IN82" i="3"/>
  <c r="DR54" i="3"/>
  <c r="JG113" i="3"/>
  <c r="CO124" i="3"/>
  <c r="FE112" i="3"/>
  <c r="CR127" i="3"/>
  <c r="DG138" i="3"/>
  <c r="FP93" i="3"/>
  <c r="IL128" i="3"/>
  <c r="IO32" i="3"/>
  <c r="GN130" i="3"/>
  <c r="DJ117" i="3"/>
  <c r="JL117" i="3"/>
  <c r="GL71" i="3"/>
  <c r="CU37" i="3"/>
  <c r="EL81" i="3"/>
  <c r="GP44" i="3"/>
  <c r="JC121" i="3"/>
  <c r="IS141" i="3"/>
  <c r="GN78" i="3"/>
  <c r="FN44" i="3"/>
  <c r="HP31" i="3"/>
  <c r="FB63" i="3"/>
  <c r="CO87" i="3"/>
  <c r="FD67" i="3"/>
  <c r="GM96" i="3"/>
  <c r="HI49" i="3"/>
  <c r="GI112" i="3"/>
  <c r="GX66" i="3"/>
  <c r="DK31" i="3"/>
  <c r="CZ130" i="3"/>
  <c r="HD130" i="3"/>
  <c r="HI113" i="3"/>
  <c r="HL59" i="3"/>
  <c r="IX145" i="3"/>
  <c r="GO45" i="3"/>
  <c r="ES117" i="3"/>
  <c r="HB94" i="3"/>
  <c r="HD62" i="3"/>
  <c r="FP61" i="3"/>
  <c r="IP93" i="3"/>
  <c r="DV47" i="3"/>
  <c r="JM122" i="3"/>
  <c r="IO72" i="3"/>
  <c r="IT84" i="3"/>
  <c r="EN86" i="3"/>
  <c r="CY75" i="3"/>
  <c r="II76" i="3"/>
  <c r="IP59" i="3"/>
  <c r="JJ92" i="3"/>
  <c r="FG59" i="3"/>
  <c r="DC63" i="3"/>
  <c r="IY123" i="3"/>
  <c r="HF119" i="3"/>
  <c r="DS71" i="3"/>
  <c r="DO29" i="3"/>
  <c r="FP34" i="3"/>
  <c r="IU125" i="3"/>
  <c r="JG42" i="3"/>
  <c r="FE122" i="3"/>
  <c r="FP127" i="3"/>
  <c r="FA37" i="3"/>
  <c r="GQ101" i="3"/>
  <c r="EY37" i="3"/>
  <c r="IF113" i="3"/>
  <c r="GY98" i="3"/>
  <c r="JA38" i="3"/>
  <c r="HL96" i="3"/>
  <c r="IU107" i="3"/>
  <c r="IK86" i="3"/>
  <c r="IL68" i="3"/>
  <c r="GZ121" i="3"/>
  <c r="HK118" i="3"/>
  <c r="FM53" i="3"/>
  <c r="DH81" i="3"/>
  <c r="EM58" i="3"/>
  <c r="CY69" i="3"/>
  <c r="DR114" i="3"/>
  <c r="HE43" i="3"/>
  <c r="IZ144" i="3"/>
  <c r="EQ96" i="3"/>
  <c r="IF78" i="3"/>
  <c r="IM69" i="3"/>
  <c r="JJ111" i="3"/>
  <c r="CW79" i="3"/>
  <c r="GJ134" i="3"/>
  <c r="IF117" i="3"/>
  <c r="EY43" i="3"/>
  <c r="IY91" i="3"/>
  <c r="DO64" i="3"/>
  <c r="HP106" i="3"/>
  <c r="GS32" i="3"/>
  <c r="JB88" i="3"/>
  <c r="GK126" i="3"/>
  <c r="DG55" i="3"/>
  <c r="JL47" i="3"/>
  <c r="DT101" i="3"/>
  <c r="EL73" i="3"/>
  <c r="EZ38" i="3"/>
  <c r="IH65" i="3"/>
  <c r="EL95" i="3"/>
  <c r="FI65" i="3"/>
  <c r="FB49" i="3"/>
  <c r="FQ95" i="3"/>
  <c r="GL117" i="3"/>
  <c r="DT43" i="3"/>
  <c r="GV126" i="3"/>
  <c r="EZ115" i="3"/>
  <c r="CW104" i="3"/>
  <c r="FD68" i="3"/>
  <c r="DI105" i="3"/>
  <c r="FS65" i="3"/>
  <c r="DG82" i="3"/>
  <c r="FH94" i="3"/>
  <c r="IY48" i="3"/>
  <c r="EO49" i="3"/>
  <c r="FO47" i="3"/>
  <c r="GO75" i="3"/>
  <c r="DV140" i="3"/>
  <c r="GL85" i="3"/>
  <c r="JM92" i="3"/>
  <c r="FG127" i="3"/>
  <c r="JA116" i="3"/>
  <c r="HB31" i="3"/>
  <c r="EM88" i="3"/>
  <c r="CW112" i="3"/>
  <c r="IH63" i="3"/>
  <c r="CO64" i="3"/>
  <c r="ES141" i="3"/>
  <c r="DS138" i="3"/>
  <c r="II132" i="3"/>
  <c r="EP50" i="3"/>
  <c r="CW123" i="3"/>
  <c r="FI50" i="3"/>
  <c r="FD70" i="3"/>
  <c r="EP31" i="3"/>
  <c r="IV136" i="3"/>
  <c r="HM131" i="3"/>
  <c r="IP91" i="3"/>
  <c r="CR135" i="3"/>
  <c r="FR137" i="3"/>
  <c r="IM38" i="3"/>
  <c r="FL109" i="3"/>
  <c r="DP99" i="3"/>
  <c r="GR132" i="3"/>
  <c r="GS69" i="3"/>
  <c r="IH60" i="3"/>
  <c r="GJ53" i="3"/>
  <c r="FF82" i="3"/>
  <c r="GM58" i="3"/>
  <c r="JC80" i="3"/>
  <c r="DB143" i="3"/>
  <c r="EV77" i="3"/>
  <c r="HO78" i="3"/>
  <c r="JH147" i="3"/>
  <c r="GN139" i="3"/>
  <c r="IJ123" i="3"/>
  <c r="IK135" i="3"/>
  <c r="EZ50" i="3"/>
  <c r="FG47" i="3"/>
  <c r="GV70" i="3"/>
  <c r="HN71" i="3"/>
  <c r="JB94" i="3"/>
  <c r="GP105" i="3"/>
  <c r="FR133" i="3"/>
  <c r="FO134" i="3"/>
  <c r="IO58" i="3"/>
  <c r="DB93" i="3"/>
  <c r="CV32" i="3"/>
  <c r="DH69" i="3"/>
  <c r="DI88" i="3"/>
  <c r="IL32" i="3"/>
  <c r="IJ65" i="3"/>
  <c r="EQ78" i="3"/>
  <c r="DR46" i="3"/>
  <c r="EU76" i="3"/>
  <c r="GN55" i="3"/>
  <c r="DH31" i="3"/>
  <c r="IT55" i="3"/>
  <c r="GY68" i="3"/>
  <c r="IF136" i="3"/>
  <c r="DP117" i="3"/>
  <c r="DP52" i="3"/>
  <c r="HE135" i="3"/>
  <c r="ET119" i="3"/>
  <c r="HA143" i="3"/>
  <c r="IP33" i="3"/>
  <c r="DH116" i="3"/>
  <c r="GP95" i="3"/>
  <c r="JK116" i="3"/>
  <c r="DL60" i="3"/>
  <c r="DE97" i="3"/>
  <c r="GK130" i="3"/>
  <c r="DC64" i="3"/>
  <c r="FS38" i="3"/>
  <c r="EN46" i="3"/>
  <c r="JD140" i="3"/>
  <c r="HD53" i="3"/>
  <c r="CV126" i="3"/>
  <c r="DI126" i="3"/>
  <c r="EL106" i="3"/>
  <c r="HG121" i="3"/>
  <c r="HA90" i="3"/>
  <c r="HI131" i="3"/>
  <c r="DQ91" i="3"/>
  <c r="FM94" i="3"/>
  <c r="EO46" i="3"/>
  <c r="DT47" i="3"/>
  <c r="IN88" i="3"/>
  <c r="GV116" i="3"/>
  <c r="FN54" i="3"/>
  <c r="DP149" i="3"/>
  <c r="IM138" i="3"/>
  <c r="HK113" i="3"/>
  <c r="GW136" i="3"/>
  <c r="IG108" i="3"/>
  <c r="FF93" i="3"/>
  <c r="IN90" i="3"/>
  <c r="FM52" i="3"/>
  <c r="IX32" i="3"/>
  <c r="EM49" i="3"/>
  <c r="IK101" i="3"/>
  <c r="FR132" i="3"/>
  <c r="CW130" i="3"/>
  <c r="CR143" i="3"/>
  <c r="GN67" i="3"/>
  <c r="EM72" i="3"/>
  <c r="DE121" i="3"/>
  <c r="CQ44" i="3"/>
  <c r="GJ148" i="3"/>
  <c r="DS69" i="3"/>
  <c r="CT120" i="3"/>
  <c r="FO108" i="3"/>
  <c r="IU116" i="3"/>
  <c r="ET80" i="3"/>
  <c r="ER102" i="3"/>
  <c r="CO102" i="3"/>
  <c r="DQ126" i="3"/>
  <c r="EP56" i="3"/>
  <c r="IK132" i="3"/>
  <c r="HL80" i="3"/>
  <c r="IX66" i="3"/>
  <c r="CR119" i="3"/>
  <c r="GW39" i="3"/>
  <c r="FA82" i="3"/>
  <c r="DB50" i="3"/>
  <c r="HM110" i="3"/>
  <c r="FI56" i="3"/>
  <c r="GY84" i="3"/>
  <c r="IZ53" i="3"/>
  <c r="IU76" i="3"/>
  <c r="GY48" i="3"/>
  <c r="DU117" i="3"/>
  <c r="DB129" i="3"/>
  <c r="CQ93" i="3"/>
  <c r="JG102" i="3"/>
  <c r="HB54" i="3"/>
  <c r="IY100" i="3"/>
  <c r="FD120" i="3"/>
  <c r="HE60" i="3"/>
  <c r="CU40" i="3"/>
  <c r="FS130" i="3"/>
  <c r="CW50" i="3"/>
  <c r="DM145" i="3"/>
  <c r="FR121" i="3"/>
  <c r="IW117" i="3"/>
  <c r="JB127" i="3"/>
  <c r="DC32" i="3"/>
  <c r="IK133" i="3"/>
  <c r="CY102" i="3"/>
  <c r="HB138" i="3"/>
  <c r="DU112" i="3"/>
  <c r="DG85" i="3"/>
  <c r="GK58" i="3"/>
  <c r="IO147" i="3"/>
  <c r="FP125" i="3"/>
  <c r="FI51" i="3"/>
  <c r="GO124" i="3"/>
  <c r="DK43" i="3"/>
  <c r="FR56" i="3"/>
  <c r="FC46" i="3"/>
  <c r="IL118" i="3"/>
  <c r="FE49" i="3"/>
  <c r="IP142" i="3"/>
  <c r="HA25" i="3"/>
  <c r="JJ148" i="3"/>
  <c r="DK70" i="3"/>
  <c r="HE109" i="3"/>
  <c r="IS28" i="3"/>
  <c r="IU139" i="3"/>
  <c r="CT148" i="3"/>
  <c r="FE26" i="3"/>
  <c r="CR33" i="3"/>
  <c r="IT72" i="3"/>
  <c r="HF103" i="3"/>
  <c r="GS78" i="3"/>
  <c r="DP132" i="3"/>
  <c r="IW136" i="3"/>
  <c r="HI43" i="3"/>
  <c r="JF36" i="3"/>
  <c r="DT60" i="3"/>
  <c r="EM74" i="3"/>
  <c r="GS98" i="3"/>
  <c r="JK74" i="3"/>
  <c r="IZ66" i="3"/>
  <c r="GT121" i="3"/>
  <c r="EM39" i="3"/>
  <c r="DJ84" i="3"/>
  <c r="HI78" i="3"/>
  <c r="FQ103" i="3"/>
  <c r="CT93" i="3"/>
  <c r="GL42" i="3"/>
  <c r="CX31" i="3"/>
  <c r="GZ106" i="3"/>
  <c r="GN72" i="3"/>
  <c r="EQ35" i="3"/>
  <c r="IH35" i="3"/>
  <c r="FG101" i="3"/>
  <c r="IL55" i="3"/>
  <c r="IX96" i="3"/>
  <c r="HB85" i="3"/>
  <c r="CW46" i="3"/>
  <c r="GK146" i="3"/>
  <c r="HM41" i="3"/>
  <c r="DL96" i="3"/>
  <c r="FI106" i="3"/>
  <c r="IZ132" i="3"/>
  <c r="GI33" i="3"/>
  <c r="DU62" i="3"/>
  <c r="IT66" i="3"/>
  <c r="FG55" i="3"/>
  <c r="JG48" i="3"/>
  <c r="FQ123" i="3"/>
  <c r="DO88" i="3"/>
  <c r="EO129" i="3"/>
  <c r="JG77" i="3"/>
  <c r="CO34" i="3"/>
  <c r="IO90" i="3"/>
  <c r="HD97" i="3"/>
  <c r="GK62" i="3"/>
  <c r="GP28" i="3"/>
  <c r="IU96" i="3"/>
  <c r="GQ61" i="3"/>
  <c r="JL62" i="3"/>
  <c r="JB77" i="3"/>
  <c r="HJ35" i="3"/>
  <c r="EP27" i="3"/>
  <c r="CT76" i="3"/>
  <c r="FB94" i="3"/>
  <c r="ET120" i="3"/>
  <c r="FE34" i="3"/>
  <c r="FF29" i="3"/>
  <c r="FC55" i="3"/>
  <c r="HB60" i="3"/>
  <c r="DH140" i="3"/>
  <c r="HL71" i="3"/>
  <c r="HL139" i="3"/>
  <c r="FN32" i="3"/>
  <c r="JF104" i="3"/>
  <c r="CU26" i="3"/>
  <c r="FD34" i="3"/>
  <c r="GJ133" i="3"/>
  <c r="HE62" i="3"/>
  <c r="FO96" i="3"/>
  <c r="EY96" i="3"/>
  <c r="EP59" i="3"/>
  <c r="CP115" i="3"/>
  <c r="GZ130" i="3"/>
  <c r="IW116" i="3"/>
  <c r="FI116" i="3"/>
  <c r="IO102" i="3"/>
  <c r="CO113" i="3"/>
  <c r="JL132" i="3"/>
  <c r="JG52" i="3"/>
  <c r="CV60" i="3"/>
  <c r="DV106" i="3"/>
  <c r="DC128" i="3"/>
  <c r="FJ128" i="3"/>
  <c r="JB27" i="3"/>
  <c r="FS118" i="3"/>
  <c r="JK103" i="3"/>
  <c r="DO139" i="3"/>
  <c r="DB118" i="3"/>
  <c r="JJ46" i="3"/>
  <c r="IW70" i="3"/>
  <c r="FA29" i="3"/>
  <c r="EV25" i="3"/>
  <c r="FR116" i="3"/>
  <c r="CX85" i="3"/>
  <c r="FQ100" i="3"/>
  <c r="DE93" i="3"/>
  <c r="FG50" i="3"/>
  <c r="CO59" i="3"/>
  <c r="DI29" i="3"/>
  <c r="GT141" i="3"/>
  <c r="IW50" i="3"/>
  <c r="IZ54" i="3"/>
  <c r="ES83" i="3"/>
  <c r="GP40" i="3"/>
  <c r="DI103" i="3"/>
  <c r="GY25" i="3"/>
  <c r="CW44" i="3"/>
  <c r="FP137" i="3"/>
  <c r="FR122" i="3"/>
  <c r="IF85" i="3"/>
  <c r="FB37" i="3"/>
  <c r="GV96" i="3"/>
  <c r="DC144" i="3"/>
  <c r="FC142" i="3"/>
  <c r="JI58" i="3"/>
  <c r="CR77" i="3"/>
  <c r="EO114" i="3"/>
  <c r="HM142" i="3"/>
  <c r="DD136" i="3"/>
  <c r="GI140" i="3"/>
  <c r="IW115" i="3"/>
  <c r="HM130" i="3"/>
  <c r="IP146" i="3"/>
  <c r="JA94" i="3"/>
  <c r="FH140" i="3"/>
  <c r="JG40" i="3"/>
  <c r="EQ83" i="3"/>
  <c r="FD56" i="3"/>
  <c r="IS148" i="3"/>
  <c r="IM82" i="3"/>
  <c r="IS26" i="3"/>
  <c r="FO30" i="3"/>
  <c r="HN32" i="3"/>
  <c r="IJ70" i="3"/>
  <c r="JI110" i="3"/>
  <c r="DT94" i="3"/>
  <c r="JI84" i="3"/>
  <c r="IJ100" i="3"/>
  <c r="EV37" i="3"/>
  <c r="FE86" i="3"/>
  <c r="FR88" i="3"/>
  <c r="EO100" i="3"/>
  <c r="GJ74" i="3"/>
  <c r="EP91" i="3"/>
  <c r="JL65" i="3"/>
  <c r="GP84" i="3"/>
  <c r="IH64" i="3"/>
  <c r="JM110" i="3"/>
  <c r="DG106" i="3"/>
  <c r="DB122" i="3"/>
  <c r="FB131" i="3"/>
  <c r="DU67" i="3"/>
  <c r="GY47" i="3"/>
  <c r="HJ79" i="3"/>
  <c r="EO104" i="3"/>
  <c r="GJ87" i="3"/>
  <c r="GL112" i="3"/>
  <c r="GS53" i="3"/>
  <c r="EL76" i="3"/>
  <c r="GZ39" i="3"/>
  <c r="CR110" i="3"/>
  <c r="DL133" i="3"/>
  <c r="DU98" i="3"/>
  <c r="IF70" i="3"/>
  <c r="DP42" i="3"/>
  <c r="JG98" i="3"/>
  <c r="IQ142" i="3"/>
  <c r="CO67" i="3"/>
  <c r="FB52" i="3"/>
  <c r="ER111" i="3"/>
  <c r="FN74" i="3"/>
  <c r="IU52" i="3"/>
  <c r="FR112" i="3"/>
  <c r="GS139" i="3"/>
  <c r="FO57" i="3"/>
  <c r="DK106" i="3"/>
  <c r="CT103" i="3"/>
  <c r="II119" i="3"/>
  <c r="DP86" i="3"/>
  <c r="DS135" i="3"/>
  <c r="FN146" i="3"/>
  <c r="CR66" i="3"/>
  <c r="DR94" i="3"/>
  <c r="FQ143" i="3"/>
  <c r="JK146" i="3"/>
  <c r="DT145" i="3"/>
  <c r="GV130" i="3"/>
  <c r="IO116" i="3"/>
  <c r="II88" i="3"/>
  <c r="DE138" i="3"/>
  <c r="EM26" i="3"/>
  <c r="IJ135" i="3"/>
  <c r="HL108" i="3"/>
  <c r="CO28" i="3"/>
  <c r="DD29" i="3"/>
  <c r="FB78" i="3"/>
  <c r="FA66" i="3"/>
  <c r="ES94" i="3"/>
  <c r="FF64" i="3"/>
  <c r="HM113" i="3"/>
  <c r="HA95" i="3"/>
  <c r="GO79" i="3"/>
  <c r="IY26" i="3"/>
  <c r="HP89" i="3"/>
  <c r="HC124" i="3"/>
  <c r="CO37" i="3"/>
  <c r="CS59" i="3"/>
  <c r="HK147" i="3"/>
  <c r="IV80" i="3"/>
  <c r="IO142" i="3"/>
  <c r="JK91" i="3"/>
  <c r="IH53" i="3"/>
  <c r="GM45" i="3"/>
  <c r="DQ40" i="3"/>
  <c r="JK118" i="3"/>
  <c r="IY45" i="3"/>
  <c r="HE136" i="3"/>
  <c r="IH129" i="3"/>
  <c r="CT97" i="3"/>
  <c r="FC126" i="3"/>
  <c r="IS36" i="3"/>
  <c r="FI96" i="3"/>
  <c r="FA61" i="3"/>
  <c r="EM50" i="3"/>
  <c r="CO65" i="3"/>
  <c r="ES68" i="3"/>
  <c r="CP63" i="3"/>
  <c r="FC95" i="3"/>
  <c r="IZ51" i="3"/>
  <c r="DF26" i="3"/>
  <c r="JH118" i="3"/>
  <c r="HI108" i="3"/>
  <c r="JF148" i="3"/>
  <c r="GW125" i="3"/>
  <c r="ER40" i="3"/>
  <c r="JF101" i="3"/>
  <c r="IF62" i="3"/>
  <c r="GS89" i="3"/>
  <c r="HM85" i="3"/>
  <c r="FN68" i="3"/>
  <c r="FQ141" i="3"/>
  <c r="EZ57" i="3"/>
  <c r="HD64" i="3"/>
  <c r="II109" i="3"/>
  <c r="JK120" i="3"/>
  <c r="HM150" i="3"/>
  <c r="CU149" i="3"/>
  <c r="DL33" i="3"/>
  <c r="EP149" i="3"/>
  <c r="HK48" i="3"/>
  <c r="GJ119" i="3"/>
  <c r="JJ91" i="3"/>
  <c r="GZ112" i="3"/>
  <c r="HN41" i="3"/>
  <c r="DS74" i="3"/>
  <c r="IT53" i="3"/>
  <c r="FM87" i="3"/>
  <c r="CV103" i="3"/>
  <c r="GX41" i="3"/>
  <c r="GR26" i="3"/>
  <c r="IH120" i="3"/>
  <c r="FH33" i="3"/>
  <c r="GP125" i="3"/>
  <c r="GO59" i="3"/>
  <c r="IH88" i="3"/>
  <c r="JB57" i="3"/>
  <c r="DK34" i="3"/>
  <c r="JH102" i="3"/>
  <c r="EP37" i="3"/>
  <c r="CP70" i="3"/>
  <c r="IG58" i="3"/>
  <c r="HO118" i="3"/>
  <c r="GJ105" i="3"/>
  <c r="FI54" i="3"/>
  <c r="GM39" i="3"/>
  <c r="JH96" i="3"/>
  <c r="GI45" i="3"/>
  <c r="FH71" i="3"/>
  <c r="JC104" i="3"/>
  <c r="IF129" i="3"/>
  <c r="IW110" i="3"/>
  <c r="FN111" i="3"/>
  <c r="DQ128" i="3"/>
  <c r="IO81" i="3"/>
  <c r="DK128" i="3"/>
  <c r="DJ70" i="3"/>
  <c r="CO97" i="3"/>
  <c r="ER36" i="3"/>
  <c r="HO32" i="3"/>
  <c r="DU135" i="3"/>
  <c r="FP136" i="3"/>
  <c r="GL70" i="3"/>
  <c r="GI103" i="3"/>
  <c r="JF40" i="3"/>
  <c r="JM73" i="3"/>
  <c r="DL107" i="3"/>
  <c r="HP116" i="3"/>
  <c r="IJ130" i="3"/>
  <c r="DG49" i="3"/>
  <c r="FI81" i="3"/>
  <c r="GQ36" i="3"/>
  <c r="EP62" i="3"/>
  <c r="DQ105" i="3"/>
  <c r="IV139" i="3"/>
  <c r="GY110" i="3"/>
  <c r="DB38" i="3"/>
  <c r="CX57" i="3"/>
  <c r="CU105" i="3"/>
  <c r="ER109" i="3"/>
  <c r="FN92" i="3"/>
  <c r="JJ129" i="3"/>
  <c r="FL93" i="3"/>
  <c r="IN85" i="3"/>
  <c r="JI126" i="3"/>
  <c r="DT150" i="3"/>
  <c r="IO67" i="3"/>
  <c r="HF127" i="3"/>
  <c r="DL109" i="3"/>
  <c r="EL59" i="3"/>
  <c r="GS114" i="3"/>
  <c r="DV137" i="3"/>
  <c r="JL42" i="3"/>
  <c r="GJ83" i="3"/>
  <c r="IP34" i="3"/>
  <c r="DS131" i="3"/>
  <c r="EM136" i="3"/>
  <c r="HP43" i="3"/>
  <c r="FD114" i="3"/>
  <c r="FE67" i="3"/>
  <c r="GS85" i="3"/>
  <c r="EO29" i="3"/>
  <c r="EY120" i="3"/>
  <c r="JK56" i="3"/>
  <c r="DK76" i="3"/>
  <c r="FB140" i="3"/>
  <c r="HP102" i="3"/>
  <c r="JC58" i="3"/>
  <c r="DE114" i="3"/>
  <c r="DE53" i="3"/>
  <c r="DR30" i="3"/>
  <c r="EU131" i="3"/>
  <c r="DK53" i="3"/>
  <c r="IM142" i="3"/>
  <c r="HN73" i="3"/>
  <c r="DQ48" i="3"/>
  <c r="IS139" i="3"/>
  <c r="EY133" i="3"/>
  <c r="JF51" i="3"/>
  <c r="FC100" i="3"/>
  <c r="DS119" i="3"/>
  <c r="CO141" i="3"/>
  <c r="FB31" i="3"/>
  <c r="DV74" i="3"/>
  <c r="CT66" i="3"/>
  <c r="HN148" i="3"/>
  <c r="HB144" i="3"/>
  <c r="EL48" i="3"/>
  <c r="II115" i="3"/>
  <c r="GY133" i="3"/>
  <c r="IK92" i="3"/>
  <c r="DK119" i="3"/>
  <c r="EM108" i="3"/>
  <c r="CT126" i="3"/>
  <c r="DJ109" i="3"/>
  <c r="DP82" i="3"/>
  <c r="IG120" i="3"/>
  <c r="HD89" i="3"/>
  <c r="CV46" i="3"/>
  <c r="JD139" i="3"/>
  <c r="IH98" i="3"/>
  <c r="CV56" i="3"/>
  <c r="EU65" i="3"/>
  <c r="IU84" i="3"/>
  <c r="IF28" i="3"/>
  <c r="HD51" i="3"/>
  <c r="IQ146" i="3"/>
  <c r="DJ146" i="3"/>
  <c r="EN127" i="3"/>
  <c r="GI52" i="3"/>
  <c r="DL69" i="3"/>
  <c r="GV84" i="3"/>
  <c r="CV82" i="3"/>
  <c r="JM69" i="3"/>
  <c r="HA94" i="3"/>
  <c r="HB29" i="3"/>
  <c r="FD60" i="3"/>
  <c r="DL51" i="3"/>
  <c r="EO122" i="3"/>
  <c r="CR41" i="3"/>
  <c r="FG98" i="3"/>
  <c r="HB89" i="3"/>
  <c r="EN126" i="3"/>
  <c r="GK40" i="3"/>
  <c r="DG33" i="3"/>
  <c r="IW96" i="3"/>
  <c r="IJ80" i="3"/>
  <c r="IS140" i="3"/>
  <c r="GQ99" i="3"/>
  <c r="DO36" i="3"/>
  <c r="GR66" i="3"/>
  <c r="JM78" i="3"/>
  <c r="DQ84" i="3"/>
  <c r="DQ124" i="3"/>
  <c r="HF70" i="3"/>
  <c r="ES123" i="3"/>
  <c r="HK105" i="3"/>
  <c r="JI111" i="3"/>
  <c r="HK133" i="3"/>
  <c r="IS124" i="3"/>
  <c r="HL147" i="3"/>
  <c r="EZ123" i="3"/>
  <c r="CT69" i="3"/>
  <c r="JA62" i="3"/>
  <c r="HP144" i="3"/>
  <c r="CZ135" i="3"/>
  <c r="HC56" i="3"/>
  <c r="JM123" i="3"/>
  <c r="HJ111" i="3"/>
  <c r="IX116" i="3"/>
  <c r="HB66" i="3"/>
  <c r="IY120" i="3"/>
  <c r="GQ85" i="3"/>
  <c r="HM111" i="3"/>
  <c r="CU56" i="3"/>
  <c r="HI68" i="3"/>
  <c r="HI34" i="3"/>
  <c r="FF146" i="3"/>
  <c r="FB85" i="3"/>
  <c r="IN46" i="3"/>
  <c r="EN142" i="3"/>
  <c r="GZ107" i="3"/>
  <c r="IH82" i="3"/>
  <c r="HN103" i="3"/>
  <c r="GQ45" i="3"/>
  <c r="EQ98" i="3"/>
  <c r="IS120" i="3"/>
  <c r="GL89" i="3"/>
  <c r="GK137" i="3"/>
  <c r="EP61" i="3"/>
  <c r="GM82" i="3"/>
  <c r="CS87" i="3"/>
  <c r="HO67" i="3"/>
  <c r="EU92" i="3"/>
  <c r="HJ137" i="3"/>
  <c r="DO120" i="3"/>
  <c r="DH130" i="3"/>
  <c r="GI144" i="3"/>
  <c r="IN30" i="3"/>
  <c r="DB84" i="3"/>
  <c r="FE46" i="3"/>
  <c r="IJ55" i="3"/>
  <c r="IF49" i="3"/>
  <c r="GI120" i="3"/>
  <c r="HD119" i="3"/>
  <c r="IM43" i="3"/>
  <c r="GJ69" i="3"/>
  <c r="EN123" i="3"/>
  <c r="FS127" i="3"/>
  <c r="DJ129" i="3"/>
  <c r="FR127" i="3"/>
  <c r="CR72" i="3"/>
  <c r="FM123" i="3"/>
  <c r="DH135" i="3"/>
  <c r="HB56" i="3"/>
  <c r="GV133" i="3"/>
  <c r="DE40" i="3"/>
  <c r="IT25" i="3"/>
  <c r="JL38" i="3"/>
  <c r="IT126" i="3"/>
  <c r="EN76" i="3"/>
  <c r="IO40" i="3"/>
  <c r="DS49" i="3"/>
  <c r="DF83" i="3"/>
  <c r="JF64" i="3"/>
  <c r="CP124" i="3"/>
  <c r="II139" i="3"/>
  <c r="CP96" i="3"/>
  <c r="EO58" i="3"/>
  <c r="DH60" i="3"/>
  <c r="DR146" i="3"/>
  <c r="DC106" i="3"/>
  <c r="FJ147" i="3"/>
  <c r="DJ96" i="3"/>
  <c r="FC57" i="3"/>
  <c r="GO145" i="3"/>
  <c r="JH74" i="3"/>
  <c r="IV27" i="3"/>
  <c r="IJ121" i="3"/>
  <c r="CU28" i="3"/>
  <c r="JC56" i="3"/>
  <c r="JC148" i="3"/>
  <c r="GP93" i="3"/>
  <c r="DI111" i="3"/>
  <c r="JK128" i="3"/>
  <c r="IU127" i="3"/>
  <c r="IV135" i="3"/>
  <c r="GY130" i="3"/>
  <c r="FN113" i="3"/>
  <c r="IO30" i="3"/>
  <c r="CJ142" i="3"/>
  <c r="CU131" i="3"/>
  <c r="HJ47" i="3"/>
  <c r="EO143" i="3"/>
  <c r="JA26" i="3"/>
  <c r="HJ122" i="3"/>
  <c r="IK42" i="3"/>
  <c r="CQ141" i="3"/>
  <c r="FM105" i="3"/>
  <c r="EL148" i="3"/>
  <c r="FD69" i="3"/>
  <c r="FP76" i="3"/>
  <c r="DK32" i="3"/>
  <c r="ER68" i="3"/>
  <c r="HM81" i="3"/>
  <c r="FF26" i="3"/>
  <c r="EU30" i="3"/>
  <c r="CS28" i="3"/>
  <c r="IY27" i="3"/>
  <c r="HK67" i="3"/>
  <c r="DU28" i="3"/>
  <c r="JB48" i="3"/>
  <c r="CU137" i="3"/>
  <c r="DK39" i="3"/>
  <c r="FN122" i="3"/>
  <c r="GZ103" i="3"/>
  <c r="FI36" i="3"/>
  <c r="FL31" i="3"/>
  <c r="DD127" i="3"/>
  <c r="CQ142" i="3"/>
  <c r="FR138" i="3"/>
  <c r="ER113" i="3"/>
  <c r="IK57" i="3"/>
  <c r="ET115" i="3"/>
  <c r="FR93" i="3"/>
  <c r="JL127" i="3"/>
  <c r="HI30" i="3"/>
  <c r="CQ88" i="3"/>
  <c r="JL128" i="3"/>
  <c r="DC136" i="3"/>
  <c r="DP143" i="3"/>
  <c r="DR75" i="3"/>
  <c r="GO34" i="3"/>
  <c r="JM111" i="3"/>
  <c r="CR87" i="3"/>
  <c r="IH94" i="3"/>
  <c r="JK94" i="3"/>
  <c r="FS133" i="3"/>
  <c r="DK109" i="3"/>
  <c r="IM30" i="3"/>
  <c r="HD37" i="3"/>
  <c r="FD101" i="3"/>
  <c r="GQ27" i="3"/>
  <c r="FA76" i="3"/>
  <c r="DB148" i="3"/>
  <c r="JH76" i="3"/>
  <c r="HF36" i="3"/>
  <c r="DU146" i="3"/>
  <c r="DJ97" i="3"/>
  <c r="DQ73" i="3"/>
  <c r="GS144" i="3"/>
  <c r="FH113" i="3"/>
  <c r="GT123" i="3"/>
  <c r="GX139" i="3"/>
  <c r="GX141" i="3"/>
  <c r="HA102" i="3"/>
  <c r="DR118" i="3"/>
  <c r="GZ31" i="3"/>
  <c r="ER34" i="3"/>
  <c r="CJ144" i="3"/>
  <c r="FL133" i="3"/>
  <c r="DG128" i="3"/>
  <c r="IJ141" i="3"/>
  <c r="DV39" i="3"/>
  <c r="HC29" i="3"/>
  <c r="IV146" i="3"/>
  <c r="FE36" i="3"/>
  <c r="DD134" i="3"/>
  <c r="HM132" i="3"/>
  <c r="GQ119" i="3"/>
  <c r="GV138" i="3"/>
  <c r="IZ45" i="3"/>
  <c r="IU126" i="3"/>
  <c r="FE138" i="3"/>
  <c r="FE116" i="3"/>
  <c r="CQ70" i="3"/>
  <c r="JD150" i="3"/>
  <c r="DE131" i="3"/>
  <c r="GI147" i="3"/>
  <c r="HM28" i="3"/>
  <c r="GO97" i="3"/>
  <c r="EQ148" i="3"/>
  <c r="DR80" i="3"/>
  <c r="JK32" i="3"/>
  <c r="EQ133" i="3"/>
  <c r="CO114" i="3"/>
  <c r="GI98" i="3"/>
  <c r="DH102" i="3"/>
  <c r="CR126" i="3"/>
  <c r="CT40" i="3"/>
  <c r="FR146" i="3"/>
  <c r="GJ34" i="3"/>
  <c r="JM47" i="3"/>
  <c r="EZ151" i="3"/>
  <c r="IT95" i="3"/>
  <c r="EV114" i="3"/>
  <c r="GR98" i="3"/>
  <c r="CW98" i="3"/>
  <c r="JG43" i="3"/>
  <c r="JD147" i="3"/>
  <c r="IX128" i="3"/>
  <c r="FD58" i="3"/>
  <c r="HK150" i="3"/>
  <c r="FG140" i="3"/>
  <c r="GR151" i="3"/>
  <c r="GN142" i="3"/>
  <c r="IX138" i="3"/>
  <c r="GM106" i="3"/>
  <c r="DQ145" i="3"/>
  <c r="EO74" i="3"/>
  <c r="DF131" i="3"/>
  <c r="IH143" i="3"/>
  <c r="FG144" i="3"/>
  <c r="IK144" i="3"/>
  <c r="FJ146" i="3"/>
  <c r="DO151" i="3"/>
  <c r="GZ82" i="3"/>
  <c r="IW119" i="3"/>
  <c r="HA71" i="3"/>
  <c r="FH128" i="3"/>
  <c r="CV147" i="3"/>
  <c r="GW119" i="3"/>
  <c r="GW151" i="3"/>
  <c r="HM151" i="3"/>
  <c r="HP125" i="3"/>
  <c r="GR47" i="3"/>
  <c r="HO80" i="3"/>
  <c r="HI153" i="3"/>
  <c r="JJ153" i="3"/>
  <c r="CZ153" i="3"/>
  <c r="JC152" i="3"/>
  <c r="IK153" i="3"/>
  <c r="IM144" i="3"/>
  <c r="JJ99" i="3"/>
  <c r="IK47" i="3"/>
  <c r="IJ103" i="3"/>
  <c r="FM107" i="3"/>
  <c r="FH112" i="3"/>
  <c r="ES31" i="3"/>
  <c r="HB50" i="3"/>
  <c r="FB95" i="3"/>
  <c r="FP133" i="3"/>
  <c r="HI35" i="3"/>
  <c r="EV111" i="3"/>
  <c r="GP98" i="3"/>
  <c r="EV96" i="3"/>
  <c r="GN30" i="3"/>
  <c r="FP47" i="3"/>
  <c r="GZ116" i="3"/>
  <c r="DQ44" i="3"/>
  <c r="DE31" i="3"/>
  <c r="HB46" i="3"/>
  <c r="IL57" i="3"/>
  <c r="CO57" i="3"/>
  <c r="JL57" i="3"/>
  <c r="DT78" i="3"/>
  <c r="IX59" i="3"/>
  <c r="DD80" i="3"/>
  <c r="GX47" i="3"/>
  <c r="EO30" i="3"/>
  <c r="HE78" i="3"/>
  <c r="ER31" i="3"/>
  <c r="DD78" i="3"/>
  <c r="FA48" i="3"/>
  <c r="GP120" i="3"/>
  <c r="HL56" i="3"/>
  <c r="CU101" i="3"/>
  <c r="EN56" i="3"/>
  <c r="ES62" i="3"/>
  <c r="IV31" i="3"/>
  <c r="DU102" i="3"/>
  <c r="JB62" i="3"/>
  <c r="HP38" i="3"/>
  <c r="EP32" i="3"/>
  <c r="HE50" i="3"/>
  <c r="DJ75" i="3"/>
  <c r="DU95" i="3"/>
  <c r="JC41" i="3"/>
  <c r="HN116" i="3"/>
  <c r="DJ44" i="3"/>
  <c r="FS68" i="3"/>
  <c r="GQ34" i="3"/>
  <c r="FQ121" i="3"/>
  <c r="FO75" i="3"/>
  <c r="IG38" i="3"/>
  <c r="HB113" i="3"/>
  <c r="DU127" i="3"/>
  <c r="JG64" i="3"/>
  <c r="FM27" i="3"/>
  <c r="JF75" i="3"/>
  <c r="FO86" i="3"/>
  <c r="IP95" i="3"/>
  <c r="IY109" i="3"/>
  <c r="DJ34" i="3"/>
  <c r="FC124" i="3"/>
  <c r="FO67" i="3"/>
  <c r="EZ117" i="3"/>
  <c r="FI122" i="3"/>
  <c r="EU128" i="3"/>
  <c r="IJ74" i="3"/>
  <c r="JL51" i="3"/>
  <c r="CT48" i="3"/>
  <c r="FF57" i="3"/>
  <c r="HP64" i="3"/>
  <c r="HE141" i="3"/>
  <c r="GY95" i="3"/>
  <c r="GV34" i="3"/>
  <c r="IK95" i="3"/>
  <c r="HE119" i="3"/>
  <c r="HM32" i="3"/>
  <c r="IL54" i="3"/>
  <c r="GM136" i="3"/>
  <c r="JF70" i="3"/>
  <c r="DT102" i="3"/>
  <c r="CQ95" i="3"/>
  <c r="HB93" i="3"/>
  <c r="HJ26" i="3"/>
  <c r="FM89" i="3"/>
  <c r="CO103" i="3"/>
  <c r="ET71" i="3"/>
  <c r="IX56" i="3"/>
  <c r="DT57" i="3"/>
  <c r="FQ31" i="3"/>
  <c r="GS46" i="3"/>
  <c r="GJ61" i="3"/>
  <c r="HP37" i="3"/>
  <c r="DI66" i="3"/>
  <c r="GS91" i="3"/>
  <c r="IS49" i="3"/>
  <c r="GP57" i="3"/>
  <c r="DU124" i="3"/>
  <c r="EM118" i="3"/>
  <c r="EP101" i="3"/>
  <c r="FS26" i="3"/>
  <c r="HK110" i="3"/>
  <c r="HC123" i="3"/>
  <c r="GI73" i="3"/>
  <c r="IX118" i="3"/>
  <c r="GY101" i="3"/>
  <c r="JB101" i="3"/>
  <c r="GX112" i="3"/>
  <c r="EM117" i="3"/>
  <c r="DF27" i="3"/>
  <c r="IH121" i="3"/>
  <c r="FQ66" i="3"/>
  <c r="DF56" i="3"/>
  <c r="GP33" i="3"/>
  <c r="GR78" i="3"/>
  <c r="CQ97" i="3"/>
  <c r="FS31" i="3"/>
  <c r="IM57" i="3"/>
  <c r="IM87" i="3"/>
  <c r="EL29" i="3"/>
  <c r="GP35" i="3"/>
  <c r="FN133" i="3"/>
  <c r="EV39" i="3"/>
  <c r="ET28" i="3"/>
  <c r="IU128" i="3"/>
  <c r="DR27" i="3"/>
  <c r="FF74" i="3"/>
  <c r="IY74" i="3"/>
  <c r="IL122" i="3"/>
  <c r="DO118" i="3"/>
  <c r="DG90" i="3"/>
  <c r="CU138" i="3"/>
  <c r="IT64" i="3"/>
  <c r="DI109" i="3"/>
  <c r="FO62" i="3"/>
  <c r="CZ132" i="3"/>
  <c r="JL32" i="3"/>
  <c r="IS70" i="3"/>
  <c r="FR66" i="3"/>
  <c r="IT110" i="3"/>
  <c r="IJ137" i="3"/>
  <c r="GR62" i="3"/>
  <c r="HG144" i="3"/>
  <c r="EN134" i="3"/>
  <c r="HA68" i="3"/>
  <c r="IS96" i="3"/>
  <c r="IY134" i="3"/>
  <c r="HC35" i="3"/>
  <c r="HB91" i="3"/>
  <c r="FL99" i="3"/>
  <c r="CS98" i="3"/>
  <c r="GS94" i="3"/>
  <c r="FH55" i="3"/>
  <c r="DC94" i="3"/>
  <c r="GW129" i="3"/>
  <c r="JK45" i="3"/>
  <c r="DF91" i="3"/>
  <c r="IG49" i="3"/>
  <c r="HB70" i="3"/>
  <c r="HP46" i="3"/>
  <c r="JH119" i="3"/>
  <c r="HP35" i="3"/>
  <c r="JB93" i="3"/>
  <c r="IK115" i="3"/>
  <c r="GI100" i="3"/>
  <c r="IV48" i="3"/>
  <c r="DB61" i="3"/>
  <c r="FG48" i="3"/>
  <c r="JA37" i="3"/>
  <c r="DT61" i="3"/>
  <c r="IF125" i="3"/>
  <c r="GJ43" i="3"/>
  <c r="DO61" i="3"/>
  <c r="DQ53" i="3"/>
  <c r="JF87" i="3"/>
  <c r="FO121" i="3"/>
  <c r="FO33" i="3"/>
  <c r="HM141" i="3"/>
  <c r="IG145" i="3"/>
  <c r="HF57" i="3"/>
  <c r="FR123" i="3"/>
  <c r="GP37" i="3"/>
  <c r="IJ95" i="3"/>
  <c r="HB119" i="3"/>
  <c r="GI83" i="3"/>
  <c r="GQ88" i="3"/>
  <c r="GK33" i="3"/>
  <c r="DM135" i="3"/>
  <c r="FF40" i="3"/>
  <c r="EV68" i="3"/>
  <c r="FN121" i="3"/>
  <c r="FS63" i="3"/>
  <c r="IJ99" i="3"/>
  <c r="EP48" i="3"/>
  <c r="FE120" i="3"/>
  <c r="GK71" i="3"/>
  <c r="IL39" i="3"/>
  <c r="CW54" i="3"/>
  <c r="GR117" i="3"/>
  <c r="GO55" i="3"/>
  <c r="FM32" i="3"/>
  <c r="IM146" i="3"/>
  <c r="FR85" i="3"/>
  <c r="HJ93" i="3"/>
  <c r="DK50" i="3"/>
  <c r="CY38" i="3"/>
  <c r="EQ102" i="3"/>
  <c r="GQ44" i="3"/>
  <c r="DC58" i="3"/>
  <c r="CR76" i="3"/>
  <c r="EU47" i="3"/>
  <c r="EZ31" i="3"/>
  <c r="CT107" i="3"/>
  <c r="FB123" i="3"/>
  <c r="HL77" i="3"/>
  <c r="DG93" i="3"/>
  <c r="ET122" i="3"/>
  <c r="HE42" i="3"/>
  <c r="GW112" i="3"/>
  <c r="II49" i="3"/>
  <c r="GO110" i="3"/>
  <c r="DS114" i="3"/>
  <c r="JD143" i="3"/>
  <c r="JI42" i="3"/>
  <c r="CT77" i="3"/>
  <c r="CP61" i="3"/>
  <c r="HC83" i="3"/>
  <c r="FI35" i="3"/>
  <c r="GW121" i="3"/>
  <c r="CQ111" i="3"/>
  <c r="FD113" i="3"/>
  <c r="HK34" i="3"/>
  <c r="IX84" i="3"/>
  <c r="GW149" i="3"/>
  <c r="JI150" i="3"/>
  <c r="EQ112" i="3"/>
  <c r="IN101" i="3"/>
  <c r="DC42" i="3"/>
  <c r="CS130" i="3"/>
  <c r="CU94" i="3"/>
  <c r="ER44" i="3"/>
  <c r="IM125" i="3"/>
  <c r="IN131" i="3"/>
  <c r="FB92" i="3"/>
  <c r="FO59" i="3"/>
  <c r="IW90" i="3"/>
  <c r="FO68" i="3"/>
  <c r="HM34" i="3"/>
  <c r="IV32" i="3"/>
  <c r="GW128" i="3"/>
  <c r="IJ97" i="3"/>
  <c r="HB147" i="3"/>
  <c r="FF65" i="3"/>
  <c r="FG124" i="3"/>
  <c r="JL111" i="3"/>
  <c r="II31" i="3"/>
  <c r="DK99" i="3"/>
  <c r="GK63" i="3"/>
  <c r="IG139" i="3"/>
  <c r="FN116" i="3"/>
  <c r="HB80" i="3"/>
  <c r="DQ89" i="3"/>
  <c r="CS65" i="3"/>
  <c r="CW128" i="3"/>
  <c r="JL131" i="3"/>
  <c r="GP130" i="3"/>
  <c r="DC133" i="3"/>
  <c r="IH61" i="3"/>
  <c r="EU58" i="3"/>
  <c r="GI60" i="3"/>
  <c r="DK117" i="3"/>
  <c r="HM107" i="3"/>
  <c r="GS124" i="3"/>
  <c r="FF45" i="3"/>
  <c r="FM128" i="3"/>
  <c r="JF144" i="3"/>
  <c r="FD59" i="3"/>
  <c r="DI31" i="3"/>
  <c r="HC45" i="3"/>
  <c r="IT124" i="3"/>
  <c r="FL60" i="3"/>
  <c r="FC77" i="3"/>
  <c r="FI95" i="3"/>
  <c r="HC87" i="3"/>
  <c r="DU128" i="3"/>
  <c r="FF148" i="3"/>
  <c r="FB61" i="3"/>
  <c r="FG93" i="3"/>
  <c r="DD95" i="3"/>
  <c r="HA56" i="3"/>
  <c r="IK59" i="3"/>
  <c r="DO25" i="3"/>
  <c r="CU71" i="3"/>
  <c r="HO34" i="3"/>
  <c r="JI99" i="3"/>
  <c r="EL122" i="3"/>
  <c r="EU81" i="3"/>
  <c r="FL82" i="3"/>
  <c r="IP41" i="3"/>
  <c r="CY33" i="3"/>
  <c r="HK76" i="3"/>
  <c r="DB116" i="3"/>
  <c r="ER49" i="3"/>
  <c r="DV54" i="3"/>
  <c r="HM50" i="3"/>
  <c r="FE126" i="3"/>
  <c r="CR147" i="3"/>
  <c r="GS149" i="3"/>
  <c r="HN120" i="3"/>
  <c r="GJ112" i="3"/>
  <c r="IU119" i="3"/>
  <c r="HP121" i="3"/>
  <c r="DI138" i="3"/>
  <c r="FA143" i="3"/>
  <c r="IO139" i="3"/>
  <c r="CZ146" i="3"/>
  <c r="EL34" i="3"/>
  <c r="EU52" i="3"/>
  <c r="IH146" i="3"/>
  <c r="DI113" i="3"/>
  <c r="IS89" i="3"/>
  <c r="DL87" i="3"/>
  <c r="JH84" i="3"/>
  <c r="II93" i="3"/>
  <c r="FP72" i="3"/>
  <c r="IX101" i="3"/>
  <c r="JC57" i="3"/>
  <c r="DF125" i="3"/>
  <c r="FF37" i="3"/>
  <c r="EQ89" i="3"/>
  <c r="HE127" i="3"/>
  <c r="FI94" i="3"/>
  <c r="FF123" i="3"/>
  <c r="GW101" i="3"/>
  <c r="HK70" i="3"/>
  <c r="DS91" i="3"/>
  <c r="JG123" i="3"/>
  <c r="CP74" i="3"/>
  <c r="JL61" i="3"/>
  <c r="ES118" i="3"/>
  <c r="DQ103" i="3"/>
  <c r="EP30" i="3"/>
  <c r="GV73" i="3"/>
  <c r="FP109" i="3"/>
  <c r="JH87" i="3"/>
  <c r="EW133" i="3"/>
  <c r="HN133" i="3"/>
  <c r="HD94" i="3"/>
  <c r="CV128" i="3"/>
  <c r="HJ121" i="3"/>
  <c r="CU148" i="3"/>
  <c r="CT62" i="3"/>
  <c r="GK110" i="3"/>
  <c r="FQ147" i="3"/>
  <c r="HB133" i="3"/>
  <c r="JD148" i="3"/>
  <c r="EM35" i="3"/>
  <c r="JM128" i="3"/>
  <c r="GO101" i="3"/>
  <c r="EM122" i="3"/>
  <c r="IX75" i="3"/>
  <c r="IK88" i="3"/>
  <c r="GV107" i="3"/>
  <c r="FE87" i="3"/>
  <c r="HO64" i="3"/>
  <c r="DL34" i="3"/>
  <c r="DB28" i="3"/>
  <c r="FN129" i="3"/>
  <c r="GV115" i="3"/>
  <c r="IV65" i="3"/>
  <c r="DU100" i="3"/>
  <c r="GL131" i="3"/>
  <c r="FC121" i="3"/>
  <c r="DR50" i="3"/>
  <c r="DS95" i="3"/>
  <c r="IX113" i="3"/>
  <c r="CY127" i="3"/>
  <c r="CT111" i="3"/>
  <c r="CT123" i="3"/>
  <c r="CV139" i="3"/>
  <c r="HL135" i="3"/>
  <c r="HD99" i="3"/>
  <c r="FD77" i="3"/>
  <c r="DT149" i="3"/>
  <c r="HA126" i="3"/>
  <c r="IO85" i="3"/>
  <c r="DQ107" i="3"/>
  <c r="EU94" i="3"/>
  <c r="GW122" i="3"/>
  <c r="DI60" i="3"/>
  <c r="HL112" i="3"/>
  <c r="IK99" i="3"/>
  <c r="EN144" i="3"/>
  <c r="JI53" i="3"/>
  <c r="JF146" i="3"/>
  <c r="IN40" i="3"/>
  <c r="DG143" i="3"/>
  <c r="GW82" i="3"/>
  <c r="IX112" i="3"/>
  <c r="CS136" i="3"/>
  <c r="JA145" i="3"/>
  <c r="DC105" i="3"/>
  <c r="HB33" i="3"/>
  <c r="FA149" i="3"/>
  <c r="HE128" i="3"/>
  <c r="GW107" i="3"/>
  <c r="GI116" i="3"/>
  <c r="GM102" i="3"/>
  <c r="GV140" i="3"/>
  <c r="GO88" i="3"/>
  <c r="ET131" i="3"/>
  <c r="ES33" i="3"/>
  <c r="IF87" i="3"/>
  <c r="IU75" i="3"/>
  <c r="ER141" i="3"/>
  <c r="FE123" i="3"/>
  <c r="JH149" i="3"/>
  <c r="FF124" i="3"/>
  <c r="CV138" i="3"/>
  <c r="FQ129" i="3"/>
  <c r="IS100" i="3"/>
  <c r="FE37" i="3"/>
  <c r="II89" i="3"/>
  <c r="DJ72" i="3"/>
  <c r="HL69" i="3"/>
  <c r="IM110" i="3"/>
  <c r="JA110" i="3"/>
  <c r="CP120" i="3"/>
  <c r="FI109" i="3"/>
  <c r="FH89" i="3"/>
  <c r="GS41" i="3"/>
  <c r="IT144" i="3"/>
  <c r="HM92" i="3"/>
  <c r="FP141" i="3"/>
  <c r="DV68" i="3"/>
  <c r="HL150" i="3"/>
  <c r="GQ109" i="3"/>
  <c r="FS140" i="3"/>
  <c r="IU74" i="3"/>
  <c r="GI152" i="3"/>
  <c r="EM68" i="3"/>
  <c r="CT141" i="3"/>
  <c r="FL37" i="3"/>
  <c r="GT119" i="3"/>
  <c r="JB130" i="3"/>
  <c r="DM138" i="3"/>
  <c r="EV66" i="3"/>
  <c r="CY94" i="3"/>
  <c r="JB80" i="3"/>
  <c r="DU107" i="3"/>
  <c r="DE152" i="3"/>
  <c r="CO137" i="3"/>
  <c r="EP87" i="3"/>
  <c r="DD54" i="3"/>
  <c r="IW97" i="3"/>
  <c r="CZ134" i="3"/>
  <c r="HN129" i="3"/>
  <c r="JM151" i="3"/>
  <c r="IY49" i="3"/>
  <c r="DB139" i="3"/>
  <c r="CQ62" i="3"/>
  <c r="EU141" i="3"/>
  <c r="HN154" i="3"/>
  <c r="EV153" i="3"/>
  <c r="GV153" i="3"/>
  <c r="DL152" i="3"/>
  <c r="GM153" i="3"/>
  <c r="GR134" i="3"/>
  <c r="GM90" i="3"/>
  <c r="DE90" i="3"/>
  <c r="CW116" i="3"/>
  <c r="IM100" i="3"/>
  <c r="CS68" i="3"/>
  <c r="HF28" i="3"/>
  <c r="DK63" i="3"/>
  <c r="HB25" i="3"/>
  <c r="DV110" i="3"/>
  <c r="CP116" i="3"/>
  <c r="CY70" i="3"/>
  <c r="FO46" i="3"/>
  <c r="CW133" i="3"/>
  <c r="EO40" i="3"/>
  <c r="EQ110" i="3"/>
  <c r="FN95" i="3"/>
  <c r="HA96" i="3"/>
  <c r="DV96" i="3"/>
  <c r="DP25" i="3"/>
  <c r="GI41" i="3"/>
  <c r="HP47" i="3"/>
  <c r="CT98" i="3"/>
  <c r="GN61" i="3"/>
  <c r="CT118" i="3"/>
  <c r="JG92" i="3"/>
  <c r="EN53" i="3"/>
  <c r="GQ35" i="3"/>
  <c r="DB100" i="3"/>
  <c r="IJ83" i="3"/>
  <c r="IN38" i="3"/>
  <c r="HD49" i="3"/>
  <c r="DC110" i="3"/>
  <c r="JK105" i="3"/>
  <c r="GV27" i="3"/>
  <c r="IG69" i="3"/>
  <c r="JK119" i="3"/>
  <c r="CX101" i="3"/>
  <c r="JL94" i="3"/>
  <c r="ET98" i="3"/>
  <c r="JK31" i="3"/>
  <c r="HF53" i="3"/>
  <c r="FQ62" i="3"/>
  <c r="IX54" i="3"/>
  <c r="FM50" i="3"/>
  <c r="JF78" i="3"/>
  <c r="DG36" i="3"/>
  <c r="DE76" i="3"/>
  <c r="FM73" i="3"/>
  <c r="CX62" i="3"/>
  <c r="DH124" i="3"/>
  <c r="DP57" i="3"/>
  <c r="EN110" i="3"/>
  <c r="HB32" i="3"/>
  <c r="HI48" i="3"/>
  <c r="DO101" i="3"/>
  <c r="FC25" i="3"/>
  <c r="IW131" i="3"/>
  <c r="FG79" i="3"/>
  <c r="GO103" i="3"/>
  <c r="GS59" i="3"/>
  <c r="HK78" i="3"/>
  <c r="JD128" i="3"/>
  <c r="IK90" i="3"/>
  <c r="FR140" i="3"/>
  <c r="CP105" i="3"/>
  <c r="EM75" i="3"/>
  <c r="FR92" i="3"/>
  <c r="IN129" i="3"/>
  <c r="IT98" i="3"/>
  <c r="JJ105" i="3"/>
  <c r="GV119" i="3"/>
  <c r="EO84" i="3"/>
  <c r="EQ46" i="3"/>
  <c r="DO74" i="3"/>
  <c r="II52" i="3"/>
  <c r="DQ47" i="3"/>
  <c r="IU117" i="3"/>
  <c r="HN58" i="3"/>
  <c r="GL118" i="3"/>
  <c r="FS117" i="3"/>
  <c r="DF79" i="3"/>
  <c r="GZ77" i="3"/>
  <c r="EN96" i="3"/>
  <c r="GP85" i="3"/>
  <c r="CO128" i="3"/>
  <c r="DS144" i="3"/>
  <c r="IH51" i="3"/>
  <c r="IJ60" i="3"/>
  <c r="DK64" i="3"/>
  <c r="HG122" i="3"/>
  <c r="FD72" i="3"/>
  <c r="FG115" i="3"/>
  <c r="DT35" i="3"/>
  <c r="HM84" i="3"/>
  <c r="FG42" i="3"/>
  <c r="ES95" i="3"/>
  <c r="GM126" i="3"/>
  <c r="II27" i="3"/>
  <c r="DP62" i="3"/>
  <c r="FD73" i="3"/>
  <c r="EU73" i="3"/>
  <c r="IY34" i="3"/>
  <c r="FS107" i="3"/>
  <c r="HE41" i="3"/>
  <c r="HD39" i="3"/>
  <c r="CX120" i="3"/>
  <c r="EU63" i="3"/>
  <c r="GK119" i="3"/>
  <c r="DJ135" i="3"/>
  <c r="IU70" i="3"/>
  <c r="DE64" i="3"/>
  <c r="CU104" i="3"/>
  <c r="HD33" i="3"/>
  <c r="FH30" i="3"/>
  <c r="HO37" i="3"/>
  <c r="DS60" i="3"/>
  <c r="HD77" i="3"/>
  <c r="ET141" i="3"/>
  <c r="HB114" i="3"/>
  <c r="EQ70" i="3"/>
  <c r="CY91" i="3"/>
  <c r="IN73" i="3"/>
  <c r="IX105" i="3"/>
  <c r="CU127" i="3"/>
  <c r="GL58" i="3"/>
  <c r="DO82" i="3"/>
  <c r="FH75" i="3"/>
  <c r="JF99" i="3"/>
  <c r="HI104" i="3"/>
  <c r="JF49" i="3"/>
  <c r="FB97" i="3"/>
  <c r="GJ90" i="3"/>
  <c r="EW131" i="3"/>
  <c r="FI25" i="3"/>
  <c r="EN82" i="3"/>
  <c r="IU64" i="3"/>
  <c r="CX112" i="3"/>
  <c r="GR141" i="3"/>
  <c r="GS72" i="3"/>
  <c r="GK49" i="3"/>
  <c r="EP46" i="3"/>
  <c r="DF42" i="3"/>
  <c r="IU26" i="3"/>
  <c r="FM133" i="3"/>
  <c r="HN38" i="3"/>
  <c r="JH94" i="3"/>
  <c r="CP68" i="3"/>
  <c r="JL56" i="3"/>
  <c r="IF102" i="3"/>
  <c r="EN119" i="3"/>
  <c r="GZ61" i="3"/>
  <c r="GQ135" i="3"/>
  <c r="HL78" i="3"/>
  <c r="IJ57" i="3"/>
  <c r="EQ94" i="3"/>
  <c r="EP140" i="3"/>
  <c r="IV50" i="3"/>
  <c r="IN98" i="3"/>
  <c r="FA125" i="3"/>
  <c r="JL76" i="3"/>
  <c r="GZ118" i="3"/>
  <c r="GQ37" i="3"/>
  <c r="CR65" i="3"/>
  <c r="ET113" i="3"/>
  <c r="FC59" i="3"/>
  <c r="FP80" i="3"/>
  <c r="ER124" i="3"/>
  <c r="CW92" i="3"/>
  <c r="DL79" i="3"/>
  <c r="GK98" i="3"/>
  <c r="GW133" i="3"/>
  <c r="DL93" i="3"/>
  <c r="DF39" i="3"/>
  <c r="EZ139" i="3"/>
  <c r="GP76" i="3"/>
  <c r="FB126" i="3"/>
  <c r="FG92" i="3"/>
  <c r="EL26" i="3"/>
  <c r="DE50" i="3"/>
  <c r="FN42" i="3"/>
  <c r="DV37" i="3"/>
  <c r="FO38" i="3"/>
  <c r="GX118" i="3"/>
  <c r="JF73" i="3"/>
  <c r="FD53" i="3"/>
  <c r="FF105" i="3"/>
  <c r="GR38" i="3"/>
  <c r="DQ115" i="3"/>
  <c r="JJ117" i="3"/>
  <c r="ER58" i="3"/>
  <c r="CX32" i="3"/>
  <c r="CY63" i="3"/>
  <c r="EU40" i="3"/>
  <c r="FL102" i="3"/>
  <c r="JI25" i="3"/>
  <c r="IY97" i="3"/>
  <c r="HD123" i="3"/>
  <c r="HN72" i="3"/>
  <c r="JF100" i="3"/>
  <c r="HL76" i="3"/>
  <c r="GW71" i="3"/>
  <c r="IP143" i="3"/>
  <c r="DL103" i="3"/>
  <c r="GI127" i="3"/>
  <c r="JM39" i="3"/>
  <c r="GI117" i="3"/>
  <c r="JK33" i="3"/>
  <c r="IV70" i="3"/>
  <c r="IJ124" i="3"/>
  <c r="FQ53" i="3"/>
  <c r="IT48" i="3"/>
  <c r="IL117" i="3"/>
  <c r="FL140" i="3"/>
  <c r="DE77" i="3"/>
  <c r="DU58" i="3"/>
  <c r="FC130" i="3"/>
  <c r="HJ104" i="3"/>
  <c r="FH139" i="3"/>
  <c r="ES91" i="3"/>
  <c r="HF138" i="3"/>
  <c r="FN81" i="3"/>
  <c r="DO103" i="3"/>
  <c r="GO141" i="3"/>
  <c r="CU112" i="3"/>
  <c r="HP126" i="3"/>
  <c r="FN53" i="3"/>
  <c r="IW98" i="3"/>
  <c r="ET132" i="3"/>
  <c r="IO80" i="3"/>
  <c r="CP37" i="3"/>
  <c r="EM126" i="3"/>
  <c r="EL30" i="3"/>
  <c r="IH105" i="3"/>
  <c r="CO80" i="3"/>
  <c r="IO133" i="3"/>
  <c r="IZ114" i="3"/>
  <c r="DF102" i="3"/>
  <c r="JI123" i="3"/>
  <c r="EM149" i="3"/>
  <c r="FP70" i="3"/>
  <c r="HN128" i="3"/>
  <c r="JI127" i="3"/>
  <c r="CU123" i="3"/>
  <c r="IX97" i="3"/>
  <c r="FI27" i="3"/>
  <c r="JJ131" i="3"/>
  <c r="JB83" i="3"/>
  <c r="GW80" i="3"/>
  <c r="FL113" i="3"/>
  <c r="DE69" i="3"/>
  <c r="DO41" i="3"/>
  <c r="JA64" i="3"/>
  <c r="FN138" i="3"/>
  <c r="EQ43" i="3"/>
  <c r="FR130" i="3"/>
  <c r="ES137" i="3"/>
  <c r="DT87" i="3"/>
  <c r="GI87" i="3"/>
  <c r="EQ81" i="3"/>
  <c r="JL39" i="3"/>
  <c r="CT91" i="3"/>
  <c r="HA40" i="3"/>
  <c r="GV97" i="3"/>
  <c r="FH85" i="3"/>
  <c r="DR68" i="3"/>
  <c r="EU99" i="3"/>
  <c r="HD122" i="3"/>
  <c r="IN81" i="3"/>
  <c r="II117" i="3"/>
  <c r="DH87" i="3"/>
  <c r="DJ126" i="3"/>
  <c r="EZ77" i="3"/>
  <c r="DG126" i="3"/>
  <c r="IO71" i="3"/>
  <c r="IS137" i="3"/>
  <c r="DS150" i="3"/>
  <c r="EZ55" i="3"/>
  <c r="JA41" i="3"/>
  <c r="DG67" i="3"/>
  <c r="CV121" i="3"/>
  <c r="GM32" i="3"/>
  <c r="HF139" i="3"/>
  <c r="ES124" i="3"/>
  <c r="HM133" i="3"/>
  <c r="EP150" i="3"/>
  <c r="FR135" i="3"/>
  <c r="IP58" i="3"/>
  <c r="CO36" i="3"/>
  <c r="GO74" i="3"/>
  <c r="DK124" i="3"/>
  <c r="IV132" i="3"/>
  <c r="JC116" i="3"/>
  <c r="JH108" i="3"/>
  <c r="CQ112" i="3"/>
  <c r="IK72" i="3"/>
  <c r="ER33" i="3"/>
  <c r="IF41" i="3"/>
  <c r="EM25" i="3"/>
  <c r="ET59" i="3"/>
  <c r="DF107" i="3"/>
  <c r="FF32" i="3"/>
  <c r="GZ87" i="3"/>
  <c r="GY79" i="3"/>
  <c r="FE130" i="3"/>
  <c r="CZ127" i="3"/>
  <c r="FS145" i="3"/>
  <c r="CP103" i="3"/>
  <c r="IV140" i="3"/>
  <c r="GW35" i="3"/>
  <c r="HB120" i="3"/>
  <c r="CX56" i="3"/>
  <c r="GR148" i="3"/>
  <c r="EN66" i="3"/>
  <c r="JJ65" i="3"/>
  <c r="FM66" i="3"/>
  <c r="IU137" i="3"/>
  <c r="FS97" i="3"/>
  <c r="EV60" i="3"/>
  <c r="FN140" i="3"/>
  <c r="FM118" i="3"/>
  <c r="IO79" i="3"/>
  <c r="IW61" i="3"/>
  <c r="FA136" i="3"/>
  <c r="IF76" i="3"/>
  <c r="GO61" i="3"/>
  <c r="DD99" i="3"/>
  <c r="DH112" i="3"/>
  <c r="JB59" i="3"/>
  <c r="DE107" i="3"/>
  <c r="EM146" i="3"/>
  <c r="GN113" i="3"/>
  <c r="HL40" i="3"/>
  <c r="DG31" i="3"/>
  <c r="DI134" i="3"/>
  <c r="IF150" i="3"/>
  <c r="IN110" i="3"/>
  <c r="HB97" i="3"/>
  <c r="DP71" i="3"/>
  <c r="JI86" i="3"/>
  <c r="GV82" i="3"/>
  <c r="GL80" i="3"/>
  <c r="DG92" i="3"/>
  <c r="HD76" i="3"/>
  <c r="IW114" i="3"/>
  <c r="IX139" i="3"/>
  <c r="CW40" i="3"/>
  <c r="IS56" i="3"/>
  <c r="II73" i="3"/>
  <c r="FQ145" i="3"/>
  <c r="IO65" i="3"/>
  <c r="EQ143" i="3"/>
  <c r="CQ73" i="3"/>
  <c r="JL129" i="3"/>
  <c r="FO102" i="3"/>
  <c r="HA117" i="3"/>
  <c r="EM95" i="3"/>
  <c r="DH122" i="3"/>
  <c r="DO110" i="3"/>
  <c r="CP97" i="3"/>
  <c r="IF142" i="3"/>
  <c r="HC48" i="3"/>
  <c r="IP78" i="3"/>
  <c r="JC87" i="3"/>
  <c r="HF145" i="3"/>
  <c r="CS101" i="3"/>
  <c r="HP26" i="3"/>
  <c r="JK134" i="3"/>
  <c r="DM148" i="3"/>
  <c r="JA39" i="3"/>
  <c r="IL60" i="3"/>
  <c r="DB135" i="3"/>
  <c r="EW123" i="3"/>
  <c r="JM127" i="3"/>
  <c r="IF35" i="3"/>
  <c r="FC112" i="3"/>
  <c r="EW147" i="3"/>
  <c r="IW135" i="3"/>
  <c r="DF135" i="3"/>
  <c r="CZ111" i="3"/>
  <c r="JA141" i="3"/>
  <c r="FG126" i="3"/>
  <c r="HL145" i="3"/>
  <c r="JF134" i="3"/>
  <c r="DI107" i="3"/>
  <c r="FS62" i="3"/>
  <c r="FG26" i="3"/>
  <c r="FP132" i="3"/>
  <c r="DD121" i="3"/>
  <c r="EO64" i="3"/>
  <c r="HM36" i="3"/>
  <c r="EL52" i="3"/>
  <c r="DD113" i="3"/>
  <c r="FA49" i="3"/>
  <c r="DO48" i="3"/>
  <c r="FJ124" i="3"/>
  <c r="GZ137" i="3"/>
  <c r="IK41" i="3"/>
  <c r="HP79" i="3"/>
  <c r="DU64" i="3"/>
  <c r="CO92" i="3"/>
  <c r="IO141" i="3"/>
  <c r="EP92" i="3"/>
  <c r="JF48" i="3"/>
  <c r="GK115" i="3"/>
  <c r="GT144" i="3"/>
  <c r="FC88" i="3"/>
  <c r="FD83" i="3"/>
  <c r="ER48" i="3"/>
  <c r="IO150" i="3"/>
  <c r="GW138" i="3"/>
  <c r="EM52" i="3"/>
  <c r="DJ61" i="3"/>
  <c r="FB48" i="3"/>
  <c r="EN67" i="3"/>
  <c r="CO91" i="3"/>
  <c r="DR33" i="3"/>
  <c r="HJ43" i="3"/>
  <c r="DD68" i="3"/>
  <c r="DI27" i="3"/>
  <c r="CP43" i="3"/>
  <c r="IX69" i="3"/>
  <c r="JC133" i="3"/>
  <c r="CW144" i="3"/>
  <c r="HB141" i="3"/>
  <c r="IH73" i="3"/>
  <c r="DI40" i="3"/>
  <c r="DH27" i="3"/>
  <c r="CX151" i="3"/>
  <c r="IF51" i="3"/>
  <c r="CT92" i="3"/>
  <c r="DS77" i="3"/>
  <c r="CQ144" i="3"/>
  <c r="FN114" i="3"/>
  <c r="HN145" i="3"/>
  <c r="JB75" i="3"/>
  <c r="JA98" i="3"/>
  <c r="CK131" i="3"/>
  <c r="EN139" i="3"/>
  <c r="ER120" i="3"/>
  <c r="FP69" i="3"/>
  <c r="DC85" i="3"/>
  <c r="DU142" i="3"/>
  <c r="DF30" i="3"/>
  <c r="HA72" i="3"/>
  <c r="GJ89" i="3"/>
  <c r="IZ109" i="3"/>
  <c r="GJ85" i="3"/>
  <c r="CP28" i="3"/>
  <c r="JG31" i="3"/>
  <c r="FS141" i="3"/>
  <c r="JJ151" i="3"/>
  <c r="HN95" i="3"/>
  <c r="IH93" i="3"/>
  <c r="CR111" i="3"/>
  <c r="HG110" i="3"/>
  <c r="FD125" i="3"/>
  <c r="CV123" i="3"/>
  <c r="JH125" i="3"/>
  <c r="DV59" i="3"/>
  <c r="ES54" i="3"/>
  <c r="DU72" i="3"/>
  <c r="DJ106" i="3"/>
  <c r="JA153" i="3"/>
  <c r="DE154" i="3"/>
  <c r="CV154" i="3"/>
  <c r="FN153" i="3"/>
  <c r="GZ154" i="3"/>
  <c r="JL30" i="3"/>
  <c r="CS70" i="3"/>
  <c r="II44" i="3"/>
  <c r="GN68" i="3"/>
  <c r="CO56" i="3"/>
  <c r="GO47" i="3"/>
  <c r="FJ113" i="3"/>
  <c r="IJ82" i="3"/>
  <c r="FL89" i="3"/>
  <c r="FP104" i="3"/>
  <c r="HO97" i="3"/>
  <c r="FQ36" i="3"/>
  <c r="GV91" i="3"/>
  <c r="HA44" i="3"/>
  <c r="GR54" i="3"/>
  <c r="JB70" i="3"/>
  <c r="FN102" i="3"/>
  <c r="GL107" i="3"/>
  <c r="DG58" i="3"/>
  <c r="GQ114" i="3"/>
  <c r="HE76" i="3"/>
  <c r="IZ50" i="3"/>
  <c r="IS30" i="3"/>
  <c r="DR72" i="3"/>
  <c r="IU37" i="3"/>
  <c r="EP109" i="3"/>
  <c r="CV33" i="3"/>
  <c r="IM68" i="3"/>
  <c r="CQ63" i="3"/>
  <c r="GX53" i="3"/>
  <c r="DH106" i="3"/>
  <c r="IU69" i="3"/>
  <c r="DC60" i="3"/>
  <c r="FB80" i="3"/>
  <c r="DF90" i="3"/>
  <c r="HI70" i="3"/>
  <c r="HB30" i="3"/>
  <c r="IZ35" i="3"/>
  <c r="ER29" i="3"/>
  <c r="ES86" i="3"/>
  <c r="GJ38" i="3"/>
  <c r="EY76" i="3"/>
  <c r="IX36" i="3"/>
  <c r="FN65" i="3"/>
  <c r="DC113" i="3"/>
  <c r="IP76" i="3"/>
  <c r="GN91" i="3"/>
  <c r="CW33" i="3"/>
  <c r="EV50" i="3"/>
  <c r="CP88" i="3"/>
  <c r="JM96" i="3"/>
  <c r="HA119" i="3"/>
  <c r="IS126" i="3"/>
  <c r="DR129" i="3"/>
  <c r="FA132" i="3"/>
  <c r="GS44" i="3"/>
  <c r="GN25" i="3"/>
  <c r="GY76" i="3"/>
  <c r="IZ62" i="3"/>
  <c r="FN100" i="3"/>
  <c r="DQ85" i="3"/>
  <c r="EY71" i="3"/>
  <c r="FM57" i="3"/>
  <c r="FE84" i="3"/>
  <c r="HI33" i="3"/>
  <c r="DQ28" i="3"/>
  <c r="IX83" i="3"/>
  <c r="DF75" i="3"/>
  <c r="DQ63" i="3"/>
  <c r="FR86" i="3"/>
  <c r="EM44" i="3"/>
  <c r="HJ117" i="3"/>
  <c r="DT26" i="3"/>
  <c r="FO71" i="3"/>
  <c r="DO100" i="3"/>
  <c r="JC108" i="3"/>
  <c r="CV89" i="3"/>
  <c r="FS35" i="3"/>
  <c r="HD70" i="3"/>
  <c r="JG72" i="3"/>
  <c r="IX26" i="3"/>
  <c r="FA100" i="3"/>
  <c r="DG46" i="3"/>
  <c r="FO117" i="3"/>
  <c r="HD47" i="3"/>
  <c r="FF119" i="3"/>
  <c r="FN49" i="3"/>
  <c r="EY33" i="3"/>
  <c r="DC67" i="3"/>
  <c r="DO32" i="3"/>
  <c r="DP76" i="3"/>
  <c r="FM26" i="3"/>
  <c r="IV93" i="3"/>
  <c r="GW74" i="3"/>
  <c r="DK30" i="3"/>
  <c r="DP108" i="3"/>
  <c r="CP112" i="3"/>
  <c r="DD91" i="3"/>
  <c r="CU140" i="3"/>
  <c r="DV81" i="3"/>
  <c r="JL90" i="3"/>
  <c r="IV118" i="3"/>
  <c r="FH95" i="3"/>
  <c r="CV84" i="3"/>
  <c r="CP126" i="3"/>
  <c r="IU72" i="3"/>
  <c r="GZ57" i="3"/>
  <c r="GW38" i="3"/>
  <c r="JC119" i="3"/>
  <c r="FP116" i="3"/>
  <c r="JA108" i="3"/>
  <c r="DR31" i="3"/>
  <c r="IK122" i="3"/>
  <c r="EP71" i="3"/>
  <c r="DB52" i="3"/>
  <c r="ER93" i="3"/>
  <c r="FF103" i="3"/>
  <c r="JF125" i="3"/>
  <c r="DG139" i="3"/>
  <c r="JG33" i="3"/>
  <c r="HM73" i="3"/>
  <c r="JF127" i="3"/>
  <c r="FI103" i="3"/>
  <c r="IG138" i="3"/>
  <c r="GK46" i="3"/>
  <c r="HP67" i="3"/>
  <c r="GL130" i="3"/>
  <c r="DI63" i="3"/>
  <c r="CQ107" i="3"/>
  <c r="IN64" i="3"/>
  <c r="CO130" i="3"/>
  <c r="CQ50" i="3"/>
  <c r="FC33" i="3"/>
  <c r="FO133" i="3"/>
  <c r="CS127" i="3"/>
  <c r="DT119" i="3"/>
  <c r="EM111" i="3"/>
  <c r="CP89" i="3"/>
  <c r="DE87" i="3"/>
  <c r="DQ31" i="3"/>
  <c r="IS72" i="3"/>
  <c r="IJ128" i="3"/>
  <c r="GR94" i="3"/>
  <c r="EV149" i="3"/>
  <c r="IO129" i="3"/>
  <c r="DP31" i="3"/>
  <c r="HM88" i="3"/>
  <c r="GO44" i="3"/>
  <c r="ET26" i="3"/>
  <c r="EO75" i="3"/>
  <c r="DR124" i="3"/>
  <c r="JG115" i="3"/>
  <c r="IK113" i="3"/>
  <c r="GT135" i="3"/>
  <c r="GX128" i="3"/>
  <c r="FN87" i="3"/>
  <c r="HN124" i="3"/>
  <c r="IG33" i="3"/>
  <c r="CU88" i="3"/>
  <c r="JG135" i="3"/>
  <c r="CJ143" i="3"/>
  <c r="CS74" i="3"/>
  <c r="JK37" i="3"/>
  <c r="GY109" i="3"/>
  <c r="FN123" i="3"/>
  <c r="DT28" i="3"/>
  <c r="IH48" i="3"/>
  <c r="FR113" i="3"/>
  <c r="HB132" i="3"/>
  <c r="CY28" i="3"/>
  <c r="IX122" i="3"/>
  <c r="CU129" i="3"/>
  <c r="CX70" i="3"/>
  <c r="GW102" i="3"/>
  <c r="FC80" i="3"/>
  <c r="DH101" i="3"/>
  <c r="IP36" i="3"/>
  <c r="HI144" i="3"/>
  <c r="CT42" i="3"/>
  <c r="IO98" i="3"/>
  <c r="DL88" i="3"/>
  <c r="ER71" i="3"/>
  <c r="FA139" i="3"/>
  <c r="IM95" i="3"/>
  <c r="HP130" i="3"/>
  <c r="EU122" i="3"/>
  <c r="FH149" i="3"/>
  <c r="IH130" i="3"/>
  <c r="IJ42" i="3"/>
  <c r="FO109" i="3"/>
  <c r="CR53" i="3"/>
  <c r="DK105" i="3"/>
  <c r="HL64" i="3"/>
  <c r="DG65" i="3"/>
  <c r="EN32" i="3"/>
  <c r="GY34" i="3"/>
  <c r="HA63" i="3"/>
  <c r="FP83" i="3"/>
  <c r="IY146" i="3"/>
  <c r="GQ30" i="3"/>
  <c r="EY100" i="3"/>
  <c r="ES67" i="3"/>
  <c r="CY32" i="3"/>
  <c r="GS50" i="3"/>
  <c r="FQ81" i="3"/>
  <c r="GX45" i="3"/>
  <c r="DC93" i="3"/>
  <c r="FP102" i="3"/>
  <c r="FA120" i="3"/>
  <c r="CO132" i="3"/>
  <c r="CZ123" i="3"/>
  <c r="IL53" i="3"/>
  <c r="DG42" i="3"/>
  <c r="GV132" i="3"/>
  <c r="JF122" i="3"/>
  <c r="FC53" i="3"/>
  <c r="HA53" i="3"/>
  <c r="HJ39" i="3"/>
  <c r="EQ114" i="3"/>
  <c r="FR71" i="3"/>
  <c r="IP28" i="3"/>
  <c r="JF61" i="3"/>
  <c r="CT28" i="3"/>
  <c r="IK123" i="3"/>
  <c r="IS76" i="3"/>
  <c r="GS101" i="3"/>
  <c r="HJ65" i="3"/>
  <c r="HL55" i="3"/>
  <c r="IO52" i="3"/>
  <c r="GO70" i="3"/>
  <c r="FF145" i="3"/>
  <c r="DK84" i="3"/>
  <c r="JA43" i="3"/>
  <c r="IH31" i="3"/>
  <c r="FR139" i="3"/>
  <c r="FC128" i="3"/>
  <c r="IJ68" i="3"/>
  <c r="HJ140" i="3"/>
  <c r="JI147" i="3"/>
  <c r="FI143" i="3"/>
  <c r="GQ47" i="3"/>
  <c r="FR72" i="3"/>
  <c r="JI35" i="3"/>
  <c r="CX92" i="3"/>
  <c r="HC71" i="3"/>
  <c r="GO100" i="3"/>
  <c r="EP137" i="3"/>
  <c r="GR125" i="3"/>
  <c r="IJ69" i="3"/>
  <c r="CU32" i="3"/>
  <c r="ER78" i="3"/>
  <c r="EL35" i="3"/>
  <c r="HA64" i="3"/>
  <c r="GR57" i="3"/>
  <c r="DH55" i="3"/>
  <c r="FA55" i="3"/>
  <c r="JI114" i="3"/>
  <c r="GQ116" i="3"/>
  <c r="JM50" i="3"/>
  <c r="GX135" i="3"/>
  <c r="IN66" i="3"/>
  <c r="FC103" i="3"/>
  <c r="FP55" i="3"/>
  <c r="CX99" i="3"/>
  <c r="DF141" i="3"/>
  <c r="JH110" i="3"/>
  <c r="DR130" i="3"/>
  <c r="JF118" i="3"/>
  <c r="FH97" i="3"/>
  <c r="CV72" i="3"/>
  <c r="IV54" i="3"/>
  <c r="CU145" i="3"/>
  <c r="CQ42" i="3"/>
  <c r="EL92" i="3"/>
  <c r="IM28" i="3"/>
  <c r="EQ31" i="3"/>
  <c r="FP91" i="3"/>
  <c r="GZ111" i="3"/>
  <c r="FN84" i="3"/>
  <c r="GS74" i="3"/>
  <c r="EQ60" i="3"/>
  <c r="HF142" i="3"/>
  <c r="DQ119" i="3"/>
  <c r="DO142" i="3"/>
  <c r="DS35" i="3"/>
  <c r="HL127" i="3"/>
  <c r="JH52" i="3"/>
  <c r="DK114" i="3"/>
  <c r="IU89" i="3"/>
  <c r="GR136" i="3"/>
  <c r="HC120" i="3"/>
  <c r="FG63" i="3"/>
  <c r="CV48" i="3"/>
  <c r="JI43" i="3"/>
  <c r="GS131" i="3"/>
  <c r="JG55" i="3"/>
  <c r="HA43" i="3"/>
  <c r="HE118" i="3"/>
  <c r="IH40" i="3"/>
  <c r="DV114" i="3"/>
  <c r="IJ66" i="3"/>
  <c r="CT56" i="3"/>
  <c r="IV63" i="3"/>
  <c r="DC44" i="3"/>
  <c r="IP125" i="3"/>
  <c r="DP95" i="3"/>
  <c r="DF32" i="3"/>
  <c r="DD139" i="3"/>
  <c r="DM117" i="3"/>
  <c r="CR50" i="3"/>
  <c r="HE79" i="3"/>
  <c r="GV144" i="3"/>
  <c r="FM143" i="3"/>
  <c r="DV92" i="3"/>
  <c r="GM85" i="3"/>
  <c r="FN48" i="3"/>
  <c r="CX72" i="3"/>
  <c r="DL71" i="3"/>
  <c r="GL67" i="3"/>
  <c r="FE28" i="3"/>
  <c r="HI111" i="3"/>
  <c r="IH55" i="3"/>
  <c r="EW140" i="3"/>
  <c r="DT48" i="3"/>
  <c r="GJ120" i="3"/>
  <c r="EV63" i="3"/>
  <c r="IN116" i="3"/>
  <c r="IP122" i="3"/>
  <c r="HF150" i="3"/>
  <c r="EZ63" i="3"/>
  <c r="DJ141" i="3"/>
  <c r="HO112" i="3"/>
  <c r="DH126" i="3"/>
  <c r="CV40" i="3"/>
  <c r="DV109" i="3"/>
  <c r="GV118" i="3"/>
  <c r="GN146" i="3"/>
  <c r="FR106" i="3"/>
  <c r="DD138" i="3"/>
  <c r="EZ43" i="3"/>
  <c r="CO150" i="3"/>
  <c r="GP92" i="3"/>
  <c r="DT129" i="3"/>
  <c r="FD149" i="3"/>
  <c r="DR132" i="3"/>
  <c r="EU86" i="3"/>
  <c r="IL108" i="3"/>
  <c r="IU51" i="3"/>
  <c r="HL104" i="3"/>
  <c r="DC107" i="3"/>
  <c r="CU111" i="3"/>
  <c r="FP150" i="3"/>
  <c r="FF42" i="3"/>
  <c r="IK129" i="3"/>
  <c r="GT147" i="3"/>
  <c r="IF144" i="3"/>
  <c r="IP130" i="3"/>
  <c r="IV152" i="3"/>
  <c r="CT122" i="3"/>
  <c r="DI141" i="3"/>
  <c r="FN110" i="3"/>
  <c r="GI80" i="3"/>
  <c r="HC77" i="3"/>
  <c r="GY61" i="3"/>
  <c r="GO146" i="3"/>
  <c r="FS112" i="3"/>
  <c r="HD118" i="3"/>
  <c r="JJ116" i="3"/>
  <c r="EL45" i="3"/>
  <c r="IP110" i="3"/>
  <c r="CT134" i="3"/>
  <c r="IW144" i="3"/>
  <c r="JI140" i="3"/>
  <c r="IN117" i="3"/>
  <c r="DK151" i="3"/>
  <c r="JL115" i="3"/>
  <c r="DD41" i="3"/>
  <c r="IY119" i="3"/>
  <c r="GO108" i="3"/>
  <c r="DR25" i="3"/>
  <c r="IV108" i="3"/>
  <c r="IY129" i="3"/>
  <c r="DI79" i="3"/>
  <c r="JJ53" i="3"/>
  <c r="CV118" i="3"/>
  <c r="DI51" i="3"/>
  <c r="JJ125" i="3"/>
  <c r="HF141" i="3"/>
  <c r="DK134" i="3"/>
  <c r="IK62" i="3"/>
  <c r="EZ113" i="3"/>
  <c r="DM142" i="3"/>
  <c r="FQ124" i="3"/>
  <c r="IU104" i="3"/>
  <c r="GO63" i="3"/>
  <c r="JC74" i="3"/>
  <c r="CW108" i="3"/>
  <c r="IP109" i="3"/>
  <c r="FA111" i="3"/>
  <c r="IM143" i="3"/>
  <c r="HM117" i="3"/>
  <c r="DH146" i="3"/>
  <c r="HG151" i="3"/>
  <c r="CQ145" i="3"/>
  <c r="DB49" i="3"/>
  <c r="EL72" i="3"/>
  <c r="GJ47" i="3"/>
  <c r="DI55" i="3"/>
  <c r="GW25" i="3"/>
  <c r="FC145" i="3"/>
  <c r="CV130" i="3"/>
  <c r="FR154" i="3"/>
  <c r="DD112" i="3"/>
  <c r="HN66" i="3"/>
  <c r="IL94" i="3"/>
  <c r="EP43" i="3"/>
  <c r="IW89" i="3"/>
  <c r="FI46" i="3"/>
  <c r="GX73" i="3"/>
  <c r="EO65" i="3"/>
  <c r="JH33" i="3"/>
  <c r="DC80" i="3"/>
  <c r="HB63" i="3"/>
  <c r="GZ99" i="3"/>
  <c r="JL86" i="3"/>
  <c r="DE118" i="3"/>
  <c r="DI127" i="3"/>
  <c r="JJ28" i="3"/>
  <c r="DK118" i="3"/>
  <c r="CO52" i="3"/>
  <c r="ES52" i="3"/>
  <c r="HI98" i="3"/>
  <c r="IK36" i="3"/>
  <c r="EQ25" i="3"/>
  <c r="HO59" i="3"/>
  <c r="FL107" i="3"/>
  <c r="ER116" i="3"/>
  <c r="DI100" i="3"/>
  <c r="CQ127" i="3"/>
  <c r="EQ65" i="3"/>
  <c r="GQ129" i="3"/>
  <c r="DT137" i="3"/>
  <c r="IP83" i="3"/>
  <c r="HD32" i="3"/>
  <c r="FL103" i="3"/>
  <c r="CV81" i="3"/>
  <c r="DK65" i="3"/>
  <c r="HI142" i="3"/>
  <c r="CQ102" i="3"/>
  <c r="CR55" i="3"/>
  <c r="CS142" i="3"/>
  <c r="HN64" i="3"/>
  <c r="FA35" i="3"/>
  <c r="CY73" i="3"/>
  <c r="FI123" i="3"/>
  <c r="HI118" i="3"/>
  <c r="IV127" i="3"/>
  <c r="DE80" i="3"/>
  <c r="FN28" i="3"/>
  <c r="CV65" i="3"/>
  <c r="IY39" i="3"/>
  <c r="HL117" i="3"/>
  <c r="DQ130" i="3"/>
  <c r="CV90" i="3"/>
  <c r="IN122" i="3"/>
  <c r="HF75" i="3"/>
  <c r="HM114" i="3"/>
  <c r="JK117" i="3"/>
  <c r="DL32" i="3"/>
  <c r="CT52" i="3"/>
  <c r="DT40" i="3"/>
  <c r="IY140" i="3"/>
  <c r="EM90" i="3"/>
  <c r="DI98" i="3"/>
  <c r="HD134" i="3"/>
  <c r="HA104" i="3"/>
  <c r="EO139" i="3"/>
  <c r="IX119" i="3"/>
  <c r="DG109" i="3"/>
  <c r="DL66" i="3"/>
  <c r="ER138" i="3"/>
  <c r="DH83" i="3"/>
  <c r="DK141" i="3"/>
  <c r="FJ119" i="3"/>
  <c r="CP49" i="3"/>
  <c r="GI39" i="3"/>
  <c r="IT35" i="3"/>
  <c r="IO119" i="3"/>
  <c r="GP115" i="3"/>
  <c r="IP112" i="3"/>
  <c r="IF124" i="3"/>
  <c r="DH148" i="3"/>
  <c r="DH82" i="3"/>
  <c r="EP117" i="3"/>
  <c r="GZ63" i="3"/>
  <c r="GP147" i="3"/>
  <c r="IM44" i="3"/>
  <c r="FI114" i="3"/>
  <c r="GK84" i="3"/>
  <c r="IQ139" i="3"/>
  <c r="GX54" i="3"/>
  <c r="DF136" i="3"/>
  <c r="HF84" i="3"/>
  <c r="GY41" i="3"/>
  <c r="FM75" i="3"/>
  <c r="EV135" i="3"/>
  <c r="JF38" i="3"/>
  <c r="EP72" i="3"/>
  <c r="IY32" i="3"/>
  <c r="HL125" i="3"/>
  <c r="ES55" i="3"/>
  <c r="EQ137" i="3"/>
  <c r="EZ149" i="3"/>
  <c r="CT139" i="3"/>
  <c r="IM101" i="3"/>
  <c r="FS139" i="3"/>
  <c r="ER143" i="3"/>
  <c r="DG56" i="3"/>
  <c r="HM147" i="3"/>
  <c r="IF36" i="3"/>
  <c r="II47" i="3"/>
  <c r="IW63" i="3"/>
  <c r="HJ113" i="3"/>
  <c r="JB111" i="3"/>
  <c r="IK100" i="3"/>
  <c r="GL151" i="3"/>
  <c r="FE135" i="3"/>
  <c r="DS109" i="3"/>
  <c r="FI107" i="3"/>
  <c r="IT68" i="3"/>
  <c r="JB60" i="3"/>
  <c r="HF86" i="3"/>
  <c r="DS133" i="3"/>
  <c r="JF154" i="3"/>
  <c r="JI154" i="3"/>
  <c r="JM153" i="3"/>
  <c r="CO153" i="3"/>
  <c r="IK80" i="3"/>
  <c r="GQ49" i="3"/>
  <c r="GY32" i="3"/>
  <c r="ES34" i="3"/>
  <c r="FS84" i="3"/>
  <c r="IH83" i="3"/>
  <c r="GR87" i="3"/>
  <c r="IK66" i="3"/>
  <c r="IX73" i="3"/>
  <c r="DU73" i="3"/>
  <c r="CQ46" i="3"/>
  <c r="DG125" i="3"/>
  <c r="EM48" i="3"/>
  <c r="DR126" i="3"/>
  <c r="EV79" i="3"/>
  <c r="DC120" i="3"/>
  <c r="GP86" i="3"/>
  <c r="EL113" i="3"/>
  <c r="FE140" i="3"/>
  <c r="CX114" i="3"/>
  <c r="CY37" i="3"/>
  <c r="FM76" i="3"/>
  <c r="DI124" i="3"/>
  <c r="IX47" i="3"/>
  <c r="FS114" i="3"/>
  <c r="IO122" i="3"/>
  <c r="IW65" i="3"/>
  <c r="IZ139" i="3"/>
  <c r="DL125" i="3"/>
  <c r="JJ77" i="3"/>
  <c r="JK148" i="3"/>
  <c r="FS143" i="3"/>
  <c r="DJ69" i="3"/>
  <c r="HE142" i="3"/>
  <c r="ER132" i="3"/>
  <c r="EU41" i="3"/>
  <c r="JG134" i="3"/>
  <c r="IS47" i="3"/>
  <c r="IK91" i="3"/>
  <c r="DQ38" i="3"/>
  <c r="FO139" i="3"/>
  <c r="FA96" i="3"/>
  <c r="IT97" i="3"/>
  <c r="GZ124" i="3"/>
  <c r="HI143" i="3"/>
  <c r="DP63" i="3"/>
  <c r="ES70" i="3"/>
  <c r="GO48" i="3"/>
  <c r="CW75" i="3"/>
  <c r="JH133" i="3"/>
  <c r="FD52" i="3"/>
  <c r="CJ140" i="3"/>
  <c r="FD150" i="3"/>
  <c r="EU78" i="3"/>
  <c r="FM59" i="3"/>
  <c r="EO113" i="3"/>
  <c r="IG104" i="3"/>
  <c r="JL58" i="3"/>
  <c r="DD102" i="3"/>
  <c r="CT41" i="3"/>
  <c r="FJ138" i="3"/>
  <c r="CQ32" i="3"/>
  <c r="FL41" i="3"/>
  <c r="CX34" i="3"/>
  <c r="IK146" i="3"/>
  <c r="HI148" i="3"/>
  <c r="CQ104" i="3"/>
  <c r="HA136" i="3"/>
  <c r="DP150" i="3"/>
  <c r="IU80" i="3"/>
  <c r="IS65" i="3"/>
  <c r="GM34" i="3"/>
  <c r="DO53" i="3"/>
  <c r="DK61" i="3"/>
  <c r="IL77" i="3"/>
  <c r="ES81" i="3"/>
  <c r="ES130" i="3"/>
  <c r="IS68" i="3"/>
  <c r="DI129" i="3"/>
  <c r="GP72" i="3"/>
  <c r="EM150" i="3"/>
  <c r="GX84" i="3"/>
  <c r="IJ101" i="3"/>
  <c r="DH76" i="3"/>
  <c r="GX85" i="3"/>
  <c r="HE151" i="3"/>
  <c r="GR146" i="3"/>
  <c r="HJ144" i="3"/>
  <c r="IU65" i="3"/>
  <c r="HL141" i="3"/>
  <c r="EL51" i="3"/>
  <c r="FF143" i="3"/>
  <c r="JM100" i="3"/>
  <c r="IV112" i="3"/>
  <c r="JK40" i="3"/>
  <c r="HK111" i="3"/>
  <c r="FJ152" i="3"/>
  <c r="EV52" i="3"/>
  <c r="HM33" i="3"/>
  <c r="DG50" i="3"/>
  <c r="FR63" i="3"/>
  <c r="IK77" i="3"/>
  <c r="ES115" i="3"/>
  <c r="GP144" i="3"/>
  <c r="EU137" i="3"/>
  <c r="CY51" i="3"/>
  <c r="CX39" i="3"/>
  <c r="CK151" i="3"/>
  <c r="DJ105" i="3"/>
  <c r="HP62" i="3"/>
  <c r="CT60" i="3"/>
  <c r="IG103" i="3"/>
  <c r="FD144" i="3"/>
  <c r="EZ91" i="3"/>
  <c r="DS37" i="3"/>
  <c r="CW30" i="3"/>
  <c r="GR45" i="3"/>
  <c r="EU88" i="3"/>
  <c r="JJ27" i="3"/>
  <c r="GL43" i="3"/>
  <c r="FE145" i="3"/>
  <c r="DF101" i="3"/>
  <c r="GM72" i="3"/>
  <c r="HG137" i="3"/>
  <c r="DL124" i="3"/>
  <c r="FC149" i="3"/>
  <c r="DO122" i="3"/>
  <c r="EO38" i="3"/>
  <c r="IM34" i="3"/>
  <c r="FS61" i="3"/>
  <c r="FP139" i="3"/>
  <c r="GL28" i="3"/>
  <c r="CY79" i="3"/>
  <c r="DK125" i="3"/>
  <c r="GK55" i="3"/>
  <c r="IW128" i="3"/>
  <c r="GP103" i="3"/>
  <c r="ER104" i="3"/>
  <c r="FR101" i="3"/>
  <c r="EV28" i="3"/>
  <c r="EL67" i="3"/>
  <c r="IH72" i="3"/>
  <c r="IN106" i="3"/>
  <c r="FD143" i="3"/>
  <c r="HJ112" i="3"/>
  <c r="CP51" i="3"/>
  <c r="JI76" i="3"/>
  <c r="DU130" i="3"/>
  <c r="GW44" i="3"/>
  <c r="HF40" i="3"/>
  <c r="EV117" i="3"/>
  <c r="DE135" i="3"/>
  <c r="DL127" i="3"/>
  <c r="IY151" i="3"/>
  <c r="GK68" i="3"/>
  <c r="ES148" i="3"/>
  <c r="DT70" i="3"/>
  <c r="GO128" i="3"/>
  <c r="IL149" i="3"/>
  <c r="FL90" i="3"/>
  <c r="DR150" i="3"/>
  <c r="IV78" i="3"/>
  <c r="IS127" i="3"/>
  <c r="DV147" i="3"/>
  <c r="ER151" i="3"/>
  <c r="HJ42" i="3"/>
  <c r="IU133" i="3"/>
  <c r="FO107" i="3"/>
  <c r="GQ145" i="3"/>
  <c r="EL152" i="3"/>
  <c r="JA125" i="3"/>
  <c r="GI113" i="3"/>
  <c r="HA67" i="3"/>
  <c r="GI153" i="3"/>
  <c r="GL152" i="3"/>
  <c r="GX154" i="3"/>
  <c r="HF153" i="3"/>
  <c r="JC54" i="3"/>
  <c r="HJ134" i="3"/>
  <c r="FB86" i="3"/>
  <c r="HB146" i="3"/>
  <c r="FJ149" i="3"/>
  <c r="GW63" i="3"/>
  <c r="GO26" i="3"/>
  <c r="IP94" i="3"/>
  <c r="FI89" i="3"/>
  <c r="HF130" i="3"/>
  <c r="ET39" i="3"/>
  <c r="DS106" i="3"/>
  <c r="HL46" i="3"/>
  <c r="HB48" i="3"/>
  <c r="HB127" i="3"/>
  <c r="GX71" i="3"/>
  <c r="DH152" i="3"/>
  <c r="GK104" i="3"/>
  <c r="FN97" i="3"/>
  <c r="HP122" i="3"/>
  <c r="IM41" i="3"/>
  <c r="HK143" i="3"/>
  <c r="IS97" i="3"/>
  <c r="JI64" i="3"/>
  <c r="DK152" i="3"/>
  <c r="GO129" i="3"/>
  <c r="FA129" i="3"/>
  <c r="HO154" i="3"/>
  <c r="JC153" i="3"/>
  <c r="GZ119" i="3"/>
  <c r="HF131" i="3"/>
  <c r="HP96" i="3"/>
  <c r="DS59" i="3"/>
  <c r="HA127" i="3"/>
  <c r="JA143" i="3"/>
  <c r="IQ145" i="3"/>
  <c r="FR41" i="3"/>
  <c r="FP117" i="3"/>
  <c r="EU97" i="3"/>
  <c r="GQ104" i="3"/>
  <c r="JI125" i="3"/>
  <c r="EP90" i="3"/>
  <c r="IG57" i="3"/>
  <c r="IW83" i="3"/>
  <c r="JC144" i="3"/>
  <c r="FB111" i="3"/>
  <c r="GR97" i="3"/>
  <c r="GI132" i="3"/>
  <c r="IW71" i="3"/>
  <c r="JL144" i="3"/>
  <c r="FH111" i="3"/>
  <c r="DG140" i="3"/>
  <c r="JF123" i="3"/>
  <c r="FL112" i="3"/>
  <c r="CS36" i="3"/>
  <c r="FE54" i="3"/>
  <c r="HM61" i="3"/>
  <c r="FR148" i="3"/>
  <c r="FE61" i="3"/>
  <c r="HB129" i="3"/>
  <c r="FN93" i="3"/>
  <c r="IU111" i="3"/>
  <c r="CR26" i="3"/>
  <c r="HL93" i="3"/>
  <c r="JC94" i="3"/>
  <c r="FB47" i="3"/>
  <c r="IK139" i="3"/>
  <c r="JL150" i="3"/>
  <c r="EN143" i="3"/>
  <c r="EZ150" i="3"/>
  <c r="GP54" i="3"/>
  <c r="CV148" i="3"/>
  <c r="EO146" i="3"/>
  <c r="IM46" i="3"/>
  <c r="HO146" i="3"/>
  <c r="GJ36" i="3"/>
  <c r="IN141" i="3"/>
  <c r="FM130" i="3"/>
  <c r="GX69" i="3"/>
  <c r="IM73" i="3"/>
  <c r="DG51" i="3"/>
  <c r="GV136" i="3"/>
  <c r="IP99" i="3"/>
  <c r="JH25" i="3"/>
  <c r="DP105" i="3"/>
  <c r="CS147" i="3"/>
  <c r="FA91" i="3"/>
  <c r="CP132" i="3"/>
  <c r="DI106" i="3"/>
  <c r="DL45" i="3"/>
  <c r="FL129" i="3"/>
  <c r="HB139" i="3"/>
  <c r="EP103" i="3"/>
  <c r="CY120" i="3"/>
  <c r="EW151" i="3"/>
  <c r="DS34" i="3"/>
  <c r="IU148" i="3"/>
  <c r="HI141" i="3"/>
  <c r="GX142" i="3"/>
  <c r="GO106" i="3"/>
  <c r="DG144" i="3"/>
  <c r="FN80" i="3"/>
  <c r="EL117" i="3"/>
  <c r="JK73" i="3"/>
  <c r="HK139" i="3"/>
  <c r="IU151" i="3"/>
  <c r="GL124" i="3"/>
  <c r="IX42" i="3"/>
  <c r="CT100" i="3"/>
  <c r="HM146" i="3"/>
  <c r="FM95" i="3"/>
  <c r="IP139" i="3"/>
  <c r="EN61" i="3"/>
  <c r="EU62" i="3"/>
  <c r="EL153" i="3"/>
  <c r="IV154" i="3"/>
  <c r="EP152" i="3"/>
  <c r="FM153" i="3"/>
  <c r="IF126" i="3"/>
  <c r="CS132" i="3"/>
  <c r="JB37" i="3"/>
  <c r="IM48" i="3"/>
  <c r="IY64" i="3"/>
  <c r="EP132" i="3"/>
  <c r="CW29" i="3"/>
  <c r="DR96" i="3"/>
  <c r="FD42" i="3"/>
  <c r="CR81" i="3"/>
  <c r="HM116" i="3"/>
  <c r="EY42" i="3"/>
  <c r="IW56" i="3"/>
  <c r="CY137" i="3"/>
  <c r="IW121" i="3"/>
  <c r="HG115" i="3"/>
  <c r="HB86" i="3"/>
  <c r="HM145" i="3"/>
  <c r="GQ69" i="3"/>
  <c r="DD90" i="3"/>
  <c r="IO128" i="3"/>
  <c r="JM118" i="3"/>
  <c r="DF64" i="3"/>
  <c r="FH49" i="3"/>
  <c r="DQ41" i="3"/>
  <c r="JI65" i="3"/>
  <c r="GK60" i="3"/>
  <c r="JK136" i="3"/>
  <c r="IM133" i="3"/>
  <c r="DI146" i="3"/>
  <c r="ER97" i="3"/>
  <c r="DB73" i="3"/>
  <c r="JH151" i="3"/>
  <c r="IN144" i="3"/>
  <c r="EQ149" i="3"/>
  <c r="JD124" i="3"/>
  <c r="IO152" i="3"/>
  <c r="CV153" i="3"/>
  <c r="IM103" i="3"/>
  <c r="IX79" i="3"/>
  <c r="GY33" i="3"/>
  <c r="FM101" i="3"/>
  <c r="CS150" i="3"/>
  <c r="GZ100" i="3"/>
  <c r="HC37" i="3"/>
  <c r="EM46" i="3"/>
  <c r="JB91" i="3"/>
  <c r="FF100" i="3"/>
  <c r="HP52" i="3"/>
  <c r="JJ124" i="3"/>
  <c r="GL143" i="3"/>
  <c r="HO70" i="3"/>
  <c r="CV29" i="3"/>
  <c r="DV132" i="3"/>
  <c r="IU110" i="3"/>
  <c r="GR145" i="3"/>
  <c r="IM25" i="3"/>
  <c r="HO123" i="3"/>
  <c r="FC39" i="3"/>
  <c r="EM86" i="3"/>
  <c r="EY25" i="3"/>
  <c r="EM141" i="3"/>
  <c r="CS104" i="3"/>
  <c r="HN46" i="3"/>
  <c r="DC141" i="3"/>
  <c r="IG114" i="3"/>
  <c r="FQ77" i="3"/>
  <c r="FM117" i="3"/>
  <c r="GO49" i="3"/>
  <c r="DS104" i="3"/>
  <c r="FO25" i="3"/>
  <c r="GV90" i="3"/>
  <c r="HD75" i="3"/>
  <c r="GL99" i="3"/>
  <c r="JC96" i="3"/>
  <c r="GQ149" i="3"/>
  <c r="EO31" i="3"/>
  <c r="CY99" i="3"/>
  <c r="IF146" i="3"/>
  <c r="IG149" i="3"/>
  <c r="EU135" i="3"/>
  <c r="IQ115" i="3"/>
  <c r="DF144" i="3"/>
  <c r="IK44" i="3"/>
  <c r="GJ135" i="3"/>
  <c r="EZ76" i="3"/>
  <c r="EV137" i="3"/>
  <c r="JF66" i="3"/>
  <c r="DH147" i="3"/>
  <c r="II94" i="3"/>
  <c r="GJ153" i="3"/>
  <c r="JL40" i="3"/>
  <c r="DP128" i="3"/>
  <c r="IW113" i="3"/>
  <c r="HK30" i="3"/>
  <c r="IM76" i="3"/>
  <c r="CR59" i="3"/>
  <c r="EP110" i="3"/>
  <c r="GS87" i="3"/>
  <c r="HL72" i="3"/>
  <c r="EQ36" i="3"/>
  <c r="IO121" i="3"/>
  <c r="HC126" i="3"/>
  <c r="HE77" i="3"/>
  <c r="DB98" i="3"/>
  <c r="EU39" i="3"/>
  <c r="FL65" i="3"/>
  <c r="EN55" i="3"/>
  <c r="GL84" i="3"/>
  <c r="HD29" i="3"/>
  <c r="JG97" i="3"/>
  <c r="JG60" i="3"/>
  <c r="JB131" i="3"/>
  <c r="JH43" i="3"/>
  <c r="JG76" i="3"/>
  <c r="II51" i="3"/>
  <c r="HC53" i="3"/>
  <c r="HA75" i="3"/>
  <c r="CP42" i="3"/>
  <c r="FO58" i="3"/>
  <c r="FH67" i="3"/>
  <c r="GM108" i="3"/>
  <c r="GP101" i="3"/>
  <c r="GV137" i="3"/>
  <c r="IU31" i="3"/>
  <c r="DG27" i="3"/>
  <c r="JM98" i="3"/>
  <c r="CV38" i="3"/>
  <c r="GY90" i="3"/>
  <c r="FA25" i="3"/>
  <c r="HC80" i="3"/>
  <c r="IN27" i="3"/>
  <c r="JL93" i="3"/>
  <c r="CY56" i="3"/>
  <c r="FH40" i="3"/>
  <c r="IN86" i="3"/>
  <c r="EP134" i="3"/>
  <c r="DI48" i="3"/>
  <c r="DM118" i="3"/>
  <c r="HM58" i="3"/>
  <c r="IF107" i="3"/>
  <c r="DI94" i="3"/>
  <c r="CY34" i="3"/>
  <c r="GM66" i="3"/>
  <c r="DE66" i="3"/>
  <c r="IF65" i="3"/>
  <c r="FN143" i="3"/>
  <c r="FG122" i="3"/>
  <c r="CT33" i="3"/>
  <c r="DS73" i="3"/>
  <c r="DC148" i="3"/>
  <c r="GS150" i="3"/>
  <c r="DB68" i="3"/>
  <c r="JG94" i="3"/>
  <c r="DE139" i="3"/>
  <c r="EM87" i="3"/>
  <c r="DH80" i="3"/>
  <c r="IS149" i="3"/>
  <c r="GN112" i="3"/>
  <c r="EN93" i="3"/>
  <c r="IS98" i="3"/>
  <c r="GN51" i="3"/>
  <c r="EQ125" i="3"/>
  <c r="GK74" i="3"/>
  <c r="GL92" i="3"/>
  <c r="IZ46" i="3"/>
  <c r="FJ136" i="3"/>
  <c r="JG111" i="3"/>
  <c r="DD123" i="3"/>
  <c r="IY56" i="3"/>
  <c r="FE95" i="3"/>
  <c r="FA95" i="3"/>
  <c r="JG35" i="3"/>
  <c r="JG27" i="3"/>
  <c r="ET30" i="3"/>
  <c r="FI137" i="3"/>
  <c r="IK87" i="3"/>
  <c r="CT112" i="3"/>
  <c r="DC130" i="3"/>
  <c r="DO38" i="3"/>
  <c r="EP113" i="3"/>
  <c r="FI146" i="3"/>
  <c r="FM62" i="3"/>
  <c r="HI145" i="3"/>
  <c r="FS30" i="3"/>
  <c r="GY131" i="3"/>
  <c r="JF150" i="3"/>
  <c r="EV136" i="3"/>
  <c r="DI142" i="3"/>
  <c r="FM116" i="3"/>
  <c r="DT103" i="3"/>
  <c r="JF151" i="3"/>
  <c r="DE82" i="3"/>
  <c r="GY147" i="3"/>
  <c r="FL62" i="3"/>
  <c r="CV124" i="3"/>
  <c r="HD102" i="3"/>
  <c r="JA66" i="3"/>
  <c r="JD122" i="3"/>
  <c r="JM138" i="3"/>
  <c r="GX92" i="3"/>
  <c r="GX136" i="3"/>
  <c r="EO92" i="3"/>
  <c r="HI120" i="3"/>
  <c r="FP87" i="3"/>
  <c r="JM38" i="3"/>
  <c r="FA110" i="3"/>
  <c r="HC46" i="3"/>
  <c r="FN151" i="3"/>
  <c r="HO51" i="3"/>
  <c r="DF63" i="3"/>
  <c r="HB101" i="3"/>
  <c r="EV154" i="3"/>
  <c r="GJ154" i="3"/>
  <c r="IY152" i="3"/>
  <c r="GR153" i="3"/>
  <c r="IY52" i="3"/>
  <c r="FH37" i="3"/>
  <c r="DJ98" i="3"/>
  <c r="FR36" i="3"/>
  <c r="FJ117" i="3"/>
  <c r="FC48" i="3"/>
  <c r="IJ131" i="3"/>
  <c r="JL34" i="3"/>
  <c r="HP98" i="3"/>
  <c r="DV33" i="3"/>
  <c r="HJ40" i="3"/>
  <c r="JC100" i="3"/>
  <c r="GS142" i="3"/>
  <c r="IS60" i="3"/>
  <c r="GI91" i="3"/>
  <c r="GS81" i="3"/>
  <c r="GN45" i="3"/>
  <c r="CW109" i="3"/>
  <c r="GT115" i="3"/>
  <c r="JM74" i="3"/>
  <c r="CR29" i="3"/>
  <c r="DU106" i="3"/>
  <c r="CX98" i="3"/>
  <c r="HD103" i="3"/>
  <c r="CP86" i="3"/>
  <c r="DU44" i="3"/>
  <c r="JG62" i="3"/>
  <c r="DM123" i="3"/>
  <c r="GW28" i="3"/>
  <c r="FO138" i="3"/>
  <c r="DF134" i="3"/>
  <c r="FD126" i="3"/>
  <c r="DB94" i="3"/>
  <c r="FS147" i="3"/>
  <c r="GV139" i="3"/>
  <c r="CP143" i="3"/>
  <c r="FC139" i="3"/>
  <c r="IF42" i="3"/>
  <c r="GM53" i="3"/>
  <c r="CY44" i="3"/>
  <c r="GI30" i="3"/>
  <c r="IJ111" i="3"/>
  <c r="FF25" i="3"/>
  <c r="JJ37" i="3"/>
  <c r="DD53" i="3"/>
  <c r="IL121" i="3"/>
  <c r="FR126" i="3"/>
  <c r="FF104" i="3"/>
  <c r="HF62" i="3"/>
  <c r="JH142" i="3"/>
  <c r="GR29" i="3"/>
  <c r="IM111" i="3"/>
  <c r="DR63" i="3"/>
  <c r="GZ131" i="3"/>
  <c r="EZ143" i="3"/>
  <c r="FP56" i="3"/>
  <c r="IS48" i="3"/>
  <c r="JL27" i="3"/>
  <c r="GY63" i="3"/>
  <c r="GP112" i="3"/>
  <c r="IX57" i="3"/>
  <c r="FE93" i="3"/>
  <c r="JA28" i="3"/>
  <c r="HK104" i="3"/>
  <c r="IX94" i="3"/>
  <c r="CZ137" i="3"/>
  <c r="GM139" i="3"/>
  <c r="DO75" i="3"/>
  <c r="HC92" i="3"/>
  <c r="CS43" i="3"/>
  <c r="EY145" i="3"/>
  <c r="FS106" i="3"/>
  <c r="HD138" i="3"/>
  <c r="FR150" i="3"/>
  <c r="IT117" i="3"/>
  <c r="GW91" i="3"/>
  <c r="DS125" i="3"/>
  <c r="DU68" i="3"/>
  <c r="FL130" i="3"/>
  <c r="CV94" i="3"/>
  <c r="CW143" i="3"/>
  <c r="IH100" i="3"/>
  <c r="IN126" i="3"/>
  <c r="DC36" i="3"/>
  <c r="IJ148" i="3"/>
  <c r="ES36" i="3"/>
  <c r="IP42" i="3"/>
  <c r="IF108" i="3"/>
  <c r="JD144" i="3"/>
  <c r="CV30" i="3"/>
  <c r="EM120" i="3"/>
  <c r="DR131" i="3"/>
  <c r="EZ96" i="3"/>
  <c r="EZ101" i="3"/>
  <c r="EZ104" i="3"/>
  <c r="JM51" i="3"/>
  <c r="ES152" i="3"/>
  <c r="DH28" i="3"/>
  <c r="EP116" i="3"/>
  <c r="CW113" i="3"/>
  <c r="IU55" i="3"/>
  <c r="IS85" i="3"/>
  <c r="DU99" i="3"/>
  <c r="II41" i="3"/>
  <c r="JI143" i="3"/>
  <c r="IS84" i="3"/>
  <c r="FE113" i="3"/>
  <c r="CV151" i="3"/>
  <c r="DP100" i="3"/>
  <c r="GJ42" i="3"/>
  <c r="JH137" i="3"/>
  <c r="HM143" i="3"/>
  <c r="IW42" i="3"/>
  <c r="FD41" i="3"/>
  <c r="DB140" i="3"/>
  <c r="CS44" i="3"/>
  <c r="DI80" i="3"/>
  <c r="DC46" i="3"/>
  <c r="DU84" i="3"/>
  <c r="FJ148" i="3"/>
  <c r="FD94" i="3"/>
  <c r="CR114" i="3"/>
  <c r="GZ146" i="3"/>
  <c r="FD127" i="3"/>
  <c r="HA144" i="3"/>
  <c r="IG85" i="3"/>
  <c r="DC129" i="3"/>
  <c r="FG54" i="3"/>
  <c r="EM109" i="3"/>
  <c r="IS62" i="3"/>
  <c r="IM115" i="3"/>
  <c r="GS133" i="3"/>
  <c r="HA28" i="3"/>
  <c r="DE56" i="3"/>
  <c r="JL101" i="3"/>
  <c r="GL144" i="3"/>
  <c r="EQ145" i="3"/>
  <c r="IF72" i="3"/>
  <c r="FS132" i="3"/>
  <c r="IS27" i="3"/>
  <c r="FH57" i="3"/>
  <c r="GL63" i="3"/>
  <c r="GN38" i="3"/>
  <c r="FE76" i="3"/>
  <c r="FB113" i="3"/>
  <c r="HM86" i="3"/>
  <c r="DE72" i="3"/>
  <c r="FO114" i="3"/>
  <c r="JD131" i="3"/>
  <c r="EQ128" i="3"/>
  <c r="FP129" i="3"/>
  <c r="FC56" i="3"/>
  <c r="EL64" i="3"/>
  <c r="EP77" i="3"/>
  <c r="ER140" i="3"/>
  <c r="GZ49" i="3"/>
  <c r="DB51" i="3"/>
  <c r="DG110" i="3"/>
  <c r="JJ32" i="3"/>
  <c r="EP60" i="3"/>
  <c r="IT40" i="3"/>
  <c r="GM49" i="3"/>
  <c r="IM124" i="3"/>
  <c r="GW130" i="3"/>
  <c r="FM151" i="3"/>
  <c r="HJ94" i="3"/>
  <c r="FH136" i="3"/>
  <c r="IF131" i="3"/>
  <c r="DB146" i="3"/>
  <c r="CV62" i="3"/>
  <c r="DK96" i="3"/>
  <c r="CP141" i="3"/>
  <c r="JK81" i="3"/>
  <c r="DH153" i="3"/>
  <c r="IO154" i="3"/>
  <c r="HM152" i="3"/>
  <c r="EZ66" i="3"/>
  <c r="JC65" i="3"/>
  <c r="CZ129" i="3"/>
  <c r="FQ93" i="3"/>
  <c r="CZ126" i="3"/>
  <c r="GQ48" i="3"/>
  <c r="DF129" i="3"/>
  <c r="EM143" i="3"/>
  <c r="CY138" i="3"/>
  <c r="HN48" i="3"/>
  <c r="DO86" i="3"/>
  <c r="CW35" i="3"/>
  <c r="DL100" i="3"/>
  <c r="EY130" i="3"/>
  <c r="GN128" i="3"/>
  <c r="JK108" i="3"/>
  <c r="GN59" i="3"/>
  <c r="GV142" i="3"/>
  <c r="HB118" i="3"/>
  <c r="IZ133" i="3"/>
  <c r="CS33" i="3"/>
  <c r="DP29" i="3"/>
  <c r="DO126" i="3"/>
  <c r="EM63" i="3"/>
  <c r="FR73" i="3"/>
  <c r="CZ152" i="3"/>
  <c r="IO151" i="3"/>
  <c r="HI152" i="3"/>
  <c r="FM154" i="3"/>
  <c r="FM88" i="3"/>
  <c r="JJ86" i="3"/>
  <c r="FC44" i="3"/>
  <c r="FR89" i="3"/>
  <c r="DF86" i="3"/>
  <c r="FH41" i="3"/>
  <c r="FD107" i="3"/>
  <c r="DJ102" i="3"/>
  <c r="HM47" i="3"/>
  <c r="IV145" i="3"/>
  <c r="HO145" i="3"/>
  <c r="JL140" i="3"/>
  <c r="GT113" i="3"/>
  <c r="HL119" i="3"/>
  <c r="CP140" i="3"/>
  <c r="FL76" i="3"/>
  <c r="HI110" i="3"/>
  <c r="DH98" i="3"/>
  <c r="HA146" i="3"/>
  <c r="DV26" i="3"/>
  <c r="FF51" i="3"/>
  <c r="DH115" i="3"/>
  <c r="HL62" i="3"/>
  <c r="GI36" i="3"/>
  <c r="HB28" i="3"/>
  <c r="JG56" i="3"/>
  <c r="FP38" i="3"/>
  <c r="IP65" i="3"/>
  <c r="GX93" i="3"/>
  <c r="JG148" i="3"/>
  <c r="ES126" i="3"/>
  <c r="IV33" i="3"/>
  <c r="ER139" i="3"/>
  <c r="DV71" i="3"/>
  <c r="DF105" i="3"/>
  <c r="IZ92" i="3"/>
  <c r="EM106" i="3"/>
  <c r="GP111" i="3"/>
  <c r="GM109" i="3"/>
  <c r="IJ56" i="3"/>
  <c r="DD135" i="3"/>
  <c r="FP66" i="3"/>
  <c r="HA108" i="3"/>
  <c r="GM110" i="3"/>
  <c r="DT53" i="3"/>
  <c r="FE75" i="3"/>
  <c r="JJ41" i="3"/>
  <c r="GZ135" i="3"/>
  <c r="JB97" i="3"/>
  <c r="EZ27" i="3"/>
  <c r="DO112" i="3"/>
  <c r="GN147" i="3"/>
  <c r="IW122" i="3"/>
  <c r="GW109" i="3"/>
  <c r="DB142" i="3"/>
  <c r="GK138" i="3"/>
  <c r="EV100" i="3"/>
  <c r="FA145" i="3"/>
  <c r="IX70" i="3"/>
  <c r="DV40" i="3"/>
  <c r="GX63" i="3"/>
  <c r="FG148" i="3"/>
  <c r="HN39" i="3"/>
  <c r="GZ85" i="3"/>
  <c r="HE146" i="3"/>
  <c r="EL107" i="3"/>
  <c r="IL97" i="3"/>
  <c r="EN128" i="3"/>
  <c r="FF108" i="3"/>
  <c r="JJ141" i="3"/>
  <c r="HA148" i="3"/>
  <c r="JB149" i="3"/>
  <c r="IU73" i="3"/>
  <c r="CV36" i="3"/>
  <c r="GX44" i="3"/>
  <c r="GK34" i="3"/>
  <c r="FA127" i="3"/>
  <c r="IK96" i="3"/>
  <c r="JA83" i="3"/>
  <c r="HC145" i="3"/>
  <c r="FP144" i="3"/>
  <c r="CU133" i="3"/>
  <c r="GJ95" i="3"/>
  <c r="IG25" i="3"/>
  <c r="GT137" i="3"/>
  <c r="FL72" i="3"/>
  <c r="FS152" i="3"/>
  <c r="IJ154" i="3"/>
  <c r="IP153" i="3"/>
  <c r="JK115" i="3"/>
  <c r="HK41" i="3"/>
  <c r="DJ81" i="3"/>
  <c r="JA63" i="3"/>
  <c r="JK141" i="3"/>
  <c r="ER82" i="3"/>
  <c r="GQ52" i="3"/>
  <c r="FA97" i="3"/>
  <c r="GW131" i="3"/>
  <c r="JB76" i="3"/>
  <c r="GO58" i="3"/>
  <c r="JC143" i="3"/>
  <c r="HM121" i="3"/>
  <c r="HJ57" i="3"/>
  <c r="FS120" i="3"/>
  <c r="HF94" i="3"/>
  <c r="GI141" i="3"/>
  <c r="DJ90" i="3"/>
  <c r="CQ113" i="3"/>
  <c r="JG147" i="3"/>
  <c r="IP40" i="3"/>
  <c r="JF42" i="3"/>
  <c r="GQ80" i="3"/>
  <c r="IG52" i="3"/>
  <c r="JB123" i="3"/>
  <c r="DB114" i="3"/>
  <c r="JD116" i="3"/>
  <c r="GN121" i="3"/>
  <c r="FQ97" i="3"/>
  <c r="EV148" i="3"/>
  <c r="HC151" i="3"/>
  <c r="IL140" i="3"/>
  <c r="EP125" i="3"/>
  <c r="ER130" i="3"/>
  <c r="IU40" i="3"/>
  <c r="JM152" i="3"/>
  <c r="JK43" i="3"/>
  <c r="IX153" i="3"/>
  <c r="FE152" i="3"/>
  <c r="IL96" i="3"/>
  <c r="IN96" i="3"/>
  <c r="FS128" i="3"/>
  <c r="HD126" i="3"/>
  <c r="IN135" i="3"/>
  <c r="ES136" i="3"/>
  <c r="CR95" i="3"/>
  <c r="EU127" i="3"/>
  <c r="CP85" i="3"/>
  <c r="EU123" i="3"/>
  <c r="DL27" i="3"/>
  <c r="HJ130" i="3"/>
  <c r="HD148" i="3"/>
  <c r="DL149" i="3"/>
  <c r="FB90" i="3"/>
  <c r="EZ80" i="3"/>
  <c r="DE137" i="3"/>
  <c r="FG134" i="3"/>
  <c r="IG133" i="3"/>
  <c r="GK134" i="3"/>
  <c r="FM47" i="3"/>
  <c r="IZ121" i="3"/>
  <c r="EL65" i="3"/>
  <c r="ES113" i="3"/>
  <c r="HP120" i="3"/>
  <c r="JH39" i="3"/>
  <c r="DJ119" i="3"/>
  <c r="GP145" i="3"/>
  <c r="GO93" i="3"/>
  <c r="JB128" i="3"/>
  <c r="EU71" i="3"/>
  <c r="FH39" i="3"/>
  <c r="JH34" i="3"/>
  <c r="GL128" i="3"/>
  <c r="CY141" i="3"/>
  <c r="CQ150" i="3"/>
  <c r="JI122" i="3"/>
  <c r="CR61" i="3"/>
  <c r="JL66" i="3"/>
  <c r="HI126" i="3"/>
  <c r="IT135" i="3"/>
  <c r="JI71" i="3"/>
  <c r="GP116" i="3"/>
  <c r="HD81" i="3"/>
  <c r="DC137" i="3"/>
  <c r="IS55" i="3"/>
  <c r="GR105" i="3"/>
  <c r="IZ142" i="3"/>
  <c r="DP51" i="3"/>
  <c r="IN39" i="3"/>
  <c r="GS145" i="3"/>
  <c r="EV121" i="3"/>
  <c r="IJ152" i="3"/>
  <c r="HO114" i="3"/>
  <c r="DQ102" i="3"/>
  <c r="EZ59" i="3"/>
  <c r="GX28" i="3"/>
  <c r="FS74" i="3"/>
  <c r="GV101" i="3"/>
  <c r="DV31" i="3"/>
  <c r="CV47" i="3"/>
  <c r="ES73" i="3"/>
  <c r="JJ54" i="3"/>
  <c r="IJ109" i="3"/>
  <c r="IL95" i="3"/>
  <c r="FS41" i="3"/>
  <c r="GK87" i="3"/>
  <c r="GV39" i="3"/>
  <c r="HK108" i="3"/>
  <c r="DR53" i="3"/>
  <c r="EQ95" i="3"/>
  <c r="CR90" i="3"/>
  <c r="HL74" i="3"/>
  <c r="HJ69" i="3"/>
  <c r="FR32" i="3"/>
  <c r="CQ137" i="3"/>
  <c r="HP59" i="3"/>
  <c r="CU122" i="3"/>
  <c r="DD93" i="3"/>
  <c r="JH122" i="3"/>
  <c r="JH116" i="3"/>
  <c r="GV28" i="3"/>
  <c r="DB78" i="3"/>
  <c r="JF29" i="3"/>
  <c r="CO45" i="3"/>
  <c r="FM103" i="3"/>
  <c r="DI35" i="3"/>
  <c r="EL25" i="3"/>
  <c r="FO34" i="3"/>
  <c r="GZ98" i="3"/>
  <c r="JG85" i="3"/>
  <c r="EV45" i="3"/>
  <c r="JM147" i="3"/>
  <c r="GK64" i="3"/>
  <c r="JI105" i="3"/>
  <c r="IK109" i="3"/>
  <c r="IT44" i="3"/>
  <c r="DK69" i="3"/>
  <c r="HE131" i="3"/>
  <c r="IY138" i="3"/>
  <c r="CT88" i="3"/>
  <c r="JJ90" i="3"/>
  <c r="GX134" i="3"/>
  <c r="EW122" i="3"/>
  <c r="IV66" i="3"/>
  <c r="EQ67" i="3"/>
  <c r="DV108" i="3"/>
  <c r="FA65" i="3"/>
  <c r="FR91" i="3"/>
  <c r="II34" i="3"/>
  <c r="DO93" i="3"/>
  <c r="FA86" i="3"/>
  <c r="EQ144" i="3"/>
  <c r="JK80" i="3"/>
  <c r="IL47" i="3"/>
  <c r="FP86" i="3"/>
  <c r="CX93" i="3"/>
  <c r="JA27" i="3"/>
  <c r="CU55" i="3"/>
  <c r="II124" i="3"/>
  <c r="GX30" i="3"/>
  <c r="GW104" i="3"/>
  <c r="IY81" i="3"/>
  <c r="FE50" i="3"/>
  <c r="GS30" i="3"/>
  <c r="EP33" i="3"/>
  <c r="JB36" i="3"/>
  <c r="DC97" i="3"/>
  <c r="GX38" i="3"/>
  <c r="FH87" i="3"/>
  <c r="GS109" i="3"/>
  <c r="EU48" i="3"/>
  <c r="IV30" i="3"/>
  <c r="FS113" i="3"/>
  <c r="FH35" i="3"/>
  <c r="JA106" i="3"/>
  <c r="IZ120" i="3"/>
  <c r="HI136" i="3"/>
  <c r="DT68" i="3"/>
  <c r="HE59" i="3"/>
  <c r="CU31" i="3"/>
  <c r="EM135" i="3"/>
  <c r="IL147" i="3"/>
  <c r="IW112" i="3"/>
  <c r="EL103" i="3"/>
  <c r="HP149" i="3"/>
  <c r="JM135" i="3"/>
  <c r="HN132" i="3"/>
  <c r="FE144" i="3"/>
  <c r="ET66" i="3"/>
  <c r="FQ149" i="3"/>
  <c r="JI90" i="3"/>
  <c r="IW129" i="3"/>
  <c r="ES151" i="3"/>
  <c r="IY28" i="3"/>
  <c r="ER121" i="3"/>
  <c r="DL144" i="3"/>
  <c r="IH76" i="3"/>
  <c r="IG37" i="3"/>
  <c r="FP152" i="3"/>
  <c r="EU117" i="3"/>
  <c r="FE97" i="3"/>
  <c r="HK88" i="3"/>
  <c r="JD141" i="3"/>
  <c r="DP133" i="3"/>
  <c r="FE82" i="3"/>
  <c r="DS32" i="3"/>
  <c r="ET72" i="3"/>
  <c r="JB69" i="3"/>
  <c r="FI74" i="3"/>
  <c r="DI116" i="3"/>
  <c r="GO71" i="3"/>
  <c r="IK97" i="3"/>
  <c r="JK39" i="3"/>
  <c r="GY153" i="3"/>
  <c r="FJ154" i="3"/>
  <c r="GS153" i="3"/>
  <c r="DU34" i="3"/>
  <c r="EM78" i="3"/>
  <c r="EY92" i="3"/>
  <c r="HM101" i="3"/>
  <c r="GR108" i="3"/>
  <c r="JA134" i="3"/>
  <c r="IM134" i="3"/>
  <c r="FF50" i="3"/>
  <c r="GO123" i="3"/>
  <c r="DL135" i="3"/>
  <c r="FH54" i="3"/>
  <c r="GI129" i="3"/>
  <c r="JJ106" i="3"/>
  <c r="FF88" i="3"/>
  <c r="DD36" i="3"/>
  <c r="GR84" i="3"/>
  <c r="DH71" i="3"/>
  <c r="DO28" i="3"/>
  <c r="GM125" i="3"/>
  <c r="HP93" i="3"/>
  <c r="HE58" i="3"/>
  <c r="HO92" i="3"/>
  <c r="GX91" i="3"/>
  <c r="JD112" i="3"/>
  <c r="II104" i="3"/>
  <c r="FB74" i="3"/>
  <c r="CU25" i="3"/>
  <c r="FS149" i="3"/>
  <c r="GI128" i="3"/>
  <c r="FN71" i="3"/>
  <c r="EN147" i="3"/>
  <c r="GR113" i="3"/>
  <c r="DC98" i="3"/>
  <c r="FE88" i="3"/>
  <c r="HL52" i="3"/>
  <c r="GX29" i="3"/>
  <c r="IX77" i="3"/>
  <c r="FG28" i="3"/>
  <c r="HE47" i="3"/>
  <c r="JA127" i="3"/>
  <c r="EN135" i="3"/>
  <c r="IF122" i="3"/>
  <c r="JI129" i="3"/>
  <c r="JC68" i="3"/>
  <c r="DP144" i="3"/>
  <c r="CX81" i="3"/>
  <c r="IH52" i="3"/>
  <c r="HI93" i="3"/>
  <c r="GR93" i="3"/>
  <c r="FA131" i="3"/>
  <c r="CW149" i="3"/>
  <c r="EP141" i="3"/>
  <c r="HO48" i="3"/>
  <c r="IO45" i="3"/>
  <c r="CS66" i="3"/>
  <c r="DL140" i="3"/>
  <c r="JF126" i="3"/>
  <c r="CT136" i="3"/>
  <c r="CT39" i="3"/>
  <c r="HP61" i="3"/>
  <c r="GV80" i="3"/>
  <c r="JJ89" i="3"/>
  <c r="JC75" i="3"/>
  <c r="EO131" i="3"/>
  <c r="JC85" i="3"/>
  <c r="CU52" i="3"/>
  <c r="DE45" i="3"/>
  <c r="FF133" i="3"/>
  <c r="ER99" i="3"/>
  <c r="ES104" i="3"/>
  <c r="HI97" i="3"/>
  <c r="GO142" i="3"/>
  <c r="DV62" i="3"/>
  <c r="GN148" i="3"/>
  <c r="IO144" i="3"/>
  <c r="EY82" i="3"/>
  <c r="GY77" i="3"/>
  <c r="DS113" i="3"/>
  <c r="DM150" i="3"/>
  <c r="EP139" i="3"/>
  <c r="JI142" i="3"/>
  <c r="GS136" i="3"/>
  <c r="IJ133" i="3"/>
  <c r="GQ133" i="3"/>
  <c r="GL66" i="3"/>
  <c r="FA152" i="3"/>
  <c r="DF119" i="3"/>
  <c r="EM70" i="3"/>
  <c r="JC25" i="3"/>
  <c r="HL128" i="3"/>
  <c r="CW141" i="3"/>
  <c r="CS149" i="3"/>
  <c r="IP98" i="3"/>
  <c r="IG55" i="3"/>
  <c r="IL110" i="3"/>
  <c r="FQ60" i="3"/>
  <c r="DD72" i="3"/>
  <c r="FJ126" i="3"/>
  <c r="JC109" i="3"/>
  <c r="DT46" i="3"/>
  <c r="DU97" i="3"/>
  <c r="JI87" i="3"/>
  <c r="DL78" i="3"/>
  <c r="FM124" i="3"/>
  <c r="FO50" i="3"/>
  <c r="DO147" i="3"/>
  <c r="HF26" i="3"/>
  <c r="FH146" i="3"/>
  <c r="FR151" i="3"/>
  <c r="GI37" i="3"/>
  <c r="GX130" i="3"/>
  <c r="GR92" i="3"/>
  <c r="HP138" i="3"/>
  <c r="CY88" i="3"/>
  <c r="IP89" i="3"/>
  <c r="JB45" i="3"/>
  <c r="GX98" i="3"/>
  <c r="FH148" i="3"/>
  <c r="IG101" i="3"/>
  <c r="DT69" i="3"/>
  <c r="GI93" i="3"/>
  <c r="FR125" i="3"/>
  <c r="IV117" i="3"/>
  <c r="DP96" i="3"/>
  <c r="IW88" i="3"/>
  <c r="HA57" i="3"/>
  <c r="JF90" i="3"/>
  <c r="GS57" i="3"/>
  <c r="FL143" i="3"/>
  <c r="EO82" i="3"/>
  <c r="DU120" i="3"/>
  <c r="JM26" i="3"/>
  <c r="GS115" i="3"/>
  <c r="CW28" i="3"/>
  <c r="FA42" i="3"/>
  <c r="GW113" i="3"/>
  <c r="GL148" i="3"/>
  <c r="GZ37" i="3"/>
  <c r="IZ138" i="3"/>
  <c r="IY136" i="3"/>
  <c r="GX81" i="3"/>
  <c r="JF50" i="3"/>
  <c r="HI47" i="3"/>
  <c r="CX137" i="3"/>
  <c r="DE61" i="3"/>
  <c r="CV77" i="3"/>
  <c r="GL35" i="3"/>
  <c r="JA36" i="3"/>
  <c r="IF97" i="3"/>
  <c r="EY146" i="3"/>
  <c r="GJ50" i="3"/>
  <c r="GT148" i="3"/>
  <c r="IX87" i="3"/>
  <c r="FA78" i="3"/>
  <c r="CT51" i="3"/>
  <c r="FC104" i="3"/>
  <c r="JM132" i="3"/>
  <c r="HP66" i="3"/>
  <c r="DL147" i="3"/>
  <c r="CZ151" i="3"/>
  <c r="DG39" i="3"/>
  <c r="IZ129" i="3"/>
  <c r="HF102" i="3"/>
  <c r="GI111" i="3"/>
  <c r="DF123" i="3"/>
  <c r="GZ70" i="3"/>
  <c r="EN89" i="3"/>
  <c r="HE132" i="3"/>
  <c r="GM150" i="3"/>
  <c r="DK146" i="3"/>
  <c r="JF132" i="3"/>
  <c r="FM110" i="3"/>
  <c r="IY92" i="3"/>
  <c r="DQ153" i="3"/>
  <c r="EU154" i="3"/>
  <c r="IS152" i="3"/>
  <c r="DK154" i="3"/>
  <c r="IS40" i="3"/>
  <c r="DK120" i="3"/>
  <c r="CS141" i="3"/>
  <c r="CP62" i="3"/>
  <c r="DP134" i="3"/>
  <c r="IM123" i="3"/>
  <c r="IY131" i="3"/>
  <c r="CV108" i="3"/>
  <c r="GO57" i="3"/>
  <c r="HA113" i="3"/>
  <c r="HF31" i="3"/>
  <c r="ET142" i="3"/>
  <c r="JJ149" i="3"/>
  <c r="CV115" i="3"/>
  <c r="IV148" i="3"/>
  <c r="EL133" i="3"/>
  <c r="HI117" i="3"/>
  <c r="FN149" i="3"/>
  <c r="IH141" i="3"/>
  <c r="FH103" i="3"/>
  <c r="GR27" i="3"/>
  <c r="DP146" i="3"/>
  <c r="FG30" i="3"/>
  <c r="IM47" i="3"/>
  <c r="GJ140" i="3"/>
  <c r="JA151" i="3"/>
  <c r="GL150" i="3"/>
  <c r="GL154" i="3"/>
  <c r="JH154" i="3"/>
  <c r="DR111" i="3"/>
  <c r="CX102" i="3"/>
  <c r="EV118" i="3"/>
  <c r="IM119" i="3"/>
  <c r="IS41" i="3"/>
  <c r="FG25" i="3"/>
  <c r="HO98" i="3"/>
  <c r="GI124" i="3"/>
  <c r="GZ117" i="3"/>
  <c r="IP62" i="3"/>
  <c r="HI133" i="3"/>
  <c r="FQ28" i="3"/>
  <c r="IJ127" i="3"/>
  <c r="DV146" i="3"/>
  <c r="CS30" i="3"/>
  <c r="EQ77" i="3"/>
  <c r="FH31" i="3"/>
  <c r="GN117" i="3"/>
  <c r="DP68" i="3"/>
  <c r="FF67" i="3"/>
  <c r="GX51" i="3"/>
  <c r="IO103" i="3"/>
  <c r="FD38" i="3"/>
  <c r="FE131" i="3"/>
  <c r="GQ73" i="3"/>
  <c r="II66" i="3"/>
  <c r="IM107" i="3"/>
  <c r="HJ88" i="3"/>
  <c r="FR109" i="3"/>
  <c r="IZ124" i="3"/>
  <c r="GX80" i="3"/>
  <c r="HL106" i="3"/>
  <c r="IT142" i="3"/>
  <c r="FC35" i="3"/>
  <c r="IF63" i="3"/>
  <c r="DD42" i="3"/>
  <c r="IX40" i="3"/>
  <c r="GZ136" i="3"/>
  <c r="GQ143" i="3"/>
  <c r="JF130" i="3"/>
  <c r="EN36" i="3"/>
  <c r="JB49" i="3"/>
  <c r="DU137" i="3"/>
  <c r="DO130" i="3"/>
  <c r="DJ59" i="3"/>
  <c r="IV82" i="3"/>
  <c r="II121" i="3"/>
  <c r="FB122" i="3"/>
  <c r="DF77" i="3"/>
  <c r="DP103" i="3"/>
  <c r="GM52" i="3"/>
  <c r="EO86" i="3"/>
  <c r="IJ85" i="3"/>
  <c r="HN135" i="3"/>
  <c r="EN77" i="3"/>
  <c r="DQ133" i="3"/>
  <c r="CY74" i="3"/>
  <c r="CV78" i="3"/>
  <c r="GX127" i="3"/>
  <c r="GQ138" i="3"/>
  <c r="IK73" i="3"/>
  <c r="GX150" i="3"/>
  <c r="CT78" i="3"/>
  <c r="EY142" i="3"/>
  <c r="HO90" i="3"/>
  <c r="IY117" i="3"/>
  <c r="CT70" i="3"/>
  <c r="JM126" i="3"/>
  <c r="HK92" i="3"/>
  <c r="DU145" i="3"/>
  <c r="CV91" i="3"/>
  <c r="IL152" i="3"/>
  <c r="FG149" i="3"/>
  <c r="ER27" i="3"/>
  <c r="HA135" i="3"/>
  <c r="IG124" i="3"/>
  <c r="DC101" i="3"/>
  <c r="DD96" i="3"/>
  <c r="JL112" i="3"/>
  <c r="JI106" i="3"/>
  <c r="DJ132" i="3"/>
  <c r="IH138" i="3"/>
  <c r="HC138" i="3"/>
  <c r="HB68" i="3"/>
  <c r="CT82" i="3"/>
  <c r="EM154" i="3"/>
  <c r="DG153" i="3"/>
  <c r="GK154" i="3"/>
  <c r="HL154" i="3"/>
  <c r="FA54" i="3"/>
  <c r="CU67" i="3"/>
  <c r="GN48" i="3"/>
  <c r="EU74" i="3"/>
  <c r="FO88" i="3"/>
  <c r="EO94" i="3"/>
  <c r="JF112" i="3"/>
  <c r="FB108" i="3"/>
  <c r="GO67" i="3"/>
  <c r="DK45" i="3"/>
  <c r="HE105" i="3"/>
  <c r="DE126" i="3"/>
  <c r="GO95" i="3"/>
  <c r="JM116" i="3"/>
  <c r="JB71" i="3"/>
  <c r="GR129" i="3"/>
  <c r="GW45" i="3"/>
  <c r="IZ40" i="3"/>
  <c r="IN142" i="3"/>
  <c r="DB90" i="3"/>
  <c r="GW140" i="3"/>
  <c r="HP75" i="3"/>
  <c r="IT92" i="3"/>
  <c r="FN38" i="3"/>
  <c r="DR147" i="3"/>
  <c r="HP142" i="3"/>
  <c r="FM39" i="3"/>
  <c r="DO135" i="3"/>
  <c r="GV147" i="3"/>
  <c r="II138" i="3"/>
  <c r="GL79" i="3"/>
  <c r="FE79" i="3"/>
  <c r="JG86" i="3"/>
  <c r="IV86" i="3"/>
  <c r="EY50" i="3"/>
  <c r="GQ71" i="3"/>
  <c r="EV84" i="3"/>
  <c r="GV152" i="3"/>
  <c r="EN153" i="3"/>
  <c r="HD106" i="3"/>
  <c r="HP27" i="3"/>
  <c r="FF77" i="3"/>
  <c r="GQ68" i="3"/>
  <c r="GS84" i="3"/>
  <c r="FB107" i="3"/>
  <c r="GO96" i="3"/>
  <c r="GO64" i="3"/>
  <c r="FC143" i="3"/>
  <c r="FQ55" i="3"/>
  <c r="HM103" i="3"/>
  <c r="FP92" i="3"/>
  <c r="GJ116" i="3"/>
  <c r="EO115" i="3"/>
  <c r="HD83" i="3"/>
  <c r="FC51" i="3"/>
  <c r="FE106" i="3"/>
  <c r="CX65" i="3"/>
  <c r="IL48" i="3"/>
  <c r="EP128" i="3"/>
  <c r="IW102" i="3"/>
  <c r="JD130" i="3"/>
  <c r="GZ72" i="3"/>
  <c r="IJ88" i="3"/>
  <c r="FI82" i="3"/>
  <c r="CR137" i="3"/>
  <c r="EV103" i="3"/>
  <c r="GR152" i="3"/>
  <c r="HD139" i="3"/>
  <c r="ER153" i="3"/>
  <c r="DL118" i="3"/>
  <c r="FA34" i="3"/>
  <c r="GO116" i="3"/>
  <c r="IP138" i="3"/>
  <c r="GJ79" i="3"/>
  <c r="DP136" i="3"/>
  <c r="IL78" i="3"/>
  <c r="EW150" i="3"/>
  <c r="IL33" i="3"/>
  <c r="DL67" i="3"/>
  <c r="FD103" i="3"/>
  <c r="GS100" i="3"/>
  <c r="DR154" i="3"/>
  <c r="JJ133" i="3"/>
  <c r="FR46" i="3"/>
  <c r="CW154" i="3"/>
  <c r="FL155" i="3"/>
  <c r="IN155" i="3"/>
  <c r="HG155" i="3"/>
  <c r="IO84" i="3"/>
  <c r="DO111" i="3"/>
  <c r="JI54" i="3"/>
  <c r="EV86" i="3"/>
  <c r="DH109" i="3"/>
  <c r="DV41" i="3"/>
  <c r="DI36" i="3"/>
  <c r="IV102" i="3"/>
  <c r="HK49" i="3"/>
  <c r="EQ42" i="3"/>
  <c r="FA40" i="3"/>
  <c r="CV39" i="3"/>
  <c r="DO69" i="3"/>
  <c r="DD49" i="3"/>
  <c r="IZ32" i="3"/>
  <c r="HC102" i="3"/>
  <c r="DT39" i="3"/>
  <c r="JC77" i="3"/>
  <c r="CR83" i="3"/>
  <c r="IM113" i="3"/>
  <c r="GZ27" i="3"/>
  <c r="IZ86" i="3"/>
  <c r="GS65" i="3"/>
  <c r="IV90" i="3"/>
  <c r="GK52" i="3"/>
  <c r="DR66" i="3"/>
  <c r="IO59" i="3"/>
  <c r="II36" i="3"/>
  <c r="DJ100" i="3"/>
  <c r="DO33" i="3"/>
  <c r="DJ60" i="3"/>
  <c r="FL139" i="3"/>
  <c r="ES41" i="3"/>
  <c r="IZ88" i="3"/>
  <c r="HN137" i="3"/>
  <c r="EQ103" i="3"/>
  <c r="CR32" i="3"/>
  <c r="HC153" i="3"/>
  <c r="CR48" i="3"/>
  <c r="IO100" i="3"/>
  <c r="IX64" i="3"/>
  <c r="IF47" i="3"/>
  <c r="DT79" i="3"/>
  <c r="ET77" i="3"/>
  <c r="DV84" i="3"/>
  <c r="IZ91" i="3"/>
  <c r="FO105" i="3"/>
  <c r="FC136" i="3"/>
  <c r="FO91" i="3"/>
  <c r="IM31" i="3"/>
  <c r="IX71" i="3"/>
  <c r="EM99" i="3"/>
  <c r="FQ115" i="3"/>
  <c r="DB67" i="3"/>
  <c r="JM87" i="3"/>
  <c r="DD103" i="3"/>
  <c r="DC124" i="3"/>
  <c r="GP148" i="3"/>
  <c r="CS123" i="3"/>
  <c r="ER43" i="3"/>
  <c r="FL86" i="3"/>
  <c r="FD135" i="3"/>
  <c r="IH28" i="3"/>
  <c r="CY35" i="3"/>
  <c r="FL135" i="3"/>
  <c r="JI37" i="3"/>
  <c r="HD113" i="3"/>
  <c r="FP103" i="3"/>
  <c r="EY154" i="3"/>
  <c r="HK135" i="3"/>
  <c r="GX105" i="3"/>
  <c r="DQ132" i="3"/>
  <c r="FQ73" i="3"/>
  <c r="FH68" i="3"/>
  <c r="JB136" i="3"/>
  <c r="JG75" i="3"/>
  <c r="HC148" i="3"/>
  <c r="EZ26" i="3"/>
  <c r="CW147" i="3"/>
  <c r="FM81" i="3"/>
  <c r="FI130" i="3"/>
  <c r="HD131" i="3"/>
  <c r="GL52" i="3"/>
  <c r="DJ111" i="3"/>
  <c r="GM105" i="3"/>
  <c r="EP81" i="3"/>
  <c r="FB146" i="3"/>
  <c r="GV127" i="3"/>
  <c r="HD87" i="3"/>
  <c r="GR60" i="3"/>
  <c r="EQ131" i="3"/>
  <c r="GZ144" i="3"/>
  <c r="HC127" i="3"/>
  <c r="DM139" i="3"/>
  <c r="IG73" i="3"/>
  <c r="DV49" i="3"/>
  <c r="GR118" i="3"/>
  <c r="DB32" i="3"/>
  <c r="IY82" i="3"/>
  <c r="CX67" i="3"/>
  <c r="HA99" i="3"/>
  <c r="DF128" i="3"/>
  <c r="IF145" i="3"/>
  <c r="FE139" i="3"/>
  <c r="CV35" i="3"/>
  <c r="DB132" i="3"/>
  <c r="FR129" i="3"/>
  <c r="JB148" i="3"/>
  <c r="CU120" i="3"/>
  <c r="JB116" i="3"/>
  <c r="EV101" i="3"/>
  <c r="JI133" i="3"/>
  <c r="IJ153" i="3"/>
  <c r="FB143" i="3"/>
  <c r="HL134" i="3"/>
  <c r="FM145" i="3"/>
  <c r="CW87" i="3"/>
  <c r="CX121" i="3"/>
  <c r="FL152" i="3"/>
  <c r="IM39" i="3"/>
  <c r="CS40" i="3"/>
  <c r="GL120" i="3"/>
  <c r="CO148" i="3"/>
  <c r="GK57" i="3"/>
  <c r="HE75" i="3"/>
  <c r="FQ78" i="3"/>
  <c r="IP126" i="3"/>
  <c r="DQ135" i="3"/>
  <c r="FN58" i="3"/>
  <c r="EL141" i="3"/>
  <c r="EO150" i="3"/>
  <c r="HO46" i="3"/>
  <c r="IX85" i="3"/>
  <c r="GO81" i="3"/>
  <c r="FO122" i="3"/>
  <c r="EL53" i="3"/>
  <c r="FG151" i="3"/>
  <c r="HE107" i="3"/>
  <c r="DO149" i="3"/>
  <c r="FQ125" i="3"/>
  <c r="IO126" i="3"/>
  <c r="FC154" i="3"/>
  <c r="DE39" i="3"/>
  <c r="HP39" i="3"/>
  <c r="FP134" i="3"/>
  <c r="JG66" i="3"/>
  <c r="HP49" i="3"/>
  <c r="IM150" i="3"/>
  <c r="EN111" i="3"/>
  <c r="IP66" i="3"/>
  <c r="FG77" i="3"/>
  <c r="IQ121" i="3"/>
  <c r="HL49" i="3"/>
  <c r="HA34" i="3"/>
  <c r="FI145" i="3"/>
  <c r="FE99" i="3"/>
  <c r="EV58" i="3"/>
  <c r="IL75" i="3"/>
  <c r="JG151" i="3"/>
  <c r="HO86" i="3"/>
  <c r="IH34" i="3"/>
  <c r="HD144" i="3"/>
  <c r="CS153" i="3"/>
  <c r="IL69" i="3"/>
  <c r="JI152" i="3"/>
  <c r="HJ151" i="3"/>
  <c r="IP151" i="3"/>
  <c r="FI125" i="3"/>
  <c r="FE69" i="3"/>
  <c r="DO154" i="3"/>
  <c r="CX127" i="3"/>
  <c r="CO66" i="3"/>
  <c r="FE103" i="3"/>
  <c r="FJ150" i="3"/>
  <c r="IJ134" i="3"/>
  <c r="HJ131" i="3"/>
  <c r="FC153" i="3"/>
  <c r="JJ155" i="3"/>
  <c r="DU155" i="3"/>
  <c r="EU53" i="3"/>
  <c r="HP72" i="3"/>
  <c r="IG117" i="3"/>
  <c r="CR57" i="3"/>
  <c r="IZ26" i="3"/>
  <c r="IG66" i="3"/>
  <c r="CP32" i="3"/>
  <c r="IT70" i="3"/>
  <c r="CQ96" i="3"/>
  <c r="GV44" i="3"/>
  <c r="CS93" i="3"/>
  <c r="IU27" i="3"/>
  <c r="HB58" i="3"/>
  <c r="DI45" i="3"/>
  <c r="CS85" i="3"/>
  <c r="CO30" i="3"/>
  <c r="IO92" i="3"/>
  <c r="IN113" i="3"/>
  <c r="HP92" i="3"/>
  <c r="JM60" i="3"/>
  <c r="GI92" i="3"/>
  <c r="CY64" i="3"/>
  <c r="GJ37" i="3"/>
  <c r="IT94" i="3"/>
  <c r="HF43" i="3"/>
  <c r="FE110" i="3"/>
  <c r="II77" i="3"/>
  <c r="DG54" i="3"/>
  <c r="IU88" i="3"/>
  <c r="IW78" i="3"/>
  <c r="HL63" i="3"/>
  <c r="IN67" i="3"/>
  <c r="DR119" i="3"/>
  <c r="DH99" i="3"/>
  <c r="HO119" i="3"/>
  <c r="FS57" i="3"/>
  <c r="GQ31" i="3"/>
  <c r="IZ70" i="3"/>
  <c r="EW118" i="3"/>
  <c r="FA81" i="3"/>
  <c r="CT34" i="3"/>
  <c r="GL75" i="3"/>
  <c r="DG99" i="3"/>
  <c r="GQ103" i="3"/>
  <c r="JA25" i="3"/>
  <c r="JI33" i="3"/>
  <c r="FA63" i="3"/>
  <c r="HK31" i="3"/>
  <c r="GS128" i="3"/>
  <c r="CY68" i="3"/>
  <c r="DQ97" i="3"/>
  <c r="JF120" i="3"/>
  <c r="II26" i="3"/>
  <c r="HA60" i="3"/>
  <c r="DF70" i="3"/>
  <c r="HK45" i="3"/>
  <c r="HF100" i="3"/>
  <c r="GW30" i="3"/>
  <c r="DR64" i="3"/>
  <c r="HA50" i="3"/>
  <c r="EL132" i="3"/>
  <c r="IW93" i="3"/>
  <c r="FI99" i="3"/>
  <c r="FA94" i="3"/>
  <c r="HD116" i="3"/>
  <c r="EZ81" i="3"/>
  <c r="FF87" i="3"/>
  <c r="FE96" i="3"/>
  <c r="HK97" i="3"/>
  <c r="CY89" i="3"/>
  <c r="JF69" i="3"/>
  <c r="FH50" i="3"/>
  <c r="IW73" i="3"/>
  <c r="HF63" i="3"/>
  <c r="GL82" i="3"/>
  <c r="HM95" i="3"/>
  <c r="CV52" i="3"/>
  <c r="DT88" i="3"/>
  <c r="GO52" i="3"/>
  <c r="GZ56" i="3"/>
  <c r="FI64" i="3"/>
  <c r="II100" i="3"/>
  <c r="IM80" i="3"/>
  <c r="HK95" i="3"/>
  <c r="GJ104" i="3"/>
  <c r="FL56" i="3"/>
  <c r="DI67" i="3"/>
  <c r="FR42" i="3"/>
  <c r="HB55" i="3"/>
  <c r="IF98" i="3"/>
  <c r="FI55" i="3"/>
  <c r="GK37" i="3"/>
  <c r="FQ69" i="3"/>
  <c r="GK25" i="3"/>
  <c r="ES50" i="3"/>
  <c r="IJ125" i="3"/>
  <c r="IN60" i="3"/>
  <c r="HB69" i="3"/>
  <c r="FH144" i="3"/>
  <c r="FS98" i="3"/>
  <c r="HA89" i="3"/>
  <c r="IJ51" i="3"/>
  <c r="FB72" i="3"/>
  <c r="HO137" i="3"/>
  <c r="EL44" i="3"/>
  <c r="JD110" i="3"/>
  <c r="GM64" i="3"/>
  <c r="CU38" i="3"/>
  <c r="FB115" i="3"/>
  <c r="FN120" i="3"/>
  <c r="FB50" i="3"/>
  <c r="HD137" i="3"/>
  <c r="IP60" i="3"/>
  <c r="JF141" i="3"/>
  <c r="JH135" i="3"/>
  <c r="FC28" i="3"/>
  <c r="JF80" i="3"/>
  <c r="JB33" i="3"/>
  <c r="FN112" i="3"/>
  <c r="HO30" i="3"/>
  <c r="DR61" i="3"/>
  <c r="HP51" i="3"/>
  <c r="IX39" i="3"/>
  <c r="CQ91" i="3"/>
  <c r="FP77" i="3"/>
  <c r="GS82" i="3"/>
  <c r="IJ59" i="3"/>
  <c r="IF27" i="3"/>
  <c r="EV38" i="3"/>
  <c r="GV135" i="3"/>
  <c r="EY124" i="3"/>
  <c r="FR61" i="3"/>
  <c r="DP88" i="3"/>
  <c r="FR104" i="3"/>
  <c r="IO55" i="3"/>
  <c r="JJ38" i="3"/>
  <c r="JB108" i="3"/>
  <c r="ER70" i="3"/>
  <c r="EV134" i="3"/>
  <c r="FR131" i="3"/>
  <c r="DP36" i="3"/>
  <c r="IO125" i="3"/>
  <c r="EV123" i="3"/>
  <c r="ER41" i="3"/>
  <c r="HC64" i="3"/>
  <c r="IT60" i="3"/>
  <c r="FF81" i="3"/>
  <c r="JH89" i="3"/>
  <c r="II54" i="3"/>
  <c r="EQ54" i="3"/>
  <c r="GN100" i="3"/>
  <c r="GX106" i="3"/>
  <c r="JJ71" i="3"/>
  <c r="JK52" i="3"/>
  <c r="FO141" i="3"/>
  <c r="GV32" i="3"/>
  <c r="CX124" i="3"/>
  <c r="EQ72" i="3"/>
  <c r="JK29" i="3"/>
  <c r="HM134" i="3"/>
  <c r="CS73" i="3"/>
  <c r="EZ92" i="3"/>
  <c r="CZ140" i="3"/>
  <c r="DT117" i="3"/>
  <c r="CY115" i="3"/>
  <c r="JM145" i="3"/>
  <c r="EZ61" i="3"/>
  <c r="CU90" i="3"/>
  <c r="HF113" i="3"/>
  <c r="IF128" i="3"/>
  <c r="DT83" i="3"/>
  <c r="EP69" i="3"/>
  <c r="CR139" i="3"/>
  <c r="FE124" i="3"/>
  <c r="JF32" i="3"/>
  <c r="CY118" i="3"/>
  <c r="HM57" i="3"/>
  <c r="GT140" i="3"/>
  <c r="GV25" i="3"/>
  <c r="GV63" i="3"/>
  <c r="DJ43" i="3"/>
  <c r="HD109" i="3"/>
  <c r="IW120" i="3"/>
  <c r="FF47" i="3"/>
  <c r="CX60" i="3"/>
  <c r="CQ135" i="3"/>
  <c r="IF116" i="3"/>
  <c r="FP97" i="3"/>
  <c r="DG28" i="3"/>
  <c r="IM105" i="3"/>
  <c r="JK135" i="3"/>
  <c r="DR60" i="3"/>
  <c r="EO55" i="3"/>
  <c r="EU33" i="3"/>
  <c r="DC78" i="3"/>
  <c r="GW49" i="3"/>
  <c r="EN140" i="3"/>
  <c r="HE66" i="3"/>
  <c r="EM37" i="3"/>
  <c r="FL105" i="3"/>
  <c r="FR78" i="3"/>
  <c r="DE28" i="3"/>
  <c r="HC134" i="3"/>
  <c r="IN50" i="3"/>
  <c r="GM133" i="3"/>
  <c r="EQ139" i="3"/>
  <c r="GZ35" i="3"/>
  <c r="JG30" i="3"/>
  <c r="FH121" i="3"/>
  <c r="JA147" i="3"/>
  <c r="DD52" i="3"/>
  <c r="CU33" i="3"/>
  <c r="JM131" i="3"/>
  <c r="GS71" i="3"/>
  <c r="IT141" i="3"/>
  <c r="IO131" i="3"/>
  <c r="JB98" i="3"/>
  <c r="GX119" i="3"/>
  <c r="DL136" i="3"/>
  <c r="GI107" i="3"/>
  <c r="CQ28" i="3"/>
  <c r="EL121" i="3"/>
  <c r="JG120" i="3"/>
  <c r="GV66" i="3"/>
  <c r="JH45" i="3"/>
  <c r="IU58" i="3"/>
  <c r="GO107" i="3"/>
  <c r="CV79" i="3"/>
  <c r="FN83" i="3"/>
  <c r="GI46" i="3"/>
  <c r="DI117" i="3"/>
  <c r="GP141" i="3"/>
  <c r="JD115" i="3"/>
  <c r="FR84" i="3"/>
  <c r="IZ73" i="3"/>
  <c r="JH47" i="3"/>
  <c r="ET44" i="3"/>
  <c r="IY61" i="3"/>
  <c r="EM38" i="3"/>
  <c r="FF135" i="3"/>
  <c r="GO31" i="3"/>
  <c r="EP102" i="3"/>
  <c r="JK78" i="3"/>
  <c r="IY66" i="3"/>
  <c r="GV93" i="3"/>
  <c r="FD115" i="3"/>
  <c r="HJ114" i="3"/>
  <c r="FN130" i="3"/>
  <c r="HD74" i="3"/>
  <c r="FL141" i="3"/>
  <c r="IX49" i="3"/>
  <c r="DU69" i="3"/>
  <c r="GS141" i="3"/>
  <c r="FE83" i="3"/>
  <c r="HE117" i="3"/>
  <c r="HA61" i="3"/>
  <c r="EU93" i="3"/>
  <c r="GY69" i="3"/>
  <c r="IQ114" i="3"/>
  <c r="DH90" i="3"/>
  <c r="EL110" i="3"/>
  <c r="FA43" i="3"/>
  <c r="DD60" i="3"/>
  <c r="IY78" i="3"/>
  <c r="GY56" i="3"/>
  <c r="GZ81" i="3"/>
  <c r="GL91" i="3"/>
  <c r="HL39" i="3"/>
  <c r="DV51" i="3"/>
  <c r="JF53" i="3"/>
  <c r="EZ75" i="3"/>
  <c r="IG112" i="3"/>
  <c r="IO35" i="3"/>
  <c r="CQ66" i="3"/>
  <c r="GY51" i="3"/>
  <c r="GP69" i="3"/>
  <c r="CW94" i="3"/>
  <c r="IN47" i="3"/>
  <c r="ER110" i="3"/>
  <c r="GM41" i="3"/>
  <c r="IP115" i="3"/>
  <c r="JG44" i="3"/>
  <c r="IJ52" i="3"/>
  <c r="GP48" i="3"/>
  <c r="DP41" i="3"/>
  <c r="GI50" i="3"/>
  <c r="FB38" i="3"/>
  <c r="DB46" i="3"/>
  <c r="EZ83" i="3"/>
  <c r="CU84" i="3"/>
  <c r="FI41" i="3"/>
  <c r="GW86" i="3"/>
  <c r="DG64" i="3"/>
  <c r="JB132" i="3"/>
  <c r="CX88" i="3"/>
  <c r="FP135" i="3"/>
  <c r="FC30" i="3"/>
  <c r="HF52" i="3"/>
  <c r="GQ89" i="3"/>
  <c r="EN78" i="3"/>
  <c r="DL123" i="3"/>
  <c r="EV56" i="3"/>
  <c r="CX25" i="3"/>
  <c r="IT107" i="3"/>
  <c r="EN97" i="3"/>
  <c r="JK147" i="3"/>
  <c r="IP134" i="3"/>
  <c r="FB59" i="3"/>
  <c r="FI101" i="3"/>
  <c r="DB31" i="3"/>
  <c r="EO39" i="3"/>
  <c r="IN26" i="3"/>
  <c r="HP78" i="3"/>
  <c r="IL126" i="3"/>
  <c r="GS47" i="3"/>
  <c r="GT130" i="3"/>
  <c r="JM31" i="3"/>
  <c r="DR45" i="3"/>
  <c r="EP44" i="3"/>
  <c r="GY66" i="3"/>
  <c r="EQ84" i="3"/>
  <c r="FH123" i="3"/>
  <c r="JL105" i="3"/>
  <c r="EY83" i="3"/>
  <c r="GR142" i="3"/>
  <c r="CK126" i="3"/>
  <c r="EP99" i="3"/>
  <c r="DT100" i="3"/>
  <c r="EL125" i="3"/>
  <c r="JH90" i="3"/>
  <c r="IT138" i="3"/>
  <c r="FB67" i="3"/>
  <c r="EO133" i="3"/>
  <c r="GI136" i="3"/>
  <c r="DT127" i="3"/>
  <c r="DF28" i="3"/>
  <c r="ES38" i="3"/>
  <c r="CS120" i="3"/>
  <c r="HL53" i="3"/>
  <c r="II123" i="3"/>
  <c r="GQ110" i="3"/>
  <c r="GR81" i="3"/>
  <c r="CY61" i="3"/>
  <c r="CR101" i="3"/>
  <c r="IU32" i="3"/>
  <c r="IG102" i="3"/>
  <c r="HE149" i="3"/>
  <c r="ET92" i="3"/>
  <c r="GJ84" i="3"/>
  <c r="DH85" i="3"/>
  <c r="II91" i="3"/>
  <c r="EO117" i="3"/>
  <c r="DD87" i="3"/>
  <c r="IP105" i="3"/>
  <c r="CS108" i="3"/>
  <c r="IS64" i="3"/>
  <c r="EZ72" i="3"/>
  <c r="EM81" i="3"/>
  <c r="DR26" i="3"/>
  <c r="FI142" i="3"/>
  <c r="ES37" i="3"/>
  <c r="DL90" i="3"/>
  <c r="IV68" i="3"/>
  <c r="JC120" i="3"/>
  <c r="JJ75" i="3"/>
  <c r="DL86" i="3"/>
  <c r="EN80" i="3"/>
  <c r="GP113" i="3"/>
  <c r="GJ151" i="3"/>
  <c r="HB105" i="3"/>
  <c r="EZ54" i="3"/>
  <c r="IG41" i="3"/>
  <c r="HO66" i="3"/>
  <c r="DC84" i="3"/>
  <c r="JI45" i="3"/>
  <c r="ET29" i="3"/>
  <c r="HM80" i="3"/>
  <c r="HK107" i="3"/>
  <c r="EU103" i="3"/>
  <c r="HE92" i="3"/>
  <c r="FC97" i="3"/>
  <c r="IG121" i="3"/>
  <c r="IF56" i="3"/>
  <c r="JC131" i="3"/>
  <c r="DT111" i="3"/>
  <c r="HN42" i="3"/>
  <c r="IP141" i="3"/>
  <c r="IO43" i="3"/>
  <c r="GM47" i="3"/>
  <c r="JF145" i="3"/>
  <c r="GV65" i="3"/>
  <c r="DC134" i="3"/>
  <c r="FP39" i="3"/>
  <c r="FE89" i="3"/>
  <c r="GI76" i="3"/>
  <c r="FO85" i="3"/>
  <c r="IH132" i="3"/>
  <c r="CO76" i="3"/>
  <c r="HL92" i="3"/>
  <c r="EV46" i="3"/>
  <c r="GO153" i="3"/>
  <c r="GO25" i="3"/>
  <c r="HF88" i="3"/>
  <c r="FR59" i="3"/>
  <c r="DB144" i="3"/>
  <c r="GS55" i="3"/>
  <c r="GN90" i="3"/>
  <c r="HL146" i="3"/>
  <c r="IN87" i="3"/>
  <c r="IF92" i="3"/>
  <c r="GY137" i="3"/>
  <c r="HP146" i="3"/>
  <c r="DS139" i="3"/>
  <c r="JC142" i="3"/>
  <c r="GJ143" i="3"/>
  <c r="GR58" i="3"/>
  <c r="EV105" i="3"/>
  <c r="HG127" i="3"/>
  <c r="GY100" i="3"/>
  <c r="CZ150" i="3"/>
  <c r="CS148" i="3"/>
  <c r="FD54" i="3"/>
  <c r="IK85" i="3"/>
  <c r="FF54" i="3"/>
  <c r="IG146" i="3"/>
  <c r="GS152" i="3"/>
  <c r="JF94" i="3"/>
  <c r="FC120" i="3"/>
  <c r="JA131" i="3"/>
  <c r="DV116" i="3"/>
  <c r="JK111" i="3"/>
  <c r="EM114" i="3"/>
  <c r="DL35" i="3"/>
  <c r="DL150" i="3"/>
  <c r="JJ144" i="3"/>
  <c r="CK128" i="3"/>
  <c r="IW69" i="3"/>
  <c r="FD142" i="3"/>
  <c r="GS26" i="3"/>
  <c r="DJ138" i="3"/>
  <c r="DC66" i="3"/>
  <c r="DI148" i="3"/>
  <c r="CT137" i="3"/>
  <c r="GM101" i="3"/>
  <c r="ES51" i="3"/>
  <c r="DL154" i="3"/>
  <c r="IV137" i="3"/>
  <c r="DE144" i="3"/>
  <c r="GI97" i="3"/>
  <c r="FH51" i="3"/>
  <c r="FQ117" i="3"/>
  <c r="DP110" i="3"/>
  <c r="JB153" i="3"/>
  <c r="JA123" i="3"/>
  <c r="DH93" i="3"/>
  <c r="IM60" i="3"/>
  <c r="EU61" i="3"/>
  <c r="HB134" i="3"/>
  <c r="CX42" i="3"/>
  <c r="HN56" i="3"/>
  <c r="GV121" i="3"/>
  <c r="FS90" i="3"/>
  <c r="IU38" i="3"/>
  <c r="CV140" i="3"/>
  <c r="HE95" i="3"/>
  <c r="HP132" i="3"/>
  <c r="HE53" i="3"/>
  <c r="EN102" i="3"/>
  <c r="CT47" i="3"/>
  <c r="FR117" i="3"/>
  <c r="FG84" i="3"/>
  <c r="EL149" i="3"/>
  <c r="EO149" i="3"/>
  <c r="CX97" i="3"/>
  <c r="IU154" i="3"/>
  <c r="EM104" i="3"/>
  <c r="CJ127" i="3"/>
  <c r="FG141" i="3"/>
  <c r="GK72" i="3"/>
  <c r="FH47" i="3"/>
  <c r="EV132" i="3"/>
  <c r="JG140" i="3"/>
  <c r="GX104" i="3"/>
  <c r="HM48" i="3"/>
  <c r="FF154" i="3"/>
  <c r="FM58" i="3"/>
  <c r="FP32" i="3"/>
  <c r="GO149" i="3"/>
  <c r="GL122" i="3"/>
  <c r="EV141" i="3"/>
  <c r="GX107" i="3"/>
  <c r="IY103" i="3"/>
  <c r="FO37" i="3"/>
  <c r="JI36" i="3"/>
  <c r="DM146" i="3"/>
  <c r="DF153" i="3"/>
  <c r="EV88" i="3"/>
  <c r="IK154" i="3"/>
  <c r="FL59" i="3"/>
  <c r="GX153" i="3"/>
  <c r="DG149" i="3"/>
  <c r="IS63" i="3"/>
  <c r="ES119" i="3"/>
  <c r="GV151" i="3"/>
  <c r="GJ147" i="3"/>
  <c r="HM31" i="3"/>
  <c r="IZ60" i="3"/>
  <c r="HD28" i="3"/>
  <c r="HM52" i="3"/>
  <c r="HF155" i="3"/>
  <c r="CV155" i="3"/>
  <c r="GX155" i="3"/>
  <c r="HB102" i="3"/>
  <c r="DK71" i="3"/>
  <c r="GL103" i="3"/>
  <c r="GN46" i="3"/>
  <c r="IH104" i="3"/>
  <c r="FH63" i="3"/>
  <c r="DE27" i="3"/>
  <c r="GK105" i="3"/>
  <c r="HC42" i="3"/>
  <c r="DL46" i="3"/>
  <c r="DF29" i="3"/>
  <c r="IN33" i="3"/>
  <c r="JK25" i="3"/>
  <c r="FM98" i="3"/>
  <c r="GS127" i="3"/>
  <c r="GY107" i="3"/>
  <c r="FR76" i="3"/>
  <c r="CO104" i="3"/>
  <c r="ES35" i="3"/>
  <c r="GV95" i="3"/>
  <c r="DE52" i="3"/>
  <c r="JG36" i="3"/>
  <c r="DL54" i="3"/>
  <c r="GL90" i="3"/>
  <c r="HB62" i="3"/>
  <c r="EY113" i="3"/>
  <c r="GQ33" i="3"/>
  <c r="GW75" i="3"/>
  <c r="JA114" i="3"/>
  <c r="EV74" i="3"/>
  <c r="IO89" i="3"/>
  <c r="EP68" i="3"/>
  <c r="CS62" i="3"/>
  <c r="HF125" i="3"/>
  <c r="FH34" i="3"/>
  <c r="FC118" i="3"/>
  <c r="IZ100" i="3"/>
  <c r="GM89" i="3"/>
  <c r="GI79" i="3"/>
  <c r="CR129" i="3"/>
  <c r="HL41" i="3"/>
  <c r="EO44" i="3"/>
  <c r="JC111" i="3"/>
  <c r="ES61" i="3"/>
  <c r="ET104" i="3"/>
  <c r="FO118" i="3"/>
  <c r="EQ66" i="3"/>
  <c r="DK66" i="3"/>
  <c r="DO59" i="3"/>
  <c r="FL35" i="3"/>
  <c r="GN32" i="3"/>
  <c r="GO120" i="3"/>
  <c r="JC97" i="3"/>
  <c r="DJ25" i="3"/>
  <c r="IZ98" i="3"/>
  <c r="DR52" i="3"/>
  <c r="CO40" i="3"/>
  <c r="IK40" i="3"/>
  <c r="CV132" i="3"/>
  <c r="DO80" i="3"/>
  <c r="EL38" i="3"/>
  <c r="IS105" i="3"/>
  <c r="DT138" i="3"/>
  <c r="HI63" i="3"/>
  <c r="DR84" i="3"/>
  <c r="JM90" i="3"/>
  <c r="FD118" i="3"/>
  <c r="IV123" i="3"/>
  <c r="FO81" i="3"/>
  <c r="GI53" i="3"/>
  <c r="DF35" i="3"/>
  <c r="HC40" i="3"/>
  <c r="DR102" i="3"/>
  <c r="IQ116" i="3"/>
  <c r="ES107" i="3"/>
  <c r="DH54" i="3"/>
  <c r="CU124" i="3"/>
  <c r="FC54" i="3"/>
  <c r="FQ50" i="3"/>
  <c r="EZ65" i="3"/>
  <c r="JC38" i="3"/>
  <c r="IK63" i="3"/>
  <c r="DH74" i="3"/>
  <c r="DL36" i="3"/>
  <c r="DL76" i="3"/>
  <c r="IV56" i="3"/>
  <c r="EY127" i="3"/>
  <c r="DT25" i="3"/>
  <c r="GQ40" i="3"/>
  <c r="DK95" i="3"/>
  <c r="DQ123" i="3"/>
  <c r="DJ56" i="3"/>
  <c r="ET89" i="3"/>
  <c r="DF43" i="3"/>
  <c r="IS75" i="3"/>
  <c r="IH77" i="3"/>
  <c r="IF69" i="3"/>
  <c r="IF114" i="3"/>
  <c r="DI65" i="3"/>
  <c r="HC101" i="3"/>
  <c r="IT108" i="3"/>
  <c r="DV138" i="3"/>
  <c r="DS115" i="3"/>
  <c r="GY125" i="3"/>
  <c r="CX53" i="3"/>
  <c r="ES60" i="3"/>
  <c r="CV85" i="3"/>
  <c r="IX143" i="3"/>
  <c r="EY66" i="3"/>
  <c r="IY95" i="3"/>
  <c r="GY124" i="3"/>
  <c r="DP26" i="3"/>
  <c r="FA98" i="3"/>
  <c r="GP42" i="3"/>
  <c r="JH61" i="3"/>
  <c r="FC129" i="3"/>
  <c r="JD127" i="3"/>
  <c r="IK34" i="3"/>
  <c r="DG59" i="3"/>
  <c r="HN125" i="3"/>
  <c r="CX33" i="3"/>
  <c r="IJ108" i="3"/>
  <c r="FJ145" i="3"/>
  <c r="DK102" i="3"/>
  <c r="HJ60" i="3"/>
  <c r="HA32" i="3"/>
  <c r="DB81" i="3"/>
  <c r="DL70" i="3"/>
  <c r="DD82" i="3"/>
  <c r="GL51" i="3"/>
  <c r="EN107" i="3"/>
  <c r="HM124" i="3"/>
  <c r="FP119" i="3"/>
  <c r="GX140" i="3"/>
  <c r="IK35" i="3"/>
  <c r="FR64" i="3"/>
  <c r="GI118" i="3"/>
  <c r="JC34" i="3"/>
  <c r="DU40" i="3"/>
  <c r="JC30" i="3"/>
  <c r="FS115" i="3"/>
  <c r="DR99" i="3"/>
  <c r="HP76" i="3"/>
  <c r="CR96" i="3"/>
  <c r="CP58" i="3"/>
  <c r="DK25" i="3"/>
  <c r="DO37" i="3"/>
  <c r="HO143" i="3"/>
  <c r="HI114" i="3"/>
  <c r="CV28" i="3"/>
  <c r="FO65" i="3"/>
  <c r="FB77" i="3"/>
  <c r="EO138" i="3"/>
  <c r="IF103" i="3"/>
  <c r="HA55" i="3"/>
  <c r="IP35" i="3"/>
  <c r="GM119" i="3"/>
  <c r="HP57" i="3"/>
  <c r="FP65" i="3"/>
  <c r="JA70" i="3"/>
  <c r="FC116" i="3"/>
  <c r="JM75" i="3"/>
  <c r="CP136" i="3"/>
  <c r="GO89" i="3"/>
  <c r="CO105" i="3"/>
  <c r="JL147" i="3"/>
  <c r="GX48" i="3"/>
  <c r="DL145" i="3"/>
  <c r="EV91" i="3"/>
  <c r="IZ59" i="3"/>
  <c r="IJ136" i="3"/>
  <c r="CV114" i="3"/>
  <c r="CV74" i="3"/>
  <c r="DF89" i="3"/>
  <c r="GM144" i="3"/>
  <c r="HB112" i="3"/>
  <c r="IJ94" i="3"/>
  <c r="IF45" i="3"/>
  <c r="FL43" i="3"/>
  <c r="FH61" i="3"/>
  <c r="EZ90" i="3"/>
  <c r="FD116" i="3"/>
  <c r="ET99" i="3"/>
  <c r="JD132" i="3"/>
  <c r="ES122" i="3"/>
  <c r="GR114" i="3"/>
  <c r="IL56" i="3"/>
  <c r="DI136" i="3"/>
  <c r="CR141" i="3"/>
  <c r="FH93" i="3"/>
  <c r="HF93" i="3"/>
  <c r="JD114" i="3"/>
  <c r="GP107" i="3"/>
  <c r="GS130" i="3"/>
  <c r="JH67" i="3"/>
  <c r="FL26" i="3"/>
  <c r="JM57" i="3"/>
  <c r="JA58" i="3"/>
  <c r="DD62" i="3"/>
  <c r="GS52" i="3"/>
  <c r="IL90" i="3"/>
  <c r="EY81" i="3"/>
  <c r="FC96" i="3"/>
  <c r="DJ51" i="3"/>
  <c r="DH91" i="3"/>
  <c r="FP99" i="3"/>
  <c r="FL34" i="3"/>
  <c r="DS62" i="3"/>
  <c r="HF116" i="3"/>
  <c r="CT133" i="3"/>
  <c r="JK132" i="3"/>
  <c r="CV127" i="3"/>
  <c r="JJ122" i="3"/>
  <c r="EZ49" i="3"/>
  <c r="HC33" i="3"/>
  <c r="FE115" i="3"/>
  <c r="JM43" i="3"/>
  <c r="CY103" i="3"/>
  <c r="DV143" i="3"/>
  <c r="HA47" i="3"/>
  <c r="IV41" i="3"/>
  <c r="DF132" i="3"/>
  <c r="DF138" i="3"/>
  <c r="GV37" i="3"/>
  <c r="JH128" i="3"/>
  <c r="IL30" i="3"/>
  <c r="CY54" i="3"/>
  <c r="GN133" i="3"/>
  <c r="IN29" i="3"/>
  <c r="CX126" i="3"/>
  <c r="IL106" i="3"/>
  <c r="DC26" i="3"/>
  <c r="IL84" i="3"/>
  <c r="HA36" i="3"/>
  <c r="IN127" i="3"/>
  <c r="GR71" i="3"/>
  <c r="DC49" i="3"/>
  <c r="EU100" i="3"/>
  <c r="GN143" i="3"/>
  <c r="EN52" i="3"/>
  <c r="IP102" i="3"/>
  <c r="EO134" i="3"/>
  <c r="JI135" i="3"/>
  <c r="DF137" i="3"/>
  <c r="IJ26" i="3"/>
  <c r="IG131" i="3"/>
  <c r="FS55" i="3"/>
  <c r="DB120" i="3"/>
  <c r="DT30" i="3"/>
  <c r="HI54" i="3"/>
  <c r="DU27" i="3"/>
  <c r="GX42" i="3"/>
  <c r="HL105" i="3"/>
  <c r="HD124" i="3"/>
  <c r="DH43" i="3"/>
  <c r="JB31" i="3"/>
  <c r="FO125" i="3"/>
  <c r="FI58" i="3"/>
  <c r="IN72" i="3"/>
  <c r="FD109" i="3"/>
  <c r="GY39" i="3"/>
  <c r="DD26" i="3"/>
  <c r="DV90" i="3"/>
  <c r="IH84" i="3"/>
  <c r="CT106" i="3"/>
  <c r="FH74" i="3"/>
  <c r="GN76" i="3"/>
  <c r="HF34" i="3"/>
  <c r="CP54" i="3"/>
  <c r="HJ29" i="3"/>
  <c r="JI32" i="3"/>
  <c r="HD95" i="3"/>
  <c r="DK97" i="3"/>
  <c r="HJ96" i="3"/>
  <c r="HD120" i="3"/>
  <c r="FM79" i="3"/>
  <c r="IL25" i="3"/>
  <c r="CQ60" i="3"/>
  <c r="IG78" i="3"/>
  <c r="DE25" i="3"/>
  <c r="EW137" i="3"/>
  <c r="IV107" i="3"/>
  <c r="FS76" i="3"/>
  <c r="CR117" i="3"/>
  <c r="GZ90" i="3"/>
  <c r="FC141" i="3"/>
  <c r="DS38" i="3"/>
  <c r="ES80" i="3"/>
  <c r="GW117" i="3"/>
  <c r="JF44" i="3"/>
  <c r="FH86" i="3"/>
  <c r="DH86" i="3"/>
  <c r="DR82" i="3"/>
  <c r="DC37" i="3"/>
  <c r="JK76" i="3"/>
  <c r="JG109" i="3"/>
  <c r="DP59" i="3"/>
  <c r="CS60" i="3"/>
  <c r="CQ128" i="3"/>
  <c r="HM25" i="3"/>
  <c r="IN35" i="3"/>
  <c r="FH26" i="3"/>
  <c r="JL123" i="3"/>
  <c r="IF132" i="3"/>
  <c r="CP102" i="3"/>
  <c r="FI29" i="3"/>
  <c r="IW36" i="3"/>
  <c r="DU89" i="3"/>
  <c r="EM51" i="3"/>
  <c r="II46" i="3"/>
  <c r="IL64" i="3"/>
  <c r="EQ109" i="3"/>
  <c r="JC107" i="3"/>
  <c r="CJ133" i="3"/>
  <c r="EU37" i="3"/>
  <c r="IX44" i="3"/>
  <c r="GK141" i="3"/>
  <c r="DG123" i="3"/>
  <c r="IY63" i="3"/>
  <c r="FG53" i="3"/>
  <c r="FO124" i="3"/>
  <c r="EY109" i="3"/>
  <c r="IG126" i="3"/>
  <c r="CV125" i="3"/>
  <c r="IF95" i="3"/>
  <c r="IZ149" i="3"/>
  <c r="GR102" i="3"/>
  <c r="DL43" i="3"/>
  <c r="DJ91" i="3"/>
  <c r="DS126" i="3"/>
  <c r="GI145" i="3"/>
  <c r="FN52" i="3"/>
  <c r="FB101" i="3"/>
  <c r="HK131" i="3"/>
  <c r="HL48" i="3"/>
  <c r="CJ130" i="3"/>
  <c r="FE119" i="3"/>
  <c r="DE125" i="3"/>
  <c r="IX88" i="3"/>
  <c r="GY122" i="3"/>
  <c r="GK32" i="3"/>
  <c r="FR110" i="3"/>
  <c r="GN119" i="3"/>
  <c r="HA41" i="3"/>
  <c r="DK100" i="3"/>
  <c r="ER126" i="3"/>
  <c r="ER75" i="3"/>
  <c r="ET62" i="3"/>
  <c r="DF85" i="3"/>
  <c r="HP83" i="3"/>
  <c r="JJ61" i="3"/>
  <c r="DU132" i="3"/>
  <c r="ER135" i="3"/>
  <c r="HF60" i="3"/>
  <c r="GN36" i="3"/>
  <c r="DK62" i="3"/>
  <c r="JL124" i="3"/>
  <c r="GW89" i="3"/>
  <c r="DS103" i="3"/>
  <c r="EY36" i="3"/>
  <c r="JA142" i="3"/>
  <c r="FD106" i="3"/>
  <c r="FM69" i="3"/>
  <c r="FG49" i="3"/>
  <c r="IP145" i="3"/>
  <c r="IW142" i="3"/>
  <c r="EY68" i="3"/>
  <c r="IN114" i="3"/>
  <c r="JJ120" i="3"/>
  <c r="FO79" i="3"/>
  <c r="GN60" i="3"/>
  <c r="FL38" i="3"/>
  <c r="EP95" i="3"/>
  <c r="JL37" i="3"/>
  <c r="IH115" i="3"/>
  <c r="EL115" i="3"/>
  <c r="CQ40" i="3"/>
  <c r="IT93" i="3"/>
  <c r="DF88" i="3"/>
  <c r="HK84" i="3"/>
  <c r="GN88" i="3"/>
  <c r="FI117" i="3"/>
  <c r="DE49" i="3"/>
  <c r="FH117" i="3"/>
  <c r="FM109" i="3"/>
  <c r="IP101" i="3"/>
  <c r="HN51" i="3"/>
  <c r="ES111" i="3"/>
  <c r="FM148" i="3"/>
  <c r="IV76" i="3"/>
  <c r="GN101" i="3"/>
  <c r="FL108" i="3"/>
  <c r="ES87" i="3"/>
  <c r="IT118" i="3"/>
  <c r="CV41" i="3"/>
  <c r="JJ79" i="3"/>
  <c r="GP106" i="3"/>
  <c r="HK124" i="3"/>
  <c r="JM32" i="3"/>
  <c r="FB154" i="3"/>
  <c r="GI51" i="3"/>
  <c r="FR45" i="3"/>
  <c r="DT98" i="3"/>
  <c r="CR145" i="3"/>
  <c r="DU30" i="3"/>
  <c r="IN65" i="3"/>
  <c r="GS96" i="3"/>
  <c r="GP58" i="3"/>
  <c r="ET100" i="3"/>
  <c r="IK28" i="3"/>
  <c r="EW146" i="3"/>
  <c r="JF121" i="3"/>
  <c r="GO130" i="3"/>
  <c r="GK108" i="3"/>
  <c r="FC82" i="3"/>
  <c r="FM40" i="3"/>
  <c r="HE147" i="3"/>
  <c r="EQ38" i="3"/>
  <c r="ES138" i="3"/>
  <c r="DK88" i="3"/>
  <c r="GS132" i="3"/>
  <c r="EO151" i="3"/>
  <c r="CS146" i="3"/>
  <c r="JD137" i="3"/>
  <c r="JL46" i="3"/>
  <c r="JB122" i="3"/>
  <c r="FO137" i="3"/>
  <c r="DC47" i="3"/>
  <c r="GR43" i="3"/>
  <c r="GL140" i="3"/>
  <c r="IY139" i="3"/>
  <c r="IH124" i="3"/>
  <c r="EP142" i="3"/>
  <c r="CO138" i="3"/>
  <c r="GX32" i="3"/>
  <c r="IL141" i="3"/>
  <c r="IN120" i="3"/>
  <c r="CZ136" i="3"/>
  <c r="GP150" i="3"/>
  <c r="EP78" i="3"/>
  <c r="DO143" i="3"/>
  <c r="CS35" i="3"/>
  <c r="FI152" i="3"/>
  <c r="CS154" i="3"/>
  <c r="DJ140" i="3"/>
  <c r="FQ54" i="3"/>
  <c r="FP107" i="3"/>
  <c r="FJ131" i="3"/>
  <c r="HL148" i="3"/>
  <c r="JG59" i="3"/>
  <c r="HD145" i="3"/>
  <c r="IF154" i="3"/>
  <c r="IO143" i="3"/>
  <c r="GP135" i="3"/>
  <c r="FF121" i="3"/>
  <c r="IW53" i="3"/>
  <c r="FI129" i="3"/>
  <c r="GY29" i="3"/>
  <c r="ET79" i="3"/>
  <c r="IF109" i="3"/>
  <c r="FD76" i="3"/>
  <c r="IJ116" i="3"/>
  <c r="FQ144" i="3"/>
  <c r="DC87" i="3"/>
  <c r="DC115" i="3"/>
  <c r="IS147" i="3"/>
  <c r="FN30" i="3"/>
  <c r="CW39" i="3"/>
  <c r="EY45" i="3"/>
  <c r="IY89" i="3"/>
  <c r="FG125" i="3"/>
  <c r="DB108" i="3"/>
  <c r="FS60" i="3"/>
  <c r="EL154" i="3"/>
  <c r="FB91" i="3"/>
  <c r="EZ53" i="3"/>
  <c r="DV136" i="3"/>
  <c r="HD112" i="3"/>
  <c r="FQ59" i="3"/>
  <c r="DU149" i="3"/>
  <c r="GY117" i="3"/>
  <c r="FA64" i="3"/>
  <c r="HA59" i="3"/>
  <c r="EO33" i="3"/>
  <c r="GN116" i="3"/>
  <c r="JH134" i="3"/>
  <c r="CJ129" i="3"/>
  <c r="DI118" i="3"/>
  <c r="GV129" i="3"/>
  <c r="DP53" i="3"/>
  <c r="GK145" i="3"/>
  <c r="CR93" i="3"/>
  <c r="CW148" i="3"/>
  <c r="DO77" i="3"/>
  <c r="EV127" i="3"/>
  <c r="CP52" i="3"/>
  <c r="DP55" i="3"/>
  <c r="HB107" i="3"/>
  <c r="IQ152" i="3"/>
  <c r="JC89" i="3"/>
  <c r="IO38" i="3"/>
  <c r="IZ143" i="3"/>
  <c r="GV67" i="3"/>
  <c r="FQ153" i="3"/>
  <c r="CX27" i="3"/>
  <c r="DK150" i="3"/>
  <c r="GV72" i="3"/>
  <c r="FJ129" i="3"/>
  <c r="CK154" i="3"/>
  <c r="EV155" i="3"/>
  <c r="DP155" i="3"/>
  <c r="GV92" i="3"/>
  <c r="FC87" i="3"/>
  <c r="HD63" i="3"/>
  <c r="IS118" i="3"/>
  <c r="EW110" i="3"/>
  <c r="DL106" i="3"/>
  <c r="EN74" i="3"/>
  <c r="DE92" i="3"/>
  <c r="IS67" i="3"/>
  <c r="HF106" i="3"/>
  <c r="IW94" i="3"/>
  <c r="GV61" i="3"/>
  <c r="DL94" i="3"/>
  <c r="CW56" i="3"/>
  <c r="HI60" i="3"/>
  <c r="CY82" i="3"/>
  <c r="DC86" i="3"/>
  <c r="JC72" i="3"/>
  <c r="CS106" i="3"/>
  <c r="DC27" i="3"/>
  <c r="HE32" i="3"/>
  <c r="JM64" i="3"/>
  <c r="CV75" i="3"/>
  <c r="EM102" i="3"/>
  <c r="GX79" i="3"/>
  <c r="IU71" i="3"/>
  <c r="CO74" i="3"/>
  <c r="IX55" i="3"/>
  <c r="EV98" i="3"/>
  <c r="HE65" i="3"/>
  <c r="DH25" i="3"/>
  <c r="HE46" i="3"/>
  <c r="IY102" i="3"/>
  <c r="GZ29" i="3"/>
  <c r="DC100" i="3"/>
  <c r="GX57" i="3"/>
  <c r="HO136" i="3"/>
  <c r="EO47" i="3"/>
  <c r="FI79" i="3"/>
  <c r="HC100" i="3"/>
  <c r="GL40" i="3"/>
  <c r="CT61" i="3"/>
  <c r="DQ87" i="3"/>
  <c r="GN122" i="3"/>
  <c r="JK113" i="3"/>
  <c r="CY80" i="3"/>
  <c r="DF38" i="3"/>
  <c r="IM67" i="3"/>
  <c r="CU69" i="3"/>
  <c r="FQ42" i="3"/>
  <c r="IL112" i="3"/>
  <c r="JM29" i="3"/>
  <c r="IM114" i="3"/>
  <c r="IT51" i="3"/>
  <c r="FN103" i="3"/>
  <c r="FM126" i="3"/>
  <c r="ET82" i="3"/>
  <c r="DE91" i="3"/>
  <c r="IJ63" i="3"/>
  <c r="DL57" i="3"/>
  <c r="IM104" i="3"/>
  <c r="GV123" i="3"/>
  <c r="JF133" i="3"/>
  <c r="JJ34" i="3"/>
  <c r="DH88" i="3"/>
  <c r="FB120" i="3"/>
  <c r="IG119" i="3"/>
  <c r="ER52" i="3"/>
  <c r="JG49" i="3"/>
  <c r="EU43" i="3"/>
  <c r="EZ69" i="3"/>
  <c r="GV102" i="3"/>
  <c r="JG67" i="3"/>
  <c r="IU34" i="3"/>
  <c r="FF73" i="3"/>
  <c r="GK103" i="3"/>
  <c r="JM103" i="3"/>
  <c r="FF120" i="3"/>
  <c r="GN95" i="3"/>
  <c r="DC25" i="3"/>
  <c r="ET101" i="3"/>
  <c r="FA70" i="3"/>
  <c r="ET60" i="3"/>
  <c r="FM112" i="3"/>
  <c r="JK71" i="3"/>
  <c r="DS48" i="3"/>
  <c r="JK79" i="3"/>
  <c r="JC101" i="3"/>
  <c r="CJ135" i="3"/>
  <c r="DU110" i="3"/>
  <c r="GL110" i="3"/>
  <c r="JI49" i="3"/>
  <c r="JM46" i="3"/>
  <c r="GY37" i="3"/>
  <c r="HB36" i="3"/>
  <c r="IS83" i="3"/>
  <c r="GZ110" i="3"/>
  <c r="IS80" i="3"/>
  <c r="FR51" i="3"/>
  <c r="FN88" i="3"/>
  <c r="DT59" i="3"/>
  <c r="FR28" i="3"/>
  <c r="IH106" i="3"/>
  <c r="CP83" i="3"/>
  <c r="GI71" i="3"/>
  <c r="HM139" i="3"/>
  <c r="HD69" i="3"/>
  <c r="DR128" i="3"/>
  <c r="GT122" i="3"/>
  <c r="IT46" i="3"/>
  <c r="DI123" i="3"/>
  <c r="DT29" i="3"/>
  <c r="EM98" i="3"/>
  <c r="HG117" i="3"/>
  <c r="FB65" i="3"/>
  <c r="HI82" i="3"/>
  <c r="GI89" i="3"/>
  <c r="GN27" i="3"/>
  <c r="GW77" i="3"/>
  <c r="JF79" i="3"/>
  <c r="IH90" i="3"/>
  <c r="HN142" i="3"/>
  <c r="EZ135" i="3"/>
  <c r="EL50" i="3"/>
  <c r="GJ52" i="3"/>
  <c r="DP56" i="3"/>
  <c r="IF43" i="3"/>
  <c r="FM54" i="3"/>
  <c r="FM114" i="3"/>
  <c r="HI55" i="3"/>
  <c r="DS80" i="3"/>
  <c r="HF55" i="3"/>
  <c r="CW78" i="3"/>
  <c r="GJ102" i="3"/>
  <c r="DD125" i="3"/>
  <c r="IM86" i="3"/>
  <c r="EU66" i="3"/>
  <c r="IO77" i="3"/>
  <c r="FF137" i="3"/>
  <c r="GY30" i="3"/>
  <c r="GL32" i="3"/>
  <c r="CW67" i="3"/>
  <c r="JK28" i="3"/>
  <c r="HC96" i="3"/>
  <c r="ER86" i="3"/>
  <c r="JM120" i="3"/>
  <c r="IY67" i="3"/>
  <c r="DP145" i="3"/>
  <c r="GX96" i="3"/>
  <c r="CQ99" i="3"/>
  <c r="FQ114" i="3"/>
  <c r="FF136" i="3"/>
  <c r="FJ122" i="3"/>
  <c r="FA107" i="3"/>
  <c r="DT86" i="3"/>
  <c r="HP55" i="3"/>
  <c r="HA121" i="3"/>
  <c r="CQ81" i="3"/>
  <c r="DV128" i="3"/>
  <c r="HN100" i="3"/>
  <c r="IP86" i="3"/>
  <c r="JI101" i="3"/>
  <c r="CO84" i="3"/>
  <c r="FA27" i="3"/>
  <c r="JM36" i="3"/>
  <c r="CX91" i="3"/>
  <c r="FL148" i="3"/>
  <c r="GX124" i="3"/>
  <c r="EM93" i="3"/>
  <c r="IK117" i="3"/>
  <c r="JJ35" i="3"/>
  <c r="IW49" i="3"/>
  <c r="IT90" i="3"/>
  <c r="FL57" i="3"/>
  <c r="FL95" i="3"/>
  <c r="EY61" i="3"/>
  <c r="DK94" i="3"/>
  <c r="DB33" i="3"/>
  <c r="FQ101" i="3"/>
  <c r="DE132" i="3"/>
  <c r="FP101" i="3"/>
  <c r="HC112" i="3"/>
  <c r="IX86" i="3"/>
  <c r="CT73" i="3"/>
  <c r="ES53" i="3"/>
  <c r="IG27" i="3"/>
  <c r="IW40" i="3"/>
  <c r="IJ50" i="3"/>
  <c r="CU73" i="3"/>
  <c r="FQ89" i="3"/>
  <c r="EW120" i="3"/>
  <c r="II63" i="3"/>
  <c r="FM119" i="3"/>
  <c r="DC92" i="3"/>
  <c r="CU99" i="3"/>
  <c r="HC36" i="3"/>
  <c r="IG123" i="3"/>
  <c r="HJ141" i="3"/>
  <c r="HC110" i="3"/>
  <c r="GX27" i="3"/>
  <c r="HC118" i="3"/>
  <c r="GI125" i="3"/>
  <c r="GK77" i="3"/>
  <c r="DQ96" i="3"/>
  <c r="GJ27" i="3"/>
  <c r="CR78" i="3"/>
  <c r="CT135" i="3"/>
  <c r="DF61" i="3"/>
  <c r="DQ101" i="3"/>
  <c r="IH136" i="3"/>
  <c r="EZ136" i="3"/>
  <c r="IX37" i="3"/>
  <c r="DU70" i="3"/>
  <c r="JK143" i="3"/>
  <c r="DP30" i="3"/>
  <c r="IY148" i="3"/>
  <c r="EO147" i="3"/>
  <c r="JL48" i="3"/>
  <c r="DB59" i="3"/>
  <c r="GT142" i="3"/>
  <c r="IT103" i="3"/>
  <c r="CO147" i="3"/>
  <c r="CU47" i="3"/>
  <c r="JA71" i="3"/>
  <c r="DH105" i="3"/>
  <c r="II96" i="3"/>
  <c r="FF109" i="3"/>
  <c r="HD115" i="3"/>
  <c r="GO113" i="3"/>
  <c r="FN40" i="3"/>
  <c r="CX76" i="3"/>
  <c r="DO78" i="3"/>
  <c r="GO87" i="3"/>
  <c r="DO94" i="3"/>
  <c r="IT137" i="3"/>
  <c r="FN59" i="3"/>
  <c r="JI112" i="3"/>
  <c r="FQ96" i="3"/>
  <c r="IP140" i="3"/>
  <c r="HL25" i="3"/>
  <c r="DR138" i="3"/>
  <c r="DH51" i="3"/>
  <c r="GV60" i="3"/>
  <c r="FR102" i="3"/>
  <c r="JC136" i="3"/>
  <c r="GI137" i="3"/>
  <c r="ET121" i="3"/>
  <c r="GP62" i="3"/>
  <c r="ES39" i="3"/>
  <c r="ER81" i="3"/>
  <c r="JK138" i="3"/>
  <c r="CP118" i="3"/>
  <c r="JM130" i="3"/>
  <c r="GV55" i="3"/>
  <c r="FE51" i="3"/>
  <c r="GN29" i="3"/>
  <c r="EP57" i="3"/>
  <c r="DO49" i="3"/>
  <c r="JM45" i="3"/>
  <c r="DF49" i="3"/>
  <c r="IY54" i="3"/>
  <c r="HO61" i="3"/>
  <c r="FL111" i="3"/>
  <c r="IP51" i="3"/>
  <c r="DC34" i="3"/>
  <c r="FM97" i="3"/>
  <c r="GX87" i="3"/>
  <c r="GM103" i="3"/>
  <c r="DP61" i="3"/>
  <c r="FM42" i="3"/>
  <c r="FG118" i="3"/>
  <c r="FB60" i="3"/>
  <c r="DQ81" i="3"/>
  <c r="ET86" i="3"/>
  <c r="HK46" i="3"/>
  <c r="IL41" i="3"/>
  <c r="GT131" i="3"/>
  <c r="IL86" i="3"/>
  <c r="HA118" i="3"/>
  <c r="HC119" i="3"/>
  <c r="IV46" i="3"/>
  <c r="IN108" i="3"/>
  <c r="IJ32" i="3"/>
  <c r="IJ91" i="3"/>
  <c r="DB74" i="3"/>
  <c r="DP74" i="3"/>
  <c r="FB70" i="3"/>
  <c r="DU66" i="3"/>
  <c r="IP43" i="3"/>
  <c r="IL71" i="3"/>
  <c r="IT76" i="3"/>
  <c r="EP120" i="3"/>
  <c r="HB35" i="3"/>
  <c r="FE42" i="3"/>
  <c r="IW137" i="3"/>
  <c r="CP75" i="3"/>
  <c r="IO46" i="3"/>
  <c r="EU29" i="3"/>
  <c r="IN83" i="3"/>
  <c r="IV37" i="3"/>
  <c r="GM57" i="3"/>
  <c r="CP45" i="3"/>
  <c r="IV72" i="3"/>
  <c r="DH113" i="3"/>
  <c r="GV74" i="3"/>
  <c r="IS112" i="3"/>
  <c r="HO101" i="3"/>
  <c r="HF29" i="3"/>
  <c r="FO61" i="3"/>
  <c r="EV54" i="3"/>
  <c r="DD141" i="3"/>
  <c r="EV107" i="3"/>
  <c r="GL64" i="3"/>
  <c r="DF47" i="3"/>
  <c r="DH111" i="3"/>
  <c r="HO113" i="3"/>
  <c r="GQ137" i="3"/>
  <c r="CR70" i="3"/>
  <c r="IV61" i="3"/>
  <c r="GI57" i="3"/>
  <c r="CY129" i="3"/>
  <c r="DU90" i="3"/>
  <c r="HD93" i="3"/>
  <c r="FB68" i="3"/>
  <c r="CV69" i="3"/>
  <c r="DJ115" i="3"/>
  <c r="CW53" i="3"/>
  <c r="IH122" i="3"/>
  <c r="EM71" i="3"/>
  <c r="HJ110" i="3"/>
  <c r="EW127" i="3"/>
  <c r="EQ68" i="3"/>
  <c r="IK121" i="3"/>
  <c r="FM86" i="3"/>
  <c r="IF133" i="3"/>
  <c r="IV134" i="3"/>
  <c r="IP81" i="3"/>
  <c r="HI36" i="3"/>
  <c r="GP123" i="3"/>
  <c r="DR142" i="3"/>
  <c r="CK125" i="3"/>
  <c r="CV119" i="3"/>
  <c r="JH26" i="3"/>
  <c r="GO125" i="3"/>
  <c r="IV28" i="3"/>
  <c r="GN99" i="3"/>
  <c r="FF60" i="3"/>
  <c r="DP58" i="3"/>
  <c r="GM71" i="3"/>
  <c r="IY70" i="3"/>
  <c r="II95" i="3"/>
  <c r="HL140" i="3"/>
  <c r="DF100" i="3"/>
  <c r="IP75" i="3"/>
  <c r="GJ46" i="3"/>
  <c r="GJ124" i="3"/>
  <c r="JC48" i="3"/>
  <c r="CQ26" i="3"/>
  <c r="DK72" i="3"/>
  <c r="HP103" i="3"/>
  <c r="GP139" i="3"/>
  <c r="HM91" i="3"/>
  <c r="FA106" i="3"/>
  <c r="EL111" i="3"/>
  <c r="IZ140" i="3"/>
  <c r="GP34" i="3"/>
  <c r="DM125" i="3"/>
  <c r="DT91" i="3"/>
  <c r="DQ56" i="3"/>
  <c r="IS87" i="3"/>
  <c r="EL86" i="3"/>
  <c r="CW80" i="3"/>
  <c r="DC104" i="3"/>
  <c r="EQ146" i="3"/>
  <c r="JK142" i="3"/>
  <c r="JC62" i="3"/>
  <c r="CV50" i="3"/>
  <c r="IU87" i="3"/>
  <c r="JA100" i="3"/>
  <c r="GK140" i="3"/>
  <c r="HC116" i="3"/>
  <c r="IF100" i="3"/>
  <c r="EP28" i="3"/>
  <c r="FG45" i="3"/>
  <c r="CZ113" i="3"/>
  <c r="HE90" i="3"/>
  <c r="DB92" i="3"/>
  <c r="EY59" i="3"/>
  <c r="EQ124" i="3"/>
  <c r="GT143" i="3"/>
  <c r="CY100" i="3"/>
  <c r="FQ92" i="3"/>
  <c r="JK47" i="3"/>
  <c r="CQ82" i="3"/>
  <c r="FF69" i="3"/>
  <c r="JA90" i="3"/>
  <c r="IY65" i="3"/>
  <c r="FM64" i="3"/>
  <c r="JB74" i="3"/>
  <c r="CX36" i="3"/>
  <c r="CT32" i="3"/>
  <c r="GK29" i="3"/>
  <c r="DG43" i="3"/>
  <c r="EW116" i="3"/>
  <c r="IT106" i="3"/>
  <c r="ER83" i="3"/>
  <c r="IU59" i="3"/>
  <c r="CR42" i="3"/>
  <c r="HF46" i="3"/>
  <c r="JK27" i="3"/>
  <c r="DO79" i="3"/>
  <c r="DB47" i="3"/>
  <c r="HO56" i="3"/>
  <c r="JH97" i="3"/>
  <c r="HM60" i="3"/>
  <c r="FP89" i="3"/>
  <c r="FN99" i="3"/>
  <c r="CX43" i="3"/>
  <c r="FL84" i="3"/>
  <c r="GI29" i="3"/>
  <c r="DF81" i="3"/>
  <c r="GM65" i="3"/>
  <c r="FR47" i="3"/>
  <c r="FI57" i="3"/>
  <c r="IY94" i="3"/>
  <c r="HA98" i="3"/>
  <c r="IS51" i="3"/>
  <c r="EU44" i="3"/>
  <c r="JB110" i="3"/>
  <c r="HI45" i="3"/>
  <c r="DC74" i="3"/>
  <c r="II70" i="3"/>
  <c r="CS103" i="3"/>
  <c r="IT59" i="3"/>
  <c r="JJ88" i="3"/>
  <c r="GQ98" i="3"/>
  <c r="JA144" i="3"/>
  <c r="DI52" i="3"/>
  <c r="EU32" i="3"/>
  <c r="CR107" i="3"/>
  <c r="GL78" i="3"/>
  <c r="IV113" i="3"/>
  <c r="II45" i="3"/>
  <c r="EM133" i="3"/>
  <c r="HJ38" i="3"/>
  <c r="DH65" i="3"/>
  <c r="FG44" i="3"/>
  <c r="GK36" i="3"/>
  <c r="FO73" i="3"/>
  <c r="CU116" i="3"/>
  <c r="IU45" i="3"/>
  <c r="JF105" i="3"/>
  <c r="HJ31" i="3"/>
  <c r="HF123" i="3"/>
  <c r="EP136" i="3"/>
  <c r="FS89" i="3"/>
  <c r="FD86" i="3"/>
  <c r="HK123" i="3"/>
  <c r="JA96" i="3"/>
  <c r="IZ117" i="3"/>
  <c r="FL127" i="3"/>
  <c r="GS68" i="3"/>
  <c r="FP112" i="3"/>
  <c r="IT49" i="3"/>
  <c r="DS72" i="3"/>
  <c r="DF108" i="3"/>
  <c r="GM117" i="3"/>
  <c r="JC73" i="3"/>
  <c r="FA113" i="3"/>
  <c r="HN146" i="3"/>
  <c r="GL77" i="3"/>
  <c r="EL27" i="3"/>
  <c r="ES63" i="3"/>
  <c r="JF88" i="3"/>
  <c r="II120" i="3"/>
  <c r="FN25" i="3"/>
  <c r="JI55" i="3"/>
  <c r="DD129" i="3"/>
  <c r="CU128" i="3"/>
  <c r="GY42" i="3"/>
  <c r="II130" i="3"/>
  <c r="GL95" i="3"/>
  <c r="FS56" i="3"/>
  <c r="DP109" i="3"/>
  <c r="GM50" i="3"/>
  <c r="IS107" i="3"/>
  <c r="DS100" i="3"/>
  <c r="GQ131" i="3"/>
  <c r="DL52" i="3"/>
  <c r="ET135" i="3"/>
  <c r="JK77" i="3"/>
  <c r="GM67" i="3"/>
  <c r="DJ122" i="3"/>
  <c r="JC92" i="3"/>
  <c r="CS97" i="3"/>
  <c r="FQ87" i="3"/>
  <c r="FE98" i="3"/>
  <c r="GW124" i="3"/>
  <c r="GJ62" i="3"/>
  <c r="CP121" i="3"/>
  <c r="CR125" i="3"/>
  <c r="FI108" i="3"/>
  <c r="IL83" i="3"/>
  <c r="DV82" i="3"/>
  <c r="HF144" i="3"/>
  <c r="EZ127" i="3"/>
  <c r="IH92" i="3"/>
  <c r="FR90" i="3"/>
  <c r="CZ117" i="3"/>
  <c r="II107" i="3"/>
  <c r="DF94" i="3"/>
  <c r="HE72" i="3"/>
  <c r="GN118" i="3"/>
  <c r="FR124" i="3"/>
  <c r="DI73" i="3"/>
  <c r="FJ123" i="3"/>
  <c r="EU51" i="3"/>
  <c r="DR97" i="3"/>
  <c r="IH111" i="3"/>
  <c r="GO118" i="3"/>
  <c r="DL122" i="3"/>
  <c r="HL75" i="3"/>
  <c r="CU144" i="3"/>
  <c r="IL109" i="3"/>
  <c r="GL98" i="3"/>
  <c r="HE112" i="3"/>
  <c r="JH121" i="3"/>
  <c r="CW140" i="3"/>
  <c r="HM119" i="3"/>
  <c r="HI86" i="3"/>
  <c r="CQ108" i="3"/>
  <c r="JA40" i="3"/>
  <c r="EU49" i="3"/>
  <c r="GS143" i="3"/>
  <c r="HN123" i="3"/>
  <c r="FH99" i="3"/>
  <c r="DL40" i="3"/>
  <c r="FC101" i="3"/>
  <c r="EL127" i="3"/>
  <c r="IG32" i="3"/>
  <c r="GJ129" i="3"/>
  <c r="DJ66" i="3"/>
  <c r="EV112" i="3"/>
  <c r="DM154" i="3"/>
  <c r="FR83" i="3"/>
  <c r="JB72" i="3"/>
  <c r="IP106" i="3"/>
  <c r="FP142" i="3"/>
  <c r="IW152" i="3"/>
  <c r="GI40" i="3"/>
  <c r="IF60" i="3"/>
  <c r="CK153" i="3"/>
  <c r="HE155" i="3"/>
  <c r="EY34" i="3"/>
  <c r="IG98" i="3"/>
  <c r="GV103" i="3"/>
  <c r="IZ52" i="3"/>
  <c r="JC69" i="3"/>
  <c r="DR88" i="3"/>
  <c r="IG84" i="3"/>
  <c r="DB80" i="3"/>
  <c r="FH78" i="3"/>
  <c r="DD122" i="3"/>
  <c r="GY26" i="3"/>
  <c r="IN55" i="3"/>
  <c r="EZ86" i="3"/>
  <c r="GS83" i="3"/>
  <c r="HE81" i="3"/>
  <c r="IF50" i="3"/>
  <c r="DO124" i="3"/>
  <c r="IZ80" i="3"/>
  <c r="EQ32" i="3"/>
  <c r="GY75" i="3"/>
  <c r="EN25" i="3"/>
  <c r="FN132" i="3"/>
  <c r="HK125" i="3"/>
  <c r="CV116" i="3"/>
  <c r="FD89" i="3"/>
  <c r="HI128" i="3"/>
  <c r="GK95" i="3"/>
  <c r="GM46" i="3"/>
  <c r="DV127" i="3"/>
  <c r="IG70" i="3"/>
  <c r="CX146" i="3"/>
  <c r="II39" i="3"/>
  <c r="IM64" i="3"/>
  <c r="JB56" i="3"/>
  <c r="GI68" i="3"/>
  <c r="HJ92" i="3"/>
  <c r="DP45" i="3"/>
  <c r="DG97" i="3"/>
  <c r="JF81" i="3"/>
  <c r="HC44" i="3"/>
  <c r="DH142" i="3"/>
  <c r="CX150" i="3"/>
  <c r="GW40" i="3"/>
  <c r="IX45" i="3"/>
  <c r="DQ32" i="3"/>
  <c r="DG37" i="3"/>
  <c r="GT145" i="3"/>
  <c r="FG117" i="3"/>
  <c r="FS134" i="3"/>
  <c r="DS52" i="3"/>
  <c r="IM26" i="3"/>
  <c r="EU89" i="3"/>
  <c r="ET124" i="3"/>
  <c r="IS110" i="3"/>
  <c r="CS55" i="3"/>
  <c r="HA82" i="3"/>
  <c r="DR134" i="3"/>
  <c r="DK60" i="3"/>
  <c r="IV51" i="3"/>
  <c r="CU68" i="3"/>
  <c r="GM26" i="3"/>
  <c r="EO120" i="3"/>
  <c r="FL80" i="3"/>
  <c r="CT25" i="3"/>
  <c r="HJ36" i="3"/>
  <c r="FS69" i="3"/>
  <c r="EY40" i="3"/>
  <c r="EM121" i="3"/>
  <c r="IW52" i="3"/>
  <c r="DF62" i="3"/>
  <c r="HL98" i="3"/>
  <c r="FF34" i="3"/>
  <c r="FG86" i="3"/>
  <c r="FN115" i="3"/>
  <c r="IP53" i="3"/>
  <c r="GI32" i="3"/>
  <c r="DK56" i="3"/>
  <c r="HE67" i="3"/>
  <c r="GW79" i="3"/>
  <c r="IW38" i="3"/>
  <c r="CO62" i="3"/>
  <c r="IW67" i="3"/>
  <c r="FN51" i="3"/>
  <c r="JK89" i="3"/>
  <c r="DJ65" i="3"/>
  <c r="IZ85" i="3"/>
  <c r="EO125" i="3"/>
  <c r="CP66" i="3"/>
  <c r="GQ92" i="3"/>
  <c r="DB64" i="3"/>
  <c r="CR36" i="3"/>
  <c r="IM97" i="3"/>
  <c r="HK47" i="3"/>
  <c r="GI123" i="3"/>
  <c r="FP118" i="3"/>
  <c r="GQ150" i="3"/>
  <c r="HD141" i="3"/>
  <c r="IF25" i="3"/>
  <c r="DB138" i="3"/>
  <c r="HJ128" i="3"/>
  <c r="FL47" i="3"/>
  <c r="HA65" i="3"/>
  <c r="JI134" i="3"/>
  <c r="CQ140" i="3"/>
  <c r="DE120" i="3"/>
  <c r="DG48" i="3"/>
  <c r="GW148" i="3"/>
  <c r="JG25" i="3"/>
  <c r="GT146" i="3"/>
  <c r="IX28" i="3"/>
  <c r="FO54" i="3"/>
  <c r="GX26" i="3"/>
  <c r="FR143" i="3"/>
  <c r="JH32" i="3"/>
  <c r="IY41" i="3"/>
  <c r="GK88" i="3"/>
  <c r="GR67" i="3"/>
  <c r="IK98" i="3"/>
  <c r="FG38" i="3"/>
  <c r="DK38" i="3"/>
  <c r="ES57" i="3"/>
  <c r="JA111" i="3"/>
  <c r="HC68" i="3"/>
  <c r="EQ61" i="3"/>
  <c r="CV129" i="3"/>
  <c r="DT90" i="3"/>
  <c r="FR105" i="3"/>
  <c r="IG59" i="3"/>
  <c r="JH71" i="3"/>
  <c r="GI131" i="3"/>
  <c r="HG134" i="3"/>
  <c r="GK76" i="3"/>
  <c r="HD92" i="3"/>
  <c r="IQ113" i="3"/>
  <c r="FP59" i="3"/>
  <c r="JA33" i="3"/>
  <c r="JG51" i="3"/>
  <c r="JI77" i="3"/>
  <c r="IN70" i="3"/>
  <c r="GR50" i="3"/>
  <c r="FD102" i="3"/>
  <c r="DK27" i="3"/>
  <c r="HP90" i="3"/>
  <c r="FH82" i="3"/>
  <c r="GW73" i="3"/>
  <c r="FI52" i="3"/>
  <c r="CK138" i="3"/>
  <c r="EN101" i="3"/>
  <c r="DT108" i="3"/>
  <c r="GS49" i="3"/>
  <c r="CW69" i="3"/>
  <c r="FA102" i="3"/>
  <c r="GW29" i="3"/>
  <c r="GM94" i="3"/>
  <c r="FS46" i="3"/>
  <c r="CR71" i="3"/>
  <c r="FB34" i="3"/>
  <c r="IP45" i="3"/>
  <c r="DV72" i="3"/>
  <c r="ES77" i="3"/>
  <c r="GJ35" i="3"/>
  <c r="DG35" i="3"/>
  <c r="JA105" i="3"/>
  <c r="IU112" i="3"/>
  <c r="IZ87" i="3"/>
  <c r="IF67" i="3"/>
  <c r="DT93" i="3"/>
  <c r="IZ55" i="3"/>
  <c r="GQ65" i="3"/>
  <c r="EL85" i="3"/>
  <c r="IX99" i="3"/>
  <c r="DT44" i="3"/>
  <c r="GK27" i="3"/>
  <c r="GI38" i="3"/>
  <c r="EU121" i="3"/>
  <c r="JM30" i="3"/>
  <c r="GP32" i="3"/>
  <c r="ES132" i="3"/>
  <c r="GJ78" i="3"/>
  <c r="EV125" i="3"/>
  <c r="DH29" i="3"/>
  <c r="IJ76" i="3"/>
  <c r="HI129" i="3"/>
  <c r="HE120" i="3"/>
  <c r="ET52" i="3"/>
  <c r="JC29" i="3"/>
  <c r="JJ101" i="3"/>
  <c r="ES30" i="3"/>
  <c r="FI34" i="3"/>
  <c r="FI85" i="3"/>
  <c r="EQ87" i="3"/>
  <c r="DI74" i="3"/>
  <c r="JH140" i="3"/>
  <c r="HK85" i="3"/>
  <c r="IO113" i="3"/>
  <c r="DQ30" i="3"/>
  <c r="JG93" i="3"/>
  <c r="CY40" i="3"/>
  <c r="IY145" i="3"/>
  <c r="HI123" i="3"/>
  <c r="FF75" i="3"/>
  <c r="HF44" i="3"/>
  <c r="EM57" i="3"/>
  <c r="FE85" i="3"/>
  <c r="GW81" i="3"/>
  <c r="FH58" i="3"/>
  <c r="IS78" i="3"/>
  <c r="FQ105" i="3"/>
  <c r="HE91" i="3"/>
  <c r="CT115" i="3"/>
  <c r="FR57" i="3"/>
  <c r="FM33" i="3"/>
  <c r="GS58" i="3"/>
  <c r="IG96" i="3"/>
  <c r="IN69" i="3"/>
  <c r="ET139" i="3"/>
  <c r="CS42" i="3"/>
  <c r="DI59" i="3"/>
  <c r="GX67" i="3"/>
  <c r="JK46" i="3"/>
  <c r="DH123" i="3"/>
  <c r="FS72" i="3"/>
  <c r="FP48" i="3"/>
  <c r="HI61" i="3"/>
  <c r="GQ118" i="3"/>
  <c r="DE103" i="3"/>
  <c r="DG116" i="3"/>
  <c r="JG58" i="3"/>
  <c r="GK47" i="3"/>
  <c r="IP124" i="3"/>
  <c r="FR136" i="3"/>
  <c r="DU109" i="3"/>
  <c r="EY70" i="3"/>
  <c r="DF96" i="3"/>
  <c r="GV117" i="3"/>
  <c r="HF115" i="3"/>
  <c r="ET85" i="3"/>
  <c r="CR37" i="3"/>
  <c r="HJ124" i="3"/>
  <c r="GR68" i="3"/>
  <c r="EW112" i="3"/>
  <c r="FF111" i="3"/>
  <c r="GJ57" i="3"/>
  <c r="CV110" i="3"/>
  <c r="JB103" i="3"/>
  <c r="FQ106" i="3"/>
  <c r="IK110" i="3"/>
  <c r="CW97" i="3"/>
  <c r="JA31" i="3"/>
  <c r="FB114" i="3"/>
  <c r="IF123" i="3"/>
  <c r="JK53" i="3"/>
  <c r="HE25" i="3"/>
  <c r="DR91" i="3"/>
  <c r="DH95" i="3"/>
  <c r="IY25" i="3"/>
  <c r="DI128" i="3"/>
  <c r="DQ79" i="3"/>
  <c r="GN52" i="3"/>
  <c r="GP104" i="3"/>
  <c r="DF53" i="3"/>
  <c r="II108" i="3"/>
  <c r="GQ94" i="3"/>
  <c r="CP34" i="3"/>
  <c r="EP39" i="3"/>
  <c r="GO39" i="3"/>
  <c r="DD43" i="3"/>
  <c r="IP52" i="3"/>
  <c r="IH29" i="3"/>
  <c r="DL31" i="3"/>
  <c r="GZ133" i="3"/>
  <c r="JG101" i="3"/>
  <c r="GN77" i="3"/>
  <c r="EW115" i="3"/>
  <c r="GN98" i="3"/>
  <c r="IW85" i="3"/>
  <c r="IX81" i="3"/>
  <c r="ET105" i="3"/>
  <c r="FQ135" i="3"/>
  <c r="FH65" i="3"/>
  <c r="IP114" i="3"/>
  <c r="HJ86" i="3"/>
  <c r="FO80" i="3"/>
  <c r="GJ39" i="3"/>
  <c r="FN98" i="3"/>
  <c r="DU91" i="3"/>
  <c r="FG91" i="3"/>
  <c r="FL53" i="3"/>
  <c r="JA104" i="3"/>
  <c r="DK49" i="3"/>
  <c r="DM127" i="3"/>
  <c r="DC72" i="3"/>
  <c r="IY77" i="3"/>
  <c r="DT142" i="3"/>
  <c r="DP147" i="3"/>
  <c r="DU41" i="3"/>
  <c r="CS88" i="3"/>
  <c r="CY57" i="3"/>
  <c r="DJ52" i="3"/>
  <c r="HD90" i="3"/>
  <c r="DH78" i="3"/>
  <c r="ES49" i="3"/>
  <c r="EQ51" i="3"/>
  <c r="FC65" i="3"/>
  <c r="HE126" i="3"/>
  <c r="EP54" i="3"/>
  <c r="DG52" i="3"/>
  <c r="EZ45" i="3"/>
  <c r="DT141" i="3"/>
  <c r="GP122" i="3"/>
  <c r="JL70" i="3"/>
  <c r="DS85" i="3"/>
  <c r="CS94" i="3"/>
  <c r="FB53" i="3"/>
  <c r="HP150" i="3"/>
  <c r="IZ146" i="3"/>
  <c r="HB98" i="3"/>
  <c r="CT138" i="3"/>
  <c r="FQ58" i="3"/>
  <c r="DT97" i="3"/>
  <c r="GI55" i="3"/>
  <c r="IF111" i="3"/>
  <c r="GN57" i="3"/>
  <c r="FD140" i="3"/>
  <c r="FL97" i="3"/>
  <c r="IH30" i="3"/>
  <c r="FP68" i="3"/>
  <c r="IP68" i="3"/>
  <c r="DR104" i="3"/>
  <c r="IK89" i="3"/>
  <c r="CQ117" i="3"/>
  <c r="HJ105" i="3"/>
  <c r="EL118" i="3"/>
  <c r="FO44" i="3"/>
  <c r="EO88" i="3"/>
  <c r="JK26" i="3"/>
  <c r="JG103" i="3"/>
  <c r="II116" i="3"/>
  <c r="GW78" i="3"/>
  <c r="CY86" i="3"/>
  <c r="HE121" i="3"/>
  <c r="FA124" i="3"/>
  <c r="FB118" i="3"/>
  <c r="CX79" i="3"/>
  <c r="FP44" i="3"/>
  <c r="DE111" i="3"/>
  <c r="DD133" i="3"/>
  <c r="CY39" i="3"/>
  <c r="IP29" i="3"/>
  <c r="HI127" i="3"/>
  <c r="ER131" i="3"/>
  <c r="HA105" i="3"/>
  <c r="HO115" i="3"/>
  <c r="JB144" i="3"/>
  <c r="GQ51" i="3"/>
  <c r="GO117" i="3"/>
  <c r="DD85" i="3"/>
  <c r="EP146" i="3"/>
  <c r="HJ126" i="3"/>
  <c r="HO131" i="3"/>
  <c r="ET55" i="3"/>
  <c r="GS31" i="3"/>
  <c r="DI58" i="3"/>
  <c r="GX148" i="3"/>
  <c r="HL81" i="3"/>
  <c r="IT127" i="3"/>
  <c r="GI59" i="3"/>
  <c r="CW88" i="3"/>
  <c r="JG70" i="3"/>
  <c r="GV104" i="3"/>
  <c r="IU123" i="3"/>
  <c r="GY71" i="3"/>
  <c r="JL52" i="3"/>
  <c r="DP44" i="3"/>
  <c r="EZ133" i="3"/>
  <c r="DK92" i="3"/>
  <c r="CR38" i="3"/>
  <c r="IO104" i="3"/>
  <c r="CX147" i="3"/>
  <c r="ER106" i="3"/>
  <c r="FF43" i="3"/>
  <c r="FQ132" i="3"/>
  <c r="HM100" i="3"/>
  <c r="JA91" i="3"/>
  <c r="CJ150" i="3"/>
  <c r="IP113" i="3"/>
  <c r="IP149" i="3"/>
  <c r="DC131" i="3"/>
  <c r="EZ88" i="3"/>
  <c r="FP140" i="3"/>
  <c r="CW55" i="3"/>
  <c r="HO147" i="3"/>
  <c r="FJ142" i="3"/>
  <c r="IG68" i="3"/>
  <c r="ET151" i="3"/>
  <c r="JK51" i="3"/>
  <c r="IL89" i="3"/>
  <c r="CU91" i="3"/>
  <c r="DO81" i="3"/>
  <c r="FN150" i="3"/>
  <c r="EL151" i="3"/>
  <c r="DI139" i="3"/>
  <c r="FP126" i="3"/>
  <c r="CO95" i="3"/>
  <c r="EU85" i="3"/>
  <c r="DB110" i="3"/>
  <c r="GY102" i="3"/>
  <c r="JL154" i="3"/>
  <c r="FG154" i="3"/>
  <c r="IG153" i="3"/>
  <c r="DI104" i="3"/>
  <c r="GK94" i="3"/>
  <c r="JM142" i="3"/>
  <c r="CP59" i="3"/>
  <c r="CS96" i="3"/>
  <c r="IF88" i="3"/>
  <c r="IL146" i="3"/>
  <c r="IM137" i="3"/>
  <c r="JI139" i="3"/>
  <c r="FC138" i="3"/>
  <c r="GL138" i="3"/>
  <c r="EZ130" i="3"/>
  <c r="FA130" i="3"/>
  <c r="EL47" i="3"/>
  <c r="FG123" i="3"/>
  <c r="DL128" i="3"/>
  <c r="CO71" i="3"/>
  <c r="JG69" i="3"/>
  <c r="FA32" i="3"/>
  <c r="FI42" i="3"/>
  <c r="FG94" i="3"/>
  <c r="GS25" i="3"/>
  <c r="CQ136" i="3"/>
  <c r="FB56" i="3"/>
  <c r="DR109" i="3"/>
  <c r="HL138" i="3"/>
  <c r="GQ53" i="3"/>
  <c r="FQ150" i="3"/>
  <c r="IM78" i="3"/>
  <c r="FO140" i="3"/>
  <c r="CV42" i="3"/>
  <c r="GJ150" i="3"/>
  <c r="EL119" i="3"/>
  <c r="HN44" i="3"/>
  <c r="CK140" i="3"/>
  <c r="EO57" i="3"/>
  <c r="FG100" i="3"/>
  <c r="JC132" i="3"/>
  <c r="CX140" i="3"/>
  <c r="ES140" i="3"/>
  <c r="JB66" i="3"/>
  <c r="CX148" i="3"/>
  <c r="IF105" i="3"/>
  <c r="CP138" i="3"/>
  <c r="GS77" i="3"/>
  <c r="JG119" i="3"/>
  <c r="HP84" i="3"/>
  <c r="II57" i="3"/>
  <c r="GR77" i="3"/>
  <c r="FS37" i="3"/>
  <c r="EL109" i="3"/>
  <c r="GP26" i="3"/>
  <c r="GK67" i="3"/>
  <c r="JM70" i="3"/>
  <c r="DE81" i="3"/>
  <c r="IZ39" i="3"/>
  <c r="IH32" i="3"/>
  <c r="JL74" i="3"/>
  <c r="CU89" i="3"/>
  <c r="FE104" i="3"/>
  <c r="DB85" i="3"/>
  <c r="JH49" i="3"/>
  <c r="FC110" i="3"/>
  <c r="CR91" i="3"/>
  <c r="ER103" i="3"/>
  <c r="GR130" i="3"/>
  <c r="HN94" i="3"/>
  <c r="DI75" i="3"/>
  <c r="HD73" i="3"/>
  <c r="CW27" i="3"/>
  <c r="CS83" i="3"/>
  <c r="IT77" i="3"/>
  <c r="DT132" i="3"/>
  <c r="FL147" i="3"/>
  <c r="IL107" i="3"/>
  <c r="DB99" i="3"/>
  <c r="HO148" i="3"/>
  <c r="HN84" i="3"/>
  <c r="IT41" i="3"/>
  <c r="GR75" i="3"/>
  <c r="IN80" i="3"/>
  <c r="IN32" i="3"/>
  <c r="IO124" i="3"/>
  <c r="GQ26" i="3"/>
  <c r="IF53" i="3"/>
  <c r="HO94" i="3"/>
  <c r="FA133" i="3"/>
  <c r="DQ108" i="3"/>
  <c r="JG81" i="3"/>
  <c r="HO91" i="3"/>
  <c r="JG79" i="3"/>
  <c r="GJ29" i="3"/>
  <c r="JF109" i="3"/>
  <c r="DF68" i="3"/>
  <c r="JF117" i="3"/>
  <c r="IN140" i="3"/>
  <c r="HP128" i="3"/>
  <c r="FB98" i="3"/>
  <c r="ET129" i="3"/>
  <c r="GX90" i="3"/>
  <c r="IG135" i="3"/>
  <c r="FA116" i="3"/>
  <c r="GV68" i="3"/>
  <c r="JM49" i="3"/>
  <c r="DB104" i="3"/>
  <c r="DT113" i="3"/>
  <c r="CW126" i="3"/>
  <c r="GW33" i="3"/>
  <c r="ER88" i="3"/>
  <c r="IF120" i="3"/>
  <c r="DV35" i="3"/>
  <c r="EU95" i="3"/>
  <c r="HK120" i="3"/>
  <c r="DU140" i="3"/>
  <c r="EL39" i="3"/>
  <c r="DH96" i="3"/>
  <c r="DD109" i="3"/>
  <c r="FN70" i="3"/>
  <c r="HB84" i="3"/>
  <c r="FO31" i="3"/>
  <c r="CS67" i="3"/>
  <c r="IX25" i="3"/>
  <c r="JA149" i="3"/>
  <c r="FL85" i="3"/>
  <c r="FJ127" i="3"/>
  <c r="FS70" i="3"/>
  <c r="DT120" i="3"/>
  <c r="GR100" i="3"/>
  <c r="CR130" i="3"/>
  <c r="GY127" i="3"/>
  <c r="IK140" i="3"/>
  <c r="DR44" i="3"/>
  <c r="FE121" i="3"/>
  <c r="CV58" i="3"/>
  <c r="FG104" i="3"/>
  <c r="EP126" i="3"/>
  <c r="FE136" i="3"/>
  <c r="FS80" i="3"/>
  <c r="GR149" i="3"/>
  <c r="CR67" i="3"/>
  <c r="FM108" i="3"/>
  <c r="CY122" i="3"/>
  <c r="EU148" i="3"/>
  <c r="DD101" i="3"/>
  <c r="CU74" i="3"/>
  <c r="DR106" i="3"/>
  <c r="FH135" i="3"/>
  <c r="FD148" i="3"/>
  <c r="JL71" i="3"/>
  <c r="GN70" i="3"/>
  <c r="EN145" i="3"/>
  <c r="HJ33" i="3"/>
  <c r="HA62" i="3"/>
  <c r="DJ55" i="3"/>
  <c r="FF83" i="3"/>
  <c r="DQ141" i="3"/>
  <c r="HI147" i="3"/>
  <c r="DK142" i="3"/>
  <c r="DL95" i="3"/>
  <c r="IH110" i="3"/>
  <c r="GN94" i="3"/>
  <c r="FS108" i="3"/>
  <c r="DS117" i="3"/>
  <c r="FS73" i="3"/>
  <c r="GN39" i="3"/>
  <c r="JG26" i="3"/>
  <c r="GZ30" i="3"/>
  <c r="JG128" i="3"/>
  <c r="FP29" i="3"/>
  <c r="DS97" i="3"/>
  <c r="GI56" i="3"/>
  <c r="CW38" i="3"/>
  <c r="IW100" i="3"/>
  <c r="FP123" i="3"/>
  <c r="FR33" i="3"/>
  <c r="CO106" i="3"/>
  <c r="IT113" i="3"/>
  <c r="EY115" i="3"/>
  <c r="IK50" i="3"/>
  <c r="IQ134" i="3"/>
  <c r="IU94" i="3"/>
  <c r="FG69" i="3"/>
  <c r="IZ116" i="3"/>
  <c r="GW59" i="3"/>
  <c r="IY124" i="3"/>
  <c r="GP82" i="3"/>
  <c r="ET96" i="3"/>
  <c r="FQ113" i="3"/>
  <c r="HB82" i="3"/>
  <c r="JG39" i="3"/>
  <c r="EV94" i="3"/>
  <c r="GI54" i="3"/>
  <c r="DG136" i="3"/>
  <c r="JG78" i="3"/>
  <c r="CS89" i="3"/>
  <c r="IU53" i="3"/>
  <c r="GX115" i="3"/>
  <c r="GR127" i="3"/>
  <c r="IS42" i="3"/>
  <c r="JI69" i="3"/>
  <c r="IJ25" i="3"/>
  <c r="FG112" i="3"/>
  <c r="GK149" i="3"/>
  <c r="GT127" i="3"/>
  <c r="IY127" i="3"/>
  <c r="DI125" i="3"/>
  <c r="IK65" i="3"/>
  <c r="GM79" i="3"/>
  <c r="JG45" i="3"/>
  <c r="HO27" i="3"/>
  <c r="HJ150" i="3"/>
  <c r="IM63" i="3"/>
  <c r="IP144" i="3"/>
  <c r="JL31" i="3"/>
  <c r="CO44" i="3"/>
  <c r="IJ30" i="3"/>
  <c r="JM52" i="3"/>
  <c r="CR152" i="3"/>
  <c r="FM149" i="3"/>
  <c r="CY144" i="3"/>
  <c r="FO26" i="3"/>
  <c r="GQ142" i="3"/>
  <c r="GO51" i="3"/>
  <c r="HC95" i="3"/>
  <c r="CT46" i="3"/>
  <c r="JC128" i="3"/>
  <c r="GX102" i="3"/>
  <c r="ET106" i="3"/>
  <c r="EL46" i="3"/>
  <c r="DO50" i="3"/>
  <c r="IF38" i="3"/>
  <c r="IY40" i="3"/>
  <c r="HD153" i="3"/>
  <c r="FP153" i="3"/>
  <c r="FM67" i="3"/>
  <c r="FC71" i="3"/>
  <c r="FF141" i="3"/>
  <c r="IK26" i="3"/>
  <c r="CT37" i="3"/>
  <c r="EL62" i="3"/>
  <c r="GM116" i="3"/>
  <c r="JI93" i="3"/>
  <c r="EQ126" i="3"/>
  <c r="CZ141" i="3"/>
  <c r="HM106" i="3"/>
  <c r="HO87" i="3"/>
  <c r="EY88" i="3"/>
  <c r="FB44" i="3"/>
  <c r="FN69" i="3"/>
  <c r="FM140" i="3"/>
  <c r="CQ143" i="3"/>
  <c r="CX132" i="3"/>
  <c r="GV29" i="3"/>
  <c r="GI121" i="3"/>
  <c r="JC52" i="3"/>
  <c r="GJ126" i="3"/>
  <c r="IS115" i="3"/>
  <c r="DR85" i="3"/>
  <c r="JC117" i="3"/>
  <c r="HK36" i="3"/>
  <c r="GL25" i="3"/>
  <c r="FS146" i="3"/>
  <c r="GX86" i="3"/>
  <c r="IH139" i="3"/>
  <c r="GO30" i="3"/>
  <c r="DG34" i="3"/>
  <c r="IJ118" i="3"/>
  <c r="FI105" i="3"/>
  <c r="EN113" i="3"/>
  <c r="EQ121" i="3"/>
  <c r="HA116" i="3"/>
  <c r="CS99" i="3"/>
  <c r="IJ146" i="3"/>
  <c r="DH120" i="3"/>
  <c r="EU105" i="3"/>
  <c r="IS117" i="3"/>
  <c r="IM92" i="3"/>
  <c r="CW139" i="3"/>
  <c r="IN132" i="3"/>
  <c r="IL92" i="3"/>
  <c r="HA137" i="3"/>
  <c r="IZ130" i="3"/>
  <c r="GL105" i="3"/>
  <c r="HD67" i="3"/>
  <c r="FS59" i="3"/>
  <c r="IX110" i="3"/>
  <c r="JG100" i="3"/>
  <c r="FQ64" i="3"/>
  <c r="FD92" i="3"/>
  <c r="GW26" i="3"/>
  <c r="HF134" i="3"/>
  <c r="IM85" i="3"/>
  <c r="IH135" i="3"/>
  <c r="EQ105" i="3"/>
  <c r="GJ31" i="3"/>
  <c r="DR73" i="3"/>
  <c r="FD147" i="3"/>
  <c r="FP148" i="3"/>
  <c r="DG66" i="3"/>
  <c r="GI114" i="3"/>
  <c r="HJ53" i="3"/>
  <c r="FN66" i="3"/>
  <c r="FQ90" i="3"/>
  <c r="FB71" i="3"/>
  <c r="HM26" i="3"/>
  <c r="HM77" i="3"/>
  <c r="ER123" i="3"/>
  <c r="CO54" i="3"/>
  <c r="HL37" i="3"/>
  <c r="GM31" i="3"/>
  <c r="IO31" i="3"/>
  <c r="IH127" i="3"/>
  <c r="GI70" i="3"/>
  <c r="HP88" i="3"/>
  <c r="EZ146" i="3"/>
  <c r="GM93" i="3"/>
  <c r="FI138" i="3"/>
  <c r="IS94" i="3"/>
  <c r="GW115" i="3"/>
  <c r="EU102" i="3"/>
  <c r="CR136" i="3"/>
  <c r="II102" i="3"/>
  <c r="EY114" i="3"/>
  <c r="IU118" i="3"/>
  <c r="DR141" i="3"/>
  <c r="IK108" i="3"/>
  <c r="DK101" i="3"/>
  <c r="CK147" i="3"/>
  <c r="GO86" i="3"/>
  <c r="DU26" i="3"/>
  <c r="FI98" i="3"/>
  <c r="HL130" i="3"/>
  <c r="FL142" i="3"/>
  <c r="FH119" i="3"/>
  <c r="EY49" i="3"/>
  <c r="IX121" i="3"/>
  <c r="JH120" i="3"/>
  <c r="IX63" i="3"/>
  <c r="CW100" i="3"/>
  <c r="GP118" i="3"/>
  <c r="IV60" i="3"/>
  <c r="EM144" i="3"/>
  <c r="IT136" i="3"/>
  <c r="IM155" i="3"/>
  <c r="DF98" i="3"/>
  <c r="HB90" i="3"/>
  <c r="HE49" i="3"/>
  <c r="DR40" i="3"/>
  <c r="GI61" i="3"/>
  <c r="IX111" i="3"/>
  <c r="GO132" i="3"/>
  <c r="EM64" i="3"/>
  <c r="FN78" i="3"/>
  <c r="ES98" i="3"/>
  <c r="GJ121" i="3"/>
  <c r="GY99" i="3"/>
  <c r="DM110" i="3"/>
  <c r="CS58" i="3"/>
  <c r="IM127" i="3"/>
  <c r="HL85" i="3"/>
  <c r="FM60" i="3"/>
  <c r="DE33" i="3"/>
  <c r="IZ72" i="3"/>
  <c r="IV126" i="3"/>
  <c r="EM128" i="3"/>
  <c r="CO82" i="3"/>
  <c r="HM120" i="3"/>
  <c r="FL81" i="3"/>
  <c r="IS133" i="3"/>
  <c r="GQ58" i="3"/>
  <c r="EV51" i="3"/>
  <c r="GQ141" i="3"/>
  <c r="ES88" i="3"/>
  <c r="JA95" i="3"/>
  <c r="HL28" i="3"/>
  <c r="DO104" i="3"/>
  <c r="ET123" i="3"/>
  <c r="DJ101" i="3"/>
  <c r="HI121" i="3"/>
  <c r="DE83" i="3"/>
  <c r="EM137" i="3"/>
  <c r="HD46" i="3"/>
  <c r="JC110" i="3"/>
  <c r="FP60" i="3"/>
  <c r="GY45" i="3"/>
  <c r="CU118" i="3"/>
  <c r="DO70" i="3"/>
  <c r="EZ134" i="3"/>
  <c r="IN97" i="3"/>
  <c r="DL85" i="3"/>
  <c r="DV135" i="3"/>
  <c r="JF76" i="3"/>
  <c r="CY45" i="3"/>
  <c r="EV128" i="3"/>
  <c r="CX38" i="3"/>
  <c r="CQ116" i="3"/>
  <c r="IX134" i="3"/>
  <c r="IV57" i="3"/>
  <c r="DV73" i="3"/>
  <c r="IM120" i="3"/>
  <c r="FG83" i="3"/>
  <c r="JF129" i="3"/>
  <c r="JB112" i="3"/>
  <c r="DI85" i="3"/>
  <c r="DI122" i="3"/>
  <c r="ET109" i="3"/>
  <c r="HO120" i="3"/>
  <c r="CY87" i="3"/>
  <c r="EY44" i="3"/>
  <c r="HP68" i="3"/>
  <c r="HL35" i="3"/>
  <c r="HN76" i="3"/>
  <c r="IG116" i="3"/>
  <c r="HD36" i="3"/>
  <c r="IX93" i="3"/>
  <c r="FD82" i="3"/>
  <c r="FL88" i="3"/>
  <c r="GQ140" i="3"/>
  <c r="FO74" i="3"/>
  <c r="CU57" i="3"/>
  <c r="FH25" i="3"/>
  <c r="EN50" i="3"/>
  <c r="FS34" i="3"/>
  <c r="CX47" i="3"/>
  <c r="CP67" i="3"/>
  <c r="DL68" i="3"/>
  <c r="GM56" i="3"/>
  <c r="EQ47" i="3"/>
  <c r="GM87" i="3"/>
  <c r="DB125" i="3"/>
  <c r="FG39" i="3"/>
  <c r="CP98" i="3"/>
  <c r="JJ70" i="3"/>
  <c r="CS75" i="3"/>
  <c r="ET73" i="3"/>
  <c r="HJ135" i="3"/>
  <c r="JA137" i="3"/>
  <c r="GK122" i="3"/>
  <c r="HD129" i="3"/>
  <c r="ET43" i="3"/>
  <c r="CP47" i="3"/>
  <c r="JL89" i="3"/>
  <c r="GZ149" i="3"/>
  <c r="GP149" i="3"/>
  <c r="ER26" i="3"/>
  <c r="GO85" i="3"/>
  <c r="DD30" i="3"/>
  <c r="DC125" i="3"/>
  <c r="JG108" i="3"/>
  <c r="DB127" i="3"/>
  <c r="DR79" i="3"/>
  <c r="JF136" i="3"/>
  <c r="CQ146" i="3"/>
  <c r="EQ57" i="3"/>
  <c r="DR135" i="3"/>
  <c r="FE134" i="3"/>
  <c r="FD100" i="3"/>
  <c r="GP73" i="3"/>
  <c r="EY89" i="3"/>
  <c r="IZ89" i="3"/>
  <c r="FD79" i="3"/>
  <c r="DD35" i="3"/>
  <c r="CP57" i="3"/>
  <c r="FC27" i="3"/>
  <c r="EV62" i="3"/>
  <c r="FS28" i="3"/>
  <c r="IF73" i="3"/>
  <c r="EO76" i="3"/>
  <c r="DJ63" i="3"/>
  <c r="HD80" i="3"/>
  <c r="HD41" i="3"/>
  <c r="IV120" i="3"/>
  <c r="GS38" i="3"/>
  <c r="EZ79" i="3"/>
  <c r="GR56" i="3"/>
  <c r="ET83" i="3"/>
  <c r="FH42" i="3"/>
  <c r="HP69" i="3"/>
  <c r="HB87" i="3"/>
  <c r="DV66" i="3"/>
  <c r="HP40" i="3"/>
  <c r="GJ71" i="3"/>
  <c r="IO29" i="3"/>
  <c r="FN86" i="3"/>
  <c r="CV57" i="3"/>
  <c r="DI50" i="3"/>
  <c r="HL38" i="3"/>
  <c r="FI38" i="3"/>
  <c r="DO27" i="3"/>
  <c r="HA70" i="3"/>
  <c r="JF86" i="3"/>
  <c r="ER60" i="3"/>
  <c r="IX123" i="3"/>
  <c r="GL56" i="3"/>
  <c r="JH75" i="3"/>
  <c r="IP84" i="3"/>
  <c r="HA29" i="3"/>
  <c r="FI75" i="3"/>
  <c r="FD74" i="3"/>
  <c r="HB52" i="3"/>
  <c r="FC117" i="3"/>
  <c r="JB42" i="3"/>
  <c r="CT101" i="3"/>
  <c r="IH118" i="3"/>
  <c r="ES79" i="3"/>
  <c r="CR47" i="3"/>
  <c r="GN44" i="3"/>
  <c r="IH33" i="3"/>
  <c r="IF80" i="3"/>
  <c r="EQ76" i="3"/>
  <c r="CW51" i="3"/>
  <c r="FF71" i="3"/>
  <c r="IK94" i="3"/>
  <c r="IL51" i="3"/>
  <c r="IG67" i="3"/>
  <c r="II72" i="3"/>
  <c r="JG87" i="3"/>
  <c r="IQ131" i="3"/>
  <c r="JG122" i="3"/>
  <c r="GM27" i="3"/>
  <c r="GJ72" i="3"/>
  <c r="DP138" i="3"/>
  <c r="EN39" i="3"/>
  <c r="EL63" i="3"/>
  <c r="FO119" i="3"/>
  <c r="ET118" i="3"/>
  <c r="FC89" i="3"/>
  <c r="ER69" i="3"/>
  <c r="HC137" i="3"/>
  <c r="IS99" i="3"/>
  <c r="EY30" i="3"/>
  <c r="IP116" i="3"/>
  <c r="FA101" i="3"/>
  <c r="FA92" i="3"/>
  <c r="ET76" i="3"/>
  <c r="IW51" i="3"/>
  <c r="HG120" i="3"/>
  <c r="DS128" i="3"/>
  <c r="GM104" i="3"/>
  <c r="FL45" i="3"/>
  <c r="IN95" i="3"/>
  <c r="JA51" i="3"/>
  <c r="JM134" i="3"/>
  <c r="EM138" i="3"/>
  <c r="DP40" i="3"/>
  <c r="FF126" i="3"/>
  <c r="GZ129" i="3"/>
  <c r="GW141" i="3"/>
  <c r="EV26" i="3"/>
  <c r="FD124" i="3"/>
  <c r="IT81" i="3"/>
  <c r="DR108" i="3"/>
  <c r="HC140" i="3"/>
  <c r="IT143" i="3"/>
  <c r="HA27" i="3"/>
  <c r="FC123" i="3"/>
  <c r="DG88" i="3"/>
  <c r="FQ82" i="3"/>
  <c r="HN77" i="3"/>
  <c r="IZ74" i="3"/>
  <c r="DF106" i="3"/>
  <c r="HK75" i="3"/>
  <c r="HC78" i="3"/>
  <c r="FJ115" i="3"/>
  <c r="CQ89" i="3"/>
  <c r="IF26" i="3"/>
  <c r="CY131" i="3"/>
  <c r="JM67" i="3"/>
  <c r="EO60" i="3"/>
  <c r="GM37" i="3"/>
  <c r="GX101" i="3"/>
  <c r="DR56" i="3"/>
  <c r="CR30" i="3"/>
  <c r="EZ126" i="3"/>
  <c r="FB121" i="3"/>
  <c r="IO61" i="3"/>
  <c r="IW138" i="3"/>
  <c r="DD33" i="3"/>
  <c r="JM95" i="3"/>
  <c r="EL40" i="3"/>
  <c r="DB88" i="3"/>
  <c r="JF103" i="3"/>
  <c r="DG132" i="3"/>
  <c r="GI108" i="3"/>
  <c r="GS73" i="3"/>
  <c r="EO121" i="3"/>
  <c r="HC99" i="3"/>
  <c r="DS87" i="3"/>
  <c r="IO87" i="3"/>
  <c r="HP70" i="3"/>
  <c r="CT65" i="3"/>
  <c r="IW48" i="3"/>
  <c r="HA85" i="3"/>
  <c r="EL91" i="3"/>
  <c r="DT63" i="3"/>
  <c r="DC91" i="3"/>
  <c r="JC51" i="3"/>
  <c r="CS53" i="3"/>
  <c r="GW96" i="3"/>
  <c r="JK123" i="3"/>
  <c r="IP118" i="3"/>
  <c r="FR50" i="3"/>
  <c r="CR43" i="3"/>
  <c r="GM68" i="3"/>
  <c r="FQ32" i="3"/>
  <c r="CU146" i="3"/>
  <c r="EP114" i="3"/>
  <c r="IG79" i="3"/>
  <c r="HI57" i="3"/>
  <c r="DT85" i="3"/>
  <c r="FE132" i="3"/>
  <c r="IT62" i="3"/>
  <c r="IH79" i="3"/>
  <c r="IN124" i="3"/>
  <c r="GQ25" i="3"/>
  <c r="JA109" i="3"/>
  <c r="GX95" i="3"/>
  <c r="IV95" i="3"/>
  <c r="GP110" i="3"/>
  <c r="GW42" i="3"/>
  <c r="GP132" i="3"/>
  <c r="IP55" i="3"/>
  <c r="HJ76" i="3"/>
  <c r="GP31" i="3"/>
  <c r="HB81" i="3"/>
  <c r="DS57" i="3"/>
  <c r="CP104" i="3"/>
  <c r="IP54" i="3"/>
  <c r="HJ37" i="3"/>
  <c r="DI97" i="3"/>
  <c r="GO29" i="3"/>
  <c r="DR140" i="3"/>
  <c r="GL36" i="3"/>
  <c r="EP70" i="3"/>
  <c r="CP44" i="3"/>
  <c r="HO28" i="3"/>
  <c r="HM64" i="3"/>
  <c r="DU139" i="3"/>
  <c r="JK57" i="3"/>
  <c r="HA33" i="3"/>
  <c r="CP139" i="3"/>
  <c r="GR83" i="3"/>
  <c r="IS108" i="3"/>
  <c r="IM88" i="3"/>
  <c r="HF51" i="3"/>
  <c r="CJ128" i="3"/>
  <c r="DV118" i="3"/>
  <c r="CQ27" i="3"/>
  <c r="DS51" i="3"/>
  <c r="IJ47" i="3"/>
  <c r="EW124" i="3"/>
  <c r="DJ29" i="3"/>
  <c r="HO129" i="3"/>
  <c r="HC115" i="3"/>
  <c r="IL131" i="3"/>
  <c r="JG125" i="3"/>
  <c r="HP74" i="3"/>
  <c r="DR65" i="3"/>
  <c r="IT122" i="3"/>
  <c r="CU108" i="3"/>
  <c r="FM99" i="3"/>
  <c r="FF132" i="3"/>
  <c r="EY99" i="3"/>
  <c r="HK126" i="3"/>
  <c r="DK107" i="3"/>
  <c r="HP87" i="3"/>
  <c r="ET40" i="3"/>
  <c r="CW66" i="3"/>
  <c r="GM91" i="3"/>
  <c r="DH110" i="3"/>
  <c r="FF63" i="3"/>
  <c r="DV130" i="3"/>
  <c r="HK102" i="3"/>
  <c r="IU66" i="3"/>
  <c r="FF30" i="3"/>
  <c r="IY57" i="3"/>
  <c r="JJ47" i="3"/>
  <c r="IL27" i="3"/>
  <c r="DQ93" i="3"/>
  <c r="HL60" i="3"/>
  <c r="JG121" i="3"/>
  <c r="HO110" i="3"/>
  <c r="IH45" i="3"/>
  <c r="EV41" i="3"/>
  <c r="HJ28" i="3"/>
  <c r="FF56" i="3"/>
  <c r="CT81" i="3"/>
  <c r="HJ55" i="3"/>
  <c r="IU131" i="3"/>
  <c r="FJ121" i="3"/>
  <c r="HE68" i="3"/>
  <c r="DH131" i="3"/>
  <c r="IW134" i="3"/>
  <c r="CQ78" i="3"/>
  <c r="FQ138" i="3"/>
  <c r="EV109" i="3"/>
  <c r="FB96" i="3"/>
  <c r="HP100" i="3"/>
  <c r="GP126" i="3"/>
  <c r="HO39" i="3"/>
  <c r="ER122" i="3"/>
  <c r="FP124" i="3"/>
  <c r="FI100" i="3"/>
  <c r="HM27" i="3"/>
  <c r="IX107" i="3"/>
  <c r="FH124" i="3"/>
  <c r="IS150" i="3"/>
  <c r="IL114" i="3"/>
  <c r="HD114" i="3"/>
  <c r="FF130" i="3"/>
  <c r="GW142" i="3"/>
  <c r="GR138" i="3"/>
  <c r="CQ100" i="3"/>
  <c r="JL72" i="3"/>
  <c r="HL118" i="3"/>
  <c r="HF136" i="3"/>
  <c r="FB133" i="3"/>
  <c r="DH129" i="3"/>
  <c r="CW142" i="3"/>
  <c r="GY59" i="3"/>
  <c r="DF72" i="3"/>
  <c r="GN97" i="3"/>
  <c r="HK119" i="3"/>
  <c r="IF93" i="3"/>
  <c r="DL138" i="3"/>
  <c r="EW128" i="3"/>
  <c r="FQ41" i="3"/>
  <c r="JH62" i="3"/>
  <c r="FQ119" i="3"/>
  <c r="DF143" i="3"/>
  <c r="DH50" i="3"/>
  <c r="EO51" i="3"/>
  <c r="ET112" i="3"/>
  <c r="IT114" i="3"/>
  <c r="IM128" i="3"/>
  <c r="GL69" i="3"/>
  <c r="FL132" i="3"/>
  <c r="IK43" i="3"/>
  <c r="HK116" i="3"/>
  <c r="GO147" i="3"/>
  <c r="DU121" i="3"/>
  <c r="GP46" i="3"/>
  <c r="CO69" i="3"/>
  <c r="FS126" i="3"/>
  <c r="DP152" i="3"/>
  <c r="DO105" i="3"/>
  <c r="CU103" i="3"/>
  <c r="CR74" i="3"/>
  <c r="FD61" i="3"/>
  <c r="DO136" i="3"/>
  <c r="DF110" i="3"/>
  <c r="GN154" i="3"/>
  <c r="IT153" i="3"/>
  <c r="EN154" i="3"/>
  <c r="DS55" i="3"/>
  <c r="JC98" i="3"/>
  <c r="CS32" i="3"/>
  <c r="HA84" i="3"/>
  <c r="ES85" i="3"/>
  <c r="DV69" i="3"/>
  <c r="DK36" i="3"/>
  <c r="HG136" i="3"/>
  <c r="JH53" i="3"/>
  <c r="HK138" i="3"/>
  <c r="HO111" i="3"/>
  <c r="GY40" i="3"/>
  <c r="JJ67" i="3"/>
  <c r="ER115" i="3"/>
  <c r="IZ123" i="3"/>
  <c r="IM84" i="3"/>
  <c r="IJ36" i="3"/>
  <c r="CR103" i="3"/>
  <c r="FG113" i="3"/>
  <c r="EP36" i="3"/>
  <c r="ET138" i="3"/>
  <c r="FN67" i="3"/>
  <c r="HG129" i="3"/>
  <c r="CX35" i="3"/>
  <c r="HL113" i="3"/>
  <c r="CP125" i="3"/>
  <c r="HB110" i="3"/>
  <c r="HK127" i="3"/>
  <c r="EZ95" i="3"/>
  <c r="DD97" i="3"/>
  <c r="CP91" i="3"/>
  <c r="IG105" i="3"/>
  <c r="IT112" i="3"/>
  <c r="IF147" i="3"/>
  <c r="GM148" i="3"/>
  <c r="IQ123" i="3"/>
  <c r="IN93" i="3"/>
  <c r="HN43" i="3"/>
  <c r="DI149" i="3"/>
  <c r="DC83" i="3"/>
  <c r="FQ118" i="3"/>
  <c r="HI66" i="3"/>
  <c r="GI150" i="3"/>
  <c r="IO68" i="3"/>
  <c r="GS123" i="3"/>
  <c r="HN105" i="3"/>
  <c r="HI41" i="3"/>
  <c r="HE102" i="3"/>
  <c r="CX28" i="3"/>
  <c r="DP106" i="3"/>
  <c r="FE71" i="3"/>
  <c r="GV83" i="3"/>
  <c r="FC74" i="3"/>
  <c r="ES29" i="3"/>
  <c r="IY133" i="3"/>
  <c r="DQ121" i="3"/>
  <c r="FP79" i="3"/>
  <c r="ET81" i="3"/>
  <c r="HE104" i="3"/>
  <c r="HP85" i="3"/>
  <c r="FB139" i="3"/>
  <c r="DJ137" i="3"/>
  <c r="CQ115" i="3"/>
  <c r="FO100" i="3"/>
  <c r="IL65" i="3"/>
  <c r="FB51" i="3"/>
  <c r="GJ108" i="3"/>
  <c r="EN103" i="3"/>
  <c r="HO35" i="3"/>
  <c r="FF102" i="3"/>
  <c r="HB41" i="3"/>
  <c r="FO82" i="3"/>
  <c r="GK106" i="3"/>
  <c r="HB65" i="3"/>
  <c r="ER73" i="3"/>
  <c r="EM59" i="3"/>
  <c r="HP143" i="3"/>
  <c r="CW114" i="3"/>
  <c r="DC140" i="3"/>
  <c r="IL111" i="3"/>
  <c r="JG139" i="3"/>
  <c r="DS94" i="3"/>
  <c r="JJ146" i="3"/>
  <c r="IG111" i="3"/>
  <c r="CQ35" i="3"/>
  <c r="EQ48" i="3"/>
  <c r="DI34" i="3"/>
  <c r="GR112" i="3"/>
  <c r="EO137" i="3"/>
  <c r="II69" i="3"/>
  <c r="GK116" i="3"/>
  <c r="IH109" i="3"/>
  <c r="IL76" i="3"/>
  <c r="HI94" i="3"/>
  <c r="IX34" i="3"/>
  <c r="IT131" i="3"/>
  <c r="IJ67" i="3"/>
  <c r="HC81" i="3"/>
  <c r="ET111" i="3"/>
  <c r="GV128" i="3"/>
  <c r="CO25" i="3"/>
  <c r="IG28" i="3"/>
  <c r="ER125" i="3"/>
  <c r="HI69" i="3"/>
  <c r="HE93" i="3"/>
  <c r="CY90" i="3"/>
  <c r="GZ79" i="3"/>
  <c r="JH124" i="3"/>
  <c r="CY134" i="3"/>
  <c r="JC59" i="3"/>
  <c r="GL149" i="3"/>
  <c r="JB114" i="3"/>
  <c r="GQ67" i="3"/>
  <c r="GK112" i="3"/>
  <c r="EZ121" i="3"/>
  <c r="CY41" i="3"/>
  <c r="IM90" i="3"/>
  <c r="IS53" i="3"/>
  <c r="GW85" i="3"/>
  <c r="JK54" i="3"/>
  <c r="JG132" i="3"/>
  <c r="EN122" i="3"/>
  <c r="IQ144" i="3"/>
  <c r="DV45" i="3"/>
  <c r="FJ143" i="3"/>
  <c r="FM78" i="3"/>
  <c r="DJ58" i="3"/>
  <c r="IU144" i="3"/>
  <c r="HC49" i="3"/>
  <c r="HL33" i="3"/>
  <c r="JH65" i="3"/>
  <c r="IS37" i="3"/>
  <c r="FO95" i="3"/>
  <c r="FR34" i="3"/>
  <c r="CR51" i="3"/>
  <c r="IZ48" i="3"/>
  <c r="HF149" i="3"/>
  <c r="GN43" i="3"/>
  <c r="IW124" i="3"/>
  <c r="HO75" i="3"/>
  <c r="IL115" i="3"/>
  <c r="GI27" i="3"/>
  <c r="ER61" i="3"/>
  <c r="GZ86" i="3"/>
  <c r="FQ120" i="3"/>
  <c r="IK67" i="3"/>
  <c r="FQ134" i="3"/>
  <c r="HN119" i="3"/>
  <c r="IZ82" i="3"/>
  <c r="GO104" i="3"/>
  <c r="IX127" i="3"/>
  <c r="ET53" i="3"/>
  <c r="JK114" i="3"/>
  <c r="ES74" i="3"/>
  <c r="IV111" i="3"/>
  <c r="IJ34" i="3"/>
  <c r="GV145" i="3"/>
  <c r="EM116" i="3"/>
  <c r="DJ124" i="3"/>
  <c r="JI148" i="3"/>
  <c r="GQ148" i="3"/>
  <c r="GI85" i="3"/>
  <c r="HA122" i="3"/>
  <c r="EZ116" i="3"/>
  <c r="FH130" i="3"/>
  <c r="ER42" i="3"/>
  <c r="HB74" i="3"/>
  <c r="GI148" i="3"/>
  <c r="JC61" i="3"/>
  <c r="EP107" i="3"/>
  <c r="GR89" i="3"/>
  <c r="HN45" i="3"/>
  <c r="GK65" i="3"/>
  <c r="HC149" i="3"/>
  <c r="HI67" i="3"/>
  <c r="JH99" i="3"/>
  <c r="JK126" i="3"/>
  <c r="HN98" i="3"/>
  <c r="DF50" i="3"/>
  <c r="GY132" i="3"/>
  <c r="CO83" i="3"/>
  <c r="DE54" i="3"/>
  <c r="CZ143" i="3"/>
  <c r="IY122" i="3"/>
  <c r="EL142" i="3"/>
  <c r="IL38" i="3"/>
  <c r="HA88" i="3"/>
  <c r="IN128" i="3"/>
  <c r="FO92" i="3"/>
  <c r="FR74" i="3"/>
  <c r="HI87" i="3"/>
  <c r="FH143" i="3"/>
  <c r="FP145" i="3"/>
  <c r="JJ135" i="3"/>
  <c r="EM124" i="3"/>
  <c r="GM120" i="3"/>
  <c r="CV95" i="3"/>
  <c r="CW96" i="3"/>
  <c r="DL41" i="3"/>
  <c r="CQ71" i="3"/>
  <c r="DI49" i="3"/>
  <c r="EZ41" i="3"/>
  <c r="FO99" i="3"/>
  <c r="HA150" i="3"/>
  <c r="JJ119" i="3"/>
  <c r="EQ119" i="3"/>
  <c r="JJ49" i="3"/>
  <c r="HI135" i="3"/>
  <c r="GN123" i="3"/>
  <c r="DD59" i="3"/>
  <c r="GS27" i="3"/>
  <c r="HO106" i="3"/>
  <c r="HC104" i="3"/>
  <c r="DV141" i="3"/>
  <c r="II146" i="3"/>
  <c r="GW106" i="3"/>
  <c r="EM66" i="3"/>
  <c r="EN91" i="3"/>
  <c r="DD115" i="3"/>
  <c r="EZ105" i="3"/>
  <c r="GR46" i="3"/>
  <c r="HM148" i="3"/>
  <c r="DF130" i="3"/>
  <c r="IL133" i="3"/>
  <c r="CV104" i="3"/>
  <c r="FP121" i="3"/>
  <c r="CW71" i="3"/>
  <c r="FD29" i="3"/>
  <c r="IK138" i="3"/>
  <c r="CV146" i="3"/>
  <c r="JM40" i="3"/>
  <c r="DH136" i="3"/>
  <c r="DF152" i="3"/>
  <c r="DB153" i="3"/>
  <c r="FB109" i="3"/>
  <c r="IF32" i="3"/>
  <c r="DG121" i="3"/>
  <c r="EP88" i="3"/>
  <c r="GK101" i="3"/>
  <c r="GW67" i="3"/>
  <c r="IS129" i="3"/>
  <c r="GV40" i="3"/>
  <c r="IL45" i="3"/>
  <c r="DE105" i="3"/>
  <c r="EV138" i="3"/>
  <c r="CT54" i="3"/>
  <c r="DI86" i="3"/>
  <c r="CQ92" i="3"/>
  <c r="EL82" i="3"/>
  <c r="JA29" i="3"/>
  <c r="HJ138" i="3"/>
  <c r="IP87" i="3"/>
  <c r="IN91" i="3"/>
  <c r="DF150" i="3"/>
  <c r="GK142" i="3"/>
  <c r="HI109" i="3"/>
  <c r="GN126" i="3"/>
  <c r="DS118" i="3"/>
  <c r="IU77" i="3"/>
  <c r="IM141" i="3"/>
  <c r="FB87" i="3"/>
  <c r="CT31" i="3"/>
  <c r="JJ84" i="3"/>
  <c r="HJ127" i="3"/>
  <c r="IT99" i="3"/>
  <c r="IX135" i="3"/>
  <c r="DU29" i="3"/>
  <c r="ES106" i="3"/>
  <c r="GX132" i="3"/>
  <c r="JA78" i="3"/>
  <c r="EU108" i="3"/>
  <c r="HI88" i="3"/>
  <c r="IH107" i="3"/>
  <c r="GP128" i="3"/>
  <c r="FD33" i="3"/>
  <c r="GI69" i="3"/>
  <c r="JG129" i="3"/>
  <c r="EW129" i="3"/>
  <c r="EZ33" i="3"/>
  <c r="IX31" i="3"/>
  <c r="DG40" i="3"/>
  <c r="DD118" i="3"/>
  <c r="IL63" i="3"/>
  <c r="GQ56" i="3"/>
  <c r="FA137" i="3"/>
  <c r="GQ106" i="3"/>
  <c r="DU52" i="3"/>
  <c r="IY105" i="3"/>
  <c r="HN106" i="3"/>
  <c r="CZ128" i="3"/>
  <c r="IW105" i="3"/>
  <c r="GY89" i="3"/>
  <c r="HI37" i="3"/>
  <c r="IJ138" i="3"/>
  <c r="CP113" i="3"/>
  <c r="EY57" i="3"/>
  <c r="JM55" i="3"/>
  <c r="EN125" i="3"/>
  <c r="IV128" i="3"/>
  <c r="JC95" i="3"/>
  <c r="GS111" i="3"/>
  <c r="CT87" i="3"/>
  <c r="HL101" i="3"/>
  <c r="CS139" i="3"/>
  <c r="JM141" i="3"/>
  <c r="JI78" i="3"/>
  <c r="IU28" i="3"/>
  <c r="GS138" i="3"/>
  <c r="DF60" i="3"/>
  <c r="JI41" i="3"/>
  <c r="IU83" i="3"/>
  <c r="GT111" i="3"/>
  <c r="DT140" i="3"/>
  <c r="GY146" i="3"/>
  <c r="IJ151" i="3"/>
  <c r="FN154" i="3"/>
  <c r="ES100" i="3"/>
  <c r="IW80" i="3"/>
  <c r="GI149" i="3"/>
  <c r="DJ150" i="3"/>
  <c r="EU56" i="3"/>
  <c r="GP45" i="3"/>
  <c r="JC83" i="3"/>
  <c r="DK136" i="3"/>
  <c r="CX139" i="3"/>
  <c r="HP28" i="3"/>
  <c r="DI154" i="3"/>
  <c r="GQ132" i="3"/>
  <c r="FH127" i="3"/>
  <c r="GR133" i="3"/>
  <c r="DB126" i="3"/>
  <c r="CR63" i="3"/>
  <c r="DO146" i="3"/>
  <c r="CP145" i="3"/>
  <c r="IY51" i="3"/>
  <c r="IL125" i="3"/>
  <c r="FS85" i="3"/>
  <c r="DJ27" i="3"/>
  <c r="CP93" i="3"/>
  <c r="DC90" i="3"/>
  <c r="ES147" i="3"/>
  <c r="DO140" i="3"/>
  <c r="CR62" i="3"/>
  <c r="II30" i="3"/>
  <c r="GV36" i="3"/>
  <c r="DV64" i="3"/>
  <c r="DJ80" i="3"/>
  <c r="FJ111" i="3"/>
  <c r="GY83" i="3"/>
  <c r="JH88" i="3"/>
  <c r="JG80" i="3"/>
  <c r="IG54" i="3"/>
  <c r="EZ40" i="3"/>
  <c r="DJ118" i="3"/>
  <c r="FA58" i="3"/>
  <c r="DB39" i="3"/>
  <c r="DP48" i="3"/>
  <c r="GO42" i="3"/>
  <c r="CU100" i="3"/>
  <c r="DD106" i="3"/>
  <c r="IJ117" i="3"/>
  <c r="DK57" i="3"/>
  <c r="JM48" i="3"/>
  <c r="CT89" i="3"/>
  <c r="DL26" i="3"/>
  <c r="JM61" i="3"/>
  <c r="CV45" i="3"/>
  <c r="DC114" i="3"/>
  <c r="CO48" i="3"/>
  <c r="FH76" i="3"/>
  <c r="DT128" i="3"/>
  <c r="DT54" i="3"/>
  <c r="IH125" i="3"/>
  <c r="DG81" i="3"/>
  <c r="JK42" i="3"/>
  <c r="FP90" i="3"/>
  <c r="DU39" i="3"/>
  <c r="IZ41" i="3"/>
  <c r="JL92" i="3"/>
  <c r="IG63" i="3"/>
  <c r="DE109" i="3"/>
  <c r="GP129" i="3"/>
  <c r="JC93" i="3"/>
  <c r="EP52" i="3"/>
  <c r="HD121" i="3"/>
  <c r="DE62" i="3"/>
  <c r="IL40" i="3"/>
  <c r="FG106" i="3"/>
  <c r="EP40" i="3"/>
  <c r="CW119" i="3"/>
  <c r="DU59" i="3"/>
  <c r="DF145" i="3"/>
  <c r="DU53" i="3"/>
  <c r="DQ143" i="3"/>
  <c r="HI40" i="3"/>
  <c r="DC121" i="3"/>
  <c r="EL43" i="3"/>
  <c r="IY113" i="3"/>
  <c r="CT140" i="3"/>
  <c r="CW125" i="3"/>
  <c r="CT44" i="3"/>
  <c r="GN31" i="3"/>
  <c r="HP137" i="3"/>
  <c r="CR124" i="3"/>
  <c r="CJ126" i="3"/>
  <c r="DU76" i="3"/>
  <c r="GV51" i="3"/>
  <c r="IY130" i="3"/>
  <c r="DD69" i="3"/>
  <c r="CR118" i="3"/>
  <c r="GW98" i="3"/>
  <c r="DS61" i="3"/>
  <c r="JK38" i="3"/>
  <c r="DV25" i="3"/>
  <c r="II106" i="3"/>
  <c r="CV111" i="3"/>
  <c r="IT43" i="3"/>
  <c r="DB86" i="3"/>
  <c r="GX61" i="3"/>
  <c r="IW41" i="3"/>
  <c r="IL42" i="3"/>
  <c r="HF71" i="3"/>
  <c r="IX78" i="3"/>
  <c r="HN29" i="3"/>
  <c r="JI138" i="3"/>
  <c r="FP85" i="3"/>
  <c r="JJ123" i="3"/>
  <c r="FI60" i="3"/>
  <c r="IX43" i="3"/>
  <c r="HM78" i="3"/>
  <c r="FE45" i="3"/>
  <c r="JB85" i="3"/>
  <c r="DK148" i="3"/>
  <c r="EU145" i="3"/>
  <c r="FH48" i="3"/>
  <c r="IT119" i="3"/>
  <c r="DL61" i="3"/>
  <c r="JL50" i="3"/>
  <c r="GX55" i="3"/>
  <c r="HC76" i="3"/>
  <c r="EY131" i="3"/>
  <c r="IO130" i="3"/>
  <c r="FF86" i="3"/>
  <c r="IG29" i="3"/>
  <c r="IW127" i="3"/>
  <c r="IV53" i="3"/>
  <c r="HF58" i="3"/>
  <c r="GK69" i="3"/>
  <c r="CR123" i="3"/>
  <c r="JK70" i="3"/>
  <c r="DE88" i="3"/>
  <c r="CV117" i="3"/>
  <c r="DS84" i="3"/>
  <c r="FD110" i="3"/>
  <c r="EO61" i="3"/>
  <c r="HO44" i="3"/>
  <c r="CR144" i="3"/>
  <c r="DQ92" i="3"/>
  <c r="DH48" i="3"/>
  <c r="EQ29" i="3"/>
  <c r="JH111" i="3"/>
  <c r="ER54" i="3"/>
  <c r="GN75" i="3"/>
  <c r="FI43" i="3"/>
  <c r="DG80" i="3"/>
  <c r="CP119" i="3"/>
  <c r="IN37" i="3"/>
  <c r="GP75" i="3"/>
  <c r="DH119" i="3"/>
  <c r="IO94" i="3"/>
  <c r="EM54" i="3"/>
  <c r="EM73" i="3"/>
  <c r="EP51" i="3"/>
  <c r="GR85" i="3"/>
  <c r="FA53" i="3"/>
  <c r="EZ138" i="3"/>
  <c r="JM108" i="3"/>
  <c r="HL95" i="3"/>
  <c r="JH64" i="3"/>
  <c r="JC122" i="3"/>
  <c r="FF61" i="3"/>
  <c r="HJ64" i="3"/>
  <c r="FL66" i="3"/>
  <c r="HK80" i="3"/>
  <c r="FQ52" i="3"/>
  <c r="DC35" i="3"/>
  <c r="IM36" i="3"/>
  <c r="FM92" i="3"/>
  <c r="HM108" i="3"/>
  <c r="GZ42" i="3"/>
  <c r="GM35" i="3"/>
  <c r="FD95" i="3"/>
  <c r="DQ62" i="3"/>
  <c r="IY99" i="3"/>
  <c r="EQ52" i="3"/>
  <c r="HE61" i="3"/>
  <c r="EP119" i="3"/>
  <c r="IM106" i="3"/>
  <c r="JA50" i="3"/>
  <c r="DB101" i="3"/>
  <c r="HJ44" i="3"/>
  <c r="GS61" i="3"/>
  <c r="DH61" i="3"/>
  <c r="FM35" i="3"/>
  <c r="EV104" i="3"/>
  <c r="GY73" i="3"/>
  <c r="FI126" i="3"/>
  <c r="GJ64" i="3"/>
  <c r="FB129" i="3"/>
  <c r="GM134" i="3"/>
  <c r="DV94" i="3"/>
  <c r="HD55" i="3"/>
  <c r="HD79" i="3"/>
  <c r="FS29" i="3"/>
  <c r="CP110" i="3"/>
  <c r="DJ48" i="3"/>
  <c r="GS75" i="3"/>
  <c r="IO109" i="3"/>
  <c r="EV27" i="3"/>
  <c r="EN62" i="3"/>
  <c r="JB95" i="3"/>
  <c r="IM93" i="3"/>
  <c r="GW41" i="3"/>
  <c r="GQ84" i="3"/>
  <c r="CS31" i="3"/>
  <c r="IV94" i="3"/>
  <c r="DO52" i="3"/>
  <c r="CP123" i="3"/>
  <c r="DI108" i="3"/>
  <c r="JI56" i="3"/>
  <c r="ES92" i="3"/>
  <c r="IY104" i="3"/>
  <c r="EO101" i="3"/>
  <c r="FI118" i="3"/>
  <c r="DQ100" i="3"/>
  <c r="DD71" i="3"/>
  <c r="IN34" i="3"/>
  <c r="JJ147" i="3"/>
  <c r="IS33" i="3"/>
  <c r="DJ116" i="3"/>
  <c r="JI120" i="3"/>
  <c r="DP89" i="3"/>
  <c r="ET42" i="3"/>
  <c r="JL35" i="3"/>
  <c r="IF79" i="3"/>
  <c r="CJ141" i="3"/>
  <c r="HC88" i="3"/>
  <c r="DC65" i="3"/>
  <c r="FA90" i="3"/>
  <c r="HN75" i="3"/>
  <c r="FJ144" i="3"/>
  <c r="DE129" i="3"/>
  <c r="GQ90" i="3"/>
  <c r="FH96" i="3"/>
  <c r="EU96" i="3"/>
  <c r="FQ43" i="3"/>
  <c r="JH41" i="3"/>
  <c r="IK68" i="3"/>
  <c r="HL115" i="3"/>
  <c r="IO91" i="3"/>
  <c r="FL77" i="3"/>
  <c r="IL123" i="3"/>
  <c r="DP35" i="3"/>
  <c r="CW73" i="3"/>
  <c r="JF93" i="3"/>
  <c r="JG71" i="3"/>
  <c r="HD135" i="3"/>
  <c r="DV139" i="3"/>
  <c r="FI91" i="3"/>
  <c r="DC56" i="3"/>
  <c r="CW41" i="3"/>
  <c r="ES71" i="3"/>
  <c r="DB107" i="3"/>
  <c r="EY121" i="3"/>
  <c r="ER90" i="3"/>
  <c r="CY113" i="3"/>
  <c r="HA81" i="3"/>
  <c r="DH79" i="3"/>
  <c r="FL110" i="3"/>
  <c r="CR94" i="3"/>
  <c r="FB36" i="3"/>
  <c r="FI28" i="3"/>
  <c r="FL28" i="3"/>
  <c r="DE51" i="3"/>
  <c r="CR86" i="3"/>
  <c r="EZ111" i="3"/>
  <c r="GQ32" i="3"/>
  <c r="GM77" i="3"/>
  <c r="FM115" i="3"/>
  <c r="IO39" i="3"/>
  <c r="IT116" i="3"/>
  <c r="GM29" i="3"/>
  <c r="GS40" i="3"/>
  <c r="CW93" i="3"/>
  <c r="HC41" i="3"/>
  <c r="DQ57" i="3"/>
  <c r="DB106" i="3"/>
  <c r="FD64" i="3"/>
  <c r="DU74" i="3"/>
  <c r="DC88" i="3"/>
  <c r="DU125" i="3"/>
  <c r="DV97" i="3"/>
  <c r="JM99" i="3"/>
  <c r="FD62" i="3"/>
  <c r="FO123" i="3"/>
  <c r="JH36" i="3"/>
  <c r="DI71" i="3"/>
  <c r="DB69" i="3"/>
  <c r="IG51" i="3"/>
  <c r="IS34" i="3"/>
  <c r="II50" i="3"/>
  <c r="IG137" i="3"/>
  <c r="EU109" i="3"/>
  <c r="JA115" i="3"/>
  <c r="IU46" i="3"/>
  <c r="CT84" i="3"/>
  <c r="DR143" i="3"/>
  <c r="IO115" i="3"/>
  <c r="DE104" i="3"/>
  <c r="IJ139" i="3"/>
  <c r="DB112" i="3"/>
  <c r="ET46" i="3"/>
  <c r="FS83" i="3"/>
  <c r="EO85" i="3"/>
  <c r="GZ93" i="3"/>
  <c r="FQ112" i="3"/>
  <c r="GW88" i="3"/>
  <c r="GI101" i="3"/>
  <c r="EQ49" i="3"/>
  <c r="EP98" i="3"/>
  <c r="EO127" i="3"/>
  <c r="IK136" i="3"/>
  <c r="DD110" i="3"/>
  <c r="EO62" i="3"/>
  <c r="DU141" i="3"/>
  <c r="EO66" i="3"/>
  <c r="IZ77" i="3"/>
  <c r="GY103" i="3"/>
  <c r="EU38" i="3"/>
  <c r="DM111" i="3"/>
  <c r="FI68" i="3"/>
  <c r="FH80" i="3"/>
  <c r="DS83" i="3"/>
  <c r="DI93" i="3"/>
  <c r="DV123" i="3"/>
  <c r="CO72" i="3"/>
  <c r="FG70" i="3"/>
  <c r="JK34" i="3"/>
  <c r="IV91" i="3"/>
  <c r="DG134" i="3"/>
  <c r="DE43" i="3"/>
  <c r="CU102" i="3"/>
  <c r="EP86" i="3"/>
  <c r="FG51" i="3"/>
  <c r="EZ70" i="3"/>
  <c r="JC140" i="3"/>
  <c r="DU57" i="3"/>
  <c r="JB138" i="3"/>
  <c r="FD108" i="3"/>
  <c r="DJ92" i="3"/>
  <c r="IG93" i="3"/>
  <c r="IV44" i="3"/>
  <c r="GX33" i="3"/>
  <c r="IP128" i="3"/>
  <c r="DF109" i="3"/>
  <c r="FM72" i="3"/>
  <c r="GI25" i="3"/>
  <c r="FM141" i="3"/>
  <c r="EZ48" i="3"/>
  <c r="GX103" i="3"/>
  <c r="DS68" i="3"/>
  <c r="HK134" i="3"/>
  <c r="DG44" i="3"/>
  <c r="DP98" i="3"/>
  <c r="GY138" i="3"/>
  <c r="GV109" i="3"/>
  <c r="FI132" i="3"/>
  <c r="DV32" i="3"/>
  <c r="IW82" i="3"/>
  <c r="JC28" i="3"/>
  <c r="GL54" i="3"/>
  <c r="JC84" i="3"/>
  <c r="GW36" i="3"/>
  <c r="HM43" i="3"/>
  <c r="CQ118" i="3"/>
  <c r="CQ114" i="3"/>
  <c r="IL88" i="3"/>
  <c r="GR52" i="3"/>
  <c r="DV124" i="3"/>
  <c r="GN106" i="3"/>
  <c r="EV130" i="3"/>
  <c r="EV83" i="3"/>
  <c r="IV100" i="3"/>
  <c r="CJ138" i="3"/>
  <c r="JI136" i="3"/>
  <c r="FR35" i="3"/>
  <c r="DB117" i="3"/>
  <c r="GL73" i="3"/>
  <c r="HJ118" i="3"/>
  <c r="IP133" i="3"/>
  <c r="FG60" i="3"/>
  <c r="JB64" i="3"/>
  <c r="IK145" i="3"/>
  <c r="GP78" i="3"/>
  <c r="HG150" i="3"/>
  <c r="DD117" i="3"/>
  <c r="FL100" i="3"/>
  <c r="DJ26" i="3"/>
  <c r="GV99" i="3"/>
  <c r="JC145" i="3"/>
  <c r="FL115" i="3"/>
  <c r="FQ48" i="3"/>
  <c r="HP127" i="3"/>
  <c r="JD134" i="3"/>
  <c r="JF102" i="3"/>
  <c r="CP149" i="3"/>
  <c r="DD66" i="3"/>
  <c r="JF46" i="3"/>
  <c r="EM107" i="3"/>
  <c r="CO127" i="3"/>
  <c r="JL59" i="3"/>
  <c r="FO149" i="3"/>
  <c r="IO105" i="3"/>
  <c r="JF34" i="3"/>
  <c r="JH150" i="3"/>
  <c r="IG88" i="3"/>
  <c r="GI65" i="3"/>
  <c r="EU75" i="3"/>
  <c r="FH115" i="3"/>
  <c r="ER105" i="3"/>
  <c r="FC45" i="3"/>
  <c r="DP151" i="3"/>
  <c r="GM92" i="3"/>
  <c r="GZ125" i="3"/>
  <c r="GQ105" i="3"/>
  <c r="IT140" i="3"/>
  <c r="IN28" i="3"/>
  <c r="HP101" i="3"/>
  <c r="IG136" i="3"/>
  <c r="DH70" i="3"/>
  <c r="HP29" i="3"/>
  <c r="GL102" i="3"/>
  <c r="GL146" i="3"/>
  <c r="IG142" i="3"/>
  <c r="FI49" i="3"/>
  <c r="DI72" i="3"/>
  <c r="EZ148" i="3"/>
  <c r="GN28" i="3"/>
  <c r="FS148" i="3"/>
  <c r="FP146" i="3"/>
  <c r="HF91" i="3"/>
  <c r="CW153" i="3"/>
  <c r="EZ153" i="3"/>
  <c r="HK154" i="3"/>
  <c r="EZ46" i="3"/>
  <c r="GN73" i="3"/>
  <c r="HA79" i="3"/>
  <c r="CV27" i="3"/>
  <c r="EM34" i="3"/>
  <c r="IM51" i="3"/>
  <c r="FH131" i="3"/>
  <c r="FH44" i="3"/>
  <c r="DG131" i="3"/>
  <c r="HF135" i="3"/>
  <c r="FL146" i="3"/>
  <c r="ES43" i="3"/>
  <c r="EO68" i="3"/>
  <c r="EY143" i="3"/>
  <c r="IO93" i="3"/>
  <c r="IL80" i="3"/>
  <c r="FQ127" i="3"/>
  <c r="IH119" i="3"/>
  <c r="EY134" i="3"/>
  <c r="FO131" i="3"/>
  <c r="DE94" i="3"/>
  <c r="JH144" i="3"/>
  <c r="JF114" i="3"/>
  <c r="FE66" i="3"/>
  <c r="JG145" i="3"/>
  <c r="JL138" i="3"/>
  <c r="HP41" i="3"/>
  <c r="JF37" i="3"/>
  <c r="IU99" i="3"/>
  <c r="GZ96" i="3"/>
  <c r="EP58" i="3"/>
  <c r="CU135" i="3"/>
  <c r="CU43" i="3"/>
  <c r="GL61" i="3"/>
  <c r="GO32" i="3"/>
  <c r="FM134" i="3"/>
  <c r="IK61" i="3"/>
  <c r="IS104" i="3"/>
  <c r="FA126" i="3"/>
  <c r="HC74" i="3"/>
  <c r="II143" i="3"/>
  <c r="DK68" i="3"/>
  <c r="FQ35" i="3"/>
  <c r="IP104" i="3"/>
  <c r="FE59" i="3"/>
  <c r="EO63" i="3"/>
  <c r="FA45" i="3"/>
  <c r="JB107" i="3"/>
  <c r="EY65" i="3"/>
  <c r="IS45" i="3"/>
  <c r="IV85" i="3"/>
  <c r="FD99" i="3"/>
  <c r="IU67" i="3"/>
  <c r="JI52" i="3"/>
  <c r="EO126" i="3"/>
  <c r="GV88" i="3"/>
  <c r="GK80" i="3"/>
  <c r="JI94" i="3"/>
  <c r="HP65" i="3"/>
  <c r="DE122" i="3"/>
  <c r="FE70" i="3"/>
  <c r="FR30" i="3"/>
  <c r="IU93" i="3"/>
  <c r="CU109" i="3"/>
  <c r="HE29" i="3"/>
  <c r="DE127" i="3"/>
  <c r="JC118" i="3"/>
  <c r="EP94" i="3"/>
  <c r="DK86" i="3"/>
  <c r="FL134" i="3"/>
  <c r="HN139" i="3"/>
  <c r="HG128" i="3"/>
  <c r="FS122" i="3"/>
  <c r="GN37" i="3"/>
  <c r="DL62" i="3"/>
  <c r="EZ44" i="3"/>
  <c r="FQ130" i="3"/>
  <c r="JJ110" i="3"/>
  <c r="JC146" i="3"/>
  <c r="HM122" i="3"/>
  <c r="ET149" i="3"/>
  <c r="DG45" i="3"/>
  <c r="HB111" i="3"/>
  <c r="DI33" i="3"/>
  <c r="DV99" i="3"/>
  <c r="HD85" i="3"/>
  <c r="IZ122" i="3"/>
  <c r="HD78" i="3"/>
  <c r="JH46" i="3"/>
  <c r="DL110" i="3"/>
  <c r="IM126" i="3"/>
  <c r="IX30" i="3"/>
  <c r="IZ102" i="3"/>
  <c r="GS99" i="3"/>
  <c r="CQ133" i="3"/>
  <c r="GJ82" i="3"/>
  <c r="IV101" i="3"/>
  <c r="JI70" i="3"/>
  <c r="HE108" i="3"/>
  <c r="JD125" i="3"/>
  <c r="GP25" i="3"/>
  <c r="IU92" i="3"/>
  <c r="JF62" i="3"/>
  <c r="DK29" i="3"/>
  <c r="DC89" i="3"/>
  <c r="IO26" i="3"/>
  <c r="GV62" i="3"/>
  <c r="JJ63" i="3"/>
  <c r="CU93" i="3"/>
  <c r="FQ84" i="3"/>
  <c r="EN43" i="3"/>
  <c r="HE71" i="3"/>
  <c r="CW84" i="3"/>
  <c r="IY59" i="3"/>
  <c r="EP133" i="3"/>
  <c r="GQ126" i="3"/>
  <c r="IL66" i="3"/>
  <c r="HL65" i="3"/>
  <c r="HJ120" i="3"/>
  <c r="FQ142" i="3"/>
  <c r="HA66" i="3"/>
  <c r="EW119" i="3"/>
  <c r="IV55" i="3"/>
  <c r="FL52" i="3"/>
  <c r="DG71" i="3"/>
  <c r="IK118" i="3"/>
  <c r="HI71" i="3"/>
  <c r="CW49" i="3"/>
  <c r="HN85" i="3"/>
  <c r="GK144" i="3"/>
  <c r="HK57" i="3"/>
  <c r="ES65" i="3"/>
  <c r="JK59" i="3"/>
  <c r="IN109" i="3"/>
  <c r="HF133" i="3"/>
  <c r="CX30" i="3"/>
  <c r="CY55" i="3"/>
  <c r="JA146" i="3"/>
  <c r="IV64" i="3"/>
  <c r="FL101" i="3"/>
  <c r="CP100" i="3"/>
  <c r="JM82" i="3"/>
  <c r="EN137" i="3"/>
  <c r="FH28" i="3"/>
  <c r="DT146" i="3"/>
  <c r="ES58" i="3"/>
  <c r="HG131" i="3"/>
  <c r="CR73" i="3"/>
  <c r="FP110" i="3"/>
  <c r="DT38" i="3"/>
  <c r="FI97" i="3"/>
  <c r="II110" i="3"/>
  <c r="CY81" i="3"/>
  <c r="HL137" i="3"/>
  <c r="CZ142" i="3"/>
  <c r="CP109" i="3"/>
  <c r="EQ122" i="3"/>
  <c r="JK95" i="3"/>
  <c r="CY133" i="3"/>
  <c r="EQ141" i="3"/>
  <c r="DF41" i="3"/>
  <c r="EO112" i="3"/>
  <c r="DJ42" i="3"/>
  <c r="JF91" i="3"/>
  <c r="FH109" i="3"/>
  <c r="FH126" i="3"/>
  <c r="GZ134" i="3"/>
  <c r="CX123" i="3"/>
  <c r="EV64" i="3"/>
  <c r="FI84" i="3"/>
  <c r="GV89" i="3"/>
  <c r="GX40" i="3"/>
  <c r="IG106" i="3"/>
  <c r="FF55" i="3"/>
  <c r="IZ63" i="3"/>
  <c r="IZ145" i="3"/>
  <c r="DP124" i="3"/>
  <c r="FB83" i="3"/>
  <c r="GR139" i="3"/>
  <c r="ET75" i="3"/>
  <c r="JJ29" i="3"/>
  <c r="HD96" i="3"/>
  <c r="EN28" i="3"/>
  <c r="IM122" i="3"/>
  <c r="IX80" i="3"/>
  <c r="FE52" i="3"/>
  <c r="EQ34" i="3"/>
  <c r="JL67" i="3"/>
  <c r="EY126" i="3"/>
  <c r="IS29" i="3"/>
  <c r="JM104" i="3"/>
  <c r="JL142" i="3"/>
  <c r="EU146" i="3"/>
  <c r="CU150" i="3"/>
  <c r="GL27" i="3"/>
  <c r="DU126" i="3"/>
  <c r="GK150" i="3"/>
  <c r="GV150" i="3"/>
  <c r="HL70" i="3"/>
  <c r="IJ71" i="3"/>
  <c r="DG105" i="3"/>
  <c r="DQ142" i="3"/>
  <c r="JC76" i="3"/>
  <c r="IW34" i="3"/>
  <c r="JK149" i="3"/>
  <c r="JG88" i="3"/>
  <c r="IZ49" i="3"/>
  <c r="CQ39" i="3"/>
  <c r="IS35" i="3"/>
  <c r="GY142" i="3"/>
  <c r="DQ78" i="3"/>
  <c r="DQ90" i="3"/>
  <c r="DE117" i="3"/>
  <c r="EU139" i="3"/>
  <c r="GY128" i="3"/>
  <c r="EM140" i="3"/>
  <c r="FO76" i="3"/>
  <c r="EQ147" i="3"/>
  <c r="FQ45" i="3"/>
  <c r="HA103" i="3"/>
  <c r="FN136" i="3"/>
  <c r="GM130" i="3"/>
  <c r="DE112" i="3"/>
  <c r="CS114" i="3"/>
  <c r="FO98" i="3"/>
  <c r="GX43" i="3"/>
  <c r="EV151" i="3"/>
  <c r="IP61" i="3"/>
  <c r="FQ140" i="3"/>
  <c r="CU152" i="3"/>
  <c r="FR147" i="3"/>
  <c r="JK153" i="3"/>
  <c r="EP154" i="3"/>
  <c r="FH154" i="3"/>
  <c r="CW82" i="3"/>
  <c r="IF112" i="3"/>
  <c r="HN53" i="3"/>
  <c r="ES109" i="3"/>
  <c r="HG111" i="3"/>
  <c r="JD121" i="3"/>
  <c r="JH58" i="3"/>
  <c r="JK35" i="3"/>
  <c r="DB75" i="3"/>
  <c r="DT105" i="3"/>
  <c r="DQ140" i="3"/>
  <c r="HF99" i="3"/>
  <c r="CQ34" i="3"/>
  <c r="FR96" i="3"/>
  <c r="HB104" i="3"/>
  <c r="GL33" i="3"/>
  <c r="IF121" i="3"/>
  <c r="FF150" i="3"/>
  <c r="FC107" i="3"/>
  <c r="CY52" i="3"/>
  <c r="GQ50" i="3"/>
  <c r="GY43" i="3"/>
  <c r="IN71" i="3"/>
  <c r="FP114" i="3"/>
  <c r="EV131" i="3"/>
  <c r="CU125" i="3"/>
  <c r="DU43" i="3"/>
  <c r="HL131" i="3"/>
  <c r="DP50" i="3"/>
  <c r="GK70" i="3"/>
  <c r="JH78" i="3"/>
  <c r="EQ106" i="3"/>
  <c r="EU114" i="3"/>
  <c r="CV106" i="3"/>
  <c r="JH57" i="3"/>
  <c r="EU45" i="3"/>
  <c r="CW36" i="3"/>
  <c r="GL101" i="3"/>
  <c r="IX41" i="3"/>
  <c r="GL141" i="3"/>
  <c r="JA132" i="3"/>
  <c r="HK149" i="3"/>
  <c r="GL132" i="3"/>
  <c r="DS112" i="3"/>
  <c r="CW59" i="3"/>
  <c r="JM109" i="3"/>
  <c r="GJ118" i="3"/>
  <c r="IN78" i="3"/>
  <c r="HK54" i="3"/>
  <c r="DG77" i="3"/>
  <c r="FG68" i="3"/>
  <c r="HF73" i="3"/>
  <c r="IX90" i="3"/>
  <c r="GP109" i="3"/>
  <c r="IU143" i="3"/>
  <c r="IZ137" i="3"/>
  <c r="ES59" i="3"/>
  <c r="HA128" i="3"/>
  <c r="GK113" i="3"/>
  <c r="EW145" i="3"/>
  <c r="DU111" i="3"/>
  <c r="EW113" i="3"/>
  <c r="JA85" i="3"/>
  <c r="FB57" i="3"/>
  <c r="FA142" i="3"/>
  <c r="GK148" i="3"/>
  <c r="JA107" i="3"/>
  <c r="JM42" i="3"/>
  <c r="JL78" i="3"/>
  <c r="CO146" i="3"/>
  <c r="ES97" i="3"/>
  <c r="HC107" i="3"/>
  <c r="GO77" i="3"/>
  <c r="HP145" i="3"/>
  <c r="GO69" i="3"/>
  <c r="DI114" i="3"/>
  <c r="DR105" i="3"/>
  <c r="CY123" i="3"/>
  <c r="IL93" i="3"/>
  <c r="ET37" i="3"/>
  <c r="IU95" i="3"/>
  <c r="DQ117" i="3"/>
  <c r="CU46" i="3"/>
  <c r="FM100" i="3"/>
  <c r="HD27" i="3"/>
  <c r="GV111" i="3"/>
  <c r="GY72" i="3"/>
  <c r="EY35" i="3"/>
  <c r="CZ138" i="3"/>
  <c r="DB113" i="3"/>
  <c r="EZ122" i="3"/>
  <c r="FI62" i="3"/>
  <c r="CR134" i="3"/>
  <c r="DT77" i="3"/>
  <c r="DD77" i="3"/>
  <c r="DG87" i="3"/>
  <c r="IS138" i="3"/>
  <c r="JB142" i="3"/>
  <c r="DM116" i="3"/>
  <c r="FI111" i="3"/>
  <c r="EY101" i="3"/>
  <c r="EM30" i="3"/>
  <c r="IP131" i="3"/>
  <c r="IQ136" i="3"/>
  <c r="JF142" i="3"/>
  <c r="CV61" i="3"/>
  <c r="EM148" i="3"/>
  <c r="GS146" i="3"/>
  <c r="GW84" i="3"/>
  <c r="IJ27" i="3"/>
  <c r="FL40" i="3"/>
  <c r="IK29" i="3"/>
  <c r="DJ94" i="3"/>
  <c r="EY105" i="3"/>
  <c r="IV45" i="3"/>
  <c r="FG71" i="3"/>
  <c r="CS145" i="3"/>
  <c r="IW54" i="3"/>
  <c r="CW81" i="3"/>
  <c r="DD111" i="3"/>
  <c r="CV98" i="3"/>
  <c r="DV61" i="3"/>
  <c r="FF68" i="3"/>
  <c r="FN131" i="3"/>
  <c r="CP144" i="3"/>
  <c r="II65" i="3"/>
  <c r="IZ58" i="3"/>
  <c r="GZ68" i="3"/>
  <c r="GS95" i="3"/>
  <c r="II79" i="3"/>
  <c r="DD45" i="3"/>
  <c r="HN52" i="3"/>
  <c r="GO150" i="3"/>
  <c r="FP73" i="3"/>
  <c r="GO102" i="3"/>
  <c r="FS48" i="3"/>
  <c r="JB129" i="3"/>
  <c r="CW68" i="3"/>
  <c r="CS82" i="3"/>
  <c r="CZ116" i="3"/>
  <c r="DS33" i="3"/>
  <c r="IX126" i="3"/>
  <c r="GX126" i="3"/>
  <c r="FD71" i="3"/>
  <c r="FF44" i="3"/>
  <c r="GZ67" i="3"/>
  <c r="IW39" i="3"/>
  <c r="ET90" i="3"/>
  <c r="IN59" i="3"/>
  <c r="FM146" i="3"/>
  <c r="GN144" i="3"/>
  <c r="JI73" i="3"/>
  <c r="GV47" i="3"/>
  <c r="II85" i="3"/>
  <c r="IM152" i="3"/>
  <c r="EY95" i="3"/>
  <c r="GR144" i="3"/>
  <c r="IN107" i="3"/>
  <c r="DU37" i="3"/>
  <c r="GT154" i="3"/>
  <c r="FL153" i="3"/>
  <c r="EU77" i="3"/>
  <c r="HP86" i="3"/>
  <c r="DI135" i="3"/>
  <c r="IF40" i="3"/>
  <c r="JJ31" i="3"/>
  <c r="GP38" i="3"/>
  <c r="DG26" i="3"/>
  <c r="JL45" i="3"/>
  <c r="HO95" i="3"/>
  <c r="GN111" i="3"/>
  <c r="JH95" i="3"/>
  <c r="CU92" i="3"/>
  <c r="GQ76" i="3"/>
  <c r="IG148" i="3"/>
  <c r="EZ93" i="3"/>
  <c r="EP108" i="3"/>
  <c r="FS150" i="3"/>
  <c r="GP60" i="3"/>
  <c r="GJ131" i="3"/>
  <c r="FL25" i="3"/>
  <c r="FM34" i="3"/>
  <c r="CV64" i="3"/>
  <c r="HI79" i="3"/>
  <c r="GM152" i="3"/>
  <c r="DS53" i="3"/>
  <c r="IP129" i="3"/>
  <c r="FH38" i="3"/>
  <c r="GP90" i="3"/>
  <c r="HJ107" i="3"/>
  <c r="CQ94" i="3"/>
  <c r="JI63" i="3"/>
  <c r="EO69" i="3"/>
  <c r="FN125" i="3"/>
  <c r="HK145" i="3"/>
  <c r="DG108" i="3"/>
  <c r="FH66" i="3"/>
  <c r="JJ36" i="3"/>
  <c r="DQ114" i="3"/>
  <c r="GI66" i="3"/>
  <c r="IM145" i="3"/>
  <c r="EP143" i="3"/>
  <c r="ES112" i="3"/>
  <c r="FE77" i="3"/>
  <c r="DQ147" i="3"/>
  <c r="FQ40" i="3"/>
  <c r="HC125" i="3"/>
  <c r="HK98" i="3"/>
  <c r="JJ93" i="3"/>
  <c r="EY132" i="3"/>
  <c r="IJ35" i="3"/>
  <c r="HE28" i="3"/>
  <c r="GJ141" i="3"/>
  <c r="HI26" i="3"/>
  <c r="JF143" i="3"/>
  <c r="JI124" i="3"/>
  <c r="HF42" i="3"/>
  <c r="DO109" i="3"/>
  <c r="EU90" i="3"/>
  <c r="EZ132" i="3"/>
  <c r="FQ57" i="3"/>
  <c r="CS140" i="3"/>
  <c r="IU146" i="3"/>
  <c r="FF46" i="3"/>
  <c r="CV59" i="3"/>
  <c r="IP74" i="3"/>
  <c r="FP95" i="3"/>
  <c r="JD149" i="3"/>
  <c r="HM62" i="3"/>
  <c r="DD44" i="3"/>
  <c r="GO91" i="3"/>
  <c r="DR139" i="3"/>
  <c r="ER145" i="3"/>
  <c r="DT143" i="3"/>
  <c r="HI137" i="3"/>
  <c r="DI42" i="3"/>
  <c r="HN121" i="3"/>
  <c r="GZ152" i="3"/>
  <c r="EN121" i="3"/>
  <c r="ET108" i="3"/>
  <c r="FR145" i="3"/>
  <c r="FP33" i="3"/>
  <c r="IL136" i="3"/>
  <c r="EM69" i="3"/>
  <c r="IH150" i="3"/>
  <c r="HB135" i="3"/>
  <c r="JF97" i="3"/>
  <c r="DS26" i="3"/>
  <c r="EO141" i="3"/>
  <c r="IU61" i="3"/>
  <c r="GW147" i="3"/>
  <c r="CX129" i="3"/>
  <c r="CU58" i="3"/>
  <c r="CR28" i="3"/>
  <c r="CT128" i="3"/>
  <c r="DQ137" i="3"/>
  <c r="DB136" i="3"/>
  <c r="ES103" i="3"/>
  <c r="CQ43" i="3"/>
  <c r="GT150" i="3"/>
  <c r="DJ62" i="3"/>
  <c r="HN70" i="3"/>
  <c r="JD138" i="3"/>
  <c r="CS112" i="3"/>
  <c r="EM130" i="3"/>
  <c r="DL105" i="3"/>
  <c r="IQ137" i="3"/>
  <c r="GW126" i="3"/>
  <c r="CP76" i="3"/>
  <c r="HN86" i="3"/>
  <c r="IT85" i="3"/>
  <c r="FG132" i="3"/>
  <c r="HA38" i="3"/>
  <c r="CQ129" i="3"/>
  <c r="FS142" i="3"/>
  <c r="DU150" i="3"/>
  <c r="HK140" i="3"/>
  <c r="DG86" i="3"/>
  <c r="FB35" i="3"/>
  <c r="HO82" i="3"/>
  <c r="HI84" i="3"/>
  <c r="FF39" i="3"/>
  <c r="EQ135" i="3"/>
  <c r="IZ126" i="3"/>
  <c r="JI151" i="3"/>
  <c r="HC121" i="3"/>
  <c r="HK144" i="3"/>
  <c r="CT131" i="3"/>
  <c r="IW141" i="3"/>
  <c r="IN103" i="3"/>
  <c r="IZ99" i="3"/>
  <c r="IV49" i="3"/>
  <c r="CY65" i="3"/>
  <c r="EQ150" i="3"/>
  <c r="JA117" i="3"/>
  <c r="EW154" i="3"/>
  <c r="GW154" i="3"/>
  <c r="IG152" i="3"/>
  <c r="DU144" i="3"/>
  <c r="EO50" i="3"/>
  <c r="FO145" i="3"/>
  <c r="CK148" i="3"/>
  <c r="DF147" i="3"/>
  <c r="DD142" i="3"/>
  <c r="HB137" i="3"/>
  <c r="DC39" i="3"/>
  <c r="IJ92" i="3"/>
  <c r="FL69" i="3"/>
  <c r="HF89" i="3"/>
  <c r="FA148" i="3"/>
  <c r="HD88" i="3"/>
  <c r="JL79" i="3"/>
  <c r="JJ152" i="3"/>
  <c r="EL104" i="3"/>
  <c r="IO127" i="3"/>
  <c r="IT54" i="3"/>
  <c r="DF151" i="3"/>
  <c r="FF53" i="3"/>
  <c r="HO153" i="3"/>
  <c r="HP152" i="3"/>
  <c r="CW25" i="3"/>
  <c r="DO95" i="3"/>
  <c r="ER128" i="3"/>
  <c r="CT38" i="3"/>
  <c r="II32" i="3"/>
  <c r="HG125" i="3"/>
  <c r="DC69" i="3"/>
  <c r="HG113" i="3"/>
  <c r="CR84" i="3"/>
  <c r="HB149" i="3"/>
  <c r="DH75" i="3"/>
  <c r="CW86" i="3"/>
  <c r="EQ93" i="3"/>
  <c r="DO127" i="3"/>
  <c r="JC99" i="3"/>
  <c r="JM66" i="3"/>
  <c r="GJ99" i="3"/>
  <c r="DO26" i="3"/>
  <c r="HC62" i="3"/>
  <c r="DR77" i="3"/>
  <c r="FN27" i="3"/>
  <c r="FD37" i="3"/>
  <c r="DR90" i="3"/>
  <c r="JJ150" i="3"/>
  <c r="FQ63" i="3"/>
  <c r="IK81" i="3"/>
  <c r="FS47" i="3"/>
  <c r="IN121" i="3"/>
  <c r="DG70" i="3"/>
  <c r="DQ144" i="3"/>
  <c r="GT155" i="3"/>
  <c r="IU102" i="3"/>
  <c r="JH117" i="3"/>
  <c r="CO41" i="3"/>
  <c r="GO94" i="3"/>
  <c r="GJ109" i="3"/>
  <c r="DG129" i="3"/>
  <c r="DI83" i="3"/>
  <c r="DI32" i="3"/>
  <c r="IL134" i="3"/>
  <c r="ET69" i="3"/>
  <c r="FB76" i="3"/>
  <c r="HM74" i="3"/>
  <c r="DG98" i="3"/>
  <c r="DV42" i="3"/>
  <c r="JH131" i="3"/>
  <c r="DB82" i="3"/>
  <c r="ET87" i="3"/>
  <c r="IS25" i="3"/>
  <c r="IG34" i="3"/>
  <c r="GQ97" i="3"/>
  <c r="HP111" i="3"/>
  <c r="CR106" i="3"/>
  <c r="DU60" i="3"/>
  <c r="DE143" i="3"/>
  <c r="CY121" i="3"/>
  <c r="HO135" i="3"/>
  <c r="DU35" i="3"/>
  <c r="CU85" i="3"/>
  <c r="HP71" i="3"/>
  <c r="DH47" i="3"/>
  <c r="DG95" i="3"/>
  <c r="DJ28" i="3"/>
  <c r="JJ82" i="3"/>
  <c r="JA52" i="3"/>
  <c r="FS50" i="3"/>
  <c r="IJ54" i="3"/>
  <c r="CT116" i="3"/>
  <c r="GJ125" i="3"/>
  <c r="DK93" i="3"/>
  <c r="CU81" i="3"/>
  <c r="JC70" i="3"/>
  <c r="HD50" i="3"/>
  <c r="DB62" i="3"/>
  <c r="GO66" i="3"/>
  <c r="CX128" i="3"/>
  <c r="HN26" i="3"/>
  <c r="JH103" i="3"/>
  <c r="DV121" i="3"/>
  <c r="JJ80" i="3"/>
  <c r="HE140" i="3"/>
  <c r="CY143" i="3"/>
  <c r="DE74" i="3"/>
  <c r="IV73" i="3"/>
  <c r="GO82" i="3"/>
  <c r="GM60" i="3"/>
  <c r="HD128" i="3"/>
  <c r="HB42" i="3"/>
  <c r="DH67" i="3"/>
  <c r="DE68" i="3"/>
  <c r="IH47" i="3"/>
  <c r="DS107" i="3"/>
  <c r="HF32" i="3"/>
  <c r="FR100" i="3"/>
  <c r="FF66" i="3"/>
  <c r="DL116" i="3"/>
  <c r="DV91" i="3"/>
  <c r="GK54" i="3"/>
  <c r="DK133" i="3"/>
  <c r="IF127" i="3"/>
  <c r="GS102" i="3"/>
  <c r="EY84" i="3"/>
  <c r="HJ123" i="3"/>
  <c r="IT100" i="3"/>
  <c r="GZ115" i="3"/>
  <c r="IW106" i="3"/>
  <c r="JJ51" i="3"/>
  <c r="JJ109" i="3"/>
  <c r="IO95" i="3"/>
  <c r="CY46" i="3"/>
  <c r="ER62" i="3"/>
  <c r="GV31" i="3"/>
  <c r="FE40" i="3"/>
  <c r="FC60" i="3"/>
  <c r="II137" i="3"/>
  <c r="DC31" i="3"/>
  <c r="GT118" i="3"/>
  <c r="DF34" i="3"/>
  <c r="EN116" i="3"/>
  <c r="HA48" i="3"/>
  <c r="IN138" i="3"/>
  <c r="ER117" i="3"/>
  <c r="HN36" i="3"/>
  <c r="DL148" i="3"/>
  <c r="HL103" i="3"/>
  <c r="EZ37" i="3"/>
  <c r="DG75" i="3"/>
  <c r="DU46" i="3"/>
  <c r="HP124" i="3"/>
  <c r="JJ66" i="3"/>
  <c r="JM44" i="3"/>
  <c r="HP147" i="3"/>
  <c r="HG153" i="3"/>
  <c r="FI134" i="3"/>
  <c r="HB45" i="3"/>
  <c r="HC69" i="3"/>
  <c r="CO93" i="3"/>
  <c r="JM72" i="3"/>
  <c r="CW76" i="3"/>
  <c r="EP112" i="3"/>
  <c r="FC137" i="3"/>
  <c r="JM81" i="3"/>
  <c r="FB138" i="3"/>
  <c r="GP124" i="3"/>
  <c r="GR110" i="3"/>
  <c r="CV87" i="3"/>
  <c r="IN125" i="3"/>
  <c r="HL90" i="3"/>
  <c r="HJ59" i="3"/>
  <c r="EO136" i="3"/>
  <c r="IW72" i="3"/>
  <c r="GN54" i="3"/>
  <c r="DD116" i="3"/>
  <c r="JA135" i="3"/>
  <c r="CV142" i="3"/>
  <c r="HJ61" i="3"/>
  <c r="CJ134" i="3"/>
  <c r="EN132" i="3"/>
  <c r="EP138" i="3"/>
  <c r="FQ30" i="3"/>
  <c r="FS66" i="3"/>
  <c r="FQ94" i="3"/>
  <c r="IX27" i="3"/>
  <c r="HM112" i="3"/>
  <c r="IY108" i="3"/>
  <c r="EV95" i="3"/>
  <c r="GR36" i="3"/>
  <c r="EP118" i="3"/>
  <c r="CR115" i="3"/>
  <c r="GP61" i="3"/>
  <c r="ET114" i="3"/>
  <c r="JM139" i="3"/>
  <c r="JD133" i="3"/>
  <c r="FF96" i="3"/>
  <c r="EU80" i="3"/>
  <c r="DS58" i="3"/>
  <c r="CV137" i="3"/>
  <c r="IK127" i="3"/>
  <c r="GN53" i="3"/>
  <c r="GI31" i="3"/>
  <c r="EY38" i="3"/>
  <c r="DO113" i="3"/>
  <c r="GT149" i="3"/>
  <c r="CU115" i="3"/>
  <c r="II148" i="3"/>
  <c r="DB124" i="3"/>
  <c r="CX58" i="3"/>
  <c r="GS121" i="3"/>
  <c r="IL142" i="3"/>
  <c r="EY102" i="3"/>
  <c r="FQ34" i="3"/>
  <c r="HN153" i="3"/>
  <c r="DH63" i="3"/>
  <c r="JG91" i="3"/>
  <c r="IV84" i="3"/>
  <c r="FH129" i="3"/>
  <c r="CS81" i="3"/>
  <c r="FI135" i="3"/>
  <c r="CU63" i="3"/>
  <c r="ES133" i="3"/>
  <c r="JB115" i="3"/>
  <c r="GL96" i="3"/>
  <c r="DD119" i="3"/>
  <c r="EN71" i="3"/>
  <c r="CR109" i="3"/>
  <c r="FE105" i="3"/>
  <c r="DC68" i="3"/>
  <c r="DB102" i="3"/>
  <c r="HB123" i="3"/>
  <c r="HC147" i="3"/>
  <c r="GS64" i="3"/>
  <c r="FF78" i="3"/>
  <c r="IU81" i="3"/>
  <c r="IF106" i="3"/>
  <c r="IS136" i="3"/>
  <c r="FI136" i="3"/>
  <c r="JF149" i="3"/>
  <c r="DF48" i="3"/>
  <c r="EZ89" i="3"/>
  <c r="DO133" i="3"/>
  <c r="IF151" i="3"/>
  <c r="JJ85" i="3"/>
  <c r="IL143" i="3"/>
  <c r="JJ33" i="3"/>
  <c r="GZ147" i="3"/>
  <c r="FF140" i="3"/>
  <c r="HL54" i="3"/>
  <c r="CQ36" i="3"/>
  <c r="DB128" i="3"/>
  <c r="II87" i="3"/>
  <c r="CQ119" i="3"/>
  <c r="FQ38" i="3"/>
  <c r="JF39" i="3"/>
  <c r="IG72" i="3"/>
  <c r="CX46" i="3"/>
  <c r="IU132" i="3"/>
  <c r="FE127" i="3"/>
  <c r="ER80" i="3"/>
  <c r="GP99" i="3"/>
  <c r="EL66" i="3"/>
  <c r="CR99" i="3"/>
  <c r="FI140" i="3"/>
  <c r="FI47" i="3"/>
  <c r="ES128" i="3"/>
  <c r="IY69" i="3"/>
  <c r="CZ121" i="3"/>
  <c r="CT49" i="3"/>
  <c r="CP99" i="3"/>
  <c r="FR31" i="3"/>
  <c r="JB104" i="3"/>
  <c r="FM106" i="3"/>
  <c r="EY80" i="3"/>
  <c r="DB57" i="3"/>
  <c r="EN106" i="3"/>
  <c r="DR123" i="3"/>
  <c r="CV143" i="3"/>
  <c r="IY112" i="3"/>
  <c r="HO85" i="3"/>
  <c r="DM122" i="3"/>
  <c r="GK41" i="3"/>
  <c r="HA129" i="3"/>
  <c r="GV149" i="3"/>
  <c r="EQ134" i="3"/>
  <c r="DM136" i="3"/>
  <c r="HG143" i="3"/>
  <c r="CO122" i="3"/>
  <c r="DQ70" i="3"/>
  <c r="FN118" i="3"/>
  <c r="CU59" i="3"/>
  <c r="FM31" i="3"/>
  <c r="DS40" i="3"/>
  <c r="GS137" i="3"/>
  <c r="JH42" i="3"/>
  <c r="HO88" i="3"/>
  <c r="IN119" i="3"/>
  <c r="FD129" i="3"/>
  <c r="FR153" i="3"/>
  <c r="IW111" i="3"/>
  <c r="CY135" i="3"/>
  <c r="FC98" i="3"/>
  <c r="DO71" i="3"/>
  <c r="FQ131" i="3"/>
  <c r="DK48" i="3"/>
  <c r="FM43" i="3"/>
  <c r="HC73" i="3"/>
  <c r="FB89" i="3"/>
  <c r="FO126" i="3"/>
  <c r="CZ125" i="3"/>
  <c r="GN114" i="3"/>
  <c r="FE101" i="3"/>
  <c r="HA123" i="3"/>
  <c r="EV69" i="3"/>
  <c r="GK125" i="3"/>
  <c r="DO121" i="3"/>
  <c r="JH152" i="3"/>
  <c r="DE85" i="3"/>
  <c r="DI99" i="3"/>
  <c r="DL73" i="3"/>
  <c r="IX61" i="3"/>
  <c r="CR25" i="3"/>
  <c r="DI101" i="3"/>
  <c r="HI130" i="3"/>
  <c r="IG99" i="3"/>
  <c r="IY106" i="3"/>
  <c r="DT114" i="3"/>
  <c r="JF30" i="3"/>
  <c r="HM135" i="3"/>
  <c r="JJ114" i="3"/>
  <c r="DG57" i="3"/>
  <c r="DO106" i="3"/>
  <c r="HM137" i="3"/>
  <c r="GM70" i="3"/>
  <c r="IZ31" i="3"/>
  <c r="CO60" i="3"/>
  <c r="FD136" i="3"/>
  <c r="HK59" i="3"/>
  <c r="FI144" i="3"/>
  <c r="DV133" i="3"/>
  <c r="IN92" i="3"/>
  <c r="CP127" i="3"/>
  <c r="DP28" i="3"/>
  <c r="GK114" i="3"/>
  <c r="GM55" i="3"/>
  <c r="CY132" i="3"/>
  <c r="HD101" i="3"/>
  <c r="JI68" i="3"/>
  <c r="IP72" i="3"/>
  <c r="FN135" i="3"/>
  <c r="IV92" i="3"/>
  <c r="JM25" i="3"/>
  <c r="DL119" i="3"/>
  <c r="JG34" i="3"/>
  <c r="GL47" i="3"/>
  <c r="FM125" i="3"/>
  <c r="CU45" i="3"/>
  <c r="GN64" i="3"/>
  <c r="DD146" i="3"/>
  <c r="FG80" i="3"/>
  <c r="CS50" i="3"/>
  <c r="GO111" i="3"/>
  <c r="JD152" i="3"/>
  <c r="IY33" i="3"/>
  <c r="CW115" i="3"/>
  <c r="CO131" i="3"/>
  <c r="DS28" i="3"/>
  <c r="CZ131" i="3"/>
  <c r="IM79" i="3"/>
  <c r="DJ139" i="3"/>
  <c r="DK54" i="3"/>
  <c r="JK90" i="3"/>
  <c r="FI149" i="3"/>
  <c r="GO122" i="3"/>
  <c r="FE142" i="3"/>
  <c r="IJ112" i="3"/>
  <c r="JH132" i="3"/>
  <c r="FF101" i="3"/>
  <c r="FI66" i="3"/>
  <c r="HL136" i="3"/>
  <c r="EN150" i="3"/>
  <c r="ET143" i="3"/>
  <c r="HE36" i="3"/>
  <c r="FB150" i="3"/>
  <c r="FG65" i="3"/>
  <c r="DJ89" i="3"/>
  <c r="FC133" i="3"/>
  <c r="HF98" i="3"/>
  <c r="HD147" i="3"/>
  <c r="CX84" i="3"/>
  <c r="IS92" i="3"/>
  <c r="GI62" i="3"/>
  <c r="FD133" i="3"/>
  <c r="GY44" i="3"/>
  <c r="JC151" i="3"/>
  <c r="IU122" i="3"/>
  <c r="EZ29" i="3"/>
  <c r="IQ151" i="3"/>
  <c r="DC149" i="3"/>
  <c r="HA154" i="3"/>
  <c r="IF153" i="3"/>
  <c r="HO53" i="3"/>
  <c r="GR44" i="3"/>
  <c r="IS46" i="3"/>
  <c r="CO140" i="3"/>
  <c r="DQ36" i="3"/>
  <c r="FI148" i="3"/>
  <c r="CW105" i="3"/>
  <c r="GZ32" i="3"/>
  <c r="GR40" i="3"/>
  <c r="DI44" i="3"/>
  <c r="GL39" i="3"/>
  <c r="ES139" i="3"/>
  <c r="DG79" i="3"/>
  <c r="IN139" i="3"/>
  <c r="GX111" i="3"/>
  <c r="FA154" i="3"/>
  <c r="JH153" i="3"/>
  <c r="IV62" i="3"/>
  <c r="GV42" i="3"/>
  <c r="CX107" i="3"/>
  <c r="DG118" i="3"/>
  <c r="GM122" i="3"/>
  <c r="GY150" i="3"/>
  <c r="HL114" i="3"/>
  <c r="FH88" i="3"/>
  <c r="DK137" i="3"/>
  <c r="CQ84" i="3"/>
  <c r="IX104" i="3"/>
  <c r="EP123" i="3"/>
  <c r="IT42" i="3"/>
  <c r="DP66" i="3"/>
  <c r="JM33" i="3"/>
  <c r="ES46" i="3"/>
  <c r="CW47" i="3"/>
  <c r="JF116" i="3"/>
  <c r="JM41" i="3"/>
  <c r="GY115" i="3"/>
  <c r="IF52" i="3"/>
  <c r="CT94" i="3"/>
  <c r="DO148" i="3"/>
  <c r="CY43" i="3"/>
  <c r="FB132" i="3"/>
  <c r="DK26" i="3"/>
  <c r="DI115" i="3"/>
  <c r="CW103" i="3"/>
  <c r="CS144" i="3"/>
  <c r="IS50" i="3"/>
  <c r="FE147" i="3"/>
  <c r="HA31" i="3"/>
  <c r="HK114" i="3"/>
  <c r="GQ120" i="3"/>
  <c r="DV125" i="3"/>
  <c r="DO56" i="3"/>
  <c r="EM62" i="3"/>
  <c r="CW90" i="3"/>
  <c r="JH56" i="3"/>
  <c r="GJ76" i="3"/>
  <c r="IJ113" i="3"/>
  <c r="GM75" i="3"/>
  <c r="CP38" i="3"/>
  <c r="HO152" i="3"/>
  <c r="HO140" i="3"/>
  <c r="CS135" i="3"/>
  <c r="EY41" i="3"/>
  <c r="EU149" i="3"/>
  <c r="FA128" i="3"/>
  <c r="CW61" i="3"/>
  <c r="DD57" i="3"/>
  <c r="IF64" i="3"/>
  <c r="EP42" i="3"/>
  <c r="FP111" i="3"/>
  <c r="GI86" i="3"/>
  <c r="JC36" i="3"/>
  <c r="DL137" i="3"/>
  <c r="IH128" i="3"/>
  <c r="HB71" i="3"/>
  <c r="FF99" i="3"/>
  <c r="DG115" i="3"/>
  <c r="HM115" i="3"/>
  <c r="EQ92" i="3"/>
  <c r="JJ136" i="3"/>
  <c r="GY94" i="3"/>
  <c r="DJ144" i="3"/>
  <c r="HP60" i="3"/>
  <c r="CZ154" i="3"/>
  <c r="FL63" i="3"/>
  <c r="GQ117" i="3"/>
  <c r="JI46" i="3"/>
  <c r="GN140" i="3"/>
  <c r="CR132" i="3"/>
  <c r="HF64" i="3"/>
  <c r="GM69" i="3"/>
  <c r="JG130" i="3"/>
  <c r="EM29" i="3"/>
  <c r="EZ36" i="3"/>
  <c r="IZ107" i="3"/>
  <c r="HC135" i="3"/>
  <c r="IZ76" i="3"/>
  <c r="IL100" i="3"/>
  <c r="ER142" i="3"/>
  <c r="FR118" i="3"/>
  <c r="GW52" i="3"/>
  <c r="DF114" i="3"/>
  <c r="CR45" i="3"/>
  <c r="GT129" i="3"/>
  <c r="ER51" i="3"/>
  <c r="CY104" i="3"/>
  <c r="IZ103" i="3"/>
  <c r="IY111" i="3"/>
  <c r="FE81" i="3"/>
  <c r="DV129" i="3"/>
  <c r="ER56" i="3"/>
  <c r="FE38" i="3"/>
  <c r="EP122" i="3"/>
  <c r="ET136" i="3"/>
  <c r="GI49" i="3"/>
  <c r="EZ30" i="3"/>
  <c r="FO51" i="3"/>
  <c r="II58" i="3"/>
  <c r="GX125" i="3"/>
  <c r="GS54" i="3"/>
  <c r="JM63" i="3"/>
  <c r="DC57" i="3"/>
  <c r="EV35" i="3"/>
  <c r="FJ132" i="3"/>
  <c r="DE42" i="3"/>
  <c r="CP79" i="3"/>
  <c r="IQ148" i="3"/>
  <c r="FA74" i="3"/>
  <c r="FC47" i="3"/>
  <c r="HO116" i="3"/>
  <c r="FC105" i="3"/>
  <c r="CS134" i="3"/>
  <c r="IS61" i="3"/>
  <c r="FL136" i="3"/>
  <c r="GK128" i="3"/>
  <c r="GW83" i="3"/>
  <c r="DT151" i="3"/>
  <c r="JH70" i="3"/>
  <c r="FP53" i="3"/>
  <c r="IG44" i="3"/>
  <c r="FA26" i="3"/>
  <c r="HI51" i="3"/>
  <c r="FC122" i="3"/>
  <c r="IP108" i="3"/>
  <c r="GP133" i="3"/>
  <c r="IH36" i="3"/>
  <c r="JL44" i="3"/>
  <c r="FP74" i="3"/>
  <c r="DG30" i="3"/>
  <c r="IN77" i="3"/>
  <c r="IY141" i="3"/>
  <c r="DL74" i="3"/>
  <c r="HI56" i="3"/>
  <c r="IS131" i="3"/>
  <c r="IQ126" i="3"/>
  <c r="CX141" i="3"/>
  <c r="IV121" i="3"/>
  <c r="DR59" i="3"/>
  <c r="FE149" i="3"/>
  <c r="CW65" i="3"/>
  <c r="GN56" i="3"/>
  <c r="FR107" i="3"/>
  <c r="FI131" i="3"/>
  <c r="DB54" i="3"/>
  <c r="HC84" i="3"/>
  <c r="DP64" i="3"/>
  <c r="DK75" i="3"/>
  <c r="EU140" i="3"/>
  <c r="EQ107" i="3"/>
  <c r="DH72" i="3"/>
  <c r="II144" i="3"/>
  <c r="FO129" i="3"/>
  <c r="FH141" i="3"/>
  <c r="EO37" i="3"/>
  <c r="GS79" i="3"/>
  <c r="DF104" i="3"/>
  <c r="GW108" i="3"/>
  <c r="GQ121" i="3"/>
  <c r="ER79" i="3"/>
  <c r="IM96" i="3"/>
  <c r="JK102" i="3"/>
  <c r="DG141" i="3"/>
  <c r="DH118" i="3"/>
  <c r="HI151" i="3"/>
  <c r="DG127" i="3"/>
  <c r="FA38" i="3"/>
  <c r="EO130" i="3"/>
  <c r="DV151" i="3"/>
  <c r="GP29" i="3"/>
  <c r="CQ124" i="3"/>
  <c r="DQ58" i="3"/>
  <c r="IN99" i="3"/>
  <c r="HL144" i="3"/>
  <c r="DB152" i="3"/>
  <c r="IU47" i="3"/>
  <c r="FB141" i="3"/>
  <c r="HM39" i="3"/>
  <c r="FP62" i="3"/>
  <c r="DP141" i="3"/>
  <c r="GJ145" i="3"/>
  <c r="HC55" i="3"/>
  <c r="HN118" i="3"/>
  <c r="CT154" i="3"/>
  <c r="GK139" i="3"/>
  <c r="EU82" i="3"/>
  <c r="IK71" i="3"/>
  <c r="JA44" i="3"/>
  <c r="EN90" i="3"/>
  <c r="FL131" i="3"/>
  <c r="CU113" i="3"/>
  <c r="JH141" i="3"/>
  <c r="DE140" i="3"/>
  <c r="CS116" i="3"/>
  <c r="CW62" i="3"/>
  <c r="HE111" i="3"/>
  <c r="JH123" i="3"/>
  <c r="EY104" i="3"/>
  <c r="HI146" i="3"/>
  <c r="CK143" i="3"/>
  <c r="DT125" i="3"/>
  <c r="JM58" i="3"/>
  <c r="DO47" i="3"/>
  <c r="HJ119" i="3"/>
  <c r="DH89" i="3"/>
  <c r="GZ40" i="3"/>
  <c r="FF31" i="3"/>
  <c r="HC39" i="3"/>
  <c r="JJ142" i="3"/>
  <c r="JC31" i="3"/>
  <c r="DP120" i="3"/>
  <c r="CP147" i="3"/>
  <c r="JF135" i="3"/>
  <c r="HK61" i="3"/>
  <c r="HI32" i="3"/>
  <c r="HO108" i="3"/>
  <c r="DR76" i="3"/>
  <c r="FS101" i="3"/>
  <c r="HI115" i="3"/>
  <c r="GZ66" i="3"/>
  <c r="FF28" i="3"/>
  <c r="FB110" i="3"/>
  <c r="GW134" i="3"/>
  <c r="EU115" i="3"/>
  <c r="HC144" i="3"/>
  <c r="EO56" i="3"/>
  <c r="DK35" i="3"/>
  <c r="EL139" i="3"/>
  <c r="HE69" i="3"/>
  <c r="HN149" i="3"/>
  <c r="FE63" i="3"/>
  <c r="FQ128" i="3"/>
  <c r="ER148" i="3"/>
  <c r="IT151" i="3"/>
  <c r="EP76" i="3"/>
  <c r="EQ118" i="3"/>
  <c r="DJ87" i="3"/>
  <c r="HP131" i="3"/>
  <c r="IO132" i="3"/>
  <c r="IO153" i="3"/>
  <c r="FJ153" i="3"/>
  <c r="JI27" i="3"/>
  <c r="ER65" i="3"/>
  <c r="JM121" i="3"/>
  <c r="GV125" i="3"/>
  <c r="IW143" i="3"/>
  <c r="JI118" i="3"/>
  <c r="GX82" i="3"/>
  <c r="FJ118" i="3"/>
  <c r="GS108" i="3"/>
  <c r="CO63" i="3"/>
  <c r="DQ138" i="3"/>
  <c r="CU134" i="3"/>
  <c r="DQ152" i="3"/>
  <c r="IX38" i="3"/>
  <c r="ER94" i="3"/>
  <c r="JG153" i="3"/>
  <c r="HO33" i="3"/>
  <c r="EU134" i="3"/>
  <c r="IS109" i="3"/>
  <c r="FI31" i="3"/>
  <c r="GK120" i="3"/>
  <c r="CU82" i="3"/>
  <c r="DD143" i="3"/>
  <c r="CQ74" i="3"/>
  <c r="HE27" i="3"/>
  <c r="GT112" i="3"/>
  <c r="FG142" i="3"/>
  <c r="DK130" i="3"/>
  <c r="GJ67" i="3"/>
  <c r="GJ127" i="3"/>
  <c r="JI75" i="3"/>
  <c r="GO119" i="3"/>
  <c r="IS143" i="3"/>
  <c r="HL68" i="3"/>
  <c r="HJ108" i="3"/>
  <c r="DI46" i="3"/>
  <c r="JH59" i="3"/>
  <c r="JH101" i="3"/>
  <c r="GM81" i="3"/>
  <c r="DE106" i="3"/>
  <c r="IN41" i="3"/>
  <c r="JF47" i="3"/>
  <c r="DJ120" i="3"/>
  <c r="ET140" i="3"/>
  <c r="FD91" i="3"/>
  <c r="JM62" i="3"/>
  <c r="GI106" i="3"/>
  <c r="IL46" i="3"/>
  <c r="EU133" i="3"/>
  <c r="EQ130" i="3"/>
  <c r="HD60" i="3"/>
  <c r="CO89" i="3"/>
  <c r="GI133" i="3"/>
  <c r="JM101" i="3"/>
  <c r="EO27" i="3"/>
  <c r="JI48" i="3"/>
  <c r="DK90" i="3"/>
  <c r="CJ148" i="3"/>
  <c r="IP123" i="3"/>
  <c r="FE118" i="3"/>
  <c r="CW31" i="3"/>
  <c r="EL140" i="3"/>
  <c r="FH32" i="3"/>
  <c r="IW151" i="3"/>
  <c r="FO150" i="3"/>
  <c r="JB137" i="3"/>
  <c r="CQ154" i="3"/>
  <c r="HL152" i="3"/>
  <c r="HG154" i="3"/>
  <c r="HJ30" i="3"/>
  <c r="IO33" i="3"/>
  <c r="EN45" i="3"/>
  <c r="IM54" i="3"/>
  <c r="GQ102" i="3"/>
  <c r="DQ74" i="3"/>
  <c r="HA73" i="3"/>
  <c r="HA114" i="3"/>
  <c r="HA87" i="3"/>
  <c r="IX149" i="3"/>
  <c r="JJ139" i="3"/>
  <c r="CO136" i="3"/>
  <c r="GS125" i="3"/>
  <c r="CS121" i="3"/>
  <c r="EL137" i="3"/>
  <c r="GM142" i="3"/>
  <c r="CW117" i="3"/>
  <c r="CR69" i="3"/>
  <c r="IP80" i="3"/>
  <c r="EN60" i="3"/>
  <c r="FP151" i="3"/>
  <c r="FL126" i="3"/>
  <c r="CS151" i="3"/>
  <c r="II131" i="3"/>
  <c r="HL89" i="3"/>
  <c r="HF132" i="3"/>
  <c r="FA52" i="3"/>
  <c r="FF89" i="3"/>
  <c r="DR152" i="3"/>
  <c r="HI95" i="3"/>
  <c r="JF124" i="3"/>
  <c r="FN50" i="3"/>
  <c r="HN122" i="3"/>
  <c r="JL60" i="3"/>
  <c r="IQ133" i="3"/>
  <c r="DO39" i="3"/>
  <c r="GV48" i="3"/>
  <c r="FC83" i="3"/>
  <c r="GN34" i="3"/>
  <c r="IK141" i="3"/>
  <c r="EO73" i="3"/>
  <c r="IK112" i="3"/>
  <c r="CO123" i="3"/>
  <c r="GN129" i="3"/>
  <c r="II125" i="3"/>
  <c r="IZ93" i="3"/>
  <c r="HL151" i="3"/>
  <c r="IH151" i="3"/>
  <c r="CS109" i="3"/>
  <c r="FO152" i="3"/>
  <c r="HF151" i="3"/>
  <c r="CP152" i="3"/>
  <c r="HM29" i="3"/>
  <c r="IV147" i="3"/>
  <c r="DQ146" i="3"/>
  <c r="JH105" i="3"/>
  <c r="CS152" i="3"/>
  <c r="CS126" i="3"/>
  <c r="IW147" i="3"/>
  <c r="EL123" i="3"/>
  <c r="IN133" i="3"/>
  <c r="JM148" i="3"/>
  <c r="JA118" i="3"/>
  <c r="CQ153" i="3"/>
  <c r="ET25" i="3"/>
  <c r="DH68" i="3"/>
  <c r="IF130" i="3"/>
  <c r="IT88" i="3"/>
  <c r="HN150" i="3"/>
  <c r="HL123" i="3"/>
  <c r="DB34" i="3"/>
  <c r="FN126" i="3"/>
  <c r="DS86" i="3"/>
  <c r="IU33" i="3"/>
  <c r="JJ26" i="3"/>
  <c r="HC108" i="3"/>
  <c r="DE57" i="3"/>
  <c r="CU70" i="3"/>
  <c r="EU57" i="3"/>
  <c r="CT71" i="3"/>
  <c r="CP94" i="3"/>
  <c r="II55" i="3"/>
  <c r="GP138" i="3"/>
  <c r="IX147" i="3"/>
  <c r="IG30" i="3"/>
  <c r="FR142" i="3"/>
  <c r="GZ44" i="3"/>
  <c r="CW136" i="3"/>
  <c r="HL26" i="3"/>
  <c r="HE98" i="3"/>
  <c r="IV122" i="3"/>
  <c r="FQ110" i="3"/>
  <c r="GM135" i="3"/>
  <c r="FD123" i="3"/>
  <c r="FL49" i="3"/>
  <c r="HF122" i="3"/>
  <c r="DE98" i="3"/>
  <c r="DF51" i="3"/>
  <c r="CS110" i="3"/>
  <c r="IT36" i="3"/>
  <c r="JB50" i="3"/>
  <c r="IY68" i="3"/>
  <c r="IF74" i="3"/>
  <c r="GV94" i="3"/>
  <c r="FN75" i="3"/>
  <c r="GJ45" i="3"/>
  <c r="HO55" i="3"/>
  <c r="GK42" i="3"/>
  <c r="GJ56" i="3"/>
  <c r="EP26" i="3"/>
  <c r="FN141" i="3"/>
  <c r="JC32" i="3"/>
  <c r="IG100" i="3"/>
  <c r="EM119" i="3"/>
  <c r="IM32" i="3"/>
  <c r="FD30" i="3"/>
  <c r="DO141" i="3"/>
  <c r="IQ132" i="3"/>
  <c r="DJ32" i="3"/>
  <c r="JM53" i="3"/>
  <c r="IW60" i="3"/>
  <c r="IW55" i="3"/>
  <c r="ET97" i="3"/>
  <c r="HK86" i="3"/>
  <c r="JC123" i="3"/>
  <c r="EM33" i="3"/>
  <c r="CV37" i="3"/>
  <c r="HF109" i="3"/>
  <c r="DR127" i="3"/>
  <c r="CV70" i="3"/>
  <c r="EU98" i="3"/>
  <c r="DQ86" i="3"/>
  <c r="DF120" i="3"/>
  <c r="FI83" i="3"/>
  <c r="HN83" i="3"/>
  <c r="DL38" i="3"/>
  <c r="FE117" i="3"/>
  <c r="DJ93" i="3"/>
  <c r="GW61" i="3"/>
  <c r="IH86" i="3"/>
  <c r="CQ79" i="3"/>
  <c r="JG143" i="3"/>
  <c r="DC73" i="3"/>
  <c r="HL116" i="3"/>
  <c r="CT27" i="3"/>
  <c r="GY119" i="3"/>
  <c r="JG138" i="3"/>
  <c r="GM40" i="3"/>
  <c r="GI94" i="3"/>
  <c r="IF138" i="3"/>
  <c r="JK61" i="3"/>
  <c r="IS95" i="3"/>
  <c r="IW109" i="3"/>
  <c r="EV82" i="3"/>
  <c r="JJ138" i="3"/>
  <c r="DV55" i="3"/>
  <c r="EM132" i="3"/>
  <c r="DG61" i="3"/>
  <c r="DC138" i="3"/>
  <c r="DI26" i="3"/>
  <c r="FR53" i="3"/>
  <c r="ER114" i="3"/>
  <c r="GP127" i="3"/>
  <c r="HI52" i="3"/>
  <c r="IX103" i="3"/>
  <c r="CJ149" i="3"/>
  <c r="FR77" i="3"/>
  <c r="HO132" i="3"/>
  <c r="EO148" i="3"/>
  <c r="HK151" i="3"/>
  <c r="JI83" i="3"/>
  <c r="EV29" i="3"/>
  <c r="JG146" i="3"/>
  <c r="CK149" i="3"/>
  <c r="DV153" i="3"/>
  <c r="HM89" i="3"/>
  <c r="FQ80" i="3"/>
  <c r="DR137" i="3"/>
  <c r="DB131" i="3"/>
  <c r="EN94" i="3"/>
  <c r="GQ115" i="3"/>
  <c r="FQ136" i="3"/>
  <c r="IQ125" i="3"/>
  <c r="HM127" i="3"/>
  <c r="FJ137" i="3"/>
  <c r="IU106" i="3"/>
  <c r="JB105" i="3"/>
  <c r="CO100" i="3"/>
  <c r="CY50" i="3"/>
  <c r="IF94" i="3"/>
  <c r="HA74" i="3"/>
  <c r="II64" i="3"/>
  <c r="IW107" i="3"/>
  <c r="GM114" i="3"/>
  <c r="GL121" i="3"/>
  <c r="CX44" i="3"/>
  <c r="HK64" i="3"/>
  <c r="HF114" i="3"/>
  <c r="JI66" i="3"/>
  <c r="HE30" i="3"/>
  <c r="FD36" i="3"/>
  <c r="DC77" i="3"/>
  <c r="IJ129" i="3"/>
  <c r="DP72" i="3"/>
  <c r="FR134" i="3"/>
  <c r="EW132" i="3"/>
  <c r="GZ38" i="3"/>
  <c r="IV129" i="3"/>
  <c r="HI76" i="3"/>
  <c r="HD149" i="3"/>
  <c r="GI34" i="3"/>
  <c r="JC67" i="3"/>
  <c r="IO70" i="3"/>
  <c r="DP115" i="3"/>
  <c r="DS145" i="3"/>
  <c r="JA112" i="3"/>
  <c r="CV26" i="3"/>
  <c r="GY88" i="3"/>
  <c r="GK39" i="3"/>
  <c r="EV81" i="3"/>
  <c r="DT118" i="3"/>
  <c r="IS102" i="3"/>
  <c r="CR133" i="3"/>
  <c r="CP48" i="3"/>
  <c r="GK26" i="3"/>
  <c r="CJ137" i="3"/>
  <c r="FE80" i="3"/>
  <c r="IN130" i="3"/>
  <c r="EL146" i="3"/>
  <c r="FS131" i="3"/>
  <c r="JK152" i="3"/>
  <c r="CR122" i="3"/>
  <c r="JL148" i="3"/>
  <c r="HE33" i="3"/>
  <c r="FN107" i="3"/>
  <c r="JF63" i="3"/>
  <c r="JA76" i="3"/>
  <c r="FG138" i="3"/>
  <c r="CV54" i="3"/>
  <c r="IZ64" i="3"/>
  <c r="CY136" i="3"/>
  <c r="II141" i="3"/>
  <c r="DS110" i="3"/>
  <c r="DL101" i="3"/>
  <c r="FN104" i="3"/>
  <c r="IG134" i="3"/>
  <c r="FF80" i="3"/>
  <c r="IJ40" i="3"/>
  <c r="CZ144" i="3"/>
  <c r="CT55" i="3"/>
  <c r="HM38" i="3"/>
  <c r="GN84" i="3"/>
  <c r="CQ54" i="3"/>
  <c r="CQ106" i="3"/>
  <c r="DM137" i="3"/>
  <c r="JJ130" i="3"/>
  <c r="IG64" i="3"/>
  <c r="GV79" i="3"/>
  <c r="JD136" i="3"/>
  <c r="FI121" i="3"/>
  <c r="FO111" i="3"/>
  <c r="IM147" i="3"/>
  <c r="CX122" i="3"/>
  <c r="CQ25" i="3"/>
  <c r="JJ115" i="3"/>
  <c r="IS88" i="3"/>
  <c r="IG40" i="3"/>
  <c r="IP97" i="3"/>
  <c r="GO109" i="3"/>
  <c r="FQ75" i="3"/>
  <c r="HF76" i="3"/>
  <c r="DU96" i="3"/>
  <c r="HO126" i="3"/>
  <c r="GV86" i="3"/>
  <c r="DC112" i="3"/>
  <c r="HE89" i="3"/>
  <c r="DR136" i="3"/>
  <c r="DT130" i="3"/>
  <c r="GX146" i="3"/>
  <c r="HD68" i="3"/>
  <c r="HP134" i="3"/>
  <c r="DL132" i="3"/>
  <c r="IN112" i="3"/>
  <c r="CX106" i="3"/>
  <c r="HD100" i="3"/>
  <c r="EM56" i="3"/>
  <c r="FQ76" i="3"/>
  <c r="HG139" i="3"/>
  <c r="JC114" i="3"/>
  <c r="DI132" i="3"/>
  <c r="DE134" i="3"/>
  <c r="EN38" i="3"/>
  <c r="DL131" i="3"/>
  <c r="FA93" i="3"/>
  <c r="IO57" i="3"/>
  <c r="HM140" i="3"/>
  <c r="GR90" i="3"/>
  <c r="DE102" i="3"/>
  <c r="HJ81" i="3"/>
  <c r="GZ127" i="3"/>
  <c r="HO76" i="3"/>
  <c r="HB124" i="3"/>
  <c r="FI30" i="3"/>
  <c r="FH145" i="3"/>
  <c r="JG99" i="3"/>
  <c r="IY44" i="3"/>
  <c r="HA151" i="3"/>
  <c r="DQ122" i="3"/>
  <c r="EQ127" i="3"/>
  <c r="DC53" i="3"/>
  <c r="IJ48" i="3"/>
  <c r="EL150" i="3"/>
  <c r="EQ45" i="3"/>
  <c r="FE150" i="3"/>
  <c r="GP114" i="3"/>
  <c r="HP32" i="3"/>
  <c r="JB152" i="3"/>
  <c r="DG154" i="3"/>
  <c r="JL153" i="3"/>
  <c r="DI95" i="3"/>
  <c r="IY36" i="3"/>
  <c r="IH49" i="3"/>
  <c r="IV97" i="3"/>
  <c r="IO96" i="3"/>
  <c r="DT71" i="3"/>
  <c r="IW87" i="3"/>
  <c r="GW111" i="3"/>
  <c r="GW150" i="3"/>
  <c r="JI62" i="3"/>
  <c r="EO96" i="3"/>
  <c r="EP135" i="3"/>
  <c r="CO94" i="3"/>
  <c r="CV80" i="3"/>
  <c r="GK91" i="3"/>
  <c r="IY116" i="3"/>
  <c r="IN43" i="3"/>
  <c r="FO153" i="3"/>
  <c r="FO78" i="3"/>
  <c r="IM55" i="3"/>
  <c r="CY49" i="3"/>
  <c r="EY31" i="3"/>
  <c r="IJ64" i="3"/>
  <c r="DR117" i="3"/>
  <c r="CK134" i="3"/>
  <c r="EL70" i="3"/>
  <c r="IK39" i="3"/>
  <c r="HP44" i="3"/>
  <c r="IH99" i="3"/>
  <c r="IK51" i="3"/>
  <c r="JC135" i="3"/>
  <c r="DI84" i="3"/>
  <c r="GP136" i="3"/>
  <c r="GS51" i="3"/>
  <c r="HO149" i="3"/>
  <c r="ER112" i="3"/>
  <c r="HO54" i="3"/>
  <c r="CR80" i="3"/>
  <c r="EZ109" i="3"/>
  <c r="DP126" i="3"/>
  <c r="EN114" i="3"/>
  <c r="GW90" i="3"/>
  <c r="CK135" i="3"/>
  <c r="CS143" i="3"/>
  <c r="EM91" i="3"/>
  <c r="IW28" i="3"/>
  <c r="DK149" i="3"/>
  <c r="GX110" i="3"/>
  <c r="DK108" i="3"/>
  <c r="GV100" i="3"/>
  <c r="DE151" i="3"/>
  <c r="HE70" i="3"/>
  <c r="HC142" i="3"/>
  <c r="DK46" i="3"/>
  <c r="JC141" i="3"/>
  <c r="FN142" i="3"/>
  <c r="FE55" i="3"/>
  <c r="DC71" i="3"/>
  <c r="DM112" i="3"/>
  <c r="JM150" i="3"/>
  <c r="JB139" i="3"/>
  <c r="FN34" i="3"/>
  <c r="HB109" i="3"/>
  <c r="JF119" i="3"/>
  <c r="IS101" i="3"/>
  <c r="CW138" i="3"/>
  <c r="IS54" i="3"/>
  <c r="CU136" i="3"/>
  <c r="JB43" i="3"/>
  <c r="IL119" i="3"/>
  <c r="CY114" i="3"/>
  <c r="DP54" i="3"/>
  <c r="FL68" i="3"/>
  <c r="IP46" i="3"/>
  <c r="GX149" i="3"/>
  <c r="IT130" i="3"/>
  <c r="HL67" i="3"/>
  <c r="IP136" i="3"/>
  <c r="HA101" i="3"/>
  <c r="GL115" i="3"/>
  <c r="FA85" i="3"/>
  <c r="CV97" i="3"/>
  <c r="EN95" i="3"/>
  <c r="CS47" i="3"/>
  <c r="GM97" i="3"/>
  <c r="HK89" i="3"/>
  <c r="DE142" i="3"/>
  <c r="HM40" i="3"/>
  <c r="HI65" i="3"/>
  <c r="GJ130" i="3"/>
  <c r="EY64" i="3"/>
  <c r="GM86" i="3"/>
  <c r="GQ54" i="3"/>
  <c r="IK30" i="3"/>
  <c r="CV73" i="3"/>
  <c r="FO35" i="3"/>
  <c r="JM84" i="3"/>
  <c r="HM104" i="3"/>
  <c r="DE149" i="3"/>
  <c r="GX34" i="3"/>
  <c r="DF154" i="3"/>
  <c r="DE153" i="3"/>
  <c r="CP27" i="3"/>
  <c r="IW108" i="3"/>
  <c r="HJ139" i="3"/>
  <c r="EO67" i="3"/>
  <c r="CS34" i="3"/>
  <c r="GZ128" i="3"/>
  <c r="FE108" i="3"/>
  <c r="JC66" i="3"/>
  <c r="DP116" i="3"/>
  <c r="GK151" i="3"/>
  <c r="JJ103" i="3"/>
  <c r="FR25" i="3"/>
  <c r="ET70" i="3"/>
  <c r="EU144" i="3"/>
  <c r="DB109" i="3"/>
  <c r="GI154" i="3"/>
  <c r="HP54" i="3"/>
  <c r="DC75" i="3"/>
  <c r="FQ61" i="3"/>
  <c r="EV122" i="3"/>
  <c r="GO121" i="3"/>
  <c r="DC135" i="3"/>
  <c r="DU86" i="3"/>
  <c r="JB134" i="3"/>
  <c r="IF139" i="3"/>
  <c r="CR128" i="3"/>
  <c r="FA114" i="3"/>
  <c r="CR140" i="3"/>
  <c r="IW47" i="3"/>
  <c r="DT45" i="3"/>
  <c r="DI119" i="3"/>
  <c r="EV34" i="3"/>
  <c r="JJ127" i="3"/>
  <c r="HN104" i="3"/>
  <c r="IG36" i="3"/>
  <c r="DT126" i="3"/>
  <c r="CS105" i="3"/>
  <c r="IW37" i="3"/>
  <c r="IG45" i="3"/>
  <c r="FC140" i="3"/>
  <c r="FG97" i="3"/>
  <c r="IU113" i="3"/>
  <c r="JH66" i="3"/>
  <c r="ES25" i="3"/>
  <c r="HB125" i="3"/>
  <c r="HM54" i="3"/>
  <c r="DD92" i="3"/>
  <c r="II53" i="3"/>
  <c r="IU129" i="3"/>
  <c r="GM145" i="3"/>
  <c r="DT109" i="3"/>
  <c r="FJ116" i="3"/>
  <c r="GN137" i="3"/>
  <c r="FR38" i="3"/>
  <c r="GR63" i="3"/>
  <c r="CP150" i="3"/>
  <c r="IY38" i="3"/>
  <c r="CY36" i="3"/>
  <c r="FA59" i="3"/>
  <c r="HA46" i="3"/>
  <c r="IM108" i="3"/>
  <c r="DB29" i="3"/>
  <c r="CP135" i="3"/>
  <c r="DG72" i="3"/>
  <c r="EU151" i="3"/>
  <c r="CT151" i="3"/>
  <c r="GX122" i="3"/>
  <c r="DI102" i="3"/>
  <c r="DR148" i="3"/>
  <c r="DD107" i="3"/>
  <c r="GV112" i="3"/>
  <c r="CO88" i="3"/>
  <c r="FH133" i="3"/>
  <c r="JI100" i="3"/>
  <c r="CQ134" i="3"/>
  <c r="EV32" i="3"/>
  <c r="IJ102" i="3"/>
  <c r="JL143" i="3"/>
  <c r="IY121" i="3"/>
  <c r="FA147" i="3"/>
  <c r="HB78" i="3"/>
  <c r="HO31" i="3"/>
  <c r="IL138" i="3"/>
  <c r="GL126" i="3"/>
  <c r="CU153" i="3"/>
  <c r="HL42" i="3"/>
  <c r="FO90" i="3"/>
  <c r="HK60" i="3"/>
  <c r="FD84" i="3"/>
  <c r="CO134" i="3"/>
  <c r="EW121" i="3"/>
  <c r="ES143" i="3"/>
  <c r="DD38" i="3"/>
  <c r="GZ105" i="3"/>
  <c r="JJ134" i="3"/>
  <c r="FC115" i="3"/>
  <c r="FF52" i="3"/>
  <c r="GT116" i="3"/>
  <c r="CT75" i="3"/>
  <c r="DB36" i="3"/>
  <c r="FG147" i="3"/>
  <c r="FR95" i="3"/>
  <c r="EQ132" i="3"/>
  <c r="ET128" i="3"/>
  <c r="IY86" i="3"/>
  <c r="DI145" i="3"/>
  <c r="GN104" i="3"/>
  <c r="HG130" i="3"/>
  <c r="DS120" i="3"/>
  <c r="IT32" i="3"/>
  <c r="JL120" i="3"/>
  <c r="HB131" i="3"/>
  <c r="DL72" i="3"/>
  <c r="DJ125" i="3"/>
  <c r="IG143" i="3"/>
  <c r="CP41" i="3"/>
  <c r="GI72" i="3"/>
  <c r="DM130" i="3"/>
  <c r="DR110" i="3"/>
  <c r="CV105" i="3"/>
  <c r="EO103" i="3"/>
  <c r="CO142" i="3"/>
  <c r="CQ105" i="3"/>
  <c r="JG107" i="3"/>
  <c r="DG145" i="3"/>
  <c r="HD132" i="3"/>
  <c r="IZ25" i="3"/>
  <c r="EY125" i="3"/>
  <c r="FO142" i="3"/>
  <c r="DH143" i="3"/>
  <c r="FF144" i="3"/>
  <c r="FL70" i="3"/>
  <c r="CU49" i="3"/>
  <c r="GQ139" i="3"/>
  <c r="FS78" i="3"/>
  <c r="GZ148" i="3"/>
  <c r="DC61" i="3"/>
  <c r="IT152" i="3"/>
  <c r="FS105" i="3"/>
  <c r="FD112" i="3"/>
  <c r="FA99" i="3"/>
  <c r="FJ134" i="3"/>
  <c r="IN136" i="3"/>
  <c r="HI105" i="3"/>
  <c r="CO139" i="3"/>
  <c r="CX152" i="3"/>
  <c r="EO54" i="3"/>
  <c r="HM70" i="3"/>
  <c r="GN42" i="3"/>
  <c r="CT80" i="3"/>
  <c r="GT114" i="3"/>
  <c r="HM53" i="3"/>
  <c r="CS107" i="3"/>
  <c r="IO41" i="3"/>
  <c r="GM118" i="3"/>
  <c r="DR36" i="3"/>
  <c r="JB102" i="3"/>
  <c r="JL64" i="3"/>
  <c r="IW32" i="3"/>
  <c r="HP136" i="3"/>
  <c r="EN49" i="3"/>
  <c r="DD100" i="3"/>
  <c r="CU87" i="3"/>
  <c r="DB72" i="3"/>
  <c r="HN112" i="3"/>
  <c r="GI119" i="3"/>
  <c r="DS137" i="3"/>
  <c r="ER39" i="3"/>
  <c r="GY135" i="3"/>
  <c r="DV111" i="3"/>
  <c r="GW95" i="3"/>
  <c r="CT113" i="3"/>
  <c r="HL149" i="3"/>
  <c r="IS123" i="3"/>
  <c r="IT38" i="3"/>
  <c r="GR53" i="3"/>
  <c r="JB100" i="3"/>
  <c r="DF118" i="3"/>
  <c r="HL122" i="3"/>
  <c r="EU54" i="3"/>
  <c r="DB137" i="3"/>
  <c r="EV150" i="3"/>
  <c r="EZ144" i="3"/>
  <c r="JI132" i="3"/>
  <c r="IZ150" i="3"/>
  <c r="DU48" i="3"/>
  <c r="CY145" i="3"/>
  <c r="FI147" i="3"/>
  <c r="HF128" i="3"/>
  <c r="FO40" i="3"/>
  <c r="IW123" i="3"/>
  <c r="FM138" i="3"/>
  <c r="EV126" i="3"/>
  <c r="DR144" i="3"/>
  <c r="DH117" i="3"/>
  <c r="HI107" i="3"/>
  <c r="JK41" i="3"/>
  <c r="DD37" i="3"/>
  <c r="ES134" i="3"/>
  <c r="EQ129" i="3"/>
  <c r="GO138" i="3"/>
  <c r="HA125" i="3"/>
  <c r="GP94" i="3"/>
  <c r="DV154" i="3"/>
  <c r="CP106" i="3"/>
  <c r="FE102" i="3"/>
  <c r="HC63" i="3"/>
  <c r="DI56" i="3"/>
  <c r="DU114" i="3"/>
  <c r="HO141" i="3"/>
  <c r="IO76" i="3"/>
  <c r="HO150" i="3"/>
  <c r="DV27" i="3"/>
  <c r="HB49" i="3"/>
  <c r="GW32" i="3"/>
  <c r="IK31" i="3"/>
  <c r="CP53" i="3"/>
  <c r="GV122" i="3"/>
  <c r="FQ146" i="3"/>
  <c r="CT104" i="3"/>
  <c r="HF126" i="3"/>
  <c r="FE111" i="3"/>
  <c r="DF111" i="3"/>
  <c r="FD63" i="3"/>
  <c r="FA141" i="3"/>
  <c r="IN151" i="3"/>
  <c r="DD147" i="3"/>
  <c r="FS53" i="3"/>
  <c r="HF80" i="3"/>
  <c r="EL147" i="3"/>
  <c r="DU56" i="3"/>
  <c r="CT121" i="3"/>
  <c r="DF139" i="3"/>
  <c r="GV26" i="3"/>
  <c r="CX68" i="3"/>
  <c r="FB117" i="3"/>
  <c r="EY29" i="3"/>
  <c r="EZ52" i="3"/>
  <c r="DF67" i="3"/>
  <c r="DK91" i="3"/>
  <c r="ET50" i="3"/>
  <c r="CW37" i="3"/>
  <c r="HF137" i="3"/>
  <c r="HG142" i="3"/>
  <c r="HO74" i="3"/>
  <c r="DK111" i="3"/>
  <c r="FM36" i="3"/>
  <c r="ET45" i="3"/>
  <c r="IJ149" i="3"/>
  <c r="JK140" i="3"/>
  <c r="HF65" i="3"/>
  <c r="CS25" i="3"/>
  <c r="EZ107" i="3"/>
  <c r="DV77" i="3"/>
  <c r="JA101" i="3"/>
  <c r="IJ110" i="3"/>
  <c r="EM105" i="3"/>
  <c r="DK58" i="3"/>
  <c r="GS151" i="3"/>
  <c r="DO153" i="3"/>
  <c r="GY152" i="3"/>
  <c r="DI90" i="3"/>
  <c r="CT79" i="3"/>
  <c r="FP63" i="3"/>
  <c r="DB41" i="3"/>
  <c r="II81" i="3"/>
  <c r="IZ56" i="3"/>
  <c r="FC78" i="3"/>
  <c r="CQ45" i="3"/>
  <c r="FF114" i="3"/>
  <c r="GY38" i="3"/>
  <c r="HK71" i="3"/>
  <c r="GW99" i="3"/>
  <c r="CQ130" i="3"/>
  <c r="FB100" i="3"/>
  <c r="DL143" i="3"/>
  <c r="IT154" i="3"/>
  <c r="GV38" i="3"/>
  <c r="DL75" i="3"/>
  <c r="FC52" i="3"/>
  <c r="JA150" i="3"/>
  <c r="GL72" i="3"/>
  <c r="FE30" i="3"/>
  <c r="CU34" i="3"/>
  <c r="GL142" i="3"/>
  <c r="DL59" i="3"/>
  <c r="HA138" i="3"/>
  <c r="HN82" i="3"/>
  <c r="DO134" i="3"/>
  <c r="DH38" i="3"/>
  <c r="II111" i="3"/>
  <c r="HE63" i="3"/>
  <c r="IK25" i="3"/>
  <c r="GN135" i="3"/>
  <c r="DH45" i="3"/>
  <c r="GZ75" i="3"/>
  <c r="HF79" i="3"/>
  <c r="DK37" i="3"/>
  <c r="FO28" i="3"/>
  <c r="DQ69" i="3"/>
  <c r="HL94" i="3"/>
  <c r="DF113" i="3"/>
  <c r="IF148" i="3"/>
  <c r="JG124" i="3"/>
  <c r="HN134" i="3"/>
  <c r="CY93" i="3"/>
  <c r="DT36" i="3"/>
  <c r="HF111" i="3"/>
  <c r="JB146" i="3"/>
  <c r="HF74" i="3"/>
  <c r="HC30" i="3"/>
  <c r="DS65" i="3"/>
  <c r="JK72" i="3"/>
  <c r="GT124" i="3"/>
  <c r="IQ147" i="3"/>
  <c r="FO135" i="3"/>
  <c r="IL129" i="3"/>
  <c r="IG130" i="3"/>
  <c r="DE34" i="3"/>
  <c r="GS113" i="3"/>
  <c r="II151" i="3"/>
  <c r="IL150" i="3"/>
  <c r="CR150" i="3"/>
  <c r="JM97" i="3"/>
  <c r="CX117" i="3"/>
  <c r="GO114" i="3"/>
  <c r="JK62" i="3"/>
  <c r="DV152" i="3"/>
  <c r="HN152" i="3"/>
  <c r="FS153" i="3"/>
  <c r="DJ47" i="3"/>
  <c r="FE100" i="3"/>
  <c r="DL63" i="3"/>
  <c r="FQ83" i="3"/>
  <c r="CR112" i="3"/>
  <c r="IL127" i="3"/>
  <c r="DQ39" i="3"/>
  <c r="GL86" i="3"/>
  <c r="GO56" i="3"/>
  <c r="FN108" i="3"/>
  <c r="JH54" i="3"/>
  <c r="HL50" i="3"/>
  <c r="CY96" i="3"/>
  <c r="DU32" i="3"/>
  <c r="DP114" i="3"/>
  <c r="FS86" i="3"/>
  <c r="HE86" i="3"/>
  <c r="IL99" i="3"/>
  <c r="GZ54" i="3"/>
  <c r="EV93" i="3"/>
  <c r="CQ126" i="3"/>
  <c r="DS140" i="3"/>
  <c r="FI59" i="3"/>
  <c r="DK135" i="3"/>
  <c r="JK125" i="3"/>
  <c r="IT149" i="3"/>
  <c r="CO108" i="3"/>
  <c r="IG154" i="3"/>
  <c r="HA153" i="3"/>
  <c r="CX116" i="3"/>
  <c r="EP67" i="3"/>
  <c r="GY129" i="3"/>
  <c r="DG41" i="3"/>
  <c r="EL90" i="3"/>
  <c r="IQ119" i="3"/>
  <c r="GT136" i="3"/>
  <c r="FJ114" i="3"/>
  <c r="IO74" i="3"/>
  <c r="FN72" i="3"/>
  <c r="HK39" i="3"/>
  <c r="GM38" i="3"/>
  <c r="EN104" i="3"/>
  <c r="DD83" i="3"/>
  <c r="JL146" i="3"/>
  <c r="EL116" i="3"/>
  <c r="DK79" i="3"/>
  <c r="IK106" i="3"/>
  <c r="HB130" i="3"/>
  <c r="FG103" i="3"/>
  <c r="IM153" i="3"/>
  <c r="GN89" i="3"/>
  <c r="EP79" i="3"/>
  <c r="IL103" i="3"/>
  <c r="DJ154" i="3"/>
  <c r="EZ120" i="3"/>
  <c r="JF41" i="3"/>
  <c r="FL98" i="3"/>
  <c r="IY137" i="3"/>
  <c r="IO97" i="3"/>
  <c r="IT83" i="3"/>
  <c r="FS81" i="3"/>
  <c r="DD126" i="3"/>
  <c r="CX109" i="3"/>
  <c r="IG140" i="3"/>
  <c r="FR48" i="3"/>
  <c r="FM70" i="3"/>
  <c r="GO152" i="3"/>
  <c r="GN152" i="3"/>
  <c r="DB154" i="3"/>
  <c r="IG115" i="3"/>
  <c r="IY144" i="3"/>
  <c r="JG136" i="3"/>
  <c r="EO52" i="3"/>
  <c r="HL126" i="3"/>
  <c r="IH101" i="3"/>
  <c r="DG100" i="3"/>
  <c r="HC47" i="3"/>
  <c r="GV148" i="3"/>
  <c r="EV143" i="3"/>
  <c r="IY50" i="3"/>
  <c r="ET94" i="3"/>
  <c r="DK147" i="3"/>
  <c r="CY147" i="3"/>
  <c r="FC49" i="3"/>
  <c r="GW50" i="3"/>
  <c r="HI138" i="3"/>
  <c r="IJ79" i="3"/>
  <c r="IH26" i="3"/>
  <c r="IN143" i="3"/>
  <c r="DF103" i="3"/>
  <c r="FE151" i="3"/>
  <c r="DR89" i="3"/>
  <c r="JK110" i="3"/>
  <c r="IZ37" i="3"/>
  <c r="JI128" i="3"/>
  <c r="FD139" i="3"/>
  <c r="JB119" i="3"/>
  <c r="IX150" i="3"/>
  <c r="GZ60" i="3"/>
  <c r="IL82" i="3"/>
  <c r="FC29" i="3"/>
  <c r="FF139" i="3"/>
  <c r="FL48" i="3"/>
  <c r="EM83" i="3"/>
  <c r="FM144" i="3"/>
  <c r="DT134" i="3"/>
  <c r="DD145" i="3"/>
  <c r="JC42" i="3"/>
  <c r="IO138" i="3"/>
  <c r="DQ118" i="3"/>
  <c r="CP73" i="3"/>
  <c r="GX68" i="3"/>
  <c r="DT81" i="3"/>
  <c r="GS34" i="3"/>
  <c r="CV76" i="3"/>
  <c r="HP129" i="3"/>
  <c r="GS39" i="3"/>
  <c r="GP70" i="3"/>
  <c r="FB55" i="3"/>
  <c r="CS124" i="3"/>
  <c r="IU134" i="3"/>
  <c r="GS67" i="3"/>
  <c r="DJ46" i="3"/>
  <c r="DU153" i="3"/>
  <c r="DD153" i="3"/>
  <c r="DT152" i="3"/>
  <c r="GM132" i="3"/>
  <c r="JA129" i="3"/>
  <c r="DD114" i="3"/>
  <c r="EY51" i="3"/>
  <c r="II68" i="3"/>
  <c r="DJ39" i="3"/>
  <c r="FR149" i="3"/>
  <c r="GY97" i="3"/>
  <c r="FH110" i="3"/>
  <c r="HN144" i="3"/>
  <c r="IS57" i="3"/>
  <c r="ES142" i="3"/>
  <c r="DH121" i="3"/>
  <c r="DR151" i="3"/>
  <c r="HC26" i="3"/>
  <c r="IP154" i="3"/>
  <c r="IK83" i="3"/>
  <c r="EV67" i="3"/>
  <c r="IK45" i="3"/>
  <c r="IM53" i="3"/>
  <c r="DJ37" i="3"/>
  <c r="FN39" i="3"/>
  <c r="DL58" i="3"/>
  <c r="GX89" i="3"/>
  <c r="EW130" i="3"/>
  <c r="EQ123" i="3"/>
  <c r="DL82" i="3"/>
  <c r="FP51" i="3"/>
  <c r="IW99" i="3"/>
  <c r="CK132" i="3"/>
  <c r="IT34" i="3"/>
  <c r="FG128" i="3"/>
  <c r="IN56" i="3"/>
  <c r="FO77" i="3"/>
  <c r="JJ121" i="3"/>
  <c r="HE123" i="3"/>
  <c r="JJ128" i="3"/>
  <c r="JB143" i="3"/>
  <c r="DE78" i="3"/>
  <c r="IP92" i="3"/>
  <c r="EY103" i="3"/>
  <c r="DH58" i="3"/>
  <c r="FO48" i="3"/>
  <c r="II118" i="3"/>
  <c r="FE125" i="3"/>
  <c r="ER55" i="3"/>
  <c r="HE138" i="3"/>
  <c r="ES125" i="3"/>
  <c r="DM126" i="3"/>
  <c r="CQ55" i="3"/>
  <c r="DJ134" i="3"/>
  <c r="IH39" i="3"/>
  <c r="CV141" i="3"/>
  <c r="JC112" i="3"/>
  <c r="GO98" i="3"/>
  <c r="HI124" i="3"/>
  <c r="HB143" i="3"/>
  <c r="HL87" i="3"/>
  <c r="JI141" i="3"/>
  <c r="HP151" i="3"/>
  <c r="HP110" i="3"/>
  <c r="DR81" i="3"/>
  <c r="IL148" i="3"/>
  <c r="GK78" i="3"/>
  <c r="IF34" i="3"/>
  <c r="DS146" i="3"/>
  <c r="HI58" i="3"/>
  <c r="GO133" i="3"/>
  <c r="EN149" i="3"/>
  <c r="CW151" i="3"/>
  <c r="GL34" i="3"/>
  <c r="IL102" i="3"/>
  <c r="DF33" i="3"/>
  <c r="ER45" i="3"/>
  <c r="DK41" i="3"/>
  <c r="IG46" i="3"/>
  <c r="DF57" i="3"/>
  <c r="JK93" i="3"/>
  <c r="CP117" i="3"/>
  <c r="HD44" i="3"/>
  <c r="FS104" i="3"/>
  <c r="JH79" i="3"/>
  <c r="DF140" i="3"/>
  <c r="CT109" i="3"/>
  <c r="HE144" i="3"/>
  <c r="ES66" i="3"/>
  <c r="IM112" i="3"/>
  <c r="IU150" i="3"/>
  <c r="EV44" i="3"/>
  <c r="GL137" i="3"/>
  <c r="FO53" i="3"/>
  <c r="DQ43" i="3"/>
  <c r="IP79" i="3"/>
  <c r="FR40" i="3"/>
  <c r="ES121" i="3"/>
  <c r="II33" i="3"/>
  <c r="DG151" i="3"/>
  <c r="FL61" i="3"/>
  <c r="IY132" i="3"/>
  <c r="HP99" i="3"/>
  <c r="FC152" i="3"/>
  <c r="DC38" i="3"/>
  <c r="FE62" i="3"/>
  <c r="FP41" i="3"/>
  <c r="IH80" i="3"/>
  <c r="HP148" i="3"/>
  <c r="IZ104" i="3"/>
  <c r="CQ57" i="3"/>
  <c r="FL121" i="3"/>
  <c r="JG38" i="3"/>
  <c r="GL93" i="3"/>
  <c r="DE89" i="3"/>
  <c r="CY116" i="3"/>
  <c r="IX106" i="3"/>
  <c r="GW64" i="3"/>
  <c r="FE148" i="3"/>
  <c r="GS112" i="3"/>
  <c r="HO41" i="3"/>
  <c r="FO36" i="3"/>
  <c r="DU55" i="3"/>
  <c r="HK103" i="3"/>
  <c r="GV143" i="3"/>
  <c r="ET27" i="3"/>
  <c r="EZ82" i="3"/>
  <c r="JH127" i="3"/>
  <c r="IV153" i="3"/>
  <c r="ES153" i="3"/>
  <c r="GV76" i="3"/>
  <c r="EM139" i="3"/>
  <c r="FS96" i="3"/>
  <c r="CR54" i="3"/>
  <c r="IW30" i="3"/>
  <c r="IM135" i="3"/>
  <c r="CT145" i="3"/>
  <c r="CX64" i="3"/>
  <c r="HC94" i="3"/>
  <c r="FR39" i="3"/>
  <c r="IN63" i="3"/>
  <c r="DF58" i="3"/>
  <c r="HP81" i="3"/>
  <c r="DS111" i="3"/>
  <c r="GJ142" i="3"/>
  <c r="GY154" i="3"/>
  <c r="HC154" i="3"/>
  <c r="DD70" i="3"/>
  <c r="GW100" i="3"/>
  <c r="IG81" i="3"/>
  <c r="CX138" i="3"/>
  <c r="DH138" i="3"/>
  <c r="DE84" i="3"/>
  <c r="HK96" i="3"/>
  <c r="HJ75" i="3"/>
  <c r="GK102" i="3"/>
  <c r="IU68" i="3"/>
  <c r="FS116" i="3"/>
  <c r="IH44" i="3"/>
  <c r="FA122" i="3"/>
  <c r="JC49" i="3"/>
  <c r="GK117" i="3"/>
  <c r="FO127" i="3"/>
  <c r="JM27" i="3"/>
  <c r="ER25" i="3"/>
  <c r="EL54" i="3"/>
  <c r="IT121" i="3"/>
  <c r="GZ83" i="3"/>
  <c r="JB124" i="3"/>
  <c r="GZ33" i="3"/>
  <c r="JL102" i="3"/>
  <c r="EW114" i="3"/>
  <c r="ER32" i="3"/>
  <c r="ES48" i="3"/>
  <c r="DQ25" i="3"/>
  <c r="HJ106" i="3"/>
  <c r="HA106" i="3"/>
  <c r="IL116" i="3"/>
  <c r="DD144" i="3"/>
  <c r="CV145" i="3"/>
  <c r="DC103" i="3"/>
  <c r="GL145" i="3"/>
  <c r="DJ136" i="3"/>
  <c r="DD151" i="3"/>
  <c r="JH126" i="3"/>
  <c r="IF59" i="3"/>
  <c r="CY151" i="3"/>
  <c r="JB135" i="3"/>
  <c r="IG60" i="3"/>
  <c r="FR68" i="3"/>
  <c r="HP105" i="3"/>
  <c r="FG41" i="3"/>
  <c r="EU138" i="3"/>
  <c r="IS128" i="3"/>
  <c r="IN84" i="3"/>
  <c r="DP111" i="3"/>
  <c r="FQ152" i="3"/>
  <c r="GR154" i="3"/>
  <c r="EN152" i="3"/>
  <c r="EZ128" i="3"/>
  <c r="IO51" i="3"/>
  <c r="CQ59" i="3"/>
  <c r="JA99" i="3"/>
  <c r="CP107" i="3"/>
  <c r="DG130" i="3"/>
  <c r="ES93" i="3"/>
  <c r="DD27" i="3"/>
  <c r="HO109" i="3"/>
  <c r="CJ131" i="3"/>
  <c r="GN26" i="3"/>
  <c r="HM102" i="3"/>
  <c r="FB28" i="3"/>
  <c r="EL100" i="3"/>
  <c r="JB54" i="3"/>
  <c r="IL81" i="3"/>
  <c r="CU51" i="3"/>
  <c r="JH92" i="3"/>
  <c r="IJ107" i="3"/>
  <c r="FF142" i="3"/>
  <c r="EO87" i="3"/>
  <c r="HA152" i="3"/>
  <c r="JI26" i="3"/>
  <c r="IH131" i="3"/>
  <c r="FS43" i="3"/>
  <c r="DR43" i="3"/>
  <c r="HP109" i="3"/>
  <c r="GN103" i="3"/>
  <c r="GN82" i="3"/>
  <c r="JL135" i="3"/>
  <c r="JI44" i="3"/>
  <c r="CX119" i="3"/>
  <c r="JF111" i="3"/>
  <c r="GO37" i="3"/>
  <c r="HJ32" i="3"/>
  <c r="FE74" i="3"/>
  <c r="DT31" i="3"/>
  <c r="DM114" i="3"/>
  <c r="CW74" i="3"/>
  <c r="EO128" i="3"/>
  <c r="GR111" i="3"/>
  <c r="DL114" i="3"/>
  <c r="GO65" i="3"/>
  <c r="FC85" i="3"/>
  <c r="CW72" i="3"/>
  <c r="HJ48" i="3"/>
  <c r="FP105" i="3"/>
  <c r="FG131" i="3"/>
  <c r="II48" i="3"/>
  <c r="DB103" i="3"/>
  <c r="DO114" i="3"/>
  <c r="IM77" i="3"/>
  <c r="FP31" i="3"/>
  <c r="IK32" i="3"/>
  <c r="JL26" i="3"/>
  <c r="DK33" i="3"/>
  <c r="IO42" i="3"/>
  <c r="IN25" i="3"/>
  <c r="DE46" i="3"/>
  <c r="JA79" i="3"/>
  <c r="HK44" i="3"/>
  <c r="GO83" i="3"/>
  <c r="DD108" i="3"/>
  <c r="IM139" i="3"/>
  <c r="CO111" i="3"/>
  <c r="FD44" i="3"/>
  <c r="HN130" i="3"/>
  <c r="DJ54" i="3"/>
  <c r="GM100" i="3"/>
  <c r="DE86" i="3"/>
  <c r="DE124" i="3"/>
  <c r="JM117" i="3"/>
  <c r="ER89" i="3"/>
  <c r="EY28" i="3"/>
  <c r="IL132" i="3"/>
  <c r="IF77" i="3"/>
  <c r="FO113" i="3"/>
  <c r="DH125" i="3"/>
  <c r="HD98" i="3"/>
  <c r="DM115" i="3"/>
  <c r="HK37" i="3"/>
  <c r="HN140" i="3"/>
  <c r="FD141" i="3"/>
  <c r="JM86" i="3"/>
  <c r="DC123" i="3"/>
  <c r="IW125" i="3"/>
  <c r="IM91" i="3"/>
  <c r="EN47" i="3"/>
  <c r="IY135" i="3"/>
  <c r="EM110" i="3"/>
  <c r="DJ104" i="3"/>
  <c r="DP101" i="3"/>
  <c r="JF115" i="3"/>
  <c r="EO26" i="3"/>
  <c r="IS90" i="3"/>
  <c r="JM34" i="3"/>
  <c r="CU95" i="3"/>
  <c r="JA48" i="3"/>
  <c r="FS91" i="3"/>
  <c r="CS77" i="3"/>
  <c r="EU68" i="3"/>
  <c r="CY53" i="3"/>
  <c r="IJ45" i="3"/>
  <c r="DS81" i="3"/>
  <c r="IK114" i="3"/>
  <c r="JK121" i="3"/>
  <c r="FF90" i="3"/>
  <c r="IZ42" i="3"/>
  <c r="CT114" i="3"/>
  <c r="GZ101" i="3"/>
  <c r="JL43" i="3"/>
  <c r="JL109" i="3"/>
  <c r="CS80" i="3"/>
  <c r="GN134" i="3"/>
  <c r="EW141" i="3"/>
  <c r="FP138" i="3"/>
  <c r="DD75" i="3"/>
  <c r="DP140" i="3"/>
  <c r="HK142" i="3"/>
  <c r="EN85" i="3"/>
  <c r="IF115" i="3"/>
  <c r="GM44" i="3"/>
  <c r="CW43" i="3"/>
  <c r="JG141" i="3"/>
  <c r="EZ154" i="3"/>
  <c r="FF76" i="3"/>
  <c r="EO28" i="3"/>
  <c r="DV117" i="3"/>
  <c r="DP67" i="3"/>
  <c r="DK110" i="3"/>
  <c r="JJ62" i="3"/>
  <c r="HE143" i="3"/>
  <c r="JD117" i="3"/>
  <c r="HA39" i="3"/>
  <c r="FP67" i="3"/>
  <c r="HE84" i="3"/>
  <c r="DF40" i="3"/>
  <c r="GN35" i="3"/>
  <c r="JF107" i="3"/>
  <c r="GO33" i="3"/>
  <c r="ET110" i="3"/>
  <c r="FA150" i="3"/>
  <c r="HL61" i="3"/>
  <c r="IK84" i="3"/>
  <c r="EU106" i="3"/>
  <c r="CR113" i="3"/>
  <c r="DR107" i="3"/>
  <c r="JD120" i="3"/>
  <c r="GO148" i="3"/>
  <c r="FM122" i="3"/>
  <c r="EY73" i="3"/>
  <c r="HF25" i="3"/>
  <c r="FP27" i="3"/>
  <c r="CU42" i="3"/>
  <c r="IT91" i="3"/>
  <c r="IP100" i="3"/>
  <c r="HM35" i="3"/>
  <c r="IX141" i="3"/>
  <c r="DD67" i="3"/>
  <c r="IP107" i="3"/>
  <c r="CS100" i="3"/>
  <c r="CQ147" i="3"/>
  <c r="HK69" i="3"/>
  <c r="FB81" i="3"/>
  <c r="DC127" i="3"/>
  <c r="HE110" i="3"/>
  <c r="CS27" i="3"/>
  <c r="CV136" i="3"/>
  <c r="GR79" i="3"/>
  <c r="FF97" i="3"/>
  <c r="DR103" i="3"/>
  <c r="HM69" i="3"/>
  <c r="FQ99" i="3"/>
  <c r="JB117" i="3"/>
  <c r="JF45" i="3"/>
  <c r="CW135" i="3"/>
  <c r="FC127" i="3"/>
  <c r="IO101" i="3"/>
  <c r="DL102" i="3"/>
  <c r="HB117" i="3"/>
  <c r="IZ131" i="3"/>
  <c r="IL59" i="3"/>
  <c r="FM104" i="3"/>
  <c r="DV30" i="3"/>
  <c r="GX120" i="3"/>
  <c r="CO68" i="3"/>
  <c r="FS82" i="3"/>
  <c r="CO75" i="3"/>
  <c r="FM25" i="3"/>
  <c r="JK104" i="3"/>
  <c r="IP73" i="3"/>
  <c r="JJ50" i="3"/>
  <c r="FS32" i="3"/>
  <c r="DK103" i="3"/>
  <c r="DK74" i="3"/>
  <c r="GT126" i="3"/>
  <c r="CT110" i="3"/>
  <c r="EZ85" i="3"/>
  <c r="IW77" i="3"/>
  <c r="FD119" i="3"/>
  <c r="EW144" i="3"/>
  <c r="GL41" i="3"/>
  <c r="DB76" i="3"/>
  <c r="II113" i="3"/>
  <c r="IW66" i="3"/>
  <c r="EO90" i="3"/>
  <c r="FE133" i="3"/>
  <c r="GM146" i="3"/>
  <c r="CO151" i="3"/>
  <c r="HP118" i="3"/>
  <c r="IH74" i="3"/>
  <c r="HM68" i="3"/>
  <c r="CR120" i="3"/>
  <c r="JG68" i="3"/>
  <c r="FC40" i="3"/>
  <c r="HF152" i="3"/>
  <c r="JG50" i="3"/>
  <c r="JB67" i="3"/>
  <c r="HL32" i="3"/>
  <c r="HN136" i="3"/>
  <c r="EQ117" i="3"/>
  <c r="HL124" i="3"/>
  <c r="CK124" i="3"/>
  <c r="CS117" i="3"/>
  <c r="HO89" i="3"/>
  <c r="IV99" i="3"/>
  <c r="GP140" i="3"/>
  <c r="GR28" i="3"/>
  <c r="GO151" i="3"/>
  <c r="HN50" i="3"/>
  <c r="IK137" i="3"/>
  <c r="CX90" i="3"/>
  <c r="CU119" i="3"/>
  <c r="GN87" i="3"/>
  <c r="HO79" i="3"/>
  <c r="ES101" i="3"/>
  <c r="FH46" i="3"/>
  <c r="CO46" i="3"/>
  <c r="IV89" i="3"/>
  <c r="HI96" i="3"/>
  <c r="GS60" i="3"/>
  <c r="DG148" i="3"/>
  <c r="CU130" i="3"/>
  <c r="DC126" i="3"/>
  <c r="JB65" i="3"/>
  <c r="HE87" i="3"/>
  <c r="FJ141" i="3"/>
  <c r="EL33" i="3"/>
  <c r="JH44" i="3"/>
  <c r="FG36" i="3"/>
  <c r="IS146" i="3"/>
  <c r="DM144" i="3"/>
  <c r="CS133" i="3"/>
  <c r="FC119" i="3"/>
  <c r="DK129" i="3"/>
  <c r="IJ93" i="3"/>
  <c r="EQ33" i="3"/>
  <c r="IH116" i="3"/>
  <c r="IU140" i="3"/>
  <c r="GI104" i="3"/>
  <c r="DE133" i="3"/>
  <c r="FB144" i="3"/>
  <c r="IO62" i="3"/>
  <c r="IQ111" i="3"/>
  <c r="EN124" i="3"/>
  <c r="IS151" i="3"/>
  <c r="DO68" i="3"/>
  <c r="IU153" i="3"/>
  <c r="JA154" i="3"/>
  <c r="HG138" i="3"/>
  <c r="JF128" i="3"/>
  <c r="DH107" i="3"/>
  <c r="FB73" i="3"/>
  <c r="CO49" i="3"/>
  <c r="JL149" i="3"/>
  <c r="CU86" i="3"/>
  <c r="FA138" i="3"/>
  <c r="CP111" i="3"/>
  <c r="FP30" i="3"/>
  <c r="FQ109" i="3"/>
  <c r="EO71" i="3"/>
  <c r="HO50" i="3"/>
  <c r="II152" i="3"/>
  <c r="IG127" i="3"/>
  <c r="CJ145" i="3"/>
  <c r="CV133" i="3"/>
  <c r="HK153" i="3"/>
  <c r="EM79" i="3"/>
  <c r="HD127" i="3"/>
  <c r="FG135" i="3"/>
  <c r="FA41" i="3"/>
  <c r="CT149" i="3"/>
  <c r="DF78" i="3"/>
  <c r="JK99" i="3"/>
  <c r="DI57" i="3"/>
  <c r="FF118" i="3"/>
  <c r="FQ133" i="3"/>
  <c r="IY76" i="3"/>
  <c r="DK112" i="3"/>
  <c r="CV49" i="3"/>
  <c r="GM36" i="3"/>
  <c r="IW148" i="3"/>
  <c r="FB124" i="3"/>
  <c r="DS75" i="3"/>
  <c r="FD96" i="3"/>
  <c r="EY144" i="3"/>
  <c r="DE63" i="3"/>
  <c r="CV93" i="3"/>
  <c r="FE114" i="3"/>
  <c r="IV130" i="3"/>
  <c r="JC60" i="3"/>
  <c r="JH85" i="3"/>
  <c r="JI104" i="3"/>
  <c r="DE100" i="3"/>
  <c r="DJ128" i="3"/>
  <c r="FM127" i="3"/>
  <c r="FG145" i="3"/>
  <c r="II112" i="3"/>
  <c r="CT144" i="3"/>
  <c r="GI151" i="3"/>
  <c r="IM109" i="3"/>
  <c r="HN117" i="3"/>
  <c r="HD25" i="3"/>
  <c r="FE146" i="3"/>
  <c r="FA62" i="3"/>
  <c r="II114" i="3"/>
  <c r="FH79" i="3"/>
  <c r="FD50" i="3"/>
  <c r="JK145" i="3"/>
  <c r="IJ38" i="3"/>
  <c r="FH70" i="3"/>
  <c r="JK87" i="3"/>
  <c r="DS43" i="3"/>
  <c r="EQ86" i="3"/>
  <c r="EL97" i="3"/>
  <c r="CZ110" i="3"/>
  <c r="HK137" i="3"/>
  <c r="DU103" i="3"/>
  <c r="JF131" i="3"/>
  <c r="GN65" i="3"/>
  <c r="II61" i="3"/>
  <c r="CY119" i="3"/>
  <c r="IY29" i="3"/>
  <c r="FO64" i="3"/>
  <c r="DV29" i="3"/>
  <c r="HE116" i="3"/>
  <c r="EN51" i="3"/>
  <c r="FS42" i="3"/>
  <c r="FM150" i="3"/>
  <c r="FP49" i="3"/>
  <c r="CS131" i="3"/>
  <c r="FD97" i="3"/>
  <c r="HB67" i="3"/>
  <c r="EN31" i="3"/>
  <c r="IF119" i="3"/>
  <c r="FQ49" i="3"/>
  <c r="HG118" i="3"/>
  <c r="IU49" i="3"/>
  <c r="FG146" i="3"/>
  <c r="JA55" i="3"/>
  <c r="DF82" i="3"/>
  <c r="JG144" i="3"/>
  <c r="DB105" i="3"/>
  <c r="IM70" i="3"/>
  <c r="ER66" i="3"/>
  <c r="EV119" i="3"/>
  <c r="CW131" i="3"/>
  <c r="GX37" i="3"/>
  <c r="EU129" i="3"/>
  <c r="HM154" i="3"/>
  <c r="GS154" i="3"/>
  <c r="GS140" i="3"/>
  <c r="HD26" i="3"/>
  <c r="DP129" i="3"/>
  <c r="DO89" i="3"/>
  <c r="CY130" i="3"/>
  <c r="DF37" i="3"/>
  <c r="HM123" i="3"/>
  <c r="GW68" i="3"/>
  <c r="JB78" i="3"/>
  <c r="DG135" i="3"/>
  <c r="IP39" i="3"/>
  <c r="DT147" i="3"/>
  <c r="EO79" i="3"/>
  <c r="IO145" i="3"/>
  <c r="DK78" i="3"/>
  <c r="CO154" i="3"/>
  <c r="DU80" i="3"/>
  <c r="GN109" i="3"/>
  <c r="ER146" i="3"/>
  <c r="DF93" i="3"/>
  <c r="II142" i="3"/>
  <c r="DS123" i="3"/>
  <c r="IY53" i="3"/>
  <c r="FB147" i="3"/>
  <c r="EM100" i="3"/>
  <c r="JL130" i="3"/>
  <c r="GI96" i="3"/>
  <c r="IK128" i="3"/>
  <c r="FI86" i="3"/>
  <c r="DT50" i="3"/>
  <c r="HN57" i="3"/>
  <c r="HC114" i="3"/>
  <c r="IU124" i="3"/>
  <c r="CV34" i="3"/>
  <c r="HN101" i="3"/>
  <c r="GZ139" i="3"/>
  <c r="HO99" i="3"/>
  <c r="CY105" i="3"/>
  <c r="IQ135" i="3"/>
  <c r="HP53" i="3"/>
  <c r="DM143" i="3"/>
  <c r="DT136" i="3"/>
  <c r="CJ125" i="3"/>
  <c r="DM113" i="3"/>
  <c r="JJ25" i="3"/>
  <c r="FS100" i="3"/>
  <c r="JJ52" i="3"/>
  <c r="CU79" i="3"/>
  <c r="EP111" i="3"/>
  <c r="GJ51" i="3"/>
  <c r="ES64" i="3"/>
  <c r="FN137" i="3"/>
  <c r="GS104" i="3"/>
  <c r="DI76" i="3"/>
  <c r="FB145" i="3"/>
  <c r="FP100" i="3"/>
  <c r="IS125" i="3"/>
  <c r="CW146" i="3"/>
  <c r="DU94" i="3"/>
  <c r="CT147" i="3"/>
  <c r="EO41" i="3"/>
  <c r="JL137" i="3"/>
  <c r="FC146" i="3"/>
  <c r="GP87" i="3"/>
  <c r="CP25" i="3"/>
  <c r="EZ142" i="3"/>
  <c r="JL98" i="3"/>
  <c r="HL83" i="3"/>
  <c r="IV47" i="3"/>
  <c r="GI35" i="3"/>
  <c r="HF45" i="3"/>
  <c r="FS58" i="3"/>
  <c r="IV87" i="3"/>
  <c r="IH62" i="3"/>
  <c r="HB106" i="3"/>
  <c r="GW137" i="3"/>
  <c r="FQ107" i="3"/>
  <c r="DC118" i="3"/>
  <c r="HB38" i="3"/>
  <c r="EO132" i="3"/>
  <c r="IK150" i="3"/>
  <c r="DR93" i="3"/>
  <c r="HD31" i="3"/>
  <c r="DE79" i="3"/>
  <c r="IY154" i="3"/>
  <c r="IU108" i="3"/>
  <c r="HA76" i="3"/>
  <c r="II90" i="3"/>
  <c r="IJ140" i="3"/>
  <c r="EZ129" i="3"/>
  <c r="CQ51" i="3"/>
  <c r="EO32" i="3"/>
  <c r="HK91" i="3"/>
  <c r="HD71" i="3"/>
  <c r="IZ57" i="3"/>
  <c r="FN144" i="3"/>
  <c r="JA35" i="3"/>
  <c r="IO25" i="3"/>
  <c r="IX65" i="3"/>
  <c r="IO140" i="3"/>
  <c r="EL55" i="3"/>
  <c r="EY112" i="3"/>
  <c r="CW137" i="3"/>
  <c r="CX66" i="3"/>
  <c r="EU142" i="3"/>
  <c r="GI143" i="3"/>
  <c r="DI69" i="3"/>
  <c r="DV34" i="3"/>
  <c r="IV106" i="3"/>
  <c r="DL121" i="3"/>
  <c r="IN146" i="3"/>
  <c r="IU50" i="3"/>
  <c r="CT57" i="3"/>
  <c r="ES144" i="3"/>
  <c r="FB142" i="3"/>
  <c r="FO136" i="3"/>
  <c r="FA134" i="3"/>
  <c r="IM62" i="3"/>
  <c r="GJ115" i="3"/>
  <c r="ET64" i="3"/>
  <c r="DI130" i="3"/>
  <c r="JK130" i="3"/>
  <c r="CO117" i="3"/>
  <c r="FS67" i="3"/>
  <c r="CU29" i="3"/>
  <c r="HM56" i="3"/>
  <c r="HC143" i="3"/>
  <c r="DP121" i="3"/>
  <c r="FD151" i="3"/>
  <c r="FB116" i="3"/>
  <c r="FD28" i="3"/>
  <c r="JI50" i="3"/>
  <c r="EO91" i="3"/>
  <c r="JM80" i="3"/>
  <c r="DH30" i="3"/>
  <c r="GK135" i="3"/>
  <c r="DE41" i="3"/>
  <c r="FB127" i="3"/>
  <c r="CT143" i="3"/>
  <c r="IF44" i="3"/>
  <c r="EV36" i="3"/>
  <c r="CV68" i="3"/>
  <c r="CW120" i="3"/>
  <c r="IY101" i="3"/>
  <c r="GM43" i="3"/>
  <c r="FG152" i="3"/>
  <c r="GP96" i="3"/>
  <c r="IF46" i="3"/>
  <c r="CY84" i="3"/>
  <c r="JL99" i="3"/>
  <c r="HK32" i="3"/>
  <c r="GX94" i="3"/>
  <c r="HJ116" i="3"/>
  <c r="DQ26" i="3"/>
  <c r="EP38" i="3"/>
  <c r="EP106" i="3"/>
  <c r="EY129" i="3"/>
  <c r="IS114" i="3"/>
  <c r="DD148" i="3"/>
  <c r="FE44" i="3"/>
  <c r="HF107" i="3"/>
  <c r="HG146" i="3"/>
  <c r="HM144" i="3"/>
  <c r="FI119" i="3"/>
  <c r="JA136" i="3"/>
  <c r="HE124" i="3"/>
  <c r="FE58" i="3"/>
  <c r="EY67" i="3"/>
  <c r="HB44" i="3"/>
  <c r="DV103" i="3"/>
  <c r="HP114" i="3"/>
  <c r="IV81" i="3"/>
  <c r="FO144" i="3"/>
  <c r="IT125" i="3"/>
  <c r="JK139" i="3"/>
  <c r="FH142" i="3"/>
  <c r="GX143" i="3"/>
  <c r="IW101" i="3"/>
  <c r="HF120" i="3"/>
  <c r="DP107" i="3"/>
  <c r="HG132" i="3"/>
  <c r="DK122" i="3"/>
  <c r="HK99" i="3"/>
  <c r="DV102" i="3"/>
  <c r="DG76" i="3"/>
  <c r="JL125" i="3"/>
  <c r="JI149" i="3"/>
  <c r="GN127" i="3"/>
  <c r="FA80" i="3"/>
  <c r="FL44" i="3"/>
  <c r="DP127" i="3"/>
  <c r="GM151" i="3"/>
  <c r="DR116" i="3"/>
  <c r="FI37" i="3"/>
  <c r="GJ73" i="3"/>
  <c r="IL31" i="3"/>
  <c r="GK61" i="3"/>
  <c r="HN108" i="3"/>
  <c r="FS45" i="3"/>
  <c r="DO55" i="3"/>
  <c r="HC129" i="3"/>
  <c r="CY77" i="3"/>
  <c r="IU91" i="3"/>
  <c r="HI101" i="3"/>
  <c r="JC27" i="3"/>
  <c r="GW76" i="3"/>
  <c r="IJ61" i="3"/>
  <c r="FA140" i="3"/>
  <c r="GQ144" i="3"/>
  <c r="DT124" i="3"/>
  <c r="JL75" i="3"/>
  <c r="IU25" i="3"/>
  <c r="DB150" i="3"/>
  <c r="JJ56" i="3"/>
  <c r="FA39" i="3"/>
  <c r="HP104" i="3"/>
  <c r="IK142" i="3"/>
  <c r="CT142" i="3"/>
  <c r="GT134" i="3"/>
  <c r="DR69" i="3"/>
  <c r="IS145" i="3"/>
  <c r="HM138" i="3"/>
  <c r="HF147" i="3"/>
  <c r="IG125" i="3"/>
  <c r="HD146" i="3"/>
  <c r="IF66" i="3"/>
  <c r="DH34" i="3"/>
  <c r="EM80" i="3"/>
  <c r="CO149" i="3"/>
  <c r="GX152" i="3"/>
  <c r="EL143" i="3"/>
  <c r="DQ111" i="3"/>
  <c r="CQ109" i="3"/>
  <c r="GO140" i="3"/>
  <c r="FG43" i="3"/>
  <c r="HL129" i="3"/>
  <c r="CQ64" i="3"/>
  <c r="HE48" i="3"/>
  <c r="FB137" i="3"/>
  <c r="IK147" i="3"/>
  <c r="CU65" i="3"/>
  <c r="CU76" i="3"/>
  <c r="DG53" i="3"/>
  <c r="FH116" i="3"/>
  <c r="GQ86" i="3"/>
  <c r="EO145" i="3"/>
  <c r="FO148" i="3"/>
  <c r="CZ145" i="3"/>
  <c r="FS125" i="3"/>
  <c r="EZ124" i="3"/>
  <c r="IM83" i="3"/>
  <c r="HN60" i="3"/>
  <c r="JF138" i="3"/>
  <c r="DF149" i="3"/>
  <c r="DP87" i="3"/>
  <c r="GP143" i="3"/>
  <c r="GP119" i="3"/>
  <c r="HD72" i="3"/>
  <c r="FE153" i="3"/>
  <c r="EP153" i="3"/>
  <c r="FP46" i="3"/>
  <c r="FM38" i="3"/>
  <c r="IS144" i="3"/>
  <c r="EM41" i="3"/>
  <c r="IW45" i="3"/>
  <c r="DG104" i="3"/>
  <c r="GS56" i="3"/>
  <c r="JH100" i="3"/>
  <c r="JB133" i="3"/>
  <c r="DU79" i="3"/>
  <c r="ET150" i="3"/>
  <c r="GJ65" i="3"/>
  <c r="JL49" i="3"/>
  <c r="HD150" i="3"/>
  <c r="FS135" i="3"/>
  <c r="CU154" i="3"/>
  <c r="HF154" i="3"/>
  <c r="DD94" i="3"/>
  <c r="GK133" i="3"/>
  <c r="JK127" i="3"/>
  <c r="HL31" i="3"/>
  <c r="HB128" i="3"/>
  <c r="GS70" i="3"/>
  <c r="HI53" i="3"/>
  <c r="DE38" i="3"/>
  <c r="FP88" i="3"/>
  <c r="EU150" i="3"/>
  <c r="JI51" i="3"/>
  <c r="FM65" i="3"/>
  <c r="DG25" i="3"/>
  <c r="CS38" i="3"/>
  <c r="CU64" i="3"/>
  <c r="DB30" i="3"/>
  <c r="FQ68" i="3"/>
  <c r="HI134" i="3"/>
  <c r="DT76" i="3"/>
  <c r="FG95" i="3"/>
  <c r="IU85" i="3"/>
  <c r="CY30" i="3"/>
  <c r="EY118" i="3"/>
  <c r="CK136" i="3"/>
  <c r="GQ122" i="3"/>
  <c r="DU136" i="3"/>
  <c r="EY149" i="3"/>
  <c r="FN79" i="3"/>
  <c r="EY148" i="3"/>
  <c r="JL119" i="3"/>
  <c r="EV113" i="3"/>
  <c r="GY143" i="3"/>
  <c r="FF107" i="3"/>
  <c r="FM83" i="3"/>
  <c r="CY59" i="3"/>
  <c r="IS71" i="3"/>
  <c r="FF152" i="3"/>
  <c r="FM55" i="3"/>
  <c r="IV144" i="3"/>
  <c r="EP130" i="3"/>
  <c r="HO26" i="3"/>
  <c r="DQ149" i="3"/>
  <c r="IG132" i="3"/>
  <c r="FF151" i="3"/>
  <c r="IS81" i="3"/>
  <c r="HD110" i="3"/>
  <c r="CY128" i="3"/>
  <c r="JF77" i="3"/>
  <c r="CX29" i="3"/>
  <c r="GS105" i="3"/>
  <c r="DR153" i="3"/>
  <c r="DC154" i="3"/>
  <c r="IP37" i="3"/>
  <c r="CX134" i="3"/>
  <c r="GR128" i="3"/>
  <c r="CR44" i="3"/>
  <c r="IV43" i="3"/>
  <c r="EN27" i="3"/>
  <c r="HM67" i="3"/>
  <c r="DG124" i="3"/>
  <c r="CV149" i="3"/>
  <c r="GX99" i="3"/>
  <c r="DG133" i="3"/>
  <c r="HI73" i="3"/>
  <c r="IU44" i="3"/>
  <c r="DO83" i="3"/>
  <c r="GZ132" i="3"/>
  <c r="GW51" i="3"/>
  <c r="IJ46" i="3"/>
  <c r="DV78" i="3"/>
  <c r="IV114" i="3"/>
  <c r="IM121" i="3"/>
  <c r="EM42" i="3"/>
  <c r="HJ54" i="3"/>
  <c r="HN141" i="3"/>
  <c r="EO119" i="3"/>
  <c r="DH137" i="3"/>
  <c r="FH125" i="3"/>
  <c r="GM42" i="3"/>
  <c r="HO121" i="3"/>
  <c r="JF153" i="3"/>
  <c r="DL30" i="3"/>
  <c r="IS103" i="3"/>
  <c r="DF84" i="3"/>
  <c r="EM127" i="3"/>
  <c r="IY55" i="3"/>
  <c r="CQ120" i="3"/>
  <c r="FL150" i="3"/>
  <c r="FA105" i="3"/>
  <c r="IG35" i="3"/>
  <c r="CU139" i="3"/>
  <c r="GP134" i="3"/>
  <c r="HO72" i="3"/>
  <c r="IQ122" i="3"/>
  <c r="DD31" i="3"/>
  <c r="IZ128" i="3"/>
  <c r="DG114" i="3"/>
  <c r="JI85" i="3"/>
  <c r="FN148" i="3"/>
  <c r="ET137" i="3"/>
  <c r="GZ141" i="3"/>
  <c r="GW57" i="3"/>
  <c r="DB149" i="3"/>
  <c r="IT123" i="3"/>
  <c r="FM29" i="3"/>
  <c r="HE145" i="3"/>
  <c r="GW152" i="3"/>
  <c r="CP148" i="3"/>
  <c r="DM149" i="3"/>
  <c r="IX91" i="3"/>
  <c r="FC135" i="3"/>
  <c r="DI140" i="3"/>
  <c r="EY93" i="3"/>
  <c r="JB147" i="3"/>
  <c r="JJ64" i="3"/>
  <c r="GM61" i="3"/>
  <c r="CR116" i="3"/>
  <c r="JI137" i="3"/>
  <c r="DV122" i="3"/>
  <c r="DJ113" i="3"/>
  <c r="FS54" i="3"/>
  <c r="EV89" i="3"/>
  <c r="DK131" i="3"/>
  <c r="EV146" i="3"/>
  <c r="IK111" i="3"/>
  <c r="IP47" i="3"/>
  <c r="DT75" i="3"/>
  <c r="GL119" i="3"/>
  <c r="DK59" i="3"/>
  <c r="GM128" i="3"/>
  <c r="EN98" i="3"/>
  <c r="FQ46" i="3"/>
  <c r="JI95" i="3"/>
  <c r="GJ58" i="3"/>
  <c r="DS130" i="3"/>
  <c r="IO136" i="3"/>
  <c r="II126" i="3"/>
  <c r="CO27" i="3"/>
  <c r="IV142" i="3"/>
  <c r="FN147" i="3"/>
  <c r="HL102" i="3"/>
  <c r="EZ25" i="3"/>
  <c r="DP139" i="3"/>
  <c r="DJ40" i="3"/>
  <c r="DK138" i="3"/>
  <c r="EP34" i="3"/>
  <c r="CQ98" i="3"/>
  <c r="JB151" i="3"/>
  <c r="CR131" i="3"/>
  <c r="IV105" i="3"/>
  <c r="GI95" i="3"/>
  <c r="DC150" i="3"/>
  <c r="HE115" i="3"/>
  <c r="CV102" i="3"/>
  <c r="EN87" i="3"/>
  <c r="JB32" i="3"/>
  <c r="IX74" i="3"/>
  <c r="JD135" i="3"/>
  <c r="CX125" i="3"/>
  <c r="EY150" i="3"/>
  <c r="EW143" i="3"/>
  <c r="DO150" i="3"/>
  <c r="GN86" i="3"/>
  <c r="IK75" i="3"/>
  <c r="DQ150" i="3"/>
  <c r="FF127" i="3"/>
  <c r="CP82" i="3"/>
  <c r="DQ98" i="3"/>
  <c r="JG116" i="3"/>
  <c r="GO73" i="3"/>
  <c r="FL128" i="3"/>
  <c r="DP83" i="3"/>
  <c r="GS148" i="3"/>
  <c r="DD105" i="3"/>
  <c r="DQ42" i="3"/>
  <c r="IK126" i="3"/>
  <c r="IX154" i="3"/>
  <c r="HP153" i="3"/>
  <c r="HO40" i="3"/>
  <c r="HP112" i="3"/>
  <c r="IU120" i="3"/>
  <c r="HC131" i="3"/>
  <c r="DL142" i="3"/>
  <c r="GO84" i="3"/>
  <c r="HB122" i="3"/>
  <c r="IZ108" i="3"/>
  <c r="JG82" i="3"/>
  <c r="HM96" i="3"/>
  <c r="HP133" i="3"/>
  <c r="DH64" i="3"/>
  <c r="EN69" i="3"/>
  <c r="JI30" i="3"/>
  <c r="FS138" i="3"/>
  <c r="EY153" i="3"/>
  <c r="II153" i="3"/>
  <c r="JJ145" i="3"/>
  <c r="EN88" i="3"/>
  <c r="CS49" i="3"/>
  <c r="CT105" i="3"/>
  <c r="FQ126" i="3"/>
  <c r="IK105" i="3"/>
  <c r="EM103" i="3"/>
  <c r="FL36" i="3"/>
  <c r="JJ100" i="3"/>
  <c r="JB58" i="3"/>
  <c r="GQ127" i="3"/>
  <c r="HF143" i="3"/>
  <c r="JK97" i="3"/>
  <c r="EL96" i="3"/>
  <c r="GK83" i="3"/>
  <c r="IO49" i="3"/>
  <c r="IM71" i="3"/>
  <c r="FC42" i="3"/>
  <c r="EZ108" i="3"/>
  <c r="JH136" i="3"/>
  <c r="GX97" i="3"/>
  <c r="HE101" i="3"/>
  <c r="JL53" i="3"/>
  <c r="EW139" i="3"/>
  <c r="EL135" i="3"/>
  <c r="CY150" i="3"/>
  <c r="JG84" i="3"/>
  <c r="JK129" i="3"/>
  <c r="EL145" i="3"/>
  <c r="GN132" i="3"/>
  <c r="GY106" i="3"/>
  <c r="HP33" i="3"/>
  <c r="EY110" i="3"/>
  <c r="GX113" i="3"/>
  <c r="FD27" i="3"/>
  <c r="JK86" i="3"/>
  <c r="FJ151" i="3"/>
  <c r="IG42" i="3"/>
  <c r="CQ121" i="3"/>
  <c r="GO127" i="3"/>
  <c r="HD30" i="3"/>
  <c r="EL136" i="3"/>
  <c r="CJ132" i="3"/>
  <c r="EP63" i="3"/>
  <c r="GV134" i="3"/>
  <c r="FE35" i="3"/>
  <c r="JK64" i="3"/>
  <c r="JJ60" i="3"/>
  <c r="CW150" i="3"/>
  <c r="CV83" i="3"/>
  <c r="FG96" i="3"/>
  <c r="DO131" i="3"/>
  <c r="IL151" i="3"/>
  <c r="HE154" i="3"/>
  <c r="HE52" i="3"/>
  <c r="HM72" i="3"/>
  <c r="GV41" i="3"/>
  <c r="IH137" i="3"/>
  <c r="DS25" i="3"/>
  <c r="GL108" i="3"/>
  <c r="GL147" i="3"/>
  <c r="EQ138" i="3"/>
  <c r="DE110" i="3"/>
  <c r="HJ98" i="3"/>
  <c r="IK64" i="3"/>
  <c r="GO136" i="3"/>
  <c r="II43" i="3"/>
  <c r="GY139" i="3"/>
  <c r="EN148" i="3"/>
  <c r="DD131" i="3"/>
  <c r="IP25" i="3"/>
  <c r="JF147" i="3"/>
  <c r="GZ126" i="3"/>
  <c r="IO120" i="3"/>
  <c r="DV150" i="3"/>
  <c r="DR149" i="3"/>
  <c r="DB79" i="3"/>
  <c r="CW118" i="3"/>
  <c r="GN83" i="3"/>
  <c r="FE29" i="3"/>
  <c r="JA42" i="3"/>
  <c r="EV70" i="3"/>
  <c r="EO53" i="3"/>
  <c r="EY107" i="3"/>
  <c r="JL108" i="3"/>
  <c r="DF31" i="3"/>
  <c r="CR34" i="3"/>
  <c r="DV113" i="3"/>
  <c r="IZ125" i="3"/>
  <c r="EZ74" i="3"/>
  <c r="JJ108" i="3"/>
  <c r="GO46" i="3"/>
  <c r="JB28" i="3"/>
  <c r="JJ68" i="3"/>
  <c r="ER129" i="3"/>
  <c r="GJ75" i="3"/>
  <c r="ER76" i="3"/>
  <c r="HF146" i="3"/>
  <c r="DU129" i="3"/>
  <c r="IN111" i="3"/>
  <c r="HI59" i="3"/>
  <c r="EP151" i="3"/>
  <c r="EV43" i="3"/>
  <c r="FQ72" i="3"/>
  <c r="GI146" i="3"/>
  <c r="HP95" i="3"/>
  <c r="EM47" i="3"/>
  <c r="FB152" i="3"/>
  <c r="IH142" i="3"/>
  <c r="GQ154" i="3"/>
  <c r="CR153" i="3"/>
  <c r="GW116" i="3"/>
  <c r="FO70" i="3"/>
  <c r="DO76" i="3"/>
  <c r="CU132" i="3"/>
  <c r="JB47" i="3"/>
  <c r="FR111" i="3"/>
  <c r="FA119" i="3"/>
  <c r="ET130" i="3"/>
  <c r="JA138" i="3"/>
  <c r="CS90" i="3"/>
  <c r="IT33" i="3"/>
  <c r="JC33" i="3"/>
  <c r="FB148" i="3"/>
  <c r="GQ91" i="3"/>
  <c r="GX151" i="3"/>
  <c r="IS153" i="3"/>
  <c r="EP25" i="3"/>
  <c r="FA56" i="3"/>
  <c r="DG112" i="3"/>
  <c r="IT28" i="3"/>
  <c r="CR105" i="3"/>
  <c r="JI67" i="3"/>
  <c r="JF83" i="3"/>
  <c r="IJ145" i="3"/>
  <c r="IQ124" i="3"/>
  <c r="IJ77" i="3"/>
  <c r="HM99" i="3"/>
  <c r="IH140" i="3"/>
  <c r="IO47" i="3"/>
  <c r="DF99" i="3"/>
  <c r="ET57" i="3"/>
  <c r="HO105" i="3"/>
  <c r="HG147" i="3"/>
  <c r="EZ84" i="3"/>
  <c r="IW44" i="3"/>
  <c r="IT132" i="3"/>
  <c r="FR70" i="3"/>
  <c r="HK141" i="3"/>
  <c r="JM54" i="3"/>
  <c r="CR46" i="3"/>
  <c r="IH69" i="3"/>
  <c r="GX50" i="3"/>
  <c r="HN110" i="3"/>
  <c r="GS86" i="3"/>
  <c r="IL113" i="3"/>
  <c r="CW91" i="3"/>
  <c r="IX140" i="3"/>
  <c r="CJ146" i="3"/>
  <c r="GZ150" i="3"/>
  <c r="IX33" i="3"/>
  <c r="IH87" i="3"/>
  <c r="DO107" i="3"/>
  <c r="HM90" i="3"/>
  <c r="HE148" i="3"/>
  <c r="DL113" i="3"/>
  <c r="GJ132" i="3"/>
  <c r="IH71" i="3"/>
  <c r="HE139" i="3"/>
  <c r="JA72" i="3"/>
  <c r="CQ77" i="3"/>
  <c r="IM35" i="3"/>
  <c r="FG89" i="3"/>
  <c r="JF113" i="3"/>
  <c r="IF149" i="3"/>
  <c r="IO114" i="3"/>
  <c r="EP121" i="3"/>
  <c r="DP153" i="3"/>
  <c r="IW154" i="3"/>
  <c r="IU152" i="3"/>
  <c r="GO35" i="3"/>
  <c r="DV126" i="3"/>
  <c r="HN102" i="3"/>
  <c r="FO66" i="3"/>
  <c r="DK123" i="3"/>
  <c r="DJ143" i="3"/>
  <c r="GM25" i="3"/>
  <c r="GS33" i="3"/>
  <c r="EL144" i="3"/>
  <c r="IZ113" i="3"/>
  <c r="IN48" i="3"/>
  <c r="FI151" i="3"/>
  <c r="HG135" i="3"/>
  <c r="GQ29" i="3"/>
  <c r="JG47" i="3"/>
  <c r="DE96" i="3"/>
  <c r="EW149" i="3"/>
  <c r="JF108" i="3"/>
  <c r="HP108" i="3"/>
  <c r="EV53" i="3"/>
  <c r="EY75" i="3"/>
  <c r="GJ94" i="3"/>
  <c r="CY140" i="3"/>
  <c r="HB148" i="3"/>
  <c r="GO137" i="3"/>
  <c r="DI152" i="3"/>
  <c r="CT129" i="3"/>
  <c r="IJ73" i="3"/>
  <c r="DU61" i="3"/>
  <c r="GS129" i="3"/>
  <c r="EW142" i="3"/>
  <c r="IV124" i="3"/>
  <c r="IH147" i="3"/>
  <c r="FL78" i="3"/>
  <c r="IP64" i="3"/>
  <c r="IQ128" i="3"/>
  <c r="EZ119" i="3"/>
  <c r="GQ64" i="3"/>
  <c r="IZ71" i="3"/>
  <c r="FF129" i="3"/>
  <c r="DM133" i="3"/>
  <c r="CX136" i="3"/>
  <c r="GN115" i="3"/>
  <c r="HM59" i="3"/>
  <c r="DD154" i="3"/>
  <c r="JC37" i="3"/>
  <c r="IQ127" i="3"/>
  <c r="HB40" i="3"/>
  <c r="EM129" i="3"/>
  <c r="CT125" i="3"/>
  <c r="DV46" i="3"/>
  <c r="JC134" i="3"/>
  <c r="GO144" i="3"/>
  <c r="DG146" i="3"/>
  <c r="FI72" i="3"/>
  <c r="FB58" i="3"/>
  <c r="IS111" i="3"/>
  <c r="GN145" i="3"/>
  <c r="DG38" i="3"/>
  <c r="FS40" i="3"/>
  <c r="FB136" i="3"/>
  <c r="HI119" i="3"/>
  <c r="FE109" i="3"/>
  <c r="IX152" i="3"/>
  <c r="FH91" i="3"/>
  <c r="HJ115" i="3"/>
  <c r="CV92" i="3"/>
  <c r="EM28" i="3"/>
  <c r="FM30" i="3"/>
  <c r="EU31" i="3"/>
  <c r="EQ59" i="3"/>
  <c r="CZ149" i="3"/>
  <c r="DH52" i="3"/>
  <c r="JD129" i="3"/>
  <c r="HL142" i="3"/>
  <c r="FD87" i="3"/>
  <c r="DF146" i="3"/>
  <c r="HC122" i="3"/>
  <c r="IP152" i="3"/>
  <c r="EV115" i="3"/>
  <c r="DS143" i="3"/>
  <c r="CX154" i="3"/>
  <c r="FM142" i="3"/>
  <c r="EQ152" i="3"/>
  <c r="CR148" i="3"/>
  <c r="IF143" i="3"/>
  <c r="CU143" i="3"/>
  <c r="HB151" i="3"/>
  <c r="DS151" i="3"/>
  <c r="ES120" i="3"/>
  <c r="JG127" i="3"/>
  <c r="JG155" i="3"/>
  <c r="CO155" i="3"/>
  <c r="GW155" i="3"/>
  <c r="GM147" i="3"/>
  <c r="JJ102" i="3"/>
  <c r="FP154" i="3"/>
  <c r="DO152" i="3"/>
  <c r="DC152" i="3"/>
  <c r="IH153" i="3"/>
  <c r="FM132" i="3"/>
  <c r="GK45" i="3"/>
  <c r="DH33" i="3"/>
  <c r="JC155" i="3"/>
  <c r="HJ155" i="3"/>
  <c r="FH118" i="3"/>
  <c r="FM71" i="3"/>
  <c r="II154" i="3"/>
  <c r="GQ95" i="3"/>
  <c r="IK149" i="3"/>
  <c r="HN93" i="3"/>
  <c r="IT78" i="3"/>
  <c r="IK119" i="3"/>
  <c r="DM153" i="3"/>
  <c r="HB115" i="3"/>
  <c r="EO81" i="3"/>
  <c r="DU123" i="3"/>
  <c r="CT85" i="3"/>
  <c r="II98" i="3"/>
  <c r="EM145" i="3"/>
  <c r="HB75" i="3"/>
  <c r="GZ45" i="3"/>
  <c r="IG150" i="3"/>
  <c r="FF48" i="3"/>
  <c r="EN151" i="3"/>
  <c r="DS153" i="3"/>
  <c r="FO55" i="3"/>
  <c r="FN101" i="3"/>
  <c r="GQ128" i="3"/>
  <c r="JB155" i="3"/>
  <c r="FO42" i="3"/>
  <c r="IP121" i="3"/>
  <c r="CT86" i="3"/>
  <c r="DP93" i="3"/>
  <c r="HJ99" i="3"/>
  <c r="DC102" i="3"/>
  <c r="EL68" i="3"/>
  <c r="DS99" i="3"/>
  <c r="JM119" i="3"/>
  <c r="DJ147" i="3"/>
  <c r="GS35" i="3"/>
  <c r="FP40" i="3"/>
  <c r="CX74" i="3"/>
  <c r="FQ79" i="3"/>
  <c r="IM42" i="3"/>
  <c r="DU71" i="3"/>
  <c r="JK154" i="3"/>
  <c r="GP91" i="3"/>
  <c r="FO94" i="3"/>
  <c r="HL99" i="3"/>
  <c r="HL153" i="3"/>
  <c r="CU142" i="3"/>
  <c r="IX136" i="3"/>
  <c r="GL133" i="3"/>
  <c r="EY108" i="3"/>
  <c r="HD107" i="3"/>
  <c r="FI139" i="3"/>
  <c r="FD131" i="3"/>
  <c r="DO102" i="3"/>
  <c r="FS137" i="3"/>
  <c r="JF106" i="3"/>
  <c r="DR55" i="3"/>
  <c r="DO144" i="3"/>
  <c r="II84" i="3"/>
  <c r="FH153" i="3"/>
  <c r="CP154" i="3"/>
  <c r="DD58" i="3"/>
  <c r="EM82" i="3"/>
  <c r="JA122" i="3"/>
  <c r="FL91" i="3"/>
  <c r="JJ81" i="3"/>
  <c r="FE143" i="3"/>
  <c r="DQ77" i="3"/>
  <c r="DE71" i="3"/>
  <c r="IF31" i="3"/>
  <c r="EO43" i="3"/>
  <c r="CU147" i="3"/>
  <c r="GW93" i="3"/>
  <c r="CP35" i="3"/>
  <c r="HF104" i="3"/>
  <c r="FM68" i="3"/>
  <c r="EZ42" i="3"/>
  <c r="IP132" i="3"/>
  <c r="EP127" i="3"/>
  <c r="CJ153" i="3"/>
  <c r="HJ73" i="3"/>
  <c r="FD105" i="3"/>
  <c r="GN105" i="3"/>
  <c r="FI124" i="3"/>
  <c r="GJ146" i="3"/>
  <c r="HC28" i="3"/>
  <c r="GZ55" i="3"/>
  <c r="IJ53" i="3"/>
  <c r="DB123" i="3"/>
  <c r="GJ91" i="3"/>
  <c r="FO43" i="3"/>
  <c r="CR97" i="3"/>
  <c r="IH134" i="3"/>
  <c r="JG149" i="3"/>
  <c r="FP26" i="3"/>
  <c r="DK73" i="3"/>
  <c r="HP135" i="3"/>
  <c r="GY148" i="3"/>
  <c r="DG155" i="3"/>
  <c r="IU147" i="3"/>
  <c r="GM59" i="3"/>
  <c r="DH42" i="3"/>
  <c r="IW64" i="3"/>
  <c r="JC130" i="3"/>
  <c r="GW94" i="3"/>
  <c r="IU79" i="3"/>
  <c r="ET153" i="3"/>
  <c r="IL28" i="3"/>
  <c r="GX36" i="3"/>
  <c r="FD146" i="3"/>
  <c r="FI127" i="3"/>
  <c r="DC139" i="3"/>
  <c r="JM114" i="3"/>
  <c r="GQ42" i="3"/>
  <c r="JC127" i="3"/>
  <c r="GM115" i="3"/>
  <c r="II136" i="3"/>
  <c r="FF134" i="3"/>
  <c r="HM79" i="3"/>
  <c r="DE37" i="3"/>
  <c r="DC146" i="3"/>
  <c r="FP149" i="3"/>
  <c r="IQ155" i="3"/>
  <c r="JI29" i="3"/>
  <c r="IZ119" i="3"/>
  <c r="EP83" i="3"/>
  <c r="CQ149" i="3"/>
  <c r="FF58" i="3"/>
  <c r="FH84" i="3"/>
  <c r="FB54" i="3"/>
  <c r="IL72" i="3"/>
  <c r="DO125" i="3"/>
  <c r="GJ100" i="3"/>
  <c r="DP125" i="3"/>
  <c r="JH113" i="3"/>
  <c r="JI47" i="3"/>
  <c r="FF149" i="3"/>
  <c r="FO151" i="3"/>
  <c r="GK152" i="3"/>
  <c r="JH139" i="3"/>
  <c r="FG110" i="3"/>
  <c r="CY42" i="3"/>
  <c r="GI67" i="3"/>
  <c r="JL80" i="3"/>
  <c r="GS76" i="3"/>
  <c r="CO90" i="3"/>
  <c r="ES82" i="3"/>
  <c r="IX132" i="3"/>
  <c r="GN58" i="3"/>
  <c r="DQ94" i="3"/>
  <c r="JI117" i="3"/>
  <c r="FQ108" i="3"/>
  <c r="GJ122" i="3"/>
  <c r="HO43" i="3"/>
  <c r="IQ130" i="3"/>
  <c r="DQ120" i="3"/>
  <c r="GP151" i="3"/>
  <c r="EQ154" i="3"/>
  <c r="IM65" i="3"/>
  <c r="DF71" i="3"/>
  <c r="HO139" i="3"/>
  <c r="EO140" i="3"/>
  <c r="JB121" i="3"/>
  <c r="EP53" i="3"/>
  <c r="FH132" i="3"/>
  <c r="DQ148" i="3"/>
  <c r="HE54" i="3"/>
  <c r="FN82" i="3"/>
  <c r="FQ33" i="3"/>
  <c r="CZ114" i="3"/>
  <c r="IJ87" i="3"/>
  <c r="GX49" i="3"/>
  <c r="JA148" i="3"/>
  <c r="IN148" i="3"/>
  <c r="JL136" i="3"/>
  <c r="GO143" i="3"/>
  <c r="GY141" i="3"/>
  <c r="HM153" i="3"/>
  <c r="HB77" i="3"/>
  <c r="EN84" i="3"/>
  <c r="EO118" i="3"/>
  <c r="DE67" i="3"/>
  <c r="EY91" i="3"/>
  <c r="GQ38" i="3"/>
  <c r="FL149" i="3"/>
  <c r="JF98" i="3"/>
  <c r="IU105" i="3"/>
  <c r="CS102" i="3"/>
  <c r="EO25" i="3"/>
  <c r="ET78" i="3"/>
  <c r="IH57" i="3"/>
  <c r="FF38" i="3"/>
  <c r="IP38" i="3"/>
  <c r="EU152" i="3"/>
  <c r="EO152" i="3"/>
  <c r="DI150" i="3"/>
  <c r="JM154" i="3"/>
  <c r="FH60" i="3"/>
  <c r="HN87" i="3"/>
  <c r="GR35" i="3"/>
  <c r="JL151" i="3"/>
  <c r="JK60" i="3"/>
  <c r="HB153" i="3"/>
  <c r="DE60" i="3"/>
  <c r="HB154" i="3"/>
  <c r="IO155" i="3"/>
  <c r="CR155" i="3"/>
  <c r="JI155" i="3"/>
  <c r="HK68" i="3"/>
  <c r="FS121" i="3"/>
  <c r="DK51" i="3"/>
  <c r="FJ112" i="3"/>
  <c r="CQ148" i="3"/>
  <c r="DJ49" i="3"/>
  <c r="EU107" i="3"/>
  <c r="HP94" i="3"/>
  <c r="DJ130" i="3"/>
  <c r="CR121" i="3"/>
  <c r="HM55" i="3"/>
  <c r="DI147" i="3"/>
  <c r="IH102" i="3"/>
  <c r="HN131" i="3"/>
  <c r="GQ83" i="3"/>
  <c r="IF118" i="3"/>
  <c r="HD34" i="3"/>
  <c r="DI47" i="3"/>
  <c r="CR154" i="3"/>
  <c r="FR75" i="3"/>
  <c r="CT72" i="3"/>
  <c r="IV143" i="3"/>
  <c r="GY108" i="3"/>
  <c r="FG40" i="3"/>
  <c r="IO148" i="3"/>
  <c r="EL74" i="3"/>
  <c r="HK132" i="3"/>
  <c r="CV43" i="3"/>
  <c r="EL84" i="3"/>
  <c r="JB68" i="3"/>
  <c r="FI153" i="3"/>
  <c r="GP108" i="3"/>
  <c r="EL114" i="3"/>
  <c r="HP154" i="3"/>
  <c r="DV155" i="3"/>
  <c r="HA115" i="3"/>
  <c r="IJ98" i="3"/>
  <c r="FB103" i="3"/>
  <c r="GV81" i="3"/>
  <c r="FB43" i="3"/>
  <c r="FP28" i="3"/>
  <c r="DQ64" i="3"/>
  <c r="IJ37" i="3"/>
  <c r="DE148" i="3"/>
  <c r="JI40" i="3"/>
  <c r="EV30" i="3"/>
  <c r="GX133" i="3"/>
  <c r="EN133" i="3"/>
  <c r="GT138" i="3"/>
  <c r="CS138" i="3"/>
  <c r="JB99" i="3"/>
  <c r="DF59" i="3"/>
  <c r="CQ85" i="3"/>
  <c r="GZ34" i="3"/>
  <c r="EV59" i="3"/>
  <c r="CR82" i="3"/>
  <c r="CQ56" i="3"/>
  <c r="II29" i="3"/>
  <c r="FS51" i="3"/>
  <c r="CX48" i="3"/>
  <c r="GP41" i="3"/>
  <c r="DJ145" i="3"/>
  <c r="GI135" i="3"/>
  <c r="DS134" i="3"/>
  <c r="JL106" i="3"/>
  <c r="HA124" i="3"/>
  <c r="IK116" i="3"/>
  <c r="FP25" i="3"/>
  <c r="JC138" i="3"/>
  <c r="HJ129" i="3"/>
  <c r="GK97" i="3"/>
  <c r="EY32" i="3"/>
  <c r="CX96" i="3"/>
  <c r="GO134" i="3"/>
  <c r="GY46" i="3"/>
  <c r="IG128" i="3"/>
  <c r="IV79" i="3"/>
  <c r="HD152" i="3"/>
  <c r="FD132" i="3"/>
  <c r="HE125" i="3"/>
  <c r="IH25" i="3"/>
  <c r="GR37" i="3"/>
  <c r="DG69" i="3"/>
  <c r="GT128" i="3"/>
  <c r="FR52" i="3"/>
  <c r="GL83" i="3"/>
  <c r="GW72" i="3"/>
  <c r="FC67" i="3"/>
  <c r="DF97" i="3"/>
  <c r="DT144" i="3"/>
  <c r="DF73" i="3"/>
  <c r="CT83" i="3"/>
  <c r="EU84" i="3"/>
  <c r="IL52" i="3"/>
  <c r="FQ39" i="3"/>
  <c r="DM131" i="3"/>
  <c r="IP137" i="3"/>
  <c r="EM131" i="3"/>
  <c r="CQ122" i="3"/>
  <c r="IK130" i="3"/>
  <c r="IH50" i="3"/>
  <c r="GO62" i="3"/>
  <c r="IO146" i="3"/>
  <c r="IN94" i="3"/>
  <c r="HC139" i="3"/>
  <c r="EZ131" i="3"/>
  <c r="DH66" i="3"/>
  <c r="DM128" i="3"/>
  <c r="EN40" i="3"/>
  <c r="HE122" i="3"/>
  <c r="CP90" i="3"/>
  <c r="FM45" i="3"/>
  <c r="FB30" i="3"/>
  <c r="IO99" i="3"/>
  <c r="EL79" i="3"/>
  <c r="FB105" i="3"/>
  <c r="EV142" i="3"/>
  <c r="FE43" i="3"/>
  <c r="DO98" i="3"/>
  <c r="CK129" i="3"/>
  <c r="HI31" i="3"/>
  <c r="IM149" i="3"/>
  <c r="JM113" i="3"/>
  <c r="IY72" i="3"/>
  <c r="GP154" i="3"/>
  <c r="IF48" i="3"/>
  <c r="FE73" i="3"/>
  <c r="JB79" i="3"/>
  <c r="JD153" i="3"/>
  <c r="FH147" i="3"/>
  <c r="ER28" i="3"/>
  <c r="DK85" i="3"/>
  <c r="IL98" i="3"/>
  <c r="DE29" i="3"/>
  <c r="GZ74" i="3"/>
  <c r="FM147" i="3"/>
  <c r="JC90" i="3"/>
  <c r="HE38" i="3"/>
  <c r="DU87" i="3"/>
  <c r="DE116" i="3"/>
  <c r="EN35" i="3"/>
  <c r="JB46" i="3"/>
  <c r="DO57" i="3"/>
  <c r="FO41" i="3"/>
  <c r="GY144" i="3"/>
  <c r="HK152" i="3"/>
  <c r="DF142" i="3"/>
  <c r="EL77" i="3"/>
  <c r="DL99" i="3"/>
  <c r="DD130" i="3"/>
  <c r="DQ112" i="3"/>
  <c r="FQ65" i="3"/>
  <c r="JF27" i="3"/>
  <c r="DS147" i="3"/>
  <c r="DT135" i="3"/>
  <c r="IU62" i="3"/>
  <c r="HF140" i="3"/>
  <c r="IZ127" i="3"/>
  <c r="EL131" i="3"/>
  <c r="FL138" i="3"/>
  <c r="FN31" i="3"/>
  <c r="IF91" i="3"/>
  <c r="JI82" i="3"/>
  <c r="DK140" i="3"/>
  <c r="CP50" i="3"/>
  <c r="FI39" i="3"/>
  <c r="JF95" i="3"/>
  <c r="JA54" i="3"/>
  <c r="DU147" i="3"/>
  <c r="HK26" i="3"/>
  <c r="GR124" i="3"/>
  <c r="CO31" i="3"/>
  <c r="IT102" i="3"/>
  <c r="JA34" i="3"/>
  <c r="CO121" i="3"/>
  <c r="GP89" i="3"/>
  <c r="CU114" i="3"/>
  <c r="ET36" i="3"/>
  <c r="JI57" i="3"/>
  <c r="EZ102" i="3"/>
  <c r="IX82" i="3"/>
  <c r="JM136" i="3"/>
  <c r="GW87" i="3"/>
  <c r="DE128" i="3"/>
  <c r="JD123" i="3"/>
  <c r="GS117" i="3"/>
  <c r="JB109" i="3"/>
  <c r="DV85" i="3"/>
  <c r="GJ48" i="3"/>
  <c r="IW57" i="3"/>
  <c r="IQ138" i="3"/>
  <c r="IX125" i="3"/>
  <c r="FF138" i="3"/>
  <c r="HK94" i="3"/>
  <c r="DQ33" i="3"/>
  <c r="FM139" i="3"/>
  <c r="IG94" i="3"/>
  <c r="DJ41" i="3"/>
  <c r="EO89" i="3"/>
  <c r="GJ32" i="3"/>
  <c r="IX146" i="3"/>
  <c r="CY139" i="3"/>
  <c r="DH127" i="3"/>
  <c r="FI112" i="3"/>
  <c r="IZ147" i="3"/>
  <c r="EQ80" i="3"/>
  <c r="HF33" i="3"/>
  <c r="ET34" i="3"/>
  <c r="IX129" i="3"/>
  <c r="HE97" i="3"/>
  <c r="GN47" i="3"/>
  <c r="JG137" i="3"/>
  <c r="EN26" i="3"/>
  <c r="HJ41" i="3"/>
  <c r="DB40" i="3"/>
  <c r="EW138" i="3"/>
  <c r="FG116" i="3"/>
  <c r="GX88" i="3"/>
  <c r="HM83" i="3"/>
  <c r="GK124" i="3"/>
  <c r="FA146" i="3"/>
  <c r="DF45" i="3"/>
  <c r="DH139" i="3"/>
  <c r="HI106" i="3"/>
  <c r="IH152" i="3"/>
  <c r="DP91" i="3"/>
  <c r="EO153" i="3"/>
  <c r="FM120" i="3"/>
  <c r="EU50" i="3"/>
  <c r="FO29" i="3"/>
  <c r="JH29" i="3"/>
  <c r="GZ140" i="3"/>
  <c r="HI64" i="3"/>
  <c r="IX58" i="3"/>
  <c r="EN115" i="3"/>
  <c r="GZ91" i="3"/>
  <c r="IH54" i="3"/>
  <c r="GR119" i="3"/>
  <c r="HI91" i="3"/>
  <c r="FB106" i="3"/>
  <c r="GR65" i="3"/>
  <c r="HB57" i="3"/>
  <c r="FS151" i="3"/>
  <c r="GX137" i="3"/>
  <c r="FF115" i="3"/>
  <c r="FC92" i="3"/>
  <c r="IV125" i="3"/>
  <c r="GY53" i="3"/>
  <c r="IL139" i="3"/>
  <c r="CX149" i="3"/>
  <c r="IK102" i="3"/>
  <c r="EZ97" i="3"/>
  <c r="JL103" i="3"/>
  <c r="GL87" i="3"/>
  <c r="JB73" i="3"/>
  <c r="HF61" i="3"/>
  <c r="DS47" i="3"/>
  <c r="HL36" i="3"/>
  <c r="GP55" i="3"/>
  <c r="FE64" i="3"/>
  <c r="CT58" i="3"/>
  <c r="GP30" i="3"/>
  <c r="DS44" i="3"/>
  <c r="IP103" i="3"/>
  <c r="DR125" i="3"/>
  <c r="HC136" i="3"/>
  <c r="DS31" i="3"/>
  <c r="DT27" i="3"/>
  <c r="HC43" i="3"/>
  <c r="IT148" i="3"/>
  <c r="IU90" i="3"/>
  <c r="CO42" i="3"/>
  <c r="FQ137" i="3"/>
  <c r="CT130" i="3"/>
  <c r="CP108" i="3"/>
  <c r="JA126" i="3"/>
  <c r="GQ125" i="3"/>
  <c r="FG76" i="3"/>
  <c r="HI92" i="3"/>
  <c r="GR48" i="3"/>
  <c r="IN58" i="3"/>
  <c r="GT117" i="3"/>
  <c r="DS88" i="3"/>
  <c r="HA54" i="3"/>
  <c r="DS152" i="3"/>
  <c r="GY58" i="3"/>
  <c r="CP151" i="3"/>
  <c r="JJ42" i="3"/>
  <c r="GN93" i="3"/>
  <c r="IT67" i="3"/>
  <c r="II127" i="3"/>
  <c r="CO144" i="3"/>
  <c r="HJ142" i="3"/>
  <c r="FL122" i="3"/>
  <c r="GJ144" i="3"/>
  <c r="CQ125" i="3"/>
  <c r="GR140" i="3"/>
  <c r="FL73" i="3"/>
  <c r="GV46" i="3"/>
  <c r="DO31" i="3"/>
  <c r="JB89" i="3"/>
  <c r="FL120" i="3"/>
  <c r="CO116" i="3"/>
  <c r="HP58" i="3"/>
  <c r="FP130" i="3"/>
  <c r="EZ140" i="3"/>
  <c r="JH82" i="3"/>
  <c r="GY123" i="3"/>
  <c r="FP45" i="3"/>
  <c r="FB25" i="3"/>
  <c r="HE150" i="3"/>
  <c r="IZ33" i="3"/>
  <c r="DS67" i="3"/>
  <c r="GL65" i="3"/>
  <c r="FG109" i="3"/>
  <c r="HI116" i="3"/>
  <c r="CR146" i="3"/>
  <c r="FA117" i="3"/>
  <c r="IJ84" i="3"/>
  <c r="IG129" i="3"/>
  <c r="GW58" i="3"/>
  <c r="DO30" i="3"/>
  <c r="GI88" i="3"/>
  <c r="DO129" i="3"/>
  <c r="FD51" i="3"/>
  <c r="GL50" i="3"/>
  <c r="IH148" i="3"/>
  <c r="EZ98" i="3"/>
  <c r="FA57" i="3"/>
  <c r="ES146" i="3"/>
  <c r="FD122" i="3"/>
  <c r="IG151" i="3"/>
  <c r="IV104" i="3"/>
  <c r="DH149" i="3"/>
  <c r="ET154" i="3"/>
  <c r="DE30" i="3"/>
  <c r="GJ41" i="3"/>
  <c r="DS122" i="3"/>
  <c r="EU120" i="3"/>
  <c r="CJ147" i="3"/>
  <c r="FF79" i="3"/>
  <c r="DG142" i="3"/>
  <c r="EL49" i="3"/>
  <c r="EY147" i="3"/>
  <c r="JB63" i="3"/>
  <c r="FF49" i="3"/>
  <c r="DJ148" i="3"/>
  <c r="GZ153" i="3"/>
  <c r="GV114" i="3"/>
  <c r="FD111" i="3"/>
  <c r="FB130" i="3"/>
  <c r="GM127" i="3"/>
  <c r="DR48" i="3"/>
  <c r="IZ118" i="3"/>
  <c r="HF50" i="3"/>
  <c r="HI125" i="3"/>
  <c r="DT133" i="3"/>
  <c r="CT132" i="3"/>
  <c r="DD150" i="3"/>
  <c r="JC39" i="3"/>
  <c r="FM137" i="3"/>
  <c r="IZ115" i="3"/>
  <c r="CK137" i="3"/>
  <c r="GI134" i="3"/>
  <c r="HJ145" i="3"/>
  <c r="DP131" i="3"/>
  <c r="GY64" i="3"/>
  <c r="FL74" i="3"/>
  <c r="JG152" i="3"/>
  <c r="JI89" i="3"/>
  <c r="DK55" i="3"/>
  <c r="GP50" i="3"/>
  <c r="GY67" i="3"/>
  <c r="GW135" i="3"/>
  <c r="IY79" i="3"/>
  <c r="FE53" i="3"/>
  <c r="JH98" i="3"/>
  <c r="FJ140" i="3"/>
  <c r="FL144" i="3"/>
  <c r="JI113" i="3"/>
  <c r="FO112" i="3"/>
  <c r="IW153" i="3"/>
  <c r="IG147" i="3"/>
  <c r="II82" i="3"/>
  <c r="JJ137" i="3"/>
  <c r="FP54" i="3"/>
  <c r="EQ39" i="3"/>
  <c r="FH101" i="3"/>
  <c r="HF121" i="3"/>
  <c r="CO152" i="3"/>
  <c r="CS52" i="3"/>
  <c r="IP71" i="3"/>
  <c r="HJ146" i="3"/>
  <c r="HG124" i="3"/>
  <c r="JC106" i="3"/>
  <c r="JC71" i="3"/>
  <c r="IO69" i="3"/>
  <c r="HG140" i="3"/>
  <c r="HL47" i="3"/>
  <c r="DT49" i="3"/>
  <c r="HO100" i="3"/>
  <c r="JH38" i="3"/>
  <c r="EV76" i="3"/>
  <c r="IW104" i="3"/>
  <c r="CX55" i="3"/>
  <c r="CY29" i="3"/>
  <c r="FD32" i="3"/>
  <c r="JF82" i="3"/>
  <c r="DT65" i="3"/>
  <c r="CW85" i="3"/>
  <c r="IH97" i="3"/>
  <c r="EU111" i="3"/>
  <c r="DT67" i="3"/>
  <c r="IG113" i="3"/>
  <c r="DJ107" i="3"/>
  <c r="HF112" i="3"/>
  <c r="DE36" i="3"/>
  <c r="FB135" i="3"/>
  <c r="EQ85" i="3"/>
  <c r="HM118" i="3"/>
  <c r="FS71" i="3"/>
  <c r="IO108" i="3"/>
  <c r="EY94" i="3"/>
  <c r="IV151" i="3"/>
  <c r="FB82" i="3"/>
  <c r="HA130" i="3"/>
  <c r="FB69" i="3"/>
  <c r="EQ79" i="3"/>
  <c r="DH56" i="3"/>
  <c r="FP143" i="3"/>
  <c r="CQ80" i="3"/>
  <c r="CO86" i="3"/>
  <c r="IH68" i="3"/>
  <c r="DT95" i="3"/>
  <c r="IN137" i="3"/>
  <c r="GO72" i="3"/>
  <c r="CX113" i="3"/>
  <c r="IW91" i="3"/>
  <c r="JL28" i="3"/>
  <c r="IK70" i="3"/>
  <c r="IP147" i="3"/>
  <c r="CR142" i="3"/>
  <c r="GZ62" i="3"/>
  <c r="FH138" i="3"/>
  <c r="GQ147" i="3"/>
  <c r="JG142" i="3"/>
  <c r="HL73" i="3"/>
  <c r="GS42" i="3"/>
  <c r="GS37" i="3"/>
  <c r="HC32" i="3"/>
  <c r="DQ109" i="3"/>
  <c r="HB83" i="3"/>
  <c r="DQ139" i="3"/>
  <c r="CU106" i="3"/>
  <c r="JC137" i="3"/>
  <c r="II129" i="3"/>
  <c r="HP82" i="3"/>
  <c r="DV142" i="3"/>
  <c r="DL28" i="3"/>
  <c r="CZ112" i="3"/>
  <c r="EQ30" i="3"/>
  <c r="FG58" i="3"/>
  <c r="EZ99" i="3"/>
  <c r="CW134" i="3"/>
  <c r="IU135" i="3"/>
  <c r="HF68" i="3"/>
  <c r="HP97" i="3"/>
  <c r="JA121" i="3"/>
  <c r="DB141" i="3"/>
  <c r="HC117" i="3"/>
  <c r="HC146" i="3"/>
  <c r="JH148" i="3"/>
  <c r="IH85" i="3"/>
  <c r="CS137" i="3"/>
  <c r="FC41" i="3"/>
  <c r="JA128" i="3"/>
  <c r="FR79" i="3"/>
  <c r="GQ66" i="3"/>
  <c r="IW126" i="3"/>
  <c r="EV124" i="3"/>
  <c r="FQ70" i="3"/>
  <c r="IN145" i="3"/>
  <c r="IK46" i="3"/>
  <c r="HG148" i="3"/>
  <c r="FR81" i="3"/>
  <c r="ER152" i="3"/>
  <c r="HA140" i="3"/>
  <c r="GX58" i="3"/>
  <c r="IK103" i="3"/>
  <c r="GR107" i="3"/>
  <c r="JA113" i="3"/>
  <c r="HI149" i="3"/>
  <c r="HJ149" i="3"/>
  <c r="EV102" i="3"/>
  <c r="IM29" i="3"/>
  <c r="GV85" i="3"/>
  <c r="DO145" i="3"/>
  <c r="EM53" i="3"/>
  <c r="JH30" i="3"/>
  <c r="FL117" i="3"/>
  <c r="CP36" i="3"/>
  <c r="EQ115" i="3"/>
  <c r="GW34" i="3"/>
  <c r="JM149" i="3"/>
  <c r="DL55" i="3"/>
  <c r="FN43" i="3"/>
  <c r="DQ151" i="3"/>
  <c r="HO130" i="3"/>
  <c r="CO79" i="3"/>
  <c r="JH69" i="3"/>
  <c r="DV100" i="3"/>
  <c r="DT62" i="3"/>
  <c r="ET127" i="3"/>
  <c r="JB61" i="3"/>
  <c r="JM105" i="3"/>
  <c r="IT105" i="3"/>
  <c r="EU34" i="3"/>
  <c r="GS45" i="3"/>
  <c r="HE56" i="3"/>
  <c r="FA121" i="3"/>
  <c r="EO111" i="3"/>
  <c r="JA61" i="3"/>
  <c r="GZ113" i="3"/>
  <c r="IJ120" i="3"/>
  <c r="DS46" i="3"/>
  <c r="DK104" i="3"/>
  <c r="FG133" i="3"/>
  <c r="HK81" i="3"/>
  <c r="DQ46" i="3"/>
  <c r="FP131" i="3"/>
  <c r="FR141" i="3"/>
  <c r="FE72" i="3"/>
  <c r="HL107" i="3"/>
  <c r="IG107" i="3"/>
  <c r="IX120" i="3"/>
  <c r="GI84" i="3"/>
  <c r="DU25" i="3"/>
  <c r="HK109" i="3"/>
  <c r="IS135" i="3"/>
  <c r="HI83" i="3"/>
  <c r="GI139" i="3"/>
  <c r="GQ41" i="3"/>
  <c r="GW146" i="3"/>
  <c r="GQ82" i="3"/>
  <c r="JB92" i="3"/>
  <c r="II145" i="3"/>
  <c r="DT154" i="3"/>
  <c r="FQ151" i="3"/>
  <c r="HF92" i="3"/>
  <c r="GX75" i="3"/>
  <c r="HB72" i="3"/>
  <c r="FS33" i="3"/>
  <c r="IU149" i="3"/>
  <c r="IK52" i="3"/>
  <c r="GY136" i="3"/>
  <c r="IS113" i="3"/>
  <c r="GY114" i="3"/>
  <c r="II80" i="3"/>
  <c r="EU28" i="3"/>
  <c r="EO144" i="3"/>
  <c r="HB37" i="3"/>
  <c r="IJ132" i="3"/>
  <c r="GR109" i="3"/>
  <c r="IF96" i="3"/>
  <c r="FC148" i="3"/>
  <c r="FB27" i="3"/>
  <c r="ET147" i="3"/>
  <c r="GM124" i="3"/>
  <c r="EW135" i="3"/>
  <c r="JH80" i="3"/>
  <c r="EM40" i="3"/>
  <c r="FQ27" i="3"/>
  <c r="ES110" i="3"/>
  <c r="IP111" i="3"/>
  <c r="IJ119" i="3"/>
  <c r="HE34" i="3"/>
  <c r="IT139" i="3"/>
  <c r="IW139" i="3"/>
  <c r="EV140" i="3"/>
  <c r="GR41" i="3"/>
  <c r="JM143" i="3"/>
  <c r="ES32" i="3"/>
  <c r="JM140" i="3"/>
  <c r="IT65" i="3"/>
  <c r="ES135" i="3"/>
  <c r="DQ116" i="3"/>
  <c r="FP52" i="3"/>
  <c r="DQ136" i="3"/>
  <c r="EQ74" i="3"/>
  <c r="IL137" i="3"/>
  <c r="GW92" i="3"/>
  <c r="DK132" i="3"/>
  <c r="DU143" i="3"/>
  <c r="IM50" i="3"/>
  <c r="GK153" i="3"/>
  <c r="JM76" i="3"/>
  <c r="CY149" i="3"/>
  <c r="GW132" i="3"/>
  <c r="DD152" i="3"/>
  <c r="FM80" i="3"/>
  <c r="CV101" i="3"/>
  <c r="DI89" i="3"/>
  <c r="FF92" i="3"/>
  <c r="JL100" i="3"/>
  <c r="FS124" i="3"/>
  <c r="IQ120" i="3"/>
  <c r="FJ130" i="3"/>
  <c r="EQ56" i="3"/>
  <c r="DE115" i="3"/>
  <c r="EU136" i="3"/>
  <c r="FS94" i="3"/>
  <c r="FG66" i="3"/>
  <c r="JC147" i="3"/>
  <c r="FR87" i="3"/>
  <c r="GZ78" i="3"/>
  <c r="FF91" i="3"/>
  <c r="DL80" i="3"/>
  <c r="DC143" i="3"/>
  <c r="FD134" i="3"/>
  <c r="GL123" i="3"/>
  <c r="DD120" i="3"/>
  <c r="DR78" i="3"/>
  <c r="IH126" i="3"/>
  <c r="DI62" i="3"/>
  <c r="FD153" i="3"/>
  <c r="DS39" i="3"/>
  <c r="CZ120" i="3"/>
  <c r="GR103" i="3"/>
  <c r="FH59" i="3"/>
  <c r="CT152" i="3"/>
  <c r="FH152" i="3"/>
  <c r="IZ96" i="3"/>
  <c r="IO112" i="3"/>
  <c r="IJ143" i="3"/>
  <c r="FD104" i="3"/>
  <c r="IU41" i="3"/>
  <c r="IT89" i="3"/>
  <c r="JK55" i="3"/>
  <c r="DI30" i="3"/>
  <c r="FF112" i="3"/>
  <c r="JI119" i="3"/>
  <c r="IV119" i="3"/>
  <c r="IM118" i="3"/>
  <c r="GT110" i="3"/>
  <c r="FE129" i="3"/>
  <c r="HM136" i="3"/>
  <c r="GZ138" i="3"/>
  <c r="DJ142" i="3"/>
  <c r="FE27" i="3"/>
  <c r="JC149" i="3"/>
  <c r="CK130" i="3"/>
  <c r="DQ68" i="3"/>
  <c r="GX109" i="3"/>
  <c r="IN150" i="3"/>
  <c r="II135" i="3"/>
  <c r="CO43" i="3"/>
  <c r="HK93" i="3"/>
  <c r="EQ64" i="3"/>
  <c r="HJ50" i="3"/>
  <c r="IJ114" i="3"/>
  <c r="DS41" i="3"/>
  <c r="GO28" i="3"/>
  <c r="FL32" i="3"/>
  <c r="IH81" i="3"/>
  <c r="GX56" i="3"/>
  <c r="IU142" i="3"/>
  <c r="CR85" i="3"/>
  <c r="GY149" i="3"/>
  <c r="HN61" i="3"/>
  <c r="DH39" i="3"/>
  <c r="FR55" i="3"/>
  <c r="FF33" i="3"/>
  <c r="GJ81" i="3"/>
  <c r="EO99" i="3"/>
  <c r="EO105" i="3"/>
  <c r="IJ147" i="3"/>
  <c r="DG60" i="3"/>
  <c r="GY121" i="3"/>
  <c r="GR122" i="3"/>
  <c r="IS52" i="3"/>
  <c r="JC129" i="3"/>
  <c r="EL41" i="3"/>
  <c r="JJ140" i="3"/>
  <c r="IL120" i="3"/>
  <c r="FD152" i="3"/>
  <c r="IF37" i="3"/>
  <c r="FS64" i="3"/>
  <c r="IL73" i="3"/>
  <c r="FB93" i="3"/>
  <c r="GY145" i="3"/>
  <c r="IT26" i="3"/>
  <c r="IX133" i="3"/>
  <c r="DK153" i="3"/>
  <c r="JH28" i="3"/>
  <c r="GV106" i="3"/>
  <c r="FA144" i="3"/>
  <c r="GL111" i="3"/>
  <c r="IQ149" i="3"/>
  <c r="EW134" i="3"/>
  <c r="DF55" i="3"/>
  <c r="HB108" i="3"/>
  <c r="JM129" i="3"/>
  <c r="HP34" i="3"/>
  <c r="HK130" i="3"/>
  <c r="DR62" i="3"/>
  <c r="FC144" i="3"/>
  <c r="IT146" i="3"/>
  <c r="EW117" i="3"/>
  <c r="CW70" i="3"/>
  <c r="IV88" i="3"/>
  <c r="DS45" i="3"/>
  <c r="HL111" i="3"/>
  <c r="JH114" i="3"/>
  <c r="IV150" i="3"/>
  <c r="HC106" i="3"/>
  <c r="GX74" i="3"/>
  <c r="HI112" i="3"/>
  <c r="DI137" i="3"/>
  <c r="ET152" i="3"/>
  <c r="GQ93" i="3"/>
  <c r="ES105" i="3"/>
  <c r="JK66" i="3"/>
  <c r="EP85" i="3"/>
  <c r="HN31" i="3"/>
  <c r="HA111" i="3"/>
  <c r="IW43" i="3"/>
  <c r="GV146" i="3"/>
  <c r="JJ94" i="3"/>
  <c r="FE128" i="3"/>
  <c r="DT42" i="3"/>
  <c r="ER118" i="3"/>
  <c r="HJ147" i="3"/>
  <c r="GK75" i="3"/>
  <c r="FD75" i="3"/>
  <c r="DL130" i="3"/>
  <c r="CY27" i="3"/>
  <c r="FD130" i="3"/>
  <c r="GY151" i="3"/>
  <c r="JD154" i="3"/>
  <c r="GW97" i="3"/>
  <c r="ET103" i="3"/>
  <c r="IF104" i="3"/>
  <c r="GI48" i="3"/>
  <c r="EW148" i="3"/>
  <c r="GM129" i="3"/>
  <c r="IZ152" i="3"/>
  <c r="GV141" i="3"/>
  <c r="JA139" i="3"/>
  <c r="EO35" i="3"/>
  <c r="DP154" i="3"/>
  <c r="DP46" i="3"/>
  <c r="IO88" i="3"/>
  <c r="JA124" i="3"/>
  <c r="HA149" i="3"/>
  <c r="IY37" i="3"/>
  <c r="DL141" i="3"/>
  <c r="GL109" i="3"/>
  <c r="DC116" i="3"/>
  <c r="JL54" i="3"/>
  <c r="GJ106" i="3"/>
  <c r="CT108" i="3"/>
  <c r="CQ31" i="3"/>
  <c r="CO135" i="3"/>
  <c r="CZ122" i="3"/>
  <c r="DR38" i="3"/>
  <c r="IX62" i="3"/>
  <c r="GL135" i="3"/>
  <c r="GN50" i="3"/>
  <c r="FB125" i="3"/>
  <c r="HK62" i="3"/>
  <c r="EU118" i="3"/>
  <c r="EY87" i="3"/>
  <c r="JI116" i="3"/>
  <c r="EP145" i="3"/>
  <c r="GR150" i="3"/>
  <c r="FR114" i="3"/>
  <c r="IT79" i="3"/>
  <c r="GZ64" i="3"/>
  <c r="CJ152" i="3"/>
  <c r="DJ95" i="3"/>
  <c r="IH149" i="3"/>
  <c r="IG92" i="3"/>
  <c r="HF30" i="3"/>
  <c r="IS82" i="3"/>
  <c r="IO37" i="3"/>
  <c r="HA133" i="3"/>
  <c r="FH105" i="3"/>
  <c r="HG145" i="3"/>
  <c r="GW27" i="3"/>
  <c r="DC132" i="3"/>
  <c r="GZ46" i="3"/>
  <c r="CY107" i="3"/>
  <c r="EM92" i="3"/>
  <c r="DO117" i="3"/>
  <c r="JH63" i="3"/>
  <c r="DI143" i="3"/>
  <c r="JC105" i="3"/>
  <c r="HI28" i="3"/>
  <c r="FH29" i="3"/>
  <c r="FL151" i="3"/>
  <c r="JF74" i="3"/>
  <c r="CU151" i="3"/>
  <c r="IJ142" i="3"/>
  <c r="HB96" i="3"/>
  <c r="IZ112" i="3"/>
  <c r="HI122" i="3"/>
  <c r="EU101" i="3"/>
  <c r="FB149" i="3"/>
  <c r="EV147" i="3"/>
  <c r="IG118" i="3"/>
  <c r="FH122" i="3"/>
  <c r="ER74" i="3"/>
  <c r="IO50" i="3"/>
  <c r="JI34" i="3"/>
  <c r="FO146" i="3"/>
  <c r="FN94" i="3"/>
  <c r="GX144" i="3"/>
  <c r="FN139" i="3"/>
  <c r="GL31" i="3"/>
  <c r="DV115" i="3"/>
  <c r="DS141" i="3"/>
  <c r="FG108" i="3"/>
  <c r="DQ95" i="3"/>
  <c r="DP113" i="3"/>
  <c r="CZ115" i="3"/>
  <c r="JB106" i="3"/>
  <c r="EL61" i="3"/>
  <c r="FG52" i="3"/>
  <c r="CQ48" i="3"/>
  <c r="CP56" i="3"/>
  <c r="FC131" i="3"/>
  <c r="DB145" i="3"/>
  <c r="FN56" i="3"/>
  <c r="FJ120" i="3"/>
  <c r="CX103" i="3"/>
  <c r="FC50" i="3"/>
  <c r="IY110" i="3"/>
  <c r="DS136" i="3"/>
  <c r="JH77" i="3"/>
  <c r="JC103" i="3"/>
  <c r="DT131" i="3"/>
  <c r="HJ87" i="3"/>
  <c r="HJ89" i="3"/>
  <c r="GM80" i="3"/>
  <c r="IM154" i="3"/>
  <c r="GP66" i="3"/>
  <c r="EV31" i="3"/>
  <c r="DO62" i="3"/>
  <c r="EP64" i="3"/>
  <c r="IM27" i="3"/>
  <c r="FH72" i="3"/>
  <c r="IM132" i="3"/>
  <c r="HM37" i="3"/>
  <c r="EZ32" i="3"/>
  <c r="FL106" i="3"/>
  <c r="FI154" i="3"/>
  <c r="IX72" i="3"/>
  <c r="ET35" i="3"/>
  <c r="FC102" i="3"/>
  <c r="EN100" i="3"/>
  <c r="IL144" i="3"/>
  <c r="DL53" i="3"/>
  <c r="IK33" i="3"/>
  <c r="FD85" i="3"/>
  <c r="DH133" i="3"/>
  <c r="IP120" i="3"/>
  <c r="IF82" i="3"/>
  <c r="FE48" i="3"/>
  <c r="CT90" i="3"/>
  <c r="HP139" i="3"/>
  <c r="II71" i="3"/>
  <c r="FL123" i="3"/>
  <c r="GY126" i="3"/>
  <c r="GK86" i="3"/>
  <c r="GX25" i="3"/>
  <c r="DV148" i="3"/>
  <c r="IM66" i="3"/>
  <c r="CW42" i="3"/>
  <c r="FA151" i="3"/>
  <c r="CZ148" i="3"/>
  <c r="FB134" i="3"/>
  <c r="JI61" i="3"/>
  <c r="JF96" i="3"/>
  <c r="IM117" i="3"/>
  <c r="EM123" i="3"/>
  <c r="DG147" i="3"/>
  <c r="GL113" i="3"/>
  <c r="HI132" i="3"/>
  <c r="CQ72" i="3"/>
  <c r="FI73" i="3"/>
  <c r="DV105" i="3"/>
  <c r="FF131" i="3"/>
  <c r="JB90" i="3"/>
  <c r="IZ105" i="3"/>
  <c r="DS50" i="3"/>
  <c r="HN107" i="3"/>
  <c r="GR30" i="3"/>
  <c r="DO99" i="3"/>
  <c r="CU83" i="3"/>
  <c r="JB52" i="3"/>
  <c r="HO134" i="3"/>
  <c r="IJ31" i="3"/>
  <c r="EV99" i="3"/>
  <c r="GK131" i="3"/>
  <c r="CY146" i="3"/>
  <c r="EQ120" i="3"/>
  <c r="GK107" i="3"/>
  <c r="EO124" i="3"/>
  <c r="EO42" i="3"/>
  <c r="DF44" i="3"/>
  <c r="CW45" i="3"/>
  <c r="CR151" i="3"/>
  <c r="CP114" i="3"/>
  <c r="HA51" i="3"/>
  <c r="EZ103" i="3"/>
  <c r="IL43" i="3"/>
  <c r="DC145" i="3"/>
  <c r="FD78" i="3"/>
  <c r="GQ146" i="3"/>
  <c r="JL139" i="3"/>
  <c r="CK142" i="3"/>
  <c r="DV119" i="3"/>
  <c r="GJ137" i="3"/>
  <c r="FM48" i="3"/>
  <c r="DV63" i="3"/>
  <c r="HO52" i="3"/>
  <c r="HN99" i="3"/>
  <c r="GN108" i="3"/>
  <c r="HK72" i="3"/>
  <c r="EU132" i="3"/>
  <c r="IF55" i="3"/>
  <c r="EM67" i="3"/>
  <c r="HA92" i="3"/>
  <c r="HN90" i="3"/>
  <c r="FO115" i="3"/>
  <c r="JJ126" i="3"/>
  <c r="JB41" i="3"/>
  <c r="IO48" i="3"/>
  <c r="JI98" i="3"/>
  <c r="IZ154" i="3"/>
  <c r="DO90" i="3"/>
  <c r="IL61" i="3"/>
  <c r="IH133" i="3"/>
  <c r="DD124" i="3"/>
  <c r="IT134" i="3"/>
  <c r="DQ110" i="3"/>
  <c r="EU143" i="3"/>
  <c r="DD149" i="3"/>
  <c r="HJ154" i="3"/>
  <c r="JG46" i="3"/>
  <c r="GJ107" i="3"/>
  <c r="JF28" i="3"/>
  <c r="JH27" i="3"/>
  <c r="FG137" i="3"/>
  <c r="IL105" i="3"/>
  <c r="FI120" i="3"/>
  <c r="GJ92" i="3"/>
  <c r="IN123" i="3"/>
  <c r="FN41" i="3"/>
  <c r="CP33" i="3"/>
  <c r="FO130" i="3"/>
  <c r="JB118" i="3"/>
  <c r="CV150" i="3"/>
  <c r="GI102" i="3"/>
  <c r="FG129" i="3"/>
  <c r="IS39" i="3"/>
  <c r="FB40" i="3"/>
  <c r="IU103" i="3"/>
  <c r="FC63" i="3"/>
  <c r="FH107" i="3"/>
  <c r="JD151" i="3"/>
  <c r="HA26" i="3"/>
  <c r="DM129" i="3"/>
  <c r="FN89" i="3"/>
  <c r="IY153" i="3"/>
  <c r="HN113" i="3"/>
  <c r="DB87" i="3"/>
  <c r="EU87" i="3"/>
  <c r="CY126" i="3"/>
  <c r="CQ33" i="3"/>
  <c r="FL145" i="3"/>
  <c r="JG126" i="3"/>
  <c r="IH144" i="3"/>
  <c r="EM84" i="3"/>
  <c r="GR25" i="3"/>
  <c r="HD151" i="3"/>
  <c r="FN33" i="3"/>
  <c r="DE119" i="3"/>
  <c r="HA147" i="3"/>
  <c r="DQ52" i="3"/>
  <c r="IJ144" i="3"/>
  <c r="FG150" i="3"/>
  <c r="FO104" i="3"/>
  <c r="JJ113" i="3"/>
  <c r="HA52" i="3"/>
  <c r="ET88" i="3"/>
  <c r="IH43" i="3"/>
  <c r="IN52" i="3"/>
  <c r="DS105" i="3"/>
  <c r="HB26" i="3"/>
  <c r="EQ142" i="3"/>
  <c r="HO133" i="3"/>
  <c r="DG152" i="3"/>
  <c r="EQ88" i="3"/>
  <c r="GM154" i="3"/>
  <c r="GN153" i="3"/>
  <c r="JB140" i="3"/>
  <c r="IV141" i="3"/>
  <c r="FD121" i="3"/>
  <c r="EN146" i="3"/>
  <c r="FO89" i="3"/>
  <c r="DQ66" i="3"/>
  <c r="FI69" i="3"/>
  <c r="HE40" i="3"/>
  <c r="CP146" i="3"/>
  <c r="DI151" i="3"/>
  <c r="FH151" i="3"/>
  <c r="IQ141" i="3"/>
  <c r="FO87" i="3"/>
  <c r="CY152" i="3"/>
  <c r="FE31" i="3"/>
  <c r="IS73" i="3"/>
  <c r="GM73" i="3"/>
  <c r="CP131" i="3"/>
  <c r="JM106" i="3"/>
  <c r="DT121" i="3"/>
  <c r="IU98" i="3"/>
  <c r="GJ114" i="3"/>
  <c r="HK101" i="3"/>
  <c r="GK147" i="3"/>
  <c r="DF115" i="3"/>
  <c r="JC154" i="3"/>
  <c r="CX51" i="3"/>
  <c r="HL82" i="3"/>
  <c r="GK59" i="3"/>
  <c r="JG154" i="3"/>
  <c r="GK73" i="3"/>
  <c r="GO36" i="3"/>
  <c r="FD154" i="3"/>
  <c r="IM151" i="3"/>
  <c r="FO155" i="3"/>
  <c r="EL155" i="3"/>
  <c r="JA120" i="3"/>
  <c r="DP122" i="3"/>
  <c r="EY123" i="3"/>
  <c r="EM113" i="3"/>
  <c r="EY111" i="3"/>
  <c r="HJ132" i="3"/>
  <c r="DB83" i="3"/>
  <c r="IJ155" i="3"/>
  <c r="GY155" i="3"/>
  <c r="GY140" i="3"/>
  <c r="GS28" i="3"/>
  <c r="GT125" i="3"/>
  <c r="FA112" i="3"/>
  <c r="FF62" i="3"/>
  <c r="IX151" i="3"/>
  <c r="DQ34" i="3"/>
  <c r="CP134" i="3"/>
  <c r="FL75" i="3"/>
  <c r="IQ140" i="3"/>
  <c r="DR101" i="3"/>
  <c r="HC103" i="3"/>
  <c r="IZ148" i="3"/>
  <c r="EM112" i="3"/>
  <c r="CT146" i="3"/>
  <c r="HG123" i="3"/>
  <c r="IK134" i="3"/>
  <c r="FC111" i="3"/>
  <c r="FN73" i="3"/>
  <c r="EQ151" i="3"/>
  <c r="GL125" i="3"/>
  <c r="JJ97" i="3"/>
  <c r="HM87" i="3"/>
  <c r="DJ38" i="3"/>
  <c r="IX148" i="3"/>
  <c r="CT102" i="3"/>
  <c r="IV75" i="3"/>
  <c r="DU148" i="3"/>
  <c r="HC113" i="3"/>
  <c r="GS126" i="3"/>
  <c r="HC152" i="3"/>
  <c r="FM129" i="3"/>
  <c r="IK151" i="3"/>
  <c r="CR149" i="3"/>
  <c r="IV115" i="3"/>
  <c r="IZ36" i="3"/>
  <c r="IM131" i="3"/>
  <c r="DC147" i="3"/>
  <c r="JI72" i="3"/>
  <c r="JL85" i="3"/>
  <c r="FP36" i="3"/>
  <c r="HL132" i="3"/>
  <c r="HF39" i="3"/>
  <c r="EN112" i="3"/>
  <c r="GJ152" i="3"/>
  <c r="GO92" i="3"/>
  <c r="GO115" i="3"/>
  <c r="JH60" i="3"/>
  <c r="DK42" i="3"/>
  <c r="HN67" i="3"/>
  <c r="JC150" i="3"/>
  <c r="DF65" i="3"/>
  <c r="DB53" i="3"/>
  <c r="FI40" i="3"/>
  <c r="IQ150" i="3"/>
  <c r="GI82" i="3"/>
  <c r="FC108" i="3"/>
  <c r="HK79" i="3"/>
  <c r="DB97" i="3"/>
  <c r="FO154" i="3"/>
  <c r="DG122" i="3"/>
  <c r="IP135" i="3"/>
  <c r="JL126" i="3"/>
  <c r="HJ148" i="3"/>
  <c r="IP82" i="3"/>
  <c r="CX142" i="3"/>
  <c r="EL83" i="3"/>
  <c r="HB142" i="3"/>
  <c r="CK144" i="3"/>
  <c r="GT153" i="3"/>
  <c r="HD61" i="3"/>
  <c r="IZ30" i="3"/>
  <c r="GY118" i="3"/>
  <c r="GS155" i="3"/>
  <c r="CY154" i="3"/>
  <c r="FM152" i="3"/>
  <c r="HN111" i="3"/>
  <c r="JM59" i="3"/>
  <c r="DL56" i="3"/>
  <c r="JJ104" i="3"/>
  <c r="JF67" i="3"/>
  <c r="JJ58" i="3"/>
  <c r="DS70" i="3"/>
  <c r="GQ63" i="3"/>
  <c r="JA49" i="3"/>
  <c r="IS69" i="3"/>
  <c r="CP142" i="3"/>
  <c r="DQ54" i="3"/>
  <c r="GM62" i="3"/>
  <c r="DK126" i="3"/>
  <c r="DV144" i="3"/>
  <c r="CJ154" i="3"/>
  <c r="DT148" i="3"/>
  <c r="EN65" i="3"/>
  <c r="HJ56" i="3"/>
  <c r="EY141" i="3"/>
  <c r="GX31" i="3"/>
  <c r="JC64" i="3"/>
  <c r="GZ120" i="3"/>
  <c r="DK89" i="3"/>
  <c r="IT61" i="3"/>
  <c r="DF66" i="3"/>
  <c r="CU36" i="3"/>
  <c r="EL94" i="3"/>
  <c r="DI110" i="3"/>
  <c r="HN147" i="3"/>
  <c r="FM121" i="3"/>
  <c r="EZ73" i="3"/>
  <c r="IV131" i="3"/>
  <c r="FM91" i="3"/>
  <c r="JK36" i="3"/>
  <c r="DJ85" i="3"/>
  <c r="ET126" i="3"/>
  <c r="II103" i="3"/>
  <c r="FC32" i="3"/>
  <c r="GZ51" i="3"/>
  <c r="HN151" i="3"/>
  <c r="HE153" i="3"/>
  <c r="IS130" i="3"/>
  <c r="FM131" i="3"/>
  <c r="DS148" i="3"/>
  <c r="HD104" i="3"/>
  <c r="HK128" i="3"/>
  <c r="CT124" i="3"/>
  <c r="FN145" i="3"/>
  <c r="FG102" i="3"/>
  <c r="GY80" i="3"/>
  <c r="DV75" i="3"/>
  <c r="DD61" i="3"/>
  <c r="IO60" i="3"/>
  <c r="CP130" i="3"/>
  <c r="DU152" i="3"/>
  <c r="GP153" i="3"/>
  <c r="IM129" i="3"/>
  <c r="FF125" i="3"/>
  <c r="HL43" i="3"/>
  <c r="FP71" i="3"/>
  <c r="JI108" i="3"/>
  <c r="DO96" i="3"/>
  <c r="GV45" i="3"/>
  <c r="GZ102" i="3"/>
  <c r="FI61" i="3"/>
  <c r="EO98" i="3"/>
  <c r="GK127" i="3"/>
  <c r="GN131" i="3"/>
  <c r="FG99" i="3"/>
  <c r="FM77" i="3"/>
  <c r="IH112" i="3"/>
  <c r="JJ118" i="3"/>
  <c r="ER92" i="3"/>
  <c r="DJ123" i="3"/>
  <c r="EO77" i="3"/>
  <c r="IT150" i="3"/>
  <c r="DH144" i="3"/>
  <c r="FS87" i="3"/>
  <c r="CQ52" i="3"/>
  <c r="JK144" i="3"/>
  <c r="CQ47" i="3"/>
  <c r="GV124" i="3"/>
  <c r="GW62" i="3"/>
  <c r="DR112" i="3"/>
  <c r="ET65" i="3"/>
  <c r="ER149" i="3"/>
  <c r="HB136" i="3"/>
  <c r="EM147" i="3"/>
  <c r="FL94" i="3"/>
  <c r="IF135" i="3"/>
  <c r="DL91" i="3"/>
  <c r="FD117" i="3"/>
  <c r="HP115" i="3"/>
  <c r="HO38" i="3"/>
  <c r="DO60" i="3"/>
  <c r="GP137" i="3"/>
  <c r="FG57" i="3"/>
  <c r="DE55" i="3"/>
  <c r="GQ108" i="3"/>
  <c r="DS149" i="3"/>
  <c r="DH62" i="3"/>
  <c r="DE26" i="3"/>
  <c r="IV52" i="3"/>
  <c r="FG143" i="3"/>
  <c r="EN30" i="3"/>
  <c r="CX143" i="3"/>
  <c r="EV65" i="3"/>
  <c r="IF140" i="3"/>
  <c r="DJ152" i="3"/>
  <c r="FD48" i="3"/>
  <c r="DB151" i="3"/>
  <c r="HP42" i="3"/>
  <c r="FR69" i="3"/>
  <c r="JM56" i="3"/>
  <c r="ER98" i="3"/>
  <c r="FM28" i="3"/>
  <c r="GZ52" i="3"/>
  <c r="ET148" i="3"/>
  <c r="CK141" i="3"/>
  <c r="ER134" i="3"/>
  <c r="HA110" i="3"/>
  <c r="DC153" i="3"/>
  <c r="GJ117" i="3"/>
  <c r="IZ135" i="3"/>
  <c r="CQ69" i="3"/>
  <c r="IF29" i="3"/>
  <c r="DL98" i="3"/>
  <c r="HK129" i="3"/>
  <c r="DP92" i="3"/>
  <c r="JF65" i="3"/>
  <c r="CS41" i="3"/>
  <c r="DV131" i="3"/>
  <c r="DH100" i="3"/>
  <c r="HA93" i="3"/>
  <c r="JH109" i="3"/>
  <c r="IG95" i="3"/>
  <c r="CO51" i="3"/>
  <c r="ET33" i="3"/>
  <c r="EY138" i="3"/>
  <c r="FR144" i="3"/>
  <c r="IU35" i="3"/>
  <c r="DL97" i="3"/>
  <c r="IU115" i="3"/>
  <c r="JF85" i="3"/>
  <c r="FH62" i="3"/>
  <c r="FJ139" i="3"/>
  <c r="FI53" i="3"/>
  <c r="DE130" i="3"/>
  <c r="GN102" i="3"/>
  <c r="CQ29" i="3"/>
  <c r="DE136" i="3"/>
  <c r="FN37" i="3"/>
  <c r="EM101" i="3"/>
  <c r="FC151" i="3"/>
  <c r="CS71" i="3"/>
  <c r="JL121" i="3"/>
  <c r="HB152" i="3"/>
  <c r="GY74" i="3"/>
  <c r="EZ125" i="3"/>
  <c r="GK132" i="3"/>
  <c r="FD55" i="3"/>
  <c r="DD137" i="3"/>
  <c r="FQ122" i="3"/>
  <c r="CZ124" i="3"/>
  <c r="DJ82" i="3"/>
  <c r="EP65" i="3"/>
  <c r="FD128" i="3"/>
  <c r="CY101" i="3"/>
  <c r="CO32" i="3"/>
  <c r="JG41" i="3"/>
  <c r="IY60" i="3"/>
  <c r="II56" i="3"/>
  <c r="GS88" i="3"/>
  <c r="IS142" i="3"/>
  <c r="HF35" i="3"/>
  <c r="HF48" i="3"/>
  <c r="EU26" i="3"/>
  <c r="EP93" i="3"/>
  <c r="DC51" i="3"/>
  <c r="IP150" i="3"/>
  <c r="JB150" i="3"/>
  <c r="CY148" i="3"/>
  <c r="HK87" i="3"/>
  <c r="EL128" i="3"/>
  <c r="DJ77" i="3"/>
  <c r="DS92" i="3"/>
  <c r="FD45" i="3"/>
  <c r="HO107" i="3"/>
  <c r="EU153" i="3"/>
  <c r="DG73" i="3"/>
  <c r="EL89" i="3"/>
  <c r="EU79" i="3"/>
  <c r="FQ74" i="3"/>
  <c r="GM141" i="3"/>
  <c r="EN120" i="3"/>
  <c r="FC94" i="3"/>
  <c r="IO137" i="3"/>
  <c r="HD125" i="3"/>
  <c r="FD145" i="3"/>
  <c r="HO142" i="3"/>
  <c r="IX46" i="3"/>
  <c r="JH40" i="3"/>
  <c r="FL51" i="3"/>
  <c r="CS125" i="3"/>
  <c r="EY77" i="3"/>
  <c r="GP80" i="3"/>
  <c r="FC125" i="3"/>
  <c r="HC54" i="3"/>
  <c r="JK75" i="3"/>
  <c r="DD39" i="3"/>
  <c r="HI25" i="3"/>
  <c r="DK143" i="3"/>
  <c r="DM151" i="3"/>
  <c r="GW143" i="3"/>
  <c r="DM152" i="3"/>
  <c r="DB35" i="3"/>
  <c r="IL154" i="3"/>
  <c r="GX76" i="3"/>
  <c r="EL88" i="3"/>
  <c r="IY142" i="3"/>
  <c r="ER107" i="3"/>
  <c r="EQ140" i="3"/>
  <c r="IL37" i="3"/>
  <c r="DS76" i="3"/>
  <c r="EV129" i="3"/>
  <c r="GN96" i="3"/>
  <c r="FS119" i="3"/>
  <c r="HE130" i="3"/>
  <c r="GN66" i="3"/>
  <c r="HB116" i="3"/>
  <c r="HN97" i="3"/>
  <c r="JA68" i="3"/>
  <c r="CS119" i="3"/>
  <c r="CV100" i="3"/>
  <c r="DB42" i="3"/>
  <c r="EZ110" i="3"/>
  <c r="DC108" i="3"/>
  <c r="CQ87" i="3"/>
  <c r="FI63" i="3"/>
  <c r="IO149" i="3"/>
  <c r="GZ50" i="3"/>
  <c r="IL29" i="3"/>
  <c r="GJ25" i="3"/>
  <c r="DJ88" i="3"/>
  <c r="EN118" i="3"/>
  <c r="JH112" i="3"/>
  <c r="DI68" i="3"/>
  <c r="FN45" i="3"/>
  <c r="GK136" i="3"/>
  <c r="FM96" i="3"/>
  <c r="FQ154" i="3"/>
  <c r="EO154" i="3"/>
  <c r="HL100" i="3"/>
  <c r="DB58" i="3"/>
  <c r="DG119" i="3"/>
  <c r="GY134" i="3"/>
  <c r="CS61" i="3"/>
  <c r="DR37" i="3"/>
  <c r="IF99" i="3"/>
  <c r="DU85" i="3"/>
  <c r="HL84" i="3"/>
  <c r="EW152" i="3"/>
  <c r="JF60" i="3"/>
  <c r="HA139" i="3"/>
  <c r="FO143" i="3"/>
  <c r="DB63" i="3"/>
  <c r="CV144" i="3"/>
  <c r="HE94" i="3"/>
  <c r="EV145" i="3"/>
  <c r="FG37" i="3"/>
  <c r="JG112" i="3"/>
  <c r="HL143" i="3"/>
  <c r="ER77" i="3"/>
  <c r="FF85" i="3"/>
  <c r="HN35" i="3"/>
  <c r="EY86" i="3"/>
  <c r="JA87" i="3"/>
  <c r="DD40" i="3"/>
  <c r="DV67" i="3"/>
  <c r="JC44" i="3"/>
  <c r="EL120" i="3"/>
  <c r="CY153" i="3"/>
  <c r="GJ49" i="3"/>
  <c r="CJ139" i="3"/>
  <c r="IY150" i="3"/>
  <c r="FI26" i="3"/>
  <c r="CT64" i="3"/>
  <c r="HC105" i="3"/>
  <c r="DD64" i="3"/>
  <c r="EO34" i="3"/>
  <c r="EV75" i="3"/>
  <c r="GJ33" i="3"/>
  <c r="EP105" i="3"/>
  <c r="IW46" i="3"/>
  <c r="CV152" i="3"/>
  <c r="IY71" i="3"/>
  <c r="HJ153" i="3"/>
  <c r="ER127" i="3"/>
  <c r="DC95" i="3"/>
  <c r="DG94" i="3"/>
  <c r="DR145" i="3"/>
  <c r="GN136" i="3"/>
  <c r="DB65" i="3"/>
  <c r="DS116" i="3"/>
  <c r="CQ139" i="3"/>
  <c r="FA73" i="3"/>
  <c r="GQ107" i="3"/>
  <c r="JL84" i="3"/>
  <c r="IQ154" i="3"/>
  <c r="CW152" i="3"/>
  <c r="DG101" i="3"/>
  <c r="FI150" i="3"/>
  <c r="IH89" i="3"/>
  <c r="IJ29" i="3"/>
  <c r="CR52" i="3"/>
  <c r="IL124" i="3"/>
  <c r="DU154" i="3"/>
  <c r="IN134" i="3"/>
  <c r="GP36" i="3"/>
  <c r="HO45" i="3"/>
  <c r="HC130" i="3"/>
  <c r="JL152" i="3"/>
  <c r="EP124" i="3"/>
  <c r="IW33" i="3"/>
  <c r="CW34" i="3"/>
  <c r="FR115" i="3"/>
  <c r="CX94" i="3"/>
  <c r="HN109" i="3"/>
  <c r="IP57" i="3"/>
  <c r="HE134" i="3"/>
  <c r="IW27" i="3"/>
  <c r="FC134" i="3"/>
  <c r="FH137" i="3"/>
  <c r="FC36" i="3"/>
  <c r="GO126" i="3"/>
  <c r="JK150" i="3"/>
  <c r="GV54" i="3"/>
  <c r="DV120" i="3"/>
  <c r="DK44" i="3"/>
  <c r="CW32" i="3"/>
  <c r="EY122" i="3"/>
  <c r="DT139" i="3"/>
  <c r="GN125" i="3"/>
  <c r="GI138" i="3"/>
  <c r="IX130" i="3"/>
  <c r="IL91" i="3"/>
  <c r="GR31" i="3"/>
  <c r="DS93" i="3"/>
  <c r="CV135" i="3"/>
  <c r="JG117" i="3"/>
  <c r="DS132" i="3"/>
  <c r="GJ149" i="3"/>
  <c r="EL36" i="3"/>
  <c r="HA49" i="3"/>
  <c r="CV55" i="3"/>
  <c r="JD145" i="3"/>
  <c r="IY143" i="3"/>
  <c r="FL87" i="3"/>
  <c r="IT63" i="3"/>
  <c r="IX53" i="3"/>
  <c r="JJ143" i="3"/>
  <c r="GS92" i="3"/>
  <c r="GR95" i="3"/>
  <c r="JK67" i="3"/>
  <c r="IQ129" i="3"/>
  <c r="IJ150" i="3"/>
  <c r="FP78" i="3"/>
  <c r="FE32" i="3"/>
  <c r="FL154" i="3"/>
  <c r="CY71" i="3"/>
  <c r="II150" i="3"/>
  <c r="HN80" i="3"/>
  <c r="CX105" i="3"/>
  <c r="FI115" i="3"/>
  <c r="ER133" i="3"/>
  <c r="DI41" i="3"/>
  <c r="DT123" i="3"/>
  <c r="CS78" i="3"/>
  <c r="HA78" i="3"/>
  <c r="HI154" i="3"/>
  <c r="FA155" i="3"/>
  <c r="GR106" i="3"/>
  <c r="FD138" i="3"/>
  <c r="ES114" i="3"/>
  <c r="DQ127" i="3"/>
  <c r="EZ152" i="3"/>
  <c r="IN154" i="3"/>
  <c r="DL84" i="3"/>
  <c r="FG107" i="3"/>
  <c r="IY87" i="3"/>
  <c r="IT129" i="3"/>
  <c r="GL57" i="3"/>
  <c r="JI144" i="3"/>
  <c r="DR67" i="3"/>
  <c r="CR98" i="3"/>
  <c r="DE75" i="3"/>
  <c r="JC46" i="3"/>
  <c r="GJ139" i="3"/>
  <c r="HG149" i="3"/>
  <c r="JM83" i="3"/>
  <c r="IW62" i="3"/>
  <c r="DR155" i="3"/>
  <c r="CW111" i="3"/>
  <c r="GJ123" i="3"/>
  <c r="CW58" i="3"/>
  <c r="CX133" i="3"/>
  <c r="JA86" i="3"/>
  <c r="IV35" i="3"/>
  <c r="EZ145" i="3"/>
  <c r="IZ65" i="3"/>
  <c r="DP69" i="3"/>
  <c r="FC69" i="3"/>
  <c r="IL36" i="3"/>
  <c r="IV67" i="3"/>
  <c r="FP81" i="3"/>
  <c r="HB100" i="3"/>
  <c r="IH114" i="3"/>
  <c r="DP73" i="3"/>
  <c r="JG150" i="3"/>
  <c r="HP56" i="3"/>
  <c r="FH64" i="3"/>
  <c r="DH154" i="3"/>
  <c r="GR123" i="3"/>
  <c r="DL129" i="3"/>
  <c r="HO124" i="3"/>
  <c r="GL114" i="3"/>
  <c r="HD143" i="3"/>
  <c r="DT52" i="3"/>
  <c r="GN107" i="3"/>
  <c r="GW65" i="3"/>
  <c r="JA93" i="3"/>
  <c r="FO147" i="3"/>
  <c r="JG95" i="3"/>
  <c r="IJ126" i="3"/>
  <c r="DT107" i="3"/>
  <c r="GS135" i="3"/>
  <c r="HI77" i="3"/>
  <c r="HI81" i="3"/>
  <c r="DQ131" i="3"/>
  <c r="ET146" i="3"/>
  <c r="DQ104" i="3"/>
  <c r="IZ153" i="3"/>
  <c r="DH155" i="3"/>
  <c r="HF148" i="3"/>
  <c r="DV134" i="3"/>
  <c r="DO119" i="3"/>
  <c r="CT26" i="3"/>
  <c r="EM77" i="3"/>
  <c r="EQ136" i="3"/>
  <c r="EN48" i="3"/>
  <c r="ET56" i="3"/>
  <c r="FR103" i="3"/>
  <c r="IJ58" i="3"/>
  <c r="HA131" i="3"/>
  <c r="II99" i="3"/>
  <c r="EL126" i="3"/>
  <c r="JC55" i="3"/>
  <c r="FR29" i="3"/>
  <c r="HK148" i="3"/>
  <c r="IZ43" i="3"/>
  <c r="EP89" i="3"/>
  <c r="DF127" i="3"/>
  <c r="CX37" i="3"/>
  <c r="FA135" i="3"/>
  <c r="DH151" i="3"/>
  <c r="ER154" i="3"/>
  <c r="HJ51" i="3"/>
  <c r="IX124" i="3"/>
  <c r="GW139" i="3"/>
  <c r="JG105" i="3"/>
  <c r="HN33" i="3"/>
  <c r="JM88" i="3"/>
  <c r="IW140" i="3"/>
  <c r="CW101" i="3"/>
  <c r="HK53" i="3"/>
  <c r="GI75" i="3"/>
  <c r="CP153" i="3"/>
  <c r="HM30" i="3"/>
  <c r="EQ100" i="3"/>
  <c r="IZ134" i="3"/>
  <c r="GV87" i="3"/>
  <c r="IF83" i="3"/>
  <c r="GN138" i="3"/>
  <c r="IO107" i="3"/>
  <c r="CQ123" i="3"/>
  <c r="IU145" i="3"/>
  <c r="CP87" i="3"/>
  <c r="IV39" i="3"/>
  <c r="IN45" i="3"/>
  <c r="FD93" i="3"/>
  <c r="JL95" i="3"/>
  <c r="IZ111" i="3"/>
  <c r="FM102" i="3"/>
  <c r="JG90" i="3"/>
  <c r="HO144" i="3"/>
  <c r="HD65" i="3"/>
  <c r="GR101" i="3"/>
  <c r="DM147" i="3"/>
  <c r="FF113" i="3"/>
  <c r="HP140" i="3"/>
  <c r="JH146" i="3"/>
  <c r="IK58" i="3"/>
  <c r="IQ153" i="3"/>
  <c r="GM121" i="3"/>
  <c r="IV133" i="3"/>
  <c r="EW153" i="3"/>
  <c r="FO84" i="3"/>
  <c r="IU155" i="3"/>
  <c r="HD155" i="3"/>
  <c r="DL65" i="3"/>
  <c r="DV56" i="3"/>
  <c r="IW145" i="3"/>
  <c r="GR137" i="3"/>
  <c r="IY80" i="3"/>
  <c r="HM66" i="3"/>
  <c r="FN109" i="3"/>
  <c r="HM45" i="3"/>
  <c r="EY58" i="3"/>
  <c r="CZ147" i="3"/>
  <c r="IM102" i="3"/>
  <c r="EN75" i="3"/>
  <c r="DI54" i="3"/>
  <c r="ET133" i="3"/>
  <c r="HF90" i="3"/>
  <c r="FN90" i="3"/>
  <c r="GK121" i="3"/>
  <c r="GJ66" i="3"/>
  <c r="FA77" i="3"/>
  <c r="EM153" i="3"/>
  <c r="EO93" i="3"/>
  <c r="IT109" i="3"/>
  <c r="HF82" i="3"/>
  <c r="JA152" i="3"/>
  <c r="GT152" i="3"/>
  <c r="II75" i="3"/>
  <c r="CQ152" i="3"/>
  <c r="HO58" i="3"/>
  <c r="IH59" i="3"/>
  <c r="JM102" i="3"/>
  <c r="FL39" i="3"/>
  <c r="GW153" i="3"/>
  <c r="IM116" i="3"/>
  <c r="IZ155" i="3"/>
  <c r="GS147" i="3"/>
  <c r="GO154" i="3"/>
  <c r="HC150" i="3"/>
  <c r="HE152" i="3"/>
  <c r="JG110" i="3"/>
  <c r="JF137" i="3"/>
  <c r="GT133" i="3"/>
  <c r="CS57" i="3"/>
  <c r="DV149" i="3"/>
  <c r="EQ116" i="3"/>
  <c r="EY140" i="3"/>
  <c r="GL48" i="3"/>
  <c r="HA142" i="3"/>
  <c r="HA145" i="3"/>
  <c r="DD56" i="3"/>
  <c r="EV139" i="3"/>
  <c r="DU131" i="3"/>
  <c r="GN149" i="3"/>
  <c r="JA97" i="3"/>
  <c r="IK152" i="3"/>
  <c r="DI53" i="3"/>
  <c r="DL83" i="3"/>
  <c r="DL89" i="3"/>
  <c r="GW144" i="3"/>
  <c r="DH150" i="3"/>
  <c r="FP43" i="3"/>
  <c r="FF122" i="3"/>
  <c r="CO85" i="3"/>
  <c r="CR49" i="3"/>
  <c r="DE47" i="3"/>
  <c r="II147" i="3"/>
  <c r="EP49" i="3"/>
  <c r="EY136" i="3"/>
  <c r="GZ155" i="3"/>
  <c r="GK66" i="3"/>
  <c r="CT150" i="3"/>
  <c r="EN34" i="3"/>
  <c r="ER59" i="3"/>
  <c r="GY50" i="3"/>
  <c r="GS43" i="3"/>
  <c r="CW48" i="3"/>
  <c r="EN141" i="3"/>
  <c r="HJ72" i="3"/>
  <c r="EO108" i="3"/>
  <c r="CP78" i="3"/>
  <c r="IZ78" i="3"/>
  <c r="HN34" i="3"/>
  <c r="GJ55" i="3"/>
  <c r="EP115" i="3"/>
  <c r="CX130" i="3"/>
  <c r="HF117" i="3"/>
  <c r="ET144" i="3"/>
  <c r="GN85" i="3"/>
  <c r="GR73" i="3"/>
  <c r="EN105" i="3"/>
  <c r="DC117" i="3"/>
  <c r="EN41" i="3"/>
  <c r="GX62" i="3"/>
  <c r="GS119" i="3"/>
  <c r="IX137" i="3"/>
  <c r="CS129" i="3"/>
  <c r="DD128" i="3"/>
  <c r="DJ67" i="3"/>
  <c r="CT53" i="3"/>
  <c r="JM146" i="3"/>
  <c r="CS63" i="3"/>
  <c r="HP77" i="3"/>
  <c r="IZ68" i="3"/>
  <c r="IK148" i="3"/>
  <c r="DJ149" i="3"/>
  <c r="HP117" i="3"/>
  <c r="GN141" i="3"/>
  <c r="CV109" i="3"/>
  <c r="CK139" i="3"/>
  <c r="HB99" i="3"/>
  <c r="GJ60" i="3"/>
  <c r="DU93" i="3"/>
  <c r="IY147" i="3"/>
  <c r="FM135" i="3"/>
  <c r="DP118" i="3"/>
  <c r="DI92" i="3"/>
  <c r="GR131" i="3"/>
  <c r="HF83" i="3"/>
  <c r="CQ151" i="3"/>
  <c r="HN143" i="3"/>
  <c r="HN126" i="3"/>
  <c r="JG53" i="3"/>
  <c r="JA47" i="3"/>
  <c r="DS27" i="3"/>
  <c r="CX135" i="3"/>
  <c r="IF152" i="3"/>
  <c r="HO138" i="3"/>
  <c r="HM105" i="3"/>
  <c r="DT106" i="3"/>
  <c r="GO131" i="3"/>
  <c r="IZ151" i="3"/>
  <c r="GL104" i="3"/>
  <c r="ES145" i="3"/>
  <c r="ER91" i="3"/>
  <c r="FP122" i="3"/>
  <c r="DD48" i="3"/>
  <c r="FC38" i="3"/>
  <c r="HL88" i="3"/>
  <c r="CW145" i="3"/>
  <c r="GM131" i="3"/>
  <c r="HN40" i="3"/>
  <c r="CJ151" i="3"/>
  <c r="FR152" i="3"/>
  <c r="EL98" i="3"/>
  <c r="GQ152" i="3"/>
  <c r="EM155" i="3"/>
  <c r="DO115" i="3"/>
  <c r="HK63" i="3"/>
  <c r="EP144" i="3"/>
  <c r="EO83" i="3"/>
  <c r="ES78" i="3"/>
  <c r="CS155" i="3"/>
  <c r="GW145" i="3"/>
  <c r="HJ52" i="3"/>
  <c r="FC99" i="3"/>
  <c r="CR58" i="3"/>
  <c r="EU110" i="3"/>
  <c r="ES72" i="3"/>
  <c r="CU78" i="3"/>
  <c r="EM85" i="3"/>
  <c r="JD146" i="3"/>
  <c r="DI37" i="3"/>
  <c r="DP85" i="3"/>
  <c r="HM44" i="3"/>
  <c r="FB151" i="3"/>
  <c r="CQ75" i="3"/>
  <c r="CV66" i="3"/>
  <c r="EO135" i="3"/>
  <c r="JL141" i="3"/>
  <c r="CP31" i="3"/>
  <c r="IV25" i="3"/>
  <c r="FN119" i="3"/>
  <c r="CQ58" i="3"/>
  <c r="DO123" i="3"/>
  <c r="ET93" i="3"/>
  <c r="FG136" i="3"/>
  <c r="HP141" i="3"/>
  <c r="FQ47" i="3"/>
  <c r="CP122" i="3"/>
  <c r="DD74" i="3"/>
  <c r="HK73" i="3"/>
  <c r="HN88" i="3"/>
  <c r="HI150" i="3"/>
  <c r="GN151" i="3"/>
  <c r="ER64" i="3"/>
  <c r="FP64" i="3"/>
  <c r="GR42" i="3"/>
  <c r="DJ78" i="3"/>
  <c r="FP147" i="3"/>
  <c r="ET61" i="3"/>
  <c r="DQ67" i="3"/>
  <c r="IN76" i="3"/>
  <c r="GX138" i="3"/>
  <c r="DP75" i="3"/>
  <c r="IW133" i="3"/>
  <c r="EY151" i="3"/>
  <c r="IP96" i="3"/>
  <c r="FR82" i="3"/>
  <c r="DG120" i="3"/>
  <c r="GZ25" i="3"/>
  <c r="EV144" i="3"/>
  <c r="JM94" i="3"/>
  <c r="HK50" i="3"/>
  <c r="DI133" i="3"/>
  <c r="HK90" i="3"/>
  <c r="IY125" i="3"/>
  <c r="IT145" i="3"/>
  <c r="HP155" i="3"/>
  <c r="IK82" i="3"/>
  <c r="JK137" i="3"/>
  <c r="JB141" i="3"/>
  <c r="IZ29" i="3"/>
  <c r="GX46" i="3"/>
  <c r="CP101" i="3"/>
  <c r="HB150" i="3"/>
  <c r="GV154" i="3"/>
  <c r="EU126" i="3"/>
  <c r="CQ83" i="3"/>
  <c r="DV70" i="3"/>
  <c r="GL153" i="3"/>
  <c r="HJ152" i="3"/>
  <c r="IP56" i="3"/>
  <c r="CK152" i="3"/>
  <c r="IQ118" i="3"/>
  <c r="HA37" i="3"/>
  <c r="GS62" i="3"/>
  <c r="FO60" i="3"/>
  <c r="CX40" i="3"/>
  <c r="EY60" i="3"/>
  <c r="FR54" i="3"/>
  <c r="IN152" i="3"/>
  <c r="IM81" i="3"/>
  <c r="IK93" i="3"/>
  <c r="DD140" i="3"/>
  <c r="JL118" i="3"/>
  <c r="DP142" i="3"/>
  <c r="IG122" i="3"/>
  <c r="DU81" i="3"/>
  <c r="GK143" i="3"/>
  <c r="FR98" i="3"/>
  <c r="EV120" i="3"/>
  <c r="HO69" i="3"/>
  <c r="DI78" i="3"/>
  <c r="FC75" i="3"/>
  <c r="JH86" i="3"/>
  <c r="GL45" i="3"/>
  <c r="CK150" i="3"/>
  <c r="IX98" i="3"/>
  <c r="DM141" i="3"/>
  <c r="IZ95" i="3"/>
  <c r="IT147" i="3"/>
  <c r="GR64" i="3"/>
  <c r="IY88" i="3"/>
  <c r="DP34" i="3"/>
  <c r="HC59" i="3"/>
  <c r="DC40" i="3"/>
  <c r="DQ134" i="3"/>
  <c r="JC124" i="3"/>
  <c r="HE51" i="3"/>
  <c r="GW118" i="3"/>
  <c r="CY47" i="3"/>
  <c r="HC38" i="3"/>
  <c r="HP50" i="3"/>
  <c r="CX153" i="3"/>
  <c r="GQ153" i="3"/>
  <c r="DT92" i="3"/>
  <c r="GQ151" i="3"/>
  <c r="CO115" i="3"/>
  <c r="JI145" i="3"/>
  <c r="GV131" i="3"/>
  <c r="IF68" i="3"/>
  <c r="FE25" i="3"/>
  <c r="HM155" i="3"/>
  <c r="JK155" i="3"/>
  <c r="IU42" i="3"/>
  <c r="JI130" i="3"/>
  <c r="IX68" i="3"/>
  <c r="IL74" i="3"/>
  <c r="DJ31" i="3"/>
  <c r="JK151" i="3"/>
  <c r="GZ47" i="3"/>
  <c r="FE141" i="3"/>
  <c r="GK129" i="3"/>
  <c r="HB126" i="3"/>
  <c r="DP137" i="3"/>
  <c r="GW120" i="3"/>
  <c r="EZ114" i="3"/>
  <c r="GM149" i="3"/>
  <c r="DB27" i="3"/>
  <c r="GK85" i="3"/>
  <c r="FN117" i="3"/>
  <c r="DR95" i="3"/>
  <c r="CK146" i="3"/>
  <c r="GP102" i="3"/>
  <c r="IP50" i="3"/>
  <c r="GR147" i="3"/>
  <c r="DT80" i="3"/>
  <c r="HP91" i="3"/>
  <c r="GL136" i="3"/>
  <c r="GV108" i="3"/>
  <c r="HC155" i="3"/>
  <c r="IW150" i="3"/>
  <c r="IO135" i="3"/>
  <c r="JB145" i="3"/>
  <c r="FD39" i="3"/>
  <c r="DP135" i="3"/>
  <c r="JG54" i="3"/>
  <c r="DF148" i="3"/>
  <c r="HC111" i="3"/>
  <c r="IF134" i="3"/>
  <c r="DL117" i="3"/>
  <c r="DE65" i="3"/>
  <c r="CX71" i="3"/>
  <c r="FN47" i="3"/>
  <c r="GW105" i="3"/>
  <c r="FL118" i="3"/>
  <c r="FF110" i="3"/>
  <c r="DE147" i="3"/>
  <c r="FB153" i="3"/>
  <c r="IZ84" i="3"/>
  <c r="ET38" i="3"/>
  <c r="FQ148" i="3"/>
  <c r="HB145" i="3"/>
  <c r="HK58" i="3"/>
  <c r="IG76" i="3"/>
  <c r="FC155" i="3"/>
  <c r="FC150" i="3"/>
  <c r="DT153" i="3"/>
  <c r="GR80" i="3"/>
  <c r="GQ100" i="3"/>
  <c r="GI90" i="3"/>
  <c r="IS38" i="3"/>
  <c r="DU82" i="3"/>
  <c r="IZ110" i="3"/>
  <c r="HO102" i="3"/>
  <c r="DE58" i="3"/>
  <c r="DL139" i="3"/>
  <c r="GR34" i="3"/>
  <c r="FH69" i="3"/>
  <c r="HJ77" i="3"/>
  <c r="EQ91" i="3"/>
  <c r="IK143" i="3"/>
  <c r="DB45" i="3"/>
  <c r="JJ69" i="3"/>
  <c r="EP148" i="3"/>
  <c r="IH154" i="3"/>
  <c r="DS64" i="3"/>
  <c r="EY39" i="3"/>
  <c r="IX155" i="3"/>
  <c r="JG133" i="3"/>
  <c r="FD137" i="3"/>
  <c r="JM133" i="3"/>
  <c r="IF141" i="3"/>
  <c r="CQ86" i="3"/>
  <c r="ES154" i="3"/>
  <c r="GZ76" i="3"/>
  <c r="HC52" i="3"/>
  <c r="ER72" i="3"/>
  <c r="GL116" i="3"/>
  <c r="EU59" i="3"/>
  <c r="JJ154" i="3"/>
  <c r="JM125" i="3"/>
  <c r="GI81" i="3"/>
  <c r="FB104" i="3"/>
  <c r="EM89" i="3"/>
  <c r="IN153" i="3"/>
  <c r="CO118" i="3"/>
  <c r="DB130" i="3"/>
  <c r="EO97" i="3"/>
  <c r="EM36" i="3"/>
  <c r="CU126" i="3"/>
  <c r="EP147" i="3"/>
  <c r="CX89" i="3"/>
  <c r="EL124" i="3"/>
  <c r="CY142" i="3"/>
  <c r="EN68" i="3"/>
  <c r="JG131" i="3"/>
  <c r="HJ143" i="3"/>
  <c r="FQ44" i="3"/>
  <c r="CO126" i="3"/>
  <c r="EU155" i="3"/>
  <c r="IG110" i="3"/>
  <c r="FI102" i="3"/>
  <c r="IV149" i="3"/>
  <c r="FD25" i="3"/>
  <c r="JD118" i="3"/>
  <c r="IK124" i="3"/>
  <c r="GS93" i="3"/>
  <c r="EQ153" i="3"/>
  <c r="ER155" i="3"/>
  <c r="IG39" i="3"/>
  <c r="DK145" i="3"/>
  <c r="DR83" i="3"/>
  <c r="FJ133" i="3"/>
  <c r="CY124" i="3"/>
  <c r="IJ41" i="3"/>
  <c r="HM94" i="3"/>
  <c r="DU77" i="3"/>
  <c r="JB154" i="3"/>
  <c r="EV133" i="3"/>
  <c r="GQ134" i="3"/>
  <c r="HD140" i="3"/>
  <c r="EN64" i="3"/>
  <c r="ES127" i="3"/>
  <c r="FF153" i="3"/>
  <c r="GO112" i="3"/>
  <c r="EU70" i="3"/>
  <c r="FM63" i="3"/>
  <c r="HD38" i="3"/>
  <c r="FF59" i="3"/>
  <c r="FC147" i="3"/>
  <c r="IZ67" i="3"/>
  <c r="FH73" i="3"/>
  <c r="CU141" i="3"/>
  <c r="HK82" i="3"/>
  <c r="ET155" i="3"/>
  <c r="II42" i="3"/>
  <c r="HD142" i="3"/>
  <c r="HK29" i="3"/>
  <c r="GO139" i="3"/>
  <c r="FM82" i="3"/>
  <c r="DB44" i="3"/>
  <c r="HC141" i="3"/>
  <c r="GR115" i="3"/>
  <c r="FE91" i="3"/>
  <c r="DQ154" i="3"/>
  <c r="DJ53" i="3"/>
  <c r="EL130" i="3"/>
  <c r="IY90" i="3"/>
  <c r="GZ145" i="3"/>
  <c r="EM152" i="3"/>
  <c r="CO109" i="3"/>
  <c r="HE106" i="3"/>
  <c r="GP146" i="3"/>
  <c r="FS129" i="3"/>
  <c r="II67" i="3"/>
  <c r="IW81" i="3"/>
  <c r="HI140" i="3"/>
  <c r="IN147" i="3"/>
  <c r="DH97" i="3"/>
  <c r="CZ155" i="3"/>
  <c r="FG88" i="3"/>
  <c r="FO103" i="3"/>
  <c r="HJ84" i="3"/>
  <c r="CP133" i="3"/>
  <c r="GP81" i="3"/>
  <c r="GR126" i="3"/>
  <c r="FQ51" i="3"/>
  <c r="EV90" i="3"/>
  <c r="FD57" i="3"/>
  <c r="II62" i="3"/>
  <c r="IX35" i="3"/>
  <c r="JG61" i="3"/>
  <c r="HG116" i="3"/>
  <c r="IV59" i="3"/>
  <c r="GL76" i="3"/>
  <c r="FH45" i="3"/>
  <c r="IN149" i="3"/>
  <c r="FI104" i="3"/>
  <c r="CK133" i="3"/>
  <c r="HG112" i="3"/>
  <c r="FE137" i="3"/>
  <c r="EV152" i="3"/>
  <c r="IN74" i="3"/>
  <c r="IL153" i="3"/>
  <c r="IJ90" i="3"/>
  <c r="IX144" i="3"/>
  <c r="IO118" i="3"/>
  <c r="ES150" i="3"/>
  <c r="DL120" i="3"/>
  <c r="FE154" i="3"/>
  <c r="DQ27" i="3"/>
  <c r="ES40" i="3"/>
  <c r="FN46" i="3"/>
  <c r="HO73" i="3"/>
  <c r="FG72" i="3"/>
  <c r="IZ101" i="3"/>
  <c r="EY135" i="3"/>
  <c r="DG103" i="3"/>
  <c r="GW127" i="3"/>
  <c r="EQ27" i="3"/>
  <c r="IH46" i="3"/>
  <c r="FL42" i="3"/>
  <c r="ER57" i="3"/>
  <c r="DV60" i="3"/>
  <c r="JL81" i="3"/>
  <c r="GT151" i="3"/>
  <c r="EN129" i="3"/>
  <c r="FI87" i="3"/>
  <c r="DO40" i="3"/>
  <c r="GX52" i="3"/>
  <c r="EP97" i="3"/>
  <c r="GM63" i="3"/>
  <c r="IU136" i="3"/>
  <c r="GN69" i="3"/>
  <c r="IJ49" i="3"/>
  <c r="JJ95" i="3"/>
  <c r="HG141" i="3"/>
  <c r="II149" i="3"/>
  <c r="DS154" i="3"/>
  <c r="FS123" i="3"/>
  <c r="DB111" i="3"/>
  <c r="IG31" i="3"/>
  <c r="DI153" i="3"/>
  <c r="HK40" i="3"/>
  <c r="EY106" i="3"/>
  <c r="FI44" i="3"/>
  <c r="GW103" i="3"/>
  <c r="HC91" i="3"/>
  <c r="HF110" i="3"/>
  <c r="EM151" i="3"/>
  <c r="ER119" i="3"/>
  <c r="DH141" i="3"/>
  <c r="DT73" i="3"/>
  <c r="DL151" i="3"/>
  <c r="IH66" i="3"/>
  <c r="GL127" i="3"/>
  <c r="JF140" i="3"/>
  <c r="FP155" i="3"/>
  <c r="DM155" i="3"/>
  <c r="GP79" i="3"/>
  <c r="EY152" i="3"/>
  <c r="IP127" i="3"/>
  <c r="HL30" i="3"/>
  <c r="DC79" i="3"/>
  <c r="FI155" i="3"/>
  <c r="GJ128" i="3"/>
  <c r="IJ89" i="3"/>
  <c r="GZ143" i="3"/>
  <c r="DO137" i="3"/>
  <c r="DO44" i="3"/>
  <c r="IZ141" i="3"/>
  <c r="FS109" i="3"/>
  <c r="ER147" i="3"/>
  <c r="CT153" i="3"/>
  <c r="CX61" i="3"/>
  <c r="HP113" i="3"/>
  <c r="FS144" i="3"/>
  <c r="ER144" i="3"/>
  <c r="GM155" i="3"/>
  <c r="DP27" i="3"/>
  <c r="CX59" i="3"/>
  <c r="EO107" i="3"/>
  <c r="EN44" i="3"/>
  <c r="FH150" i="3"/>
  <c r="HO151" i="3"/>
  <c r="IT86" i="3"/>
  <c r="FI78" i="3"/>
  <c r="FH120" i="3"/>
  <c r="FJ135" i="3"/>
  <c r="JH143" i="3"/>
  <c r="JK122" i="3"/>
  <c r="GJ138" i="3"/>
  <c r="IL135" i="3"/>
  <c r="HN27" i="3"/>
  <c r="JA130" i="3"/>
  <c r="GO38" i="3"/>
  <c r="CS69" i="3"/>
  <c r="DJ151" i="3"/>
  <c r="FG153" i="3"/>
  <c r="GX70" i="3"/>
  <c r="EY117" i="3"/>
  <c r="IU101" i="3"/>
  <c r="CK145" i="3"/>
  <c r="IJ106" i="3"/>
  <c r="HE137" i="3"/>
  <c r="FN57" i="3"/>
  <c r="IV40" i="3"/>
  <c r="DF126" i="3"/>
  <c r="GV56" i="3"/>
  <c r="DJ153" i="3"/>
  <c r="GQ113" i="3"/>
  <c r="JK106" i="3"/>
  <c r="FG29" i="3"/>
  <c r="IZ38" i="3"/>
  <c r="HC34" i="3"/>
  <c r="JH130" i="3"/>
  <c r="IN104" i="3"/>
  <c r="EQ90" i="3"/>
  <c r="DU151" i="3"/>
  <c r="DL153" i="3"/>
  <c r="GX147" i="3"/>
  <c r="IU30" i="3"/>
  <c r="EM125" i="3"/>
  <c r="IW146" i="3"/>
  <c r="HD154" i="3"/>
  <c r="DJ68" i="3"/>
  <c r="DP148" i="3"/>
  <c r="EM65" i="3"/>
  <c r="FA30" i="3"/>
  <c r="FA87" i="3"/>
  <c r="IL104" i="3"/>
  <c r="CY112" i="3"/>
  <c r="FS136" i="3"/>
  <c r="FE155" i="3"/>
  <c r="DS108" i="3"/>
  <c r="CW95" i="3"/>
  <c r="DH134" i="3"/>
  <c r="GS134" i="3"/>
  <c r="EN138" i="3"/>
  <c r="FB128" i="3"/>
  <c r="FI32" i="3"/>
  <c r="ES42" i="3"/>
  <c r="JA82" i="3"/>
  <c r="HK35" i="3"/>
  <c r="DB95" i="3"/>
  <c r="JF152" i="3"/>
  <c r="DB71" i="3"/>
  <c r="FA103" i="3"/>
  <c r="HK28" i="3"/>
  <c r="DC142" i="3"/>
  <c r="CO39" i="3"/>
  <c r="HG152" i="3"/>
  <c r="IS154" i="3"/>
  <c r="EV33" i="3"/>
  <c r="JL63" i="3"/>
  <c r="JL145" i="3"/>
  <c r="FQ56" i="3"/>
  <c r="FA153" i="3"/>
  <c r="JL114" i="3"/>
  <c r="HM71" i="3"/>
  <c r="EQ50" i="3"/>
  <c r="JA155" i="3"/>
  <c r="IT52" i="3"/>
  <c r="HM149" i="3"/>
  <c r="II140" i="3"/>
  <c r="FF36" i="3"/>
  <c r="IG90" i="3"/>
  <c r="HE35" i="3"/>
  <c r="IM130" i="3"/>
  <c r="CS39" i="3"/>
  <c r="IT133" i="3"/>
  <c r="CO145" i="3"/>
  <c r="IM99" i="3"/>
  <c r="CW63" i="3"/>
  <c r="FA115" i="3"/>
  <c r="GM137" i="3"/>
  <c r="JL134" i="3"/>
  <c r="FS154" i="3"/>
  <c r="DT115" i="3"/>
  <c r="HC75" i="3"/>
  <c r="GZ151" i="3"/>
  <c r="CS26" i="3"/>
  <c r="IW149" i="3"/>
  <c r="DH114" i="3"/>
  <c r="GJ54" i="3"/>
  <c r="DL42" i="3"/>
  <c r="DG150" i="3"/>
  <c r="GL37" i="3"/>
  <c r="HC70" i="3"/>
  <c r="DH92" i="3"/>
  <c r="GK30" i="3"/>
  <c r="JA60" i="3"/>
  <c r="GT139" i="3"/>
  <c r="FN152" i="3"/>
  <c r="JB51" i="3"/>
  <c r="GP152" i="3"/>
  <c r="DC151" i="3"/>
  <c r="CR108" i="3"/>
  <c r="EY155" i="3"/>
  <c r="CX54" i="3"/>
  <c r="FF72" i="3"/>
  <c r="JB82" i="3"/>
  <c r="JA69" i="3"/>
  <c r="IG48" i="3"/>
  <c r="GM138" i="3"/>
  <c r="CV71" i="3"/>
  <c r="IH145" i="3"/>
  <c r="DD34" i="3"/>
  <c r="JG29" i="3"/>
  <c r="DF25" i="3"/>
  <c r="HL44" i="3"/>
  <c r="CZ118" i="3"/>
  <c r="IQ117" i="3"/>
  <c r="GN150" i="3"/>
  <c r="JI153" i="3"/>
  <c r="IV42" i="3"/>
  <c r="FC72" i="3"/>
  <c r="DK83" i="3"/>
  <c r="DG137" i="3"/>
  <c r="CO143" i="3"/>
  <c r="DV76" i="3"/>
  <c r="GI105" i="3"/>
  <c r="HJ101" i="3"/>
  <c r="CX110" i="3"/>
  <c r="GY86" i="3"/>
  <c r="FM113" i="3"/>
  <c r="CR35" i="3"/>
  <c r="CW57" i="3"/>
  <c r="IH67" i="3"/>
  <c r="ER150" i="3"/>
  <c r="IF155" i="3"/>
  <c r="DR100" i="3"/>
  <c r="IY128" i="3"/>
  <c r="CZ139" i="3"/>
  <c r="GL134" i="3"/>
  <c r="DH57" i="3"/>
  <c r="IL49" i="3"/>
  <c r="HM128" i="3"/>
  <c r="IG74" i="3"/>
  <c r="HI155" i="3"/>
  <c r="JH155" i="3"/>
  <c r="EY156" i="3"/>
  <c r="GI156" i="3"/>
  <c r="EQ155" i="3"/>
  <c r="GV155" i="3"/>
  <c r="IG155" i="3"/>
  <c r="DI155" i="3"/>
  <c r="GP155" i="3"/>
  <c r="DS155" i="3"/>
  <c r="DT155" i="3"/>
  <c r="IT155" i="3"/>
  <c r="ES155" i="3"/>
  <c r="JL155" i="3"/>
  <c r="CJ155" i="3"/>
  <c r="EZ155" i="3"/>
  <c r="FJ156" i="3"/>
  <c r="FH155" i="3"/>
  <c r="CP155" i="3"/>
  <c r="EP155" i="3"/>
  <c r="HK155" i="3"/>
  <c r="GY156" i="3"/>
  <c r="GJ155" i="3"/>
  <c r="GQ155" i="3"/>
  <c r="EW155" i="3"/>
  <c r="DD155" i="3"/>
  <c r="FB155" i="3"/>
  <c r="GR155" i="3"/>
  <c r="DB155" i="3"/>
  <c r="FF155" i="3"/>
  <c r="DL155" i="3"/>
  <c r="FQ155" i="3"/>
  <c r="DQ155" i="3"/>
  <c r="FN156" i="3"/>
  <c r="IV155" i="3"/>
  <c r="CU155" i="3"/>
  <c r="IY155" i="3"/>
  <c r="DC156" i="3"/>
  <c r="HL155" i="3"/>
  <c r="CQ155" i="3"/>
  <c r="FN155" i="3"/>
  <c r="II155" i="3"/>
  <c r="EN155" i="3"/>
  <c r="IH155" i="3"/>
  <c r="FD155" i="3"/>
  <c r="HB155" i="3"/>
  <c r="GT156" i="3"/>
  <c r="CW155" i="3"/>
  <c r="HN155" i="3"/>
  <c r="GI155" i="3"/>
  <c r="CT155" i="3"/>
  <c r="JD155" i="3"/>
  <c r="FS155" i="3"/>
  <c r="DC155" i="3"/>
  <c r="IS155" i="3"/>
  <c r="DO155" i="3"/>
  <c r="IP155" i="3"/>
  <c r="GO155" i="3"/>
  <c r="IL155" i="3"/>
  <c r="DK155" i="3"/>
  <c r="GN155" i="3"/>
  <c r="FR155" i="3"/>
  <c r="HO155" i="3"/>
  <c r="GL155" i="3"/>
  <c r="HA155" i="3"/>
  <c r="DF155" i="3"/>
  <c r="DE155" i="3"/>
  <c r="GK155" i="3"/>
  <c r="FJ155" i="3"/>
  <c r="HN156" i="3"/>
  <c r="IH156" i="3"/>
  <c r="JM155" i="3"/>
  <c r="CX155" i="3"/>
  <c r="CK155" i="3"/>
  <c r="IK155" i="3"/>
  <c r="IW155" i="3"/>
  <c r="EO155" i="3"/>
  <c r="JF155" i="3"/>
  <c r="HG156" i="3"/>
  <c r="FM155" i="3"/>
  <c r="DJ155" i="3"/>
  <c r="FG155" i="3"/>
  <c r="CY155" i="3"/>
  <c r="HJ156" i="3"/>
  <c r="JP74" i="3" l="1"/>
  <c r="JU49" i="3"/>
  <c r="HU134" i="3"/>
  <c r="GA150" i="3"/>
  <c r="JQ67" i="3"/>
  <c r="EF57" i="3"/>
  <c r="EA35" i="3"/>
  <c r="EG110" i="3"/>
  <c r="CB105" i="3"/>
  <c r="AY105" i="3"/>
  <c r="BG105" i="3"/>
  <c r="AV105" i="3"/>
  <c r="BB105" i="3"/>
  <c r="BF105" i="3"/>
  <c r="AX105" i="3"/>
  <c r="HR105" i="3"/>
  <c r="BC105" i="3"/>
  <c r="BA105" i="3"/>
  <c r="AZ105" i="3"/>
  <c r="BE105" i="3"/>
  <c r="BD105" i="3"/>
  <c r="AW105" i="3"/>
  <c r="F143" i="3"/>
  <c r="DX143" i="3"/>
  <c r="N143" i="3"/>
  <c r="I143" i="3"/>
  <c r="O143" i="3"/>
  <c r="G143" i="3"/>
  <c r="P143" i="3"/>
  <c r="AL143" i="3"/>
  <c r="L143" i="3"/>
  <c r="Q143" i="3"/>
  <c r="K143" i="3"/>
  <c r="H143" i="3"/>
  <c r="J143" i="3"/>
  <c r="M143" i="3"/>
  <c r="HW150" i="3"/>
  <c r="V25" i="3"/>
  <c r="JQ145" i="3"/>
  <c r="EE71" i="3"/>
  <c r="HV138" i="3"/>
  <c r="JP48" i="3"/>
  <c r="EG54" i="3"/>
  <c r="EA108" i="3"/>
  <c r="HY152" i="3"/>
  <c r="HT30" i="3"/>
  <c r="HU37" i="3"/>
  <c r="HS54" i="3"/>
  <c r="EB26" i="3"/>
  <c r="HV137" i="3"/>
  <c r="EF63" i="3"/>
  <c r="JV99" i="3"/>
  <c r="F145" i="3"/>
  <c r="H145" i="3"/>
  <c r="L145" i="3"/>
  <c r="DX145" i="3"/>
  <c r="G145" i="3"/>
  <c r="M145" i="3"/>
  <c r="AL145" i="3"/>
  <c r="J145" i="3"/>
  <c r="O145" i="3"/>
  <c r="N145" i="3"/>
  <c r="P145" i="3"/>
  <c r="I145" i="3"/>
  <c r="K145" i="3"/>
  <c r="Q145" i="3"/>
  <c r="EB39" i="3"/>
  <c r="JV130" i="3"/>
  <c r="JP90" i="3"/>
  <c r="JR140" i="3"/>
  <c r="FZ50" i="3"/>
  <c r="GE33" i="3"/>
  <c r="K39" i="3"/>
  <c r="Q39" i="3"/>
  <c r="J39" i="3"/>
  <c r="G39" i="3"/>
  <c r="N39" i="3"/>
  <c r="L39" i="3"/>
  <c r="P39" i="3"/>
  <c r="DX39" i="3"/>
  <c r="I39" i="3"/>
  <c r="M39" i="3"/>
  <c r="O39" i="3"/>
  <c r="AL39" i="3"/>
  <c r="F39" i="3"/>
  <c r="H39" i="3"/>
  <c r="Y71" i="3"/>
  <c r="U71" i="3"/>
  <c r="V71" i="3"/>
  <c r="Z71" i="3"/>
  <c r="R71" i="3"/>
  <c r="T71" i="3"/>
  <c r="AB71" i="3"/>
  <c r="W71" i="3"/>
  <c r="S71" i="3"/>
  <c r="AA71" i="3"/>
  <c r="X71" i="3"/>
  <c r="AC71" i="3"/>
  <c r="CF152" i="3"/>
  <c r="AA95" i="3"/>
  <c r="X95" i="3"/>
  <c r="S95" i="3"/>
  <c r="W95" i="3"/>
  <c r="U95" i="3"/>
  <c r="AC95" i="3"/>
  <c r="T95" i="3"/>
  <c r="AB95" i="3"/>
  <c r="Z95" i="3"/>
  <c r="Y95" i="3"/>
  <c r="R95" i="3"/>
  <c r="V95" i="3"/>
  <c r="GB42" i="3"/>
  <c r="FW138" i="3"/>
  <c r="IB134" i="3"/>
  <c r="EF95" i="3"/>
  <c r="EH112" i="3"/>
  <c r="JU104" i="3"/>
  <c r="FV65" i="3"/>
  <c r="FV125" i="3"/>
  <c r="FZ90" i="3"/>
  <c r="JW104" i="3"/>
  <c r="HZ113" i="3"/>
  <c r="BL56" i="3"/>
  <c r="BM56" i="3"/>
  <c r="BJ56" i="3"/>
  <c r="BO56" i="3"/>
  <c r="BP56" i="3"/>
  <c r="BS56" i="3"/>
  <c r="BR56" i="3"/>
  <c r="BI56" i="3"/>
  <c r="BK56" i="3"/>
  <c r="BH56" i="3"/>
  <c r="BN56" i="3"/>
  <c r="BQ56" i="3"/>
  <c r="JS106" i="3"/>
  <c r="CL145" i="3"/>
  <c r="EB69" i="3"/>
  <c r="HX38" i="3"/>
  <c r="JU135" i="3"/>
  <c r="HS138" i="3"/>
  <c r="FW44" i="3"/>
  <c r="FX107" i="3"/>
  <c r="EG59" i="3"/>
  <c r="HV155" i="3"/>
  <c r="GA144" i="3"/>
  <c r="EG61" i="3"/>
  <c r="EC153" i="3"/>
  <c r="GA147" i="3"/>
  <c r="AE44" i="3"/>
  <c r="AF44" i="3"/>
  <c r="AD44" i="3"/>
  <c r="AK44" i="3"/>
  <c r="AJ44" i="3"/>
  <c r="AG44" i="3"/>
  <c r="AI44" i="3"/>
  <c r="AO44" i="3"/>
  <c r="AH44" i="3"/>
  <c r="AJ137" i="3"/>
  <c r="AD137" i="3"/>
  <c r="AH137" i="3"/>
  <c r="AO137" i="3"/>
  <c r="AQ137" i="3" s="1"/>
  <c r="AG137" i="3"/>
  <c r="AF137" i="3"/>
  <c r="AI137" i="3"/>
  <c r="AK137" i="3"/>
  <c r="AE137" i="3"/>
  <c r="JS89" i="3"/>
  <c r="HS128" i="3"/>
  <c r="JY127" i="3"/>
  <c r="HY79" i="3"/>
  <c r="CF140" i="3"/>
  <c r="HU127" i="3"/>
  <c r="JQ66" i="3"/>
  <c r="GA119" i="3"/>
  <c r="FV151" i="3"/>
  <c r="JP31" i="3"/>
  <c r="T111" i="3"/>
  <c r="AC111" i="3"/>
  <c r="R111" i="3"/>
  <c r="U111" i="3"/>
  <c r="W111" i="3"/>
  <c r="X111" i="3"/>
  <c r="Z111" i="3"/>
  <c r="S111" i="3"/>
  <c r="AB111" i="3"/>
  <c r="V111" i="3"/>
  <c r="Y111" i="3"/>
  <c r="AA111" i="3"/>
  <c r="JR149" i="3"/>
  <c r="JS49" i="3"/>
  <c r="HW69" i="3"/>
  <c r="HV63" i="3"/>
  <c r="FY97" i="3"/>
  <c r="AF40" i="3"/>
  <c r="AE40" i="3"/>
  <c r="AG40" i="3"/>
  <c r="AH40" i="3"/>
  <c r="AO40" i="3"/>
  <c r="AI40" i="3"/>
  <c r="AK40" i="3"/>
  <c r="AJ40" i="3"/>
  <c r="AD40" i="3"/>
  <c r="FW129" i="3"/>
  <c r="GA57" i="3"/>
  <c r="AP42" i="3"/>
  <c r="AS42" i="3" s="1"/>
  <c r="JQ46" i="3"/>
  <c r="FZ27" i="3"/>
  <c r="GB40" i="3"/>
  <c r="GB150" i="3"/>
  <c r="JX118" i="3"/>
  <c r="JS90" i="3"/>
  <c r="JU153" i="3"/>
  <c r="JW74" i="3"/>
  <c r="GE152" i="3"/>
  <c r="CL133" i="3"/>
  <c r="JW149" i="3"/>
  <c r="HU76" i="3"/>
  <c r="JR62" i="3"/>
  <c r="GE90" i="3"/>
  <c r="IA126" i="3"/>
  <c r="HY81" i="3"/>
  <c r="DY133" i="3"/>
  <c r="JW147" i="3"/>
  <c r="CE140" i="3"/>
  <c r="BW140" i="3"/>
  <c r="BX140" i="3"/>
  <c r="BV140" i="3"/>
  <c r="BT140" i="3"/>
  <c r="BY140" i="3"/>
  <c r="BZ140" i="3"/>
  <c r="CA140" i="3"/>
  <c r="BU140" i="3"/>
  <c r="JR67" i="3"/>
  <c r="HY146" i="3"/>
  <c r="M109" i="3"/>
  <c r="F109" i="3"/>
  <c r="AL109" i="3"/>
  <c r="N109" i="3"/>
  <c r="DX109" i="3"/>
  <c r="G109" i="3"/>
  <c r="I109" i="3"/>
  <c r="L109" i="3"/>
  <c r="Q109" i="3"/>
  <c r="H109" i="3"/>
  <c r="P109" i="3"/>
  <c r="K109" i="3"/>
  <c r="O109" i="3"/>
  <c r="J109" i="3"/>
  <c r="FV152" i="3"/>
  <c r="FU130" i="3"/>
  <c r="AM130" i="3"/>
  <c r="IA115" i="3"/>
  <c r="Z44" i="3"/>
  <c r="R44" i="3"/>
  <c r="S44" i="3"/>
  <c r="AB44" i="3"/>
  <c r="X44" i="3"/>
  <c r="W44" i="3"/>
  <c r="AA44" i="3"/>
  <c r="T44" i="3"/>
  <c r="U44" i="3"/>
  <c r="V44" i="3"/>
  <c r="Y44" i="3"/>
  <c r="AC44" i="3"/>
  <c r="HX139" i="3"/>
  <c r="JR42" i="3"/>
  <c r="ED141" i="3"/>
  <c r="GD70" i="3"/>
  <c r="HX112" i="3"/>
  <c r="GB127" i="3"/>
  <c r="FW64" i="3"/>
  <c r="HZ134" i="3"/>
  <c r="GE133" i="3"/>
  <c r="JS41" i="3"/>
  <c r="EH124" i="3"/>
  <c r="JP39" i="3"/>
  <c r="GA155" i="3"/>
  <c r="FZ153" i="3"/>
  <c r="IB93" i="3"/>
  <c r="JT124" i="3"/>
  <c r="JP110" i="3"/>
  <c r="H126" i="3"/>
  <c r="K126" i="3"/>
  <c r="AL126" i="3"/>
  <c r="L126" i="3"/>
  <c r="P126" i="3"/>
  <c r="M126" i="3"/>
  <c r="O126" i="3"/>
  <c r="Q126" i="3"/>
  <c r="DX126" i="3"/>
  <c r="N126" i="3"/>
  <c r="F126" i="3"/>
  <c r="I126" i="3"/>
  <c r="J126" i="3"/>
  <c r="G126" i="3"/>
  <c r="FW68" i="3"/>
  <c r="EH142" i="3"/>
  <c r="FU124" i="3"/>
  <c r="AM124" i="3"/>
  <c r="EG89" i="3"/>
  <c r="FY147" i="3"/>
  <c r="ED126" i="3"/>
  <c r="FV36" i="3"/>
  <c r="FX97" i="3"/>
  <c r="V130" i="3"/>
  <c r="X130" i="3"/>
  <c r="AB130" i="3"/>
  <c r="U130" i="3"/>
  <c r="R130" i="3"/>
  <c r="AA130" i="3"/>
  <c r="Z130" i="3"/>
  <c r="Y130" i="3"/>
  <c r="W130" i="3"/>
  <c r="AC130" i="3"/>
  <c r="T130" i="3"/>
  <c r="S130" i="3"/>
  <c r="I118" i="3"/>
  <c r="AL118" i="3"/>
  <c r="P118" i="3"/>
  <c r="J118" i="3"/>
  <c r="H118" i="3"/>
  <c r="L118" i="3"/>
  <c r="F118" i="3"/>
  <c r="Q118" i="3"/>
  <c r="M118" i="3"/>
  <c r="DX118" i="3"/>
  <c r="O118" i="3"/>
  <c r="K118" i="3"/>
  <c r="N118" i="3"/>
  <c r="G118" i="3"/>
  <c r="JW153" i="3"/>
  <c r="FV89" i="3"/>
  <c r="AW81" i="3"/>
  <c r="BB81" i="3"/>
  <c r="CB81" i="3"/>
  <c r="HR81" i="3"/>
  <c r="BC81" i="3"/>
  <c r="AV81" i="3"/>
  <c r="BD81" i="3"/>
  <c r="AZ81" i="3"/>
  <c r="BA81" i="3"/>
  <c r="BE81" i="3"/>
  <c r="AY81" i="3"/>
  <c r="BF81" i="3"/>
  <c r="BG81" i="3"/>
  <c r="AX81" i="3"/>
  <c r="GD59" i="3"/>
  <c r="HU116" i="3"/>
  <c r="GA72" i="3"/>
  <c r="GB154" i="3"/>
  <c r="DZ86" i="3"/>
  <c r="CC141" i="3"/>
  <c r="JO141" i="3"/>
  <c r="JQ154" i="3"/>
  <c r="FY148" i="3"/>
  <c r="AC45" i="3"/>
  <c r="U45" i="3"/>
  <c r="T45" i="3"/>
  <c r="S45" i="3"/>
  <c r="V45" i="3"/>
  <c r="Y45" i="3"/>
  <c r="AA45" i="3"/>
  <c r="AB45" i="3"/>
  <c r="X45" i="3"/>
  <c r="R45" i="3"/>
  <c r="Z45" i="3"/>
  <c r="W45" i="3"/>
  <c r="JT143" i="3"/>
  <c r="FZ91" i="3"/>
  <c r="IA34" i="3"/>
  <c r="BD90" i="3"/>
  <c r="BG90" i="3"/>
  <c r="BE90" i="3"/>
  <c r="AZ90" i="3"/>
  <c r="BC90" i="3"/>
  <c r="AW90" i="3"/>
  <c r="HR90" i="3"/>
  <c r="BA90" i="3"/>
  <c r="AX90" i="3"/>
  <c r="AY90" i="3"/>
  <c r="AV90" i="3"/>
  <c r="CB90" i="3"/>
  <c r="BB90" i="3"/>
  <c r="BF90" i="3"/>
  <c r="HZ100" i="3"/>
  <c r="IA80" i="3"/>
  <c r="JP76" i="3"/>
  <c r="GC38" i="3"/>
  <c r="AP118" i="3"/>
  <c r="EG71" i="3"/>
  <c r="JO134" i="3"/>
  <c r="CC134" i="3"/>
  <c r="JX135" i="3"/>
  <c r="BJ108" i="3"/>
  <c r="BM108" i="3"/>
  <c r="BL108" i="3"/>
  <c r="BK108" i="3"/>
  <c r="BN108" i="3"/>
  <c r="BH108" i="3"/>
  <c r="BQ108" i="3"/>
  <c r="BS108" i="3"/>
  <c r="BR108" i="3"/>
  <c r="BP108" i="3"/>
  <c r="BI108" i="3"/>
  <c r="BO108" i="3"/>
  <c r="HU136" i="3"/>
  <c r="IA147" i="3"/>
  <c r="JY50" i="3"/>
  <c r="HY102" i="3"/>
  <c r="CL146" i="3"/>
  <c r="HT85" i="3"/>
  <c r="V27" i="3"/>
  <c r="AC27" i="3"/>
  <c r="R27" i="3"/>
  <c r="W27" i="3"/>
  <c r="S27" i="3"/>
  <c r="Y27" i="3"/>
  <c r="AB27" i="3"/>
  <c r="X27" i="3"/>
  <c r="AA27" i="3"/>
  <c r="Z27" i="3"/>
  <c r="U27" i="3"/>
  <c r="T27" i="3"/>
  <c r="HV149" i="3"/>
  <c r="HT129" i="3"/>
  <c r="JU74" i="3"/>
  <c r="CC68" i="3"/>
  <c r="JO68" i="3"/>
  <c r="BN131" i="3"/>
  <c r="BR131" i="3"/>
  <c r="BH131" i="3"/>
  <c r="BJ131" i="3"/>
  <c r="BM131" i="3"/>
  <c r="BQ131" i="3"/>
  <c r="BI131" i="3"/>
  <c r="BS131" i="3"/>
  <c r="BL131" i="3"/>
  <c r="BK131" i="3"/>
  <c r="BO131" i="3"/>
  <c r="BP131" i="3"/>
  <c r="L115" i="3"/>
  <c r="J115" i="3"/>
  <c r="G115" i="3"/>
  <c r="I115" i="3"/>
  <c r="AL115" i="3"/>
  <c r="AN115" i="3" s="1"/>
  <c r="M115" i="3"/>
  <c r="F115" i="3"/>
  <c r="K115" i="3"/>
  <c r="P115" i="3"/>
  <c r="Q115" i="3"/>
  <c r="DX115" i="3"/>
  <c r="N115" i="3"/>
  <c r="H115" i="3"/>
  <c r="O115" i="3"/>
  <c r="HZ151" i="3"/>
  <c r="HZ153" i="3"/>
  <c r="EG153" i="3"/>
  <c r="EH47" i="3"/>
  <c r="IA64" i="3"/>
  <c r="CL150" i="3"/>
  <c r="HU45" i="3"/>
  <c r="GE120" i="3"/>
  <c r="HT143" i="3"/>
  <c r="JP122" i="3"/>
  <c r="JT93" i="3"/>
  <c r="JV81" i="3"/>
  <c r="JW152" i="3"/>
  <c r="EG40" i="3"/>
  <c r="IB62" i="3"/>
  <c r="CL152" i="3"/>
  <c r="JY56" i="3"/>
  <c r="HU153" i="3"/>
  <c r="DZ83" i="3"/>
  <c r="GD126" i="3"/>
  <c r="BR154" i="3"/>
  <c r="BP154" i="3"/>
  <c r="BI154" i="3"/>
  <c r="BM154" i="3"/>
  <c r="BQ154" i="3"/>
  <c r="BH154" i="3"/>
  <c r="BN154" i="3"/>
  <c r="BL154" i="3"/>
  <c r="BK154" i="3"/>
  <c r="BS154" i="3"/>
  <c r="BJ154" i="3"/>
  <c r="BO154" i="3"/>
  <c r="DY101" i="3"/>
  <c r="JT82" i="3"/>
  <c r="GE144" i="3"/>
  <c r="BL25" i="3"/>
  <c r="JY96" i="3"/>
  <c r="JW76" i="3"/>
  <c r="GC61" i="3"/>
  <c r="IA42" i="3"/>
  <c r="GA64" i="3"/>
  <c r="HW151" i="3"/>
  <c r="BY150" i="3"/>
  <c r="CA150" i="3"/>
  <c r="BT150" i="3"/>
  <c r="BZ150" i="3"/>
  <c r="BW150" i="3"/>
  <c r="BV150" i="3"/>
  <c r="BX150" i="3"/>
  <c r="CE150" i="3"/>
  <c r="BU150" i="3"/>
  <c r="DY122" i="3"/>
  <c r="GC93" i="3"/>
  <c r="AO123" i="3"/>
  <c r="AH123" i="3"/>
  <c r="AI123" i="3"/>
  <c r="AG123" i="3"/>
  <c r="AK123" i="3"/>
  <c r="AJ123" i="3"/>
  <c r="AE123" i="3"/>
  <c r="AF123" i="3"/>
  <c r="AD123" i="3"/>
  <c r="DZ58" i="3"/>
  <c r="DY31" i="3"/>
  <c r="FX135" i="3"/>
  <c r="EE66" i="3"/>
  <c r="DZ75" i="3"/>
  <c r="FV85" i="3"/>
  <c r="ED78" i="3"/>
  <c r="GB72" i="3"/>
  <c r="GD110" i="3"/>
  <c r="EA58" i="3"/>
  <c r="GB78" i="3"/>
  <c r="FX83" i="3"/>
  <c r="FY144" i="3"/>
  <c r="AK115" i="3"/>
  <c r="AJ115" i="3"/>
  <c r="AF115" i="3"/>
  <c r="AO115" i="3"/>
  <c r="AG115" i="3"/>
  <c r="AD115" i="3"/>
  <c r="AH115" i="3"/>
  <c r="AE115" i="3"/>
  <c r="AI115" i="3"/>
  <c r="HZ152" i="3"/>
  <c r="AM98" i="3"/>
  <c r="FU98" i="3"/>
  <c r="HV131" i="3"/>
  <c r="EF145" i="3"/>
  <c r="GA91" i="3"/>
  <c r="GB145" i="3"/>
  <c r="HU104" i="3"/>
  <c r="HX131" i="3"/>
  <c r="JO152" i="3"/>
  <c r="CC152" i="3"/>
  <c r="EG135" i="3"/>
  <c r="DZ151" i="3"/>
  <c r="IA131" i="3"/>
  <c r="HS60" i="3"/>
  <c r="CL139" i="3"/>
  <c r="EE109" i="3"/>
  <c r="HW141" i="3"/>
  <c r="JT148" i="3"/>
  <c r="EB63" i="3"/>
  <c r="EC53" i="3"/>
  <c r="EB129" i="3"/>
  <c r="IB119" i="3"/>
  <c r="FW41" i="3"/>
  <c r="FW105" i="3"/>
  <c r="IA73" i="3"/>
  <c r="HW85" i="3"/>
  <c r="GC144" i="3"/>
  <c r="EG130" i="3"/>
  <c r="FY115" i="3"/>
  <c r="HS55" i="3"/>
  <c r="DY78" i="3"/>
  <c r="FX108" i="3"/>
  <c r="FW141" i="3"/>
  <c r="EF48" i="3"/>
  <c r="IB43" i="3"/>
  <c r="GA59" i="3"/>
  <c r="FW34" i="3"/>
  <c r="EC150" i="3"/>
  <c r="HT66" i="3"/>
  <c r="FY49" i="3"/>
  <c r="JR147" i="3"/>
  <c r="EA49" i="3"/>
  <c r="O85" i="3"/>
  <c r="Q85" i="3"/>
  <c r="H85" i="3"/>
  <c r="J85" i="3"/>
  <c r="I85" i="3"/>
  <c r="F85" i="3"/>
  <c r="P85" i="3"/>
  <c r="L85" i="3"/>
  <c r="N85" i="3"/>
  <c r="K85" i="3"/>
  <c r="DX85" i="3"/>
  <c r="AL85" i="3"/>
  <c r="M85" i="3"/>
  <c r="G85" i="3"/>
  <c r="JT152" i="3"/>
  <c r="HW149" i="3"/>
  <c r="GE139" i="3"/>
  <c r="HU48" i="3"/>
  <c r="FZ116" i="3"/>
  <c r="EB57" i="3"/>
  <c r="CF137" i="3"/>
  <c r="HX154" i="3"/>
  <c r="IB147" i="3"/>
  <c r="JV116" i="3"/>
  <c r="AP39" i="3"/>
  <c r="JQ59" i="3"/>
  <c r="DZ152" i="3"/>
  <c r="JR75" i="3"/>
  <c r="FX93" i="3"/>
  <c r="FV153" i="3"/>
  <c r="HS66" i="3"/>
  <c r="HT121" i="3"/>
  <c r="GC133" i="3"/>
  <c r="FW75" i="3"/>
  <c r="JV102" i="3"/>
  <c r="IA137" i="3"/>
  <c r="HV121" i="3"/>
  <c r="JT58" i="3"/>
  <c r="IA101" i="3"/>
  <c r="JW45" i="3"/>
  <c r="DY87" i="3"/>
  <c r="DZ123" i="3"/>
  <c r="JX107" i="3"/>
  <c r="HW138" i="3"/>
  <c r="CC83" i="3"/>
  <c r="JO83" i="3"/>
  <c r="BP87" i="3"/>
  <c r="BM87" i="3"/>
  <c r="BN87" i="3"/>
  <c r="BO87" i="3"/>
  <c r="BH87" i="3"/>
  <c r="BJ87" i="3"/>
  <c r="BK87" i="3"/>
  <c r="BQ87" i="3"/>
  <c r="BR87" i="3"/>
  <c r="BL87" i="3"/>
  <c r="BS87" i="3"/>
  <c r="BI87" i="3"/>
  <c r="FZ100" i="3"/>
  <c r="DY153" i="3"/>
  <c r="BE75" i="3"/>
  <c r="BG75" i="3"/>
  <c r="CB75" i="3"/>
  <c r="AZ75" i="3"/>
  <c r="BA75" i="3"/>
  <c r="BF75" i="3"/>
  <c r="AW75" i="3"/>
  <c r="HR75" i="3"/>
  <c r="AY75" i="3"/>
  <c r="BB75" i="3"/>
  <c r="BC75" i="3"/>
  <c r="BD75" i="3"/>
  <c r="AX75" i="3"/>
  <c r="AV75" i="3"/>
  <c r="EF101" i="3"/>
  <c r="GA154" i="3"/>
  <c r="EG37" i="3"/>
  <c r="FY89" i="3"/>
  <c r="FU126" i="3"/>
  <c r="AM126" i="3"/>
  <c r="AN126" i="3" s="1"/>
  <c r="JR99" i="3"/>
  <c r="JS58" i="3"/>
  <c r="GC56" i="3"/>
  <c r="FW48" i="3"/>
  <c r="FZ136" i="3"/>
  <c r="FV77" i="3"/>
  <c r="EC26" i="3"/>
  <c r="AH119" i="3"/>
  <c r="AK119" i="3"/>
  <c r="AF119" i="3"/>
  <c r="AG119" i="3"/>
  <c r="AO119" i="3"/>
  <c r="AQ119" i="3" s="1"/>
  <c r="AD119" i="3"/>
  <c r="AE119" i="3"/>
  <c r="AJ119" i="3"/>
  <c r="AI119" i="3"/>
  <c r="GC146" i="3"/>
  <c r="BT81" i="3"/>
  <c r="BX81" i="3"/>
  <c r="BV81" i="3"/>
  <c r="CE81" i="3"/>
  <c r="BY81" i="3"/>
  <c r="BZ81" i="3"/>
  <c r="BU81" i="3"/>
  <c r="CA81" i="3"/>
  <c r="BW81" i="3"/>
  <c r="CE77" i="3"/>
  <c r="BW77" i="3"/>
  <c r="BT77" i="3"/>
  <c r="BX77" i="3"/>
  <c r="BU77" i="3"/>
  <c r="BV77" i="3"/>
  <c r="CA77" i="3"/>
  <c r="BZ77" i="3"/>
  <c r="BY77" i="3"/>
  <c r="IB135" i="3"/>
  <c r="JS126" i="3"/>
  <c r="HW107" i="3"/>
  <c r="HU114" i="3"/>
  <c r="IA123" i="3"/>
  <c r="JQ114" i="3"/>
  <c r="JU36" i="3"/>
  <c r="EG133" i="3"/>
  <c r="EF58" i="3"/>
  <c r="HS123" i="3"/>
  <c r="EF111" i="3"/>
  <c r="HS139" i="3"/>
  <c r="EA98" i="3"/>
  <c r="HU57" i="3"/>
  <c r="JW154" i="3"/>
  <c r="GB114" i="3"/>
  <c r="IA106" i="3"/>
  <c r="BU154" i="3"/>
  <c r="BY154" i="3"/>
  <c r="CE154" i="3"/>
  <c r="BW154" i="3"/>
  <c r="BZ154" i="3"/>
  <c r="BT154" i="3"/>
  <c r="CA154" i="3"/>
  <c r="BV154" i="3"/>
  <c r="BX154" i="3"/>
  <c r="EB78" i="3"/>
  <c r="GA133" i="3"/>
  <c r="EG105" i="3"/>
  <c r="JR150" i="3"/>
  <c r="EH71" i="3"/>
  <c r="AP154" i="3"/>
  <c r="JS150" i="3"/>
  <c r="IA95" i="3"/>
  <c r="IB92" i="3"/>
  <c r="AP87" i="3"/>
  <c r="EE55" i="3"/>
  <c r="AM36" i="3"/>
  <c r="FU36" i="3"/>
  <c r="HS149" i="3"/>
  <c r="EE135" i="3"/>
  <c r="IA31" i="3"/>
  <c r="JU91" i="3"/>
  <c r="AV138" i="3"/>
  <c r="BG138" i="3"/>
  <c r="BF138" i="3"/>
  <c r="HR138" i="3"/>
  <c r="AX138" i="3"/>
  <c r="AY138" i="3"/>
  <c r="AW138" i="3"/>
  <c r="BD138" i="3"/>
  <c r="BC138" i="3"/>
  <c r="BA138" i="3"/>
  <c r="AZ138" i="3"/>
  <c r="CB138" i="3"/>
  <c r="BB138" i="3"/>
  <c r="BE138" i="3"/>
  <c r="HW125" i="3"/>
  <c r="EF32" i="3"/>
  <c r="BN54" i="3"/>
  <c r="BH54" i="3"/>
  <c r="BP54" i="3"/>
  <c r="BK54" i="3"/>
  <c r="BS54" i="3"/>
  <c r="BM54" i="3"/>
  <c r="BJ54" i="3"/>
  <c r="BL54" i="3"/>
  <c r="BI54" i="3"/>
  <c r="BQ54" i="3"/>
  <c r="BR54" i="3"/>
  <c r="BO54" i="3"/>
  <c r="HX126" i="3"/>
  <c r="JY57" i="3"/>
  <c r="EG94" i="3"/>
  <c r="EF34" i="3"/>
  <c r="FY124" i="3"/>
  <c r="HY36" i="3"/>
  <c r="JW134" i="3"/>
  <c r="JU124" i="3"/>
  <c r="EA52" i="3"/>
  <c r="JS29" i="3"/>
  <c r="JQ89" i="3"/>
  <c r="EF152" i="3"/>
  <c r="HZ107" i="3"/>
  <c r="DZ139" i="3"/>
  <c r="W65" i="3"/>
  <c r="T65" i="3"/>
  <c r="AA65" i="3"/>
  <c r="Z65" i="3"/>
  <c r="U65" i="3"/>
  <c r="AB65" i="3"/>
  <c r="V65" i="3"/>
  <c r="Y65" i="3"/>
  <c r="AC65" i="3"/>
  <c r="S65" i="3"/>
  <c r="X65" i="3"/>
  <c r="R65" i="3"/>
  <c r="HW136" i="3"/>
  <c r="GA127" i="3"/>
  <c r="EE152" i="3"/>
  <c r="FY105" i="3"/>
  <c r="HS33" i="3"/>
  <c r="GE75" i="3"/>
  <c r="FX34" i="3"/>
  <c r="EC64" i="3"/>
  <c r="HS49" i="3"/>
  <c r="EH153" i="3"/>
  <c r="AM120" i="3"/>
  <c r="FU120" i="3"/>
  <c r="GA77" i="3"/>
  <c r="GE145" i="3"/>
  <c r="EE144" i="3"/>
  <c r="U63" i="3"/>
  <c r="AC63" i="3"/>
  <c r="X63" i="3"/>
  <c r="T63" i="3"/>
  <c r="W63" i="3"/>
  <c r="Z63" i="3"/>
  <c r="S63" i="3"/>
  <c r="V63" i="3"/>
  <c r="R63" i="3"/>
  <c r="AB63" i="3"/>
  <c r="AA63" i="3"/>
  <c r="Y63" i="3"/>
  <c r="CF60" i="3"/>
  <c r="AS19" i="3" s="1"/>
  <c r="JO99" i="3"/>
  <c r="CC99" i="3"/>
  <c r="EB61" i="3"/>
  <c r="AC58" i="3"/>
  <c r="V58" i="3"/>
  <c r="T58" i="3"/>
  <c r="AB58" i="3"/>
  <c r="AA58" i="3"/>
  <c r="Z58" i="3"/>
  <c r="W58" i="3"/>
  <c r="R58" i="3"/>
  <c r="Y58" i="3"/>
  <c r="S58" i="3"/>
  <c r="U58" i="3"/>
  <c r="X58" i="3"/>
  <c r="FX154" i="3"/>
  <c r="HT136" i="3"/>
  <c r="FW118" i="3"/>
  <c r="HS25" i="3"/>
  <c r="AW25" i="3"/>
  <c r="JU29" i="3"/>
  <c r="JX149" i="3"/>
  <c r="DZ87" i="3"/>
  <c r="S42" i="3"/>
  <c r="AB42" i="3"/>
  <c r="U42" i="3"/>
  <c r="Y42" i="3"/>
  <c r="AC42" i="3"/>
  <c r="T42" i="3"/>
  <c r="X42" i="3"/>
  <c r="R42" i="3"/>
  <c r="V42" i="3"/>
  <c r="W42" i="3"/>
  <c r="AA42" i="3"/>
  <c r="Z42" i="3"/>
  <c r="EE100" i="3"/>
  <c r="EB119" i="3"/>
  <c r="HW66" i="3"/>
  <c r="HW96" i="3"/>
  <c r="GE129" i="3"/>
  <c r="JU37" i="3"/>
  <c r="FZ140" i="3"/>
  <c r="GA107" i="3"/>
  <c r="FU88" i="3"/>
  <c r="AM88" i="3"/>
  <c r="JU154" i="3"/>
  <c r="X35" i="3"/>
  <c r="AB35" i="3"/>
  <c r="S35" i="3"/>
  <c r="U35" i="3"/>
  <c r="Z35" i="3"/>
  <c r="AA35" i="3"/>
  <c r="Y35" i="3"/>
  <c r="V35" i="3"/>
  <c r="T35" i="3"/>
  <c r="W35" i="3"/>
  <c r="AC35" i="3"/>
  <c r="R35" i="3"/>
  <c r="BT25" i="3"/>
  <c r="HY80" i="3"/>
  <c r="EB125" i="3"/>
  <c r="AP51" i="3"/>
  <c r="JX137" i="3"/>
  <c r="FW120" i="3"/>
  <c r="HV141" i="3"/>
  <c r="GD79" i="3"/>
  <c r="FU89" i="3"/>
  <c r="AM89" i="3"/>
  <c r="GD153" i="3"/>
  <c r="FU128" i="3"/>
  <c r="AM128" i="3"/>
  <c r="EH148" i="3"/>
  <c r="JY150" i="3"/>
  <c r="FY93" i="3"/>
  <c r="GD26" i="3"/>
  <c r="IB88" i="3"/>
  <c r="JR56" i="3"/>
  <c r="M32" i="3"/>
  <c r="L32" i="3"/>
  <c r="DX32" i="3"/>
  <c r="G32" i="3"/>
  <c r="H32" i="3"/>
  <c r="F32" i="3"/>
  <c r="Q32" i="3"/>
  <c r="O32" i="3"/>
  <c r="AL32" i="3"/>
  <c r="K32" i="3"/>
  <c r="I32" i="3"/>
  <c r="N32" i="3"/>
  <c r="P32" i="3"/>
  <c r="J32" i="3"/>
  <c r="EH101" i="3"/>
  <c r="FY65" i="3"/>
  <c r="HT132" i="3"/>
  <c r="EB71" i="3"/>
  <c r="FV101" i="3"/>
  <c r="DZ29" i="3"/>
  <c r="HW102" i="3"/>
  <c r="CF85" i="3"/>
  <c r="GC33" i="3"/>
  <c r="I51" i="3"/>
  <c r="P51" i="3"/>
  <c r="AL51" i="3"/>
  <c r="N51" i="3"/>
  <c r="O51" i="3"/>
  <c r="F51" i="3"/>
  <c r="G51" i="3"/>
  <c r="DX51" i="3"/>
  <c r="K51" i="3"/>
  <c r="L51" i="3"/>
  <c r="M51" i="3"/>
  <c r="H51" i="3"/>
  <c r="J51" i="3"/>
  <c r="Q51" i="3"/>
  <c r="JP95" i="3"/>
  <c r="EB41" i="3"/>
  <c r="CF65" i="3"/>
  <c r="CC29" i="3"/>
  <c r="JO29" i="3"/>
  <c r="DZ69" i="3"/>
  <c r="HS117" i="3"/>
  <c r="GA134" i="3"/>
  <c r="CL141" i="3"/>
  <c r="GC148" i="3"/>
  <c r="GA98" i="3"/>
  <c r="AB151" i="3"/>
  <c r="V151" i="3"/>
  <c r="AA151" i="3"/>
  <c r="Z151" i="3"/>
  <c r="U151" i="3"/>
  <c r="X151" i="3"/>
  <c r="Y151" i="3"/>
  <c r="T151" i="3"/>
  <c r="R151" i="3"/>
  <c r="W151" i="3"/>
  <c r="AC151" i="3"/>
  <c r="S151" i="3"/>
  <c r="CC140" i="3"/>
  <c r="JO140" i="3"/>
  <c r="GE65" i="3"/>
  <c r="EG143" i="3"/>
  <c r="FW30" i="3"/>
  <c r="HZ108" i="3"/>
  <c r="HY137" i="3"/>
  <c r="AF60" i="3"/>
  <c r="AD60" i="3"/>
  <c r="AG60" i="3"/>
  <c r="AE60" i="3"/>
  <c r="AJ60" i="3"/>
  <c r="AO60" i="3"/>
  <c r="AK60" i="3"/>
  <c r="AI60" i="3"/>
  <c r="AH60" i="3"/>
  <c r="JO135" i="3"/>
  <c r="CC135" i="3"/>
  <c r="AP94" i="3"/>
  <c r="AQ94" i="3" s="1"/>
  <c r="FV147" i="3"/>
  <c r="GA149" i="3"/>
  <c r="GC65" i="3"/>
  <c r="BJ124" i="3"/>
  <c r="BN124" i="3"/>
  <c r="BQ124" i="3"/>
  <c r="BL124" i="3"/>
  <c r="BO124" i="3"/>
  <c r="BK124" i="3"/>
  <c r="BR124" i="3"/>
  <c r="BM124" i="3"/>
  <c r="BI124" i="3"/>
  <c r="BS124" i="3"/>
  <c r="BP124" i="3"/>
  <c r="BH124" i="3"/>
  <c r="DZ47" i="3"/>
  <c r="DZ52" i="3"/>
  <c r="FX77" i="3"/>
  <c r="GA92" i="3"/>
  <c r="JQ112" i="3"/>
  <c r="HW131" i="3"/>
  <c r="HT127" i="3"/>
  <c r="FX98" i="3"/>
  <c r="BL45" i="3"/>
  <c r="BO45" i="3"/>
  <c r="BR45" i="3"/>
  <c r="BK45" i="3"/>
  <c r="BM45" i="3"/>
  <c r="BN45" i="3"/>
  <c r="BH45" i="3"/>
  <c r="BI45" i="3"/>
  <c r="BP45" i="3"/>
  <c r="BQ45" i="3"/>
  <c r="BS45" i="3"/>
  <c r="BJ45" i="3"/>
  <c r="AI96" i="3"/>
  <c r="AK96" i="3"/>
  <c r="AH96" i="3"/>
  <c r="AJ96" i="3"/>
  <c r="AF96" i="3"/>
  <c r="AO96" i="3"/>
  <c r="AG96" i="3"/>
  <c r="AD96" i="3"/>
  <c r="AE96" i="3"/>
  <c r="JV129" i="3"/>
  <c r="HY153" i="3"/>
  <c r="DY130" i="3"/>
  <c r="JX60" i="3"/>
  <c r="EC124" i="3"/>
  <c r="JR103" i="3"/>
  <c r="GC126" i="3"/>
  <c r="FU94" i="3"/>
  <c r="AM94" i="3"/>
  <c r="ED36" i="3"/>
  <c r="FW65" i="3"/>
  <c r="HV62" i="3"/>
  <c r="DY142" i="3"/>
  <c r="HZ63" i="3"/>
  <c r="CF67" i="3"/>
  <c r="EH154" i="3"/>
  <c r="IB155" i="3"/>
  <c r="CL144" i="3"/>
  <c r="FU83" i="3"/>
  <c r="AM83" i="3"/>
  <c r="EG142" i="3"/>
  <c r="JY82" i="3"/>
  <c r="JY135" i="3"/>
  <c r="Z97" i="3"/>
  <c r="Y97" i="3"/>
  <c r="U97" i="3"/>
  <c r="AA97" i="3"/>
  <c r="X97" i="3"/>
  <c r="AB97" i="3"/>
  <c r="T97" i="3"/>
  <c r="AC97" i="3"/>
  <c r="V97" i="3"/>
  <c r="S97" i="3"/>
  <c r="R97" i="3"/>
  <c r="W97" i="3"/>
  <c r="AZ82" i="3"/>
  <c r="BB82" i="3"/>
  <c r="BC82" i="3"/>
  <c r="BF82" i="3"/>
  <c r="HR82" i="3"/>
  <c r="BA82" i="3"/>
  <c r="AY82" i="3"/>
  <c r="AV82" i="3"/>
  <c r="AW82" i="3"/>
  <c r="CB82" i="3"/>
  <c r="BG82" i="3"/>
  <c r="BE82" i="3"/>
  <c r="AX82" i="3"/>
  <c r="BD82" i="3"/>
  <c r="V53" i="3"/>
  <c r="U53" i="3"/>
  <c r="Z53" i="3"/>
  <c r="T53" i="3"/>
  <c r="AB53" i="3"/>
  <c r="AA53" i="3"/>
  <c r="X53" i="3"/>
  <c r="AC53" i="3"/>
  <c r="S53" i="3"/>
  <c r="W53" i="3"/>
  <c r="R53" i="3"/>
  <c r="Y53" i="3"/>
  <c r="HX115" i="3"/>
  <c r="HX92" i="3"/>
  <c r="HS152" i="3"/>
  <c r="FW112" i="3"/>
  <c r="JV131" i="3"/>
  <c r="EA149" i="3"/>
  <c r="JT151" i="3"/>
  <c r="IB126" i="3"/>
  <c r="EC102" i="3"/>
  <c r="HU125" i="3"/>
  <c r="FZ151" i="3"/>
  <c r="JT134" i="3"/>
  <c r="EC146" i="3"/>
  <c r="FV112" i="3"/>
  <c r="AP75" i="3"/>
  <c r="DY134" i="3"/>
  <c r="IB28" i="3"/>
  <c r="Y83" i="3"/>
  <c r="W83" i="3"/>
  <c r="Z83" i="3"/>
  <c r="AC83" i="3"/>
  <c r="X83" i="3"/>
  <c r="U83" i="3"/>
  <c r="R83" i="3"/>
  <c r="AA83" i="3"/>
  <c r="T83" i="3"/>
  <c r="AB83" i="3"/>
  <c r="V83" i="3"/>
  <c r="S83" i="3"/>
  <c r="FV113" i="3"/>
  <c r="FU155" i="3"/>
  <c r="AM155" i="3"/>
  <c r="JV151" i="3"/>
  <c r="HX36" i="3"/>
  <c r="HT73" i="3"/>
  <c r="HT59" i="3"/>
  <c r="EG51" i="3"/>
  <c r="HT147" i="3"/>
  <c r="HS114" i="3"/>
  <c r="DY131" i="3"/>
  <c r="HV73" i="3"/>
  <c r="EH152" i="3"/>
  <c r="DY146" i="3"/>
  <c r="FW146" i="3"/>
  <c r="HW153" i="3"/>
  <c r="HV154" i="3"/>
  <c r="FZ88" i="3"/>
  <c r="FZ142" i="3"/>
  <c r="JW52" i="3"/>
  <c r="JQ43" i="3"/>
  <c r="GC88" i="3"/>
  <c r="JS144" i="3"/>
  <c r="IA25" i="3"/>
  <c r="BE25" i="3"/>
  <c r="FV84" i="3"/>
  <c r="JQ144" i="3"/>
  <c r="AP145" i="3"/>
  <c r="DZ33" i="3"/>
  <c r="EH126" i="3"/>
  <c r="GD87" i="3"/>
  <c r="U87" i="3"/>
  <c r="Z87" i="3"/>
  <c r="Y87" i="3"/>
  <c r="S87" i="3"/>
  <c r="AB87" i="3"/>
  <c r="V87" i="3"/>
  <c r="X87" i="3"/>
  <c r="AC87" i="3"/>
  <c r="R87" i="3"/>
  <c r="AA87" i="3"/>
  <c r="W87" i="3"/>
  <c r="T87" i="3"/>
  <c r="AY102" i="3"/>
  <c r="HR102" i="3"/>
  <c r="BC102" i="3"/>
  <c r="BB102" i="3"/>
  <c r="CB102" i="3"/>
  <c r="BA102" i="3"/>
  <c r="BF102" i="3"/>
  <c r="AW102" i="3"/>
  <c r="AZ102" i="3"/>
  <c r="BD102" i="3"/>
  <c r="BG102" i="3"/>
  <c r="AX102" i="3"/>
  <c r="BE102" i="3"/>
  <c r="AV102" i="3"/>
  <c r="EE150" i="3"/>
  <c r="DY33" i="3"/>
  <c r="JW123" i="3"/>
  <c r="HS92" i="3"/>
  <c r="JU105" i="3"/>
  <c r="CF28" i="3"/>
  <c r="HS107" i="3"/>
  <c r="GD143" i="3"/>
  <c r="JQ133" i="3"/>
  <c r="JU61" i="3"/>
  <c r="AG90" i="3"/>
  <c r="AO90" i="3"/>
  <c r="AF90" i="3"/>
  <c r="AI90" i="3"/>
  <c r="AK90" i="3"/>
  <c r="AD90" i="3"/>
  <c r="AJ90" i="3"/>
  <c r="AH90" i="3"/>
  <c r="AE90" i="3"/>
  <c r="JX48" i="3"/>
  <c r="FV67" i="3"/>
  <c r="JO55" i="3"/>
  <c r="CC55" i="3"/>
  <c r="GD132" i="3"/>
  <c r="HW108" i="3"/>
  <c r="HS137" i="3"/>
  <c r="CL142" i="3"/>
  <c r="HZ146" i="3"/>
  <c r="JU43" i="3"/>
  <c r="DY114" i="3"/>
  <c r="EA151" i="3"/>
  <c r="EF45" i="3"/>
  <c r="FX42" i="3"/>
  <c r="FX124" i="3"/>
  <c r="HT107" i="3"/>
  <c r="FZ120" i="3"/>
  <c r="EH146" i="3"/>
  <c r="HT131" i="3"/>
  <c r="GE99" i="3"/>
  <c r="JS31" i="3"/>
  <c r="ED83" i="3"/>
  <c r="AO99" i="3"/>
  <c r="AK99" i="3"/>
  <c r="AE99" i="3"/>
  <c r="AI99" i="3"/>
  <c r="AJ99" i="3"/>
  <c r="AF99" i="3"/>
  <c r="AG99" i="3"/>
  <c r="AD99" i="3"/>
  <c r="AH99" i="3"/>
  <c r="IA30" i="3"/>
  <c r="DZ72" i="3"/>
  <c r="BU132" i="3"/>
  <c r="BZ132" i="3"/>
  <c r="CA132" i="3"/>
  <c r="BV132" i="3"/>
  <c r="BT132" i="3"/>
  <c r="BY132" i="3"/>
  <c r="BX132" i="3"/>
  <c r="CE132" i="3"/>
  <c r="BW132" i="3"/>
  <c r="HU113" i="3"/>
  <c r="FV123" i="3"/>
  <c r="JV117" i="3"/>
  <c r="CF96" i="3"/>
  <c r="EF42" i="3"/>
  <c r="JV66" i="3"/>
  <c r="BJ25" i="3"/>
  <c r="HT86" i="3"/>
  <c r="AP123" i="3"/>
  <c r="JR71" i="3"/>
  <c r="EC90" i="3"/>
  <c r="CC82" i="3"/>
  <c r="CD82" i="3" s="1"/>
  <c r="JO82" i="3"/>
  <c r="JY120" i="3"/>
  <c r="JT33" i="3"/>
  <c r="JU144" i="3"/>
  <c r="FW100" i="3"/>
  <c r="GC35" i="3"/>
  <c r="AP106" i="3"/>
  <c r="JV132" i="3"/>
  <c r="JV27" i="3"/>
  <c r="FY64" i="3"/>
  <c r="AE62" i="3"/>
  <c r="AI62" i="3"/>
  <c r="AD62" i="3"/>
  <c r="AF62" i="3"/>
  <c r="AO62" i="3"/>
  <c r="AG62" i="3"/>
  <c r="AK62" i="3"/>
  <c r="AJ62" i="3"/>
  <c r="AH62" i="3"/>
  <c r="GE31" i="3"/>
  <c r="HY66" i="3"/>
  <c r="JV154" i="3"/>
  <c r="HV80" i="3"/>
  <c r="EG103" i="3"/>
  <c r="AC145" i="3"/>
  <c r="W145" i="3"/>
  <c r="R145" i="3"/>
  <c r="X145" i="3"/>
  <c r="Z145" i="3"/>
  <c r="V145" i="3"/>
  <c r="AA145" i="3"/>
  <c r="AB145" i="3"/>
  <c r="Y145" i="3"/>
  <c r="S145" i="3"/>
  <c r="T145" i="3"/>
  <c r="U145" i="3"/>
  <c r="DY56" i="3"/>
  <c r="DZ48" i="3"/>
  <c r="AM61" i="3"/>
  <c r="FU61" i="3"/>
  <c r="HU31" i="3"/>
  <c r="JX50" i="3"/>
  <c r="GA74" i="3"/>
  <c r="JP118" i="3"/>
  <c r="GE147" i="3"/>
  <c r="GD101" i="3"/>
  <c r="BU122" i="3"/>
  <c r="BT122" i="3"/>
  <c r="BZ122" i="3"/>
  <c r="BW122" i="3"/>
  <c r="CE122" i="3"/>
  <c r="CA122" i="3"/>
  <c r="BY122" i="3"/>
  <c r="BV122" i="3"/>
  <c r="BX122" i="3"/>
  <c r="JS142" i="3"/>
  <c r="ED151" i="3"/>
  <c r="CF74" i="3"/>
  <c r="AP151" i="3"/>
  <c r="BT28" i="3"/>
  <c r="BV28" i="3"/>
  <c r="BX28" i="3"/>
  <c r="BW28" i="3"/>
  <c r="CA28" i="3"/>
  <c r="BY28" i="3"/>
  <c r="BZ28" i="3"/>
  <c r="BU28" i="3"/>
  <c r="CE28" i="3"/>
  <c r="AR28" i="3" s="1"/>
  <c r="AT28" i="3" s="1"/>
  <c r="AD117" i="3"/>
  <c r="AG117" i="3"/>
  <c r="AJ117" i="3"/>
  <c r="AE117" i="3"/>
  <c r="AF117" i="3"/>
  <c r="AI117" i="3"/>
  <c r="AK117" i="3"/>
  <c r="AH117" i="3"/>
  <c r="AO117" i="3"/>
  <c r="FV92" i="3"/>
  <c r="EH107" i="3"/>
  <c r="JX37" i="3"/>
  <c r="JP92" i="3"/>
  <c r="JQ149" i="3"/>
  <c r="IA150" i="3"/>
  <c r="FY145" i="3"/>
  <c r="GD118" i="3"/>
  <c r="HW50" i="3"/>
  <c r="HU135" i="3"/>
  <c r="G135" i="3"/>
  <c r="Q135" i="3"/>
  <c r="O135" i="3"/>
  <c r="DX135" i="3"/>
  <c r="F135" i="3"/>
  <c r="M135" i="3"/>
  <c r="I135" i="3"/>
  <c r="N135" i="3"/>
  <c r="P135" i="3"/>
  <c r="H135" i="3"/>
  <c r="K135" i="3"/>
  <c r="J135" i="3"/>
  <c r="L135" i="3"/>
  <c r="AL135" i="3"/>
  <c r="DZ31" i="3"/>
  <c r="EC108" i="3"/>
  <c r="HS106" i="3"/>
  <c r="HU109" i="3"/>
  <c r="JX88" i="3"/>
  <c r="FX35" i="3"/>
  <c r="BH141" i="3"/>
  <c r="BL141" i="3"/>
  <c r="BQ141" i="3"/>
  <c r="BO141" i="3"/>
  <c r="BP141" i="3"/>
  <c r="BK141" i="3"/>
  <c r="BI141" i="3"/>
  <c r="BN141" i="3"/>
  <c r="BR141" i="3"/>
  <c r="BM141" i="3"/>
  <c r="BS141" i="3"/>
  <c r="BJ141" i="3"/>
  <c r="HV129" i="3"/>
  <c r="AZ48" i="3"/>
  <c r="BC48" i="3"/>
  <c r="BF48" i="3"/>
  <c r="AV48" i="3"/>
  <c r="BG48" i="3"/>
  <c r="CB48" i="3"/>
  <c r="HR48" i="3"/>
  <c r="BB48" i="3"/>
  <c r="AY48" i="3"/>
  <c r="BA48" i="3"/>
  <c r="AW48" i="3"/>
  <c r="BE48" i="3"/>
  <c r="AX48" i="3"/>
  <c r="BD48" i="3"/>
  <c r="JO104" i="3"/>
  <c r="CC104" i="3"/>
  <c r="CD104" i="3" s="1"/>
  <c r="GC103" i="3"/>
  <c r="EH27" i="3"/>
  <c r="HT75" i="3"/>
  <c r="GA118" i="3"/>
  <c r="BS146" i="3"/>
  <c r="BK146" i="3"/>
  <c r="BP146" i="3"/>
  <c r="BL146" i="3"/>
  <c r="BH146" i="3"/>
  <c r="BQ146" i="3"/>
  <c r="BN146" i="3"/>
  <c r="BM146" i="3"/>
  <c r="BJ146" i="3"/>
  <c r="BR146" i="3"/>
  <c r="BI146" i="3"/>
  <c r="BO146" i="3"/>
  <c r="FY85" i="3"/>
  <c r="GB105" i="3"/>
  <c r="HZ93" i="3"/>
  <c r="GC152" i="3"/>
  <c r="CE112" i="3"/>
  <c r="BT112" i="3"/>
  <c r="BY112" i="3"/>
  <c r="CA112" i="3"/>
  <c r="BW112" i="3"/>
  <c r="BV112" i="3"/>
  <c r="BX112" i="3"/>
  <c r="BU112" i="3"/>
  <c r="BZ112" i="3"/>
  <c r="EF70" i="3"/>
  <c r="HU111" i="3"/>
  <c r="BK106" i="3"/>
  <c r="BN106" i="3"/>
  <c r="BO106" i="3"/>
  <c r="BP106" i="3"/>
  <c r="BQ106" i="3"/>
  <c r="BJ106" i="3"/>
  <c r="BM106" i="3"/>
  <c r="BS106" i="3"/>
  <c r="BH106" i="3"/>
  <c r="BI106" i="3"/>
  <c r="BL106" i="3"/>
  <c r="BR106" i="3"/>
  <c r="JU73" i="3"/>
  <c r="CC37" i="3"/>
  <c r="JO37" i="3"/>
  <c r="JU120" i="3"/>
  <c r="FU41" i="3"/>
  <c r="AM41" i="3"/>
  <c r="IA122" i="3"/>
  <c r="JS147" i="3"/>
  <c r="FX105" i="3"/>
  <c r="FX99" i="3"/>
  <c r="HS81" i="3"/>
  <c r="EA85" i="3"/>
  <c r="JQ81" i="3"/>
  <c r="AP32" i="3"/>
  <c r="HX28" i="3"/>
  <c r="JS114" i="3"/>
  <c r="FZ64" i="3"/>
  <c r="M43" i="3"/>
  <c r="F43" i="3"/>
  <c r="Q43" i="3"/>
  <c r="I43" i="3"/>
  <c r="L43" i="3"/>
  <c r="AL43" i="3"/>
  <c r="H43" i="3"/>
  <c r="DX43" i="3"/>
  <c r="O43" i="3"/>
  <c r="N43" i="3"/>
  <c r="P43" i="3"/>
  <c r="J43" i="3"/>
  <c r="G43" i="3"/>
  <c r="K43" i="3"/>
  <c r="JR135" i="3"/>
  <c r="JW150" i="3"/>
  <c r="CL130" i="3"/>
  <c r="JV118" i="3"/>
  <c r="JS143" i="3"/>
  <c r="JX112" i="3"/>
  <c r="EC152" i="3"/>
  <c r="IA103" i="3"/>
  <c r="JQ126" i="3"/>
  <c r="HU123" i="3"/>
  <c r="GD136" i="3"/>
  <c r="FZ56" i="3"/>
  <c r="EE101" i="3"/>
  <c r="EH149" i="3"/>
  <c r="HT153" i="3"/>
  <c r="JV50" i="3"/>
  <c r="JU137" i="3"/>
  <c r="FZ74" i="3"/>
  <c r="GB135" i="3"/>
  <c r="GB32" i="3"/>
  <c r="IA41" i="3"/>
  <c r="GE140" i="3"/>
  <c r="JS119" i="3"/>
  <c r="JY111" i="3"/>
  <c r="GB110" i="3"/>
  <c r="FV40" i="3"/>
  <c r="HV124" i="3"/>
  <c r="GC147" i="3"/>
  <c r="CC96" i="3"/>
  <c r="JO96" i="3"/>
  <c r="IA109" i="3"/>
  <c r="JS132" i="3"/>
  <c r="FX144" i="3"/>
  <c r="GD28" i="3"/>
  <c r="JR80" i="3"/>
  <c r="JT52" i="3"/>
  <c r="JR145" i="3"/>
  <c r="HZ82" i="3"/>
  <c r="HZ41" i="3"/>
  <c r="CB139" i="3"/>
  <c r="AX139" i="3"/>
  <c r="BA139" i="3"/>
  <c r="AV139" i="3"/>
  <c r="AW139" i="3"/>
  <c r="BD139" i="3"/>
  <c r="HR139" i="3"/>
  <c r="BG139" i="3"/>
  <c r="BE139" i="3"/>
  <c r="BF139" i="3"/>
  <c r="BC139" i="3"/>
  <c r="AZ139" i="3"/>
  <c r="BB139" i="3"/>
  <c r="AY139" i="3"/>
  <c r="BW83" i="3"/>
  <c r="CE83" i="3"/>
  <c r="BU83" i="3"/>
  <c r="BT83" i="3"/>
  <c r="BY83" i="3"/>
  <c r="BV83" i="3"/>
  <c r="BX83" i="3"/>
  <c r="BZ83" i="3"/>
  <c r="CA83" i="3"/>
  <c r="AJ25" i="3"/>
  <c r="AW84" i="3"/>
  <c r="BA84" i="3"/>
  <c r="AZ84" i="3"/>
  <c r="BE84" i="3"/>
  <c r="HR84" i="3"/>
  <c r="AX84" i="3"/>
  <c r="BB84" i="3"/>
  <c r="AY84" i="3"/>
  <c r="BD84" i="3"/>
  <c r="AV84" i="3"/>
  <c r="BF84" i="3"/>
  <c r="BC84" i="3"/>
  <c r="BG84" i="3"/>
  <c r="CB84" i="3"/>
  <c r="JP107" i="3"/>
  <c r="JS120" i="3"/>
  <c r="FX111" i="3"/>
  <c r="IB45" i="3"/>
  <c r="GD34" i="3"/>
  <c r="GC127" i="3"/>
  <c r="N79" i="3"/>
  <c r="AL79" i="3"/>
  <c r="J79" i="3"/>
  <c r="P79" i="3"/>
  <c r="I79" i="3"/>
  <c r="G79" i="3"/>
  <c r="O79" i="3"/>
  <c r="L79" i="3"/>
  <c r="K79" i="3"/>
  <c r="F79" i="3"/>
  <c r="DX79" i="3"/>
  <c r="M79" i="3"/>
  <c r="Q79" i="3"/>
  <c r="H79" i="3"/>
  <c r="FZ115" i="3"/>
  <c r="DY36" i="3"/>
  <c r="AP117" i="3"/>
  <c r="FV53" i="3"/>
  <c r="AO145" i="3"/>
  <c r="AK145" i="3"/>
  <c r="AJ145" i="3"/>
  <c r="AD145" i="3"/>
  <c r="AG145" i="3"/>
  <c r="AF145" i="3"/>
  <c r="AE145" i="3"/>
  <c r="AI145" i="3"/>
  <c r="AH145" i="3"/>
  <c r="BK85" i="3"/>
  <c r="BQ85" i="3"/>
  <c r="BO85" i="3"/>
  <c r="BL85" i="3"/>
  <c r="BJ85" i="3"/>
  <c r="BS85" i="3"/>
  <c r="BR85" i="3"/>
  <c r="BI85" i="3"/>
  <c r="BN85" i="3"/>
  <c r="BP85" i="3"/>
  <c r="BM85" i="3"/>
  <c r="BH85" i="3"/>
  <c r="JV29" i="3"/>
  <c r="GE102" i="3"/>
  <c r="BV149" i="3"/>
  <c r="BY149" i="3"/>
  <c r="BW149" i="3"/>
  <c r="CA149" i="3"/>
  <c r="BX149" i="3"/>
  <c r="BT149" i="3"/>
  <c r="BU149" i="3"/>
  <c r="CE149" i="3"/>
  <c r="BZ149" i="3"/>
  <c r="IA107" i="3"/>
  <c r="JT103" i="3"/>
  <c r="GA152" i="3"/>
  <c r="JT46" i="3"/>
  <c r="JW145" i="3"/>
  <c r="GE124" i="3"/>
  <c r="HZ66" i="3"/>
  <c r="EB137" i="3"/>
  <c r="JQ85" i="3"/>
  <c r="AA141" i="3"/>
  <c r="V141" i="3"/>
  <c r="Y141" i="3"/>
  <c r="T141" i="3"/>
  <c r="R141" i="3"/>
  <c r="W141" i="3"/>
  <c r="U141" i="3"/>
  <c r="AC141" i="3"/>
  <c r="S141" i="3"/>
  <c r="Z141" i="3"/>
  <c r="X141" i="3"/>
  <c r="AB141" i="3"/>
  <c r="EF134" i="3"/>
  <c r="FZ30" i="3"/>
  <c r="JR129" i="3"/>
  <c r="ED106" i="3"/>
  <c r="IB37" i="3"/>
  <c r="IB42" i="3"/>
  <c r="HZ147" i="3"/>
  <c r="EA142" i="3"/>
  <c r="JY147" i="3"/>
  <c r="JT70" i="3"/>
  <c r="EG113" i="3"/>
  <c r="HX72" i="3"/>
  <c r="JW137" i="3"/>
  <c r="JQ68" i="3"/>
  <c r="L86" i="3"/>
  <c r="Q86" i="3"/>
  <c r="J86" i="3"/>
  <c r="I86" i="3"/>
  <c r="DX86" i="3"/>
  <c r="M86" i="3"/>
  <c r="F86" i="3"/>
  <c r="G86" i="3"/>
  <c r="N86" i="3"/>
  <c r="AL86" i="3"/>
  <c r="AN86" i="3" s="1"/>
  <c r="O86" i="3"/>
  <c r="P86" i="3"/>
  <c r="K86" i="3"/>
  <c r="H86" i="3"/>
  <c r="DZ80" i="3"/>
  <c r="FZ79" i="3"/>
  <c r="JX108" i="3"/>
  <c r="FZ85" i="3"/>
  <c r="JP113" i="3"/>
  <c r="GD111" i="3"/>
  <c r="JQ97" i="3"/>
  <c r="EF85" i="3"/>
  <c r="CF82" i="3"/>
  <c r="EH29" i="3"/>
  <c r="EG55" i="3"/>
  <c r="GE76" i="3"/>
  <c r="JX69" i="3"/>
  <c r="JY71" i="3"/>
  <c r="EB52" i="3"/>
  <c r="DX152" i="3"/>
  <c r="P152" i="3"/>
  <c r="H152" i="3"/>
  <c r="J152" i="3"/>
  <c r="M152" i="3"/>
  <c r="G152" i="3"/>
  <c r="O152" i="3"/>
  <c r="I152" i="3"/>
  <c r="N152" i="3"/>
  <c r="AL152" i="3"/>
  <c r="F152" i="3"/>
  <c r="Q152" i="3"/>
  <c r="L152" i="3"/>
  <c r="K152" i="3"/>
  <c r="FZ39" i="3"/>
  <c r="JR82" i="3"/>
  <c r="JP147" i="3"/>
  <c r="AP144" i="3"/>
  <c r="HY50" i="3"/>
  <c r="AP74" i="3"/>
  <c r="AS74" i="3" s="1"/>
  <c r="BD134" i="3"/>
  <c r="BB134" i="3"/>
  <c r="AW134" i="3"/>
  <c r="HR134" i="3"/>
  <c r="AZ134" i="3"/>
  <c r="BG134" i="3"/>
  <c r="CB134" i="3"/>
  <c r="AY134" i="3"/>
  <c r="BA134" i="3"/>
  <c r="AV134" i="3"/>
  <c r="BE134" i="3"/>
  <c r="BC134" i="3"/>
  <c r="AX134" i="3"/>
  <c r="BF134" i="3"/>
  <c r="CL137" i="3"/>
  <c r="EC132" i="3"/>
  <c r="CA125" i="3"/>
  <c r="CE125" i="3"/>
  <c r="BY125" i="3"/>
  <c r="BX125" i="3"/>
  <c r="BU125" i="3"/>
  <c r="BZ125" i="3"/>
  <c r="BT125" i="3"/>
  <c r="BW125" i="3"/>
  <c r="BV125" i="3"/>
  <c r="HV127" i="3"/>
  <c r="BO114" i="3"/>
  <c r="BM114" i="3"/>
  <c r="BP114" i="3"/>
  <c r="BI114" i="3"/>
  <c r="BN114" i="3"/>
  <c r="BK114" i="3"/>
  <c r="BQ114" i="3"/>
  <c r="BJ114" i="3"/>
  <c r="BS114" i="3"/>
  <c r="BR114" i="3"/>
  <c r="BL114" i="3"/>
  <c r="BH114" i="3"/>
  <c r="FU49" i="3"/>
  <c r="AM49" i="3"/>
  <c r="GD120" i="3"/>
  <c r="HS41" i="3"/>
  <c r="GC154" i="3"/>
  <c r="JP151" i="3"/>
  <c r="GB146" i="3"/>
  <c r="JQ148" i="3"/>
  <c r="HU50" i="3"/>
  <c r="AH129" i="3"/>
  <c r="AI129" i="3"/>
  <c r="AJ129" i="3"/>
  <c r="AD129" i="3"/>
  <c r="AE129" i="3"/>
  <c r="AF129" i="3"/>
  <c r="AO129" i="3"/>
  <c r="AK129" i="3"/>
  <c r="AG129" i="3"/>
  <c r="BB88" i="3"/>
  <c r="AV88" i="3"/>
  <c r="BD88" i="3"/>
  <c r="CB88" i="3"/>
  <c r="BC88" i="3"/>
  <c r="HR88" i="3"/>
  <c r="AX88" i="3"/>
  <c r="BE88" i="3"/>
  <c r="AZ88" i="3"/>
  <c r="BA88" i="3"/>
  <c r="AW88" i="3"/>
  <c r="AY88" i="3"/>
  <c r="BG88" i="3"/>
  <c r="BF88" i="3"/>
  <c r="AI30" i="3"/>
  <c r="AK30" i="3"/>
  <c r="AF30" i="3"/>
  <c r="AE30" i="3"/>
  <c r="AD30" i="3"/>
  <c r="AO30" i="3"/>
  <c r="AH30" i="3"/>
  <c r="AG30" i="3"/>
  <c r="AJ30" i="3"/>
  <c r="JP129" i="3"/>
  <c r="JS84" i="3"/>
  <c r="EA146" i="3"/>
  <c r="BZ116" i="3"/>
  <c r="BT116" i="3"/>
  <c r="BW116" i="3"/>
  <c r="BU116" i="3"/>
  <c r="BX116" i="3"/>
  <c r="CE116" i="3"/>
  <c r="BV116" i="3"/>
  <c r="BY116" i="3"/>
  <c r="CA116" i="3"/>
  <c r="HU65" i="3"/>
  <c r="DX116" i="3"/>
  <c r="M116" i="3"/>
  <c r="G116" i="3"/>
  <c r="K116" i="3"/>
  <c r="J116" i="3"/>
  <c r="F116" i="3"/>
  <c r="N116" i="3"/>
  <c r="I116" i="3"/>
  <c r="P116" i="3"/>
  <c r="O116" i="3"/>
  <c r="AL116" i="3"/>
  <c r="H116" i="3"/>
  <c r="Q116" i="3"/>
  <c r="L116" i="3"/>
  <c r="AP120" i="3"/>
  <c r="AK31" i="3"/>
  <c r="AF31" i="3"/>
  <c r="AI31" i="3"/>
  <c r="AH31" i="3"/>
  <c r="AE31" i="3"/>
  <c r="AG31" i="3"/>
  <c r="AJ31" i="3"/>
  <c r="AD31" i="3"/>
  <c r="AO31" i="3"/>
  <c r="BL46" i="3"/>
  <c r="BM46" i="3"/>
  <c r="BS46" i="3"/>
  <c r="BJ46" i="3"/>
  <c r="BO46" i="3"/>
  <c r="BQ46" i="3"/>
  <c r="BP46" i="3"/>
  <c r="BN46" i="3"/>
  <c r="BI46" i="3"/>
  <c r="BR46" i="3"/>
  <c r="BK46" i="3"/>
  <c r="BH46" i="3"/>
  <c r="AP73" i="3"/>
  <c r="AS73" i="3" s="1"/>
  <c r="IA140" i="3"/>
  <c r="DZ125" i="3"/>
  <c r="HS144" i="3"/>
  <c r="AP122" i="3"/>
  <c r="DX144" i="3"/>
  <c r="I144" i="3"/>
  <c r="J144" i="3"/>
  <c r="N144" i="3"/>
  <c r="Q144" i="3"/>
  <c r="H144" i="3"/>
  <c r="AL144" i="3"/>
  <c r="P144" i="3"/>
  <c r="L144" i="3"/>
  <c r="G144" i="3"/>
  <c r="O144" i="3"/>
  <c r="K144" i="3"/>
  <c r="F144" i="3"/>
  <c r="M144" i="3"/>
  <c r="JR127" i="3"/>
  <c r="HW93" i="3"/>
  <c r="DY151" i="3"/>
  <c r="JW58" i="3"/>
  <c r="IA48" i="3"/>
  <c r="CE92" i="3"/>
  <c r="BX92" i="3"/>
  <c r="BT92" i="3"/>
  <c r="BY92" i="3"/>
  <c r="BV92" i="3"/>
  <c r="BZ92" i="3"/>
  <c r="BW92" i="3"/>
  <c r="CA92" i="3"/>
  <c r="BU92" i="3"/>
  <c r="HZ125" i="3"/>
  <c r="DY108" i="3"/>
  <c r="EC130" i="3"/>
  <c r="DX42" i="3"/>
  <c r="M42" i="3"/>
  <c r="I42" i="3"/>
  <c r="N42" i="3"/>
  <c r="G42" i="3"/>
  <c r="H42" i="3"/>
  <c r="O42" i="3"/>
  <c r="J42" i="3"/>
  <c r="K42" i="3"/>
  <c r="P42" i="3"/>
  <c r="F42" i="3"/>
  <c r="AL42" i="3"/>
  <c r="L42" i="3"/>
  <c r="Q42" i="3"/>
  <c r="JY103" i="3"/>
  <c r="HY30" i="3"/>
  <c r="EC58" i="3"/>
  <c r="HY55" i="3"/>
  <c r="HU87" i="3"/>
  <c r="JT102" i="3"/>
  <c r="EG149" i="3"/>
  <c r="JU139" i="3"/>
  <c r="IA65" i="3"/>
  <c r="CA91" i="3"/>
  <c r="BT91" i="3"/>
  <c r="BV91" i="3"/>
  <c r="BX91" i="3"/>
  <c r="BW91" i="3"/>
  <c r="BY91" i="3"/>
  <c r="BZ91" i="3"/>
  <c r="BU91" i="3"/>
  <c r="CE91" i="3"/>
  <c r="IA119" i="3"/>
  <c r="JQ54" i="3"/>
  <c r="FW115" i="3"/>
  <c r="BZ64" i="3"/>
  <c r="BY64" i="3"/>
  <c r="BV64" i="3"/>
  <c r="CA64" i="3"/>
  <c r="CE64" i="3"/>
  <c r="BW64" i="3"/>
  <c r="BU64" i="3"/>
  <c r="BX64" i="3"/>
  <c r="BT64" i="3"/>
  <c r="GD50" i="3"/>
  <c r="FX153" i="3"/>
  <c r="JQ152" i="3"/>
  <c r="BU106" i="3"/>
  <c r="BV106" i="3"/>
  <c r="BZ106" i="3"/>
  <c r="CE106" i="3"/>
  <c r="BW106" i="3"/>
  <c r="BY106" i="3"/>
  <c r="BT106" i="3"/>
  <c r="CA106" i="3"/>
  <c r="BX106" i="3"/>
  <c r="HT124" i="3"/>
  <c r="W40" i="3"/>
  <c r="V40" i="3"/>
  <c r="Z40" i="3"/>
  <c r="S40" i="3"/>
  <c r="U40" i="3"/>
  <c r="AB40" i="3"/>
  <c r="AA40" i="3"/>
  <c r="X40" i="3"/>
  <c r="R40" i="3"/>
  <c r="Y40" i="3"/>
  <c r="T40" i="3"/>
  <c r="AC40" i="3"/>
  <c r="FW26" i="3"/>
  <c r="HW47" i="3"/>
  <c r="GC34" i="3"/>
  <c r="FZ80" i="3"/>
  <c r="EH139" i="3"/>
  <c r="HS32" i="3"/>
  <c r="FX89" i="3"/>
  <c r="JP94" i="3"/>
  <c r="HS48" i="3"/>
  <c r="IB117" i="3"/>
  <c r="GC36" i="3"/>
  <c r="ED114" i="3"/>
  <c r="HY89" i="3"/>
  <c r="H121" i="3"/>
  <c r="P121" i="3"/>
  <c r="M121" i="3"/>
  <c r="DX121" i="3"/>
  <c r="F121" i="3"/>
  <c r="O121" i="3"/>
  <c r="K121" i="3"/>
  <c r="L121" i="3"/>
  <c r="G121" i="3"/>
  <c r="J121" i="3"/>
  <c r="Q121" i="3"/>
  <c r="I121" i="3"/>
  <c r="N121" i="3"/>
  <c r="AL121" i="3"/>
  <c r="N31" i="3"/>
  <c r="Q31" i="3"/>
  <c r="F31" i="3"/>
  <c r="J31" i="3"/>
  <c r="O31" i="3"/>
  <c r="I31" i="3"/>
  <c r="K31" i="3"/>
  <c r="G31" i="3"/>
  <c r="L31" i="3"/>
  <c r="H31" i="3"/>
  <c r="AL31" i="3"/>
  <c r="DX31" i="3"/>
  <c r="P31" i="3"/>
  <c r="M31" i="3"/>
  <c r="IA124" i="3"/>
  <c r="CF95" i="3"/>
  <c r="DY50" i="3"/>
  <c r="CC91" i="3"/>
  <c r="JO91" i="3"/>
  <c r="AP138" i="3"/>
  <c r="AM131" i="3"/>
  <c r="FU131" i="3"/>
  <c r="CF27" i="3"/>
  <c r="AM77" i="3"/>
  <c r="FU77" i="3"/>
  <c r="AK57" i="3"/>
  <c r="AH57" i="3"/>
  <c r="AJ57" i="3"/>
  <c r="AD57" i="3"/>
  <c r="AF57" i="3"/>
  <c r="AG57" i="3"/>
  <c r="AE57" i="3"/>
  <c r="AO57" i="3"/>
  <c r="AR57" i="3" s="1"/>
  <c r="AI57" i="3"/>
  <c r="FW35" i="3"/>
  <c r="JU98" i="3"/>
  <c r="GA28" i="3"/>
  <c r="CC48" i="3"/>
  <c r="CD48" i="3" s="1"/>
  <c r="JO48" i="3"/>
  <c r="HY154" i="3"/>
  <c r="JV149" i="3"/>
  <c r="BW31" i="3"/>
  <c r="CA31" i="3"/>
  <c r="BU31" i="3"/>
  <c r="BV31" i="3"/>
  <c r="BZ31" i="3"/>
  <c r="BY31" i="3"/>
  <c r="BT31" i="3"/>
  <c r="BX31" i="3"/>
  <c r="CE31" i="3"/>
  <c r="CL129" i="3"/>
  <c r="AI98" i="3"/>
  <c r="AJ98" i="3"/>
  <c r="AG98" i="3"/>
  <c r="AE98" i="3"/>
  <c r="AO98" i="3"/>
  <c r="AK98" i="3"/>
  <c r="AD98" i="3"/>
  <c r="AF98" i="3"/>
  <c r="AH98" i="3"/>
  <c r="GE142" i="3"/>
  <c r="AM79" i="3"/>
  <c r="FU79" i="3"/>
  <c r="JX99" i="3"/>
  <c r="DY90" i="3"/>
  <c r="FW40" i="3"/>
  <c r="JW94" i="3"/>
  <c r="JX146" i="3"/>
  <c r="HX62" i="3"/>
  <c r="JQ50" i="3"/>
  <c r="JT130" i="3"/>
  <c r="DZ122" i="3"/>
  <c r="FV131" i="3"/>
  <c r="JY137" i="3"/>
  <c r="JU52" i="3"/>
  <c r="GD84" i="3"/>
  <c r="EC83" i="3"/>
  <c r="HU83" i="3"/>
  <c r="IA37" i="3"/>
  <c r="JQ25" i="3"/>
  <c r="JP128" i="3"/>
  <c r="HX134" i="3"/>
  <c r="EG96" i="3"/>
  <c r="HT97" i="3"/>
  <c r="JT116" i="3"/>
  <c r="AV135" i="3"/>
  <c r="CB135" i="3"/>
  <c r="BB135" i="3"/>
  <c r="AY135" i="3"/>
  <c r="BA135" i="3"/>
  <c r="BF135" i="3"/>
  <c r="BC135" i="3"/>
  <c r="AX135" i="3"/>
  <c r="BD135" i="3"/>
  <c r="AW135" i="3"/>
  <c r="BG135" i="3"/>
  <c r="HR135" i="3"/>
  <c r="AZ135" i="3"/>
  <c r="BE135" i="3"/>
  <c r="HY41" i="3"/>
  <c r="EG48" i="3"/>
  <c r="JR29" i="3"/>
  <c r="DZ56" i="3"/>
  <c r="EA82" i="3"/>
  <c r="GE59" i="3"/>
  <c r="DZ85" i="3"/>
  <c r="EB138" i="3"/>
  <c r="FW133" i="3"/>
  <c r="GE30" i="3"/>
  <c r="JS37" i="3"/>
  <c r="BH81" i="3"/>
  <c r="BL81" i="3"/>
  <c r="BP81" i="3"/>
  <c r="BI81" i="3"/>
  <c r="BK81" i="3"/>
  <c r="BM81" i="3"/>
  <c r="BO81" i="3"/>
  <c r="BJ81" i="3"/>
  <c r="BN81" i="3"/>
  <c r="BS81" i="3"/>
  <c r="BR81" i="3"/>
  <c r="BQ81" i="3"/>
  <c r="JS98" i="3"/>
  <c r="AM114" i="3"/>
  <c r="FU114" i="3"/>
  <c r="HY108" i="3"/>
  <c r="FU84" i="3"/>
  <c r="AM84" i="3"/>
  <c r="EE43" i="3"/>
  <c r="AM74" i="3"/>
  <c r="FU74" i="3"/>
  <c r="JX148" i="3"/>
  <c r="EC72" i="3"/>
  <c r="EA154" i="3"/>
  <c r="CC118" i="3"/>
  <c r="JO118" i="3"/>
  <c r="HZ83" i="3"/>
  <c r="JQ102" i="3"/>
  <c r="EA121" i="3"/>
  <c r="GD107" i="3"/>
  <c r="DZ148" i="3"/>
  <c r="JX155" i="3"/>
  <c r="IA35" i="3"/>
  <c r="FX152" i="3"/>
  <c r="GD152" i="3"/>
  <c r="JY38" i="3"/>
  <c r="JQ57" i="3"/>
  <c r="GC78" i="3"/>
  <c r="FX25" i="3"/>
  <c r="EB102" i="3"/>
  <c r="CF98" i="3"/>
  <c r="AP149" i="3"/>
  <c r="HZ38" i="3"/>
  <c r="FX118" i="3"/>
  <c r="FW84" i="3"/>
  <c r="HX143" i="3"/>
  <c r="JW148" i="3"/>
  <c r="JS87" i="3"/>
  <c r="FY53" i="3"/>
  <c r="FX140" i="3"/>
  <c r="JV65" i="3"/>
  <c r="FZ154" i="3"/>
  <c r="HY151" i="3"/>
  <c r="HS122" i="3"/>
  <c r="HW58" i="3"/>
  <c r="GB82" i="3"/>
  <c r="N90" i="3"/>
  <c r="P90" i="3"/>
  <c r="AL90" i="3"/>
  <c r="F90" i="3"/>
  <c r="J90" i="3"/>
  <c r="L90" i="3"/>
  <c r="H90" i="3"/>
  <c r="DX90" i="3"/>
  <c r="Q90" i="3"/>
  <c r="G90" i="3"/>
  <c r="K90" i="3"/>
  <c r="I90" i="3"/>
  <c r="M90" i="3"/>
  <c r="O90" i="3"/>
  <c r="IB76" i="3"/>
  <c r="BC67" i="3"/>
  <c r="AX67" i="3"/>
  <c r="BF67" i="3"/>
  <c r="BB67" i="3"/>
  <c r="BE67" i="3"/>
  <c r="BA67" i="3"/>
  <c r="BD67" i="3"/>
  <c r="AZ67" i="3"/>
  <c r="BG67" i="3"/>
  <c r="AW67" i="3"/>
  <c r="CB67" i="3"/>
  <c r="AV67" i="3"/>
  <c r="HR67" i="3"/>
  <c r="AY67" i="3"/>
  <c r="EH42" i="3"/>
  <c r="HT152" i="3"/>
  <c r="HS100" i="3"/>
  <c r="AK125" i="3"/>
  <c r="AI125" i="3"/>
  <c r="AE125" i="3"/>
  <c r="AG125" i="3"/>
  <c r="AJ125" i="3"/>
  <c r="AF125" i="3"/>
  <c r="AD125" i="3"/>
  <c r="AO125" i="3"/>
  <c r="AH125" i="3"/>
  <c r="JU72" i="3"/>
  <c r="DZ149" i="3"/>
  <c r="FY83" i="3"/>
  <c r="JR136" i="3"/>
  <c r="HV115" i="3"/>
  <c r="HZ42" i="3"/>
  <c r="JU28" i="3"/>
  <c r="GC153" i="3"/>
  <c r="HV59" i="3"/>
  <c r="JQ134" i="3"/>
  <c r="EA97" i="3"/>
  <c r="HS91" i="3"/>
  <c r="U123" i="3"/>
  <c r="AC123" i="3"/>
  <c r="S123" i="3"/>
  <c r="AB123" i="3"/>
  <c r="V123" i="3"/>
  <c r="T123" i="3"/>
  <c r="X123" i="3"/>
  <c r="W123" i="3"/>
  <c r="Y123" i="3"/>
  <c r="Z123" i="3"/>
  <c r="R123" i="3"/>
  <c r="AA123" i="3"/>
  <c r="JS53" i="3"/>
  <c r="HS146" i="3"/>
  <c r="HW105" i="3"/>
  <c r="FY127" i="3"/>
  <c r="JY132" i="3"/>
  <c r="DY35" i="3"/>
  <c r="ED147" i="3"/>
  <c r="FX43" i="3"/>
  <c r="JO31" i="3"/>
  <c r="CC31" i="3"/>
  <c r="AP91" i="3"/>
  <c r="FV82" i="3"/>
  <c r="DY154" i="3"/>
  <c r="JR84" i="3"/>
  <c r="AD144" i="3"/>
  <c r="AO144" i="3"/>
  <c r="AJ144" i="3"/>
  <c r="AF144" i="3"/>
  <c r="AH144" i="3"/>
  <c r="AE144" i="3"/>
  <c r="AI144" i="3"/>
  <c r="AG144" i="3"/>
  <c r="AK144" i="3"/>
  <c r="CF106" i="3"/>
  <c r="AF102" i="3"/>
  <c r="AJ102" i="3"/>
  <c r="AG102" i="3"/>
  <c r="AK102" i="3"/>
  <c r="AO102" i="3"/>
  <c r="AH102" i="3"/>
  <c r="AI102" i="3"/>
  <c r="AE102" i="3"/>
  <c r="AD102" i="3"/>
  <c r="HU133" i="3"/>
  <c r="ED142" i="3"/>
  <c r="HY91" i="3"/>
  <c r="JV42" i="3"/>
  <c r="EG74" i="3"/>
  <c r="IB35" i="3"/>
  <c r="FU68" i="3"/>
  <c r="AM68" i="3"/>
  <c r="EC86" i="3"/>
  <c r="JY121" i="3"/>
  <c r="HZ128" i="3"/>
  <c r="FW151" i="3"/>
  <c r="JP150" i="3"/>
  <c r="FV145" i="3"/>
  <c r="JR98" i="3"/>
  <c r="EC85" i="3"/>
  <c r="FX81" i="3"/>
  <c r="JT119" i="3"/>
  <c r="JT149" i="3"/>
  <c r="HZ95" i="3"/>
  <c r="JR154" i="3"/>
  <c r="HT45" i="3"/>
  <c r="JQ153" i="3"/>
  <c r="AK152" i="3"/>
  <c r="AD152" i="3"/>
  <c r="AG152" i="3"/>
  <c r="AO152" i="3"/>
  <c r="AF152" i="3"/>
  <c r="AE152" i="3"/>
  <c r="AH152" i="3"/>
  <c r="AI152" i="3"/>
  <c r="AJ152" i="3"/>
  <c r="HV147" i="3"/>
  <c r="F155" i="3"/>
  <c r="GB120" i="3"/>
  <c r="ED143" i="3"/>
  <c r="CC143" i="3"/>
  <c r="JO143" i="3"/>
  <c r="EA148" i="3"/>
  <c r="FZ152" i="3"/>
  <c r="EG154" i="3"/>
  <c r="GE115" i="3"/>
  <c r="JY152" i="3"/>
  <c r="FZ59" i="3"/>
  <c r="GD31" i="3"/>
  <c r="FV28" i="3"/>
  <c r="EE92" i="3"/>
  <c r="BX119" i="3"/>
  <c r="BW119" i="3"/>
  <c r="CE119" i="3"/>
  <c r="BT119" i="3"/>
  <c r="BU119" i="3"/>
  <c r="BV119" i="3"/>
  <c r="BZ119" i="3"/>
  <c r="BY119" i="3"/>
  <c r="CA119" i="3"/>
  <c r="HW145" i="3"/>
  <c r="HX144" i="3"/>
  <c r="EC125" i="3"/>
  <c r="FV129" i="3"/>
  <c r="HW115" i="3"/>
  <c r="EG136" i="3"/>
  <c r="HZ64" i="3"/>
  <c r="JY64" i="3"/>
  <c r="AP78" i="3"/>
  <c r="AQ78" i="3" s="1"/>
  <c r="JQ147" i="3"/>
  <c r="IB129" i="3"/>
  <c r="JS73" i="3"/>
  <c r="EC129" i="3"/>
  <c r="HX137" i="3"/>
  <c r="EH140" i="3"/>
  <c r="HS94" i="3"/>
  <c r="GE53" i="3"/>
  <c r="CF108" i="3"/>
  <c r="HZ29" i="3"/>
  <c r="JW48" i="3"/>
  <c r="AM144" i="3"/>
  <c r="AN144" i="3" s="1"/>
  <c r="FU144" i="3"/>
  <c r="IB33" i="3"/>
  <c r="AZ25" i="3"/>
  <c r="HV25" i="3"/>
  <c r="HX35" i="3"/>
  <c r="FY121" i="3"/>
  <c r="JX114" i="3"/>
  <c r="CC149" i="3"/>
  <c r="CD149" i="3" s="1"/>
  <c r="JO149" i="3"/>
  <c r="CF113" i="3"/>
  <c r="JV35" i="3"/>
  <c r="DZ77" i="3"/>
  <c r="JQ71" i="3"/>
  <c r="HS132" i="3"/>
  <c r="AD107" i="3"/>
  <c r="AH107" i="3"/>
  <c r="AI107" i="3"/>
  <c r="AO107" i="3"/>
  <c r="AF107" i="3"/>
  <c r="AJ107" i="3"/>
  <c r="AE107" i="3"/>
  <c r="AG107" i="3"/>
  <c r="AK107" i="3"/>
  <c r="JQ87" i="3"/>
  <c r="EF91" i="3"/>
  <c r="JU113" i="3"/>
  <c r="IB86" i="3"/>
  <c r="JQ69" i="3"/>
  <c r="EA46" i="3"/>
  <c r="GC57" i="3"/>
  <c r="JX47" i="3"/>
  <c r="JQ140" i="3"/>
  <c r="JS77" i="3"/>
  <c r="JS145" i="3"/>
  <c r="CF83" i="3"/>
  <c r="EA105" i="3"/>
  <c r="FY25" i="3"/>
  <c r="HZ91" i="3"/>
  <c r="EB90" i="3"/>
  <c r="GC130" i="3"/>
  <c r="ED132" i="3"/>
  <c r="AE76" i="3"/>
  <c r="AJ76" i="3"/>
  <c r="AG76" i="3"/>
  <c r="AO76" i="3"/>
  <c r="AF76" i="3"/>
  <c r="AI76" i="3"/>
  <c r="AD76" i="3"/>
  <c r="AH76" i="3"/>
  <c r="AK76" i="3"/>
  <c r="EA153" i="3"/>
  <c r="HZ154" i="3"/>
  <c r="JQ142" i="3"/>
  <c r="FV47" i="3"/>
  <c r="BF146" i="3"/>
  <c r="AZ146" i="3"/>
  <c r="AW146" i="3"/>
  <c r="AX146" i="3"/>
  <c r="BB146" i="3"/>
  <c r="BA146" i="3"/>
  <c r="BE146" i="3"/>
  <c r="AV146" i="3"/>
  <c r="AY146" i="3"/>
  <c r="CB146" i="3"/>
  <c r="CD146" i="3" s="1"/>
  <c r="BD146" i="3"/>
  <c r="HR146" i="3"/>
  <c r="BC146" i="3"/>
  <c r="BG146" i="3"/>
  <c r="GE43" i="3"/>
  <c r="FY151" i="3"/>
  <c r="CE59" i="3"/>
  <c r="CA59" i="3"/>
  <c r="BT59" i="3"/>
  <c r="BU59" i="3"/>
  <c r="BX59" i="3"/>
  <c r="BZ59" i="3"/>
  <c r="BW59" i="3"/>
  <c r="BY59" i="3"/>
  <c r="BV59" i="3"/>
  <c r="JW111" i="3"/>
  <c r="GA76" i="3"/>
  <c r="HS75" i="3"/>
  <c r="GA129" i="3"/>
  <c r="HX46" i="3"/>
  <c r="EA34" i="3"/>
  <c r="FX53" i="3"/>
  <c r="GE70" i="3"/>
  <c r="HW83" i="3"/>
  <c r="EF118" i="3"/>
  <c r="Z79" i="3"/>
  <c r="V79" i="3"/>
  <c r="Y79" i="3"/>
  <c r="AA79" i="3"/>
  <c r="R79" i="3"/>
  <c r="W79" i="3"/>
  <c r="AB79" i="3"/>
  <c r="S79" i="3"/>
  <c r="T79" i="3"/>
  <c r="AC79" i="3"/>
  <c r="X79" i="3"/>
  <c r="U79" i="3"/>
  <c r="JX120" i="3"/>
  <c r="CF147" i="3"/>
  <c r="JY25" i="3"/>
  <c r="FW148" i="3"/>
  <c r="JR43" i="3"/>
  <c r="HX136" i="3"/>
  <c r="JT64" i="3"/>
  <c r="FZ138" i="3"/>
  <c r="HU147" i="3"/>
  <c r="HU108" i="3"/>
  <c r="AH25" i="3"/>
  <c r="JQ137" i="3"/>
  <c r="BQ41" i="3"/>
  <c r="BS41" i="3"/>
  <c r="BI41" i="3"/>
  <c r="BM41" i="3"/>
  <c r="BO41" i="3"/>
  <c r="BR41" i="3"/>
  <c r="BL41" i="3"/>
  <c r="BN41" i="3"/>
  <c r="BH41" i="3"/>
  <c r="BJ41" i="3"/>
  <c r="BP41" i="3"/>
  <c r="BK41" i="3"/>
  <c r="JU151" i="3"/>
  <c r="AE131" i="3"/>
  <c r="AI131" i="3"/>
  <c r="AG131" i="3"/>
  <c r="AO131" i="3"/>
  <c r="AJ131" i="3"/>
  <c r="AD131" i="3"/>
  <c r="AH131" i="3"/>
  <c r="AK131" i="3"/>
  <c r="AF131" i="3"/>
  <c r="EE83" i="3"/>
  <c r="EF150" i="3"/>
  <c r="BS134" i="3"/>
  <c r="BO134" i="3"/>
  <c r="BK134" i="3"/>
  <c r="BH134" i="3"/>
  <c r="BI134" i="3"/>
  <c r="BL134" i="3"/>
  <c r="BJ134" i="3"/>
  <c r="BP134" i="3"/>
  <c r="BQ134" i="3"/>
  <c r="BM134" i="3"/>
  <c r="BN134" i="3"/>
  <c r="BR134" i="3"/>
  <c r="FY63" i="3"/>
  <c r="FU136" i="3"/>
  <c r="AM136" i="3"/>
  <c r="HX127" i="3"/>
  <c r="DZ121" i="3"/>
  <c r="JP42" i="3"/>
  <c r="HW132" i="3"/>
  <c r="AM145" i="3"/>
  <c r="FU145" i="3"/>
  <c r="EH150" i="3"/>
  <c r="AM135" i="3"/>
  <c r="AN135" i="3" s="1"/>
  <c r="FU135" i="3"/>
  <c r="JV71" i="3"/>
  <c r="JX49" i="3"/>
  <c r="HT83" i="3"/>
  <c r="AM96" i="3"/>
  <c r="FU96" i="3"/>
  <c r="HZ127" i="3"/>
  <c r="AP36" i="3"/>
  <c r="AS36" i="3" s="1"/>
  <c r="FV103" i="3"/>
  <c r="JT105" i="3"/>
  <c r="EC105" i="3"/>
  <c r="EB49" i="3"/>
  <c r="FW88" i="3"/>
  <c r="JR153" i="3"/>
  <c r="FW69" i="3"/>
  <c r="HX84" i="3"/>
  <c r="JT126" i="3"/>
  <c r="IB148" i="3"/>
  <c r="AP128" i="3"/>
  <c r="HX73" i="3"/>
  <c r="DY82" i="3"/>
  <c r="JT75" i="3"/>
  <c r="HW86" i="3"/>
  <c r="AH150" i="3"/>
  <c r="AF150" i="3"/>
  <c r="AD150" i="3"/>
  <c r="AK150" i="3"/>
  <c r="AO150" i="3"/>
  <c r="AG150" i="3"/>
  <c r="AE150" i="3"/>
  <c r="AJ150" i="3"/>
  <c r="AI150" i="3"/>
  <c r="EG125" i="3"/>
  <c r="FW87" i="3"/>
  <c r="EE102" i="3"/>
  <c r="BF95" i="3"/>
  <c r="BB95" i="3"/>
  <c r="BE95" i="3"/>
  <c r="AZ95" i="3"/>
  <c r="HR95" i="3"/>
  <c r="CB95" i="3"/>
  <c r="AX95" i="3"/>
  <c r="BG95" i="3"/>
  <c r="AW95" i="3"/>
  <c r="BA95" i="3"/>
  <c r="AY95" i="3"/>
  <c r="AV95" i="3"/>
  <c r="BD95" i="3"/>
  <c r="BC95" i="3"/>
  <c r="EA131" i="3"/>
  <c r="DZ98" i="3"/>
  <c r="FY34" i="3"/>
  <c r="M27" i="3"/>
  <c r="L27" i="3"/>
  <c r="O27" i="3"/>
  <c r="J27" i="3"/>
  <c r="F27" i="3"/>
  <c r="P27" i="3"/>
  <c r="AL27" i="3"/>
  <c r="H27" i="3"/>
  <c r="G27" i="3"/>
  <c r="N27" i="3"/>
  <c r="K27" i="3"/>
  <c r="Q27" i="3"/>
  <c r="I27" i="3"/>
  <c r="DX27" i="3"/>
  <c r="JR126" i="3"/>
  <c r="JX136" i="3"/>
  <c r="HS58" i="3"/>
  <c r="FW98" i="3"/>
  <c r="HV128" i="3"/>
  <c r="HU119" i="3"/>
  <c r="JY47" i="3"/>
  <c r="JT111" i="3"/>
  <c r="GE146" i="3"/>
  <c r="GE89" i="3"/>
  <c r="EA116" i="3"/>
  <c r="HV61" i="3"/>
  <c r="DY148" i="3"/>
  <c r="AA149" i="3"/>
  <c r="Z149" i="3"/>
  <c r="AB149" i="3"/>
  <c r="Y149" i="3"/>
  <c r="U149" i="3"/>
  <c r="R149" i="3"/>
  <c r="T149" i="3"/>
  <c r="AC149" i="3"/>
  <c r="X149" i="3"/>
  <c r="S149" i="3"/>
  <c r="W149" i="3"/>
  <c r="V149" i="3"/>
  <c r="GC137" i="3"/>
  <c r="HY134" i="3"/>
  <c r="ED139" i="3"/>
  <c r="JP35" i="3"/>
  <c r="AP150" i="3"/>
  <c r="DZ120" i="3"/>
  <c r="FV127" i="3"/>
  <c r="CF153" i="3"/>
  <c r="HV42" i="3"/>
  <c r="FX119" i="3"/>
  <c r="FV42" i="3"/>
  <c r="JV121" i="3"/>
  <c r="JS46" i="3"/>
  <c r="AK83" i="3"/>
  <c r="AD83" i="3"/>
  <c r="AG83" i="3"/>
  <c r="AO83" i="3"/>
  <c r="AR83" i="3" s="1"/>
  <c r="AI83" i="3"/>
  <c r="AH83" i="3"/>
  <c r="AF83" i="3"/>
  <c r="AE83" i="3"/>
  <c r="AJ83" i="3"/>
  <c r="BZ73" i="3"/>
  <c r="BY73" i="3"/>
  <c r="BW73" i="3"/>
  <c r="BT73" i="3"/>
  <c r="CE73" i="3"/>
  <c r="BX73" i="3"/>
  <c r="BV73" i="3"/>
  <c r="BU73" i="3"/>
  <c r="CA73" i="3"/>
  <c r="EE149" i="3"/>
  <c r="FW27" i="3"/>
  <c r="EA44" i="3"/>
  <c r="IA128" i="3"/>
  <c r="EG134" i="3"/>
  <c r="JY37" i="3"/>
  <c r="IB105" i="3"/>
  <c r="EG29" i="3"/>
  <c r="CF77" i="3"/>
  <c r="CG77" i="3" s="1"/>
  <c r="EH128" i="3"/>
  <c r="JP132" i="3"/>
  <c r="FY130" i="3"/>
  <c r="EH59" i="3"/>
  <c r="GE113" i="3"/>
  <c r="HZ122" i="3"/>
  <c r="CL136" i="3"/>
  <c r="EH30" i="3"/>
  <c r="BX134" i="3"/>
  <c r="BZ134" i="3"/>
  <c r="BV134" i="3"/>
  <c r="BY134" i="3"/>
  <c r="BU134" i="3"/>
  <c r="CA134" i="3"/>
  <c r="CE134" i="3"/>
  <c r="BW134" i="3"/>
  <c r="BT134" i="3"/>
  <c r="AA30" i="3"/>
  <c r="V30" i="3"/>
  <c r="W30" i="3"/>
  <c r="T30" i="3"/>
  <c r="Y30" i="3"/>
  <c r="AC30" i="3"/>
  <c r="S30" i="3"/>
  <c r="Z30" i="3"/>
  <c r="AB30" i="3"/>
  <c r="R30" i="3"/>
  <c r="X30" i="3"/>
  <c r="U30" i="3"/>
  <c r="ED64" i="3"/>
  <c r="EB38" i="3"/>
  <c r="W25" i="3"/>
  <c r="GD150" i="3"/>
  <c r="BY53" i="3"/>
  <c r="CE53" i="3"/>
  <c r="BX53" i="3"/>
  <c r="CA53" i="3"/>
  <c r="BZ53" i="3"/>
  <c r="BW53" i="3"/>
  <c r="BT53" i="3"/>
  <c r="BU53" i="3"/>
  <c r="BV53" i="3"/>
  <c r="IB70" i="3"/>
  <c r="HT133" i="3"/>
  <c r="ED154" i="3"/>
  <c r="HS65" i="3"/>
  <c r="GC150" i="3"/>
  <c r="IB56" i="3"/>
  <c r="FV41" i="3"/>
  <c r="FY153" i="3"/>
  <c r="HY119" i="3"/>
  <c r="HY143" i="3"/>
  <c r="CF138" i="3"/>
  <c r="AS138" i="3" s="1"/>
  <c r="JV83" i="3"/>
  <c r="FX145" i="3"/>
  <c r="HZ86" i="3"/>
  <c r="ED76" i="3"/>
  <c r="ED65" i="3"/>
  <c r="JT147" i="3"/>
  <c r="DZ64" i="3"/>
  <c r="HX140" i="3"/>
  <c r="DZ109" i="3"/>
  <c r="FU143" i="3"/>
  <c r="AM143" i="3"/>
  <c r="AL149" i="3"/>
  <c r="AN149" i="3" s="1"/>
  <c r="O149" i="3"/>
  <c r="M149" i="3"/>
  <c r="P149" i="3"/>
  <c r="J149" i="3"/>
  <c r="F149" i="3"/>
  <c r="L149" i="3"/>
  <c r="G149" i="3"/>
  <c r="H149" i="3"/>
  <c r="DX149" i="3"/>
  <c r="N149" i="3"/>
  <c r="Q149" i="3"/>
  <c r="I149" i="3"/>
  <c r="K149" i="3"/>
  <c r="FV80" i="3"/>
  <c r="JO66" i="3"/>
  <c r="CC66" i="3"/>
  <c r="JP125" i="3"/>
  <c r="EC142" i="3"/>
  <c r="JT142" i="3"/>
  <c r="S150" i="3"/>
  <c r="V150" i="3"/>
  <c r="Y150" i="3"/>
  <c r="T150" i="3"/>
  <c r="Z150" i="3"/>
  <c r="AC150" i="3"/>
  <c r="R150" i="3"/>
  <c r="W150" i="3"/>
  <c r="AA150" i="3"/>
  <c r="AB150" i="3"/>
  <c r="U150" i="3"/>
  <c r="X150" i="3"/>
  <c r="HZ144" i="3"/>
  <c r="JS61" i="3"/>
  <c r="BV101" i="3"/>
  <c r="BT101" i="3"/>
  <c r="BX101" i="3"/>
  <c r="BW101" i="3"/>
  <c r="BU101" i="3"/>
  <c r="BY101" i="3"/>
  <c r="CA101" i="3"/>
  <c r="BZ101" i="3"/>
  <c r="CE101" i="3"/>
  <c r="EH77" i="3"/>
  <c r="AD55" i="3"/>
  <c r="AG55" i="3"/>
  <c r="AK55" i="3"/>
  <c r="AH55" i="3"/>
  <c r="AI55" i="3"/>
  <c r="AJ55" i="3"/>
  <c r="AE55" i="3"/>
  <c r="AF55" i="3"/>
  <c r="AO55" i="3"/>
  <c r="AR55" i="3" s="1"/>
  <c r="HT61" i="3"/>
  <c r="JU31" i="3"/>
  <c r="HS73" i="3"/>
  <c r="HV151" i="3"/>
  <c r="AP44" i="3"/>
  <c r="HW127" i="3"/>
  <c r="FY106" i="3"/>
  <c r="FY38" i="3"/>
  <c r="EH84" i="3"/>
  <c r="JO46" i="3"/>
  <c r="CC46" i="3"/>
  <c r="HY96" i="3"/>
  <c r="HV43" i="3"/>
  <c r="EF120" i="3"/>
  <c r="EE68" i="3"/>
  <c r="GE36" i="3"/>
  <c r="JO44" i="3"/>
  <c r="CC44" i="3"/>
  <c r="EC143" i="3"/>
  <c r="HT135" i="3"/>
  <c r="FX91" i="3"/>
  <c r="ED29" i="3"/>
  <c r="I117" i="3"/>
  <c r="M117" i="3"/>
  <c r="DX117" i="3"/>
  <c r="L117" i="3"/>
  <c r="H117" i="3"/>
  <c r="Q117" i="3"/>
  <c r="AL117" i="3"/>
  <c r="K117" i="3"/>
  <c r="F117" i="3"/>
  <c r="G117" i="3"/>
  <c r="O117" i="3"/>
  <c r="P117" i="3"/>
  <c r="N117" i="3"/>
  <c r="J117" i="3"/>
  <c r="GC64" i="3"/>
  <c r="HS115" i="3"/>
  <c r="JV62" i="3"/>
  <c r="GB144" i="3"/>
  <c r="EC57" i="3"/>
  <c r="JW146" i="3"/>
  <c r="BB143" i="3"/>
  <c r="AY143" i="3"/>
  <c r="BA143" i="3"/>
  <c r="BF143" i="3"/>
  <c r="AZ143" i="3"/>
  <c r="BE143" i="3"/>
  <c r="BC143" i="3"/>
  <c r="AW143" i="3"/>
  <c r="AX143" i="3"/>
  <c r="AV143" i="3"/>
  <c r="BG143" i="3"/>
  <c r="BD143" i="3"/>
  <c r="HR143" i="3"/>
  <c r="CB143" i="3"/>
  <c r="CD143" i="3" s="1"/>
  <c r="GD142" i="3"/>
  <c r="EG66" i="3"/>
  <c r="EF137" i="3"/>
  <c r="AM55" i="3"/>
  <c r="AN55" i="3" s="1"/>
  <c r="FU55" i="3"/>
  <c r="JX140" i="3"/>
  <c r="JX25" i="3"/>
  <c r="FX32" i="3"/>
  <c r="DZ51" i="3"/>
  <c r="JS140" i="3"/>
  <c r="JR90" i="3"/>
  <c r="JT150" i="3"/>
  <c r="FX132" i="3"/>
  <c r="JQ62" i="3"/>
  <c r="BA35" i="3"/>
  <c r="BD35" i="3"/>
  <c r="BG35" i="3"/>
  <c r="BE35" i="3"/>
  <c r="BC35" i="3"/>
  <c r="AX35" i="3"/>
  <c r="CB35" i="3"/>
  <c r="HR35" i="3"/>
  <c r="AV35" i="3"/>
  <c r="BB35" i="3"/>
  <c r="AY35" i="3"/>
  <c r="AW35" i="3"/>
  <c r="BF35" i="3"/>
  <c r="AZ35" i="3"/>
  <c r="G25" i="3"/>
  <c r="DY25" i="3"/>
  <c r="HY87" i="3"/>
  <c r="FX41" i="3"/>
  <c r="EC147" i="3"/>
  <c r="EF146" i="3"/>
  <c r="IB104" i="3"/>
  <c r="GB64" i="3"/>
  <c r="HS51" i="3"/>
  <c r="FY111" i="3"/>
  <c r="ED79" i="3"/>
  <c r="EH105" i="3"/>
  <c r="EE34" i="3"/>
  <c r="JT128" i="3"/>
  <c r="AY96" i="3"/>
  <c r="HR96" i="3"/>
  <c r="BD96" i="3"/>
  <c r="BE96" i="3"/>
  <c r="BG96" i="3"/>
  <c r="AV96" i="3"/>
  <c r="AX96" i="3"/>
  <c r="BA96" i="3"/>
  <c r="BF96" i="3"/>
  <c r="AZ96" i="3"/>
  <c r="BB96" i="3"/>
  <c r="BC96" i="3"/>
  <c r="AW96" i="3"/>
  <c r="CB96" i="3"/>
  <c r="FV100" i="3"/>
  <c r="JR142" i="3"/>
  <c r="GA146" i="3"/>
  <c r="HW109" i="3"/>
  <c r="K154" i="3"/>
  <c r="DX154" i="3"/>
  <c r="I154" i="3"/>
  <c r="L154" i="3"/>
  <c r="J154" i="3"/>
  <c r="H154" i="3"/>
  <c r="F154" i="3"/>
  <c r="AL154" i="3"/>
  <c r="AN154" i="3" s="1"/>
  <c r="G154" i="3"/>
  <c r="P154" i="3"/>
  <c r="N154" i="3"/>
  <c r="Q154" i="3"/>
  <c r="O154" i="3"/>
  <c r="M154" i="3"/>
  <c r="JX145" i="3"/>
  <c r="FX79" i="3"/>
  <c r="JY39" i="3"/>
  <c r="EH130" i="3"/>
  <c r="AK89" i="3"/>
  <c r="AE89" i="3"/>
  <c r="AG89" i="3"/>
  <c r="AH89" i="3"/>
  <c r="AO89" i="3"/>
  <c r="AF89" i="3"/>
  <c r="AJ89" i="3"/>
  <c r="AI89" i="3"/>
  <c r="AD89" i="3"/>
  <c r="IB140" i="3"/>
  <c r="IB154" i="3"/>
  <c r="GD129" i="3"/>
  <c r="EF131" i="3"/>
  <c r="GE119" i="3"/>
  <c r="GA66" i="3"/>
  <c r="JV70" i="3"/>
  <c r="V105" i="3"/>
  <c r="X105" i="3"/>
  <c r="U105" i="3"/>
  <c r="Y105" i="3"/>
  <c r="AB105" i="3"/>
  <c r="AC105" i="3"/>
  <c r="T105" i="3"/>
  <c r="W105" i="3"/>
  <c r="Z105" i="3"/>
  <c r="AA105" i="3"/>
  <c r="R105" i="3"/>
  <c r="S105" i="3"/>
  <c r="JO119" i="3"/>
  <c r="CC119" i="3"/>
  <c r="FW31" i="3"/>
  <c r="EB131" i="3"/>
  <c r="FW51" i="3"/>
  <c r="EH119" i="3"/>
  <c r="JR61" i="3"/>
  <c r="HW65" i="3"/>
  <c r="CF131" i="3"/>
  <c r="AM97" i="3"/>
  <c r="FU97" i="3"/>
  <c r="FZ86" i="3"/>
  <c r="JS38" i="3"/>
  <c r="JR114" i="3"/>
  <c r="BP25" i="3"/>
  <c r="JV109" i="3"/>
  <c r="BE151" i="3"/>
  <c r="BB151" i="3"/>
  <c r="AX151" i="3"/>
  <c r="AV151" i="3"/>
  <c r="AY151" i="3"/>
  <c r="BG151" i="3"/>
  <c r="BF151" i="3"/>
  <c r="BD151" i="3"/>
  <c r="BC151" i="3"/>
  <c r="AW151" i="3"/>
  <c r="HR151" i="3"/>
  <c r="BA151" i="3"/>
  <c r="AZ151" i="3"/>
  <c r="CB151" i="3"/>
  <c r="EC144" i="3"/>
  <c r="JR112" i="3"/>
  <c r="EE93" i="3"/>
  <c r="HV36" i="3"/>
  <c r="EE49" i="3"/>
  <c r="EC149" i="3"/>
  <c r="FV79" i="3"/>
  <c r="EE133" i="3"/>
  <c r="JP127" i="3"/>
  <c r="JR152" i="3"/>
  <c r="FX71" i="3"/>
  <c r="DY111" i="3"/>
  <c r="ED86" i="3"/>
  <c r="I49" i="3"/>
  <c r="F49" i="3"/>
  <c r="L49" i="3"/>
  <c r="J49" i="3"/>
  <c r="P49" i="3"/>
  <c r="N49" i="3"/>
  <c r="H49" i="3"/>
  <c r="M49" i="3"/>
  <c r="AL49" i="3"/>
  <c r="Q49" i="3"/>
  <c r="DX49" i="3"/>
  <c r="K49" i="3"/>
  <c r="O49" i="3"/>
  <c r="G49" i="3"/>
  <c r="CF128" i="3"/>
  <c r="CG128" i="3" s="1"/>
  <c r="AO68" i="3"/>
  <c r="AG68" i="3"/>
  <c r="AJ68" i="3"/>
  <c r="AI68" i="3"/>
  <c r="AF68" i="3"/>
  <c r="AE68" i="3"/>
  <c r="AK68" i="3"/>
  <c r="AD68" i="3"/>
  <c r="AH68" i="3"/>
  <c r="FW124" i="3"/>
  <c r="JX62" i="3"/>
  <c r="BD104" i="3"/>
  <c r="BC104" i="3"/>
  <c r="AZ104" i="3"/>
  <c r="AV104" i="3"/>
  <c r="BF104" i="3"/>
  <c r="BB104" i="3"/>
  <c r="AY104" i="3"/>
  <c r="BE104" i="3"/>
  <c r="AW104" i="3"/>
  <c r="HR104" i="3"/>
  <c r="AX104" i="3"/>
  <c r="BG104" i="3"/>
  <c r="BA104" i="3"/>
  <c r="CB104" i="3"/>
  <c r="JQ116" i="3"/>
  <c r="FZ33" i="3"/>
  <c r="JS93" i="3"/>
  <c r="EB133" i="3"/>
  <c r="AM33" i="3"/>
  <c r="FU33" i="3"/>
  <c r="ED130" i="3"/>
  <c r="IB60" i="3"/>
  <c r="BW96" i="3"/>
  <c r="BU96" i="3"/>
  <c r="CE96" i="3"/>
  <c r="AR96" i="3" s="1"/>
  <c r="BX96" i="3"/>
  <c r="BT96" i="3"/>
  <c r="BZ96" i="3"/>
  <c r="CA96" i="3"/>
  <c r="BY96" i="3"/>
  <c r="BV96" i="3"/>
  <c r="K46" i="3"/>
  <c r="P46" i="3"/>
  <c r="O46" i="3"/>
  <c r="AL46" i="3"/>
  <c r="J46" i="3"/>
  <c r="G46" i="3"/>
  <c r="M46" i="3"/>
  <c r="L46" i="3"/>
  <c r="Q46" i="3"/>
  <c r="F46" i="3"/>
  <c r="H46" i="3"/>
  <c r="I46" i="3"/>
  <c r="DX46" i="3"/>
  <c r="N46" i="3"/>
  <c r="GB101" i="3"/>
  <c r="HW87" i="3"/>
  <c r="ED119" i="3"/>
  <c r="EG90" i="3"/>
  <c r="JT137" i="3"/>
  <c r="HX151" i="3"/>
  <c r="IA28" i="3"/>
  <c r="HY140" i="3"/>
  <c r="EB117" i="3"/>
  <c r="CL124" i="3"/>
  <c r="CK22" i="3"/>
  <c r="FZ117" i="3"/>
  <c r="EA120" i="3"/>
  <c r="JQ74" i="3"/>
  <c r="H151" i="3"/>
  <c r="M151" i="3"/>
  <c r="DX151" i="3"/>
  <c r="F151" i="3"/>
  <c r="L151" i="3"/>
  <c r="Q151" i="3"/>
  <c r="O151" i="3"/>
  <c r="AL151" i="3"/>
  <c r="N151" i="3"/>
  <c r="K151" i="3"/>
  <c r="I151" i="3"/>
  <c r="J151" i="3"/>
  <c r="G151" i="3"/>
  <c r="P151" i="3"/>
  <c r="HV146" i="3"/>
  <c r="FX90" i="3"/>
  <c r="JR113" i="3"/>
  <c r="R76" i="3"/>
  <c r="S76" i="3"/>
  <c r="AB76" i="3"/>
  <c r="T76" i="3"/>
  <c r="Z76" i="3"/>
  <c r="W76" i="3"/>
  <c r="U76" i="3"/>
  <c r="AA76" i="3"/>
  <c r="X76" i="3"/>
  <c r="Y76" i="3"/>
  <c r="V76" i="3"/>
  <c r="AC76" i="3"/>
  <c r="HU41" i="3"/>
  <c r="EC110" i="3"/>
  <c r="JY73" i="3"/>
  <c r="P75" i="3"/>
  <c r="J75" i="3"/>
  <c r="F75" i="3"/>
  <c r="K75" i="3"/>
  <c r="H75" i="3"/>
  <c r="M75" i="3"/>
  <c r="AL75" i="3"/>
  <c r="G75" i="3"/>
  <c r="L75" i="3"/>
  <c r="O75" i="3"/>
  <c r="I75" i="3"/>
  <c r="N75" i="3"/>
  <c r="Q75" i="3"/>
  <c r="DX75" i="3"/>
  <c r="N68" i="3"/>
  <c r="Q68" i="3"/>
  <c r="L68" i="3"/>
  <c r="P68" i="3"/>
  <c r="O68" i="3"/>
  <c r="H68" i="3"/>
  <c r="I68" i="3"/>
  <c r="DX68" i="3"/>
  <c r="F68" i="3"/>
  <c r="AL68" i="3"/>
  <c r="M68" i="3"/>
  <c r="G68" i="3"/>
  <c r="K68" i="3"/>
  <c r="J68" i="3"/>
  <c r="JU59" i="3"/>
  <c r="JX101" i="3"/>
  <c r="EF135" i="3"/>
  <c r="CF45" i="3"/>
  <c r="IA79" i="3"/>
  <c r="EE136" i="3"/>
  <c r="EB27" i="3"/>
  <c r="DZ147" i="3"/>
  <c r="EB100" i="3"/>
  <c r="JY107" i="3"/>
  <c r="JY100" i="3"/>
  <c r="ED42" i="3"/>
  <c r="BR25" i="3"/>
  <c r="HX148" i="3"/>
  <c r="EA113" i="3"/>
  <c r="GD106" i="3"/>
  <c r="JT84" i="3"/>
  <c r="GC110" i="3"/>
  <c r="HX33" i="3"/>
  <c r="CF107" i="3"/>
  <c r="HW35" i="3"/>
  <c r="FX28" i="3"/>
  <c r="EF43" i="3"/>
  <c r="HV44" i="3"/>
  <c r="CC115" i="3"/>
  <c r="JO115" i="3"/>
  <c r="FW85" i="3"/>
  <c r="HW134" i="3"/>
  <c r="EB80" i="3"/>
  <c r="EC114" i="3"/>
  <c r="JT114" i="3"/>
  <c r="JS45" i="3"/>
  <c r="EH53" i="3"/>
  <c r="GD68" i="3"/>
  <c r="EB77" i="3"/>
  <c r="ED95" i="3"/>
  <c r="FX26" i="3"/>
  <c r="CF115" i="3"/>
  <c r="AS115" i="3" s="1"/>
  <c r="FV110" i="3"/>
  <c r="FW47" i="3"/>
  <c r="JV91" i="3"/>
  <c r="CC77" i="3"/>
  <c r="JO77" i="3"/>
  <c r="JU132" i="3"/>
  <c r="GA89" i="3"/>
  <c r="HV100" i="3"/>
  <c r="N111" i="3"/>
  <c r="AL111" i="3"/>
  <c r="H111" i="3"/>
  <c r="I111" i="3"/>
  <c r="G111" i="3"/>
  <c r="P111" i="3"/>
  <c r="F111" i="3"/>
  <c r="L111" i="3"/>
  <c r="DX111" i="3"/>
  <c r="K111" i="3"/>
  <c r="M111" i="3"/>
  <c r="Q111" i="3"/>
  <c r="O111" i="3"/>
  <c r="J111" i="3"/>
  <c r="JV139" i="3"/>
  <c r="HX83" i="3"/>
  <c r="JW25" i="3"/>
  <c r="JX42" i="3"/>
  <c r="JT32" i="3"/>
  <c r="JV77" i="3"/>
  <c r="AH114" i="3"/>
  <c r="AI114" i="3"/>
  <c r="AJ114" i="3"/>
  <c r="AK114" i="3"/>
  <c r="AO114" i="3"/>
  <c r="AF114" i="3"/>
  <c r="AE114" i="3"/>
  <c r="AD114" i="3"/>
  <c r="AG114" i="3"/>
  <c r="X103" i="3"/>
  <c r="Z103" i="3"/>
  <c r="AA103" i="3"/>
  <c r="V103" i="3"/>
  <c r="Y103" i="3"/>
  <c r="W103" i="3"/>
  <c r="AB103" i="3"/>
  <c r="AC103" i="3"/>
  <c r="T103" i="3"/>
  <c r="U103" i="3"/>
  <c r="S103" i="3"/>
  <c r="R103" i="3"/>
  <c r="JR48" i="3"/>
  <c r="EF72" i="3"/>
  <c r="HX65" i="3"/>
  <c r="IA111" i="3"/>
  <c r="FX128" i="3"/>
  <c r="EF74" i="3"/>
  <c r="HX37" i="3"/>
  <c r="CF111" i="3"/>
  <c r="EG119" i="3"/>
  <c r="HW82" i="3"/>
  <c r="HW103" i="3"/>
  <c r="JQ131" i="3"/>
  <c r="FX87" i="3"/>
  <c r="JS107" i="3"/>
  <c r="ED51" i="3"/>
  <c r="JU81" i="3"/>
  <c r="FU100" i="3"/>
  <c r="AM100" i="3"/>
  <c r="HW26" i="3"/>
  <c r="GB93" i="3"/>
  <c r="DY107" i="3"/>
  <c r="DZ59" i="3"/>
  <c r="JX51" i="3"/>
  <c r="FW152" i="3"/>
  <c r="IA154" i="3"/>
  <c r="JW84" i="3"/>
  <c r="GD138" i="3"/>
  <c r="JP60" i="3"/>
  <c r="EH151" i="3"/>
  <c r="JO59" i="3"/>
  <c r="CC59" i="3"/>
  <c r="CD59" i="3" s="1"/>
  <c r="HU145" i="3"/>
  <c r="EE145" i="3"/>
  <c r="JU116" i="3"/>
  <c r="AF25" i="3"/>
  <c r="GB48" i="3"/>
  <c r="GA32" i="3"/>
  <c r="AM54" i="3"/>
  <c r="FU54" i="3"/>
  <c r="GA25" i="3"/>
  <c r="HT117" i="3"/>
  <c r="JQ44" i="3"/>
  <c r="HT102" i="3"/>
  <c r="EG138" i="3"/>
  <c r="JP81" i="3"/>
  <c r="HS142" i="3"/>
  <c r="JW63" i="3"/>
  <c r="EG64" i="3"/>
  <c r="EC145" i="3"/>
  <c r="JV135" i="3"/>
  <c r="EA54" i="3"/>
  <c r="FV139" i="3"/>
  <c r="BH76" i="3"/>
  <c r="BR76" i="3"/>
  <c r="BL76" i="3"/>
  <c r="BS76" i="3"/>
  <c r="BK76" i="3"/>
  <c r="BJ76" i="3"/>
  <c r="BP76" i="3"/>
  <c r="BI76" i="3"/>
  <c r="BO76" i="3"/>
  <c r="BN76" i="3"/>
  <c r="BQ76" i="3"/>
  <c r="BM76" i="3"/>
  <c r="GB153" i="3"/>
  <c r="GC27" i="3"/>
  <c r="BM143" i="3"/>
  <c r="BN143" i="3"/>
  <c r="BH143" i="3"/>
  <c r="BJ143" i="3"/>
  <c r="BR143" i="3"/>
  <c r="BQ143" i="3"/>
  <c r="BP143" i="3"/>
  <c r="BL143" i="3"/>
  <c r="BO143" i="3"/>
  <c r="BS143" i="3"/>
  <c r="BI143" i="3"/>
  <c r="BK143" i="3"/>
  <c r="IB112" i="3"/>
  <c r="EH116" i="3"/>
  <c r="HU93" i="3"/>
  <c r="AP121" i="3"/>
  <c r="DZ57" i="3"/>
  <c r="JQ80" i="3"/>
  <c r="AP61" i="3"/>
  <c r="JR33" i="3"/>
  <c r="GB121" i="3"/>
  <c r="JY79" i="3"/>
  <c r="HU137" i="3"/>
  <c r="GE44" i="3"/>
  <c r="JV112" i="3"/>
  <c r="GB66" i="3"/>
  <c r="EC109" i="3"/>
  <c r="DY117" i="3"/>
  <c r="JP46" i="3"/>
  <c r="GA45" i="3"/>
  <c r="JU102" i="3"/>
  <c r="HU34" i="3"/>
  <c r="EF151" i="3"/>
  <c r="FW149" i="3"/>
  <c r="HX133" i="3"/>
  <c r="BU58" i="3"/>
  <c r="CE58" i="3"/>
  <c r="AR58" i="3" s="1"/>
  <c r="CA58" i="3"/>
  <c r="BW58" i="3"/>
  <c r="BT58" i="3"/>
  <c r="BY58" i="3"/>
  <c r="BV58" i="3"/>
  <c r="BZ58" i="3"/>
  <c r="BX58" i="3"/>
  <c r="JO34" i="3"/>
  <c r="CC34" i="3"/>
  <c r="HT78" i="3"/>
  <c r="JU148" i="3"/>
  <c r="BV124" i="3"/>
  <c r="BY124" i="3"/>
  <c r="BU124" i="3"/>
  <c r="BX124" i="3"/>
  <c r="CE124" i="3"/>
  <c r="CG124" i="3" s="1"/>
  <c r="BW124" i="3"/>
  <c r="BT124" i="3"/>
  <c r="CA124" i="3"/>
  <c r="BZ124" i="3"/>
  <c r="HX98" i="3"/>
  <c r="EE141" i="3"/>
  <c r="JQ39" i="3"/>
  <c r="DZ55" i="3"/>
  <c r="GB125" i="3"/>
  <c r="GA55" i="3"/>
  <c r="JR118" i="3"/>
  <c r="JY92" i="3"/>
  <c r="JW56" i="3"/>
  <c r="CL132" i="3"/>
  <c r="FZ123" i="3"/>
  <c r="JV53" i="3"/>
  <c r="JT45" i="3"/>
  <c r="GE67" i="3"/>
  <c r="JT83" i="3"/>
  <c r="JY154" i="3"/>
  <c r="GB142" i="3"/>
  <c r="JR68" i="3"/>
  <c r="HV132" i="3"/>
  <c r="IB67" i="3"/>
  <c r="EB124" i="3"/>
  <c r="HY70" i="3"/>
  <c r="IB39" i="3"/>
  <c r="EE76" i="3"/>
  <c r="IB34" i="3"/>
  <c r="DY73" i="3"/>
  <c r="JX138" i="3"/>
  <c r="FV83" i="3"/>
  <c r="AP48" i="3"/>
  <c r="JU82" i="3"/>
  <c r="JW143" i="3"/>
  <c r="JQ26" i="3"/>
  <c r="JS79" i="3"/>
  <c r="BX138" i="3"/>
  <c r="CE138" i="3"/>
  <c r="BY138" i="3"/>
  <c r="BT138" i="3"/>
  <c r="CA138" i="3"/>
  <c r="BU138" i="3"/>
  <c r="BW138" i="3"/>
  <c r="BV138" i="3"/>
  <c r="BZ138" i="3"/>
  <c r="EH147" i="3"/>
  <c r="GC94" i="3"/>
  <c r="GE143" i="3"/>
  <c r="BO148" i="3"/>
  <c r="BI148" i="3"/>
  <c r="BK148" i="3"/>
  <c r="BQ148" i="3"/>
  <c r="BN148" i="3"/>
  <c r="BL148" i="3"/>
  <c r="BR148" i="3"/>
  <c r="BJ148" i="3"/>
  <c r="BP148" i="3"/>
  <c r="BM148" i="3"/>
  <c r="BS148" i="3"/>
  <c r="BH148" i="3"/>
  <c r="JQ101" i="3"/>
  <c r="FX52" i="3"/>
  <c r="JP115" i="3"/>
  <c r="V154" i="3"/>
  <c r="U154" i="3"/>
  <c r="R154" i="3"/>
  <c r="Y154" i="3"/>
  <c r="AC154" i="3"/>
  <c r="AA154" i="3"/>
  <c r="X154" i="3"/>
  <c r="Z154" i="3"/>
  <c r="W154" i="3"/>
  <c r="T154" i="3"/>
  <c r="AB154" i="3"/>
  <c r="S154" i="3"/>
  <c r="HW152" i="3"/>
  <c r="HX152" i="3"/>
  <c r="JP140" i="3"/>
  <c r="EG109" i="3"/>
  <c r="JX97" i="3"/>
  <c r="AP98" i="3"/>
  <c r="CF41" i="3"/>
  <c r="JU103" i="3"/>
  <c r="FY79" i="3"/>
  <c r="HW89" i="3"/>
  <c r="JV153" i="3"/>
  <c r="JT106" i="3"/>
  <c r="AM116" i="3"/>
  <c r="FU116" i="3"/>
  <c r="FW104" i="3"/>
  <c r="HV38" i="3"/>
  <c r="JX74" i="3"/>
  <c r="FU90" i="3"/>
  <c r="AM90" i="3"/>
  <c r="FY67" i="3"/>
  <c r="EG116" i="3"/>
  <c r="JP154" i="3"/>
  <c r="Q108" i="3"/>
  <c r="G108" i="3"/>
  <c r="K108" i="3"/>
  <c r="N108" i="3"/>
  <c r="AL108" i="3"/>
  <c r="DX108" i="3"/>
  <c r="P108" i="3"/>
  <c r="H108" i="3"/>
  <c r="O108" i="3"/>
  <c r="M108" i="3"/>
  <c r="L108" i="3"/>
  <c r="I108" i="3"/>
  <c r="J108" i="3"/>
  <c r="F108" i="3"/>
  <c r="DZ126" i="3"/>
  <c r="GE93" i="3"/>
  <c r="JU99" i="3"/>
  <c r="EH96" i="3"/>
  <c r="HX56" i="3"/>
  <c r="HU86" i="3"/>
  <c r="JU127" i="3"/>
  <c r="EA112" i="3"/>
  <c r="HX114" i="3"/>
  <c r="EG117" i="3"/>
  <c r="EA150" i="3"/>
  <c r="JU150" i="3"/>
  <c r="JR151" i="3"/>
  <c r="IB113" i="3"/>
  <c r="JP130" i="3"/>
  <c r="JU129" i="3"/>
  <c r="EH93" i="3"/>
  <c r="JO148" i="3"/>
  <c r="CC148" i="3"/>
  <c r="HW135" i="3"/>
  <c r="JT25" i="3"/>
  <c r="JR111" i="3"/>
  <c r="AD134" i="3"/>
  <c r="AI134" i="3"/>
  <c r="AE134" i="3"/>
  <c r="AJ134" i="3"/>
  <c r="AH134" i="3"/>
  <c r="AK134" i="3"/>
  <c r="AO134" i="3"/>
  <c r="AG134" i="3"/>
  <c r="AF134" i="3"/>
  <c r="HU142" i="3"/>
  <c r="ED34" i="3"/>
  <c r="HU72" i="3"/>
  <c r="BJ38" i="3"/>
  <c r="BM38" i="3"/>
  <c r="BO38" i="3"/>
  <c r="BK38" i="3"/>
  <c r="BR38" i="3"/>
  <c r="BL38" i="3"/>
  <c r="BI38" i="3"/>
  <c r="BH38" i="3"/>
  <c r="BS38" i="3"/>
  <c r="BP38" i="3"/>
  <c r="BQ38" i="3"/>
  <c r="BN38" i="3"/>
  <c r="DZ130" i="3"/>
  <c r="DZ45" i="3"/>
  <c r="JR81" i="3"/>
  <c r="W41" i="3"/>
  <c r="Z41" i="3"/>
  <c r="S41" i="3"/>
  <c r="X41" i="3"/>
  <c r="T41" i="3"/>
  <c r="U41" i="3"/>
  <c r="AB41" i="3"/>
  <c r="AA41" i="3"/>
  <c r="AC41" i="3"/>
  <c r="Y41" i="3"/>
  <c r="R41" i="3"/>
  <c r="V41" i="3"/>
  <c r="EC79" i="3"/>
  <c r="AF153" i="3"/>
  <c r="AG153" i="3"/>
  <c r="AJ153" i="3"/>
  <c r="AH153" i="3"/>
  <c r="AI153" i="3"/>
  <c r="AD153" i="3"/>
  <c r="AO153" i="3"/>
  <c r="AK153" i="3"/>
  <c r="AE153" i="3"/>
  <c r="IB151" i="3"/>
  <c r="FV105" i="3"/>
  <c r="JS110" i="3"/>
  <c r="EB25" i="3"/>
  <c r="J25" i="3"/>
  <c r="JS149" i="3"/>
  <c r="GC45" i="3"/>
  <c r="EF37" i="3"/>
  <c r="GC50" i="3"/>
  <c r="EG68" i="3"/>
  <c r="BQ26" i="3"/>
  <c r="BL26" i="3"/>
  <c r="BJ26" i="3"/>
  <c r="BP26" i="3"/>
  <c r="BS26" i="3"/>
  <c r="BO26" i="3"/>
  <c r="BM26" i="3"/>
  <c r="BR26" i="3"/>
  <c r="BH26" i="3"/>
  <c r="BN26" i="3"/>
  <c r="BK26" i="3"/>
  <c r="BI26" i="3"/>
  <c r="EC121" i="3"/>
  <c r="FU147" i="3"/>
  <c r="AM147" i="3"/>
  <c r="JW151" i="3"/>
  <c r="EC104" i="3"/>
  <c r="BS122" i="3"/>
  <c r="BM122" i="3"/>
  <c r="BL122" i="3"/>
  <c r="BR122" i="3"/>
  <c r="BK122" i="3"/>
  <c r="BJ122" i="3"/>
  <c r="BP122" i="3"/>
  <c r="BN122" i="3"/>
  <c r="BQ122" i="3"/>
  <c r="BO122" i="3"/>
  <c r="BI122" i="3"/>
  <c r="BH122" i="3"/>
  <c r="DY53" i="3"/>
  <c r="JT31" i="3"/>
  <c r="JX76" i="3"/>
  <c r="DY106" i="3"/>
  <c r="HY94" i="3"/>
  <c r="HX138" i="3"/>
  <c r="FZ129" i="3"/>
  <c r="GB134" i="3"/>
  <c r="BZ107" i="3"/>
  <c r="BU107" i="3"/>
  <c r="BV107" i="3"/>
  <c r="BW107" i="3"/>
  <c r="BY107" i="3"/>
  <c r="BX107" i="3"/>
  <c r="BT107" i="3"/>
  <c r="CA107" i="3"/>
  <c r="CE107" i="3"/>
  <c r="GE126" i="3"/>
  <c r="EH145" i="3"/>
  <c r="GE150" i="3"/>
  <c r="U137" i="3"/>
  <c r="AC137" i="3"/>
  <c r="Y137" i="3"/>
  <c r="R137" i="3"/>
  <c r="W137" i="3"/>
  <c r="AB137" i="3"/>
  <c r="X137" i="3"/>
  <c r="Z137" i="3"/>
  <c r="AA137" i="3"/>
  <c r="V137" i="3"/>
  <c r="T137" i="3"/>
  <c r="S137" i="3"/>
  <c r="GD54" i="3"/>
  <c r="IA53" i="3"/>
  <c r="EC113" i="3"/>
  <c r="GA39" i="3"/>
  <c r="AY119" i="3"/>
  <c r="BF119" i="3"/>
  <c r="AW119" i="3"/>
  <c r="BB119" i="3"/>
  <c r="BC119" i="3"/>
  <c r="HR119" i="3"/>
  <c r="AX119" i="3"/>
  <c r="AV119" i="3"/>
  <c r="BG119" i="3"/>
  <c r="AZ119" i="3"/>
  <c r="BE119" i="3"/>
  <c r="BA119" i="3"/>
  <c r="CB119" i="3"/>
  <c r="BD119" i="3"/>
  <c r="U72" i="3"/>
  <c r="X72" i="3"/>
  <c r="R72" i="3"/>
  <c r="Z72" i="3"/>
  <c r="AC72" i="3"/>
  <c r="V72" i="3"/>
  <c r="W72" i="3"/>
  <c r="S72" i="3"/>
  <c r="T72" i="3"/>
  <c r="AB72" i="3"/>
  <c r="Y72" i="3"/>
  <c r="AA72" i="3"/>
  <c r="ED87" i="3"/>
  <c r="FW49" i="3"/>
  <c r="HV118" i="3"/>
  <c r="JX41" i="3"/>
  <c r="EB107" i="3"/>
  <c r="EC80" i="3"/>
  <c r="HW42" i="3"/>
  <c r="FX54" i="3"/>
  <c r="EG152" i="3"/>
  <c r="L139" i="3"/>
  <c r="Q139" i="3"/>
  <c r="AL139" i="3"/>
  <c r="DX139" i="3"/>
  <c r="P139" i="3"/>
  <c r="N139" i="3"/>
  <c r="J139" i="3"/>
  <c r="I139" i="3"/>
  <c r="K139" i="3"/>
  <c r="H139" i="3"/>
  <c r="O139" i="3"/>
  <c r="M139" i="3"/>
  <c r="F139" i="3"/>
  <c r="G139" i="3"/>
  <c r="CE105" i="3"/>
  <c r="BU105" i="3"/>
  <c r="BT105" i="3"/>
  <c r="BX105" i="3"/>
  <c r="CA105" i="3"/>
  <c r="BV105" i="3"/>
  <c r="BW105" i="3"/>
  <c r="BY105" i="3"/>
  <c r="BZ105" i="3"/>
  <c r="JW136" i="3"/>
  <c r="HZ139" i="3"/>
  <c r="ED49" i="3"/>
  <c r="AP70" i="3"/>
  <c r="AQ70" i="3" s="1"/>
  <c r="DZ105" i="3"/>
  <c r="J142" i="3"/>
  <c r="DX142" i="3"/>
  <c r="M142" i="3"/>
  <c r="Q142" i="3"/>
  <c r="N142" i="3"/>
  <c r="O142" i="3"/>
  <c r="I142" i="3"/>
  <c r="P142" i="3"/>
  <c r="H142" i="3"/>
  <c r="F142" i="3"/>
  <c r="AL142" i="3"/>
  <c r="L142" i="3"/>
  <c r="G142" i="3"/>
  <c r="K142" i="3"/>
  <c r="FX103" i="3"/>
  <c r="EE105" i="3"/>
  <c r="AV72" i="3"/>
  <c r="BD72" i="3"/>
  <c r="AX72" i="3"/>
  <c r="BF72" i="3"/>
  <c r="AZ72" i="3"/>
  <c r="BC72" i="3"/>
  <c r="AY72" i="3"/>
  <c r="AW72" i="3"/>
  <c r="BB72" i="3"/>
  <c r="BE72" i="3"/>
  <c r="CB72" i="3"/>
  <c r="HR72" i="3"/>
  <c r="BG72" i="3"/>
  <c r="BA72" i="3"/>
  <c r="DY41" i="3"/>
  <c r="JP143" i="3"/>
  <c r="HW104" i="3"/>
  <c r="GC128" i="3"/>
  <c r="FZ132" i="3"/>
  <c r="U36" i="3"/>
  <c r="V36" i="3"/>
  <c r="AB36" i="3"/>
  <c r="Z36" i="3"/>
  <c r="W36" i="3"/>
  <c r="Y36" i="3"/>
  <c r="AC36" i="3"/>
  <c r="R36" i="3"/>
  <c r="X36" i="3"/>
  <c r="AA36" i="3"/>
  <c r="T36" i="3"/>
  <c r="S36" i="3"/>
  <c r="EC75" i="3"/>
  <c r="GB143" i="3"/>
  <c r="O134" i="3"/>
  <c r="AL134" i="3"/>
  <c r="Q134" i="3"/>
  <c r="G134" i="3"/>
  <c r="I134" i="3"/>
  <c r="DX134" i="3"/>
  <c r="L134" i="3"/>
  <c r="K134" i="3"/>
  <c r="F134" i="3"/>
  <c r="P134" i="3"/>
  <c r="M134" i="3"/>
  <c r="N134" i="3"/>
  <c r="H134" i="3"/>
  <c r="J134" i="3"/>
  <c r="ED153" i="3"/>
  <c r="HU126" i="3"/>
  <c r="JU138" i="3"/>
  <c r="JS102" i="3"/>
  <c r="GE32" i="3"/>
  <c r="DZ134" i="3"/>
  <c r="K88" i="3"/>
  <c r="Q88" i="3"/>
  <c r="DX88" i="3"/>
  <c r="F88" i="3"/>
  <c r="O88" i="3"/>
  <c r="L88" i="3"/>
  <c r="J88" i="3"/>
  <c r="P88" i="3"/>
  <c r="N88" i="3"/>
  <c r="AL88" i="3"/>
  <c r="H88" i="3"/>
  <c r="G88" i="3"/>
  <c r="M88" i="3"/>
  <c r="I88" i="3"/>
  <c r="BS112" i="3"/>
  <c r="BQ112" i="3"/>
  <c r="BN112" i="3"/>
  <c r="BJ112" i="3"/>
  <c r="BI112" i="3"/>
  <c r="BH112" i="3"/>
  <c r="BL112" i="3"/>
  <c r="BO112" i="3"/>
  <c r="BP112" i="3"/>
  <c r="BM112" i="3"/>
  <c r="BK112" i="3"/>
  <c r="BR112" i="3"/>
  <c r="EC151" i="3"/>
  <c r="GD151" i="3"/>
  <c r="DY135" i="3"/>
  <c r="X29" i="3"/>
  <c r="Y29" i="3"/>
  <c r="U29" i="3"/>
  <c r="Z29" i="3"/>
  <c r="AA29" i="3"/>
  <c r="W29" i="3"/>
  <c r="T29" i="3"/>
  <c r="V29" i="3"/>
  <c r="AC29" i="3"/>
  <c r="S29" i="3"/>
  <c r="R29" i="3"/>
  <c r="AB29" i="3"/>
  <c r="JV108" i="3"/>
  <c r="EH36" i="3"/>
  <c r="DY150" i="3"/>
  <c r="IA63" i="3"/>
  <c r="HW137" i="3"/>
  <c r="HV145" i="3"/>
  <c r="JR53" i="3"/>
  <c r="GB25" i="3"/>
  <c r="JP45" i="3"/>
  <c r="EB105" i="3"/>
  <c r="JP36" i="3"/>
  <c r="GE34" i="3"/>
  <c r="EA140" i="3"/>
  <c r="EA128" i="3"/>
  <c r="CC139" i="3"/>
  <c r="JO139" i="3"/>
  <c r="HX121" i="3"/>
  <c r="GE122" i="3"/>
  <c r="AX154" i="3"/>
  <c r="AY154" i="3"/>
  <c r="BC154" i="3"/>
  <c r="AW154" i="3"/>
  <c r="BA154" i="3"/>
  <c r="BB154" i="3"/>
  <c r="AZ154" i="3"/>
  <c r="BG154" i="3"/>
  <c r="BD154" i="3"/>
  <c r="CB154" i="3"/>
  <c r="BE154" i="3"/>
  <c r="AV154" i="3"/>
  <c r="HR154" i="3"/>
  <c r="BF154" i="3"/>
  <c r="AA109" i="3"/>
  <c r="T109" i="3"/>
  <c r="R109" i="3"/>
  <c r="U109" i="3"/>
  <c r="Z109" i="3"/>
  <c r="X109" i="3"/>
  <c r="S109" i="3"/>
  <c r="Y109" i="3"/>
  <c r="AC109" i="3"/>
  <c r="W109" i="3"/>
  <c r="AB109" i="3"/>
  <c r="V109" i="3"/>
  <c r="GD144" i="3"/>
  <c r="GC70" i="3"/>
  <c r="HT151" i="3"/>
  <c r="EB34" i="3"/>
  <c r="FX67" i="3"/>
  <c r="DY27" i="3"/>
  <c r="EE73" i="3"/>
  <c r="JT30" i="3"/>
  <c r="HZ54" i="3"/>
  <c r="HV86" i="3"/>
  <c r="HS130" i="3"/>
  <c r="CA65" i="3"/>
  <c r="BU65" i="3"/>
  <c r="BY65" i="3"/>
  <c r="BT65" i="3"/>
  <c r="CE65" i="3"/>
  <c r="BV65" i="3"/>
  <c r="BW65" i="3"/>
  <c r="BX65" i="3"/>
  <c r="BZ65" i="3"/>
  <c r="HV97" i="3"/>
  <c r="EB47" i="3"/>
  <c r="FW95" i="3"/>
  <c r="EE97" i="3"/>
  <c r="HU115" i="3"/>
  <c r="JY136" i="3"/>
  <c r="JY46" i="3"/>
  <c r="AP68" i="3"/>
  <c r="EH114" i="3"/>
  <c r="JU119" i="3"/>
  <c r="ED136" i="3"/>
  <c r="EF138" i="3"/>
  <c r="CF119" i="3"/>
  <c r="BP100" i="3"/>
  <c r="BK100" i="3"/>
  <c r="BN100" i="3"/>
  <c r="BM100" i="3"/>
  <c r="BQ100" i="3"/>
  <c r="BS100" i="3"/>
  <c r="BI100" i="3"/>
  <c r="BJ100" i="3"/>
  <c r="BH100" i="3"/>
  <c r="BO100" i="3"/>
  <c r="BL100" i="3"/>
  <c r="BR100" i="3"/>
  <c r="FV91" i="3"/>
  <c r="EB143" i="3"/>
  <c r="CL135" i="3"/>
  <c r="FW114" i="3"/>
  <c r="EA80" i="3"/>
  <c r="GA112" i="3"/>
  <c r="IB51" i="3"/>
  <c r="HY136" i="3"/>
  <c r="JT51" i="3"/>
  <c r="JQ99" i="3"/>
  <c r="JT39" i="3"/>
  <c r="AM70" i="3"/>
  <c r="FU70" i="3"/>
  <c r="CL134" i="3"/>
  <c r="JS64" i="3"/>
  <c r="EH49" i="3"/>
  <c r="JV55" i="3"/>
  <c r="JW43" i="3"/>
  <c r="HT91" i="3"/>
  <c r="EE80" i="3"/>
  <c r="N94" i="3"/>
  <c r="J94" i="3"/>
  <c r="O94" i="3"/>
  <c r="AL94" i="3"/>
  <c r="AN94" i="3" s="1"/>
  <c r="DX94" i="3"/>
  <c r="F94" i="3"/>
  <c r="G94" i="3"/>
  <c r="M94" i="3"/>
  <c r="L94" i="3"/>
  <c r="Q94" i="3"/>
  <c r="I94" i="3"/>
  <c r="P94" i="3"/>
  <c r="K94" i="3"/>
  <c r="H94" i="3"/>
  <c r="FY135" i="3"/>
  <c r="FX96" i="3"/>
  <c r="JX96" i="3"/>
  <c r="JQ49" i="3"/>
  <c r="HY114" i="3"/>
  <c r="FZ45" i="3"/>
  <c r="FU150" i="3"/>
  <c r="AM150" i="3"/>
  <c r="JS48" i="3"/>
  <c r="FZ127" i="3"/>
  <c r="IA90" i="3"/>
  <c r="JX57" i="3"/>
  <c r="FW38" i="3"/>
  <c r="FV56" i="3"/>
  <c r="EG106" i="3"/>
  <c r="JW112" i="3"/>
  <c r="BN86" i="3"/>
  <c r="BM86" i="3"/>
  <c r="BO86" i="3"/>
  <c r="BL86" i="3"/>
  <c r="BP86" i="3"/>
  <c r="BH86" i="3"/>
  <c r="BS86" i="3"/>
  <c r="BJ86" i="3"/>
  <c r="BK86" i="3"/>
  <c r="BR86" i="3"/>
  <c r="BI86" i="3"/>
  <c r="BQ86" i="3"/>
  <c r="HX109" i="3"/>
  <c r="JY97" i="3"/>
  <c r="JP40" i="3"/>
  <c r="DZ25" i="3"/>
  <c r="H25" i="3"/>
  <c r="EG122" i="3"/>
  <c r="JV147" i="3"/>
  <c r="BM79" i="3"/>
  <c r="BL79" i="3"/>
  <c r="BH79" i="3"/>
  <c r="BS79" i="3"/>
  <c r="BI79" i="3"/>
  <c r="BR79" i="3"/>
  <c r="BJ79" i="3"/>
  <c r="BO79" i="3"/>
  <c r="BN79" i="3"/>
  <c r="BQ79" i="3"/>
  <c r="BK79" i="3"/>
  <c r="BP79" i="3"/>
  <c r="JP64" i="3"/>
  <c r="DZ106" i="3"/>
  <c r="DZ54" i="3"/>
  <c r="HW84" i="3"/>
  <c r="EC55" i="3"/>
  <c r="JS40" i="3"/>
  <c r="JP134" i="3"/>
  <c r="JR141" i="3"/>
  <c r="EH136" i="3"/>
  <c r="EE54" i="3"/>
  <c r="CF63" i="3"/>
  <c r="AS63" i="3" s="1"/>
  <c r="EA122" i="3"/>
  <c r="FU146" i="3"/>
  <c r="AM146" i="3"/>
  <c r="JW130" i="3"/>
  <c r="HT26" i="3"/>
  <c r="DY48" i="3"/>
  <c r="EA133" i="3"/>
  <c r="GE81" i="3"/>
  <c r="HT39" i="3"/>
  <c r="EE26" i="3"/>
  <c r="JX70" i="3"/>
  <c r="BG34" i="3"/>
  <c r="BA34" i="3"/>
  <c r="AX34" i="3"/>
  <c r="BC34" i="3"/>
  <c r="CB34" i="3"/>
  <c r="CD34" i="3" s="1"/>
  <c r="HR34" i="3"/>
  <c r="AZ34" i="3"/>
  <c r="BD34" i="3"/>
  <c r="AW34" i="3"/>
  <c r="BF34" i="3"/>
  <c r="AY34" i="3"/>
  <c r="BE34" i="3"/>
  <c r="BB34" i="3"/>
  <c r="AV34" i="3"/>
  <c r="BY76" i="3"/>
  <c r="BT76" i="3"/>
  <c r="BX76" i="3"/>
  <c r="BW76" i="3"/>
  <c r="BV76" i="3"/>
  <c r="CA76" i="3"/>
  <c r="BU76" i="3"/>
  <c r="BZ76" i="3"/>
  <c r="CE76" i="3"/>
  <c r="JS129" i="3"/>
  <c r="EG44" i="3"/>
  <c r="HU121" i="3"/>
  <c r="HV114" i="3"/>
  <c r="JR64" i="3"/>
  <c r="JO94" i="3"/>
  <c r="CC94" i="3"/>
  <c r="EH50" i="3"/>
  <c r="O100" i="3"/>
  <c r="G100" i="3"/>
  <c r="J100" i="3"/>
  <c r="P100" i="3"/>
  <c r="L100" i="3"/>
  <c r="K100" i="3"/>
  <c r="H100" i="3"/>
  <c r="DX100" i="3"/>
  <c r="M100" i="3"/>
  <c r="N100" i="3"/>
  <c r="I100" i="3"/>
  <c r="Q100" i="3"/>
  <c r="AL100" i="3"/>
  <c r="F100" i="3"/>
  <c r="HZ115" i="3"/>
  <c r="FW94" i="3"/>
  <c r="X131" i="3"/>
  <c r="AB131" i="3"/>
  <c r="Z131" i="3"/>
  <c r="V131" i="3"/>
  <c r="U131" i="3"/>
  <c r="S131" i="3"/>
  <c r="T131" i="3"/>
  <c r="AA131" i="3"/>
  <c r="R131" i="3"/>
  <c r="AC131" i="3"/>
  <c r="W131" i="3"/>
  <c r="Y131" i="3"/>
  <c r="CL149" i="3"/>
  <c r="GE29" i="3"/>
  <c r="FX148" i="3"/>
  <c r="BY52" i="3"/>
  <c r="BZ52" i="3"/>
  <c r="CE52" i="3"/>
  <c r="BW52" i="3"/>
  <c r="CA52" i="3"/>
  <c r="BV52" i="3"/>
  <c r="BX52" i="3"/>
  <c r="BT52" i="3"/>
  <c r="BU52" i="3"/>
  <c r="HY127" i="3"/>
  <c r="GA114" i="3"/>
  <c r="FV132" i="3"/>
  <c r="GE82" i="3"/>
  <c r="JO138" i="3"/>
  <c r="CC138" i="3"/>
  <c r="BC94" i="3"/>
  <c r="BG94" i="3"/>
  <c r="AV94" i="3"/>
  <c r="AY94" i="3"/>
  <c r="BB94" i="3"/>
  <c r="CB94" i="3"/>
  <c r="BA94" i="3"/>
  <c r="AZ94" i="3"/>
  <c r="BD94" i="3"/>
  <c r="BF94" i="3"/>
  <c r="HR94" i="3"/>
  <c r="AX94" i="3"/>
  <c r="AW94" i="3"/>
  <c r="BE94" i="3"/>
  <c r="HV40" i="3"/>
  <c r="EC27" i="3"/>
  <c r="DZ79" i="3"/>
  <c r="JQ86" i="3"/>
  <c r="GD98" i="3"/>
  <c r="EE70" i="3"/>
  <c r="EE37" i="3"/>
  <c r="FV33" i="3"/>
  <c r="GC97" i="3"/>
  <c r="AF141" i="3"/>
  <c r="AI141" i="3"/>
  <c r="AJ141" i="3"/>
  <c r="AO141" i="3"/>
  <c r="AG141" i="3"/>
  <c r="AE141" i="3"/>
  <c r="AK141" i="3"/>
  <c r="AH141" i="3"/>
  <c r="AD141" i="3"/>
  <c r="JV32" i="3"/>
  <c r="FV119" i="3"/>
  <c r="JP100" i="3"/>
  <c r="FY26" i="3"/>
  <c r="HS56" i="3"/>
  <c r="HT42" i="3"/>
  <c r="HS45" i="3"/>
  <c r="BM94" i="3"/>
  <c r="BK94" i="3"/>
  <c r="BJ94" i="3"/>
  <c r="BO94" i="3"/>
  <c r="BS94" i="3"/>
  <c r="BR94" i="3"/>
  <c r="BL94" i="3"/>
  <c r="BP94" i="3"/>
  <c r="BH94" i="3"/>
  <c r="BQ94" i="3"/>
  <c r="BN94" i="3"/>
  <c r="BI94" i="3"/>
  <c r="CC74" i="3"/>
  <c r="JO74" i="3"/>
  <c r="EB110" i="3"/>
  <c r="AP49" i="3"/>
  <c r="HV135" i="3"/>
  <c r="EF136" i="3"/>
  <c r="JP30" i="3"/>
  <c r="HY138" i="3"/>
  <c r="JR55" i="3"/>
  <c r="DY94" i="3"/>
  <c r="EC71" i="3"/>
  <c r="GD57" i="3"/>
  <c r="ED70" i="3"/>
  <c r="AA34" i="3"/>
  <c r="T34" i="3"/>
  <c r="Y34" i="3"/>
  <c r="U34" i="3"/>
  <c r="R34" i="3"/>
  <c r="V34" i="3"/>
  <c r="Z34" i="3"/>
  <c r="S34" i="3"/>
  <c r="X34" i="3"/>
  <c r="AC34" i="3"/>
  <c r="W34" i="3"/>
  <c r="AB34" i="3"/>
  <c r="CC130" i="3"/>
  <c r="JO130" i="3"/>
  <c r="GC25" i="3"/>
  <c r="DZ153" i="3"/>
  <c r="JW133" i="3"/>
  <c r="FU123" i="3"/>
  <c r="AM123" i="3"/>
  <c r="EB126" i="3"/>
  <c r="EB152" i="3"/>
  <c r="DY152" i="3"/>
  <c r="EB109" i="3"/>
  <c r="JQ151" i="3"/>
  <c r="JR125" i="3"/>
  <c r="HW129" i="3"/>
  <c r="I123" i="3"/>
  <c r="P123" i="3"/>
  <c r="J123" i="3"/>
  <c r="N123" i="3"/>
  <c r="DX123" i="3"/>
  <c r="Q123" i="3"/>
  <c r="AL123" i="3"/>
  <c r="L123" i="3"/>
  <c r="K123" i="3"/>
  <c r="O123" i="3"/>
  <c r="H123" i="3"/>
  <c r="F123" i="3"/>
  <c r="M123" i="3"/>
  <c r="G123" i="3"/>
  <c r="JT112" i="3"/>
  <c r="FX73" i="3"/>
  <c r="JT141" i="3"/>
  <c r="HW34" i="3"/>
  <c r="BQ48" i="3"/>
  <c r="BN48" i="3"/>
  <c r="BL48" i="3"/>
  <c r="BM48" i="3"/>
  <c r="BP48" i="3"/>
  <c r="BH48" i="3"/>
  <c r="BI48" i="3"/>
  <c r="BK48" i="3"/>
  <c r="BR48" i="3"/>
  <c r="BJ48" i="3"/>
  <c r="BS48" i="3"/>
  <c r="BO48" i="3"/>
  <c r="AF39" i="3"/>
  <c r="AJ39" i="3"/>
  <c r="AK39" i="3"/>
  <c r="AO39" i="3"/>
  <c r="AQ39" i="3" s="1"/>
  <c r="AI39" i="3"/>
  <c r="AH39" i="3"/>
  <c r="AE39" i="3"/>
  <c r="AD39" i="3"/>
  <c r="AG39" i="3"/>
  <c r="CF124" i="3"/>
  <c r="BT95" i="3"/>
  <c r="BZ95" i="3"/>
  <c r="BY95" i="3"/>
  <c r="BU95" i="3"/>
  <c r="BW95" i="3"/>
  <c r="BX95" i="3"/>
  <c r="CA95" i="3"/>
  <c r="BV95" i="3"/>
  <c r="CE95" i="3"/>
  <c r="JR131" i="3"/>
  <c r="EB151" i="3"/>
  <c r="AP126" i="3"/>
  <c r="FW60" i="3"/>
  <c r="JY80" i="3"/>
  <c r="EA69" i="3"/>
  <c r="EF117" i="3"/>
  <c r="HV142" i="3"/>
  <c r="FU137" i="3"/>
  <c r="AM137" i="3"/>
  <c r="EB121" i="3"/>
  <c r="IB125" i="3"/>
  <c r="J136" i="3"/>
  <c r="N136" i="3"/>
  <c r="Q136" i="3"/>
  <c r="K136" i="3"/>
  <c r="H136" i="3"/>
  <c r="AL136" i="3"/>
  <c r="O136" i="3"/>
  <c r="P136" i="3"/>
  <c r="G136" i="3"/>
  <c r="F136" i="3"/>
  <c r="I136" i="3"/>
  <c r="M136" i="3"/>
  <c r="L136" i="3"/>
  <c r="DX136" i="3"/>
  <c r="HZ102" i="3"/>
  <c r="JV54" i="3"/>
  <c r="FW45" i="3"/>
  <c r="JX33" i="3"/>
  <c r="DZ154" i="3"/>
  <c r="AM140" i="3"/>
  <c r="FU140" i="3"/>
  <c r="EF31" i="3"/>
  <c r="JY123" i="3"/>
  <c r="FX27" i="3"/>
  <c r="AZ133" i="3"/>
  <c r="BB133" i="3"/>
  <c r="BF133" i="3"/>
  <c r="AX133" i="3"/>
  <c r="AY133" i="3"/>
  <c r="AW133" i="3"/>
  <c r="BC133" i="3"/>
  <c r="BE133" i="3"/>
  <c r="AV133" i="3"/>
  <c r="BG133" i="3"/>
  <c r="HR133" i="3"/>
  <c r="BD133" i="3"/>
  <c r="BA133" i="3"/>
  <c r="CB133" i="3"/>
  <c r="M89" i="3"/>
  <c r="J89" i="3"/>
  <c r="Q89" i="3"/>
  <c r="O89" i="3"/>
  <c r="DX89" i="3"/>
  <c r="F89" i="3"/>
  <c r="K89" i="3"/>
  <c r="P89" i="3"/>
  <c r="I89" i="3"/>
  <c r="AL89" i="3"/>
  <c r="L89" i="3"/>
  <c r="H89" i="3"/>
  <c r="G89" i="3"/>
  <c r="N89" i="3"/>
  <c r="FZ130" i="3"/>
  <c r="GD133" i="3"/>
  <c r="JU46" i="3"/>
  <c r="AW106" i="3"/>
  <c r="BD106" i="3"/>
  <c r="HR106" i="3"/>
  <c r="AX106" i="3"/>
  <c r="AV106" i="3"/>
  <c r="BC106" i="3"/>
  <c r="BE106" i="3"/>
  <c r="BF106" i="3"/>
  <c r="AZ106" i="3"/>
  <c r="BB106" i="3"/>
  <c r="AY106" i="3"/>
  <c r="BA106" i="3"/>
  <c r="BG106" i="3"/>
  <c r="CB106" i="3"/>
  <c r="GC140" i="3"/>
  <c r="CF47" i="3"/>
  <c r="JW41" i="3"/>
  <c r="HV81" i="3"/>
  <c r="HX119" i="3"/>
  <c r="HS127" i="3"/>
  <c r="HS67" i="3"/>
  <c r="DZ74" i="3"/>
  <c r="ED82" i="3"/>
  <c r="HT120" i="3"/>
  <c r="GD134" i="3"/>
  <c r="GA94" i="3"/>
  <c r="ED134" i="3"/>
  <c r="P63" i="3"/>
  <c r="O63" i="3"/>
  <c r="DX63" i="3"/>
  <c r="K63" i="3"/>
  <c r="N63" i="3"/>
  <c r="H63" i="3"/>
  <c r="I63" i="3"/>
  <c r="G63" i="3"/>
  <c r="M63" i="3"/>
  <c r="AL63" i="3"/>
  <c r="F63" i="3"/>
  <c r="L63" i="3"/>
  <c r="Q63" i="3"/>
  <c r="J63" i="3"/>
  <c r="IB108" i="3"/>
  <c r="BR125" i="3"/>
  <c r="BK125" i="3"/>
  <c r="BH125" i="3"/>
  <c r="BN125" i="3"/>
  <c r="BS125" i="3"/>
  <c r="BQ125" i="3"/>
  <c r="BI125" i="3"/>
  <c r="BO125" i="3"/>
  <c r="BP125" i="3"/>
  <c r="BL125" i="3"/>
  <c r="BM125" i="3"/>
  <c r="BJ125" i="3"/>
  <c r="GA65" i="3"/>
  <c r="JX153" i="3"/>
  <c r="JX132" i="3"/>
  <c r="FZ118" i="3"/>
  <c r="FY76" i="3"/>
  <c r="GA148" i="3"/>
  <c r="FU139" i="3"/>
  <c r="AM139" i="3"/>
  <c r="AN139" i="3" s="1"/>
  <c r="FX56" i="3"/>
  <c r="GD115" i="3"/>
  <c r="BW115" i="3"/>
  <c r="BU115" i="3"/>
  <c r="BY115" i="3"/>
  <c r="CA115" i="3"/>
  <c r="CE115" i="3"/>
  <c r="BV115" i="3"/>
  <c r="BZ115" i="3"/>
  <c r="BX115" i="3"/>
  <c r="BT115" i="3"/>
  <c r="BZ32" i="3"/>
  <c r="BT32" i="3"/>
  <c r="CA32" i="3"/>
  <c r="BW32" i="3"/>
  <c r="CE32" i="3"/>
  <c r="AR32" i="3" s="1"/>
  <c r="AT32" i="3" s="1"/>
  <c r="BU32" i="3"/>
  <c r="BY32" i="3"/>
  <c r="BX32" i="3"/>
  <c r="BV32" i="3"/>
  <c r="CF135" i="3"/>
  <c r="DY147" i="3"/>
  <c r="AI47" i="3"/>
  <c r="AK47" i="3"/>
  <c r="AJ47" i="3"/>
  <c r="AF47" i="3"/>
  <c r="AG47" i="3"/>
  <c r="AE47" i="3"/>
  <c r="AH47" i="3"/>
  <c r="AD47" i="3"/>
  <c r="AO47" i="3"/>
  <c r="CL143" i="3"/>
  <c r="BV146" i="3"/>
  <c r="BY146" i="3"/>
  <c r="BX146" i="3"/>
  <c r="CA146" i="3"/>
  <c r="CE146" i="3"/>
  <c r="BT146" i="3"/>
  <c r="BU146" i="3"/>
  <c r="BZ146" i="3"/>
  <c r="BW146" i="3"/>
  <c r="EF62" i="3"/>
  <c r="EB116" i="3"/>
  <c r="ED113" i="3"/>
  <c r="AP131" i="3"/>
  <c r="FW90" i="3"/>
  <c r="JT71" i="3"/>
  <c r="GD82" i="3"/>
  <c r="HT139" i="3"/>
  <c r="EC154" i="3"/>
  <c r="HS145" i="3"/>
  <c r="Y152" i="3"/>
  <c r="T152" i="3"/>
  <c r="W152" i="3"/>
  <c r="X152" i="3"/>
  <c r="R152" i="3"/>
  <c r="U152" i="3"/>
  <c r="AC152" i="3"/>
  <c r="V152" i="3"/>
  <c r="S152" i="3"/>
  <c r="Z152" i="3"/>
  <c r="AA152" i="3"/>
  <c r="AB152" i="3"/>
  <c r="JW99" i="3"/>
  <c r="DZ124" i="3"/>
  <c r="HY29" i="3"/>
  <c r="FX130" i="3"/>
  <c r="BX151" i="3"/>
  <c r="BW151" i="3"/>
  <c r="CE151" i="3"/>
  <c r="CA151" i="3"/>
  <c r="BY151" i="3"/>
  <c r="BZ151" i="3"/>
  <c r="BT151" i="3"/>
  <c r="BU151" i="3"/>
  <c r="BV151" i="3"/>
  <c r="JV96" i="3"/>
  <c r="GA79" i="3"/>
  <c r="HZ121" i="3"/>
  <c r="IB79" i="3"/>
  <c r="FX37" i="3"/>
  <c r="JR144" i="3"/>
  <c r="FZ107" i="3"/>
  <c r="GD140" i="3"/>
  <c r="T54" i="3"/>
  <c r="W54" i="3"/>
  <c r="Y54" i="3"/>
  <c r="S54" i="3"/>
  <c r="AB54" i="3"/>
  <c r="X54" i="3"/>
  <c r="AC54" i="3"/>
  <c r="AA54" i="3"/>
  <c r="V54" i="3"/>
  <c r="U54" i="3"/>
  <c r="R54" i="3"/>
  <c r="Z54" i="3"/>
  <c r="HW56" i="3"/>
  <c r="EF65" i="3"/>
  <c r="EG141" i="3"/>
  <c r="BZ56" i="3"/>
  <c r="BT56" i="3"/>
  <c r="BV56" i="3"/>
  <c r="BY56" i="3"/>
  <c r="CA56" i="3"/>
  <c r="BW56" i="3"/>
  <c r="BU56" i="3"/>
  <c r="CE56" i="3"/>
  <c r="BX56" i="3"/>
  <c r="JW77" i="3"/>
  <c r="JQ36" i="3"/>
  <c r="HY133" i="3"/>
  <c r="JY108" i="3"/>
  <c r="CA51" i="3"/>
  <c r="BY51" i="3"/>
  <c r="CE51" i="3"/>
  <c r="BZ51" i="3"/>
  <c r="BT51" i="3"/>
  <c r="BV51" i="3"/>
  <c r="BU51" i="3"/>
  <c r="BX51" i="3"/>
  <c r="BW51" i="3"/>
  <c r="JP44" i="3"/>
  <c r="HT128" i="3"/>
  <c r="AP136" i="3"/>
  <c r="AQ136" i="3" s="1"/>
  <c r="EB134" i="3"/>
  <c r="DY79" i="3"/>
  <c r="GE35" i="3"/>
  <c r="IB54" i="3"/>
  <c r="JR58" i="3"/>
  <c r="HR49" i="3"/>
  <c r="AY49" i="3"/>
  <c r="BE49" i="3"/>
  <c r="BF49" i="3"/>
  <c r="BC49" i="3"/>
  <c r="AX49" i="3"/>
  <c r="BD49" i="3"/>
  <c r="AZ49" i="3"/>
  <c r="AV49" i="3"/>
  <c r="AW49" i="3"/>
  <c r="BB49" i="3"/>
  <c r="BG49" i="3"/>
  <c r="BA49" i="3"/>
  <c r="CB49" i="3"/>
  <c r="GC136" i="3"/>
  <c r="FY122" i="3"/>
  <c r="GA56" i="3"/>
  <c r="EH104" i="3"/>
  <c r="GA51" i="3"/>
  <c r="EA45" i="3"/>
  <c r="GA142" i="3"/>
  <c r="JU100" i="3"/>
  <c r="FV29" i="3"/>
  <c r="HV69" i="3"/>
  <c r="EA132" i="3"/>
  <c r="HW140" i="3"/>
  <c r="HZ117" i="3"/>
  <c r="AP63" i="3"/>
  <c r="FZ92" i="3"/>
  <c r="JQ128" i="3"/>
  <c r="BG86" i="3"/>
  <c r="BF86" i="3"/>
  <c r="CB86" i="3"/>
  <c r="AW86" i="3"/>
  <c r="AZ86" i="3"/>
  <c r="BD86" i="3"/>
  <c r="BE86" i="3"/>
  <c r="BB86" i="3"/>
  <c r="BC86" i="3"/>
  <c r="BA86" i="3"/>
  <c r="AY86" i="3"/>
  <c r="HR86" i="3"/>
  <c r="AV86" i="3"/>
  <c r="AX86" i="3"/>
  <c r="FY42" i="3"/>
  <c r="JO64" i="3"/>
  <c r="CC64" i="3"/>
  <c r="CD64" i="3" s="1"/>
  <c r="EF61" i="3"/>
  <c r="GD149" i="3"/>
  <c r="EB135" i="3"/>
  <c r="DY38" i="3"/>
  <c r="HV75" i="3"/>
  <c r="JS113" i="3"/>
  <c r="HS76" i="3"/>
  <c r="EF90" i="3"/>
  <c r="FV62" i="3"/>
  <c r="AF56" i="3"/>
  <c r="AD56" i="3"/>
  <c r="AO56" i="3"/>
  <c r="AK56" i="3"/>
  <c r="AG56" i="3"/>
  <c r="AH56" i="3"/>
  <c r="AI56" i="3"/>
  <c r="AE56" i="3"/>
  <c r="AJ56" i="3"/>
  <c r="HZ120" i="3"/>
  <c r="EB144" i="3"/>
  <c r="EF103" i="3"/>
  <c r="EH43" i="3"/>
  <c r="AI148" i="3"/>
  <c r="AK148" i="3"/>
  <c r="AF148" i="3"/>
  <c r="AH148" i="3"/>
  <c r="AD148" i="3"/>
  <c r="AG148" i="3"/>
  <c r="AJ148" i="3"/>
  <c r="AO148" i="3"/>
  <c r="AE148" i="3"/>
  <c r="EC94" i="3"/>
  <c r="JO52" i="3"/>
  <c r="CC52" i="3"/>
  <c r="CF116" i="3"/>
  <c r="EF47" i="3"/>
  <c r="GB46" i="3"/>
  <c r="FY123" i="3"/>
  <c r="DZ84" i="3"/>
  <c r="HV122" i="3"/>
  <c r="EG107" i="3"/>
  <c r="BH42" i="3"/>
  <c r="BK42" i="3"/>
  <c r="BQ42" i="3"/>
  <c r="BI42" i="3"/>
  <c r="BR42" i="3"/>
  <c r="BS42" i="3"/>
  <c r="BP42" i="3"/>
  <c r="BL42" i="3"/>
  <c r="BN42" i="3"/>
  <c r="BJ42" i="3"/>
  <c r="BO42" i="3"/>
  <c r="BM42" i="3"/>
  <c r="JW139" i="3"/>
  <c r="GB139" i="3"/>
  <c r="HU39" i="3"/>
  <c r="IA40" i="3"/>
  <c r="EF105" i="3"/>
  <c r="F140" i="3"/>
  <c r="O140" i="3"/>
  <c r="Q140" i="3"/>
  <c r="G140" i="3"/>
  <c r="DX140" i="3"/>
  <c r="P140" i="3"/>
  <c r="N140" i="3"/>
  <c r="AL140" i="3"/>
  <c r="I140" i="3"/>
  <c r="K140" i="3"/>
  <c r="L140" i="3"/>
  <c r="M140" i="3"/>
  <c r="J140" i="3"/>
  <c r="H140" i="3"/>
  <c r="IA44" i="3"/>
  <c r="CC153" i="3"/>
  <c r="JO153" i="3"/>
  <c r="BG62" i="3"/>
  <c r="AX62" i="3"/>
  <c r="BA62" i="3"/>
  <c r="BD62" i="3"/>
  <c r="BC62" i="3"/>
  <c r="BE62" i="3"/>
  <c r="BB62" i="3"/>
  <c r="AZ62" i="3"/>
  <c r="CB62" i="3"/>
  <c r="CD62" i="3" s="1"/>
  <c r="HR62" i="3"/>
  <c r="AV62" i="3"/>
  <c r="AY62" i="3"/>
  <c r="BF62" i="3"/>
  <c r="AW62" i="3"/>
  <c r="EG84" i="3"/>
  <c r="GC143" i="3"/>
  <c r="FW150" i="3"/>
  <c r="JS112" i="3"/>
  <c r="HX122" i="3"/>
  <c r="JV79" i="3"/>
  <c r="F131" i="3"/>
  <c r="G131" i="3"/>
  <c r="I131" i="3"/>
  <c r="O131" i="3"/>
  <c r="AL131" i="3"/>
  <c r="M131" i="3"/>
  <c r="H131" i="3"/>
  <c r="Q131" i="3"/>
  <c r="K131" i="3"/>
  <c r="J131" i="3"/>
  <c r="DX131" i="3"/>
  <c r="N131" i="3"/>
  <c r="L131" i="3"/>
  <c r="P131" i="3"/>
  <c r="EF115" i="3"/>
  <c r="HX111" i="3"/>
  <c r="EB50" i="3"/>
  <c r="HW64" i="3"/>
  <c r="ED45" i="3"/>
  <c r="HU47" i="3"/>
  <c r="JY72" i="3"/>
  <c r="EH132" i="3"/>
  <c r="HV55" i="3"/>
  <c r="HT114" i="3"/>
  <c r="DY127" i="3"/>
  <c r="JW92" i="3"/>
  <c r="Q60" i="3"/>
  <c r="I60" i="3"/>
  <c r="DX60" i="3"/>
  <c r="P60" i="3"/>
  <c r="H60" i="3"/>
  <c r="G60" i="3"/>
  <c r="O60" i="3"/>
  <c r="N60" i="3"/>
  <c r="K60" i="3"/>
  <c r="M60" i="3"/>
  <c r="F60" i="3"/>
  <c r="AL60" i="3"/>
  <c r="L60" i="3"/>
  <c r="J60" i="3"/>
  <c r="HV70" i="3"/>
  <c r="AK106" i="3"/>
  <c r="AG106" i="3"/>
  <c r="AF106" i="3"/>
  <c r="AH106" i="3"/>
  <c r="AO106" i="3"/>
  <c r="AJ106" i="3"/>
  <c r="AE106" i="3"/>
  <c r="AD106" i="3"/>
  <c r="AI106" i="3"/>
  <c r="CF30" i="3"/>
  <c r="JP99" i="3"/>
  <c r="BV130" i="3"/>
  <c r="BU130" i="3"/>
  <c r="BZ130" i="3"/>
  <c r="CA130" i="3"/>
  <c r="BW130" i="3"/>
  <c r="BY130" i="3"/>
  <c r="BT130" i="3"/>
  <c r="CE130" i="3"/>
  <c r="BX130" i="3"/>
  <c r="I25" i="3"/>
  <c r="EA25" i="3"/>
  <c r="AF121" i="3"/>
  <c r="AK121" i="3"/>
  <c r="AI121" i="3"/>
  <c r="AH121" i="3"/>
  <c r="AJ121" i="3"/>
  <c r="AD121" i="3"/>
  <c r="AO121" i="3"/>
  <c r="AE121" i="3"/>
  <c r="AG121" i="3"/>
  <c r="HT125" i="3"/>
  <c r="GE69" i="3"/>
  <c r="HW114" i="3"/>
  <c r="AJ71" i="3"/>
  <c r="AO71" i="3"/>
  <c r="AQ71" i="3" s="1"/>
  <c r="AK71" i="3"/>
  <c r="AE71" i="3"/>
  <c r="AG71" i="3"/>
  <c r="AI71" i="3"/>
  <c r="AF71" i="3"/>
  <c r="AH71" i="3"/>
  <c r="AD71" i="3"/>
  <c r="EH135" i="3"/>
  <c r="JW119" i="3"/>
  <c r="IB137" i="3"/>
  <c r="ED59" i="3"/>
  <c r="K122" i="3"/>
  <c r="M122" i="3"/>
  <c r="O122" i="3"/>
  <c r="H122" i="3"/>
  <c r="G122" i="3"/>
  <c r="Q122" i="3"/>
  <c r="DX122" i="3"/>
  <c r="J122" i="3"/>
  <c r="N122" i="3"/>
  <c r="P122" i="3"/>
  <c r="I122" i="3"/>
  <c r="AL122" i="3"/>
  <c r="L122" i="3"/>
  <c r="F122" i="3"/>
  <c r="FZ134" i="3"/>
  <c r="BQ149" i="3"/>
  <c r="BI149" i="3"/>
  <c r="BN149" i="3"/>
  <c r="BM149" i="3"/>
  <c r="BP149" i="3"/>
  <c r="BL149" i="3"/>
  <c r="BJ149" i="3"/>
  <c r="BR149" i="3"/>
  <c r="BH149" i="3"/>
  <c r="BS149" i="3"/>
  <c r="BK149" i="3"/>
  <c r="BO149" i="3"/>
  <c r="HT41" i="3"/>
  <c r="EE143" i="3"/>
  <c r="FW106" i="3"/>
  <c r="Z57" i="3"/>
  <c r="U57" i="3"/>
  <c r="AA57" i="3"/>
  <c r="Y57" i="3"/>
  <c r="X57" i="3"/>
  <c r="W57" i="3"/>
  <c r="S57" i="3"/>
  <c r="V57" i="3"/>
  <c r="T57" i="3"/>
  <c r="AC57" i="3"/>
  <c r="AB57" i="3"/>
  <c r="R57" i="3"/>
  <c r="DY99" i="3"/>
  <c r="EC49" i="3"/>
  <c r="GB128" i="3"/>
  <c r="EA99" i="3"/>
  <c r="AM66" i="3"/>
  <c r="FU66" i="3"/>
  <c r="HY99" i="3"/>
  <c r="GA80" i="3"/>
  <c r="EG46" i="3"/>
  <c r="JP72" i="3"/>
  <c r="CF39" i="3"/>
  <c r="CG39" i="3" s="1"/>
  <c r="DZ119" i="3"/>
  <c r="JR87" i="3"/>
  <c r="Z128" i="3"/>
  <c r="AC128" i="3"/>
  <c r="W128" i="3"/>
  <c r="U128" i="3"/>
  <c r="S128" i="3"/>
  <c r="AB128" i="3"/>
  <c r="T128" i="3"/>
  <c r="R128" i="3"/>
  <c r="Y128" i="3"/>
  <c r="X128" i="3"/>
  <c r="V128" i="3"/>
  <c r="AA128" i="3"/>
  <c r="DZ36" i="3"/>
  <c r="JU143" i="3"/>
  <c r="CC151" i="3"/>
  <c r="JO151" i="3"/>
  <c r="AK133" i="3"/>
  <c r="AD133" i="3"/>
  <c r="AH133" i="3"/>
  <c r="AF133" i="3"/>
  <c r="AI133" i="3"/>
  <c r="AO133" i="3"/>
  <c r="AR133" i="3" s="1"/>
  <c r="AG133" i="3"/>
  <c r="AE133" i="3"/>
  <c r="AJ133" i="3"/>
  <c r="CF149" i="3"/>
  <c r="CG149" i="3" s="1"/>
  <c r="JO106" i="3"/>
  <c r="CC106" i="3"/>
  <c r="IB64" i="3"/>
  <c r="Z102" i="3"/>
  <c r="AC102" i="3"/>
  <c r="V102" i="3"/>
  <c r="W102" i="3"/>
  <c r="T102" i="3"/>
  <c r="AA102" i="3"/>
  <c r="X102" i="3"/>
  <c r="S102" i="3"/>
  <c r="R102" i="3"/>
  <c r="AB102" i="3"/>
  <c r="U102" i="3"/>
  <c r="Y102" i="3"/>
  <c r="EA109" i="3"/>
  <c r="FW71" i="3"/>
  <c r="HU96" i="3"/>
  <c r="GB133" i="3"/>
  <c r="ED63" i="3"/>
  <c r="EB81" i="3"/>
  <c r="JU142" i="3"/>
  <c r="IB121" i="3"/>
  <c r="EG58" i="3"/>
  <c r="Y124" i="3"/>
  <c r="AB124" i="3"/>
  <c r="S124" i="3"/>
  <c r="U124" i="3"/>
  <c r="AC124" i="3"/>
  <c r="T124" i="3"/>
  <c r="AA124" i="3"/>
  <c r="Z124" i="3"/>
  <c r="R124" i="3"/>
  <c r="X124" i="3"/>
  <c r="W124" i="3"/>
  <c r="V124" i="3"/>
  <c r="JR148" i="3"/>
  <c r="ED115" i="3"/>
  <c r="AG113" i="3"/>
  <c r="AH113" i="3"/>
  <c r="AE113" i="3"/>
  <c r="AF113" i="3"/>
  <c r="AJ113" i="3"/>
  <c r="AO113" i="3"/>
  <c r="AK113" i="3"/>
  <c r="AI113" i="3"/>
  <c r="AD113" i="3"/>
  <c r="BB31" i="3"/>
  <c r="BD31" i="3"/>
  <c r="AX31" i="3"/>
  <c r="AV31" i="3"/>
  <c r="AZ31" i="3"/>
  <c r="BE31" i="3"/>
  <c r="AW31" i="3"/>
  <c r="BG31" i="3"/>
  <c r="CB31" i="3"/>
  <c r="HR31" i="3"/>
  <c r="BF31" i="3"/>
  <c r="BA31" i="3"/>
  <c r="AY31" i="3"/>
  <c r="BC31" i="3"/>
  <c r="HW53" i="3"/>
  <c r="JT127" i="3"/>
  <c r="EE137" i="3"/>
  <c r="GD80" i="3"/>
  <c r="GC114" i="3"/>
  <c r="HY61" i="3"/>
  <c r="EA115" i="3"/>
  <c r="FY118" i="3"/>
  <c r="IA36" i="3"/>
  <c r="GE95" i="3"/>
  <c r="FY138" i="3"/>
  <c r="FW132" i="3"/>
  <c r="EE142" i="3"/>
  <c r="HW54" i="3"/>
  <c r="FX136" i="3"/>
  <c r="JW125" i="3"/>
  <c r="EE87" i="3"/>
  <c r="IA110" i="3"/>
  <c r="HY124" i="3"/>
  <c r="FY112" i="3"/>
  <c r="EF76" i="3"/>
  <c r="M93" i="3"/>
  <c r="J93" i="3"/>
  <c r="O93" i="3"/>
  <c r="P93" i="3"/>
  <c r="N93" i="3"/>
  <c r="F93" i="3"/>
  <c r="K93" i="3"/>
  <c r="L93" i="3"/>
  <c r="H93" i="3"/>
  <c r="DX93" i="3"/>
  <c r="AL93" i="3"/>
  <c r="G93" i="3"/>
  <c r="I93" i="3"/>
  <c r="Q93" i="3"/>
  <c r="GA117" i="3"/>
  <c r="JW138" i="3"/>
  <c r="FW116" i="3"/>
  <c r="JR137" i="3"/>
  <c r="BO31" i="3"/>
  <c r="BN31" i="3"/>
  <c r="BQ31" i="3"/>
  <c r="BM31" i="3"/>
  <c r="BJ31" i="3"/>
  <c r="BP31" i="3"/>
  <c r="BL31" i="3"/>
  <c r="BR31" i="3"/>
  <c r="BI31" i="3"/>
  <c r="BS31" i="3"/>
  <c r="BH31" i="3"/>
  <c r="BK31" i="3"/>
  <c r="GA62" i="3"/>
  <c r="EH46" i="3"/>
  <c r="JX95" i="3"/>
  <c r="IB102" i="3"/>
  <c r="CC127" i="3"/>
  <c r="JO127" i="3"/>
  <c r="HT54" i="3"/>
  <c r="JQ47" i="3"/>
  <c r="HV60" i="3"/>
  <c r="HX82" i="3"/>
  <c r="EH143" i="3"/>
  <c r="EG128" i="3"/>
  <c r="HX66" i="3"/>
  <c r="X62" i="3"/>
  <c r="W62" i="3"/>
  <c r="Z62" i="3"/>
  <c r="V62" i="3"/>
  <c r="R62" i="3"/>
  <c r="S62" i="3"/>
  <c r="AC62" i="3"/>
  <c r="Y62" i="3"/>
  <c r="T62" i="3"/>
  <c r="U62" i="3"/>
  <c r="AB62" i="3"/>
  <c r="AA62" i="3"/>
  <c r="ED81" i="3"/>
  <c r="HS125" i="3"/>
  <c r="EC116" i="3"/>
  <c r="JS54" i="3"/>
  <c r="ED85" i="3"/>
  <c r="EH121" i="3"/>
  <c r="EA106" i="3"/>
  <c r="HZ97" i="3"/>
  <c r="JP34" i="3"/>
  <c r="GC87" i="3"/>
  <c r="R82" i="3"/>
  <c r="AB82" i="3"/>
  <c r="T82" i="3"/>
  <c r="Z82" i="3"/>
  <c r="W82" i="3"/>
  <c r="V82" i="3"/>
  <c r="U82" i="3"/>
  <c r="X82" i="3"/>
  <c r="AA82" i="3"/>
  <c r="AC82" i="3"/>
  <c r="Y82" i="3"/>
  <c r="S82" i="3"/>
  <c r="GC69" i="3"/>
  <c r="JU134" i="3"/>
  <c r="HS109" i="3"/>
  <c r="HX94" i="3"/>
  <c r="N41" i="3"/>
  <c r="Q41" i="3"/>
  <c r="O41" i="3"/>
  <c r="H41" i="3"/>
  <c r="P41" i="3"/>
  <c r="L41" i="3"/>
  <c r="M41" i="3"/>
  <c r="DX41" i="3"/>
  <c r="G41" i="3"/>
  <c r="J41" i="3"/>
  <c r="F41" i="3"/>
  <c r="I41" i="3"/>
  <c r="AL41" i="3"/>
  <c r="AN41" i="3" s="1"/>
  <c r="K41" i="3"/>
  <c r="JW121" i="3"/>
  <c r="JT81" i="3"/>
  <c r="AI26" i="3"/>
  <c r="AO26" i="3"/>
  <c r="AH26" i="3"/>
  <c r="AE26" i="3"/>
  <c r="AF26" i="3"/>
  <c r="AJ26" i="3"/>
  <c r="AD26" i="3"/>
  <c r="AK26" i="3"/>
  <c r="AG26" i="3"/>
  <c r="HS99" i="3"/>
  <c r="AF127" i="3"/>
  <c r="AJ127" i="3"/>
  <c r="AI127" i="3"/>
  <c r="AG127" i="3"/>
  <c r="AH127" i="3"/>
  <c r="AO127" i="3"/>
  <c r="AE127" i="3"/>
  <c r="AK127" i="3"/>
  <c r="AD127" i="3"/>
  <c r="FZ93" i="3"/>
  <c r="EF86" i="3"/>
  <c r="EA84" i="3"/>
  <c r="JR32" i="3"/>
  <c r="EC38" i="3"/>
  <c r="GA128" i="3"/>
  <c r="AK95" i="3"/>
  <c r="AD95" i="3"/>
  <c r="AG95" i="3"/>
  <c r="AO95" i="3"/>
  <c r="AE95" i="3"/>
  <c r="AJ95" i="3"/>
  <c r="AI95" i="3"/>
  <c r="AF95" i="3"/>
  <c r="AH95" i="3"/>
  <c r="N25" i="3"/>
  <c r="EF25" i="3"/>
  <c r="JX127" i="3"/>
  <c r="AM104" i="3"/>
  <c r="FU104" i="3"/>
  <c r="AP69" i="3"/>
  <c r="JS92" i="3"/>
  <c r="CL148" i="3"/>
  <c r="FX50" i="3"/>
  <c r="JP152" i="3"/>
  <c r="FZ150" i="3"/>
  <c r="EH65" i="3"/>
  <c r="JW103" i="3"/>
  <c r="EC131" i="3"/>
  <c r="FZ135" i="3"/>
  <c r="BT84" i="3"/>
  <c r="BZ84" i="3"/>
  <c r="CE84" i="3"/>
  <c r="BV84" i="3"/>
  <c r="BX84" i="3"/>
  <c r="BY84" i="3"/>
  <c r="CA84" i="3"/>
  <c r="BU84" i="3"/>
  <c r="BW84" i="3"/>
  <c r="DZ129" i="3"/>
  <c r="DY76" i="3"/>
  <c r="FV130" i="3"/>
  <c r="EB112" i="3"/>
  <c r="DZ43" i="3"/>
  <c r="GB103" i="3"/>
  <c r="X136" i="3"/>
  <c r="AA136" i="3"/>
  <c r="T136" i="3"/>
  <c r="R136" i="3"/>
  <c r="Z136" i="3"/>
  <c r="AB136" i="3"/>
  <c r="W136" i="3"/>
  <c r="Y136" i="3"/>
  <c r="AC136" i="3"/>
  <c r="U136" i="3"/>
  <c r="S136" i="3"/>
  <c r="V136" i="3"/>
  <c r="EC128" i="3"/>
  <c r="EA28" i="3"/>
  <c r="ED58" i="3"/>
  <c r="EG129" i="3"/>
  <c r="FX141" i="3"/>
  <c r="CF97" i="3"/>
  <c r="JQ150" i="3"/>
  <c r="FV69" i="3"/>
  <c r="JU136" i="3"/>
  <c r="GC108" i="3"/>
  <c r="FW121" i="3"/>
  <c r="BW137" i="3"/>
  <c r="BT137" i="3"/>
  <c r="BX137" i="3"/>
  <c r="BY137" i="3"/>
  <c r="BZ137" i="3"/>
  <c r="BU137" i="3"/>
  <c r="BV137" i="3"/>
  <c r="CA137" i="3"/>
  <c r="CE137" i="3"/>
  <c r="GA145" i="3"/>
  <c r="HX91" i="3"/>
  <c r="JY74" i="3"/>
  <c r="EE59" i="3"/>
  <c r="EB140" i="3"/>
  <c r="GD90" i="3"/>
  <c r="AH109" i="3"/>
  <c r="AI109" i="3"/>
  <c r="AE109" i="3"/>
  <c r="AJ109" i="3"/>
  <c r="AO109" i="3"/>
  <c r="AD109" i="3"/>
  <c r="AK109" i="3"/>
  <c r="AF109" i="3"/>
  <c r="AG109" i="3"/>
  <c r="CF143" i="3"/>
  <c r="BT26" i="3"/>
  <c r="BZ26" i="3"/>
  <c r="CA26" i="3"/>
  <c r="BY26" i="3"/>
  <c r="CE26" i="3"/>
  <c r="CG26" i="3" s="1"/>
  <c r="BW26" i="3"/>
  <c r="BV26" i="3"/>
  <c r="BU26" i="3"/>
  <c r="BX26" i="3"/>
  <c r="HS141" i="3"/>
  <c r="JS35" i="3"/>
  <c r="GB112" i="3"/>
  <c r="FY143" i="3"/>
  <c r="JV145" i="3"/>
  <c r="AZ66" i="3"/>
  <c r="AX66" i="3"/>
  <c r="BF66" i="3"/>
  <c r="AY66" i="3"/>
  <c r="BD66" i="3"/>
  <c r="BA66" i="3"/>
  <c r="AW66" i="3"/>
  <c r="BB66" i="3"/>
  <c r="CB66" i="3"/>
  <c r="AV66" i="3"/>
  <c r="BE66" i="3"/>
  <c r="BC66" i="3"/>
  <c r="BG66" i="3"/>
  <c r="HR66" i="3"/>
  <c r="FX69" i="3"/>
  <c r="DZ94" i="3"/>
  <c r="HY90" i="3"/>
  <c r="JY129" i="3"/>
  <c r="HV152" i="3"/>
  <c r="CE79" i="3"/>
  <c r="BW79" i="3"/>
  <c r="BZ79" i="3"/>
  <c r="BY79" i="3"/>
  <c r="BU79" i="3"/>
  <c r="BT79" i="3"/>
  <c r="BV79" i="3"/>
  <c r="CA79" i="3"/>
  <c r="BX79" i="3"/>
  <c r="EE64" i="3"/>
  <c r="HS131" i="3"/>
  <c r="HY60" i="3"/>
  <c r="FY108" i="3"/>
  <c r="JP148" i="3"/>
  <c r="HZ76" i="3"/>
  <c r="ED92" i="3"/>
  <c r="HW111" i="3"/>
  <c r="HY38" i="3"/>
  <c r="CC40" i="3"/>
  <c r="JO40" i="3"/>
  <c r="GD77" i="3"/>
  <c r="AP153" i="3"/>
  <c r="JW107" i="3"/>
  <c r="IA144" i="3"/>
  <c r="JV152" i="3"/>
  <c r="JR85" i="3"/>
  <c r="BO47" i="3"/>
  <c r="BS47" i="3"/>
  <c r="BI47" i="3"/>
  <c r="BH47" i="3"/>
  <c r="BR47" i="3"/>
  <c r="BK47" i="3"/>
  <c r="BL47" i="3"/>
  <c r="BQ47" i="3"/>
  <c r="BM47" i="3"/>
  <c r="BN47" i="3"/>
  <c r="BP47" i="3"/>
  <c r="BJ47" i="3"/>
  <c r="HW144" i="3"/>
  <c r="JW59" i="3"/>
  <c r="GC90" i="3"/>
  <c r="EB82" i="3"/>
  <c r="EF68" i="3"/>
  <c r="HX102" i="3"/>
  <c r="HX150" i="3"/>
  <c r="JR79" i="3"/>
  <c r="IB95" i="3"/>
  <c r="JR65" i="3"/>
  <c r="DY144" i="3"/>
  <c r="EE98" i="3"/>
  <c r="EF81" i="3"/>
  <c r="EB145" i="3"/>
  <c r="JT29" i="3"/>
  <c r="AP40" i="3"/>
  <c r="AQ40" i="3" s="1"/>
  <c r="JS27" i="3"/>
  <c r="IB146" i="3"/>
  <c r="FV148" i="3"/>
  <c r="EE61" i="3"/>
  <c r="CF142" i="3"/>
  <c r="JY131" i="3"/>
  <c r="FV30" i="3"/>
  <c r="EA134" i="3"/>
  <c r="V113" i="3"/>
  <c r="R113" i="3"/>
  <c r="AA113" i="3"/>
  <c r="X113" i="3"/>
  <c r="S113" i="3"/>
  <c r="T113" i="3"/>
  <c r="Z113" i="3"/>
  <c r="W113" i="3"/>
  <c r="AC113" i="3"/>
  <c r="Y113" i="3"/>
  <c r="U113" i="3"/>
  <c r="AB113" i="3"/>
  <c r="BK111" i="3"/>
  <c r="BR111" i="3"/>
  <c r="BL111" i="3"/>
  <c r="BM111" i="3"/>
  <c r="BJ111" i="3"/>
  <c r="BI111" i="3"/>
  <c r="BQ111" i="3"/>
  <c r="BN111" i="3"/>
  <c r="BO111" i="3"/>
  <c r="BH111" i="3"/>
  <c r="BS111" i="3"/>
  <c r="BP111" i="3"/>
  <c r="ED46" i="3"/>
  <c r="GC37" i="3"/>
  <c r="JU93" i="3"/>
  <c r="EH123" i="3"/>
  <c r="HX69" i="3"/>
  <c r="HX77" i="3"/>
  <c r="GB97" i="3"/>
  <c r="H146" i="3"/>
  <c r="Q146" i="3"/>
  <c r="L146" i="3"/>
  <c r="J146" i="3"/>
  <c r="N146" i="3"/>
  <c r="P146" i="3"/>
  <c r="F146" i="3"/>
  <c r="AL146" i="3"/>
  <c r="O146" i="3"/>
  <c r="G146" i="3"/>
  <c r="I146" i="3"/>
  <c r="K146" i="3"/>
  <c r="M146" i="3"/>
  <c r="DX146" i="3"/>
  <c r="HT148" i="3"/>
  <c r="HT113" i="3"/>
  <c r="GB59" i="3"/>
  <c r="HY109" i="3"/>
  <c r="JW78" i="3"/>
  <c r="HS118" i="3"/>
  <c r="EF59" i="3"/>
  <c r="HU132" i="3"/>
  <c r="HU141" i="3"/>
  <c r="HU101" i="3"/>
  <c r="EF36" i="3"/>
  <c r="GD45" i="3"/>
  <c r="EE106" i="3"/>
  <c r="GD114" i="3"/>
  <c r="FZ106" i="3"/>
  <c r="HT70" i="3"/>
  <c r="ED125" i="3"/>
  <c r="GE131" i="3"/>
  <c r="JW71" i="3"/>
  <c r="HZ50" i="3"/>
  <c r="EH52" i="3"/>
  <c r="JO121" i="3"/>
  <c r="CC121" i="3"/>
  <c r="HU33" i="3"/>
  <c r="DZ34" i="3"/>
  <c r="AC75" i="3"/>
  <c r="T75" i="3"/>
  <c r="X75" i="3"/>
  <c r="AB75" i="3"/>
  <c r="U75" i="3"/>
  <c r="V75" i="3"/>
  <c r="W75" i="3"/>
  <c r="Z75" i="3"/>
  <c r="S75" i="3"/>
  <c r="Y75" i="3"/>
  <c r="R75" i="3"/>
  <c r="AA75" i="3"/>
  <c r="GB109" i="3"/>
  <c r="CC112" i="3"/>
  <c r="JO112" i="3"/>
  <c r="EF82" i="3"/>
  <c r="FY154" i="3"/>
  <c r="ED152" i="3"/>
  <c r="JY61" i="3"/>
  <c r="GE151" i="3"/>
  <c r="EB114" i="3"/>
  <c r="HV130" i="3"/>
  <c r="FZ147" i="3"/>
  <c r="FV140" i="3"/>
  <c r="GD139" i="3"/>
  <c r="DZ39" i="3"/>
  <c r="JS71" i="3"/>
  <c r="BN150" i="3"/>
  <c r="BR150" i="3"/>
  <c r="BQ150" i="3"/>
  <c r="BI150" i="3"/>
  <c r="BL150" i="3"/>
  <c r="BM150" i="3"/>
  <c r="BO150" i="3"/>
  <c r="BH150" i="3"/>
  <c r="BJ150" i="3"/>
  <c r="BK150" i="3"/>
  <c r="BS150" i="3"/>
  <c r="BP150" i="3"/>
  <c r="HT150" i="3"/>
  <c r="HU27" i="3"/>
  <c r="ED150" i="3"/>
  <c r="GD146" i="3"/>
  <c r="FZ34" i="3"/>
  <c r="JV122" i="3"/>
  <c r="FW28" i="3"/>
  <c r="GC75" i="3"/>
  <c r="IA139" i="3"/>
  <c r="JP106" i="3"/>
  <c r="BS89" i="3"/>
  <c r="BI89" i="3"/>
  <c r="BL89" i="3"/>
  <c r="BJ89" i="3"/>
  <c r="BR89" i="3"/>
  <c r="BK89" i="3"/>
  <c r="BH89" i="3"/>
  <c r="BP89" i="3"/>
  <c r="BQ89" i="3"/>
  <c r="BM89" i="3"/>
  <c r="BN89" i="3"/>
  <c r="BO89" i="3"/>
  <c r="GE64" i="3"/>
  <c r="EG123" i="3"/>
  <c r="CF91" i="3"/>
  <c r="CG91" i="3" s="1"/>
  <c r="FX112" i="3"/>
  <c r="FZ141" i="3"/>
  <c r="EH133" i="3"/>
  <c r="FZ122" i="3"/>
  <c r="DY109" i="3"/>
  <c r="EH81" i="3"/>
  <c r="JR110" i="3"/>
  <c r="EA73" i="3"/>
  <c r="GB58" i="3"/>
  <c r="FW137" i="3"/>
  <c r="DY100" i="3"/>
  <c r="AP101" i="3"/>
  <c r="EH55" i="3"/>
  <c r="EG30" i="3"/>
  <c r="JW109" i="3"/>
  <c r="GB65" i="3"/>
  <c r="HT144" i="3"/>
  <c r="EF49" i="3"/>
  <c r="BY71" i="3"/>
  <c r="BZ71" i="3"/>
  <c r="CE71" i="3"/>
  <c r="BW71" i="3"/>
  <c r="BU71" i="3"/>
  <c r="BV71" i="3"/>
  <c r="BT71" i="3"/>
  <c r="BX71" i="3"/>
  <c r="CA71" i="3"/>
  <c r="JT118" i="3"/>
  <c r="AP52" i="3"/>
  <c r="JU66" i="3"/>
  <c r="HZ126" i="3"/>
  <c r="FY133" i="3"/>
  <c r="EF84" i="3"/>
  <c r="FW43" i="3"/>
  <c r="ED93" i="3"/>
  <c r="BO62" i="3"/>
  <c r="BH62" i="3"/>
  <c r="BI62" i="3"/>
  <c r="BM62" i="3"/>
  <c r="BQ62" i="3"/>
  <c r="BS62" i="3"/>
  <c r="BN62" i="3"/>
  <c r="BJ62" i="3"/>
  <c r="BL62" i="3"/>
  <c r="BK62" i="3"/>
  <c r="BR62" i="3"/>
  <c r="BP62" i="3"/>
  <c r="JX26" i="3"/>
  <c r="CF62" i="3"/>
  <c r="HY25" i="3"/>
  <c r="BC25" i="3"/>
  <c r="HS82" i="3"/>
  <c r="DZ133" i="3"/>
  <c r="IB99" i="3"/>
  <c r="JV126" i="3"/>
  <c r="GC149" i="3"/>
  <c r="HW37" i="3"/>
  <c r="AP134" i="3"/>
  <c r="FY94" i="3"/>
  <c r="ED109" i="3"/>
  <c r="HT80" i="3"/>
  <c r="BK88" i="3"/>
  <c r="BL88" i="3"/>
  <c r="BM88" i="3"/>
  <c r="BS88" i="3"/>
  <c r="BP88" i="3"/>
  <c r="BQ88" i="3"/>
  <c r="BN88" i="3"/>
  <c r="BR88" i="3"/>
  <c r="BJ88" i="3"/>
  <c r="BI88" i="3"/>
  <c r="BO88" i="3"/>
  <c r="BH88" i="3"/>
  <c r="FX126" i="3"/>
  <c r="FX63" i="3"/>
  <c r="JY104" i="3"/>
  <c r="JR143" i="3"/>
  <c r="JT61" i="3"/>
  <c r="HX32" i="3"/>
  <c r="HU61" i="3"/>
  <c r="ED43" i="3"/>
  <c r="ED135" i="3"/>
  <c r="FY58" i="3"/>
  <c r="CF37" i="3"/>
  <c r="CG37" i="3" s="1"/>
  <c r="CF114" i="3"/>
  <c r="JQ119" i="3"/>
  <c r="JU80" i="3"/>
  <c r="JX93" i="3"/>
  <c r="FX68" i="3"/>
  <c r="GB43" i="3"/>
  <c r="AP146" i="3"/>
  <c r="JV51" i="3"/>
  <c r="FV34" i="3"/>
  <c r="EE27" i="3"/>
  <c r="HW73" i="3"/>
  <c r="EF153" i="3"/>
  <c r="HW28" i="3"/>
  <c r="JP142" i="3"/>
  <c r="HU146" i="3"/>
  <c r="HU102" i="3"/>
  <c r="JP136" i="3"/>
  <c r="JW28" i="3"/>
  <c r="HZ105" i="3"/>
  <c r="HV92" i="3"/>
  <c r="GA105" i="3"/>
  <c r="GD75" i="3"/>
  <c r="BE65" i="3"/>
  <c r="BB65" i="3"/>
  <c r="AY65" i="3"/>
  <c r="BG65" i="3"/>
  <c r="BD65" i="3"/>
  <c r="HR65" i="3"/>
  <c r="CB65" i="3"/>
  <c r="AX65" i="3"/>
  <c r="BF65" i="3"/>
  <c r="AW65" i="3"/>
  <c r="AV65" i="3"/>
  <c r="BA65" i="3"/>
  <c r="BC65" i="3"/>
  <c r="AZ65" i="3"/>
  <c r="JP88" i="3"/>
  <c r="CF34" i="3"/>
  <c r="JX105" i="3"/>
  <c r="O127" i="3"/>
  <c r="N127" i="3"/>
  <c r="AL127" i="3"/>
  <c r="F127" i="3"/>
  <c r="L127" i="3"/>
  <c r="DX127" i="3"/>
  <c r="M127" i="3"/>
  <c r="I127" i="3"/>
  <c r="Q127" i="3"/>
  <c r="H127" i="3"/>
  <c r="P127" i="3"/>
  <c r="K127" i="3"/>
  <c r="J127" i="3"/>
  <c r="G127" i="3"/>
  <c r="FV107" i="3"/>
  <c r="CF46" i="3"/>
  <c r="DY149" i="3"/>
  <c r="CF102" i="3"/>
  <c r="AP115" i="3"/>
  <c r="BR99" i="3"/>
  <c r="BH99" i="3"/>
  <c r="BJ99" i="3"/>
  <c r="BS99" i="3"/>
  <c r="BP99" i="3"/>
  <c r="BM99" i="3"/>
  <c r="BK99" i="3"/>
  <c r="BI99" i="3"/>
  <c r="BQ99" i="3"/>
  <c r="BL99" i="3"/>
  <c r="BO99" i="3"/>
  <c r="BN99" i="3"/>
  <c r="AP100" i="3"/>
  <c r="HY78" i="3"/>
  <c r="JT145" i="3"/>
  <c r="JY133" i="3"/>
  <c r="HU73" i="3"/>
  <c r="Z117" i="3"/>
  <c r="AB117" i="3"/>
  <c r="S117" i="3"/>
  <c r="Y117" i="3"/>
  <c r="R117" i="3"/>
  <c r="AC117" i="3"/>
  <c r="T117" i="3"/>
  <c r="AA117" i="3"/>
  <c r="X117" i="3"/>
  <c r="U117" i="3"/>
  <c r="W117" i="3"/>
  <c r="V117" i="3"/>
  <c r="GE83" i="3"/>
  <c r="GE130" i="3"/>
  <c r="HW106" i="3"/>
  <c r="IA52" i="3"/>
  <c r="JU88" i="3"/>
  <c r="DZ114" i="3"/>
  <c r="DZ118" i="3"/>
  <c r="HU54" i="3"/>
  <c r="BK109" i="3"/>
  <c r="BS109" i="3"/>
  <c r="BP109" i="3"/>
  <c r="BN109" i="3"/>
  <c r="BJ109" i="3"/>
  <c r="BH109" i="3"/>
  <c r="BR109" i="3"/>
  <c r="BL109" i="3"/>
  <c r="BI109" i="3"/>
  <c r="BM109" i="3"/>
  <c r="BQ109" i="3"/>
  <c r="BO109" i="3"/>
  <c r="AV25" i="3"/>
  <c r="HR25" i="3"/>
  <c r="JY128" i="3"/>
  <c r="JP93" i="3"/>
  <c r="FY86" i="3"/>
  <c r="ED102" i="3"/>
  <c r="H72" i="3"/>
  <c r="P72" i="3"/>
  <c r="F72" i="3"/>
  <c r="L72" i="3"/>
  <c r="J72" i="3"/>
  <c r="DX72" i="3"/>
  <c r="N72" i="3"/>
  <c r="K72" i="3"/>
  <c r="O72" i="3"/>
  <c r="M72" i="3"/>
  <c r="Q72" i="3"/>
  <c r="G72" i="3"/>
  <c r="I72" i="3"/>
  <c r="AL72" i="3"/>
  <c r="GD38" i="3"/>
  <c r="FX66" i="3"/>
  <c r="FX62" i="3"/>
  <c r="JT136" i="3"/>
  <c r="FX127" i="3"/>
  <c r="FY98" i="3"/>
  <c r="FZ49" i="3"/>
  <c r="AX101" i="3"/>
  <c r="BE101" i="3"/>
  <c r="BF101" i="3"/>
  <c r="AZ101" i="3"/>
  <c r="AY101" i="3"/>
  <c r="BD101" i="3"/>
  <c r="AW101" i="3"/>
  <c r="BC101" i="3"/>
  <c r="HR101" i="3"/>
  <c r="BA101" i="3"/>
  <c r="BB101" i="3"/>
  <c r="BG101" i="3"/>
  <c r="AV101" i="3"/>
  <c r="CB101" i="3"/>
  <c r="FX85" i="3"/>
  <c r="GC46" i="3"/>
  <c r="Z112" i="3"/>
  <c r="T112" i="3"/>
  <c r="W112" i="3"/>
  <c r="X112" i="3"/>
  <c r="S112" i="3"/>
  <c r="U112" i="3"/>
  <c r="R112" i="3"/>
  <c r="AB112" i="3"/>
  <c r="Y112" i="3"/>
  <c r="V112" i="3"/>
  <c r="AA112" i="3"/>
  <c r="AC112" i="3"/>
  <c r="JS139" i="3"/>
  <c r="JX115" i="3"/>
  <c r="EC84" i="3"/>
  <c r="GD109" i="3"/>
  <c r="JP137" i="3"/>
  <c r="JR50" i="3"/>
  <c r="JP51" i="3"/>
  <c r="V69" i="3"/>
  <c r="U69" i="3"/>
  <c r="Z69" i="3"/>
  <c r="AC69" i="3"/>
  <c r="W69" i="3"/>
  <c r="AB69" i="3"/>
  <c r="T69" i="3"/>
  <c r="S69" i="3"/>
  <c r="Y69" i="3"/>
  <c r="R69" i="3"/>
  <c r="X69" i="3"/>
  <c r="AA69" i="3"/>
  <c r="Y106" i="3"/>
  <c r="AC106" i="3"/>
  <c r="T106" i="3"/>
  <c r="R106" i="3"/>
  <c r="X106" i="3"/>
  <c r="S106" i="3"/>
  <c r="U106" i="3"/>
  <c r="W106" i="3"/>
  <c r="AA106" i="3"/>
  <c r="Z106" i="3"/>
  <c r="V106" i="3"/>
  <c r="AB106" i="3"/>
  <c r="EF93" i="3"/>
  <c r="IB40" i="3"/>
  <c r="HV29" i="3"/>
  <c r="JX39" i="3"/>
  <c r="HV77" i="3"/>
  <c r="HZ32" i="3"/>
  <c r="EA86" i="3"/>
  <c r="AP28" i="3"/>
  <c r="AS28" i="3" s="1"/>
  <c r="EA94" i="3"/>
  <c r="AP110" i="3"/>
  <c r="EH113" i="3"/>
  <c r="GA90" i="3"/>
  <c r="V107" i="3"/>
  <c r="AA107" i="3"/>
  <c r="AB107" i="3"/>
  <c r="S107" i="3"/>
  <c r="AC107" i="3"/>
  <c r="T107" i="3"/>
  <c r="R107" i="3"/>
  <c r="U107" i="3"/>
  <c r="X107" i="3"/>
  <c r="Z107" i="3"/>
  <c r="Y107" i="3"/>
  <c r="W107" i="3"/>
  <c r="GB71" i="3"/>
  <c r="EF41" i="3"/>
  <c r="CF93" i="3"/>
  <c r="CG93" i="3" s="1"/>
  <c r="EF73" i="3"/>
  <c r="JU123" i="3"/>
  <c r="AP77" i="3"/>
  <c r="AS77" i="3" s="1"/>
  <c r="JX91" i="3"/>
  <c r="JT68" i="3"/>
  <c r="GD96" i="3"/>
  <c r="HZ90" i="3"/>
  <c r="JO79" i="3"/>
  <c r="CC79" i="3"/>
  <c r="GC42" i="3"/>
  <c r="JW34" i="3"/>
  <c r="FX101" i="3"/>
  <c r="GB92" i="3"/>
  <c r="DY123" i="3"/>
  <c r="AG52" i="3"/>
  <c r="AK52" i="3"/>
  <c r="AI52" i="3"/>
  <c r="AE52" i="3"/>
  <c r="AD52" i="3"/>
  <c r="AH52" i="3"/>
  <c r="AF52" i="3"/>
  <c r="AO52" i="3"/>
  <c r="AJ52" i="3"/>
  <c r="EB31" i="3"/>
  <c r="HZ84" i="3"/>
  <c r="JV93" i="3"/>
  <c r="FW62" i="3"/>
  <c r="GE27" i="3"/>
  <c r="JX109" i="3"/>
  <c r="IB75" i="3"/>
  <c r="DY110" i="3"/>
  <c r="HV134" i="3"/>
  <c r="HS64" i="3"/>
  <c r="GE104" i="3"/>
  <c r="IB61" i="3"/>
  <c r="AC101" i="3"/>
  <c r="Z101" i="3"/>
  <c r="AA101" i="3"/>
  <c r="U101" i="3"/>
  <c r="S101" i="3"/>
  <c r="W101" i="3"/>
  <c r="X101" i="3"/>
  <c r="R101" i="3"/>
  <c r="AB101" i="3"/>
  <c r="Y101" i="3"/>
  <c r="T101" i="3"/>
  <c r="V101" i="3"/>
  <c r="JV106" i="3"/>
  <c r="FY119" i="3"/>
  <c r="FZ52" i="3"/>
  <c r="HV35" i="3"/>
  <c r="JV36" i="3"/>
  <c r="AP66" i="3"/>
  <c r="IA85" i="3"/>
  <c r="FY51" i="3"/>
  <c r="FV73" i="3"/>
  <c r="FV54" i="3"/>
  <c r="JX94" i="3"/>
  <c r="HY75" i="3"/>
  <c r="JW37" i="3"/>
  <c r="DY119" i="3"/>
  <c r="HW75" i="3"/>
  <c r="GA54" i="3"/>
  <c r="FZ29" i="3"/>
  <c r="EA144" i="3"/>
  <c r="FX61" i="3"/>
  <c r="EE117" i="3"/>
  <c r="EA123" i="3"/>
  <c r="HT69" i="3"/>
  <c r="JP29" i="3"/>
  <c r="JX130" i="3"/>
  <c r="GD145" i="3"/>
  <c r="JU42" i="3"/>
  <c r="T86" i="3"/>
  <c r="S86" i="3"/>
  <c r="R86" i="3"/>
  <c r="Y86" i="3"/>
  <c r="Z86" i="3"/>
  <c r="AA86" i="3"/>
  <c r="W86" i="3"/>
  <c r="X86" i="3"/>
  <c r="U86" i="3"/>
  <c r="AB86" i="3"/>
  <c r="V86" i="3"/>
  <c r="AC86" i="3"/>
  <c r="EE111" i="3"/>
  <c r="JR106" i="3"/>
  <c r="AK25" i="3"/>
  <c r="EA118" i="3"/>
  <c r="BO51" i="3"/>
  <c r="BJ51" i="3"/>
  <c r="BP51" i="3"/>
  <c r="BK51" i="3"/>
  <c r="BM51" i="3"/>
  <c r="BH51" i="3"/>
  <c r="BS51" i="3"/>
  <c r="BR51" i="3"/>
  <c r="BI51" i="3"/>
  <c r="BQ51" i="3"/>
  <c r="BN51" i="3"/>
  <c r="BL51" i="3"/>
  <c r="EA124" i="3"/>
  <c r="HW31" i="3"/>
  <c r="EC44" i="3"/>
  <c r="EF125" i="3"/>
  <c r="EC140" i="3"/>
  <c r="AM43" i="3"/>
  <c r="AN43" i="3" s="1"/>
  <c r="FU43" i="3"/>
  <c r="BZ40" i="3"/>
  <c r="BX40" i="3"/>
  <c r="CA40" i="3"/>
  <c r="BV40" i="3"/>
  <c r="BT40" i="3"/>
  <c r="BU40" i="3"/>
  <c r="BY40" i="3"/>
  <c r="BW40" i="3"/>
  <c r="CE40" i="3"/>
  <c r="EF119" i="3"/>
  <c r="FY40" i="3"/>
  <c r="JU40" i="3"/>
  <c r="FY52" i="3"/>
  <c r="HY129" i="3"/>
  <c r="JP63" i="3"/>
  <c r="JQ125" i="3"/>
  <c r="Q48" i="3"/>
  <c r="P48" i="3"/>
  <c r="M48" i="3"/>
  <c r="O48" i="3"/>
  <c r="J48" i="3"/>
  <c r="AL48" i="3"/>
  <c r="DX48" i="3"/>
  <c r="I48" i="3"/>
  <c r="K48" i="3"/>
  <c r="G48" i="3"/>
  <c r="N48" i="3"/>
  <c r="H48" i="3"/>
  <c r="L48" i="3"/>
  <c r="F48" i="3"/>
  <c r="EE45" i="3"/>
  <c r="EC89" i="3"/>
  <c r="JS117" i="3"/>
  <c r="ED100" i="3"/>
  <c r="HX42" i="3"/>
  <c r="AB39" i="3"/>
  <c r="AC39" i="3"/>
  <c r="R39" i="3"/>
  <c r="S39" i="3"/>
  <c r="AA39" i="3"/>
  <c r="Y39" i="3"/>
  <c r="V39" i="3"/>
  <c r="Z39" i="3"/>
  <c r="T39" i="3"/>
  <c r="W39" i="3"/>
  <c r="X39" i="3"/>
  <c r="U39" i="3"/>
  <c r="JP54" i="3"/>
  <c r="BO36" i="3"/>
  <c r="BQ36" i="3"/>
  <c r="BS36" i="3"/>
  <c r="BH36" i="3"/>
  <c r="BR36" i="3"/>
  <c r="BK36" i="3"/>
  <c r="BI36" i="3"/>
  <c r="BL36" i="3"/>
  <c r="BP36" i="3"/>
  <c r="BJ36" i="3"/>
  <c r="BM36" i="3"/>
  <c r="BN36" i="3"/>
  <c r="JR30" i="3"/>
  <c r="EA62" i="3"/>
  <c r="AK140" i="3"/>
  <c r="AH140" i="3"/>
  <c r="AD140" i="3"/>
  <c r="AJ140" i="3"/>
  <c r="AE140" i="3"/>
  <c r="AG140" i="3"/>
  <c r="AI140" i="3"/>
  <c r="AF140" i="3"/>
  <c r="AO140" i="3"/>
  <c r="AR140" i="3" s="1"/>
  <c r="GB147" i="3"/>
  <c r="DY93" i="3"/>
  <c r="JU125" i="3"/>
  <c r="DY145" i="3"/>
  <c r="AG146" i="3"/>
  <c r="AK146" i="3"/>
  <c r="AJ146" i="3"/>
  <c r="AD146" i="3"/>
  <c r="AH146" i="3"/>
  <c r="AF146" i="3"/>
  <c r="AO146" i="3"/>
  <c r="AI146" i="3"/>
  <c r="AE146" i="3"/>
  <c r="EA63" i="3"/>
  <c r="W126" i="3"/>
  <c r="R126" i="3"/>
  <c r="U126" i="3"/>
  <c r="T126" i="3"/>
  <c r="S126" i="3"/>
  <c r="AC126" i="3"/>
  <c r="Y126" i="3"/>
  <c r="AB126" i="3"/>
  <c r="AA126" i="3"/>
  <c r="X126" i="3"/>
  <c r="V126" i="3"/>
  <c r="Z126" i="3"/>
  <c r="IA133" i="3"/>
  <c r="HZ132" i="3"/>
  <c r="EG139" i="3"/>
  <c r="HY45" i="3"/>
  <c r="GD56" i="3"/>
  <c r="AV149" i="3"/>
  <c r="BA149" i="3"/>
  <c r="AY149" i="3"/>
  <c r="CB149" i="3"/>
  <c r="BF149" i="3"/>
  <c r="AW149" i="3"/>
  <c r="BG149" i="3"/>
  <c r="BE149" i="3"/>
  <c r="HR149" i="3"/>
  <c r="AX149" i="3"/>
  <c r="AZ149" i="3"/>
  <c r="BB149" i="3"/>
  <c r="BC149" i="3"/>
  <c r="BD149" i="3"/>
  <c r="GB100" i="3"/>
  <c r="JS151" i="3"/>
  <c r="IB138" i="3"/>
  <c r="EB139" i="3"/>
  <c r="EC87" i="3"/>
  <c r="IB111" i="3"/>
  <c r="FW125" i="3"/>
  <c r="DY113" i="3"/>
  <c r="JS138" i="3"/>
  <c r="BZ37" i="3"/>
  <c r="BV37" i="3"/>
  <c r="BU37" i="3"/>
  <c r="BY37" i="3"/>
  <c r="CA37" i="3"/>
  <c r="BT37" i="3"/>
  <c r="BX37" i="3"/>
  <c r="BW37" i="3"/>
  <c r="CE37" i="3"/>
  <c r="HZ106" i="3"/>
  <c r="HZ56" i="3"/>
  <c r="JU63" i="3"/>
  <c r="BF69" i="3"/>
  <c r="HR69" i="3"/>
  <c r="AZ69" i="3"/>
  <c r="AW69" i="3"/>
  <c r="BD69" i="3"/>
  <c r="BB69" i="3"/>
  <c r="BA69" i="3"/>
  <c r="AV69" i="3"/>
  <c r="BE69" i="3"/>
  <c r="AX69" i="3"/>
  <c r="CB69" i="3"/>
  <c r="BG69" i="3"/>
  <c r="AY69" i="3"/>
  <c r="BC69" i="3"/>
  <c r="HY128" i="3"/>
  <c r="JQ107" i="3"/>
  <c r="CE88" i="3"/>
  <c r="BV88" i="3"/>
  <c r="BW88" i="3"/>
  <c r="BZ88" i="3"/>
  <c r="CA88" i="3"/>
  <c r="BX88" i="3"/>
  <c r="BU88" i="3"/>
  <c r="BY88" i="3"/>
  <c r="BT88" i="3"/>
  <c r="GD108" i="3"/>
  <c r="GB106" i="3"/>
  <c r="EC31" i="3"/>
  <c r="JV141" i="3"/>
  <c r="HW126" i="3"/>
  <c r="BZ109" i="3"/>
  <c r="BT109" i="3"/>
  <c r="BY109" i="3"/>
  <c r="BW109" i="3"/>
  <c r="CE109" i="3"/>
  <c r="AR109" i="3" s="1"/>
  <c r="BV109" i="3"/>
  <c r="BX109" i="3"/>
  <c r="CA109" i="3"/>
  <c r="BU109" i="3"/>
  <c r="HT142" i="3"/>
  <c r="JW91" i="3"/>
  <c r="JY87" i="3"/>
  <c r="FU82" i="3"/>
  <c r="AM82" i="3"/>
  <c r="DZ92" i="3"/>
  <c r="EC54" i="3"/>
  <c r="GE138" i="3"/>
  <c r="JU45" i="3"/>
  <c r="BO40" i="3"/>
  <c r="BI40" i="3"/>
  <c r="BL40" i="3"/>
  <c r="BQ40" i="3"/>
  <c r="BK40" i="3"/>
  <c r="BM40" i="3"/>
  <c r="BJ40" i="3"/>
  <c r="BP40" i="3"/>
  <c r="BS40" i="3"/>
  <c r="BN40" i="3"/>
  <c r="BR40" i="3"/>
  <c r="BH40" i="3"/>
  <c r="HT101" i="3"/>
  <c r="FY88" i="3"/>
  <c r="CC32" i="3"/>
  <c r="CD32" i="3" s="1"/>
  <c r="JO32" i="3"/>
  <c r="W153" i="3"/>
  <c r="AB153" i="3"/>
  <c r="X153" i="3"/>
  <c r="S153" i="3"/>
  <c r="V153" i="3"/>
  <c r="AC153" i="3"/>
  <c r="AA153" i="3"/>
  <c r="U153" i="3"/>
  <c r="Z153" i="3"/>
  <c r="Y153" i="3"/>
  <c r="R153" i="3"/>
  <c r="T153" i="3"/>
  <c r="EE146" i="3"/>
  <c r="JT138" i="3"/>
  <c r="EF71" i="3"/>
  <c r="EE104" i="3"/>
  <c r="JU133" i="3"/>
  <c r="IA46" i="3"/>
  <c r="FW91" i="3"/>
  <c r="FV66" i="3"/>
  <c r="JR146" i="3"/>
  <c r="IB27" i="3"/>
  <c r="HW123" i="3"/>
  <c r="BT135" i="3"/>
  <c r="BV135" i="3"/>
  <c r="BX135" i="3"/>
  <c r="BZ135" i="3"/>
  <c r="BU135" i="3"/>
  <c r="BW135" i="3"/>
  <c r="CE135" i="3"/>
  <c r="CA135" i="3"/>
  <c r="BY135" i="3"/>
  <c r="FZ119" i="3"/>
  <c r="DZ71" i="3"/>
  <c r="EF96" i="3"/>
  <c r="EE95" i="3"/>
  <c r="HV120" i="3"/>
  <c r="FV124" i="3"/>
  <c r="BV87" i="3"/>
  <c r="CA87" i="3"/>
  <c r="BW87" i="3"/>
  <c r="CE87" i="3"/>
  <c r="BT87" i="3"/>
  <c r="BU87" i="3"/>
  <c r="BY87" i="3"/>
  <c r="BX87" i="3"/>
  <c r="BZ87" i="3"/>
  <c r="JW128" i="3"/>
  <c r="JU38" i="3"/>
  <c r="FU142" i="3"/>
  <c r="AM142" i="3"/>
  <c r="AN142" i="3" s="1"/>
  <c r="M83" i="3"/>
  <c r="F83" i="3"/>
  <c r="Q83" i="3"/>
  <c r="AL83" i="3"/>
  <c r="AN83" i="3" s="1"/>
  <c r="G83" i="3"/>
  <c r="I83" i="3"/>
  <c r="K83" i="3"/>
  <c r="O83" i="3"/>
  <c r="J83" i="3"/>
  <c r="P83" i="3"/>
  <c r="L83" i="3"/>
  <c r="H83" i="3"/>
  <c r="N83" i="3"/>
  <c r="DX83" i="3"/>
  <c r="BU67" i="3"/>
  <c r="CE67" i="3"/>
  <c r="CG67" i="3" s="1"/>
  <c r="CA67" i="3"/>
  <c r="BX67" i="3"/>
  <c r="BW67" i="3"/>
  <c r="BV67" i="3"/>
  <c r="BY67" i="3"/>
  <c r="BT67" i="3"/>
  <c r="BZ67" i="3"/>
  <c r="HT65" i="3"/>
  <c r="IA89" i="3"/>
  <c r="FY107" i="3"/>
  <c r="AY148" i="3"/>
  <c r="BG148" i="3"/>
  <c r="BC148" i="3"/>
  <c r="BB148" i="3"/>
  <c r="BF148" i="3"/>
  <c r="BE148" i="3"/>
  <c r="BD148" i="3"/>
  <c r="AW148" i="3"/>
  <c r="CB148" i="3"/>
  <c r="HR148" i="3"/>
  <c r="AZ148" i="3"/>
  <c r="AX148" i="3"/>
  <c r="AV148" i="3"/>
  <c r="BA148" i="3"/>
  <c r="GA42" i="3"/>
  <c r="AV85" i="3"/>
  <c r="AZ85" i="3"/>
  <c r="CB85" i="3"/>
  <c r="CD85" i="3" s="1"/>
  <c r="BE85" i="3"/>
  <c r="AX85" i="3"/>
  <c r="BA85" i="3"/>
  <c r="BB85" i="3"/>
  <c r="BG85" i="3"/>
  <c r="HR85" i="3"/>
  <c r="AY85" i="3"/>
  <c r="AW85" i="3"/>
  <c r="BD85" i="3"/>
  <c r="BF85" i="3"/>
  <c r="BC85" i="3"/>
  <c r="HZ148" i="3"/>
  <c r="FV116" i="3"/>
  <c r="BI145" i="3"/>
  <c r="BL145" i="3"/>
  <c r="BS145" i="3"/>
  <c r="BR145" i="3"/>
  <c r="BN145" i="3"/>
  <c r="BJ145" i="3"/>
  <c r="BQ145" i="3"/>
  <c r="BO145" i="3"/>
  <c r="BM145" i="3"/>
  <c r="BH145" i="3"/>
  <c r="BP145" i="3"/>
  <c r="BK145" i="3"/>
  <c r="JS34" i="3"/>
  <c r="GB74" i="3"/>
  <c r="GC53" i="3"/>
  <c r="HX104" i="3"/>
  <c r="JT67" i="3"/>
  <c r="GA61" i="3"/>
  <c r="HR27" i="3"/>
  <c r="BD27" i="3"/>
  <c r="AX27" i="3"/>
  <c r="BE27" i="3"/>
  <c r="AW27" i="3"/>
  <c r="CB27" i="3"/>
  <c r="AY27" i="3"/>
  <c r="BB27" i="3"/>
  <c r="BA27" i="3"/>
  <c r="BF27" i="3"/>
  <c r="AV27" i="3"/>
  <c r="AZ27" i="3"/>
  <c r="BG27" i="3"/>
  <c r="BC27" i="3"/>
  <c r="JU115" i="3"/>
  <c r="HW43" i="3"/>
  <c r="EA51" i="3"/>
  <c r="FW122" i="3"/>
  <c r="JV90" i="3"/>
  <c r="EH41" i="3"/>
  <c r="HT112" i="3"/>
  <c r="HZ67" i="3"/>
  <c r="HU149" i="3"/>
  <c r="EH134" i="3"/>
  <c r="EH90" i="3"/>
  <c r="BZ69" i="3"/>
  <c r="BX69" i="3"/>
  <c r="BV69" i="3"/>
  <c r="BU69" i="3"/>
  <c r="CE69" i="3"/>
  <c r="CA69" i="3"/>
  <c r="BY69" i="3"/>
  <c r="BT69" i="3"/>
  <c r="BW69" i="3"/>
  <c r="GA125" i="3"/>
  <c r="JP28" i="3"/>
  <c r="F25" i="3"/>
  <c r="DX25" i="3"/>
  <c r="BN128" i="3"/>
  <c r="BH128" i="3"/>
  <c r="BJ128" i="3"/>
  <c r="BQ128" i="3"/>
  <c r="BO128" i="3"/>
  <c r="BR128" i="3"/>
  <c r="BI128" i="3"/>
  <c r="BS128" i="3"/>
  <c r="BP128" i="3"/>
  <c r="BL128" i="3"/>
  <c r="BM128" i="3"/>
  <c r="BK128" i="3"/>
  <c r="GC111" i="3"/>
  <c r="JS67" i="3"/>
  <c r="BZ94" i="3"/>
  <c r="BY94" i="3"/>
  <c r="BU94" i="3"/>
  <c r="CA94" i="3"/>
  <c r="BV94" i="3"/>
  <c r="BX94" i="3"/>
  <c r="BW94" i="3"/>
  <c r="BT94" i="3"/>
  <c r="CE94" i="3"/>
  <c r="CG94" i="3" s="1"/>
  <c r="JU76" i="3"/>
  <c r="JQ109" i="3"/>
  <c r="HT116" i="3"/>
  <c r="JR69" i="3"/>
  <c r="FX137" i="3"/>
  <c r="IA112" i="3"/>
  <c r="FZ48" i="3"/>
  <c r="DZ35" i="3"/>
  <c r="JP111" i="3"/>
  <c r="JU111" i="3"/>
  <c r="EF114" i="3"/>
  <c r="FV59" i="3"/>
  <c r="GA73" i="3"/>
  <c r="HT106" i="3"/>
  <c r="FW103" i="3"/>
  <c r="HS108" i="3"/>
  <c r="JU65" i="3"/>
  <c r="DZ115" i="3"/>
  <c r="GC81" i="3"/>
  <c r="GB29" i="3"/>
  <c r="BS83" i="3"/>
  <c r="BR83" i="3"/>
  <c r="BL83" i="3"/>
  <c r="BP83" i="3"/>
  <c r="BJ83" i="3"/>
  <c r="BI83" i="3"/>
  <c r="BH83" i="3"/>
  <c r="BO83" i="3"/>
  <c r="BK83" i="3"/>
  <c r="BN83" i="3"/>
  <c r="BM83" i="3"/>
  <c r="BQ83" i="3"/>
  <c r="EG28" i="3"/>
  <c r="CE41" i="3"/>
  <c r="BZ41" i="3"/>
  <c r="CA41" i="3"/>
  <c r="BU41" i="3"/>
  <c r="BT41" i="3"/>
  <c r="BY41" i="3"/>
  <c r="BW41" i="3"/>
  <c r="BV41" i="3"/>
  <c r="BX41" i="3"/>
  <c r="IB123" i="3"/>
  <c r="JX68" i="3"/>
  <c r="BC150" i="3"/>
  <c r="BE150" i="3"/>
  <c r="AX150" i="3"/>
  <c r="BF150" i="3"/>
  <c r="CB150" i="3"/>
  <c r="AW150" i="3"/>
  <c r="BG150" i="3"/>
  <c r="AZ150" i="3"/>
  <c r="HR150" i="3"/>
  <c r="BA150" i="3"/>
  <c r="BD150" i="3"/>
  <c r="BB150" i="3"/>
  <c r="AV150" i="3"/>
  <c r="AY150" i="3"/>
  <c r="BV66" i="3"/>
  <c r="BY66" i="3"/>
  <c r="BX66" i="3"/>
  <c r="CE66" i="3"/>
  <c r="CA66" i="3"/>
  <c r="BT66" i="3"/>
  <c r="BZ66" i="3"/>
  <c r="BU66" i="3"/>
  <c r="BW66" i="3"/>
  <c r="JW93" i="3"/>
  <c r="HV148" i="3"/>
  <c r="CC147" i="3"/>
  <c r="JO147" i="3"/>
  <c r="JP105" i="3"/>
  <c r="DY91" i="3"/>
  <c r="DY125" i="3"/>
  <c r="EG35" i="3"/>
  <c r="GC138" i="3"/>
  <c r="FY36" i="3"/>
  <c r="EA103" i="3"/>
  <c r="JS36" i="3"/>
  <c r="JV84" i="3"/>
  <c r="GA115" i="3"/>
  <c r="GB85" i="3"/>
  <c r="EB32" i="3"/>
  <c r="FW154" i="3"/>
  <c r="HW154" i="3"/>
  <c r="AK136" i="3"/>
  <c r="AD136" i="3"/>
  <c r="AI136" i="3"/>
  <c r="AG136" i="3"/>
  <c r="AE136" i="3"/>
  <c r="AH136" i="3"/>
  <c r="AJ136" i="3"/>
  <c r="AO136" i="3"/>
  <c r="AF136" i="3"/>
  <c r="EA74" i="3"/>
  <c r="ED103" i="3"/>
  <c r="AJ105" i="3"/>
  <c r="AD105" i="3"/>
  <c r="AF105" i="3"/>
  <c r="AO105" i="3"/>
  <c r="AR105" i="3" s="1"/>
  <c r="AG105" i="3"/>
  <c r="AK105" i="3"/>
  <c r="AI105" i="3"/>
  <c r="AH105" i="3"/>
  <c r="AE105" i="3"/>
  <c r="K69" i="3"/>
  <c r="N69" i="3"/>
  <c r="DX69" i="3"/>
  <c r="AL69" i="3"/>
  <c r="M69" i="3"/>
  <c r="L69" i="3"/>
  <c r="O69" i="3"/>
  <c r="Q69" i="3"/>
  <c r="P69" i="3"/>
  <c r="J69" i="3"/>
  <c r="I69" i="3"/>
  <c r="G69" i="3"/>
  <c r="F69" i="3"/>
  <c r="H69" i="3"/>
  <c r="HY46" i="3"/>
  <c r="HX147" i="3"/>
  <c r="JT43" i="3"/>
  <c r="AP132" i="3"/>
  <c r="HU69" i="3"/>
  <c r="JV128" i="3"/>
  <c r="GC112" i="3"/>
  <c r="FX51" i="3"/>
  <c r="JO93" i="3"/>
  <c r="CC93" i="3"/>
  <c r="HW97" i="3"/>
  <c r="EF142" i="3"/>
  <c r="DZ100" i="3"/>
  <c r="IA138" i="3"/>
  <c r="JU114" i="3"/>
  <c r="GA122" i="3"/>
  <c r="HY126" i="3"/>
  <c r="GE109" i="3"/>
  <c r="DZ78" i="3"/>
  <c r="EC81" i="3"/>
  <c r="GE41" i="3"/>
  <c r="JQ45" i="3"/>
  <c r="JU27" i="3"/>
  <c r="HV91" i="3"/>
  <c r="EF66" i="3"/>
  <c r="GC40" i="3"/>
  <c r="ED108" i="3"/>
  <c r="JU131" i="3"/>
  <c r="JS47" i="3"/>
  <c r="DZ27" i="3"/>
  <c r="JV88" i="3"/>
  <c r="IA83" i="3"/>
  <c r="DY139" i="3"/>
  <c r="DY44" i="3"/>
  <c r="FY70" i="3"/>
  <c r="HU36" i="3"/>
  <c r="HX29" i="3"/>
  <c r="JY54" i="3"/>
  <c r="DY104" i="3"/>
  <c r="HY31" i="3"/>
  <c r="JY55" i="3"/>
  <c r="HY132" i="3"/>
  <c r="HY110" i="3"/>
  <c r="HZ25" i="3"/>
  <c r="BD25" i="3"/>
  <c r="JW124" i="3"/>
  <c r="JQ79" i="3"/>
  <c r="BT57" i="3"/>
  <c r="BZ57" i="3"/>
  <c r="BV57" i="3"/>
  <c r="BU57" i="3"/>
  <c r="BX57" i="3"/>
  <c r="CA57" i="3"/>
  <c r="BW57" i="3"/>
  <c r="CE57" i="3"/>
  <c r="BY57" i="3"/>
  <c r="JP79" i="3"/>
  <c r="FY114" i="3"/>
  <c r="ED146" i="3"/>
  <c r="HV68" i="3"/>
  <c r="EA43" i="3"/>
  <c r="JY118" i="3"/>
  <c r="EB53" i="3"/>
  <c r="FU91" i="3"/>
  <c r="AM91" i="3"/>
  <c r="AN91" i="3" s="1"/>
  <c r="EC65" i="3"/>
  <c r="JX87" i="3"/>
  <c r="FX121" i="3"/>
  <c r="IB73" i="3"/>
  <c r="AX108" i="3"/>
  <c r="BA108" i="3"/>
  <c r="BB108" i="3"/>
  <c r="CB108" i="3"/>
  <c r="BC108" i="3"/>
  <c r="BF108" i="3"/>
  <c r="HR108" i="3"/>
  <c r="AY108" i="3"/>
  <c r="BE108" i="3"/>
  <c r="AW108" i="3"/>
  <c r="AV108" i="3"/>
  <c r="AZ108" i="3"/>
  <c r="BG108" i="3"/>
  <c r="BD108" i="3"/>
  <c r="CF103" i="3"/>
  <c r="AC88" i="3"/>
  <c r="AA88" i="3"/>
  <c r="V88" i="3"/>
  <c r="W88" i="3"/>
  <c r="U88" i="3"/>
  <c r="AB88" i="3"/>
  <c r="Z88" i="3"/>
  <c r="R88" i="3"/>
  <c r="X88" i="3"/>
  <c r="T88" i="3"/>
  <c r="S88" i="3"/>
  <c r="Y88" i="3"/>
  <c r="FU40" i="3"/>
  <c r="AM40" i="3"/>
  <c r="JX61" i="3"/>
  <c r="EA30" i="3"/>
  <c r="HV37" i="3"/>
  <c r="FX60" i="3"/>
  <c r="EH131" i="3"/>
  <c r="CC26" i="3"/>
  <c r="JO26" i="3"/>
  <c r="DZ89" i="3"/>
  <c r="GE26" i="3"/>
  <c r="FV138" i="3"/>
  <c r="JW95" i="3"/>
  <c r="AP45" i="3"/>
  <c r="HV104" i="3"/>
  <c r="GC76" i="3"/>
  <c r="JY116" i="3"/>
  <c r="GA69" i="3"/>
  <c r="GC118" i="3"/>
  <c r="AM63" i="3"/>
  <c r="AN63" i="3" s="1"/>
  <c r="FU63" i="3"/>
  <c r="FW39" i="3"/>
  <c r="HS72" i="3"/>
  <c r="HV27" i="3"/>
  <c r="JR72" i="3"/>
  <c r="JP67" i="3"/>
  <c r="JU51" i="3"/>
  <c r="JT94" i="3"/>
  <c r="EF51" i="3"/>
  <c r="FZ76" i="3"/>
  <c r="CC80" i="3"/>
  <c r="JO80" i="3"/>
  <c r="JQ33" i="3"/>
  <c r="HW44" i="3"/>
  <c r="EA47" i="3"/>
  <c r="GB79" i="3"/>
  <c r="JQ118" i="3"/>
  <c r="EC101" i="3"/>
  <c r="JY84" i="3"/>
  <c r="HU56" i="3"/>
  <c r="GA60" i="3"/>
  <c r="CF86" i="3"/>
  <c r="AD27" i="3"/>
  <c r="AF27" i="3"/>
  <c r="AJ27" i="3"/>
  <c r="AG27" i="3"/>
  <c r="AK27" i="3"/>
  <c r="AI27" i="3"/>
  <c r="AH27" i="3"/>
  <c r="AO27" i="3"/>
  <c r="AE27" i="3"/>
  <c r="EE57" i="3"/>
  <c r="JX29" i="3"/>
  <c r="HS71" i="3"/>
  <c r="GC83" i="3"/>
  <c r="IA56" i="3"/>
  <c r="IB38" i="3"/>
  <c r="FX76" i="3"/>
  <c r="JO73" i="3"/>
  <c r="CC73" i="3"/>
  <c r="GE62" i="3"/>
  <c r="DY57" i="3"/>
  <c r="HY73" i="3"/>
  <c r="FZ57" i="3"/>
  <c r="DZ146" i="3"/>
  <c r="CF136" i="3"/>
  <c r="Z127" i="3"/>
  <c r="U127" i="3"/>
  <c r="W127" i="3"/>
  <c r="S127" i="3"/>
  <c r="V127" i="3"/>
  <c r="T127" i="3"/>
  <c r="AC127" i="3"/>
  <c r="X127" i="3"/>
  <c r="AA127" i="3"/>
  <c r="R127" i="3"/>
  <c r="Y127" i="3"/>
  <c r="AB127" i="3"/>
  <c r="HX85" i="3"/>
  <c r="GA26" i="3"/>
  <c r="HY149" i="3"/>
  <c r="DY47" i="3"/>
  <c r="GC43" i="3"/>
  <c r="HT122" i="3"/>
  <c r="GC73" i="3"/>
  <c r="EB75" i="3"/>
  <c r="DY98" i="3"/>
  <c r="Z125" i="3"/>
  <c r="AB125" i="3"/>
  <c r="U125" i="3"/>
  <c r="AC125" i="3"/>
  <c r="W125" i="3"/>
  <c r="V125" i="3"/>
  <c r="Y125" i="3"/>
  <c r="AA125" i="3"/>
  <c r="S125" i="3"/>
  <c r="R125" i="3"/>
  <c r="X125" i="3"/>
  <c r="T125" i="3"/>
  <c r="HV87" i="3"/>
  <c r="FZ47" i="3"/>
  <c r="HV56" i="3"/>
  <c r="DY67" i="3"/>
  <c r="EG47" i="3"/>
  <c r="FW50" i="3"/>
  <c r="ED57" i="3"/>
  <c r="HZ140" i="3"/>
  <c r="AP88" i="3"/>
  <c r="JP116" i="3"/>
  <c r="EH87" i="3"/>
  <c r="GC109" i="3"/>
  <c r="CF129" i="3"/>
  <c r="JV120" i="3"/>
  <c r="DZ116" i="3"/>
  <c r="EG38" i="3"/>
  <c r="GE128" i="3"/>
  <c r="EH45" i="3"/>
  <c r="CF76" i="3"/>
  <c r="JW97" i="3"/>
  <c r="AJ70" i="3"/>
  <c r="AF70" i="3"/>
  <c r="AH70" i="3"/>
  <c r="AO70" i="3"/>
  <c r="AI70" i="3"/>
  <c r="AG70" i="3"/>
  <c r="AE70" i="3"/>
  <c r="AD70" i="3"/>
  <c r="AK70" i="3"/>
  <c r="ED118" i="3"/>
  <c r="FV137" i="3"/>
  <c r="CE121" i="3"/>
  <c r="BV121" i="3"/>
  <c r="BW121" i="3"/>
  <c r="CA121" i="3"/>
  <c r="BU121" i="3"/>
  <c r="BZ121" i="3"/>
  <c r="BX121" i="3"/>
  <c r="BT121" i="3"/>
  <c r="BY121" i="3"/>
  <c r="GC123" i="3"/>
  <c r="AF104" i="3"/>
  <c r="AD104" i="3"/>
  <c r="AI104" i="3"/>
  <c r="AE104" i="3"/>
  <c r="AK104" i="3"/>
  <c r="AJ104" i="3"/>
  <c r="AH104" i="3"/>
  <c r="AG104" i="3"/>
  <c r="AO104" i="3"/>
  <c r="AQ104" i="3" s="1"/>
  <c r="GB88" i="3"/>
  <c r="HZ141" i="3"/>
  <c r="GE51" i="3"/>
  <c r="HZ58" i="3"/>
  <c r="AP81" i="3"/>
  <c r="F82" i="3"/>
  <c r="L82" i="3"/>
  <c r="M82" i="3"/>
  <c r="I82" i="3"/>
  <c r="K82" i="3"/>
  <c r="AL82" i="3"/>
  <c r="AN82" i="3" s="1"/>
  <c r="Q82" i="3"/>
  <c r="J82" i="3"/>
  <c r="DX82" i="3"/>
  <c r="N82" i="3"/>
  <c r="H82" i="3"/>
  <c r="O82" i="3"/>
  <c r="P82" i="3"/>
  <c r="G82" i="3"/>
  <c r="FV128" i="3"/>
  <c r="JV127" i="3"/>
  <c r="EB58" i="3"/>
  <c r="HS121" i="3"/>
  <c r="GB98" i="3"/>
  <c r="FV64" i="3"/>
  <c r="HX132" i="3"/>
  <c r="BA61" i="3"/>
  <c r="CB61" i="3"/>
  <c r="CD61" i="3" s="1"/>
  <c r="BB61" i="3"/>
  <c r="AX61" i="3"/>
  <c r="BG61" i="3"/>
  <c r="HR61" i="3"/>
  <c r="BD61" i="3"/>
  <c r="AZ61" i="3"/>
  <c r="BF61" i="3"/>
  <c r="BC61" i="3"/>
  <c r="BE61" i="3"/>
  <c r="AW61" i="3"/>
  <c r="AY61" i="3"/>
  <c r="AV61" i="3"/>
  <c r="JV155" i="3"/>
  <c r="FV144" i="3"/>
  <c r="HY118" i="3"/>
  <c r="EF100" i="3"/>
  <c r="AP142" i="3"/>
  <c r="HX86" i="3"/>
  <c r="CL147" i="3"/>
  <c r="JT108" i="3"/>
  <c r="JR102" i="3"/>
  <c r="EA136" i="3"/>
  <c r="GD102" i="3"/>
  <c r="HV93" i="3"/>
  <c r="BD70" i="3"/>
  <c r="CB70" i="3"/>
  <c r="BC70" i="3"/>
  <c r="AX70" i="3"/>
  <c r="BF70" i="3"/>
  <c r="AY70" i="3"/>
  <c r="BA70" i="3"/>
  <c r="AW70" i="3"/>
  <c r="BB70" i="3"/>
  <c r="HR70" i="3"/>
  <c r="AV70" i="3"/>
  <c r="BG70" i="3"/>
  <c r="AZ70" i="3"/>
  <c r="BE70" i="3"/>
  <c r="JQ127" i="3"/>
  <c r="JX31" i="3"/>
  <c r="HV31" i="3"/>
  <c r="H54" i="3"/>
  <c r="Q54" i="3"/>
  <c r="F54" i="3"/>
  <c r="G54" i="3"/>
  <c r="J54" i="3"/>
  <c r="O54" i="3"/>
  <c r="N54" i="3"/>
  <c r="M54" i="3"/>
  <c r="I54" i="3"/>
  <c r="P54" i="3"/>
  <c r="AL54" i="3"/>
  <c r="K54" i="3"/>
  <c r="DX54" i="3"/>
  <c r="L54" i="3"/>
  <c r="GA123" i="3"/>
  <c r="CB114" i="3"/>
  <c r="BG114" i="3"/>
  <c r="AY114" i="3"/>
  <c r="BB114" i="3"/>
  <c r="AZ114" i="3"/>
  <c r="BA114" i="3"/>
  <c r="AV114" i="3"/>
  <c r="BE114" i="3"/>
  <c r="AX114" i="3"/>
  <c r="BD114" i="3"/>
  <c r="BC114" i="3"/>
  <c r="HR114" i="3"/>
  <c r="BF114" i="3"/>
  <c r="AW114" i="3"/>
  <c r="HS31" i="3"/>
  <c r="FZ105" i="3"/>
  <c r="JQ135" i="3"/>
  <c r="JV85" i="3"/>
  <c r="HU105" i="3"/>
  <c r="JU92" i="3"/>
  <c r="JW132" i="3"/>
  <c r="EF139" i="3"/>
  <c r="JV92" i="3"/>
  <c r="GD105" i="3"/>
  <c r="JS146" i="3"/>
  <c r="EB99" i="3"/>
  <c r="FZ121" i="3"/>
  <c r="FW113" i="3"/>
  <c r="JS118" i="3"/>
  <c r="HX30" i="3"/>
  <c r="JQ139" i="3"/>
  <c r="AY25" i="3"/>
  <c r="HU25" i="3"/>
  <c r="HS126" i="3"/>
  <c r="AX121" i="3"/>
  <c r="AY121" i="3"/>
  <c r="BF121" i="3"/>
  <c r="BG121" i="3"/>
  <c r="BB121" i="3"/>
  <c r="AW121" i="3"/>
  <c r="BE121" i="3"/>
  <c r="HR121" i="3"/>
  <c r="BD121" i="3"/>
  <c r="BC121" i="3"/>
  <c r="AZ121" i="3"/>
  <c r="CB121" i="3"/>
  <c r="AV121" i="3"/>
  <c r="BA121" i="3"/>
  <c r="BO29" i="3"/>
  <c r="BM29" i="3"/>
  <c r="BI29" i="3"/>
  <c r="BS29" i="3"/>
  <c r="BJ29" i="3"/>
  <c r="BQ29" i="3"/>
  <c r="BL29" i="3"/>
  <c r="BR29" i="3"/>
  <c r="BH29" i="3"/>
  <c r="BK29" i="3"/>
  <c r="BN29" i="3"/>
  <c r="BP29" i="3"/>
  <c r="EG132" i="3"/>
  <c r="DZ143" i="3"/>
  <c r="FZ126" i="3"/>
  <c r="HV116" i="3"/>
  <c r="FU62" i="3"/>
  <c r="AM62" i="3"/>
  <c r="EC37" i="3"/>
  <c r="JT26" i="3"/>
  <c r="JO38" i="3"/>
  <c r="CC38" i="3"/>
  <c r="AK50" i="3"/>
  <c r="AH50" i="3"/>
  <c r="AD50" i="3"/>
  <c r="AI50" i="3"/>
  <c r="AJ50" i="3"/>
  <c r="AE50" i="3"/>
  <c r="AG50" i="3"/>
  <c r="AO50" i="3"/>
  <c r="AF50" i="3"/>
  <c r="AM46" i="3"/>
  <c r="AN46" i="3" s="1"/>
  <c r="FU46" i="3"/>
  <c r="GC106" i="3"/>
  <c r="EC46" i="3"/>
  <c r="HX51" i="3"/>
  <c r="HZ142" i="3"/>
  <c r="EH144" i="3"/>
  <c r="EA152" i="3"/>
  <c r="JS30" i="3"/>
  <c r="J44" i="3"/>
  <c r="F44" i="3"/>
  <c r="I44" i="3"/>
  <c r="K44" i="3"/>
  <c r="AL44" i="3"/>
  <c r="P44" i="3"/>
  <c r="N44" i="3"/>
  <c r="O44" i="3"/>
  <c r="DX44" i="3"/>
  <c r="H44" i="3"/>
  <c r="L44" i="3"/>
  <c r="M44" i="3"/>
  <c r="Q44" i="3"/>
  <c r="G44" i="3"/>
  <c r="JY144" i="3"/>
  <c r="JV63" i="3"/>
  <c r="HV79" i="3"/>
  <c r="JT65" i="3"/>
  <c r="HT149" i="3"/>
  <c r="JS25" i="3"/>
  <c r="IA127" i="3"/>
  <c r="EB89" i="3"/>
  <c r="BE54" i="3"/>
  <c r="BB54" i="3"/>
  <c r="AW54" i="3"/>
  <c r="BC54" i="3"/>
  <c r="AV54" i="3"/>
  <c r="BA54" i="3"/>
  <c r="BD54" i="3"/>
  <c r="HR54" i="3"/>
  <c r="CB54" i="3"/>
  <c r="BG54" i="3"/>
  <c r="AY54" i="3"/>
  <c r="BF54" i="3"/>
  <c r="AX54" i="3"/>
  <c r="AZ54" i="3"/>
  <c r="GE94" i="3"/>
  <c r="GC96" i="3"/>
  <c r="HY82" i="3"/>
  <c r="JT50" i="3"/>
  <c r="Q106" i="3"/>
  <c r="J106" i="3"/>
  <c r="I106" i="3"/>
  <c r="K106" i="3"/>
  <c r="DX106" i="3"/>
  <c r="P106" i="3"/>
  <c r="N106" i="3"/>
  <c r="F106" i="3"/>
  <c r="G106" i="3"/>
  <c r="O106" i="3"/>
  <c r="AL106" i="3"/>
  <c r="H106" i="3"/>
  <c r="M106" i="3"/>
  <c r="L106" i="3"/>
  <c r="EF38" i="3"/>
  <c r="AY56" i="3"/>
  <c r="HR56" i="3"/>
  <c r="BA56" i="3"/>
  <c r="BE56" i="3"/>
  <c r="BB56" i="3"/>
  <c r="AV56" i="3"/>
  <c r="AZ56" i="3"/>
  <c r="BF56" i="3"/>
  <c r="BD56" i="3"/>
  <c r="AX56" i="3"/>
  <c r="CB56" i="3"/>
  <c r="BG56" i="3"/>
  <c r="AW56" i="3"/>
  <c r="BC56" i="3"/>
  <c r="HW39" i="3"/>
  <c r="HW94" i="3"/>
  <c r="JQ110" i="3"/>
  <c r="BV147" i="3"/>
  <c r="BX147" i="3"/>
  <c r="BT147" i="3"/>
  <c r="BU147" i="3"/>
  <c r="CE147" i="3"/>
  <c r="BW147" i="3"/>
  <c r="BY147" i="3"/>
  <c r="BZ147" i="3"/>
  <c r="CA147" i="3"/>
  <c r="FW145" i="3"/>
  <c r="HW70" i="3"/>
  <c r="ED74" i="3"/>
  <c r="GD148" i="3"/>
  <c r="EH122" i="3"/>
  <c r="EA67" i="3"/>
  <c r="IA149" i="3"/>
  <c r="FY126" i="3"/>
  <c r="EE58" i="3"/>
  <c r="JT140" i="3"/>
  <c r="EA130" i="3"/>
  <c r="IA100" i="3"/>
  <c r="AP85" i="3"/>
  <c r="EB67" i="3"/>
  <c r="FU39" i="3"/>
  <c r="AM39" i="3"/>
  <c r="GD95" i="3"/>
  <c r="CC120" i="3"/>
  <c r="JO120" i="3"/>
  <c r="GA88" i="3"/>
  <c r="EF126" i="3"/>
  <c r="Z104" i="3"/>
  <c r="R104" i="3"/>
  <c r="AB104" i="3"/>
  <c r="W104" i="3"/>
  <c r="Y104" i="3"/>
  <c r="AA104" i="3"/>
  <c r="V104" i="3"/>
  <c r="T104" i="3"/>
  <c r="S104" i="3"/>
  <c r="U104" i="3"/>
  <c r="AC104" i="3"/>
  <c r="X104" i="3"/>
  <c r="BM68" i="3"/>
  <c r="BK68" i="3"/>
  <c r="BJ68" i="3"/>
  <c r="BO68" i="3"/>
  <c r="BN68" i="3"/>
  <c r="BQ68" i="3"/>
  <c r="BH68" i="3"/>
  <c r="BR68" i="3"/>
  <c r="BL68" i="3"/>
  <c r="BS68" i="3"/>
  <c r="BP68" i="3"/>
  <c r="BI68" i="3"/>
  <c r="JP135" i="3"/>
  <c r="GC129" i="3"/>
  <c r="JW140" i="3"/>
  <c r="CF117" i="3"/>
  <c r="CF109" i="3"/>
  <c r="HS29" i="3"/>
  <c r="CC53" i="3"/>
  <c r="JO53" i="3"/>
  <c r="HZ26" i="3"/>
  <c r="JX124" i="3"/>
  <c r="JW32" i="3"/>
  <c r="JW80" i="3"/>
  <c r="IA75" i="3"/>
  <c r="V99" i="3"/>
  <c r="T99" i="3"/>
  <c r="AC99" i="3"/>
  <c r="U99" i="3"/>
  <c r="AB99" i="3"/>
  <c r="R99" i="3"/>
  <c r="W99" i="3"/>
  <c r="AA99" i="3"/>
  <c r="X99" i="3"/>
  <c r="Y99" i="3"/>
  <c r="S99" i="3"/>
  <c r="Z99" i="3"/>
  <c r="JU107" i="3"/>
  <c r="AP147" i="3"/>
  <c r="EB83" i="3"/>
  <c r="EF27" i="3"/>
  <c r="IA130" i="3"/>
  <c r="GA103" i="3"/>
  <c r="EA91" i="3"/>
  <c r="AA85" i="3"/>
  <c r="AB85" i="3"/>
  <c r="Z85" i="3"/>
  <c r="S85" i="3"/>
  <c r="X85" i="3"/>
  <c r="Y85" i="3"/>
  <c r="W85" i="3"/>
  <c r="AC85" i="3"/>
  <c r="R85" i="3"/>
  <c r="V85" i="3"/>
  <c r="U85" i="3"/>
  <c r="T85" i="3"/>
  <c r="ED89" i="3"/>
  <c r="JQ32" i="3"/>
  <c r="HT67" i="3"/>
  <c r="HY26" i="3"/>
  <c r="AM109" i="3"/>
  <c r="FU109" i="3"/>
  <c r="IA77" i="3"/>
  <c r="JR57" i="3"/>
  <c r="IB77" i="3"/>
  <c r="DY138" i="3"/>
  <c r="JO105" i="3"/>
  <c r="CC105" i="3"/>
  <c r="EG148" i="3"/>
  <c r="GB140" i="3"/>
  <c r="EG140" i="3"/>
  <c r="FX57" i="3"/>
  <c r="CL140" i="3"/>
  <c r="AM119" i="3"/>
  <c r="AN119" i="3" s="1"/>
  <c r="FU119" i="3"/>
  <c r="HS150" i="3"/>
  <c r="EE42" i="3"/>
  <c r="JV78" i="3"/>
  <c r="HZ53" i="3"/>
  <c r="DZ136" i="3"/>
  <c r="IB25" i="3"/>
  <c r="BF25" i="3"/>
  <c r="L71" i="3"/>
  <c r="H71" i="3"/>
  <c r="N71" i="3"/>
  <c r="I71" i="3"/>
  <c r="J71" i="3"/>
  <c r="AL71" i="3"/>
  <c r="G71" i="3"/>
  <c r="K71" i="3"/>
  <c r="DX71" i="3"/>
  <c r="F71" i="3"/>
  <c r="P71" i="3"/>
  <c r="M71" i="3"/>
  <c r="Q71" i="3"/>
  <c r="O71" i="3"/>
  <c r="FU47" i="3"/>
  <c r="AM47" i="3"/>
  <c r="AN47" i="3" s="1"/>
  <c r="HU138" i="3"/>
  <c r="JV137" i="3"/>
  <c r="JU146" i="3"/>
  <c r="CC88" i="3"/>
  <c r="JO88" i="3"/>
  <c r="EB96" i="3"/>
  <c r="DY59" i="3"/>
  <c r="HT94" i="3"/>
  <c r="JP153" i="3"/>
  <c r="W110" i="3"/>
  <c r="X110" i="3"/>
  <c r="AB110" i="3"/>
  <c r="AA110" i="3"/>
  <c r="S110" i="3"/>
  <c r="Z110" i="3"/>
  <c r="U110" i="3"/>
  <c r="R110" i="3"/>
  <c r="V110" i="3"/>
  <c r="T110" i="3"/>
  <c r="AC110" i="3"/>
  <c r="Y110" i="3"/>
  <c r="GD85" i="3"/>
  <c r="K95" i="3"/>
  <c r="DX95" i="3"/>
  <c r="I95" i="3"/>
  <c r="F95" i="3"/>
  <c r="N95" i="3"/>
  <c r="Q95" i="3"/>
  <c r="H95" i="3"/>
  <c r="P95" i="3"/>
  <c r="M95" i="3"/>
  <c r="J95" i="3"/>
  <c r="G95" i="3"/>
  <c r="O95" i="3"/>
  <c r="L95" i="3"/>
  <c r="AL95" i="3"/>
  <c r="AN95" i="3" s="1"/>
  <c r="FU151" i="3"/>
  <c r="AM151" i="3"/>
  <c r="AG81" i="3"/>
  <c r="AJ81" i="3"/>
  <c r="AH81" i="3"/>
  <c r="AD81" i="3"/>
  <c r="AF81" i="3"/>
  <c r="AO81" i="3"/>
  <c r="AR81" i="3" s="1"/>
  <c r="AE81" i="3"/>
  <c r="AK81" i="3"/>
  <c r="AI81" i="3"/>
  <c r="ED91" i="3"/>
  <c r="JU89" i="3"/>
  <c r="GC151" i="3"/>
  <c r="JP68" i="3"/>
  <c r="EF55" i="3"/>
  <c r="JY149" i="3"/>
  <c r="JY113" i="3"/>
  <c r="GA106" i="3"/>
  <c r="EG147" i="3"/>
  <c r="JX104" i="3"/>
  <c r="EA38" i="3"/>
  <c r="BN104" i="3"/>
  <c r="BS104" i="3"/>
  <c r="BR104" i="3"/>
  <c r="BL104" i="3"/>
  <c r="BQ104" i="3"/>
  <c r="BO104" i="3"/>
  <c r="BH104" i="3"/>
  <c r="BI104" i="3"/>
  <c r="BJ104" i="3"/>
  <c r="BM104" i="3"/>
  <c r="BP104" i="3"/>
  <c r="BK104" i="3"/>
  <c r="EF88" i="3"/>
  <c r="BG59" i="3"/>
  <c r="AZ59" i="3"/>
  <c r="AV59" i="3"/>
  <c r="BD59" i="3"/>
  <c r="AW59" i="3"/>
  <c r="AY59" i="3"/>
  <c r="CB59" i="3"/>
  <c r="BF59" i="3"/>
  <c r="BC59" i="3"/>
  <c r="BA59" i="3"/>
  <c r="BE59" i="3"/>
  <c r="HR59" i="3"/>
  <c r="AX59" i="3"/>
  <c r="BB59" i="3"/>
  <c r="IB31" i="3"/>
  <c r="GC55" i="3"/>
  <c r="FY146" i="3"/>
  <c r="HX117" i="3"/>
  <c r="HZ51" i="3"/>
  <c r="GA131" i="3"/>
  <c r="BV127" i="3"/>
  <c r="BW127" i="3"/>
  <c r="BZ127" i="3"/>
  <c r="CE127" i="3"/>
  <c r="BT127" i="3"/>
  <c r="BY127" i="3"/>
  <c r="BU127" i="3"/>
  <c r="BX127" i="3"/>
  <c r="CA127" i="3"/>
  <c r="JY29" i="3"/>
  <c r="EH39" i="3"/>
  <c r="EG79" i="3"/>
  <c r="EH86" i="3"/>
  <c r="JR116" i="3"/>
  <c r="FX88" i="3"/>
  <c r="AM118" i="3"/>
  <c r="FU118" i="3"/>
  <c r="DZ117" i="3"/>
  <c r="JT89" i="3"/>
  <c r="JY68" i="3"/>
  <c r="JQ30" i="3"/>
  <c r="AP97" i="3"/>
  <c r="HW57" i="3"/>
  <c r="CC111" i="3"/>
  <c r="JO111" i="3"/>
  <c r="HR55" i="3"/>
  <c r="BD55" i="3"/>
  <c r="AV55" i="3"/>
  <c r="AX55" i="3"/>
  <c r="BC55" i="3"/>
  <c r="BB55" i="3"/>
  <c r="AZ55" i="3"/>
  <c r="BF55" i="3"/>
  <c r="BG55" i="3"/>
  <c r="CB55" i="3"/>
  <c r="BE55" i="3"/>
  <c r="AY55" i="3"/>
  <c r="BA55" i="3"/>
  <c r="AW55" i="3"/>
  <c r="EC138" i="3"/>
  <c r="EB94" i="3"/>
  <c r="HY122" i="3"/>
  <c r="FY54" i="3"/>
  <c r="FZ51" i="3"/>
  <c r="GB49" i="3"/>
  <c r="EH57" i="3"/>
  <c r="EB88" i="3"/>
  <c r="AP53" i="3"/>
  <c r="HS39" i="3"/>
  <c r="JY114" i="3"/>
  <c r="GC105" i="3"/>
  <c r="HW98" i="3"/>
  <c r="HW77" i="3"/>
  <c r="JQ29" i="3"/>
  <c r="JY52" i="3"/>
  <c r="HX39" i="3"/>
  <c r="FY39" i="3"/>
  <c r="DY34" i="3"/>
  <c r="HZ94" i="3"/>
  <c r="JR108" i="3"/>
  <c r="HY104" i="3"/>
  <c r="HW52" i="3"/>
  <c r="BQ25" i="3"/>
  <c r="JO123" i="3"/>
  <c r="CC123" i="3"/>
  <c r="CD123" i="3" s="1"/>
  <c r="EF97" i="3"/>
  <c r="JT110" i="3"/>
  <c r="EE110" i="3"/>
  <c r="HS57" i="3"/>
  <c r="IA68" i="3"/>
  <c r="EA37" i="3"/>
  <c r="GC85" i="3"/>
  <c r="BI117" i="3"/>
  <c r="BN117" i="3"/>
  <c r="BO117" i="3"/>
  <c r="BJ117" i="3"/>
  <c r="BL117" i="3"/>
  <c r="BP117" i="3"/>
  <c r="BK117" i="3"/>
  <c r="BS117" i="3"/>
  <c r="BR117" i="3"/>
  <c r="BQ117" i="3"/>
  <c r="BH117" i="3"/>
  <c r="BM117" i="3"/>
  <c r="JY124" i="3"/>
  <c r="HT47" i="3"/>
  <c r="HZ118" i="3"/>
  <c r="BU61" i="3"/>
  <c r="BW61" i="3"/>
  <c r="BT61" i="3"/>
  <c r="BZ61" i="3"/>
  <c r="BV61" i="3"/>
  <c r="BX61" i="3"/>
  <c r="BY61" i="3"/>
  <c r="CE61" i="3"/>
  <c r="CA61" i="3"/>
  <c r="EB42" i="3"/>
  <c r="GC139" i="3"/>
  <c r="JW69" i="3"/>
  <c r="JP96" i="3"/>
  <c r="IB58" i="3"/>
  <c r="EC115" i="3"/>
  <c r="FV57" i="3"/>
  <c r="BV123" i="3"/>
  <c r="CA123" i="3"/>
  <c r="BZ123" i="3"/>
  <c r="CE123" i="3"/>
  <c r="AR123" i="3" s="1"/>
  <c r="BT123" i="3"/>
  <c r="BU123" i="3"/>
  <c r="BY123" i="3"/>
  <c r="BX123" i="3"/>
  <c r="BW123" i="3"/>
  <c r="EH40" i="3"/>
  <c r="JX113" i="3"/>
  <c r="FZ87" i="3"/>
  <c r="GB30" i="3"/>
  <c r="GC52" i="3"/>
  <c r="BT129" i="3"/>
  <c r="CE129" i="3"/>
  <c r="BU129" i="3"/>
  <c r="CA129" i="3"/>
  <c r="BW129" i="3"/>
  <c r="BZ129" i="3"/>
  <c r="BY129" i="3"/>
  <c r="BX129" i="3"/>
  <c r="BV129" i="3"/>
  <c r="JS76" i="3"/>
  <c r="GE125" i="3"/>
  <c r="HS78" i="3"/>
  <c r="GB132" i="3"/>
  <c r="HY32" i="3"/>
  <c r="GD121" i="3"/>
  <c r="BG38" i="3"/>
  <c r="AW38" i="3"/>
  <c r="BE38" i="3"/>
  <c r="HR38" i="3"/>
  <c r="CB38" i="3"/>
  <c r="CD38" i="3" s="1"/>
  <c r="AX38" i="3"/>
  <c r="BA38" i="3"/>
  <c r="AY38" i="3"/>
  <c r="BF38" i="3"/>
  <c r="BD38" i="3"/>
  <c r="AZ38" i="3"/>
  <c r="BB38" i="3"/>
  <c r="BC38" i="3"/>
  <c r="AV38" i="3"/>
  <c r="HT27" i="3"/>
  <c r="AM85" i="3"/>
  <c r="FU85" i="3"/>
  <c r="HZ65" i="3"/>
  <c r="JO67" i="3"/>
  <c r="CC67" i="3"/>
  <c r="CD67" i="3" s="1"/>
  <c r="HS35" i="3"/>
  <c r="GB77" i="3"/>
  <c r="JY45" i="3"/>
  <c r="EA71" i="3"/>
  <c r="HV94" i="3"/>
  <c r="EF69" i="3"/>
  <c r="IB49" i="3"/>
  <c r="FW101" i="3"/>
  <c r="CL138" i="3"/>
  <c r="IA50" i="3"/>
  <c r="JW70" i="3"/>
  <c r="HT76" i="3"/>
  <c r="AZ131" i="3"/>
  <c r="HR131" i="3"/>
  <c r="AV131" i="3"/>
  <c r="BB131" i="3"/>
  <c r="BD131" i="3"/>
  <c r="AW131" i="3"/>
  <c r="BC131" i="3"/>
  <c r="BF131" i="3"/>
  <c r="CB131" i="3"/>
  <c r="CD131" i="3" s="1"/>
  <c r="BG131" i="3"/>
  <c r="BA131" i="3"/>
  <c r="AY131" i="3"/>
  <c r="AX131" i="3"/>
  <c r="BE131" i="3"/>
  <c r="JP59" i="3"/>
  <c r="EE129" i="3"/>
  <c r="FZ61" i="3"/>
  <c r="GB57" i="3"/>
  <c r="JT98" i="3"/>
  <c r="IA67" i="3"/>
  <c r="HT88" i="3"/>
  <c r="DZ140" i="3"/>
  <c r="AP47" i="3"/>
  <c r="R138" i="3"/>
  <c r="V138" i="3"/>
  <c r="U138" i="3"/>
  <c r="T138" i="3"/>
  <c r="X138" i="3"/>
  <c r="Z138" i="3"/>
  <c r="Y138" i="3"/>
  <c r="AA138" i="3"/>
  <c r="AB138" i="3"/>
  <c r="S138" i="3"/>
  <c r="W138" i="3"/>
  <c r="AC138" i="3"/>
  <c r="JO25" i="3"/>
  <c r="HZ150" i="3"/>
  <c r="CB123" i="3"/>
  <c r="AY123" i="3"/>
  <c r="BA123" i="3"/>
  <c r="AV123" i="3"/>
  <c r="BF123" i="3"/>
  <c r="BC123" i="3"/>
  <c r="AW123" i="3"/>
  <c r="AX123" i="3"/>
  <c r="BG123" i="3"/>
  <c r="BE123" i="3"/>
  <c r="BD123" i="3"/>
  <c r="HR123" i="3"/>
  <c r="BB123" i="3"/>
  <c r="AZ123" i="3"/>
  <c r="JV97" i="3"/>
  <c r="EA36" i="3"/>
  <c r="AA64" i="3"/>
  <c r="T64" i="3"/>
  <c r="AB64" i="3"/>
  <c r="X64" i="3"/>
  <c r="S64" i="3"/>
  <c r="W64" i="3"/>
  <c r="U64" i="3"/>
  <c r="Y64" i="3"/>
  <c r="AC64" i="3"/>
  <c r="R64" i="3"/>
  <c r="V64" i="3"/>
  <c r="Z64" i="3"/>
  <c r="HZ92" i="3"/>
  <c r="DY66" i="3"/>
  <c r="FX125" i="3"/>
  <c r="DX62" i="3"/>
  <c r="F62" i="3"/>
  <c r="K62" i="3"/>
  <c r="N62" i="3"/>
  <c r="P62" i="3"/>
  <c r="M62" i="3"/>
  <c r="H62" i="3"/>
  <c r="O62" i="3"/>
  <c r="Q62" i="3"/>
  <c r="L62" i="3"/>
  <c r="AL62" i="3"/>
  <c r="I62" i="3"/>
  <c r="G62" i="3"/>
  <c r="J62" i="3"/>
  <c r="BG32" i="3"/>
  <c r="AX32" i="3"/>
  <c r="AZ32" i="3"/>
  <c r="BD32" i="3"/>
  <c r="HR32" i="3"/>
  <c r="CB32" i="3"/>
  <c r="AV32" i="3"/>
  <c r="BE32" i="3"/>
  <c r="AW32" i="3"/>
  <c r="BA32" i="3"/>
  <c r="BC32" i="3"/>
  <c r="BB32" i="3"/>
  <c r="AY32" i="3"/>
  <c r="BF32" i="3"/>
  <c r="JY53" i="3"/>
  <c r="FV121" i="3"/>
  <c r="EC25" i="3"/>
  <c r="K25" i="3"/>
  <c r="AP80" i="3"/>
  <c r="FX120" i="3"/>
  <c r="HV26" i="3"/>
  <c r="ED68" i="3"/>
  <c r="EB55" i="3"/>
  <c r="GC124" i="3"/>
  <c r="GD89" i="3"/>
  <c r="JV26" i="3"/>
  <c r="EG150" i="3"/>
  <c r="CF81" i="3"/>
  <c r="BB68" i="3"/>
  <c r="BE68" i="3"/>
  <c r="BA68" i="3"/>
  <c r="AW68" i="3"/>
  <c r="AY68" i="3"/>
  <c r="AX68" i="3"/>
  <c r="BF68" i="3"/>
  <c r="AZ68" i="3"/>
  <c r="HR68" i="3"/>
  <c r="AV68" i="3"/>
  <c r="BC68" i="3"/>
  <c r="BG68" i="3"/>
  <c r="CB68" i="3"/>
  <c r="BD68" i="3"/>
  <c r="JV64" i="3"/>
  <c r="JR39" i="3"/>
  <c r="EG146" i="3"/>
  <c r="JP70" i="3"/>
  <c r="HV46" i="3"/>
  <c r="HT95" i="3"/>
  <c r="BY128" i="3"/>
  <c r="BT128" i="3"/>
  <c r="BW128" i="3"/>
  <c r="BU128" i="3"/>
  <c r="BX128" i="3"/>
  <c r="CA128" i="3"/>
  <c r="CE128" i="3"/>
  <c r="AR128" i="3" s="1"/>
  <c r="BV128" i="3"/>
  <c r="BZ128" i="3"/>
  <c r="EE116" i="3"/>
  <c r="FW25" i="3"/>
  <c r="FZ32" i="3"/>
  <c r="AI124" i="3"/>
  <c r="AO124" i="3"/>
  <c r="AH124" i="3"/>
  <c r="AG124" i="3"/>
  <c r="AD124" i="3"/>
  <c r="AF124" i="3"/>
  <c r="AK124" i="3"/>
  <c r="AE124" i="3"/>
  <c r="AJ124" i="3"/>
  <c r="CC50" i="3"/>
  <c r="JO50" i="3"/>
  <c r="IB83" i="3"/>
  <c r="JW55" i="3"/>
  <c r="AA80" i="3"/>
  <c r="T80" i="3"/>
  <c r="Y80" i="3"/>
  <c r="X80" i="3"/>
  <c r="Z80" i="3"/>
  <c r="R80" i="3"/>
  <c r="AB80" i="3"/>
  <c r="AC80" i="3"/>
  <c r="W80" i="3"/>
  <c r="U80" i="3"/>
  <c r="S80" i="3"/>
  <c r="V80" i="3"/>
  <c r="JP84" i="3"/>
  <c r="BR103" i="3"/>
  <c r="BI103" i="3"/>
  <c r="BH103" i="3"/>
  <c r="BO103" i="3"/>
  <c r="BN103" i="3"/>
  <c r="BP103" i="3"/>
  <c r="BL103" i="3"/>
  <c r="BJ103" i="3"/>
  <c r="BM103" i="3"/>
  <c r="BQ103" i="3"/>
  <c r="BS103" i="3"/>
  <c r="BK103" i="3"/>
  <c r="JP98" i="3"/>
  <c r="CL153" i="3"/>
  <c r="JO60" i="3"/>
  <c r="CC60" i="3"/>
  <c r="BD40" i="3"/>
  <c r="BB40" i="3"/>
  <c r="AW40" i="3"/>
  <c r="BE40" i="3"/>
  <c r="AX40" i="3"/>
  <c r="AY40" i="3"/>
  <c r="BC40" i="3"/>
  <c r="BA40" i="3"/>
  <c r="BF40" i="3"/>
  <c r="BG40" i="3"/>
  <c r="CB40" i="3"/>
  <c r="AZ40" i="3"/>
  <c r="AV40" i="3"/>
  <c r="HR40" i="3"/>
  <c r="JY106" i="3"/>
  <c r="GE112" i="3"/>
  <c r="HS129" i="3"/>
  <c r="JP32" i="3"/>
  <c r="AM127" i="3"/>
  <c r="FU127" i="3"/>
  <c r="IB143" i="3"/>
  <c r="GD49" i="3"/>
  <c r="DZ108" i="3"/>
  <c r="BU86" i="3"/>
  <c r="BZ86" i="3"/>
  <c r="BX86" i="3"/>
  <c r="BV86" i="3"/>
  <c r="CE86" i="3"/>
  <c r="CA86" i="3"/>
  <c r="BW86" i="3"/>
  <c r="BY86" i="3"/>
  <c r="BT86" i="3"/>
  <c r="EF140" i="3"/>
  <c r="HU98" i="3"/>
  <c r="JU109" i="3"/>
  <c r="ED144" i="3"/>
  <c r="HX118" i="3"/>
  <c r="JQ111" i="3"/>
  <c r="GD51" i="3"/>
  <c r="HW118" i="3"/>
  <c r="JR107" i="3"/>
  <c r="JQ92" i="3"/>
  <c r="JU83" i="3"/>
  <c r="EA125" i="3"/>
  <c r="DY121" i="3"/>
  <c r="HS62" i="3"/>
  <c r="EB97" i="3"/>
  <c r="HV67" i="3"/>
  <c r="GC135" i="3"/>
  <c r="HZ131" i="3"/>
  <c r="HV50" i="3"/>
  <c r="HU95" i="3"/>
  <c r="JR130" i="3"/>
  <c r="ED128" i="3"/>
  <c r="JR120" i="3"/>
  <c r="CF88" i="3"/>
  <c r="CG88" i="3" s="1"/>
  <c r="GB63" i="3"/>
  <c r="AM27" i="3"/>
  <c r="FU27" i="3"/>
  <c r="HU77" i="3"/>
  <c r="HV117" i="3"/>
  <c r="IB68" i="3"/>
  <c r="AP127" i="3"/>
  <c r="FY136" i="3"/>
  <c r="CF105" i="3"/>
  <c r="CG105" i="3" s="1"/>
  <c r="ED116" i="3"/>
  <c r="HT36" i="3"/>
  <c r="FV133" i="3"/>
  <c r="JR45" i="3"/>
  <c r="HU78" i="3"/>
  <c r="EA107" i="3"/>
  <c r="GD32" i="3"/>
  <c r="HZ98" i="3"/>
  <c r="EB103" i="3"/>
  <c r="JR70" i="3"/>
  <c r="CA45" i="3"/>
  <c r="BY45" i="3"/>
  <c r="CE45" i="3"/>
  <c r="BU45" i="3"/>
  <c r="BZ45" i="3"/>
  <c r="BX45" i="3"/>
  <c r="BW45" i="3"/>
  <c r="BV45" i="3"/>
  <c r="BT45" i="3"/>
  <c r="GD44" i="3"/>
  <c r="HV65" i="3"/>
  <c r="BC29" i="3"/>
  <c r="AW29" i="3"/>
  <c r="BD29" i="3"/>
  <c r="BF29" i="3"/>
  <c r="AZ29" i="3"/>
  <c r="BE29" i="3"/>
  <c r="AV29" i="3"/>
  <c r="BB29" i="3"/>
  <c r="HR29" i="3"/>
  <c r="BG29" i="3"/>
  <c r="AX29" i="3"/>
  <c r="AY29" i="3"/>
  <c r="BA29" i="3"/>
  <c r="CB29" i="3"/>
  <c r="AP84" i="3"/>
  <c r="AQ84" i="3" s="1"/>
  <c r="EG43" i="3"/>
  <c r="AB47" i="3"/>
  <c r="AC47" i="3"/>
  <c r="Z47" i="3"/>
  <c r="V47" i="3"/>
  <c r="AA47" i="3"/>
  <c r="W47" i="3"/>
  <c r="S47" i="3"/>
  <c r="Y47" i="3"/>
  <c r="U47" i="3"/>
  <c r="T47" i="3"/>
  <c r="X47" i="3"/>
  <c r="R47" i="3"/>
  <c r="AF79" i="3"/>
  <c r="AO79" i="3"/>
  <c r="AR79" i="3" s="1"/>
  <c r="AK79" i="3"/>
  <c r="AJ79" i="3"/>
  <c r="AH79" i="3"/>
  <c r="AE79" i="3"/>
  <c r="AI79" i="3"/>
  <c r="AG79" i="3"/>
  <c r="AD79" i="3"/>
  <c r="EA42" i="3"/>
  <c r="GA83" i="3"/>
  <c r="HT29" i="3"/>
  <c r="EC32" i="3"/>
  <c r="EG36" i="3"/>
  <c r="DZ82" i="3"/>
  <c r="EH100" i="3"/>
  <c r="FZ124" i="3"/>
  <c r="AC92" i="3"/>
  <c r="Y92" i="3"/>
  <c r="R92" i="3"/>
  <c r="Z92" i="3"/>
  <c r="X92" i="3"/>
  <c r="U92" i="3"/>
  <c r="AA92" i="3"/>
  <c r="S92" i="3"/>
  <c r="V92" i="3"/>
  <c r="W92" i="3"/>
  <c r="AB92" i="3"/>
  <c r="T92" i="3"/>
  <c r="FY28" i="3"/>
  <c r="JO100" i="3"/>
  <c r="CC100" i="3"/>
  <c r="HT140" i="3"/>
  <c r="EE50" i="3"/>
  <c r="FZ146" i="3"/>
  <c r="EF80" i="3"/>
  <c r="AM86" i="3"/>
  <c r="FU86" i="3"/>
  <c r="HY34" i="3"/>
  <c r="FU111" i="3"/>
  <c r="AM111" i="3"/>
  <c r="HY139" i="3"/>
  <c r="DZ26" i="3"/>
  <c r="HS124" i="3"/>
  <c r="HS46" i="3"/>
  <c r="JY75" i="3"/>
  <c r="JR95" i="3"/>
  <c r="HV71" i="3"/>
  <c r="HW99" i="3"/>
  <c r="HX125" i="3"/>
  <c r="EE119" i="3"/>
  <c r="CL125" i="3"/>
  <c r="HY123" i="3"/>
  <c r="CA36" i="3"/>
  <c r="BT36" i="3"/>
  <c r="BU36" i="3"/>
  <c r="BY36" i="3"/>
  <c r="BZ36" i="3"/>
  <c r="BX36" i="3"/>
  <c r="CE36" i="3"/>
  <c r="BV36" i="3"/>
  <c r="BW36" i="3"/>
  <c r="JY81" i="3"/>
  <c r="JO133" i="3"/>
  <c r="CC133" i="3"/>
  <c r="CD133" i="3" s="1"/>
  <c r="JT121" i="3"/>
  <c r="FZ68" i="3"/>
  <c r="FV71" i="3"/>
  <c r="JQ122" i="3"/>
  <c r="EF53" i="3"/>
  <c r="EE69" i="3"/>
  <c r="EH129" i="3"/>
  <c r="AW57" i="3"/>
  <c r="AY57" i="3"/>
  <c r="BF57" i="3"/>
  <c r="BA57" i="3"/>
  <c r="BG57" i="3"/>
  <c r="HR57" i="3"/>
  <c r="BD57" i="3"/>
  <c r="BC57" i="3"/>
  <c r="AV57" i="3"/>
  <c r="BE57" i="3"/>
  <c r="BB57" i="3"/>
  <c r="AX57" i="3"/>
  <c r="CB57" i="3"/>
  <c r="AZ57" i="3"/>
  <c r="EA70" i="3"/>
  <c r="HZ137" i="3"/>
  <c r="HU64" i="3"/>
  <c r="GE107" i="3"/>
  <c r="GE54" i="3"/>
  <c r="BS74" i="3"/>
  <c r="BL74" i="3"/>
  <c r="BJ74" i="3"/>
  <c r="BR74" i="3"/>
  <c r="BQ74" i="3"/>
  <c r="BK74" i="3"/>
  <c r="BO74" i="3"/>
  <c r="BH74" i="3"/>
  <c r="BM74" i="3"/>
  <c r="BP74" i="3"/>
  <c r="BI74" i="3"/>
  <c r="BN74" i="3"/>
  <c r="DY45" i="3"/>
  <c r="HV57" i="3"/>
  <c r="JW83" i="3"/>
  <c r="GD29" i="3"/>
  <c r="JX46" i="3"/>
  <c r="DY75" i="3"/>
  <c r="FY120" i="3"/>
  <c r="JU71" i="3"/>
  <c r="JY43" i="3"/>
  <c r="Y74" i="3"/>
  <c r="AB74" i="3"/>
  <c r="Z74" i="3"/>
  <c r="W74" i="3"/>
  <c r="AC74" i="3"/>
  <c r="T74" i="3"/>
  <c r="S74" i="3"/>
  <c r="V74" i="3"/>
  <c r="X74" i="3"/>
  <c r="R74" i="3"/>
  <c r="AA74" i="3"/>
  <c r="U74" i="3"/>
  <c r="JS91" i="3"/>
  <c r="JS32" i="3"/>
  <c r="JW108" i="3"/>
  <c r="JU86" i="3"/>
  <c r="JU41" i="3"/>
  <c r="GC86" i="3"/>
  <c r="HV103" i="3"/>
  <c r="JY51" i="3"/>
  <c r="AP111" i="3"/>
  <c r="AF49" i="3"/>
  <c r="AI49" i="3"/>
  <c r="AH49" i="3"/>
  <c r="AK49" i="3"/>
  <c r="AJ49" i="3"/>
  <c r="AD49" i="3"/>
  <c r="AO49" i="3"/>
  <c r="AG49" i="3"/>
  <c r="AE49" i="3"/>
  <c r="FY57" i="3"/>
  <c r="HW29" i="3"/>
  <c r="BP55" i="3"/>
  <c r="BN55" i="3"/>
  <c r="BQ55" i="3"/>
  <c r="BH55" i="3"/>
  <c r="BK55" i="3"/>
  <c r="BI55" i="3"/>
  <c r="BS55" i="3"/>
  <c r="BJ55" i="3"/>
  <c r="BR55" i="3"/>
  <c r="BL55" i="3"/>
  <c r="BM55" i="3"/>
  <c r="BO55" i="3"/>
  <c r="DY118" i="3"/>
  <c r="GA81" i="3"/>
  <c r="GB39" i="3"/>
  <c r="HY62" i="3"/>
  <c r="GC121" i="3"/>
  <c r="AV137" i="3"/>
  <c r="AX137" i="3"/>
  <c r="AY137" i="3"/>
  <c r="BE137" i="3"/>
  <c r="HR137" i="3"/>
  <c r="BC137" i="3"/>
  <c r="BF137" i="3"/>
  <c r="BA137" i="3"/>
  <c r="AZ137" i="3"/>
  <c r="AW137" i="3"/>
  <c r="BD137" i="3"/>
  <c r="BG137" i="3"/>
  <c r="BB137" i="3"/>
  <c r="CB137" i="3"/>
  <c r="BI60" i="3"/>
  <c r="BL60" i="3"/>
  <c r="BH60" i="3"/>
  <c r="BP60" i="3"/>
  <c r="BS60" i="3"/>
  <c r="BN60" i="3"/>
  <c r="BQ60" i="3"/>
  <c r="BO60" i="3"/>
  <c r="BR60" i="3"/>
  <c r="BJ60" i="3"/>
  <c r="BM60" i="3"/>
  <c r="BK60" i="3"/>
  <c r="BW25" i="3"/>
  <c r="JY140" i="3"/>
  <c r="AE94" i="3"/>
  <c r="AG94" i="3"/>
  <c r="AJ94" i="3"/>
  <c r="AD94" i="3"/>
  <c r="AH94" i="3"/>
  <c r="AK94" i="3"/>
  <c r="AI94" i="3"/>
  <c r="AF94" i="3"/>
  <c r="AO94" i="3"/>
  <c r="HX87" i="3"/>
  <c r="AF78" i="3"/>
  <c r="AO78" i="3"/>
  <c r="AI78" i="3"/>
  <c r="AE78" i="3"/>
  <c r="AJ78" i="3"/>
  <c r="AH78" i="3"/>
  <c r="AK78" i="3"/>
  <c r="AG78" i="3"/>
  <c r="AD78" i="3"/>
  <c r="EG76" i="3"/>
  <c r="HX113" i="3"/>
  <c r="JR96" i="3"/>
  <c r="ED47" i="3"/>
  <c r="O147" i="3"/>
  <c r="N147" i="3"/>
  <c r="L147" i="3"/>
  <c r="AL147" i="3"/>
  <c r="DX147" i="3"/>
  <c r="G147" i="3"/>
  <c r="P147" i="3"/>
  <c r="K147" i="3"/>
  <c r="M147" i="3"/>
  <c r="H147" i="3"/>
  <c r="F147" i="3"/>
  <c r="J147" i="3"/>
  <c r="Q147" i="3"/>
  <c r="I147" i="3"/>
  <c r="AA59" i="3"/>
  <c r="AB59" i="3"/>
  <c r="AC59" i="3"/>
  <c r="Y59" i="3"/>
  <c r="S59" i="3"/>
  <c r="W59" i="3"/>
  <c r="Z59" i="3"/>
  <c r="R59" i="3"/>
  <c r="V59" i="3"/>
  <c r="T59" i="3"/>
  <c r="U59" i="3"/>
  <c r="X59" i="3"/>
  <c r="FX147" i="3"/>
  <c r="JQ136" i="3"/>
  <c r="EC135" i="3"/>
  <c r="EA78" i="3"/>
  <c r="HS27" i="3"/>
  <c r="HT77" i="3"/>
  <c r="AZ125" i="3"/>
  <c r="BE125" i="3"/>
  <c r="CB125" i="3"/>
  <c r="BF125" i="3"/>
  <c r="AX125" i="3"/>
  <c r="AY125" i="3"/>
  <c r="BA125" i="3"/>
  <c r="AV125" i="3"/>
  <c r="BB125" i="3"/>
  <c r="BC125" i="3"/>
  <c r="HR125" i="3"/>
  <c r="BG125" i="3"/>
  <c r="AW125" i="3"/>
  <c r="BD125" i="3"/>
  <c r="JP123" i="3"/>
  <c r="ED99" i="3"/>
  <c r="JR63" i="3"/>
  <c r="ED73" i="3"/>
  <c r="JS50" i="3"/>
  <c r="JP27" i="3"/>
  <c r="GB53" i="3"/>
  <c r="EC73" i="3"/>
  <c r="W33" i="3"/>
  <c r="U33" i="3"/>
  <c r="R33" i="3"/>
  <c r="AC33" i="3"/>
  <c r="Z33" i="3"/>
  <c r="Y33" i="3"/>
  <c r="AB33" i="3"/>
  <c r="V33" i="3"/>
  <c r="S33" i="3"/>
  <c r="X33" i="3"/>
  <c r="T33" i="3"/>
  <c r="AA33" i="3"/>
  <c r="AP95" i="3"/>
  <c r="AS95" i="3" s="1"/>
  <c r="AP57" i="3"/>
  <c r="JT117" i="3"/>
  <c r="FV93" i="3"/>
  <c r="AP148" i="3"/>
  <c r="AS148" i="3" s="1"/>
  <c r="EG91" i="3"/>
  <c r="N84" i="3"/>
  <c r="I84" i="3"/>
  <c r="P84" i="3"/>
  <c r="K84" i="3"/>
  <c r="M84" i="3"/>
  <c r="O84" i="3"/>
  <c r="Q84" i="3"/>
  <c r="G84" i="3"/>
  <c r="F84" i="3"/>
  <c r="H84" i="3"/>
  <c r="L84" i="3"/>
  <c r="DX84" i="3"/>
  <c r="AL84" i="3"/>
  <c r="J84" i="3"/>
  <c r="JY86" i="3"/>
  <c r="DZ81" i="3"/>
  <c r="DZ99" i="3"/>
  <c r="GA86" i="3"/>
  <c r="EF67" i="3"/>
  <c r="HU32" i="3"/>
  <c r="JX77" i="3"/>
  <c r="GD66" i="3"/>
  <c r="JV86" i="3"/>
  <c r="HS102" i="3"/>
  <c r="EF78" i="3"/>
  <c r="CA55" i="3"/>
  <c r="BX55" i="3"/>
  <c r="BV55" i="3"/>
  <c r="BU55" i="3"/>
  <c r="BY55" i="3"/>
  <c r="BW55" i="3"/>
  <c r="CE55" i="3"/>
  <c r="BZ55" i="3"/>
  <c r="BT55" i="3"/>
  <c r="CC43" i="3"/>
  <c r="JO43" i="3"/>
  <c r="HS52" i="3"/>
  <c r="AM50" i="3"/>
  <c r="FU50" i="3"/>
  <c r="JQ90" i="3"/>
  <c r="CF79" i="3"/>
  <c r="HW27" i="3"/>
  <c r="BD89" i="3"/>
  <c r="BE89" i="3"/>
  <c r="AW89" i="3"/>
  <c r="AX89" i="3"/>
  <c r="HR89" i="3"/>
  <c r="AV89" i="3"/>
  <c r="BB89" i="3"/>
  <c r="BF89" i="3"/>
  <c r="BG89" i="3"/>
  <c r="BA89" i="3"/>
  <c r="CB89" i="3"/>
  <c r="BC89" i="3"/>
  <c r="AZ89" i="3"/>
  <c r="AY89" i="3"/>
  <c r="BX82" i="3"/>
  <c r="BU82" i="3"/>
  <c r="BV82" i="3"/>
  <c r="CE82" i="3"/>
  <c r="BT82" i="3"/>
  <c r="CA82" i="3"/>
  <c r="BZ82" i="3"/>
  <c r="BY82" i="3"/>
  <c r="BW82" i="3"/>
  <c r="FV98" i="3"/>
  <c r="AZ71" i="3"/>
  <c r="BB71" i="3"/>
  <c r="BA71" i="3"/>
  <c r="AW71" i="3"/>
  <c r="BC71" i="3"/>
  <c r="BG71" i="3"/>
  <c r="BD71" i="3"/>
  <c r="HR71" i="3"/>
  <c r="BE71" i="3"/>
  <c r="AX71" i="3"/>
  <c r="AY71" i="3"/>
  <c r="CB71" i="3"/>
  <c r="AV71" i="3"/>
  <c r="BF71" i="3"/>
  <c r="DY83" i="3"/>
  <c r="JQ106" i="3"/>
  <c r="HU110" i="3"/>
  <c r="GC60" i="3"/>
  <c r="GC101" i="3"/>
  <c r="S25" i="3"/>
  <c r="HW95" i="3"/>
  <c r="HT103" i="3"/>
  <c r="BO102" i="3"/>
  <c r="BL102" i="3"/>
  <c r="BM102" i="3"/>
  <c r="BP102" i="3"/>
  <c r="BH102" i="3"/>
  <c r="BS102" i="3"/>
  <c r="BQ102" i="3"/>
  <c r="BN102" i="3"/>
  <c r="BK102" i="3"/>
  <c r="BR102" i="3"/>
  <c r="BI102" i="3"/>
  <c r="BJ102" i="3"/>
  <c r="GD43" i="3"/>
  <c r="GA52" i="3"/>
  <c r="JP119" i="3"/>
  <c r="CF133" i="3"/>
  <c r="BH123" i="3"/>
  <c r="BR123" i="3"/>
  <c r="BI123" i="3"/>
  <c r="BL123" i="3"/>
  <c r="BN123" i="3"/>
  <c r="BJ123" i="3"/>
  <c r="BO123" i="3"/>
  <c r="BP123" i="3"/>
  <c r="BK123" i="3"/>
  <c r="BQ123" i="3"/>
  <c r="BM123" i="3"/>
  <c r="BS123" i="3"/>
  <c r="JV104" i="3"/>
  <c r="JS63" i="3"/>
  <c r="GC82" i="3"/>
  <c r="JV114" i="3"/>
  <c r="JU112" i="3"/>
  <c r="ED69" i="3"/>
  <c r="JV67" i="3"/>
  <c r="EH80" i="3"/>
  <c r="HW122" i="3"/>
  <c r="EC61" i="3"/>
  <c r="HU40" i="3"/>
  <c r="FX47" i="3"/>
  <c r="X25" i="3"/>
  <c r="GE98" i="3"/>
  <c r="O74" i="3"/>
  <c r="N74" i="3"/>
  <c r="F74" i="3"/>
  <c r="L74" i="3"/>
  <c r="M74" i="3"/>
  <c r="K74" i="3"/>
  <c r="I74" i="3"/>
  <c r="P74" i="3"/>
  <c r="G74" i="3"/>
  <c r="AL74" i="3"/>
  <c r="H74" i="3"/>
  <c r="Q74" i="3"/>
  <c r="DX74" i="3"/>
  <c r="J74" i="3"/>
  <c r="FV102" i="3"/>
  <c r="EE75" i="3"/>
  <c r="EB106" i="3"/>
  <c r="EH82" i="3"/>
  <c r="BX60" i="3"/>
  <c r="CE60" i="3"/>
  <c r="AR60" i="3" s="1"/>
  <c r="BV60" i="3"/>
  <c r="BU60" i="3"/>
  <c r="BW60" i="3"/>
  <c r="BY60" i="3"/>
  <c r="CA60" i="3"/>
  <c r="BZ60" i="3"/>
  <c r="BT60" i="3"/>
  <c r="EF56" i="3"/>
  <c r="BR61" i="3"/>
  <c r="BO61" i="3"/>
  <c r="BI61" i="3"/>
  <c r="BJ61" i="3"/>
  <c r="BL61" i="3"/>
  <c r="BM61" i="3"/>
  <c r="BQ61" i="3"/>
  <c r="BS61" i="3"/>
  <c r="BN61" i="3"/>
  <c r="BK61" i="3"/>
  <c r="BH61" i="3"/>
  <c r="BP61" i="3"/>
  <c r="FW74" i="3"/>
  <c r="BR92" i="3"/>
  <c r="BK92" i="3"/>
  <c r="BP92" i="3"/>
  <c r="BJ92" i="3"/>
  <c r="BI92" i="3"/>
  <c r="BL92" i="3"/>
  <c r="BM92" i="3"/>
  <c r="BH92" i="3"/>
  <c r="BS92" i="3"/>
  <c r="BO92" i="3"/>
  <c r="BQ92" i="3"/>
  <c r="BN92" i="3"/>
  <c r="GE155" i="3"/>
  <c r="CL154" i="3"/>
  <c r="BJ72" i="3"/>
  <c r="BO72" i="3"/>
  <c r="BP72" i="3"/>
  <c r="BQ72" i="3"/>
  <c r="BL72" i="3"/>
  <c r="BH72" i="3"/>
  <c r="BS72" i="3"/>
  <c r="BK72" i="3"/>
  <c r="BM72" i="3"/>
  <c r="BN72" i="3"/>
  <c r="BI72" i="3"/>
  <c r="BR72" i="3"/>
  <c r="EG27" i="3"/>
  <c r="BQ67" i="3"/>
  <c r="BO67" i="3"/>
  <c r="BI67" i="3"/>
  <c r="BP67" i="3"/>
  <c r="BS67" i="3"/>
  <c r="BH67" i="3"/>
  <c r="BK67" i="3"/>
  <c r="BR67" i="3"/>
  <c r="BL67" i="3"/>
  <c r="BM67" i="3"/>
  <c r="BN67" i="3"/>
  <c r="BJ67" i="3"/>
  <c r="JX38" i="3"/>
  <c r="DY52" i="3"/>
  <c r="GE127" i="3"/>
  <c r="AJ77" i="3"/>
  <c r="AG77" i="3"/>
  <c r="AI77" i="3"/>
  <c r="AE77" i="3"/>
  <c r="AO77" i="3"/>
  <c r="AR77" i="3" s="1"/>
  <c r="AT77" i="3" s="1"/>
  <c r="AH77" i="3"/>
  <c r="AK77" i="3"/>
  <c r="AF77" i="3"/>
  <c r="AD77" i="3"/>
  <c r="EF148" i="3"/>
  <c r="EA93" i="3"/>
  <c r="HT145" i="3"/>
  <c r="BH129" i="3"/>
  <c r="BM129" i="3"/>
  <c r="BP129" i="3"/>
  <c r="BK129" i="3"/>
  <c r="BS129" i="3"/>
  <c r="BL129" i="3"/>
  <c r="BJ129" i="3"/>
  <c r="BI129" i="3"/>
  <c r="BO129" i="3"/>
  <c r="BR129" i="3"/>
  <c r="BN129" i="3"/>
  <c r="BQ129" i="3"/>
  <c r="HW116" i="3"/>
  <c r="FX33" i="3"/>
  <c r="AM154" i="3"/>
  <c r="FU154" i="3"/>
  <c r="U108" i="3"/>
  <c r="AA108" i="3"/>
  <c r="Z108" i="3"/>
  <c r="AB108" i="3"/>
  <c r="V108" i="3"/>
  <c r="Y108" i="3"/>
  <c r="R108" i="3"/>
  <c r="S108" i="3"/>
  <c r="W108" i="3"/>
  <c r="T108" i="3"/>
  <c r="AC108" i="3"/>
  <c r="X108" i="3"/>
  <c r="EF39" i="3"/>
  <c r="JS116" i="3"/>
  <c r="CC109" i="3"/>
  <c r="JO109" i="3"/>
  <c r="GC79" i="3"/>
  <c r="HY135" i="3"/>
  <c r="JX143" i="3"/>
  <c r="JO154" i="3"/>
  <c r="CC154" i="3"/>
  <c r="EB154" i="3"/>
  <c r="EB35" i="3"/>
  <c r="AG143" i="3"/>
  <c r="AD143" i="3"/>
  <c r="AJ143" i="3"/>
  <c r="AI143" i="3"/>
  <c r="AO143" i="3"/>
  <c r="AE143" i="3"/>
  <c r="AH143" i="3"/>
  <c r="AK143" i="3"/>
  <c r="AF143" i="3"/>
  <c r="FY78" i="3"/>
  <c r="HY150" i="3"/>
  <c r="JW120" i="3"/>
  <c r="JU141" i="3"/>
  <c r="F138" i="3"/>
  <c r="H138" i="3"/>
  <c r="J138" i="3"/>
  <c r="L138" i="3"/>
  <c r="K138" i="3"/>
  <c r="O138" i="3"/>
  <c r="AL138" i="3"/>
  <c r="G138" i="3"/>
  <c r="Q138" i="3"/>
  <c r="P138" i="3"/>
  <c r="I138" i="3"/>
  <c r="M138" i="3"/>
  <c r="N138" i="3"/>
  <c r="DX138" i="3"/>
  <c r="FY142" i="3"/>
  <c r="JQ124" i="3"/>
  <c r="HU140" i="3"/>
  <c r="IA43" i="3"/>
  <c r="EB146" i="3"/>
  <c r="FX151" i="3"/>
  <c r="IB132" i="3"/>
  <c r="GB138" i="3"/>
  <c r="FZ38" i="3"/>
  <c r="HT108" i="3"/>
  <c r="HX130" i="3"/>
  <c r="CF121" i="3"/>
  <c r="CG121" i="3" s="1"/>
  <c r="JT28" i="3"/>
  <c r="GC100" i="3"/>
  <c r="HY58" i="3"/>
  <c r="IB96" i="3"/>
  <c r="JW65" i="3"/>
  <c r="EA145" i="3"/>
  <c r="AX51" i="3"/>
  <c r="BC51" i="3"/>
  <c r="BG51" i="3"/>
  <c r="BB51" i="3"/>
  <c r="BA51" i="3"/>
  <c r="AZ51" i="3"/>
  <c r="AW51" i="3"/>
  <c r="AV51" i="3"/>
  <c r="HR51" i="3"/>
  <c r="BF51" i="3"/>
  <c r="CB51" i="3"/>
  <c r="AY51" i="3"/>
  <c r="BE51" i="3"/>
  <c r="BD51" i="3"/>
  <c r="HY106" i="3"/>
  <c r="EE41" i="3"/>
  <c r="GB87" i="3"/>
  <c r="AP108" i="3"/>
  <c r="AS108" i="3" s="1"/>
  <c r="HW101" i="3"/>
  <c r="GB111" i="3"/>
  <c r="JY101" i="3"/>
  <c r="HW88" i="3"/>
  <c r="DZ40" i="3"/>
  <c r="FU115" i="3"/>
  <c r="AM115" i="3"/>
  <c r="JQ115" i="3"/>
  <c r="FY95" i="3"/>
  <c r="AP38" i="3"/>
  <c r="HW60" i="3"/>
  <c r="JW114" i="3"/>
  <c r="JY145" i="3"/>
  <c r="HW36" i="3"/>
  <c r="GA135" i="3"/>
  <c r="GC62" i="3"/>
  <c r="GA75" i="3"/>
  <c r="GA126" i="3"/>
  <c r="HW119" i="3"/>
  <c r="HT32" i="3"/>
  <c r="AV145" i="3"/>
  <c r="BF145" i="3"/>
  <c r="HR145" i="3"/>
  <c r="BE145" i="3"/>
  <c r="BC145" i="3"/>
  <c r="AZ145" i="3"/>
  <c r="BD145" i="3"/>
  <c r="CB145" i="3"/>
  <c r="BB145" i="3"/>
  <c r="BG145" i="3"/>
  <c r="BA145" i="3"/>
  <c r="AX145" i="3"/>
  <c r="AY145" i="3"/>
  <c r="AW145" i="3"/>
  <c r="IA102" i="3"/>
  <c r="JO95" i="3"/>
  <c r="CC95" i="3"/>
  <c r="CD95" i="3" s="1"/>
  <c r="EE125" i="3"/>
  <c r="JP126" i="3"/>
  <c r="HT141" i="3"/>
  <c r="GD37" i="3"/>
  <c r="FZ109" i="3"/>
  <c r="JU64" i="3"/>
  <c r="JR46" i="3"/>
  <c r="FV51" i="3"/>
  <c r="DY102" i="3"/>
  <c r="CC132" i="3"/>
  <c r="JO132" i="3"/>
  <c r="JW35" i="3"/>
  <c r="BX25" i="3"/>
  <c r="DZ128" i="3"/>
  <c r="EB60" i="3"/>
  <c r="CF44" i="3"/>
  <c r="GB80" i="3"/>
  <c r="EA117" i="3"/>
  <c r="U25" i="3"/>
  <c r="JP78" i="3"/>
  <c r="DZ60" i="3"/>
  <c r="JU25" i="3"/>
  <c r="DY54" i="3"/>
  <c r="HW76" i="3"/>
  <c r="EC106" i="3"/>
  <c r="JQ84" i="3"/>
  <c r="JW72" i="3"/>
  <c r="BZ54" i="3"/>
  <c r="CA54" i="3"/>
  <c r="CE54" i="3"/>
  <c r="BX54" i="3"/>
  <c r="BU54" i="3"/>
  <c r="BW54" i="3"/>
  <c r="BT54" i="3"/>
  <c r="BY54" i="3"/>
  <c r="BV54" i="3"/>
  <c r="R120" i="3"/>
  <c r="AB120" i="3"/>
  <c r="AC120" i="3"/>
  <c r="T120" i="3"/>
  <c r="V120" i="3"/>
  <c r="Z120" i="3"/>
  <c r="AA120" i="3"/>
  <c r="U120" i="3"/>
  <c r="X120" i="3"/>
  <c r="Y120" i="3"/>
  <c r="W120" i="3"/>
  <c r="S120" i="3"/>
  <c r="JP131" i="3"/>
  <c r="JS26" i="3"/>
  <c r="FX134" i="3"/>
  <c r="JY102" i="3"/>
  <c r="FW52" i="3"/>
  <c r="HW143" i="3"/>
  <c r="GD100" i="3"/>
  <c r="IA71" i="3"/>
  <c r="JW127" i="3"/>
  <c r="JU84" i="3"/>
  <c r="JU106" i="3"/>
  <c r="EG126" i="3"/>
  <c r="JW29" i="3"/>
  <c r="HW133" i="3"/>
  <c r="EH54" i="3"/>
  <c r="JU30" i="3"/>
  <c r="BH37" i="3"/>
  <c r="BQ37" i="3"/>
  <c r="BP37" i="3"/>
  <c r="BS37" i="3"/>
  <c r="BR37" i="3"/>
  <c r="BK37" i="3"/>
  <c r="BJ37" i="3"/>
  <c r="BI37" i="3"/>
  <c r="BO37" i="3"/>
  <c r="BL37" i="3"/>
  <c r="BM37" i="3"/>
  <c r="BN37" i="3"/>
  <c r="EH103" i="3"/>
  <c r="EE127" i="3"/>
  <c r="EC133" i="3"/>
  <c r="AP34" i="3"/>
  <c r="JU90" i="3"/>
  <c r="IB52" i="3"/>
  <c r="AP26" i="3"/>
  <c r="AS26" i="3" s="1"/>
  <c r="IB130" i="3"/>
  <c r="HY107" i="3"/>
  <c r="EA141" i="3"/>
  <c r="JU56" i="3"/>
  <c r="IA114" i="3"/>
  <c r="GB122" i="3"/>
  <c r="GC99" i="3"/>
  <c r="AP43" i="3"/>
  <c r="AQ43" i="3" s="1"/>
  <c r="JO45" i="3"/>
  <c r="CC45" i="3"/>
  <c r="JS94" i="3"/>
  <c r="HV144" i="3"/>
  <c r="EE74" i="3"/>
  <c r="EE114" i="3"/>
  <c r="JS136" i="3"/>
  <c r="GE91" i="3"/>
  <c r="N105" i="3"/>
  <c r="AL105" i="3"/>
  <c r="J105" i="3"/>
  <c r="L105" i="3"/>
  <c r="P105" i="3"/>
  <c r="M105" i="3"/>
  <c r="H105" i="3"/>
  <c r="O105" i="3"/>
  <c r="DX105" i="3"/>
  <c r="G105" i="3"/>
  <c r="Q105" i="3"/>
  <c r="F105" i="3"/>
  <c r="I105" i="3"/>
  <c r="K105" i="3"/>
  <c r="HX89" i="3"/>
  <c r="DY136" i="3"/>
  <c r="HV119" i="3"/>
  <c r="JY35" i="3"/>
  <c r="JO103" i="3"/>
  <c r="CC103" i="3"/>
  <c r="CD103" i="3" s="1"/>
  <c r="FX138" i="3"/>
  <c r="EE28" i="3"/>
  <c r="BY114" i="3"/>
  <c r="BX114" i="3"/>
  <c r="BZ114" i="3"/>
  <c r="BT114" i="3"/>
  <c r="CE114" i="3"/>
  <c r="CG114" i="3" s="1"/>
  <c r="BU114" i="3"/>
  <c r="CA114" i="3"/>
  <c r="BW114" i="3"/>
  <c r="BV114" i="3"/>
  <c r="AO37" i="3"/>
  <c r="AR37" i="3" s="1"/>
  <c r="AF37" i="3"/>
  <c r="AE37" i="3"/>
  <c r="AJ37" i="3"/>
  <c r="AG37" i="3"/>
  <c r="AK37" i="3"/>
  <c r="AH37" i="3"/>
  <c r="AD37" i="3"/>
  <c r="AI37" i="3"/>
  <c r="AA25" i="3"/>
  <c r="DY58" i="3"/>
  <c r="EA96" i="3"/>
  <c r="AV118" i="3"/>
  <c r="BD118" i="3"/>
  <c r="AY118" i="3"/>
  <c r="BE118" i="3"/>
  <c r="BB118" i="3"/>
  <c r="AZ118" i="3"/>
  <c r="AX118" i="3"/>
  <c r="CB118" i="3"/>
  <c r="AW118" i="3"/>
  <c r="BC118" i="3"/>
  <c r="HR118" i="3"/>
  <c r="BG118" i="3"/>
  <c r="BF118" i="3"/>
  <c r="BA118" i="3"/>
  <c r="JT35" i="3"/>
  <c r="FW107" i="3"/>
  <c r="HU51" i="3"/>
  <c r="AA81" i="3"/>
  <c r="Z81" i="3"/>
  <c r="R81" i="3"/>
  <c r="Y81" i="3"/>
  <c r="X81" i="3"/>
  <c r="AC81" i="3"/>
  <c r="U81" i="3"/>
  <c r="W81" i="3"/>
  <c r="AB81" i="3"/>
  <c r="T81" i="3"/>
  <c r="V81" i="3"/>
  <c r="S81" i="3"/>
  <c r="JS108" i="3"/>
  <c r="EG33" i="3"/>
  <c r="JT34" i="3"/>
  <c r="HY42" i="3"/>
  <c r="EE85" i="3"/>
  <c r="GB60" i="3"/>
  <c r="EG53" i="3"/>
  <c r="CC114" i="3"/>
  <c r="CD114" i="3" s="1"/>
  <c r="JO114" i="3"/>
  <c r="JO69" i="3"/>
  <c r="CC69" i="3"/>
  <c r="JQ77" i="3"/>
  <c r="GC89" i="3"/>
  <c r="HZ40" i="3"/>
  <c r="AI25" i="3"/>
  <c r="JT63" i="3"/>
  <c r="ED124" i="3"/>
  <c r="GB107" i="3"/>
  <c r="BA53" i="3"/>
  <c r="BE53" i="3"/>
  <c r="AY53" i="3"/>
  <c r="BB53" i="3"/>
  <c r="BD53" i="3"/>
  <c r="AZ53" i="3"/>
  <c r="HR53" i="3"/>
  <c r="BC53" i="3"/>
  <c r="AV53" i="3"/>
  <c r="AX53" i="3"/>
  <c r="AW53" i="3"/>
  <c r="CB53" i="3"/>
  <c r="BG53" i="3"/>
  <c r="BF53" i="3"/>
  <c r="BV63" i="3"/>
  <c r="BT63" i="3"/>
  <c r="BU63" i="3"/>
  <c r="CA63" i="3"/>
  <c r="BZ63" i="3"/>
  <c r="BY63" i="3"/>
  <c r="BX63" i="3"/>
  <c r="BW63" i="3"/>
  <c r="CE63" i="3"/>
  <c r="FU38" i="3"/>
  <c r="AM38" i="3"/>
  <c r="AG80" i="3"/>
  <c r="AF80" i="3"/>
  <c r="AE80" i="3"/>
  <c r="AH80" i="3"/>
  <c r="AO80" i="3"/>
  <c r="AR80" i="3" s="1"/>
  <c r="AI80" i="3"/>
  <c r="AK80" i="3"/>
  <c r="AJ80" i="3"/>
  <c r="AD80" i="3"/>
  <c r="EE132" i="3"/>
  <c r="JT40" i="3"/>
  <c r="N40" i="3"/>
  <c r="AL40" i="3"/>
  <c r="AN40" i="3" s="1"/>
  <c r="G40" i="3"/>
  <c r="K40" i="3"/>
  <c r="F40" i="3"/>
  <c r="I40" i="3"/>
  <c r="L40" i="3"/>
  <c r="H40" i="3"/>
  <c r="Q40" i="3"/>
  <c r="J40" i="3"/>
  <c r="P40" i="3"/>
  <c r="M40" i="3"/>
  <c r="O40" i="3"/>
  <c r="DX40" i="3"/>
  <c r="Z25" i="3"/>
  <c r="HX120" i="3"/>
  <c r="HW32" i="3"/>
  <c r="AP35" i="3"/>
  <c r="AS35" i="3" s="1"/>
  <c r="AD59" i="3"/>
  <c r="AO59" i="3"/>
  <c r="AJ59" i="3"/>
  <c r="AE59" i="3"/>
  <c r="AI59" i="3"/>
  <c r="AF59" i="3"/>
  <c r="AG59" i="3"/>
  <c r="AH59" i="3"/>
  <c r="AK59" i="3"/>
  <c r="FZ66" i="3"/>
  <c r="GC104" i="3"/>
  <c r="GB61" i="3"/>
  <c r="FX44" i="3"/>
  <c r="EA129" i="3"/>
  <c r="AY79" i="3"/>
  <c r="BD79" i="3"/>
  <c r="CB79" i="3"/>
  <c r="BA79" i="3"/>
  <c r="BF79" i="3"/>
  <c r="BG79" i="3"/>
  <c r="BC79" i="3"/>
  <c r="HR79" i="3"/>
  <c r="AV79" i="3"/>
  <c r="AX79" i="3"/>
  <c r="AZ79" i="3"/>
  <c r="BB79" i="3"/>
  <c r="AW79" i="3"/>
  <c r="BE79" i="3"/>
  <c r="HV89" i="3"/>
  <c r="EB62" i="3"/>
  <c r="FY68" i="3"/>
  <c r="JX89" i="3"/>
  <c r="GE74" i="3"/>
  <c r="HZ33" i="3"/>
  <c r="HU90" i="3"/>
  <c r="BH95" i="3"/>
  <c r="BN95" i="3"/>
  <c r="BJ95" i="3"/>
  <c r="BR95" i="3"/>
  <c r="BQ95" i="3"/>
  <c r="BK95" i="3"/>
  <c r="BM95" i="3"/>
  <c r="BS95" i="3"/>
  <c r="BP95" i="3"/>
  <c r="BL95" i="3"/>
  <c r="BI95" i="3"/>
  <c r="BO95" i="3"/>
  <c r="GB35" i="3"/>
  <c r="L104" i="3"/>
  <c r="F104" i="3"/>
  <c r="G104" i="3"/>
  <c r="Q104" i="3"/>
  <c r="I104" i="3"/>
  <c r="K104" i="3"/>
  <c r="P104" i="3"/>
  <c r="M104" i="3"/>
  <c r="AL104" i="3"/>
  <c r="H104" i="3"/>
  <c r="N104" i="3"/>
  <c r="J104" i="3"/>
  <c r="DX104" i="3"/>
  <c r="O104" i="3"/>
  <c r="IB127" i="3"/>
  <c r="JW33" i="3"/>
  <c r="HT105" i="3"/>
  <c r="JQ104" i="3"/>
  <c r="HW46" i="3"/>
  <c r="HU103" i="3"/>
  <c r="HS147" i="3"/>
  <c r="BM151" i="3"/>
  <c r="BS151" i="3"/>
  <c r="BL151" i="3"/>
  <c r="BK151" i="3"/>
  <c r="BR151" i="3"/>
  <c r="BN151" i="3"/>
  <c r="BI151" i="3"/>
  <c r="BP151" i="3"/>
  <c r="BQ151" i="3"/>
  <c r="BJ151" i="3"/>
  <c r="BO151" i="3"/>
  <c r="BH151" i="3"/>
  <c r="GB119" i="3"/>
  <c r="AP59" i="3"/>
  <c r="JT154" i="3"/>
  <c r="GE88" i="3"/>
  <c r="GE141" i="3"/>
  <c r="HU122" i="3"/>
  <c r="HX149" i="3"/>
  <c r="GE132" i="3"/>
  <c r="HT72" i="3"/>
  <c r="FV104" i="3"/>
  <c r="EG97" i="3"/>
  <c r="FX149" i="3"/>
  <c r="AM149" i="3"/>
  <c r="FU149" i="3"/>
  <c r="EC47" i="3"/>
  <c r="FW102" i="3"/>
  <c r="EE140" i="3"/>
  <c r="BK121" i="3"/>
  <c r="BQ121" i="3"/>
  <c r="BR121" i="3"/>
  <c r="BN121" i="3"/>
  <c r="BJ121" i="3"/>
  <c r="BO121" i="3"/>
  <c r="BI121" i="3"/>
  <c r="BH121" i="3"/>
  <c r="BM121" i="3"/>
  <c r="BS121" i="3"/>
  <c r="BL121" i="3"/>
  <c r="BP121" i="3"/>
  <c r="EG42" i="3"/>
  <c r="GD61" i="3"/>
  <c r="JV60" i="3"/>
  <c r="BD97" i="3"/>
  <c r="BE97" i="3"/>
  <c r="HR97" i="3"/>
  <c r="CB97" i="3"/>
  <c r="AY97" i="3"/>
  <c r="BC97" i="3"/>
  <c r="AX97" i="3"/>
  <c r="BB97" i="3"/>
  <c r="AV97" i="3"/>
  <c r="BF97" i="3"/>
  <c r="BG97" i="3"/>
  <c r="AW97" i="3"/>
  <c r="AZ97" i="3"/>
  <c r="BA97" i="3"/>
  <c r="GB51" i="3"/>
  <c r="HV101" i="3"/>
  <c r="EC137" i="3"/>
  <c r="IB26" i="3"/>
  <c r="CL128" i="3"/>
  <c r="FV114" i="3"/>
  <c r="CF94" i="3"/>
  <c r="IB152" i="3"/>
  <c r="JP146" i="3"/>
  <c r="JT85" i="3"/>
  <c r="EB148" i="3"/>
  <c r="GE105" i="3"/>
  <c r="IA58" i="3"/>
  <c r="HS143" i="3"/>
  <c r="CC92" i="3"/>
  <c r="JO92" i="3"/>
  <c r="JW87" i="3"/>
  <c r="HW90" i="3"/>
  <c r="IB55" i="3"/>
  <c r="Z144" i="3"/>
  <c r="AA144" i="3"/>
  <c r="U144" i="3"/>
  <c r="R144" i="3"/>
  <c r="AB144" i="3"/>
  <c r="AC144" i="3"/>
  <c r="T144" i="3"/>
  <c r="Y144" i="3"/>
  <c r="W144" i="3"/>
  <c r="S144" i="3"/>
  <c r="V144" i="3"/>
  <c r="X144" i="3"/>
  <c r="HX25" i="3"/>
  <c r="BB25" i="3"/>
  <c r="HX153" i="3"/>
  <c r="GE46" i="3"/>
  <c r="AL76" i="3"/>
  <c r="DX76" i="3"/>
  <c r="J76" i="3"/>
  <c r="L76" i="3"/>
  <c r="O76" i="3"/>
  <c r="F76" i="3"/>
  <c r="K76" i="3"/>
  <c r="M76" i="3"/>
  <c r="Q76" i="3"/>
  <c r="G76" i="3"/>
  <c r="N76" i="3"/>
  <c r="H76" i="3"/>
  <c r="P76" i="3"/>
  <c r="I76" i="3"/>
  <c r="JQ132" i="3"/>
  <c r="BA76" i="3"/>
  <c r="BF76" i="3"/>
  <c r="BD76" i="3"/>
  <c r="AV76" i="3"/>
  <c r="AZ76" i="3"/>
  <c r="BG76" i="3"/>
  <c r="BE76" i="3"/>
  <c r="CB76" i="3"/>
  <c r="AY76" i="3"/>
  <c r="BB76" i="3"/>
  <c r="AW76" i="3"/>
  <c r="BC76" i="3"/>
  <c r="AX76" i="3"/>
  <c r="HR76" i="3"/>
  <c r="BI65" i="3"/>
  <c r="BR65" i="3"/>
  <c r="BN65" i="3"/>
  <c r="BO65" i="3"/>
  <c r="BQ65" i="3"/>
  <c r="BL65" i="3"/>
  <c r="BS65" i="3"/>
  <c r="BK65" i="3"/>
  <c r="BJ65" i="3"/>
  <c r="BP65" i="3"/>
  <c r="BM65" i="3"/>
  <c r="BH65" i="3"/>
  <c r="CF145" i="3"/>
  <c r="HV47" i="3"/>
  <c r="JX43" i="3"/>
  <c r="JY141" i="3"/>
  <c r="JO56" i="3"/>
  <c r="CC56" i="3"/>
  <c r="JP121" i="3"/>
  <c r="GD103" i="3"/>
  <c r="GC29" i="3"/>
  <c r="JP41" i="3"/>
  <c r="HS151" i="3"/>
  <c r="HY113" i="3"/>
  <c r="FW80" i="3"/>
  <c r="GB37" i="3"/>
  <c r="FV81" i="3"/>
  <c r="EB108" i="3"/>
  <c r="JY105" i="3"/>
  <c r="FX117" i="3"/>
  <c r="JR91" i="3"/>
  <c r="HS84" i="3"/>
  <c r="GC92" i="3"/>
  <c r="JP102" i="3"/>
  <c r="EA101" i="3"/>
  <c r="EH61" i="3"/>
  <c r="IA81" i="3"/>
  <c r="HZ110" i="3"/>
  <c r="JR123" i="3"/>
  <c r="EB120" i="3"/>
  <c r="GB38" i="3"/>
  <c r="BB136" i="3"/>
  <c r="AW136" i="3"/>
  <c r="AY136" i="3"/>
  <c r="AX136" i="3"/>
  <c r="BA136" i="3"/>
  <c r="BE136" i="3"/>
  <c r="BF136" i="3"/>
  <c r="AZ136" i="3"/>
  <c r="BC136" i="3"/>
  <c r="HR136" i="3"/>
  <c r="AV136" i="3"/>
  <c r="BG136" i="3"/>
  <c r="CB136" i="3"/>
  <c r="BD136" i="3"/>
  <c r="FX133" i="3"/>
  <c r="AM125" i="3"/>
  <c r="AN125" i="3" s="1"/>
  <c r="FU125" i="3"/>
  <c r="FY99" i="3"/>
  <c r="CL126" i="3"/>
  <c r="IA142" i="3"/>
  <c r="FZ84" i="3"/>
  <c r="FY44" i="3"/>
  <c r="IB47" i="3"/>
  <c r="JU126" i="3"/>
  <c r="JW26" i="3"/>
  <c r="FX39" i="3"/>
  <c r="X31" i="3"/>
  <c r="T31" i="3"/>
  <c r="W31" i="3"/>
  <c r="AC31" i="3"/>
  <c r="V31" i="3"/>
  <c r="R31" i="3"/>
  <c r="Z31" i="3"/>
  <c r="AA31" i="3"/>
  <c r="AB31" i="3"/>
  <c r="U31" i="3"/>
  <c r="Y31" i="3"/>
  <c r="S31" i="3"/>
  <c r="JY134" i="3"/>
  <c r="FW97" i="3"/>
  <c r="O25" i="3"/>
  <c r="EG25" i="3"/>
  <c r="GE56" i="3"/>
  <c r="FW78" i="3"/>
  <c r="HZ89" i="3"/>
  <c r="EG88" i="3"/>
  <c r="ED84" i="3"/>
  <c r="W46" i="3"/>
  <c r="AA46" i="3"/>
  <c r="Z46" i="3"/>
  <c r="AB46" i="3"/>
  <c r="T46" i="3"/>
  <c r="R46" i="3"/>
  <c r="S46" i="3"/>
  <c r="Y46" i="3"/>
  <c r="X46" i="3"/>
  <c r="U46" i="3"/>
  <c r="V46" i="3"/>
  <c r="AC46" i="3"/>
  <c r="AW50" i="3"/>
  <c r="HR50" i="3"/>
  <c r="BA50" i="3"/>
  <c r="AX50" i="3"/>
  <c r="CB50" i="3"/>
  <c r="AZ50" i="3"/>
  <c r="BB50" i="3"/>
  <c r="BC50" i="3"/>
  <c r="BF50" i="3"/>
  <c r="BG50" i="3"/>
  <c r="AY50" i="3"/>
  <c r="AV50" i="3"/>
  <c r="BD50" i="3"/>
  <c r="BE50" i="3"/>
  <c r="HY48" i="3"/>
  <c r="JS52" i="3"/>
  <c r="JY115" i="3"/>
  <c r="HV41" i="3"/>
  <c r="GA110" i="3"/>
  <c r="JW47" i="3"/>
  <c r="EF94" i="3"/>
  <c r="HY69" i="3"/>
  <c r="DZ66" i="3"/>
  <c r="JX35" i="3"/>
  <c r="JP112" i="3"/>
  <c r="CF53" i="3"/>
  <c r="HU91" i="3"/>
  <c r="AM110" i="3"/>
  <c r="FU110" i="3"/>
  <c r="GD93" i="3"/>
  <c r="IB141" i="3"/>
  <c r="AP141" i="3"/>
  <c r="AQ141" i="3" s="1"/>
  <c r="BR93" i="3"/>
  <c r="BI93" i="3"/>
  <c r="BM93" i="3"/>
  <c r="BS93" i="3"/>
  <c r="BQ93" i="3"/>
  <c r="BN93" i="3"/>
  <c r="BO93" i="3"/>
  <c r="BL93" i="3"/>
  <c r="BK93" i="3"/>
  <c r="BJ93" i="3"/>
  <c r="BH93" i="3"/>
  <c r="BP93" i="3"/>
  <c r="FY102" i="3"/>
  <c r="HX31" i="3"/>
  <c r="FV38" i="3"/>
  <c r="GC44" i="3"/>
  <c r="HY141" i="3"/>
  <c r="BF46" i="3"/>
  <c r="BD46" i="3"/>
  <c r="AV46" i="3"/>
  <c r="BB46" i="3"/>
  <c r="AW46" i="3"/>
  <c r="BG46" i="3"/>
  <c r="BC46" i="3"/>
  <c r="BE46" i="3"/>
  <c r="AZ46" i="3"/>
  <c r="AX46" i="3"/>
  <c r="AY46" i="3"/>
  <c r="BA46" i="3"/>
  <c r="HR46" i="3"/>
  <c r="CB46" i="3"/>
  <c r="EE79" i="3"/>
  <c r="HX107" i="3"/>
  <c r="BP66" i="3"/>
  <c r="BH66" i="3"/>
  <c r="BK66" i="3"/>
  <c r="BN66" i="3"/>
  <c r="BJ66" i="3"/>
  <c r="BQ66" i="3"/>
  <c r="BL66" i="3"/>
  <c r="BR66" i="3"/>
  <c r="BS66" i="3"/>
  <c r="BM66" i="3"/>
  <c r="BO66" i="3"/>
  <c r="BI66" i="3"/>
  <c r="FU121" i="3"/>
  <c r="AM121" i="3"/>
  <c r="DZ28" i="3"/>
  <c r="AV107" i="3"/>
  <c r="CB107" i="3"/>
  <c r="AZ107" i="3"/>
  <c r="AX107" i="3"/>
  <c r="AY107" i="3"/>
  <c r="BC107" i="3"/>
  <c r="BA107" i="3"/>
  <c r="BE107" i="3"/>
  <c r="BB107" i="3"/>
  <c r="BF107" i="3"/>
  <c r="BD107" i="3"/>
  <c r="HR107" i="3"/>
  <c r="BG107" i="3"/>
  <c r="AW107" i="3"/>
  <c r="JX131" i="3"/>
  <c r="IB71" i="3"/>
  <c r="ED33" i="3"/>
  <c r="FZ139" i="3"/>
  <c r="HV133" i="3"/>
  <c r="JW50" i="3"/>
  <c r="AP105" i="3"/>
  <c r="AQ105" i="3" s="1"/>
  <c r="FV37" i="3"/>
  <c r="FW140" i="3"/>
  <c r="GD33" i="3"/>
  <c r="FX55" i="3"/>
  <c r="JV105" i="3"/>
  <c r="CC116" i="3"/>
  <c r="JO116" i="3"/>
  <c r="DZ135" i="3"/>
  <c r="EG60" i="3"/>
  <c r="BL63" i="3"/>
  <c r="BS63" i="3"/>
  <c r="BM63" i="3"/>
  <c r="BJ63" i="3"/>
  <c r="BI63" i="3"/>
  <c r="BP63" i="3"/>
  <c r="BN63" i="3"/>
  <c r="BR63" i="3"/>
  <c r="BH63" i="3"/>
  <c r="BO63" i="3"/>
  <c r="BK63" i="3"/>
  <c r="BQ63" i="3"/>
  <c r="BH25" i="3"/>
  <c r="EH118" i="3"/>
  <c r="CF32" i="3"/>
  <c r="AS32" i="3" s="1"/>
  <c r="EA139" i="3"/>
  <c r="FY69" i="3"/>
  <c r="JO128" i="3"/>
  <c r="CC128" i="3"/>
  <c r="CD128" i="3" s="1"/>
  <c r="ED90" i="3"/>
  <c r="EH115" i="3"/>
  <c r="EB73" i="3"/>
  <c r="FZ72" i="3"/>
  <c r="EG124" i="3"/>
  <c r="BR32" i="3"/>
  <c r="BP32" i="3"/>
  <c r="BS32" i="3"/>
  <c r="BO32" i="3"/>
  <c r="BQ32" i="3"/>
  <c r="BN32" i="3"/>
  <c r="BM32" i="3"/>
  <c r="BJ32" i="3"/>
  <c r="BK32" i="3"/>
  <c r="BL32" i="3"/>
  <c r="BI32" i="3"/>
  <c r="BH32" i="3"/>
  <c r="HW100" i="3"/>
  <c r="FZ54" i="3"/>
  <c r="JR54" i="3"/>
  <c r="GA41" i="3"/>
  <c r="GE123" i="3"/>
  <c r="JX125" i="3"/>
  <c r="GE134" i="3"/>
  <c r="GA70" i="3"/>
  <c r="JX55" i="3"/>
  <c r="BR135" i="3"/>
  <c r="BK135" i="3"/>
  <c r="BJ135" i="3"/>
  <c r="BO135" i="3"/>
  <c r="BN135" i="3"/>
  <c r="BL135" i="3"/>
  <c r="BI135" i="3"/>
  <c r="BH135" i="3"/>
  <c r="BS135" i="3"/>
  <c r="BM135" i="3"/>
  <c r="BP135" i="3"/>
  <c r="BQ135" i="3"/>
  <c r="GE38" i="3"/>
  <c r="JO27" i="3"/>
  <c r="CC27" i="3"/>
  <c r="JS59" i="3"/>
  <c r="IB82" i="3"/>
  <c r="DZ91" i="3"/>
  <c r="CF80" i="3"/>
  <c r="CF141" i="3"/>
  <c r="JY60" i="3"/>
  <c r="ED38" i="3"/>
  <c r="HV64" i="3"/>
  <c r="AM44" i="3"/>
  <c r="FU44" i="3"/>
  <c r="JS51" i="3"/>
  <c r="JW60" i="3"/>
  <c r="JS125" i="3"/>
  <c r="GB50" i="3"/>
  <c r="HT25" i="3"/>
  <c r="AX25" i="3"/>
  <c r="HT37" i="3"/>
  <c r="CC98" i="3"/>
  <c r="JO98" i="3"/>
  <c r="AP56" i="3"/>
  <c r="HS104" i="3"/>
  <c r="JV80" i="3"/>
  <c r="JR100" i="3"/>
  <c r="HX52" i="3"/>
  <c r="EE52" i="3"/>
  <c r="HU82" i="3"/>
  <c r="CF69" i="3"/>
  <c r="AS69" i="3" s="1"/>
  <c r="EH89" i="3"/>
  <c r="FU132" i="3"/>
  <c r="AM132" i="3"/>
  <c r="JR26" i="3"/>
  <c r="CF120" i="3"/>
  <c r="EH68" i="3"/>
  <c r="IB128" i="3"/>
  <c r="HZ103" i="3"/>
  <c r="HU75" i="3"/>
  <c r="EC34" i="3"/>
  <c r="HZ31" i="3"/>
  <c r="JW67" i="3"/>
  <c r="JR77" i="3"/>
  <c r="HS37" i="3"/>
  <c r="EH64" i="3"/>
  <c r="BG92" i="3"/>
  <c r="BC92" i="3"/>
  <c r="AZ92" i="3"/>
  <c r="CB92" i="3"/>
  <c r="AX92" i="3"/>
  <c r="BE92" i="3"/>
  <c r="AY92" i="3"/>
  <c r="HR92" i="3"/>
  <c r="BD92" i="3"/>
  <c r="BA92" i="3"/>
  <c r="BB92" i="3"/>
  <c r="AV92" i="3"/>
  <c r="BF92" i="3"/>
  <c r="AW92" i="3"/>
  <c r="JW113" i="3"/>
  <c r="JX92" i="3"/>
  <c r="G30" i="3"/>
  <c r="K30" i="3"/>
  <c r="M30" i="3"/>
  <c r="Q30" i="3"/>
  <c r="H30" i="3"/>
  <c r="I30" i="3"/>
  <c r="O30" i="3"/>
  <c r="F30" i="3"/>
  <c r="DX30" i="3"/>
  <c r="N30" i="3"/>
  <c r="L30" i="3"/>
  <c r="J30" i="3"/>
  <c r="AL30" i="3"/>
  <c r="AN30" i="3" s="1"/>
  <c r="P30" i="3"/>
  <c r="EB85" i="3"/>
  <c r="EB93" i="3"/>
  <c r="BK44" i="3"/>
  <c r="BL44" i="3"/>
  <c r="BJ44" i="3"/>
  <c r="BN44" i="3"/>
  <c r="BH44" i="3"/>
  <c r="BQ44" i="3"/>
  <c r="BM44" i="3"/>
  <c r="BP44" i="3"/>
  <c r="BO44" i="3"/>
  <c r="BS44" i="3"/>
  <c r="BR44" i="3"/>
  <c r="BI44" i="3"/>
  <c r="DZ96" i="3"/>
  <c r="DY32" i="3"/>
  <c r="JP66" i="3"/>
  <c r="EA57" i="3"/>
  <c r="JP117" i="3"/>
  <c r="GD53" i="3"/>
  <c r="JS134" i="3"/>
  <c r="DX66" i="3"/>
  <c r="L66" i="3"/>
  <c r="O66" i="3"/>
  <c r="F66" i="3"/>
  <c r="J66" i="3"/>
  <c r="Q66" i="3"/>
  <c r="M66" i="3"/>
  <c r="G66" i="3"/>
  <c r="I66" i="3"/>
  <c r="P66" i="3"/>
  <c r="N66" i="3"/>
  <c r="H66" i="3"/>
  <c r="AL66" i="3"/>
  <c r="K66" i="3"/>
  <c r="EG127" i="3"/>
  <c r="AE154" i="3"/>
  <c r="AI154" i="3"/>
  <c r="AG154" i="3"/>
  <c r="AD154" i="3"/>
  <c r="AF154" i="3"/>
  <c r="AK154" i="3"/>
  <c r="AH154" i="3"/>
  <c r="AJ154" i="3"/>
  <c r="AO154" i="3"/>
  <c r="JY151" i="3"/>
  <c r="JU69" i="3"/>
  <c r="EB153" i="3"/>
  <c r="JQ34" i="3"/>
  <c r="JU75" i="3"/>
  <c r="GE58" i="3"/>
  <c r="JY66" i="3"/>
  <c r="FW111" i="3"/>
  <c r="JV150" i="3"/>
  <c r="JX126" i="3"/>
  <c r="AH149" i="3"/>
  <c r="AE149" i="3"/>
  <c r="AK149" i="3"/>
  <c r="AG149" i="3"/>
  <c r="AI149" i="3"/>
  <c r="AF149" i="3"/>
  <c r="AO149" i="3"/>
  <c r="AR149" i="3" s="1"/>
  <c r="AJ149" i="3"/>
  <c r="AD149" i="3"/>
  <c r="AM53" i="3"/>
  <c r="FU53" i="3"/>
  <c r="HX81" i="3"/>
  <c r="FX150" i="3"/>
  <c r="FU141" i="3"/>
  <c r="AM141" i="3"/>
  <c r="JY126" i="3"/>
  <c r="HT57" i="3"/>
  <c r="L148" i="3"/>
  <c r="Q148" i="3"/>
  <c r="F148" i="3"/>
  <c r="H148" i="3"/>
  <c r="P148" i="3"/>
  <c r="AL148" i="3"/>
  <c r="I148" i="3"/>
  <c r="M148" i="3"/>
  <c r="O148" i="3"/>
  <c r="K148" i="3"/>
  <c r="J148" i="3"/>
  <c r="G148" i="3"/>
  <c r="N148" i="3"/>
  <c r="DX148" i="3"/>
  <c r="HU120" i="3"/>
  <c r="EB40" i="3"/>
  <c r="JV39" i="3"/>
  <c r="AP152" i="3"/>
  <c r="AS152" i="3" s="1"/>
  <c r="EG121" i="3"/>
  <c r="EF87" i="3"/>
  <c r="JS153" i="3"/>
  <c r="GE101" i="3"/>
  <c r="ED120" i="3"/>
  <c r="R132" i="3"/>
  <c r="U132" i="3"/>
  <c r="AC132" i="3"/>
  <c r="V132" i="3"/>
  <c r="Y132" i="3"/>
  <c r="S132" i="3"/>
  <c r="AA132" i="3"/>
  <c r="AB132" i="3"/>
  <c r="T132" i="3"/>
  <c r="Z132" i="3"/>
  <c r="X132" i="3"/>
  <c r="W132" i="3"/>
  <c r="EE35" i="3"/>
  <c r="JO145" i="3"/>
  <c r="CC145" i="3"/>
  <c r="EG67" i="3"/>
  <c r="T32" i="3"/>
  <c r="X32" i="3"/>
  <c r="Y32" i="3"/>
  <c r="W32" i="3"/>
  <c r="AA32" i="3"/>
  <c r="V32" i="3"/>
  <c r="AB32" i="3"/>
  <c r="S32" i="3"/>
  <c r="R32" i="3"/>
  <c r="U32" i="3"/>
  <c r="Z32" i="3"/>
  <c r="AC32" i="3"/>
  <c r="IA118" i="3"/>
  <c r="JP73" i="3"/>
  <c r="FZ131" i="3"/>
  <c r="IA60" i="3"/>
  <c r="BO127" i="3"/>
  <c r="BQ127" i="3"/>
  <c r="BI127" i="3"/>
  <c r="BN127" i="3"/>
  <c r="BJ127" i="3"/>
  <c r="BS127" i="3"/>
  <c r="BM127" i="3"/>
  <c r="BK127" i="3"/>
  <c r="BP127" i="3"/>
  <c r="BL127" i="3"/>
  <c r="BR127" i="3"/>
  <c r="BH127" i="3"/>
  <c r="FY81" i="3"/>
  <c r="HV105" i="3"/>
  <c r="HU52" i="3"/>
  <c r="EF147" i="3"/>
  <c r="AP135" i="3"/>
  <c r="EH35" i="3"/>
  <c r="JQ28" i="3"/>
  <c r="AP86" i="3"/>
  <c r="AQ86" i="3" s="1"/>
  <c r="GA43" i="3"/>
  <c r="EB123" i="3"/>
  <c r="HY148" i="3"/>
  <c r="R67" i="3"/>
  <c r="S67" i="3"/>
  <c r="Y67" i="3"/>
  <c r="AC67" i="3"/>
  <c r="T67" i="3"/>
  <c r="AA67" i="3"/>
  <c r="U67" i="3"/>
  <c r="W67" i="3"/>
  <c r="X67" i="3"/>
  <c r="Z67" i="3"/>
  <c r="AB67" i="3"/>
  <c r="V67" i="3"/>
  <c r="FV99" i="3"/>
  <c r="JV31" i="3"/>
  <c r="GC77" i="3"/>
  <c r="JO47" i="3"/>
  <c r="CC47" i="3"/>
  <c r="CD47" i="3" s="1"/>
  <c r="JX100" i="3"/>
  <c r="EA48" i="3"/>
  <c r="EA32" i="3"/>
  <c r="FZ103" i="3"/>
  <c r="GB41" i="3"/>
  <c r="AP139" i="3"/>
  <c r="AF33" i="3"/>
  <c r="AG33" i="3"/>
  <c r="AH33" i="3"/>
  <c r="AK33" i="3"/>
  <c r="AD33" i="3"/>
  <c r="AJ33" i="3"/>
  <c r="AE33" i="3"/>
  <c r="AO33" i="3"/>
  <c r="AI33" i="3"/>
  <c r="JR36" i="3"/>
  <c r="JX59" i="3"/>
  <c r="HT52" i="3"/>
  <c r="IB65" i="3"/>
  <c r="JV113" i="3"/>
  <c r="EA83" i="3"/>
  <c r="AH69" i="3"/>
  <c r="AK69" i="3"/>
  <c r="AE69" i="3"/>
  <c r="AF69" i="3"/>
  <c r="AJ69" i="3"/>
  <c r="AI69" i="3"/>
  <c r="AG69" i="3"/>
  <c r="AO69" i="3"/>
  <c r="AD69" i="3"/>
  <c r="EE39" i="3"/>
  <c r="FZ42" i="3"/>
  <c r="GE86" i="3"/>
  <c r="AJ111" i="3"/>
  <c r="AG111" i="3"/>
  <c r="AI111" i="3"/>
  <c r="AD111" i="3"/>
  <c r="AK111" i="3"/>
  <c r="AH111" i="3"/>
  <c r="AF111" i="3"/>
  <c r="AE111" i="3"/>
  <c r="AO111" i="3"/>
  <c r="JX84" i="3"/>
  <c r="JW155" i="3"/>
  <c r="AP155" i="3"/>
  <c r="EF154" i="3"/>
  <c r="IB100" i="3"/>
  <c r="JU33" i="3"/>
  <c r="JU78" i="3"/>
  <c r="HS79" i="3"/>
  <c r="JY138" i="3"/>
  <c r="HX116" i="3"/>
  <c r="GA153" i="3"/>
  <c r="IA152" i="3"/>
  <c r="GE103" i="3"/>
  <c r="EA137" i="3"/>
  <c r="JS88" i="3"/>
  <c r="FY128" i="3"/>
  <c r="JU48" i="3"/>
  <c r="EG65" i="3"/>
  <c r="FX115" i="3"/>
  <c r="HS116" i="3"/>
  <c r="HX64" i="3"/>
  <c r="HX96" i="3"/>
  <c r="IB84" i="3"/>
  <c r="HZ68" i="3"/>
  <c r="FW153" i="3"/>
  <c r="BJ152" i="3"/>
  <c r="BH152" i="3"/>
  <c r="BO152" i="3"/>
  <c r="BN152" i="3"/>
  <c r="BR152" i="3"/>
  <c r="BQ152" i="3"/>
  <c r="BP152" i="3"/>
  <c r="BI152" i="3"/>
  <c r="BM152" i="3"/>
  <c r="BK152" i="3"/>
  <c r="BL152" i="3"/>
  <c r="BS152" i="3"/>
  <c r="GE84" i="3"/>
  <c r="HZ71" i="3"/>
  <c r="HU79" i="3"/>
  <c r="JR138" i="3"/>
  <c r="BJ147" i="3"/>
  <c r="BI147" i="3"/>
  <c r="BK147" i="3"/>
  <c r="BR147" i="3"/>
  <c r="BH147" i="3"/>
  <c r="BL147" i="3"/>
  <c r="BO147" i="3"/>
  <c r="BM147" i="3"/>
  <c r="BN147" i="3"/>
  <c r="BP147" i="3"/>
  <c r="BQ147" i="3"/>
  <c r="BS147" i="3"/>
  <c r="AG135" i="3"/>
  <c r="AJ135" i="3"/>
  <c r="AD135" i="3"/>
  <c r="AI135" i="3"/>
  <c r="AF135" i="3"/>
  <c r="AK135" i="3"/>
  <c r="AH135" i="3"/>
  <c r="AO135" i="3"/>
  <c r="AE135" i="3"/>
  <c r="AA90" i="3"/>
  <c r="Z90" i="3"/>
  <c r="T90" i="3"/>
  <c r="R90" i="3"/>
  <c r="Y90" i="3"/>
  <c r="S90" i="3"/>
  <c r="X90" i="3"/>
  <c r="AB90" i="3"/>
  <c r="V90" i="3"/>
  <c r="W90" i="3"/>
  <c r="U90" i="3"/>
  <c r="AC90" i="3"/>
  <c r="JW142" i="3"/>
  <c r="IA129" i="3"/>
  <c r="HX95" i="3"/>
  <c r="HX67" i="3"/>
  <c r="CF112" i="3"/>
  <c r="FX94" i="3"/>
  <c r="GD74" i="3"/>
  <c r="HW48" i="3"/>
  <c r="ED67" i="3"/>
  <c r="HT154" i="3"/>
  <c r="FV154" i="3"/>
  <c r="EC82" i="3"/>
  <c r="JQ138" i="3"/>
  <c r="JP124" i="3"/>
  <c r="GA27" i="3"/>
  <c r="JU152" i="3"/>
  <c r="EE91" i="3"/>
  <c r="EC70" i="3"/>
  <c r="EC78" i="3"/>
  <c r="JT73" i="3"/>
  <c r="HZ138" i="3"/>
  <c r="EE78" i="3"/>
  <c r="EH74" i="3"/>
  <c r="FW77" i="3"/>
  <c r="JS85" i="3"/>
  <c r="FX86" i="3"/>
  <c r="HV52" i="3"/>
  <c r="JR121" i="3"/>
  <c r="AG130" i="3"/>
  <c r="AK130" i="3"/>
  <c r="AO130" i="3"/>
  <c r="AR130" i="3" s="1"/>
  <c r="AE130" i="3"/>
  <c r="AH130" i="3"/>
  <c r="AJ130" i="3"/>
  <c r="AF130" i="3"/>
  <c r="AI130" i="3"/>
  <c r="AD130" i="3"/>
  <c r="FW36" i="3"/>
  <c r="CF130" i="3"/>
  <c r="HZ143" i="3"/>
  <c r="CC63" i="3"/>
  <c r="JO63" i="3"/>
  <c r="JV107" i="3"/>
  <c r="JR66" i="3"/>
  <c r="HZ73" i="3"/>
  <c r="JX103" i="3"/>
  <c r="HW117" i="3"/>
  <c r="FZ77" i="3"/>
  <c r="EB30" i="3"/>
  <c r="JS127" i="3"/>
  <c r="BU133" i="3"/>
  <c r="BZ133" i="3"/>
  <c r="BV133" i="3"/>
  <c r="BW133" i="3"/>
  <c r="BX133" i="3"/>
  <c r="CA133" i="3"/>
  <c r="BT133" i="3"/>
  <c r="CE133" i="3"/>
  <c r="BY133" i="3"/>
  <c r="JY62" i="3"/>
  <c r="BD124" i="3"/>
  <c r="HR124" i="3"/>
  <c r="BE124" i="3"/>
  <c r="BC124" i="3"/>
  <c r="BG124" i="3"/>
  <c r="AW124" i="3"/>
  <c r="AX124" i="3"/>
  <c r="AZ124" i="3"/>
  <c r="CB124" i="3"/>
  <c r="AY124" i="3"/>
  <c r="BA124" i="3"/>
  <c r="BB124" i="3"/>
  <c r="BF124" i="3"/>
  <c r="AV124" i="3"/>
  <c r="JV119" i="3"/>
  <c r="GE118" i="3"/>
  <c r="EG102" i="3"/>
  <c r="HU154" i="3"/>
  <c r="HU150" i="3"/>
  <c r="HS140" i="3"/>
  <c r="JV47" i="3"/>
  <c r="IA27" i="3"/>
  <c r="JQ141" i="3"/>
  <c r="BU117" i="3"/>
  <c r="BW117" i="3"/>
  <c r="BZ117" i="3"/>
  <c r="CA117" i="3"/>
  <c r="BX117" i="3"/>
  <c r="CE117" i="3"/>
  <c r="BT117" i="3"/>
  <c r="BV117" i="3"/>
  <c r="BY117" i="3"/>
  <c r="FU133" i="3"/>
  <c r="AM133" i="3"/>
  <c r="EE115" i="3"/>
  <c r="GC142" i="3"/>
  <c r="HX57" i="3"/>
  <c r="EE108" i="3"/>
  <c r="JV123" i="3"/>
  <c r="DY62" i="3"/>
  <c r="EB141" i="3"/>
  <c r="GD154" i="3"/>
  <c r="CF132" i="3"/>
  <c r="CG132" i="3" s="1"/>
  <c r="HV150" i="3"/>
  <c r="FW89" i="3"/>
  <c r="BG111" i="3"/>
  <c r="BF111" i="3"/>
  <c r="BE111" i="3"/>
  <c r="BD111" i="3"/>
  <c r="AY111" i="3"/>
  <c r="BA111" i="3"/>
  <c r="HR111" i="3"/>
  <c r="AX111" i="3"/>
  <c r="AW111" i="3"/>
  <c r="BC111" i="3"/>
  <c r="AV111" i="3"/>
  <c r="CB111" i="3"/>
  <c r="BB111" i="3"/>
  <c r="AZ111" i="3"/>
  <c r="EC51" i="3"/>
  <c r="HS50" i="3"/>
  <c r="CC97" i="3"/>
  <c r="JO97" i="3"/>
  <c r="HU35" i="3"/>
  <c r="EE77" i="3"/>
  <c r="EG137" i="3"/>
  <c r="BT47" i="3"/>
  <c r="CE47" i="3"/>
  <c r="CG47" i="3" s="1"/>
  <c r="BY47" i="3"/>
  <c r="BZ47" i="3"/>
  <c r="BV47" i="3"/>
  <c r="BW47" i="3"/>
  <c r="BU47" i="3"/>
  <c r="BX47" i="3"/>
  <c r="CA47" i="3"/>
  <c r="CF50" i="3"/>
  <c r="HU148" i="3"/>
  <c r="EF28" i="3"/>
  <c r="IB115" i="3"/>
  <c r="FX82" i="3"/>
  <c r="AP143" i="3"/>
  <c r="IB57" i="3"/>
  <c r="CF90" i="3"/>
  <c r="AW93" i="3"/>
  <c r="AV93" i="3"/>
  <c r="AX93" i="3"/>
  <c r="CB93" i="3"/>
  <c r="CD93" i="3" s="1"/>
  <c r="AZ93" i="3"/>
  <c r="BG93" i="3"/>
  <c r="BA93" i="3"/>
  <c r="BC93" i="3"/>
  <c r="AY93" i="3"/>
  <c r="BD93" i="3"/>
  <c r="BE93" i="3"/>
  <c r="HR93" i="3"/>
  <c r="BF93" i="3"/>
  <c r="BB93" i="3"/>
  <c r="JP101" i="3"/>
  <c r="JY89" i="3"/>
  <c r="EH88" i="3"/>
  <c r="IA92" i="3"/>
  <c r="AX37" i="3"/>
  <c r="BG37" i="3"/>
  <c r="BA37" i="3"/>
  <c r="BB37" i="3"/>
  <c r="AY37" i="3"/>
  <c r="BE37" i="3"/>
  <c r="AZ37" i="3"/>
  <c r="BD37" i="3"/>
  <c r="HR37" i="3"/>
  <c r="BF37" i="3"/>
  <c r="AW37" i="3"/>
  <c r="BC37" i="3"/>
  <c r="CB37" i="3"/>
  <c r="AV37" i="3"/>
  <c r="AG147" i="3"/>
  <c r="AE147" i="3"/>
  <c r="AD147" i="3"/>
  <c r="AK147" i="3"/>
  <c r="AJ147" i="3"/>
  <c r="AI147" i="3"/>
  <c r="AO147" i="3"/>
  <c r="AF147" i="3"/>
  <c r="AH147" i="3"/>
  <c r="JU110" i="3"/>
  <c r="JP55" i="3"/>
  <c r="JY98" i="3"/>
  <c r="EB149" i="3"/>
  <c r="EF141" i="3"/>
  <c r="FV70" i="3"/>
  <c r="HU66" i="3"/>
  <c r="HZ133" i="3"/>
  <c r="JS133" i="3"/>
  <c r="IB136" i="3"/>
  <c r="FY139" i="3"/>
  <c r="JX144" i="3"/>
  <c r="HW148" i="3"/>
  <c r="HX142" i="3"/>
  <c r="BZ97" i="3"/>
  <c r="BY97" i="3"/>
  <c r="BW97" i="3"/>
  <c r="CA97" i="3"/>
  <c r="CE97" i="3"/>
  <c r="CG97" i="3" s="1"/>
  <c r="BU97" i="3"/>
  <c r="BV97" i="3"/>
  <c r="BT97" i="3"/>
  <c r="BX97" i="3"/>
  <c r="GB104" i="3"/>
  <c r="GA99" i="3"/>
  <c r="ED52" i="3"/>
  <c r="FX131" i="3"/>
  <c r="BI80" i="3"/>
  <c r="BO80" i="3"/>
  <c r="BK80" i="3"/>
  <c r="BJ80" i="3"/>
  <c r="BH80" i="3"/>
  <c r="BN80" i="3"/>
  <c r="BR80" i="3"/>
  <c r="BL80" i="3"/>
  <c r="BQ80" i="3"/>
  <c r="BP80" i="3"/>
  <c r="BS80" i="3"/>
  <c r="BM80" i="3"/>
  <c r="EC39" i="3"/>
  <c r="EC136" i="3"/>
  <c r="CF126" i="3"/>
  <c r="EB66" i="3"/>
  <c r="JX45" i="3"/>
  <c r="FY141" i="3"/>
  <c r="EF149" i="3"/>
  <c r="IA93" i="3"/>
  <c r="BY93" i="3"/>
  <c r="BW93" i="3"/>
  <c r="BU93" i="3"/>
  <c r="BZ93" i="3"/>
  <c r="CA93" i="3"/>
  <c r="BV93" i="3"/>
  <c r="CE93" i="3"/>
  <c r="BT93" i="3"/>
  <c r="BX93" i="3"/>
  <c r="JQ52" i="3"/>
  <c r="EG81" i="3"/>
  <c r="JO122" i="3"/>
  <c r="CC122" i="3"/>
  <c r="FW135" i="3"/>
  <c r="IA113" i="3"/>
  <c r="FW147" i="3"/>
  <c r="BA128" i="3"/>
  <c r="BG128" i="3"/>
  <c r="HR128" i="3"/>
  <c r="AW128" i="3"/>
  <c r="AY128" i="3"/>
  <c r="BB128" i="3"/>
  <c r="BE128" i="3"/>
  <c r="AX128" i="3"/>
  <c r="BF128" i="3"/>
  <c r="BD128" i="3"/>
  <c r="BC128" i="3"/>
  <c r="AZ128" i="3"/>
  <c r="AV128" i="3"/>
  <c r="CB128" i="3"/>
  <c r="L25" i="3"/>
  <c r="ED25" i="3"/>
  <c r="JR104" i="3"/>
  <c r="HV125" i="3"/>
  <c r="AE28" i="3"/>
  <c r="AI28" i="3"/>
  <c r="AH28" i="3"/>
  <c r="AG28" i="3"/>
  <c r="AK28" i="3"/>
  <c r="AF28" i="3"/>
  <c r="AO28" i="3"/>
  <c r="AQ28" i="3" s="1"/>
  <c r="AJ28" i="3"/>
  <c r="AD28" i="3"/>
  <c r="IA84" i="3"/>
  <c r="AW129" i="3"/>
  <c r="HR129" i="3"/>
  <c r="BC129" i="3"/>
  <c r="BG129" i="3"/>
  <c r="AZ129" i="3"/>
  <c r="AX129" i="3"/>
  <c r="BD129" i="3"/>
  <c r="BB129" i="3"/>
  <c r="BF129" i="3"/>
  <c r="AV129" i="3"/>
  <c r="CB129" i="3"/>
  <c r="AY129" i="3"/>
  <c r="BA129" i="3"/>
  <c r="BE129" i="3"/>
  <c r="HX123" i="3"/>
  <c r="JV134" i="3"/>
  <c r="IA108" i="3"/>
  <c r="FV78" i="3"/>
  <c r="IB153" i="3"/>
  <c r="JT97" i="3"/>
  <c r="HX71" i="3"/>
  <c r="GC72" i="3"/>
  <c r="GD117" i="3"/>
  <c r="JP37" i="3"/>
  <c r="JQ76" i="3"/>
  <c r="GA121" i="3"/>
  <c r="GB151" i="3"/>
  <c r="GC66" i="3"/>
  <c r="AM103" i="3"/>
  <c r="AN103" i="3" s="1"/>
  <c r="FU103" i="3"/>
  <c r="JU147" i="3"/>
  <c r="FV135" i="3"/>
  <c r="ED31" i="3"/>
  <c r="CE136" i="3"/>
  <c r="BX136" i="3"/>
  <c r="BY136" i="3"/>
  <c r="BT136" i="3"/>
  <c r="BW136" i="3"/>
  <c r="CA136" i="3"/>
  <c r="BU136" i="3"/>
  <c r="BV136" i="3"/>
  <c r="BZ136" i="3"/>
  <c r="GD48" i="3"/>
  <c r="IB109" i="3"/>
  <c r="FY33" i="3"/>
  <c r="IB30" i="3"/>
  <c r="JR124" i="3"/>
  <c r="ED55" i="3"/>
  <c r="EG93" i="3"/>
  <c r="JU47" i="3"/>
  <c r="FZ144" i="3"/>
  <c r="AJ93" i="3"/>
  <c r="AI93" i="3"/>
  <c r="AE93" i="3"/>
  <c r="AH93" i="3"/>
  <c r="AK93" i="3"/>
  <c r="AO93" i="3"/>
  <c r="AR93" i="3" s="1"/>
  <c r="AD93" i="3"/>
  <c r="AF93" i="3"/>
  <c r="AG93" i="3"/>
  <c r="JR34" i="3"/>
  <c r="FZ67" i="3"/>
  <c r="EC88" i="3"/>
  <c r="JT109" i="3"/>
  <c r="HT64" i="3"/>
  <c r="GE45" i="3"/>
  <c r="FU25" i="3"/>
  <c r="Q45" i="3"/>
  <c r="AL45" i="3"/>
  <c r="F45" i="3"/>
  <c r="G45" i="3"/>
  <c r="M45" i="3"/>
  <c r="I45" i="3"/>
  <c r="P45" i="3"/>
  <c r="DX45" i="3"/>
  <c r="H45" i="3"/>
  <c r="L45" i="3"/>
  <c r="O45" i="3"/>
  <c r="K45" i="3"/>
  <c r="N45" i="3"/>
  <c r="J45" i="3"/>
  <c r="CF29" i="3"/>
  <c r="T78" i="3"/>
  <c r="S78" i="3"/>
  <c r="Y78" i="3"/>
  <c r="X78" i="3"/>
  <c r="AB78" i="3"/>
  <c r="Z78" i="3"/>
  <c r="AC78" i="3"/>
  <c r="V78" i="3"/>
  <c r="W78" i="3"/>
  <c r="U78" i="3"/>
  <c r="AA78" i="3"/>
  <c r="R78" i="3"/>
  <c r="BR28" i="3"/>
  <c r="BP28" i="3"/>
  <c r="BI28" i="3"/>
  <c r="BH28" i="3"/>
  <c r="BN28" i="3"/>
  <c r="BK28" i="3"/>
  <c r="BJ28" i="3"/>
  <c r="BL28" i="3"/>
  <c r="BO28" i="3"/>
  <c r="BS28" i="3"/>
  <c r="BQ28" i="3"/>
  <c r="BM28" i="3"/>
  <c r="ED122" i="3"/>
  <c r="DZ137" i="3"/>
  <c r="EA90" i="3"/>
  <c r="FZ95" i="3"/>
  <c r="BS39" i="3"/>
  <c r="BO39" i="3"/>
  <c r="BK39" i="3"/>
  <c r="BJ39" i="3"/>
  <c r="BL39" i="3"/>
  <c r="BI39" i="3"/>
  <c r="BN39" i="3"/>
  <c r="BH39" i="3"/>
  <c r="BM39" i="3"/>
  <c r="BP39" i="3"/>
  <c r="BR39" i="3"/>
  <c r="BQ39" i="3"/>
  <c r="HT87" i="3"/>
  <c r="JU95" i="3"/>
  <c r="JS109" i="3"/>
  <c r="GB73" i="3"/>
  <c r="EE47" i="3"/>
  <c r="BS101" i="3"/>
  <c r="BH101" i="3"/>
  <c r="BR101" i="3"/>
  <c r="BJ101" i="3"/>
  <c r="BL101" i="3"/>
  <c r="BI101" i="3"/>
  <c r="BN101" i="3"/>
  <c r="BQ101" i="3"/>
  <c r="BM101" i="3"/>
  <c r="BK101" i="3"/>
  <c r="BP101" i="3"/>
  <c r="BO101" i="3"/>
  <c r="JS152" i="3"/>
  <c r="GE121" i="3"/>
  <c r="IB145" i="3"/>
  <c r="JW39" i="3"/>
  <c r="IA105" i="3"/>
  <c r="HY116" i="3"/>
  <c r="BX126" i="3"/>
  <c r="BU126" i="3"/>
  <c r="BV126" i="3"/>
  <c r="BZ126" i="3"/>
  <c r="BT126" i="3"/>
  <c r="CE126" i="3"/>
  <c r="CA126" i="3"/>
  <c r="BW126" i="3"/>
  <c r="BY126" i="3"/>
  <c r="EA61" i="3"/>
  <c r="DZ150" i="3"/>
  <c r="EH141" i="3"/>
  <c r="HU128" i="3"/>
  <c r="GD71" i="3"/>
  <c r="HX93" i="3"/>
  <c r="HY145" i="3"/>
  <c r="GB113" i="3"/>
  <c r="AM65" i="3"/>
  <c r="FU65" i="3"/>
  <c r="HT134" i="3"/>
  <c r="JP133" i="3"/>
  <c r="GD123" i="3"/>
  <c r="DY85" i="3"/>
  <c r="GD127" i="3"/>
  <c r="EA95" i="3"/>
  <c r="GB136" i="3"/>
  <c r="JW135" i="3"/>
  <c r="JW96" i="3"/>
  <c r="JU96" i="3"/>
  <c r="GA130" i="3"/>
  <c r="FY125" i="3"/>
  <c r="JU140" i="3"/>
  <c r="GE148" i="3"/>
  <c r="HW121" i="3"/>
  <c r="V114" i="3"/>
  <c r="AA114" i="3"/>
  <c r="T114" i="3"/>
  <c r="AC114" i="3"/>
  <c r="R114" i="3"/>
  <c r="S114" i="3"/>
  <c r="AB114" i="3"/>
  <c r="U114" i="3"/>
  <c r="Z114" i="3"/>
  <c r="Y114" i="3"/>
  <c r="X114" i="3"/>
  <c r="W114" i="3"/>
  <c r="JP52" i="3"/>
  <c r="HZ80" i="3"/>
  <c r="CF42" i="3"/>
  <c r="JY40" i="3"/>
  <c r="DZ113" i="3"/>
  <c r="BB141" i="3"/>
  <c r="BF141" i="3"/>
  <c r="AV141" i="3"/>
  <c r="HR141" i="3"/>
  <c r="BG141" i="3"/>
  <c r="CB141" i="3"/>
  <c r="AX141" i="3"/>
  <c r="AZ141" i="3"/>
  <c r="BE141" i="3"/>
  <c r="BD141" i="3"/>
  <c r="BA141" i="3"/>
  <c r="BC141" i="3"/>
  <c r="AY141" i="3"/>
  <c r="AW141" i="3"/>
  <c r="HX58" i="3"/>
  <c r="HZ52" i="3"/>
  <c r="GA82" i="3"/>
  <c r="JY153" i="3"/>
  <c r="JS154" i="3"/>
  <c r="AP72" i="3"/>
  <c r="JP25" i="3"/>
  <c r="HS95" i="3"/>
  <c r="ED133" i="3"/>
  <c r="JT96" i="3"/>
  <c r="HT34" i="3"/>
  <c r="EE36" i="3"/>
  <c r="FW128" i="3"/>
  <c r="JU97" i="3"/>
  <c r="AM107" i="3"/>
  <c r="AN107" i="3" s="1"/>
  <c r="FU107" i="3"/>
  <c r="GE100" i="3"/>
  <c r="HT138" i="3"/>
  <c r="AC142" i="3"/>
  <c r="AB142" i="3"/>
  <c r="Y142" i="3"/>
  <c r="AA142" i="3"/>
  <c r="Z142" i="3"/>
  <c r="S142" i="3"/>
  <c r="R142" i="3"/>
  <c r="X142" i="3"/>
  <c r="U142" i="3"/>
  <c r="V142" i="3"/>
  <c r="T142" i="3"/>
  <c r="W142" i="3"/>
  <c r="HW147" i="3"/>
  <c r="AH112" i="3"/>
  <c r="AI112" i="3"/>
  <c r="AG112" i="3"/>
  <c r="AK112" i="3"/>
  <c r="AJ112" i="3"/>
  <c r="AE112" i="3"/>
  <c r="AF112" i="3"/>
  <c r="AO112" i="3"/>
  <c r="AR112" i="3" s="1"/>
  <c r="AD112" i="3"/>
  <c r="HV110" i="3"/>
  <c r="JS56" i="3"/>
  <c r="HV109" i="3"/>
  <c r="HY111" i="3"/>
  <c r="FV106" i="3"/>
  <c r="GA139" i="3"/>
  <c r="GB126" i="3"/>
  <c r="JY65" i="3"/>
  <c r="AZ36" i="3"/>
  <c r="BG36" i="3"/>
  <c r="BA36" i="3"/>
  <c r="BD36" i="3"/>
  <c r="BC36" i="3"/>
  <c r="CB36" i="3"/>
  <c r="BE36" i="3"/>
  <c r="AV36" i="3"/>
  <c r="AY36" i="3"/>
  <c r="AW36" i="3"/>
  <c r="HR36" i="3"/>
  <c r="BF36" i="3"/>
  <c r="BB36" i="3"/>
  <c r="AX36" i="3"/>
  <c r="BW110" i="3"/>
  <c r="BU110" i="3"/>
  <c r="BV110" i="3"/>
  <c r="BX110" i="3"/>
  <c r="BZ110" i="3"/>
  <c r="BT110" i="3"/>
  <c r="CE110" i="3"/>
  <c r="CA110" i="3"/>
  <c r="BY110" i="3"/>
  <c r="AP76" i="3"/>
  <c r="DY140" i="3"/>
  <c r="BV152" i="3"/>
  <c r="BT152" i="3"/>
  <c r="BX152" i="3"/>
  <c r="CA152" i="3"/>
  <c r="BY152" i="3"/>
  <c r="BZ152" i="3"/>
  <c r="CE152" i="3"/>
  <c r="BU152" i="3"/>
  <c r="BW152" i="3"/>
  <c r="JX151" i="3"/>
  <c r="FV63" i="3"/>
  <c r="AO126" i="3"/>
  <c r="AK126" i="3"/>
  <c r="AD126" i="3"/>
  <c r="AE126" i="3"/>
  <c r="AG126" i="3"/>
  <c r="AF126" i="3"/>
  <c r="AI126" i="3"/>
  <c r="AH126" i="3"/>
  <c r="AJ126" i="3"/>
  <c r="EB33" i="3"/>
  <c r="BS142" i="3"/>
  <c r="BH142" i="3"/>
  <c r="BQ142" i="3"/>
  <c r="BJ142" i="3"/>
  <c r="BL142" i="3"/>
  <c r="BM142" i="3"/>
  <c r="BR142" i="3"/>
  <c r="BK142" i="3"/>
  <c r="BP142" i="3"/>
  <c r="BI142" i="3"/>
  <c r="BN142" i="3"/>
  <c r="BO142" i="3"/>
  <c r="HW59" i="3"/>
  <c r="HW128" i="3"/>
  <c r="EF35" i="3"/>
  <c r="AO86" i="3"/>
  <c r="AD86" i="3"/>
  <c r="AF86" i="3"/>
  <c r="AK86" i="3"/>
  <c r="AI86" i="3"/>
  <c r="AJ86" i="3"/>
  <c r="AE86" i="3"/>
  <c r="AG86" i="3"/>
  <c r="AH86" i="3"/>
  <c r="EH138" i="3"/>
  <c r="FV143" i="3"/>
  <c r="HZ48" i="3"/>
  <c r="JX154" i="3"/>
  <c r="DY141" i="3"/>
  <c r="EE62" i="3"/>
  <c r="T146" i="3"/>
  <c r="V146" i="3"/>
  <c r="W146" i="3"/>
  <c r="R146" i="3"/>
  <c r="AC146" i="3"/>
  <c r="AA146" i="3"/>
  <c r="Z146" i="3"/>
  <c r="AB146" i="3"/>
  <c r="X146" i="3"/>
  <c r="U146" i="3"/>
  <c r="Y146" i="3"/>
  <c r="S146" i="3"/>
  <c r="JO131" i="3"/>
  <c r="CC131" i="3"/>
  <c r="JV124" i="3"/>
  <c r="HV49" i="3"/>
  <c r="FY60" i="3"/>
  <c r="Z51" i="3"/>
  <c r="V51" i="3"/>
  <c r="S51" i="3"/>
  <c r="AC51" i="3"/>
  <c r="AA51" i="3"/>
  <c r="R51" i="3"/>
  <c r="Y51" i="3"/>
  <c r="U51" i="3"/>
  <c r="T51" i="3"/>
  <c r="AB51" i="3"/>
  <c r="X51" i="3"/>
  <c r="W51" i="3"/>
  <c r="GA140" i="3"/>
  <c r="FY77" i="3"/>
  <c r="AM64" i="3"/>
  <c r="FU64" i="3"/>
  <c r="FZ128" i="3"/>
  <c r="HW38" i="3"/>
  <c r="HU63" i="3"/>
  <c r="CC72" i="3"/>
  <c r="JO72" i="3"/>
  <c r="FZ145" i="3"/>
  <c r="HU144" i="3"/>
  <c r="IB133" i="3"/>
  <c r="JV115" i="3"/>
  <c r="FV109" i="3"/>
  <c r="JP85" i="3"/>
  <c r="EA114" i="3"/>
  <c r="EB44" i="3"/>
  <c r="AC140" i="3"/>
  <c r="T140" i="3"/>
  <c r="AB140" i="3"/>
  <c r="R140" i="3"/>
  <c r="V140" i="3"/>
  <c r="Y140" i="3"/>
  <c r="U140" i="3"/>
  <c r="W140" i="3"/>
  <c r="Z140" i="3"/>
  <c r="S140" i="3"/>
  <c r="AA140" i="3"/>
  <c r="X140" i="3"/>
  <c r="HS42" i="3"/>
  <c r="EE151" i="3"/>
  <c r="JR41" i="3"/>
  <c r="EF113" i="3"/>
  <c r="FY116" i="3"/>
  <c r="GB152" i="3"/>
  <c r="FV120" i="3"/>
  <c r="EE30" i="3"/>
  <c r="CC108" i="3"/>
  <c r="CD108" i="3" s="1"/>
  <c r="JO108" i="3"/>
  <c r="JY42" i="3"/>
  <c r="GB36" i="3"/>
  <c r="JS148" i="3"/>
  <c r="JW126" i="3"/>
  <c r="JQ100" i="3"/>
  <c r="EF143" i="3"/>
  <c r="EE94" i="3"/>
  <c r="AP130" i="3"/>
  <c r="EB43" i="3"/>
  <c r="AK75" i="3"/>
  <c r="AO75" i="3"/>
  <c r="AQ75" i="3" s="1"/>
  <c r="AD75" i="3"/>
  <c r="AH75" i="3"/>
  <c r="AG75" i="3"/>
  <c r="AJ75" i="3"/>
  <c r="AE75" i="3"/>
  <c r="AI75" i="3"/>
  <c r="AF75" i="3"/>
  <c r="HV139" i="3"/>
  <c r="HY112" i="3"/>
  <c r="JV111" i="3"/>
  <c r="IA29" i="3"/>
  <c r="JU121" i="3"/>
  <c r="JS111" i="3"/>
  <c r="AY30" i="3"/>
  <c r="BE30" i="3"/>
  <c r="BG30" i="3"/>
  <c r="AX30" i="3"/>
  <c r="BD30" i="3"/>
  <c r="BA30" i="3"/>
  <c r="BC30" i="3"/>
  <c r="AZ30" i="3"/>
  <c r="AV30" i="3"/>
  <c r="AW30" i="3"/>
  <c r="BB30" i="3"/>
  <c r="HR30" i="3"/>
  <c r="BF30" i="3"/>
  <c r="CB30" i="3"/>
  <c r="EH44" i="3"/>
  <c r="HV53" i="3"/>
  <c r="CC42" i="3"/>
  <c r="JO42" i="3"/>
  <c r="DY143" i="3"/>
  <c r="BP139" i="3"/>
  <c r="BK139" i="3"/>
  <c r="BR139" i="3"/>
  <c r="BQ139" i="3"/>
  <c r="BS139" i="3"/>
  <c r="BH139" i="3"/>
  <c r="BI139" i="3"/>
  <c r="BO139" i="3"/>
  <c r="BM139" i="3"/>
  <c r="BJ139" i="3"/>
  <c r="BN139" i="3"/>
  <c r="BL139" i="3"/>
  <c r="Z94" i="3"/>
  <c r="Y94" i="3"/>
  <c r="V94" i="3"/>
  <c r="U94" i="3"/>
  <c r="R94" i="3"/>
  <c r="S94" i="3"/>
  <c r="AB94" i="3"/>
  <c r="AC94" i="3"/>
  <c r="T94" i="3"/>
  <c r="AA94" i="3"/>
  <c r="W94" i="3"/>
  <c r="X94" i="3"/>
  <c r="DY86" i="3"/>
  <c r="EG98" i="3"/>
  <c r="EA29" i="3"/>
  <c r="EF109" i="3"/>
  <c r="HW45" i="3"/>
  <c r="IB81" i="3"/>
  <c r="BE91" i="3"/>
  <c r="AV91" i="3"/>
  <c r="BB91" i="3"/>
  <c r="HR91" i="3"/>
  <c r="BA91" i="3"/>
  <c r="BC91" i="3"/>
  <c r="BG91" i="3"/>
  <c r="BF91" i="3"/>
  <c r="BD91" i="3"/>
  <c r="AW91" i="3"/>
  <c r="CB91" i="3"/>
  <c r="AX91" i="3"/>
  <c r="AY91" i="3"/>
  <c r="AZ91" i="3"/>
  <c r="IB142" i="3"/>
  <c r="JS131" i="3"/>
  <c r="IA153" i="3"/>
  <c r="HS154" i="3"/>
  <c r="GE154" i="3"/>
  <c r="BU120" i="3"/>
  <c r="BY120" i="3"/>
  <c r="BZ120" i="3"/>
  <c r="CE120" i="3"/>
  <c r="CA120" i="3"/>
  <c r="BW120" i="3"/>
  <c r="BV120" i="3"/>
  <c r="BT120" i="3"/>
  <c r="BX120" i="3"/>
  <c r="FX92" i="3"/>
  <c r="EE124" i="3"/>
  <c r="AP62" i="3"/>
  <c r="CF151" i="3"/>
  <c r="CG151" i="3" s="1"/>
  <c r="GE136" i="3"/>
  <c r="CF150" i="3"/>
  <c r="AS150" i="3" s="1"/>
  <c r="CA145" i="3"/>
  <c r="BU145" i="3"/>
  <c r="BV145" i="3"/>
  <c r="BY145" i="3"/>
  <c r="BW145" i="3"/>
  <c r="BX145" i="3"/>
  <c r="BZ145" i="3"/>
  <c r="CE145" i="3"/>
  <c r="AR145" i="3" s="1"/>
  <c r="BT145" i="3"/>
  <c r="FY113" i="3"/>
  <c r="AG38" i="3"/>
  <c r="AH38" i="3"/>
  <c r="AK38" i="3"/>
  <c r="AO38" i="3"/>
  <c r="AE38" i="3"/>
  <c r="AD38" i="3"/>
  <c r="AJ38" i="3"/>
  <c r="AF38" i="3"/>
  <c r="AI38" i="3"/>
  <c r="EC112" i="3"/>
  <c r="JT87" i="3"/>
  <c r="GC30" i="3"/>
  <c r="HU92" i="3"/>
  <c r="HT74" i="3"/>
  <c r="FZ125" i="3"/>
  <c r="HW51" i="3"/>
  <c r="FW93" i="3"/>
  <c r="HW112" i="3"/>
  <c r="FV87" i="3"/>
  <c r="Y68" i="3"/>
  <c r="AC68" i="3"/>
  <c r="AA68" i="3"/>
  <c r="T68" i="3"/>
  <c r="W68" i="3"/>
  <c r="R68" i="3"/>
  <c r="U68" i="3"/>
  <c r="X68" i="3"/>
  <c r="AB68" i="3"/>
  <c r="V68" i="3"/>
  <c r="Z68" i="3"/>
  <c r="S68" i="3"/>
  <c r="IB150" i="3"/>
  <c r="EC33" i="3"/>
  <c r="CC65" i="3"/>
  <c r="CD65" i="3" s="1"/>
  <c r="JO65" i="3"/>
  <c r="HV66" i="3"/>
  <c r="EH34" i="3"/>
  <c r="CC107" i="3"/>
  <c r="CD107" i="3" s="1"/>
  <c r="JO107" i="3"/>
  <c r="FY134" i="3"/>
  <c r="JW86" i="3"/>
  <c r="EH56" i="3"/>
  <c r="JW27" i="3"/>
  <c r="EE38" i="3"/>
  <c r="BO137" i="3"/>
  <c r="BH137" i="3"/>
  <c r="BL137" i="3"/>
  <c r="BJ137" i="3"/>
  <c r="BM137" i="3"/>
  <c r="BQ137" i="3"/>
  <c r="BN137" i="3"/>
  <c r="BS137" i="3"/>
  <c r="BK137" i="3"/>
  <c r="BI137" i="3"/>
  <c r="BP137" i="3"/>
  <c r="BR137" i="3"/>
  <c r="HY101" i="3"/>
  <c r="HV108" i="3"/>
  <c r="DY42" i="3"/>
  <c r="JR51" i="3"/>
  <c r="HU84" i="3"/>
  <c r="FW55" i="3"/>
  <c r="AP65" i="3"/>
  <c r="GD39" i="3"/>
  <c r="W98" i="3"/>
  <c r="X98" i="3"/>
  <c r="T98" i="3"/>
  <c r="U98" i="3"/>
  <c r="Y98" i="3"/>
  <c r="AC98" i="3"/>
  <c r="R98" i="3"/>
  <c r="S98" i="3"/>
  <c r="AB98" i="3"/>
  <c r="V98" i="3"/>
  <c r="AA98" i="3"/>
  <c r="Z98" i="3"/>
  <c r="JX121" i="3"/>
  <c r="FZ36" i="3"/>
  <c r="IB87" i="3"/>
  <c r="FY110" i="3"/>
  <c r="EA59" i="3"/>
  <c r="JV76" i="3"/>
  <c r="HS153" i="3"/>
  <c r="JR94" i="3"/>
  <c r="CF66" i="3"/>
  <c r="CG66" i="3" s="1"/>
  <c r="GE137" i="3"/>
  <c r="HS135" i="3"/>
  <c r="JT44" i="3"/>
  <c r="GD135" i="3"/>
  <c r="JP149" i="3"/>
  <c r="CC146" i="3"/>
  <c r="JO146" i="3"/>
  <c r="EH99" i="3"/>
  <c r="FX31" i="3"/>
  <c r="HZ149" i="3"/>
  <c r="HU99" i="3"/>
  <c r="BS90" i="3"/>
  <c r="BR90" i="3"/>
  <c r="BQ90" i="3"/>
  <c r="BN90" i="3"/>
  <c r="BM90" i="3"/>
  <c r="BP90" i="3"/>
  <c r="BJ90" i="3"/>
  <c r="BK90" i="3"/>
  <c r="BI90" i="3"/>
  <c r="BH90" i="3"/>
  <c r="BL90" i="3"/>
  <c r="BO90" i="3"/>
  <c r="HX49" i="3"/>
  <c r="JP114" i="3"/>
  <c r="EB104" i="3"/>
  <c r="FV141" i="3"/>
  <c r="FV86" i="3"/>
  <c r="JV25" i="3"/>
  <c r="IA145" i="3"/>
  <c r="EE29" i="3"/>
  <c r="HU143" i="3"/>
  <c r="FV46" i="3"/>
  <c r="EB150" i="3"/>
  <c r="JV103" i="3"/>
  <c r="EE153" i="3"/>
  <c r="JX152" i="3"/>
  <c r="FZ149" i="3"/>
  <c r="JW144" i="3"/>
  <c r="V73" i="3"/>
  <c r="U73" i="3"/>
  <c r="Y73" i="3"/>
  <c r="AC73" i="3"/>
  <c r="T73" i="3"/>
  <c r="X73" i="3"/>
  <c r="W73" i="3"/>
  <c r="AB73" i="3"/>
  <c r="AA73" i="3"/>
  <c r="R73" i="3"/>
  <c r="Z73" i="3"/>
  <c r="S73" i="3"/>
  <c r="GA97" i="3"/>
  <c r="JV133" i="3"/>
  <c r="HT60" i="3"/>
  <c r="JX128" i="3"/>
  <c r="HZ69" i="3"/>
  <c r="EH137" i="3"/>
  <c r="EA81" i="3"/>
  <c r="EF29" i="3"/>
  <c r="FY132" i="3"/>
  <c r="JV48" i="3"/>
  <c r="EB132" i="3"/>
  <c r="JO126" i="3"/>
  <c r="CC126" i="3"/>
  <c r="FY152" i="3"/>
  <c r="FU153" i="3"/>
  <c r="AM153" i="3"/>
  <c r="GD62" i="3"/>
  <c r="FW61" i="3"/>
  <c r="JY139" i="3"/>
  <c r="EC100" i="3"/>
  <c r="HU124" i="3"/>
  <c r="AM117" i="3"/>
  <c r="AN117" i="3" s="1"/>
  <c r="FU117" i="3"/>
  <c r="HX106" i="3"/>
  <c r="CE141" i="3"/>
  <c r="BT141" i="3"/>
  <c r="BV141" i="3"/>
  <c r="CA141" i="3"/>
  <c r="BY141" i="3"/>
  <c r="BU141" i="3"/>
  <c r="BX141" i="3"/>
  <c r="BZ141" i="3"/>
  <c r="BW141" i="3"/>
  <c r="EH120" i="3"/>
  <c r="FY103" i="3"/>
  <c r="AP129" i="3"/>
  <c r="DY132" i="3"/>
  <c r="EB147" i="3"/>
  <c r="JY99" i="3"/>
  <c r="BK136" i="3"/>
  <c r="BJ136" i="3"/>
  <c r="BP136" i="3"/>
  <c r="BH136" i="3"/>
  <c r="BQ136" i="3"/>
  <c r="BR136" i="3"/>
  <c r="BM136" i="3"/>
  <c r="BI136" i="3"/>
  <c r="BN136" i="3"/>
  <c r="BO136" i="3"/>
  <c r="BS136" i="3"/>
  <c r="BL136" i="3"/>
  <c r="JV73" i="3"/>
  <c r="JW141" i="3"/>
  <c r="HS36" i="3"/>
  <c r="JV46" i="3"/>
  <c r="FX146" i="3"/>
  <c r="EE148" i="3"/>
  <c r="HY54" i="3"/>
  <c r="FW143" i="3"/>
  <c r="JT139" i="3"/>
  <c r="EA26" i="3"/>
  <c r="EB36" i="3"/>
  <c r="AP112" i="3"/>
  <c r="CF123" i="3"/>
  <c r="BE132" i="3"/>
  <c r="HR132" i="3"/>
  <c r="BD132" i="3"/>
  <c r="AZ132" i="3"/>
  <c r="BG132" i="3"/>
  <c r="BB132" i="3"/>
  <c r="CB132" i="3"/>
  <c r="BC132" i="3"/>
  <c r="BF132" i="3"/>
  <c r="AV132" i="3"/>
  <c r="AX132" i="3"/>
  <c r="AY132" i="3"/>
  <c r="AW132" i="3"/>
  <c r="BA132" i="3"/>
  <c r="IA97" i="3"/>
  <c r="JP57" i="3"/>
  <c r="FY90" i="3"/>
  <c r="HZ104" i="3"/>
  <c r="GD97" i="3"/>
  <c r="HX129" i="3"/>
  <c r="JV41" i="3"/>
  <c r="HT104" i="3"/>
  <c r="GC39" i="3"/>
  <c r="JY94" i="3"/>
  <c r="HX26" i="3"/>
  <c r="HU152" i="3"/>
  <c r="BA153" i="3"/>
  <c r="AV153" i="3"/>
  <c r="AZ153" i="3"/>
  <c r="CB153" i="3"/>
  <c r="CD153" i="3" s="1"/>
  <c r="BC153" i="3"/>
  <c r="AX153" i="3"/>
  <c r="BG153" i="3"/>
  <c r="BB153" i="3"/>
  <c r="AY153" i="3"/>
  <c r="BD153" i="3"/>
  <c r="BE153" i="3"/>
  <c r="AW153" i="3"/>
  <c r="HR153" i="3"/>
  <c r="BF153" i="3"/>
  <c r="BG113" i="3"/>
  <c r="BE113" i="3"/>
  <c r="BF113" i="3"/>
  <c r="BD113" i="3"/>
  <c r="CB113" i="3"/>
  <c r="AZ113" i="3"/>
  <c r="BB113" i="3"/>
  <c r="BA113" i="3"/>
  <c r="HR113" i="3"/>
  <c r="AW113" i="3"/>
  <c r="AV113" i="3"/>
  <c r="AX113" i="3"/>
  <c r="BC113" i="3"/>
  <c r="AY113" i="3"/>
  <c r="AM152" i="3"/>
  <c r="FU152" i="3"/>
  <c r="HZ145" i="3"/>
  <c r="GA151" i="3"/>
  <c r="AP90" i="3"/>
  <c r="JU149" i="3"/>
  <c r="HX128" i="3"/>
  <c r="GB148" i="3"/>
  <c r="HT68" i="3"/>
  <c r="GE117" i="3"/>
  <c r="DY51" i="3"/>
  <c r="JW106" i="3"/>
  <c r="JQ72" i="3"/>
  <c r="AM67" i="3"/>
  <c r="FU67" i="3"/>
  <c r="GE28" i="3"/>
  <c r="GA104" i="3"/>
  <c r="HY103" i="3"/>
  <c r="HT55" i="3"/>
  <c r="EH79" i="3"/>
  <c r="HU28" i="3"/>
  <c r="JV34" i="3"/>
  <c r="FX38" i="3"/>
  <c r="AF122" i="3"/>
  <c r="AE122" i="3"/>
  <c r="AD122" i="3"/>
  <c r="AG122" i="3"/>
  <c r="AI122" i="3"/>
  <c r="AH122" i="3"/>
  <c r="AJ122" i="3"/>
  <c r="AO122" i="3"/>
  <c r="AK122" i="3"/>
  <c r="HV72" i="3"/>
  <c r="HU43" i="3"/>
  <c r="GD88" i="3"/>
  <c r="IA45" i="3"/>
  <c r="EF30" i="3"/>
  <c r="JP103" i="3"/>
  <c r="EC60" i="3"/>
  <c r="CL151" i="3"/>
  <c r="EG39" i="3"/>
  <c r="EH51" i="3"/>
  <c r="GD137" i="3"/>
  <c r="HY144" i="3"/>
  <c r="GB115" i="3"/>
  <c r="JT77" i="3"/>
  <c r="GE52" i="3"/>
  <c r="AM51" i="3"/>
  <c r="AN51" i="3" s="1"/>
  <c r="FU51" i="3"/>
  <c r="IA146" i="3"/>
  <c r="JS101" i="3"/>
  <c r="FV150" i="3"/>
  <c r="HY72" i="3"/>
  <c r="GB130" i="3"/>
  <c r="GB81" i="3"/>
  <c r="JU77" i="3"/>
  <c r="AO53" i="3"/>
  <c r="AH53" i="3"/>
  <c r="AD53" i="3"/>
  <c r="AF53" i="3"/>
  <c r="AK53" i="3"/>
  <c r="AI53" i="3"/>
  <c r="AG53" i="3"/>
  <c r="AE53" i="3"/>
  <c r="AJ53" i="3"/>
  <c r="HV34" i="3"/>
  <c r="DZ104" i="3"/>
  <c r="CE148" i="3"/>
  <c r="AR148" i="3" s="1"/>
  <c r="BZ148" i="3"/>
  <c r="BU148" i="3"/>
  <c r="BX148" i="3"/>
  <c r="BY148" i="3"/>
  <c r="CA148" i="3"/>
  <c r="BT148" i="3"/>
  <c r="BW148" i="3"/>
  <c r="BV148" i="3"/>
  <c r="JT146" i="3"/>
  <c r="EG34" i="3"/>
  <c r="AP41" i="3"/>
  <c r="DZ32" i="3"/>
  <c r="EC41" i="3"/>
  <c r="JP104" i="3"/>
  <c r="FX113" i="3"/>
  <c r="GD78" i="3"/>
  <c r="EF75" i="3"/>
  <c r="HX48" i="3"/>
  <c r="GB70" i="3"/>
  <c r="BW143" i="3"/>
  <c r="BZ143" i="3"/>
  <c r="CE143" i="3"/>
  <c r="CA143" i="3"/>
  <c r="BY143" i="3"/>
  <c r="BT143" i="3"/>
  <c r="BV143" i="3"/>
  <c r="BX143" i="3"/>
  <c r="BU143" i="3"/>
  <c r="JT91" i="3"/>
  <c r="GD41" i="3"/>
  <c r="GA132" i="3"/>
  <c r="JX122" i="3"/>
  <c r="EH37" i="3"/>
  <c r="EG114" i="3"/>
  <c r="AM113" i="3"/>
  <c r="FU113" i="3"/>
  <c r="HY86" i="3"/>
  <c r="GE79" i="3"/>
  <c r="FV48" i="3"/>
  <c r="DZ46" i="3"/>
  <c r="JT66" i="3"/>
  <c r="IA87" i="3"/>
  <c r="JQ83" i="3"/>
  <c r="GB34" i="3"/>
  <c r="HZ49" i="3"/>
  <c r="JT80" i="3"/>
  <c r="AL153" i="3"/>
  <c r="AN153" i="3" s="1"/>
  <c r="P153" i="3"/>
  <c r="K153" i="3"/>
  <c r="O153" i="3"/>
  <c r="M153" i="3"/>
  <c r="N153" i="3"/>
  <c r="G153" i="3"/>
  <c r="I153" i="3"/>
  <c r="H153" i="3"/>
  <c r="L153" i="3"/>
  <c r="DX153" i="3"/>
  <c r="J153" i="3"/>
  <c r="Q153" i="3"/>
  <c r="F153" i="3"/>
  <c r="CF154" i="3"/>
  <c r="CG154" i="3" s="1"/>
  <c r="HU151" i="3"/>
  <c r="JT100" i="3"/>
  <c r="JR47" i="3"/>
  <c r="CC36" i="3"/>
  <c r="JO36" i="3"/>
  <c r="GA143" i="3"/>
  <c r="JV101" i="3"/>
  <c r="EC139" i="3"/>
  <c r="FZ137" i="3"/>
  <c r="GB55" i="3"/>
  <c r="FY72" i="3"/>
  <c r="CF38" i="3"/>
  <c r="GE135" i="3"/>
  <c r="HT84" i="3"/>
  <c r="JV44" i="3"/>
  <c r="HY147" i="3"/>
  <c r="FY117" i="3"/>
  <c r="JO124" i="3"/>
  <c r="CC124" i="3"/>
  <c r="CD124" i="3" s="1"/>
  <c r="JY112" i="3"/>
  <c r="HY115" i="3"/>
  <c r="JX119" i="3"/>
  <c r="BD39" i="3"/>
  <c r="BF39" i="3"/>
  <c r="BA39" i="3"/>
  <c r="AY39" i="3"/>
  <c r="CB39" i="3"/>
  <c r="AX39" i="3"/>
  <c r="HR39" i="3"/>
  <c r="BB39" i="3"/>
  <c r="AW39" i="3"/>
  <c r="BG39" i="3"/>
  <c r="BC39" i="3"/>
  <c r="BE39" i="3"/>
  <c r="AV39" i="3"/>
  <c r="AZ39" i="3"/>
  <c r="DY49" i="3"/>
  <c r="GA138" i="3"/>
  <c r="FX139" i="3"/>
  <c r="FV90" i="3"/>
  <c r="EC52" i="3"/>
  <c r="JW122" i="3"/>
  <c r="EE90" i="3"/>
  <c r="EE65" i="3"/>
  <c r="BY118" i="3"/>
  <c r="BU118" i="3"/>
  <c r="BZ118" i="3"/>
  <c r="BX118" i="3"/>
  <c r="CE118" i="3"/>
  <c r="BT118" i="3"/>
  <c r="BV118" i="3"/>
  <c r="BW118" i="3"/>
  <c r="CA118" i="3"/>
  <c r="EH73" i="3"/>
  <c r="EB142" i="3"/>
  <c r="EA55" i="3"/>
  <c r="DZ102" i="3"/>
  <c r="BX142" i="3"/>
  <c r="BY142" i="3"/>
  <c r="BV142" i="3"/>
  <c r="BT142" i="3"/>
  <c r="BZ142" i="3"/>
  <c r="BW142" i="3"/>
  <c r="CA142" i="3"/>
  <c r="BU142" i="3"/>
  <c r="CE142" i="3"/>
  <c r="EE81" i="3"/>
  <c r="AP103" i="3"/>
  <c r="JY83" i="3"/>
  <c r="HZ129" i="3"/>
  <c r="FZ65" i="3"/>
  <c r="DZ127" i="3"/>
  <c r="GA116" i="3"/>
  <c r="AP107" i="3"/>
  <c r="AQ107" i="3" s="1"/>
  <c r="FZ25" i="3"/>
  <c r="JT36" i="3"/>
  <c r="CE98" i="3"/>
  <c r="BZ98" i="3"/>
  <c r="BU98" i="3"/>
  <c r="BT98" i="3"/>
  <c r="BW98" i="3"/>
  <c r="BV98" i="3"/>
  <c r="CA98" i="3"/>
  <c r="BY98" i="3"/>
  <c r="BX98" i="3"/>
  <c r="GB52" i="3"/>
  <c r="M52" i="3"/>
  <c r="K52" i="3"/>
  <c r="N52" i="3"/>
  <c r="DX52" i="3"/>
  <c r="G52" i="3"/>
  <c r="J52" i="3"/>
  <c r="O52" i="3"/>
  <c r="P52" i="3"/>
  <c r="H52" i="3"/>
  <c r="I52" i="3"/>
  <c r="F52" i="3"/>
  <c r="Q52" i="3"/>
  <c r="AL52" i="3"/>
  <c r="L52" i="3"/>
  <c r="FX65" i="3"/>
  <c r="FY43" i="3"/>
  <c r="JU94" i="3"/>
  <c r="EE130" i="3"/>
  <c r="BI25" i="3"/>
  <c r="HS47" i="3"/>
  <c r="AM72" i="3"/>
  <c r="AN72" i="3" s="1"/>
  <c r="FU72" i="3"/>
  <c r="R49" i="3"/>
  <c r="X49" i="3"/>
  <c r="T49" i="3"/>
  <c r="Z49" i="3"/>
  <c r="AA49" i="3"/>
  <c r="S49" i="3"/>
  <c r="W49" i="3"/>
  <c r="V49" i="3"/>
  <c r="U49" i="3"/>
  <c r="Y49" i="3"/>
  <c r="AC49" i="3"/>
  <c r="AB49" i="3"/>
  <c r="DZ145" i="3"/>
  <c r="JV143" i="3"/>
  <c r="JY109" i="3"/>
  <c r="EF108" i="3"/>
  <c r="HX63" i="3"/>
  <c r="JT62" i="3"/>
  <c r="EE118" i="3"/>
  <c r="AG25" i="3"/>
  <c r="HX108" i="3"/>
  <c r="JW117" i="3"/>
  <c r="EC134" i="3"/>
  <c r="JY110" i="3"/>
  <c r="FU45" i="3"/>
  <c r="AM45" i="3"/>
  <c r="HX146" i="3"/>
  <c r="BB80" i="3"/>
  <c r="BF80" i="3"/>
  <c r="BC80" i="3"/>
  <c r="AY80" i="3"/>
  <c r="BD80" i="3"/>
  <c r="AZ80" i="3"/>
  <c r="AV80" i="3"/>
  <c r="BA80" i="3"/>
  <c r="BG80" i="3"/>
  <c r="AW80" i="3"/>
  <c r="CB80" i="3"/>
  <c r="BE80" i="3"/>
  <c r="HR80" i="3"/>
  <c r="AX80" i="3"/>
  <c r="EC122" i="3"/>
  <c r="JY130" i="3"/>
  <c r="JO144" i="3"/>
  <c r="CC144" i="3"/>
  <c r="JT129" i="3"/>
  <c r="ED111" i="3"/>
  <c r="JU108" i="3"/>
  <c r="GD86" i="3"/>
  <c r="HY92" i="3"/>
  <c r="DX150" i="3"/>
  <c r="J150" i="3"/>
  <c r="Q150" i="3"/>
  <c r="AL150" i="3"/>
  <c r="H150" i="3"/>
  <c r="O150" i="3"/>
  <c r="L150" i="3"/>
  <c r="K150" i="3"/>
  <c r="I150" i="3"/>
  <c r="M150" i="3"/>
  <c r="P150" i="3"/>
  <c r="F150" i="3"/>
  <c r="N150" i="3"/>
  <c r="G150" i="3"/>
  <c r="HW146" i="3"/>
  <c r="BI118" i="3"/>
  <c r="BN118" i="3"/>
  <c r="BS118" i="3"/>
  <c r="BJ118" i="3"/>
  <c r="BK118" i="3"/>
  <c r="BM118" i="3"/>
  <c r="BH118" i="3"/>
  <c r="BQ118" i="3"/>
  <c r="BL118" i="3"/>
  <c r="BR118" i="3"/>
  <c r="BP118" i="3"/>
  <c r="BO118" i="3"/>
  <c r="EE40" i="3"/>
  <c r="JY122" i="3"/>
  <c r="JW116" i="3"/>
  <c r="GE63" i="3"/>
  <c r="HS120" i="3"/>
  <c r="JQ55" i="3"/>
  <c r="BT111" i="3"/>
  <c r="BW111" i="3"/>
  <c r="BY111" i="3"/>
  <c r="CA111" i="3"/>
  <c r="BX111" i="3"/>
  <c r="CE111" i="3"/>
  <c r="BV111" i="3"/>
  <c r="BU111" i="3"/>
  <c r="BZ111" i="3"/>
  <c r="HU67" i="3"/>
  <c r="EG72" i="3"/>
  <c r="HV85" i="3"/>
  <c r="BL144" i="3"/>
  <c r="BK144" i="3"/>
  <c r="BQ144" i="3"/>
  <c r="BM144" i="3"/>
  <c r="BR144" i="3"/>
  <c r="BO144" i="3"/>
  <c r="BN144" i="3"/>
  <c r="BP144" i="3"/>
  <c r="BH144" i="3"/>
  <c r="BI144" i="3"/>
  <c r="BS144" i="3"/>
  <c r="BJ144" i="3"/>
  <c r="EA50" i="3"/>
  <c r="JY125" i="3"/>
  <c r="EC56" i="3"/>
  <c r="JS66" i="3"/>
  <c r="JQ40" i="3"/>
  <c r="IB131" i="3"/>
  <c r="EE48" i="3"/>
  <c r="IA136" i="3"/>
  <c r="AJ142" i="3"/>
  <c r="AK142" i="3"/>
  <c r="AI142" i="3"/>
  <c r="AD142" i="3"/>
  <c r="AO142" i="3"/>
  <c r="AH142" i="3"/>
  <c r="AF142" i="3"/>
  <c r="AG142" i="3"/>
  <c r="AE142" i="3"/>
  <c r="FZ60" i="3"/>
  <c r="IB74" i="3"/>
  <c r="FZ31" i="3"/>
  <c r="JV28" i="3"/>
  <c r="FU92" i="3"/>
  <c r="AM92" i="3"/>
  <c r="DZ42" i="3"/>
  <c r="ED145" i="3"/>
  <c r="EE72" i="3"/>
  <c r="CF118" i="3"/>
  <c r="EG99" i="3"/>
  <c r="JW66" i="3"/>
  <c r="HZ116" i="3"/>
  <c r="IA57" i="3"/>
  <c r="AM35" i="3"/>
  <c r="AN35" i="3" s="1"/>
  <c r="FU35" i="3"/>
  <c r="GA78" i="3"/>
  <c r="ED32" i="3"/>
  <c r="JS69" i="3"/>
  <c r="IA125" i="3"/>
  <c r="FY137" i="3"/>
  <c r="HX100" i="3"/>
  <c r="EG92" i="3"/>
  <c r="HZ47" i="3"/>
  <c r="JS68" i="3"/>
  <c r="JQ31" i="3"/>
  <c r="HX70" i="3"/>
  <c r="JX52" i="3"/>
  <c r="IB101" i="3"/>
  <c r="JT123" i="3"/>
  <c r="EC28" i="3"/>
  <c r="CF61" i="3"/>
  <c r="JY28" i="3"/>
  <c r="FZ114" i="3"/>
  <c r="CF122" i="3"/>
  <c r="CG122" i="3" s="1"/>
  <c r="BR132" i="3"/>
  <c r="BJ132" i="3"/>
  <c r="BM132" i="3"/>
  <c r="BK132" i="3"/>
  <c r="BQ132" i="3"/>
  <c r="BH132" i="3"/>
  <c r="BS132" i="3"/>
  <c r="BI132" i="3"/>
  <c r="BO132" i="3"/>
  <c r="BP132" i="3"/>
  <c r="BN132" i="3"/>
  <c r="BL132" i="3"/>
  <c r="JU53" i="3"/>
  <c r="F132" i="3"/>
  <c r="P132" i="3"/>
  <c r="J132" i="3"/>
  <c r="I132" i="3"/>
  <c r="H132" i="3"/>
  <c r="M132" i="3"/>
  <c r="DX132" i="3"/>
  <c r="O132" i="3"/>
  <c r="L132" i="3"/>
  <c r="G132" i="3"/>
  <c r="N132" i="3"/>
  <c r="AL132" i="3"/>
  <c r="Q132" i="3"/>
  <c r="K132" i="3"/>
  <c r="IB50" i="3"/>
  <c r="EH32" i="3"/>
  <c r="GB67" i="3"/>
  <c r="HZ30" i="3"/>
  <c r="FW32" i="3"/>
  <c r="EA53" i="3"/>
  <c r="JS42" i="3"/>
  <c r="JQ130" i="3"/>
  <c r="GD122" i="3"/>
  <c r="JV95" i="3"/>
  <c r="GA71" i="3"/>
  <c r="JX98" i="3"/>
  <c r="EC42" i="3"/>
  <c r="BT144" i="3"/>
  <c r="BW144" i="3"/>
  <c r="CA144" i="3"/>
  <c r="BX144" i="3"/>
  <c r="BU144" i="3"/>
  <c r="BV144" i="3"/>
  <c r="BZ144" i="3"/>
  <c r="CE144" i="3"/>
  <c r="CG144" i="3" s="1"/>
  <c r="BY144" i="3"/>
  <c r="JY36" i="3"/>
  <c r="EG70" i="3"/>
  <c r="ED129" i="3"/>
  <c r="EH28" i="3"/>
  <c r="JQ48" i="3"/>
  <c r="EB74" i="3"/>
  <c r="ED88" i="3"/>
  <c r="JP33" i="3"/>
  <c r="JT113" i="3"/>
  <c r="FX75" i="3"/>
  <c r="GC26" i="3"/>
  <c r="HX44" i="3"/>
  <c r="JX129" i="3"/>
  <c r="GE149" i="3"/>
  <c r="IA94" i="3"/>
  <c r="JS128" i="3"/>
  <c r="DY89" i="3"/>
  <c r="FV111" i="3"/>
  <c r="EB127" i="3"/>
  <c r="DZ50" i="3"/>
  <c r="P130" i="3"/>
  <c r="Q130" i="3"/>
  <c r="DX130" i="3"/>
  <c r="I130" i="3"/>
  <c r="N130" i="3"/>
  <c r="F130" i="3"/>
  <c r="H130" i="3"/>
  <c r="G130" i="3"/>
  <c r="M130" i="3"/>
  <c r="O130" i="3"/>
  <c r="K130" i="3"/>
  <c r="J130" i="3"/>
  <c r="AL130" i="3"/>
  <c r="L130" i="3"/>
  <c r="JW64" i="3"/>
  <c r="DZ107" i="3"/>
  <c r="HU130" i="3"/>
  <c r="HT46" i="3"/>
  <c r="JP138" i="3"/>
  <c r="CF127" i="3"/>
  <c r="CF125" i="3"/>
  <c r="GA93" i="3"/>
  <c r="AA52" i="3"/>
  <c r="AC52" i="3"/>
  <c r="U52" i="3"/>
  <c r="AB52" i="3"/>
  <c r="R52" i="3"/>
  <c r="V52" i="3"/>
  <c r="Z52" i="3"/>
  <c r="T52" i="3"/>
  <c r="S52" i="3"/>
  <c r="X52" i="3"/>
  <c r="W52" i="3"/>
  <c r="Y52" i="3"/>
  <c r="FY71" i="3"/>
  <c r="JT122" i="3"/>
  <c r="DY126" i="3"/>
  <c r="EE84" i="3"/>
  <c r="ED140" i="3"/>
  <c r="DY112" i="3"/>
  <c r="AD32" i="3"/>
  <c r="AG32" i="3"/>
  <c r="AF32" i="3"/>
  <c r="AH32" i="3"/>
  <c r="AE32" i="3"/>
  <c r="AI32" i="3"/>
  <c r="AJ32" i="3"/>
  <c r="AK32" i="3"/>
  <c r="AO32" i="3"/>
  <c r="EE89" i="3"/>
  <c r="AE100" i="3"/>
  <c r="AI100" i="3"/>
  <c r="AK100" i="3"/>
  <c r="AO100" i="3"/>
  <c r="AD100" i="3"/>
  <c r="AF100" i="3"/>
  <c r="AG100" i="3"/>
  <c r="AH100" i="3"/>
  <c r="AJ100" i="3"/>
  <c r="FV44" i="3"/>
  <c r="BX33" i="3"/>
  <c r="CA33" i="3"/>
  <c r="BT33" i="3"/>
  <c r="BV33" i="3"/>
  <c r="BU33" i="3"/>
  <c r="CE33" i="3"/>
  <c r="AR33" i="3" s="1"/>
  <c r="BY33" i="3"/>
  <c r="BW33" i="3"/>
  <c r="BZ33" i="3"/>
  <c r="HW25" i="3"/>
  <c r="BA25" i="3"/>
  <c r="IB44" i="3"/>
  <c r="DY88" i="3"/>
  <c r="GE50" i="3"/>
  <c r="EF33" i="3"/>
  <c r="HW91" i="3"/>
  <c r="JY76" i="3"/>
  <c r="HS38" i="3"/>
  <c r="GB86" i="3"/>
  <c r="GA29" i="3"/>
  <c r="BV70" i="3"/>
  <c r="BX70" i="3"/>
  <c r="BT70" i="3"/>
  <c r="BU70" i="3"/>
  <c r="CE70" i="3"/>
  <c r="BW70" i="3"/>
  <c r="CA70" i="3"/>
  <c r="BY70" i="3"/>
  <c r="BZ70" i="3"/>
  <c r="DZ63" i="3"/>
  <c r="JV68" i="3"/>
  <c r="EE33" i="3"/>
  <c r="FY109" i="3"/>
  <c r="HZ114" i="3"/>
  <c r="HU107" i="3"/>
  <c r="IA54" i="3"/>
  <c r="BO91" i="3"/>
  <c r="BI91" i="3"/>
  <c r="BQ91" i="3"/>
  <c r="BN91" i="3"/>
  <c r="BS91" i="3"/>
  <c r="BM91" i="3"/>
  <c r="BJ91" i="3"/>
  <c r="BP91" i="3"/>
  <c r="BL91" i="3"/>
  <c r="BH91" i="3"/>
  <c r="BR91" i="3"/>
  <c r="BK91" i="3"/>
  <c r="AP89" i="3"/>
  <c r="JS82" i="3"/>
  <c r="HX47" i="3"/>
  <c r="DX56" i="3"/>
  <c r="O56" i="3"/>
  <c r="G56" i="3"/>
  <c r="M56" i="3"/>
  <c r="J56" i="3"/>
  <c r="P56" i="3"/>
  <c r="I56" i="3"/>
  <c r="AL56" i="3"/>
  <c r="K56" i="3"/>
  <c r="Q56" i="3"/>
  <c r="H56" i="3"/>
  <c r="F56" i="3"/>
  <c r="N56" i="3"/>
  <c r="L56" i="3"/>
  <c r="HW68" i="3"/>
  <c r="JR44" i="3"/>
  <c r="EB70" i="3"/>
  <c r="EE154" i="3"/>
  <c r="GB54" i="3"/>
  <c r="EE123" i="3"/>
  <c r="EA111" i="3"/>
  <c r="JQ93" i="3"/>
  <c r="DY28" i="3"/>
  <c r="HS85" i="3"/>
  <c r="HS89" i="3"/>
  <c r="GA120" i="3"/>
  <c r="FW139" i="3"/>
  <c r="CL131" i="3"/>
  <c r="DZ144" i="3"/>
  <c r="EC92" i="3"/>
  <c r="JO51" i="3"/>
  <c r="CC51" i="3"/>
  <c r="CD51" i="3" s="1"/>
  <c r="EG151" i="3"/>
  <c r="JQ73" i="3"/>
  <c r="EF144" i="3"/>
  <c r="DY43" i="3"/>
  <c r="AL91" i="3"/>
  <c r="H91" i="3"/>
  <c r="K91" i="3"/>
  <c r="DX91" i="3"/>
  <c r="M91" i="3"/>
  <c r="L91" i="3"/>
  <c r="I91" i="3"/>
  <c r="O91" i="3"/>
  <c r="F91" i="3"/>
  <c r="N91" i="3"/>
  <c r="Q91" i="3"/>
  <c r="G91" i="3"/>
  <c r="J91" i="3"/>
  <c r="P91" i="3"/>
  <c r="FW67" i="3"/>
  <c r="FV52" i="3"/>
  <c r="JX150" i="3"/>
  <c r="GA48" i="3"/>
  <c r="HT115" i="3"/>
  <c r="CF48" i="3"/>
  <c r="CG48" i="3" s="1"/>
  <c r="FY92" i="3"/>
  <c r="JX141" i="3"/>
  <c r="J92" i="3"/>
  <c r="I92" i="3"/>
  <c r="F92" i="3"/>
  <c r="O92" i="3"/>
  <c r="K92" i="3"/>
  <c r="N92" i="3"/>
  <c r="DX92" i="3"/>
  <c r="L92" i="3"/>
  <c r="M92" i="3"/>
  <c r="AL92" i="3"/>
  <c r="P92" i="3"/>
  <c r="H92" i="3"/>
  <c r="G92" i="3"/>
  <c r="Q92" i="3"/>
  <c r="JT41" i="3"/>
  <c r="AJ48" i="3"/>
  <c r="AO48" i="3"/>
  <c r="AQ48" i="3" s="1"/>
  <c r="AG48" i="3"/>
  <c r="AI48" i="3"/>
  <c r="AK48" i="3"/>
  <c r="AH48" i="3"/>
  <c r="AF48" i="3"/>
  <c r="AD48" i="3"/>
  <c r="AE48" i="3"/>
  <c r="FU52" i="3"/>
  <c r="AM52" i="3"/>
  <c r="AN52" i="3" s="1"/>
  <c r="FX64" i="3"/>
  <c r="CF134" i="3"/>
  <c r="JO35" i="3"/>
  <c r="CC35" i="3"/>
  <c r="CD35" i="3" s="1"/>
  <c r="V135" i="3"/>
  <c r="X135" i="3"/>
  <c r="S135" i="3"/>
  <c r="W135" i="3"/>
  <c r="Y135" i="3"/>
  <c r="AA135" i="3"/>
  <c r="T135" i="3"/>
  <c r="Z135" i="3"/>
  <c r="U135" i="3"/>
  <c r="AC135" i="3"/>
  <c r="R135" i="3"/>
  <c r="AB135" i="3"/>
  <c r="JU60" i="3"/>
  <c r="EB101" i="3"/>
  <c r="JY78" i="3"/>
  <c r="CC142" i="3"/>
  <c r="CD142" i="3" s="1"/>
  <c r="JO142" i="3"/>
  <c r="DY97" i="3"/>
  <c r="AG110" i="3"/>
  <c r="AO110" i="3"/>
  <c r="AR110" i="3" s="1"/>
  <c r="AD110" i="3"/>
  <c r="AF110" i="3"/>
  <c r="AJ110" i="3"/>
  <c r="AK110" i="3"/>
  <c r="AI110" i="3"/>
  <c r="AE110" i="3"/>
  <c r="AH110" i="3"/>
  <c r="FV95" i="3"/>
  <c r="DZ73" i="3"/>
  <c r="FZ143" i="3"/>
  <c r="JX65" i="3"/>
  <c r="JR73" i="3"/>
  <c r="EF40" i="3"/>
  <c r="HU80" i="3"/>
  <c r="BP82" i="3"/>
  <c r="BH82" i="3"/>
  <c r="BJ82" i="3"/>
  <c r="BS82" i="3"/>
  <c r="BR82" i="3"/>
  <c r="BM82" i="3"/>
  <c r="BN82" i="3"/>
  <c r="BK82" i="3"/>
  <c r="BQ82" i="3"/>
  <c r="BO82" i="3"/>
  <c r="BI82" i="3"/>
  <c r="BL82" i="3"/>
  <c r="JW110" i="3"/>
  <c r="JO150" i="3"/>
  <c r="CC150" i="3"/>
  <c r="HW113" i="3"/>
  <c r="FV146" i="3"/>
  <c r="HX61" i="3"/>
  <c r="JO76" i="3"/>
  <c r="CC76" i="3"/>
  <c r="JX79" i="3"/>
  <c r="GE60" i="3"/>
  <c r="FW66" i="3"/>
  <c r="IA148" i="3"/>
  <c r="EG56" i="3"/>
  <c r="DY103" i="3"/>
  <c r="GC59" i="3"/>
  <c r="FV25" i="3"/>
  <c r="JO41" i="3"/>
  <c r="CC41" i="3"/>
  <c r="CD41" i="3" s="1"/>
  <c r="GA33" i="3"/>
  <c r="JT72" i="3"/>
  <c r="DZ112" i="3"/>
  <c r="HX74" i="3"/>
  <c r="DX36" i="3"/>
  <c r="Q36" i="3"/>
  <c r="O36" i="3"/>
  <c r="N36" i="3"/>
  <c r="AL36" i="3"/>
  <c r="J36" i="3"/>
  <c r="F36" i="3"/>
  <c r="G36" i="3"/>
  <c r="M36" i="3"/>
  <c r="K36" i="3"/>
  <c r="H36" i="3"/>
  <c r="I36" i="3"/>
  <c r="L36" i="3"/>
  <c r="P36" i="3"/>
  <c r="JY58" i="3"/>
  <c r="FY150" i="3"/>
  <c r="GB124" i="3"/>
  <c r="HV32" i="3"/>
  <c r="EE121" i="3"/>
  <c r="JX71" i="3"/>
  <c r="JR117" i="3"/>
  <c r="JW81" i="3"/>
  <c r="GD99" i="3"/>
  <c r="BN97" i="3"/>
  <c r="BO97" i="3"/>
  <c r="BP97" i="3"/>
  <c r="BM97" i="3"/>
  <c r="BJ97" i="3"/>
  <c r="BS97" i="3"/>
  <c r="BQ97" i="3"/>
  <c r="BL97" i="3"/>
  <c r="BI97" i="3"/>
  <c r="BH97" i="3"/>
  <c r="BK97" i="3"/>
  <c r="BR97" i="3"/>
  <c r="EC91" i="3"/>
  <c r="FZ81" i="3"/>
  <c r="CB87" i="3"/>
  <c r="BF87" i="3"/>
  <c r="BE87" i="3"/>
  <c r="AY87" i="3"/>
  <c r="AW87" i="3"/>
  <c r="AZ87" i="3"/>
  <c r="BG87" i="3"/>
  <c r="AX87" i="3"/>
  <c r="AV87" i="3"/>
  <c r="HR87" i="3"/>
  <c r="BA87" i="3"/>
  <c r="BB87" i="3"/>
  <c r="BC87" i="3"/>
  <c r="BD87" i="3"/>
  <c r="GB137" i="3"/>
  <c r="FZ43" i="3"/>
  <c r="AG41" i="3"/>
  <c r="AH41" i="3"/>
  <c r="AJ41" i="3"/>
  <c r="AK41" i="3"/>
  <c r="AD41" i="3"/>
  <c r="AO41" i="3"/>
  <c r="AE41" i="3"/>
  <c r="AI41" i="3"/>
  <c r="AF41" i="3"/>
  <c r="AP113" i="3"/>
  <c r="ED123" i="3"/>
  <c r="FV149" i="3"/>
  <c r="JX133" i="3"/>
  <c r="K80" i="3"/>
  <c r="Q80" i="3"/>
  <c r="I80" i="3"/>
  <c r="F80" i="3"/>
  <c r="AL80" i="3"/>
  <c r="N80" i="3"/>
  <c r="M80" i="3"/>
  <c r="DX80" i="3"/>
  <c r="O80" i="3"/>
  <c r="L80" i="3"/>
  <c r="H80" i="3"/>
  <c r="P80" i="3"/>
  <c r="G80" i="3"/>
  <c r="J80" i="3"/>
  <c r="JQ105" i="3"/>
  <c r="AM30" i="3"/>
  <c r="FU30" i="3"/>
  <c r="FV126" i="3"/>
  <c r="DY37" i="3"/>
  <c r="JX80" i="3"/>
  <c r="GC132" i="3"/>
  <c r="ED112" i="3"/>
  <c r="HX141" i="3"/>
  <c r="AE103" i="3"/>
  <c r="AH103" i="3"/>
  <c r="AJ103" i="3"/>
  <c r="AI103" i="3"/>
  <c r="AO103" i="3"/>
  <c r="AF103" i="3"/>
  <c r="AD103" i="3"/>
  <c r="AK103" i="3"/>
  <c r="AG103" i="3"/>
  <c r="GB91" i="3"/>
  <c r="AP140" i="3"/>
  <c r="AS140" i="3" s="1"/>
  <c r="JU117" i="3"/>
  <c r="JS124" i="3"/>
  <c r="BC117" i="3"/>
  <c r="BA117" i="3"/>
  <c r="AV117" i="3"/>
  <c r="BE117" i="3"/>
  <c r="BB117" i="3"/>
  <c r="AZ117" i="3"/>
  <c r="CB117" i="3"/>
  <c r="AX117" i="3"/>
  <c r="AW117" i="3"/>
  <c r="BF117" i="3"/>
  <c r="HR117" i="3"/>
  <c r="AY117" i="3"/>
  <c r="BD117" i="3"/>
  <c r="BG117" i="3"/>
  <c r="BD127" i="3"/>
  <c r="AX127" i="3"/>
  <c r="BC127" i="3"/>
  <c r="AY127" i="3"/>
  <c r="BB127" i="3"/>
  <c r="BE127" i="3"/>
  <c r="BG127" i="3"/>
  <c r="AW127" i="3"/>
  <c r="AV127" i="3"/>
  <c r="HR127" i="3"/>
  <c r="CB127" i="3"/>
  <c r="CD127" i="3" s="1"/>
  <c r="BF127" i="3"/>
  <c r="BA127" i="3"/>
  <c r="AZ127" i="3"/>
  <c r="JY143" i="3"/>
  <c r="CF100" i="3"/>
  <c r="AS100" i="3" s="1"/>
  <c r="AP102" i="3"/>
  <c r="GD40" i="3"/>
  <c r="EH63" i="3"/>
  <c r="EG32" i="3"/>
  <c r="GA58" i="3"/>
  <c r="IA38" i="3"/>
  <c r="CF73" i="3"/>
  <c r="CG73" i="3" s="1"/>
  <c r="AM26" i="3"/>
  <c r="FU26" i="3"/>
  <c r="HY76" i="3"/>
  <c r="HT98" i="3"/>
  <c r="EF92" i="3"/>
  <c r="GA124" i="3"/>
  <c r="GC113" i="3"/>
  <c r="EA65" i="3"/>
  <c r="HZ37" i="3"/>
  <c r="JW98" i="3"/>
  <c r="FY140" i="3"/>
  <c r="FZ94" i="3"/>
  <c r="JS57" i="3"/>
  <c r="HZ135" i="3"/>
  <c r="FW119" i="3"/>
  <c r="JO102" i="3"/>
  <c r="CC102" i="3"/>
  <c r="CD102" i="3" s="1"/>
  <c r="DY68" i="3"/>
  <c r="FY46" i="3"/>
  <c r="HT49" i="3"/>
  <c r="IB72" i="3"/>
  <c r="IA141" i="3"/>
  <c r="EG112" i="3"/>
  <c r="FW82" i="3"/>
  <c r="HS90" i="3"/>
  <c r="CF49" i="3"/>
  <c r="BT104" i="3"/>
  <c r="BX104" i="3"/>
  <c r="CE104" i="3"/>
  <c r="AR104" i="3" s="1"/>
  <c r="BV104" i="3"/>
  <c r="BY104" i="3"/>
  <c r="BZ104" i="3"/>
  <c r="BU104" i="3"/>
  <c r="BW104" i="3"/>
  <c r="CA104" i="3"/>
  <c r="CF99" i="3"/>
  <c r="AG82" i="3"/>
  <c r="AO82" i="3"/>
  <c r="AH82" i="3"/>
  <c r="AI82" i="3"/>
  <c r="AJ82" i="3"/>
  <c r="AD82" i="3"/>
  <c r="AF82" i="3"/>
  <c r="AE82" i="3"/>
  <c r="AK82" i="3"/>
  <c r="HU58" i="3"/>
  <c r="ED127" i="3"/>
  <c r="JW73" i="3"/>
  <c r="EH91" i="3"/>
  <c r="FZ70" i="3"/>
  <c r="GC141" i="3"/>
  <c r="ED104" i="3"/>
  <c r="HT119" i="3"/>
  <c r="GD63" i="3"/>
  <c r="EG120" i="3"/>
  <c r="GD73" i="3"/>
  <c r="JR27" i="3"/>
  <c r="HV126" i="3"/>
  <c r="GB95" i="3"/>
  <c r="JS60" i="3"/>
  <c r="JQ51" i="3"/>
  <c r="J128" i="3"/>
  <c r="F128" i="3"/>
  <c r="K128" i="3"/>
  <c r="Q128" i="3"/>
  <c r="H128" i="3"/>
  <c r="O128" i="3"/>
  <c r="P128" i="3"/>
  <c r="G128" i="3"/>
  <c r="L128" i="3"/>
  <c r="N128" i="3"/>
  <c r="DX128" i="3"/>
  <c r="M128" i="3"/>
  <c r="I128" i="3"/>
  <c r="AL128" i="3"/>
  <c r="HY85" i="3"/>
  <c r="FW96" i="3"/>
  <c r="HU118" i="3"/>
  <c r="JR52" i="3"/>
  <c r="AF74" i="3"/>
  <c r="AO74" i="3"/>
  <c r="AQ74" i="3" s="1"/>
  <c r="AK74" i="3"/>
  <c r="AG74" i="3"/>
  <c r="AI74" i="3"/>
  <c r="AH74" i="3"/>
  <c r="AD74" i="3"/>
  <c r="AJ74" i="3"/>
  <c r="AE74" i="3"/>
  <c r="FZ46" i="3"/>
  <c r="FX84" i="3"/>
  <c r="BN119" i="3"/>
  <c r="BK119" i="3"/>
  <c r="BJ119" i="3"/>
  <c r="BS119" i="3"/>
  <c r="BM119" i="3"/>
  <c r="BH119" i="3"/>
  <c r="BP119" i="3"/>
  <c r="BR119" i="3"/>
  <c r="BO119" i="3"/>
  <c r="BQ119" i="3"/>
  <c r="BL119" i="3"/>
  <c r="BI119" i="3"/>
  <c r="JW129" i="3"/>
  <c r="FV75" i="3"/>
  <c r="DY105" i="3"/>
  <c r="JT90" i="3"/>
  <c r="IB59" i="3"/>
  <c r="HX103" i="3"/>
  <c r="AO101" i="3"/>
  <c r="AR101" i="3" s="1"/>
  <c r="AF101" i="3"/>
  <c r="AI101" i="3"/>
  <c r="AH101" i="3"/>
  <c r="AG101" i="3"/>
  <c r="AK101" i="3"/>
  <c r="AE101" i="3"/>
  <c r="AJ101" i="3"/>
  <c r="AD101" i="3"/>
  <c r="BY48" i="3"/>
  <c r="BT48" i="3"/>
  <c r="CE48" i="3"/>
  <c r="BW48" i="3"/>
  <c r="BZ48" i="3"/>
  <c r="BV48" i="3"/>
  <c r="CA48" i="3"/>
  <c r="BU48" i="3"/>
  <c r="BX48" i="3"/>
  <c r="FW110" i="3"/>
  <c r="EG62" i="3"/>
  <c r="CF78" i="3"/>
  <c r="AS78" i="3" s="1"/>
  <c r="GC98" i="3"/>
  <c r="EG101" i="3"/>
  <c r="JP69" i="3"/>
  <c r="BO27" i="3"/>
  <c r="BM27" i="3"/>
  <c r="BQ27" i="3"/>
  <c r="BN27" i="3"/>
  <c r="BJ27" i="3"/>
  <c r="BR27" i="3"/>
  <c r="BP27" i="3"/>
  <c r="BK27" i="3"/>
  <c r="BH27" i="3"/>
  <c r="BS27" i="3"/>
  <c r="BL27" i="3"/>
  <c r="BI27" i="3"/>
  <c r="JW38" i="3"/>
  <c r="JS83" i="3"/>
  <c r="X100" i="3"/>
  <c r="AA100" i="3"/>
  <c r="T100" i="3"/>
  <c r="AC100" i="3"/>
  <c r="U100" i="3"/>
  <c r="V100" i="3"/>
  <c r="S100" i="3"/>
  <c r="Y100" i="3"/>
  <c r="AB100" i="3"/>
  <c r="Z100" i="3"/>
  <c r="R100" i="3"/>
  <c r="W100" i="3"/>
  <c r="HZ35" i="3"/>
  <c r="FW53" i="3"/>
  <c r="EC118" i="3"/>
  <c r="HW61" i="3"/>
  <c r="EC98" i="3"/>
  <c r="AZ41" i="3"/>
  <c r="BB41" i="3"/>
  <c r="BD41" i="3"/>
  <c r="BE41" i="3"/>
  <c r="AY41" i="3"/>
  <c r="BC41" i="3"/>
  <c r="AW41" i="3"/>
  <c r="BA41" i="3"/>
  <c r="CB41" i="3"/>
  <c r="AX41" i="3"/>
  <c r="HR41" i="3"/>
  <c r="BG41" i="3"/>
  <c r="AV41" i="3"/>
  <c r="BF41" i="3"/>
  <c r="AE25" i="3"/>
  <c r="FZ110" i="3"/>
  <c r="FX40" i="3"/>
  <c r="EF133" i="3"/>
  <c r="EH70" i="3"/>
  <c r="DY116" i="3"/>
  <c r="BN25" i="3"/>
  <c r="EB68" i="3"/>
  <c r="JV100" i="3"/>
  <c r="EF116" i="3"/>
  <c r="HV90" i="3"/>
  <c r="IA134" i="3"/>
  <c r="HV153" i="3"/>
  <c r="BK153" i="3"/>
  <c r="BJ153" i="3"/>
  <c r="BH153" i="3"/>
  <c r="BI153" i="3"/>
  <c r="BS153" i="3"/>
  <c r="BO153" i="3"/>
  <c r="BR153" i="3"/>
  <c r="BM153" i="3"/>
  <c r="BQ153" i="3"/>
  <c r="BN153" i="3"/>
  <c r="BP153" i="3"/>
  <c r="BL153" i="3"/>
  <c r="GE153" i="3"/>
  <c r="GD141" i="3"/>
  <c r="DZ62" i="3"/>
  <c r="AC139" i="3"/>
  <c r="U139" i="3"/>
  <c r="V139" i="3"/>
  <c r="T139" i="3"/>
  <c r="AA139" i="3"/>
  <c r="X139" i="3"/>
  <c r="R139" i="3"/>
  <c r="AB139" i="3"/>
  <c r="Z139" i="3"/>
  <c r="Y139" i="3"/>
  <c r="W139" i="3"/>
  <c r="S139" i="3"/>
  <c r="FY87" i="3"/>
  <c r="L137" i="3"/>
  <c r="P137" i="3"/>
  <c r="DX137" i="3"/>
  <c r="I137" i="3"/>
  <c r="F137" i="3"/>
  <c r="N137" i="3"/>
  <c r="AL137" i="3"/>
  <c r="AN137" i="3" s="1"/>
  <c r="J137" i="3"/>
  <c r="K137" i="3"/>
  <c r="O137" i="3"/>
  <c r="G137" i="3"/>
  <c r="Q137" i="3"/>
  <c r="M137" i="3"/>
  <c r="H137" i="3"/>
  <c r="EH94" i="3"/>
  <c r="GE66" i="3"/>
  <c r="AP37" i="3"/>
  <c r="EC141" i="3"/>
  <c r="FV68" i="3"/>
  <c r="BF152" i="3"/>
  <c r="BC152" i="3"/>
  <c r="AZ152" i="3"/>
  <c r="HR152" i="3"/>
  <c r="BA152" i="3"/>
  <c r="AV152" i="3"/>
  <c r="AY152" i="3"/>
  <c r="CB152" i="3"/>
  <c r="BD152" i="3"/>
  <c r="BG152" i="3"/>
  <c r="AW152" i="3"/>
  <c r="BE152" i="3"/>
  <c r="BB152" i="3"/>
  <c r="AX152" i="3"/>
  <c r="HZ109" i="3"/>
  <c r="IB41" i="3"/>
  <c r="DY120" i="3"/>
  <c r="JV110" i="3"/>
  <c r="JR89" i="3"/>
  <c r="EE138" i="3"/>
  <c r="GA141" i="3"/>
  <c r="CC87" i="3"/>
  <c r="JO87" i="3"/>
  <c r="GB33" i="3"/>
  <c r="GC131" i="3"/>
  <c r="HX88" i="3"/>
  <c r="BO140" i="3"/>
  <c r="BS140" i="3"/>
  <c r="BL140" i="3"/>
  <c r="BN140" i="3"/>
  <c r="BH140" i="3"/>
  <c r="BQ140" i="3"/>
  <c r="BK140" i="3"/>
  <c r="BR140" i="3"/>
  <c r="BP140" i="3"/>
  <c r="BJ140" i="3"/>
  <c r="BI140" i="3"/>
  <c r="BM140" i="3"/>
  <c r="HV102" i="3"/>
  <c r="BF116" i="3"/>
  <c r="AW116" i="3"/>
  <c r="BB116" i="3"/>
  <c r="AV116" i="3"/>
  <c r="AZ116" i="3"/>
  <c r="CB116" i="3"/>
  <c r="HR116" i="3"/>
  <c r="BG116" i="3"/>
  <c r="BC116" i="3"/>
  <c r="BE116" i="3"/>
  <c r="BA116" i="3"/>
  <c r="AX116" i="3"/>
  <c r="AY116" i="3"/>
  <c r="BD116" i="3"/>
  <c r="EB136" i="3"/>
  <c r="JW40" i="3"/>
  <c r="CF146" i="3"/>
  <c r="AS146" i="3" s="1"/>
  <c r="FW144" i="3"/>
  <c r="JT99" i="3"/>
  <c r="GD94" i="3"/>
  <c r="JX85" i="3"/>
  <c r="EE139" i="3"/>
  <c r="EC123" i="3"/>
  <c r="EC111" i="3"/>
  <c r="EH127" i="3"/>
  <c r="HU131" i="3"/>
  <c r="BM115" i="3"/>
  <c r="BH115" i="3"/>
  <c r="BK115" i="3"/>
  <c r="BL115" i="3"/>
  <c r="BP115" i="3"/>
  <c r="BQ115" i="3"/>
  <c r="BO115" i="3"/>
  <c r="BI115" i="3"/>
  <c r="BJ115" i="3"/>
  <c r="BR115" i="3"/>
  <c r="BS115" i="3"/>
  <c r="BN115" i="3"/>
  <c r="AC28" i="3"/>
  <c r="W28" i="3"/>
  <c r="X28" i="3"/>
  <c r="Y28" i="3"/>
  <c r="V28" i="3"/>
  <c r="R28" i="3"/>
  <c r="S28" i="3"/>
  <c r="AB28" i="3"/>
  <c r="T28" i="3"/>
  <c r="U28" i="3"/>
  <c r="Z28" i="3"/>
  <c r="AA28" i="3"/>
  <c r="BL107" i="3"/>
  <c r="BK107" i="3"/>
  <c r="BO107" i="3"/>
  <c r="BI107" i="3"/>
  <c r="BP107" i="3"/>
  <c r="BH107" i="3"/>
  <c r="BM107" i="3"/>
  <c r="BN107" i="3"/>
  <c r="BS107" i="3"/>
  <c r="BJ107" i="3"/>
  <c r="BQ107" i="3"/>
  <c r="BR107" i="3"/>
  <c r="JT88" i="3"/>
  <c r="FV122" i="3"/>
  <c r="HX101" i="3"/>
  <c r="FV35" i="3"/>
  <c r="HT110" i="3"/>
  <c r="EC62" i="3"/>
  <c r="ED148" i="3"/>
  <c r="EE128" i="3"/>
  <c r="BN73" i="3"/>
  <c r="BI73" i="3"/>
  <c r="BO73" i="3"/>
  <c r="BP73" i="3"/>
  <c r="BK73" i="3"/>
  <c r="BL73" i="3"/>
  <c r="BM73" i="3"/>
  <c r="BS73" i="3"/>
  <c r="BR73" i="3"/>
  <c r="BH73" i="3"/>
  <c r="BJ73" i="3"/>
  <c r="BQ73" i="3"/>
  <c r="FY30" i="3"/>
  <c r="GB118" i="3"/>
  <c r="DY74" i="3"/>
  <c r="FZ89" i="3"/>
  <c r="JR93" i="3"/>
  <c r="JQ146" i="3"/>
  <c r="GD52" i="3"/>
  <c r="FU34" i="3"/>
  <c r="AM34" i="3"/>
  <c r="JX139" i="3"/>
  <c r="HS112" i="3"/>
  <c r="IB149" i="3"/>
  <c r="EA147" i="3"/>
  <c r="GA49" i="3"/>
  <c r="R116" i="3"/>
  <c r="X116" i="3"/>
  <c r="AA116" i="3"/>
  <c r="T116" i="3"/>
  <c r="W116" i="3"/>
  <c r="Y116" i="3"/>
  <c r="S116" i="3"/>
  <c r="AC116" i="3"/>
  <c r="V116" i="3"/>
  <c r="AB116" i="3"/>
  <c r="U116" i="3"/>
  <c r="Z116" i="3"/>
  <c r="EH33" i="3"/>
  <c r="JY41" i="3"/>
  <c r="AP82" i="3"/>
  <c r="GD81" i="3"/>
  <c r="FU122" i="3"/>
  <c r="AM122" i="3"/>
  <c r="ED71" i="3"/>
  <c r="AD25" i="3"/>
  <c r="JT59" i="3"/>
  <c r="AP60" i="3"/>
  <c r="CF144" i="3"/>
  <c r="AS144" i="3" s="1"/>
  <c r="IB124" i="3"/>
  <c r="BB60" i="3"/>
  <c r="BG60" i="3"/>
  <c r="BE60" i="3"/>
  <c r="AX60" i="3"/>
  <c r="BC60" i="3"/>
  <c r="HR60" i="3"/>
  <c r="BA60" i="3"/>
  <c r="AV60" i="3"/>
  <c r="AZ60" i="3"/>
  <c r="BF60" i="3"/>
  <c r="AW60" i="3"/>
  <c r="CB60" i="3"/>
  <c r="BD60" i="3"/>
  <c r="AY60" i="3"/>
  <c r="GD58" i="3"/>
  <c r="JQ61" i="3"/>
  <c r="HY130" i="3"/>
  <c r="EF128" i="3"/>
  <c r="EB65" i="3"/>
  <c r="JP139" i="3"/>
  <c r="HT63" i="3"/>
  <c r="JR31" i="3"/>
  <c r="JS97" i="3"/>
  <c r="JW131" i="3"/>
  <c r="JV125" i="3"/>
  <c r="GA44" i="3"/>
  <c r="ED94" i="3"/>
  <c r="EB130" i="3"/>
  <c r="JW101" i="3"/>
  <c r="FZ112" i="3"/>
  <c r="DZ111" i="3"/>
  <c r="DY61" i="3"/>
  <c r="EC77" i="3"/>
  <c r="HX110" i="3"/>
  <c r="JR49" i="3"/>
  <c r="GC122" i="3"/>
  <c r="EC107" i="3"/>
  <c r="GD47" i="3"/>
  <c r="EA76" i="3"/>
  <c r="HZ44" i="3"/>
  <c r="FZ102" i="3"/>
  <c r="EH38" i="3"/>
  <c r="JV146" i="3"/>
  <c r="HX55" i="3"/>
  <c r="IA117" i="3"/>
  <c r="EF54" i="3"/>
  <c r="JU39" i="3"/>
  <c r="HT71" i="3"/>
  <c r="FY48" i="3"/>
  <c r="JS99" i="3"/>
  <c r="GE68" i="3"/>
  <c r="HT33" i="3"/>
  <c r="HZ88" i="3"/>
  <c r="BC83" i="3"/>
  <c r="AY83" i="3"/>
  <c r="CB83" i="3"/>
  <c r="CD83" i="3" s="1"/>
  <c r="BF83" i="3"/>
  <c r="BG83" i="3"/>
  <c r="BA83" i="3"/>
  <c r="AX83" i="3"/>
  <c r="AV83" i="3"/>
  <c r="HR83" i="3"/>
  <c r="BE83" i="3"/>
  <c r="BD83" i="3"/>
  <c r="BB83" i="3"/>
  <c r="AZ83" i="3"/>
  <c r="AW83" i="3"/>
  <c r="JS95" i="3"/>
  <c r="HY37" i="3"/>
  <c r="JP145" i="3"/>
  <c r="CF87" i="3"/>
  <c r="AF61" i="3"/>
  <c r="AI61" i="3"/>
  <c r="AD61" i="3"/>
  <c r="AG61" i="3"/>
  <c r="AK61" i="3"/>
  <c r="AJ61" i="3"/>
  <c r="AE61" i="3"/>
  <c r="AH61" i="3"/>
  <c r="AO61" i="3"/>
  <c r="AQ61" i="3" s="1"/>
  <c r="HS43" i="3"/>
  <c r="CC125" i="3"/>
  <c r="JO125" i="3"/>
  <c r="T61" i="3"/>
  <c r="AB61" i="3"/>
  <c r="R61" i="3"/>
  <c r="W61" i="3"/>
  <c r="Y61" i="3"/>
  <c r="S61" i="3"/>
  <c r="AC61" i="3"/>
  <c r="U61" i="3"/>
  <c r="AA61" i="3"/>
  <c r="V61" i="3"/>
  <c r="Z61" i="3"/>
  <c r="X61" i="3"/>
  <c r="AZ100" i="3"/>
  <c r="AX100" i="3"/>
  <c r="BG100" i="3"/>
  <c r="BD100" i="3"/>
  <c r="BA100" i="3"/>
  <c r="AV100" i="3"/>
  <c r="BF100" i="3"/>
  <c r="AW100" i="3"/>
  <c r="AY100" i="3"/>
  <c r="BC100" i="3"/>
  <c r="HR100" i="3"/>
  <c r="CB100" i="3"/>
  <c r="BB100" i="3"/>
  <c r="BE100" i="3"/>
  <c r="JT115" i="3"/>
  <c r="JP49" i="3"/>
  <c r="IB94" i="3"/>
  <c r="EB98" i="3"/>
  <c r="AP99" i="3"/>
  <c r="FW134" i="3"/>
  <c r="IA62" i="3"/>
  <c r="JS137" i="3"/>
  <c r="ED138" i="3"/>
  <c r="AK118" i="3"/>
  <c r="AD118" i="3"/>
  <c r="AH118" i="3"/>
  <c r="AF118" i="3"/>
  <c r="AE118" i="3"/>
  <c r="AI118" i="3"/>
  <c r="AJ118" i="3"/>
  <c r="AO118" i="3"/>
  <c r="AG118" i="3"/>
  <c r="JU122" i="3"/>
  <c r="GC28" i="3"/>
  <c r="GE39" i="3"/>
  <c r="HY35" i="3"/>
  <c r="FU29" i="3"/>
  <c r="AM29" i="3"/>
  <c r="AN29" i="3" s="1"/>
  <c r="JV87" i="3"/>
  <c r="JV57" i="3"/>
  <c r="DZ97" i="3"/>
  <c r="IA78" i="3"/>
  <c r="HY33" i="3"/>
  <c r="JQ121" i="3"/>
  <c r="FV117" i="3"/>
  <c r="AZ73" i="3"/>
  <c r="BA73" i="3"/>
  <c r="HR73" i="3"/>
  <c r="BF73" i="3"/>
  <c r="CB73" i="3"/>
  <c r="CD73" i="3" s="1"/>
  <c r="AY73" i="3"/>
  <c r="AW73" i="3"/>
  <c r="BB73" i="3"/>
  <c r="BE73" i="3"/>
  <c r="BC73" i="3"/>
  <c r="BG73" i="3"/>
  <c r="BD73" i="3"/>
  <c r="AX73" i="3"/>
  <c r="AV73" i="3"/>
  <c r="FY101" i="3"/>
  <c r="FV118" i="3"/>
  <c r="HY57" i="3"/>
  <c r="IB91" i="3"/>
  <c r="HS61" i="3"/>
  <c r="IB46" i="3"/>
  <c r="GC71" i="3"/>
  <c r="N103" i="3"/>
  <c r="G103" i="3"/>
  <c r="Q103" i="3"/>
  <c r="O103" i="3"/>
  <c r="K103" i="3"/>
  <c r="DX103" i="3"/>
  <c r="I103" i="3"/>
  <c r="F103" i="3"/>
  <c r="M103" i="3"/>
  <c r="H103" i="3"/>
  <c r="L103" i="3"/>
  <c r="J103" i="3"/>
  <c r="AL103" i="3"/>
  <c r="P103" i="3"/>
  <c r="DZ95" i="3"/>
  <c r="CF70" i="3"/>
  <c r="AS70" i="3" s="1"/>
  <c r="HV136" i="3"/>
  <c r="JU54" i="3"/>
  <c r="JT95" i="3"/>
  <c r="BJ34" i="3"/>
  <c r="BK34" i="3"/>
  <c r="BP34" i="3"/>
  <c r="BH34" i="3"/>
  <c r="BS34" i="3"/>
  <c r="BQ34" i="3"/>
  <c r="BO34" i="3"/>
  <c r="BN34" i="3"/>
  <c r="BI34" i="3"/>
  <c r="BL34" i="3"/>
  <c r="BR34" i="3"/>
  <c r="BM34" i="3"/>
  <c r="EC48" i="3"/>
  <c r="JS74" i="3"/>
  <c r="GD128" i="3"/>
  <c r="JY95" i="3"/>
  <c r="CF75" i="3"/>
  <c r="AS75" i="3" s="1"/>
  <c r="JP38" i="3"/>
  <c r="HZ34" i="3"/>
  <c r="FY32" i="3"/>
  <c r="GB62" i="3"/>
  <c r="FW56" i="3"/>
  <c r="ED101" i="3"/>
  <c r="HY120" i="3"/>
  <c r="GA31" i="3"/>
  <c r="FX30" i="3"/>
  <c r="AL57" i="3"/>
  <c r="H57" i="3"/>
  <c r="I57" i="3"/>
  <c r="Q57" i="3"/>
  <c r="O57" i="3"/>
  <c r="J57" i="3"/>
  <c r="F57" i="3"/>
  <c r="K57" i="3"/>
  <c r="P57" i="3"/>
  <c r="DX57" i="3"/>
  <c r="L57" i="3"/>
  <c r="M57" i="3"/>
  <c r="N57" i="3"/>
  <c r="G57" i="3"/>
  <c r="JU57" i="3"/>
  <c r="HW30" i="3"/>
  <c r="GE96" i="3"/>
  <c r="HY98" i="3"/>
  <c r="GE111" i="3"/>
  <c r="BW35" i="3"/>
  <c r="CE35" i="3"/>
  <c r="BZ35" i="3"/>
  <c r="BX35" i="3"/>
  <c r="CA35" i="3"/>
  <c r="BV35" i="3"/>
  <c r="BU35" i="3"/>
  <c r="BY35" i="3"/>
  <c r="BT35" i="3"/>
  <c r="GB31" i="3"/>
  <c r="JS103" i="3"/>
  <c r="JT47" i="3"/>
  <c r="JV144" i="3"/>
  <c r="JT153" i="3"/>
  <c r="BU153" i="3"/>
  <c r="BX153" i="3"/>
  <c r="BY153" i="3"/>
  <c r="BT153" i="3"/>
  <c r="CA153" i="3"/>
  <c r="BW153" i="3"/>
  <c r="BZ153" i="3"/>
  <c r="BV153" i="3"/>
  <c r="CE153" i="3"/>
  <c r="IA47" i="3"/>
  <c r="EE147" i="3"/>
  <c r="AH151" i="3"/>
  <c r="AK151" i="3"/>
  <c r="AE151" i="3"/>
  <c r="AF151" i="3"/>
  <c r="AG151" i="3"/>
  <c r="AJ151" i="3"/>
  <c r="AO151" i="3"/>
  <c r="AR151" i="3" s="1"/>
  <c r="AD151" i="3"/>
  <c r="AI151" i="3"/>
  <c r="JT144" i="3"/>
  <c r="JQ143" i="3"/>
  <c r="FX74" i="3"/>
  <c r="HV106" i="3"/>
  <c r="HW142" i="3"/>
  <c r="IA151" i="3"/>
  <c r="EF98" i="3"/>
  <c r="IA98" i="3"/>
  <c r="GE114" i="3"/>
  <c r="HS34" i="3"/>
  <c r="EC40" i="3"/>
  <c r="EA126" i="3"/>
  <c r="AY98" i="3"/>
  <c r="BB98" i="3"/>
  <c r="AZ98" i="3"/>
  <c r="CB98" i="3"/>
  <c r="AW98" i="3"/>
  <c r="BG98" i="3"/>
  <c r="BD98" i="3"/>
  <c r="HR98" i="3"/>
  <c r="BC98" i="3"/>
  <c r="BE98" i="3"/>
  <c r="BF98" i="3"/>
  <c r="AV98" i="3"/>
  <c r="AX98" i="3"/>
  <c r="BA98" i="3"/>
  <c r="J114" i="3"/>
  <c r="DX114" i="3"/>
  <c r="I114" i="3"/>
  <c r="P114" i="3"/>
  <c r="K114" i="3"/>
  <c r="O114" i="3"/>
  <c r="L114" i="3"/>
  <c r="H114" i="3"/>
  <c r="M114" i="3"/>
  <c r="N114" i="3"/>
  <c r="G114" i="3"/>
  <c r="AL114" i="3"/>
  <c r="AN114" i="3" s="1"/>
  <c r="Q114" i="3"/>
  <c r="F114" i="3"/>
  <c r="FZ133" i="3"/>
  <c r="FZ148" i="3"/>
  <c r="HX97" i="3"/>
  <c r="BF147" i="3"/>
  <c r="BA147" i="3"/>
  <c r="CB147" i="3"/>
  <c r="CD147" i="3" s="1"/>
  <c r="AY147" i="3"/>
  <c r="BB147" i="3"/>
  <c r="BC147" i="3"/>
  <c r="AZ147" i="3"/>
  <c r="BD147" i="3"/>
  <c r="AW147" i="3"/>
  <c r="BG147" i="3"/>
  <c r="AV147" i="3"/>
  <c r="BE147" i="3"/>
  <c r="HR147" i="3"/>
  <c r="AX147" i="3"/>
  <c r="DZ70" i="3"/>
  <c r="BN138" i="3"/>
  <c r="BS138" i="3"/>
  <c r="BR138" i="3"/>
  <c r="BO138" i="3"/>
  <c r="BQ138" i="3"/>
  <c r="BJ138" i="3"/>
  <c r="BP138" i="3"/>
  <c r="BL138" i="3"/>
  <c r="BK138" i="3"/>
  <c r="BM138" i="3"/>
  <c r="BH138" i="3"/>
  <c r="BI138" i="3"/>
  <c r="HZ119" i="3"/>
  <c r="JS141" i="3"/>
  <c r="AP133" i="3"/>
  <c r="GA34" i="3"/>
  <c r="IB144" i="3"/>
  <c r="X148" i="3"/>
  <c r="R148" i="3"/>
  <c r="AB148" i="3"/>
  <c r="T148" i="3"/>
  <c r="AC148" i="3"/>
  <c r="V148" i="3"/>
  <c r="S148" i="3"/>
  <c r="U148" i="3"/>
  <c r="Y148" i="3"/>
  <c r="AA148" i="3"/>
  <c r="W148" i="3"/>
  <c r="Z148" i="3"/>
  <c r="HZ27" i="3"/>
  <c r="JV30" i="3"/>
  <c r="JQ94" i="3"/>
  <c r="EA87" i="3"/>
  <c r="HX34" i="3"/>
  <c r="DZ88" i="3"/>
  <c r="BU30" i="3"/>
  <c r="BZ30" i="3"/>
  <c r="CA30" i="3"/>
  <c r="CE30" i="3"/>
  <c r="CG30" i="3" s="1"/>
  <c r="BV30" i="3"/>
  <c r="BT30" i="3"/>
  <c r="BY30" i="3"/>
  <c r="BX30" i="3"/>
  <c r="BW30" i="3"/>
  <c r="GC115" i="3"/>
  <c r="JT57" i="3"/>
  <c r="GA113" i="3"/>
  <c r="DZ142" i="3"/>
  <c r="AP31" i="3"/>
  <c r="ED137" i="3"/>
  <c r="EB28" i="3"/>
  <c r="GD30" i="3"/>
  <c r="GA68" i="3"/>
  <c r="FU148" i="3"/>
  <c r="AM148" i="3"/>
  <c r="AN148" i="3" s="1"/>
  <c r="DZ141" i="3"/>
  <c r="JT42" i="3"/>
  <c r="FX143" i="3"/>
  <c r="ED131" i="3"/>
  <c r="JX30" i="3"/>
  <c r="HY93" i="3"/>
  <c r="ED28" i="3"/>
  <c r="JS121" i="3"/>
  <c r="HX145" i="3"/>
  <c r="FX58" i="3"/>
  <c r="DY96" i="3"/>
  <c r="JR139" i="3"/>
  <c r="DY124" i="3"/>
  <c r="CF64" i="3"/>
  <c r="JX40" i="3"/>
  <c r="FW76" i="3"/>
  <c r="BK133" i="3"/>
  <c r="BM133" i="3"/>
  <c r="BI133" i="3"/>
  <c r="BL133" i="3"/>
  <c r="BJ133" i="3"/>
  <c r="BP133" i="3"/>
  <c r="BS133" i="3"/>
  <c r="BH133" i="3"/>
  <c r="BO133" i="3"/>
  <c r="BR133" i="3"/>
  <c r="BN133" i="3"/>
  <c r="BQ133" i="3"/>
  <c r="EA72" i="3"/>
  <c r="FW123" i="3"/>
  <c r="HS69" i="3"/>
  <c r="JV43" i="3"/>
  <c r="AW120" i="3"/>
  <c r="BD120" i="3"/>
  <c r="BG120" i="3"/>
  <c r="AZ120" i="3"/>
  <c r="HR120" i="3"/>
  <c r="AX120" i="3"/>
  <c r="AV120" i="3"/>
  <c r="BE120" i="3"/>
  <c r="BC120" i="3"/>
  <c r="BB120" i="3"/>
  <c r="CB120" i="3"/>
  <c r="BF120" i="3"/>
  <c r="BA120" i="3"/>
  <c r="AY120" i="3"/>
  <c r="CC49" i="3"/>
  <c r="JO49" i="3"/>
  <c r="JS55" i="3"/>
  <c r="AC84" i="3"/>
  <c r="T84" i="3"/>
  <c r="AB84" i="3"/>
  <c r="Z84" i="3"/>
  <c r="U84" i="3"/>
  <c r="S84" i="3"/>
  <c r="R84" i="3"/>
  <c r="W84" i="3"/>
  <c r="Y84" i="3"/>
  <c r="V84" i="3"/>
  <c r="AA84" i="3"/>
  <c r="X84" i="3"/>
  <c r="JW30" i="3"/>
  <c r="AY144" i="3"/>
  <c r="BB144" i="3"/>
  <c r="BC144" i="3"/>
  <c r="HR144" i="3"/>
  <c r="AW144" i="3"/>
  <c r="BD144" i="3"/>
  <c r="BE144" i="3"/>
  <c r="BF144" i="3"/>
  <c r="AX144" i="3"/>
  <c r="CB144" i="3"/>
  <c r="CD144" i="3" s="1"/>
  <c r="AV144" i="3"/>
  <c r="BA144" i="3"/>
  <c r="BG144" i="3"/>
  <c r="AZ144" i="3"/>
  <c r="AI120" i="3"/>
  <c r="AD120" i="3"/>
  <c r="AG120" i="3"/>
  <c r="AH120" i="3"/>
  <c r="AF120" i="3"/>
  <c r="AE120" i="3"/>
  <c r="AO120" i="3"/>
  <c r="AK120" i="3"/>
  <c r="AJ120" i="3"/>
  <c r="GD92" i="3"/>
  <c r="EB87" i="3"/>
  <c r="HV82" i="3"/>
  <c r="FY61" i="3"/>
  <c r="HT137" i="3"/>
  <c r="HU89" i="3"/>
  <c r="FZ98" i="3"/>
  <c r="HZ45" i="3"/>
  <c r="JQ82" i="3"/>
  <c r="FW142" i="3"/>
  <c r="JW46" i="3"/>
  <c r="BX34" i="3"/>
  <c r="CA34" i="3"/>
  <c r="BV34" i="3"/>
  <c r="BU34" i="3"/>
  <c r="BZ34" i="3"/>
  <c r="CE34" i="3"/>
  <c r="BY34" i="3"/>
  <c r="BT34" i="3"/>
  <c r="BW34" i="3"/>
  <c r="BY68" i="3"/>
  <c r="BW68" i="3"/>
  <c r="BV68" i="3"/>
  <c r="BZ68" i="3"/>
  <c r="CA68" i="3"/>
  <c r="BT68" i="3"/>
  <c r="CE68" i="3"/>
  <c r="BU68" i="3"/>
  <c r="BX68" i="3"/>
  <c r="ED56" i="3"/>
  <c r="HZ85" i="3"/>
  <c r="EC69" i="3"/>
  <c r="GB123" i="3"/>
  <c r="IA66" i="3"/>
  <c r="AK36" i="3"/>
  <c r="AO36" i="3"/>
  <c r="AQ36" i="3" s="1"/>
  <c r="AG36" i="3"/>
  <c r="AD36" i="3"/>
  <c r="AH36" i="3"/>
  <c r="AJ36" i="3"/>
  <c r="AF36" i="3"/>
  <c r="AI36" i="3"/>
  <c r="AE36" i="3"/>
  <c r="HZ99" i="3"/>
  <c r="JS80" i="3"/>
  <c r="HT40" i="3"/>
  <c r="FW126" i="3"/>
  <c r="EA41" i="3"/>
  <c r="FX122" i="3"/>
  <c r="EE82" i="3"/>
  <c r="BR84" i="3"/>
  <c r="BO84" i="3"/>
  <c r="BH84" i="3"/>
  <c r="BN84" i="3"/>
  <c r="BM84" i="3"/>
  <c r="BK84" i="3"/>
  <c r="BL84" i="3"/>
  <c r="BI84" i="3"/>
  <c r="BP84" i="3"/>
  <c r="BQ84" i="3"/>
  <c r="BS84" i="3"/>
  <c r="BJ84" i="3"/>
  <c r="BD52" i="3"/>
  <c r="AZ52" i="3"/>
  <c r="BC52" i="3"/>
  <c r="AW52" i="3"/>
  <c r="HR52" i="3"/>
  <c r="AX52" i="3"/>
  <c r="AY52" i="3"/>
  <c r="AV52" i="3"/>
  <c r="BF52" i="3"/>
  <c r="BE52" i="3"/>
  <c r="BB52" i="3"/>
  <c r="BA52" i="3"/>
  <c r="BG52" i="3"/>
  <c r="CB52" i="3"/>
  <c r="CD52" i="3" s="1"/>
  <c r="FW127" i="3"/>
  <c r="CC28" i="3"/>
  <c r="JO28" i="3"/>
  <c r="GD65" i="3"/>
  <c r="EE56" i="3"/>
  <c r="JQ98" i="3"/>
  <c r="EE46" i="3"/>
  <c r="JP120" i="3"/>
  <c r="EC126" i="3"/>
  <c r="FV108" i="3"/>
  <c r="JT92" i="3"/>
  <c r="JR115" i="3"/>
  <c r="AM48" i="3"/>
  <c r="FU48" i="3"/>
  <c r="EC66" i="3"/>
  <c r="AL141" i="3"/>
  <c r="AN141" i="3" s="1"/>
  <c r="J141" i="3"/>
  <c r="K141" i="3"/>
  <c r="L141" i="3"/>
  <c r="H141" i="3"/>
  <c r="I141" i="3"/>
  <c r="O141" i="3"/>
  <c r="G141" i="3"/>
  <c r="F141" i="3"/>
  <c r="Q141" i="3"/>
  <c r="P141" i="3"/>
  <c r="DX141" i="3"/>
  <c r="N141" i="3"/>
  <c r="M141" i="3"/>
  <c r="CF51" i="3"/>
  <c r="JV142" i="3"/>
  <c r="GD131" i="3"/>
  <c r="FX29" i="3"/>
  <c r="IB85" i="3"/>
  <c r="FV136" i="3"/>
  <c r="JY34" i="3"/>
  <c r="HS83" i="3"/>
  <c r="IB114" i="3"/>
  <c r="AM59" i="3"/>
  <c r="AN59" i="3" s="1"/>
  <c r="FU59" i="3"/>
  <c r="JX67" i="3"/>
  <c r="JW85" i="3"/>
  <c r="AP93" i="3"/>
  <c r="GA109" i="3"/>
  <c r="ED105" i="3"/>
  <c r="EG57" i="3"/>
  <c r="X38" i="3"/>
  <c r="Z38" i="3"/>
  <c r="R38" i="3"/>
  <c r="AB38" i="3"/>
  <c r="U38" i="3"/>
  <c r="S38" i="3"/>
  <c r="V38" i="3"/>
  <c r="Y38" i="3"/>
  <c r="W38" i="3"/>
  <c r="AA38" i="3"/>
  <c r="T38" i="3"/>
  <c r="AC38" i="3"/>
  <c r="FY62" i="3"/>
  <c r="HZ36" i="3"/>
  <c r="JS130" i="3"/>
  <c r="CF40" i="3"/>
  <c r="AZ103" i="3"/>
  <c r="BF103" i="3"/>
  <c r="BE103" i="3"/>
  <c r="BA103" i="3"/>
  <c r="AW103" i="3"/>
  <c r="BB103" i="3"/>
  <c r="AV103" i="3"/>
  <c r="HR103" i="3"/>
  <c r="CB103" i="3"/>
  <c r="BG103" i="3"/>
  <c r="BC103" i="3"/>
  <c r="AX103" i="3"/>
  <c r="AY103" i="3"/>
  <c r="BD103" i="3"/>
  <c r="HU70" i="3"/>
  <c r="GA36" i="3"/>
  <c r="Q97" i="3"/>
  <c r="N97" i="3"/>
  <c r="F97" i="3"/>
  <c r="J97" i="3"/>
  <c r="DX97" i="3"/>
  <c r="I97" i="3"/>
  <c r="G97" i="3"/>
  <c r="L97" i="3"/>
  <c r="P97" i="3"/>
  <c r="O97" i="3"/>
  <c r="H97" i="3"/>
  <c r="AL97" i="3"/>
  <c r="M97" i="3"/>
  <c r="K97" i="3"/>
  <c r="JX81" i="3"/>
  <c r="JO129" i="3"/>
  <c r="CC129" i="3"/>
  <c r="AX45" i="3"/>
  <c r="BC45" i="3"/>
  <c r="AY45" i="3"/>
  <c r="BE45" i="3"/>
  <c r="BA45" i="3"/>
  <c r="AW45" i="3"/>
  <c r="HR45" i="3"/>
  <c r="CB45" i="3"/>
  <c r="BG45" i="3"/>
  <c r="AV45" i="3"/>
  <c r="BB45" i="3"/>
  <c r="AZ45" i="3"/>
  <c r="BD45" i="3"/>
  <c r="BF45" i="3"/>
  <c r="HV39" i="3"/>
  <c r="HS105" i="3"/>
  <c r="JP58" i="3"/>
  <c r="DY70" i="3"/>
  <c r="FY37" i="3"/>
  <c r="JQ88" i="3"/>
  <c r="HX59" i="3"/>
  <c r="HY125" i="3"/>
  <c r="JQ120" i="3"/>
  <c r="IA26" i="3"/>
  <c r="EE103" i="3"/>
  <c r="HS119" i="3"/>
  <c r="FY149" i="3"/>
  <c r="ED149" i="3"/>
  <c r="JR109" i="3"/>
  <c r="IB89" i="3"/>
  <c r="CC62" i="3"/>
  <c r="JO62" i="3"/>
  <c r="CF101" i="3"/>
  <c r="CG101" i="3" s="1"/>
  <c r="GA40" i="3"/>
  <c r="CF148" i="3"/>
  <c r="BW108" i="3"/>
  <c r="BT108" i="3"/>
  <c r="BX108" i="3"/>
  <c r="BZ108" i="3"/>
  <c r="BV108" i="3"/>
  <c r="CA108" i="3"/>
  <c r="CE108" i="3"/>
  <c r="CG108" i="3" s="1"/>
  <c r="BU108" i="3"/>
  <c r="BY108" i="3"/>
  <c r="DY63" i="3"/>
  <c r="GB68" i="3"/>
  <c r="P65" i="3"/>
  <c r="L65" i="3"/>
  <c r="J65" i="3"/>
  <c r="H65" i="3"/>
  <c r="AL65" i="3"/>
  <c r="K65" i="3"/>
  <c r="I65" i="3"/>
  <c r="G65" i="3"/>
  <c r="M65" i="3"/>
  <c r="N65" i="3"/>
  <c r="F65" i="3"/>
  <c r="DX65" i="3"/>
  <c r="O65" i="3"/>
  <c r="Q65" i="3"/>
  <c r="FV50" i="3"/>
  <c r="EC97" i="3"/>
  <c r="JQ129" i="3"/>
  <c r="HV45" i="3"/>
  <c r="JQ53" i="3"/>
  <c r="JX142" i="3"/>
  <c r="EB59" i="3"/>
  <c r="N37" i="3"/>
  <c r="H37" i="3"/>
  <c r="DX37" i="3"/>
  <c r="L37" i="3"/>
  <c r="I37" i="3"/>
  <c r="F37" i="3"/>
  <c r="AL37" i="3"/>
  <c r="O37" i="3"/>
  <c r="Q37" i="3"/>
  <c r="M37" i="3"/>
  <c r="P37" i="3"/>
  <c r="G37" i="3"/>
  <c r="J37" i="3"/>
  <c r="K37" i="3"/>
  <c r="HX79" i="3"/>
  <c r="GB94" i="3"/>
  <c r="H28" i="3"/>
  <c r="G28" i="3"/>
  <c r="M28" i="3"/>
  <c r="O28" i="3"/>
  <c r="DX28" i="3"/>
  <c r="K28" i="3"/>
  <c r="I28" i="3"/>
  <c r="J28" i="3"/>
  <c r="P28" i="3"/>
  <c r="L28" i="3"/>
  <c r="F28" i="3"/>
  <c r="Q28" i="3"/>
  <c r="N28" i="3"/>
  <c r="AL28" i="3"/>
  <c r="JS135" i="3"/>
  <c r="FV26" i="3"/>
  <c r="JR88" i="3"/>
  <c r="JX116" i="3"/>
  <c r="BR130" i="3"/>
  <c r="BP130" i="3"/>
  <c r="BK130" i="3"/>
  <c r="BJ130" i="3"/>
  <c r="BL130" i="3"/>
  <c r="BO130" i="3"/>
  <c r="BH130" i="3"/>
  <c r="BI130" i="3"/>
  <c r="BQ130" i="3"/>
  <c r="BN130" i="3"/>
  <c r="BM130" i="3"/>
  <c r="BS130" i="3"/>
  <c r="EA66" i="3"/>
  <c r="JR119" i="3"/>
  <c r="EC103" i="3"/>
  <c r="IB139" i="3"/>
  <c r="GA111" i="3"/>
  <c r="G67" i="3"/>
  <c r="N67" i="3"/>
  <c r="AL67" i="3"/>
  <c r="AN67" i="3" s="1"/>
  <c r="L67" i="3"/>
  <c r="K67" i="3"/>
  <c r="H67" i="3"/>
  <c r="I67" i="3"/>
  <c r="J67" i="3"/>
  <c r="M67" i="3"/>
  <c r="P67" i="3"/>
  <c r="Q67" i="3"/>
  <c r="DX67" i="3"/>
  <c r="O67" i="3"/>
  <c r="F67" i="3"/>
  <c r="CC70" i="3"/>
  <c r="CD70" i="3" s="1"/>
  <c r="JO70" i="3"/>
  <c r="EA110" i="3"/>
  <c r="FU76" i="3"/>
  <c r="AM76" i="3"/>
  <c r="AN76" i="3" s="1"/>
  <c r="IB53" i="3"/>
  <c r="HU112" i="3"/>
  <c r="HS87" i="3"/>
  <c r="FX104" i="3"/>
  <c r="T122" i="3"/>
  <c r="AB122" i="3"/>
  <c r="Y122" i="3"/>
  <c r="R122" i="3"/>
  <c r="S122" i="3"/>
  <c r="Z122" i="3"/>
  <c r="AA122" i="3"/>
  <c r="W122" i="3"/>
  <c r="U122" i="3"/>
  <c r="V122" i="3"/>
  <c r="X122" i="3"/>
  <c r="AC122" i="3"/>
  <c r="JQ64" i="3"/>
  <c r="HY84" i="3"/>
  <c r="FY91" i="3"/>
  <c r="HS74" i="3"/>
  <c r="FX100" i="3"/>
  <c r="GE37" i="3"/>
  <c r="JS100" i="3"/>
  <c r="JS70" i="3"/>
  <c r="JV82" i="3"/>
  <c r="FZ83" i="3"/>
  <c r="JY146" i="3"/>
  <c r="AV140" i="3"/>
  <c r="AX140" i="3"/>
  <c r="CB140" i="3"/>
  <c r="BC140" i="3"/>
  <c r="BG140" i="3"/>
  <c r="BE140" i="3"/>
  <c r="AY140" i="3"/>
  <c r="HR140" i="3"/>
  <c r="BB140" i="3"/>
  <c r="AW140" i="3"/>
  <c r="BF140" i="3"/>
  <c r="BA140" i="3"/>
  <c r="BD140" i="3"/>
  <c r="AZ140" i="3"/>
  <c r="FX114" i="3"/>
  <c r="EA77" i="3"/>
  <c r="BH96" i="3"/>
  <c r="BJ96" i="3"/>
  <c r="BI96" i="3"/>
  <c r="BP96" i="3"/>
  <c r="BQ96" i="3"/>
  <c r="BK96" i="3"/>
  <c r="BO96" i="3"/>
  <c r="BN96" i="3"/>
  <c r="BM96" i="3"/>
  <c r="BS96" i="3"/>
  <c r="BR96" i="3"/>
  <c r="BL96" i="3"/>
  <c r="JO85" i="3"/>
  <c r="CC85" i="3"/>
  <c r="EF44" i="3"/>
  <c r="BK25" i="3"/>
  <c r="HY40" i="3"/>
  <c r="GB83" i="3"/>
  <c r="DX59" i="3"/>
  <c r="O59" i="3"/>
  <c r="J59" i="3"/>
  <c r="N59" i="3"/>
  <c r="M59" i="3"/>
  <c r="L59" i="3"/>
  <c r="P59" i="3"/>
  <c r="H59" i="3"/>
  <c r="AL59" i="3"/>
  <c r="I59" i="3"/>
  <c r="K59" i="3"/>
  <c r="F59" i="3"/>
  <c r="Q59" i="3"/>
  <c r="G59" i="3"/>
  <c r="EG85" i="3"/>
  <c r="GE25" i="3"/>
  <c r="W118" i="3"/>
  <c r="Y118" i="3"/>
  <c r="R118" i="3"/>
  <c r="T118" i="3"/>
  <c r="V118" i="3"/>
  <c r="AA118" i="3"/>
  <c r="U118" i="3"/>
  <c r="X118" i="3"/>
  <c r="S118" i="3"/>
  <c r="Z118" i="3"/>
  <c r="AC118" i="3"/>
  <c r="AB118" i="3"/>
  <c r="AJ139" i="3"/>
  <c r="AF139" i="3"/>
  <c r="AD139" i="3"/>
  <c r="AI139" i="3"/>
  <c r="AE139" i="3"/>
  <c r="AK139" i="3"/>
  <c r="AG139" i="3"/>
  <c r="AO139" i="3"/>
  <c r="AQ139" i="3" s="1"/>
  <c r="AH139" i="3"/>
  <c r="EE60" i="3"/>
  <c r="DX113" i="3"/>
  <c r="AL113" i="3"/>
  <c r="F113" i="3"/>
  <c r="H113" i="3"/>
  <c r="G113" i="3"/>
  <c r="K113" i="3"/>
  <c r="Q113" i="3"/>
  <c r="J113" i="3"/>
  <c r="P113" i="3"/>
  <c r="L113" i="3"/>
  <c r="O113" i="3"/>
  <c r="I113" i="3"/>
  <c r="N113" i="3"/>
  <c r="M113" i="3"/>
  <c r="JX102" i="3"/>
  <c r="DY115" i="3"/>
  <c r="FY59" i="3"/>
  <c r="HS133" i="3"/>
  <c r="ED26" i="3"/>
  <c r="CF104" i="3"/>
  <c r="GC120" i="3"/>
  <c r="EC76" i="3"/>
  <c r="FY27" i="3"/>
  <c r="HZ61" i="3"/>
  <c r="HY28" i="3"/>
  <c r="HT62" i="3"/>
  <c r="JX90" i="3"/>
  <c r="L34" i="3"/>
  <c r="K34" i="3"/>
  <c r="I34" i="3"/>
  <c r="G34" i="3"/>
  <c r="J34" i="3"/>
  <c r="N34" i="3"/>
  <c r="M34" i="3"/>
  <c r="AL34" i="3"/>
  <c r="P34" i="3"/>
  <c r="Q34" i="3"/>
  <c r="DX34" i="3"/>
  <c r="H34" i="3"/>
  <c r="F34" i="3"/>
  <c r="O34" i="3"/>
  <c r="FX129" i="3"/>
  <c r="AO88" i="3"/>
  <c r="AK88" i="3"/>
  <c r="AF88" i="3"/>
  <c r="AG88" i="3"/>
  <c r="AE88" i="3"/>
  <c r="AD88" i="3"/>
  <c r="AI88" i="3"/>
  <c r="AJ88" i="3"/>
  <c r="AH88" i="3"/>
  <c r="AW33" i="3"/>
  <c r="AV33" i="3"/>
  <c r="BC33" i="3"/>
  <c r="BA33" i="3"/>
  <c r="CB33" i="3"/>
  <c r="HR33" i="3"/>
  <c r="BG33" i="3"/>
  <c r="AZ33" i="3"/>
  <c r="BE33" i="3"/>
  <c r="AY33" i="3"/>
  <c r="BB33" i="3"/>
  <c r="BD33" i="3"/>
  <c r="AX33" i="3"/>
  <c r="BF33" i="3"/>
  <c r="HT146" i="3"/>
  <c r="EF46" i="3"/>
  <c r="JU55" i="3"/>
  <c r="JQ35" i="3"/>
  <c r="FZ35" i="3"/>
  <c r="HW72" i="3"/>
  <c r="EG31" i="3"/>
  <c r="HU42" i="3"/>
  <c r="EC93" i="3"/>
  <c r="BV78" i="3"/>
  <c r="CE78" i="3"/>
  <c r="AR78" i="3" s="1"/>
  <c r="CA78" i="3"/>
  <c r="BW78" i="3"/>
  <c r="BT78" i="3"/>
  <c r="BU78" i="3"/>
  <c r="BZ78" i="3"/>
  <c r="BY78" i="3"/>
  <c r="BX78" i="3"/>
  <c r="FV39" i="3"/>
  <c r="IB98" i="3"/>
  <c r="FV74" i="3"/>
  <c r="CF36" i="3"/>
  <c r="BV43" i="3"/>
  <c r="BT43" i="3"/>
  <c r="CA43" i="3"/>
  <c r="CE43" i="3"/>
  <c r="BU43" i="3"/>
  <c r="BY43" i="3"/>
  <c r="BX43" i="3"/>
  <c r="BW43" i="3"/>
  <c r="BZ43" i="3"/>
  <c r="IB78" i="3"/>
  <c r="EA33" i="3"/>
  <c r="EC148" i="3"/>
  <c r="BM25" i="3"/>
  <c r="JY142" i="3"/>
  <c r="JU118" i="3"/>
  <c r="HX124" i="3"/>
  <c r="JX147" i="3"/>
  <c r="HT58" i="3"/>
  <c r="EH102" i="3"/>
  <c r="JT133" i="3"/>
  <c r="EF50" i="3"/>
  <c r="ED40" i="3"/>
  <c r="DZ93" i="3"/>
  <c r="T129" i="3"/>
  <c r="S129" i="3"/>
  <c r="W129" i="3"/>
  <c r="AB129" i="3"/>
  <c r="AA129" i="3"/>
  <c r="U129" i="3"/>
  <c r="R129" i="3"/>
  <c r="Z129" i="3"/>
  <c r="X129" i="3"/>
  <c r="Y129" i="3"/>
  <c r="AC129" i="3"/>
  <c r="V129" i="3"/>
  <c r="V50" i="3"/>
  <c r="X50" i="3"/>
  <c r="U50" i="3"/>
  <c r="R50" i="3"/>
  <c r="Y50" i="3"/>
  <c r="W50" i="3"/>
  <c r="Z50" i="3"/>
  <c r="AA50" i="3"/>
  <c r="S50" i="3"/>
  <c r="T50" i="3"/>
  <c r="AC50" i="3"/>
  <c r="AB50" i="3"/>
  <c r="EA119" i="3"/>
  <c r="JT132" i="3"/>
  <c r="FY56" i="3"/>
  <c r="N102" i="3"/>
  <c r="P102" i="3"/>
  <c r="M102" i="3"/>
  <c r="O102" i="3"/>
  <c r="K102" i="3"/>
  <c r="F102" i="3"/>
  <c r="Q102" i="3"/>
  <c r="L102" i="3"/>
  <c r="I102" i="3"/>
  <c r="H102" i="3"/>
  <c r="AL102" i="3"/>
  <c r="J102" i="3"/>
  <c r="G102" i="3"/>
  <c r="DX102" i="3"/>
  <c r="GA102" i="3"/>
  <c r="GC80" i="3"/>
  <c r="EC120" i="3"/>
  <c r="HS148" i="3"/>
  <c r="DZ44" i="3"/>
  <c r="FV72" i="3"/>
  <c r="HW67" i="3"/>
  <c r="EA143" i="3"/>
  <c r="EF130" i="3"/>
  <c r="JT101" i="3"/>
  <c r="FV49" i="3"/>
  <c r="JW90" i="3"/>
  <c r="JP108" i="3"/>
  <c r="JV138" i="3"/>
  <c r="BI116" i="3"/>
  <c r="BH116" i="3"/>
  <c r="BR116" i="3"/>
  <c r="BQ116" i="3"/>
  <c r="BO116" i="3"/>
  <c r="BP116" i="3"/>
  <c r="BS116" i="3"/>
  <c r="BK116" i="3"/>
  <c r="BJ116" i="3"/>
  <c r="BN116" i="3"/>
  <c r="BM116" i="3"/>
  <c r="BL116" i="3"/>
  <c r="JW88" i="3"/>
  <c r="FX46" i="3"/>
  <c r="BZ131" i="3"/>
  <c r="BU131" i="3"/>
  <c r="BW131" i="3"/>
  <c r="BV131" i="3"/>
  <c r="BY131" i="3"/>
  <c r="BT131" i="3"/>
  <c r="CA131" i="3"/>
  <c r="BX131" i="3"/>
  <c r="CE131" i="3"/>
  <c r="FU106" i="3"/>
  <c r="AM106" i="3"/>
  <c r="EE126" i="3"/>
  <c r="FW46" i="3"/>
  <c r="HT130" i="3"/>
  <c r="HY95" i="3"/>
  <c r="JY33" i="3"/>
  <c r="GC119" i="3"/>
  <c r="CC136" i="3"/>
  <c r="JO136" i="3"/>
  <c r="HW55" i="3"/>
  <c r="GD76" i="3"/>
  <c r="FZ78" i="3"/>
  <c r="JS65" i="3"/>
  <c r="JU32" i="3"/>
  <c r="EE32" i="3"/>
  <c r="Y93" i="3"/>
  <c r="AC93" i="3"/>
  <c r="X93" i="3"/>
  <c r="AA93" i="3"/>
  <c r="U93" i="3"/>
  <c r="V93" i="3"/>
  <c r="W93" i="3"/>
  <c r="Z93" i="3"/>
  <c r="R93" i="3"/>
  <c r="T93" i="3"/>
  <c r="AB93" i="3"/>
  <c r="S93" i="3"/>
  <c r="JX58" i="3"/>
  <c r="HY105" i="3"/>
  <c r="BO70" i="3"/>
  <c r="BI70" i="3"/>
  <c r="BM70" i="3"/>
  <c r="BH70" i="3"/>
  <c r="BQ70" i="3"/>
  <c r="BN70" i="3"/>
  <c r="BL70" i="3"/>
  <c r="BR70" i="3"/>
  <c r="BJ70" i="3"/>
  <c r="BK70" i="3"/>
  <c r="BP70" i="3"/>
  <c r="BS70" i="3"/>
  <c r="JT135" i="3"/>
  <c r="JS123" i="3"/>
  <c r="HW139" i="3"/>
  <c r="GE77" i="3"/>
  <c r="Z143" i="3"/>
  <c r="S143" i="3"/>
  <c r="AC143" i="3"/>
  <c r="W143" i="3"/>
  <c r="U143" i="3"/>
  <c r="T143" i="3"/>
  <c r="Y143" i="3"/>
  <c r="V143" i="3"/>
  <c r="AA143" i="3"/>
  <c r="X143" i="3"/>
  <c r="AB143" i="3"/>
  <c r="R143" i="3"/>
  <c r="HV58" i="3"/>
  <c r="HS53" i="3"/>
  <c r="JQ60" i="3"/>
  <c r="IB69" i="3"/>
  <c r="IA132" i="3"/>
  <c r="AP109" i="3"/>
  <c r="JV38" i="3"/>
  <c r="EA135" i="3"/>
  <c r="JY91" i="3"/>
  <c r="FY31" i="3"/>
  <c r="EF123" i="3"/>
  <c r="FY50" i="3"/>
  <c r="JR132" i="3"/>
  <c r="GB141" i="3"/>
  <c r="H64" i="3"/>
  <c r="G64" i="3"/>
  <c r="AL64" i="3"/>
  <c r="M64" i="3"/>
  <c r="J64" i="3"/>
  <c r="N64" i="3"/>
  <c r="I64" i="3"/>
  <c r="K64" i="3"/>
  <c r="P64" i="3"/>
  <c r="Q64" i="3"/>
  <c r="F64" i="3"/>
  <c r="DX64" i="3"/>
  <c r="O64" i="3"/>
  <c r="L64" i="3"/>
  <c r="JQ63" i="3"/>
  <c r="EF112" i="3"/>
  <c r="FV88" i="3"/>
  <c r="HU85" i="3"/>
  <c r="HX75" i="3"/>
  <c r="FX49" i="3"/>
  <c r="EF104" i="3"/>
  <c r="BS126" i="3"/>
  <c r="BL126" i="3"/>
  <c r="BR126" i="3"/>
  <c r="BP126" i="3"/>
  <c r="BJ126" i="3"/>
  <c r="BH126" i="3"/>
  <c r="BN126" i="3"/>
  <c r="BQ126" i="3"/>
  <c r="BK126" i="3"/>
  <c r="BI126" i="3"/>
  <c r="BM126" i="3"/>
  <c r="BO126" i="3"/>
  <c r="HU117" i="3"/>
  <c r="FU95" i="3"/>
  <c r="AM95" i="3"/>
  <c r="JQ65" i="3"/>
  <c r="FU73" i="3"/>
  <c r="AM73" i="3"/>
  <c r="HT126" i="3"/>
  <c r="IB32" i="3"/>
  <c r="AI64" i="3"/>
  <c r="AF64" i="3"/>
  <c r="AJ64" i="3"/>
  <c r="AD64" i="3"/>
  <c r="AE64" i="3"/>
  <c r="AK64" i="3"/>
  <c r="AH64" i="3"/>
  <c r="AO64" i="3"/>
  <c r="AQ64" i="3" s="1"/>
  <c r="AG64" i="3"/>
  <c r="JO117" i="3"/>
  <c r="CC117" i="3"/>
  <c r="CD117" i="3" s="1"/>
  <c r="HS134" i="3"/>
  <c r="EF79" i="3"/>
  <c r="JV69" i="3"/>
  <c r="JO78" i="3"/>
  <c r="CC78" i="3"/>
  <c r="CD78" i="3" s="1"/>
  <c r="FZ96" i="3"/>
  <c r="EH69" i="3"/>
  <c r="FV58" i="3"/>
  <c r="JU68" i="3"/>
  <c r="JT86" i="3"/>
  <c r="JO113" i="3"/>
  <c r="CC113" i="3"/>
  <c r="CD113" i="3" s="1"/>
  <c r="HZ101" i="3"/>
  <c r="AJ29" i="3"/>
  <c r="AD29" i="3"/>
  <c r="AK29" i="3"/>
  <c r="AI29" i="3"/>
  <c r="AE29" i="3"/>
  <c r="AO29" i="3"/>
  <c r="AG29" i="3"/>
  <c r="AH29" i="3"/>
  <c r="AF29" i="3"/>
  <c r="JY59" i="3"/>
  <c r="JR76" i="3"/>
  <c r="EH75" i="3"/>
  <c r="FW86" i="3"/>
  <c r="JX72" i="3"/>
  <c r="JY93" i="3"/>
  <c r="GB117" i="3"/>
  <c r="HX45" i="3"/>
  <c r="BX113" i="3"/>
  <c r="BW113" i="3"/>
  <c r="BT113" i="3"/>
  <c r="BZ113" i="3"/>
  <c r="BU113" i="3"/>
  <c r="CA113" i="3"/>
  <c r="CE113" i="3"/>
  <c r="CG113" i="3" s="1"/>
  <c r="BY113" i="3"/>
  <c r="BV113" i="3"/>
  <c r="AZ112" i="3"/>
  <c r="AV112" i="3"/>
  <c r="BC112" i="3"/>
  <c r="BA112" i="3"/>
  <c r="AY112" i="3"/>
  <c r="HR112" i="3"/>
  <c r="BF112" i="3"/>
  <c r="BG112" i="3"/>
  <c r="BB112" i="3"/>
  <c r="BE112" i="3"/>
  <c r="CB112" i="3"/>
  <c r="CD112" i="3" s="1"/>
  <c r="BD112" i="3"/>
  <c r="AW112" i="3"/>
  <c r="AX112" i="3"/>
  <c r="BV49" i="3"/>
  <c r="BU49" i="3"/>
  <c r="BT49" i="3"/>
  <c r="BW49" i="3"/>
  <c r="CA49" i="3"/>
  <c r="BY49" i="3"/>
  <c r="BX49" i="3"/>
  <c r="BZ49" i="3"/>
  <c r="CE49" i="3"/>
  <c r="AR49" i="3" s="1"/>
  <c r="HV96" i="3"/>
  <c r="K87" i="3"/>
  <c r="O87" i="3"/>
  <c r="DX87" i="3"/>
  <c r="AL87" i="3"/>
  <c r="G87" i="3"/>
  <c r="P87" i="3"/>
  <c r="I87" i="3"/>
  <c r="F87" i="3"/>
  <c r="Q87" i="3"/>
  <c r="J87" i="3"/>
  <c r="H87" i="3"/>
  <c r="M87" i="3"/>
  <c r="L87" i="3"/>
  <c r="N87" i="3"/>
  <c r="HW78" i="3"/>
  <c r="HY44" i="3"/>
  <c r="AM81" i="3"/>
  <c r="FU81" i="3"/>
  <c r="ED37" i="3"/>
  <c r="HU71" i="3"/>
  <c r="HW130" i="3"/>
  <c r="JX32" i="3"/>
  <c r="JU128" i="3"/>
  <c r="EA127" i="3"/>
  <c r="K124" i="3"/>
  <c r="M124" i="3"/>
  <c r="Q124" i="3"/>
  <c r="DX124" i="3"/>
  <c r="P124" i="3"/>
  <c r="L124" i="3"/>
  <c r="H124" i="3"/>
  <c r="I124" i="3"/>
  <c r="F124" i="3"/>
  <c r="N124" i="3"/>
  <c r="J124" i="3"/>
  <c r="AL124" i="3"/>
  <c r="O124" i="3"/>
  <c r="G124" i="3"/>
  <c r="JW82" i="3"/>
  <c r="GA137" i="3"/>
  <c r="GB129" i="3"/>
  <c r="GE40" i="3"/>
  <c r="JP82" i="3"/>
  <c r="IA143" i="3"/>
  <c r="DY80" i="3"/>
  <c r="FZ69" i="3"/>
  <c r="JX73" i="3"/>
  <c r="DY29" i="3"/>
  <c r="ED97" i="3"/>
  <c r="EG73" i="3"/>
  <c r="AG87" i="3"/>
  <c r="AJ87" i="3"/>
  <c r="AH87" i="3"/>
  <c r="AE87" i="3"/>
  <c r="AK87" i="3"/>
  <c r="AD87" i="3"/>
  <c r="AI87" i="3"/>
  <c r="AF87" i="3"/>
  <c r="AO87" i="3"/>
  <c r="EB37" i="3"/>
  <c r="GA100" i="3"/>
  <c r="HU30" i="3"/>
  <c r="EG118" i="3"/>
  <c r="FX45" i="3"/>
  <c r="CF72" i="3"/>
  <c r="AS72" i="3" s="1"/>
  <c r="GC125" i="3"/>
  <c r="DY30" i="3"/>
  <c r="JP83" i="3"/>
  <c r="DY26" i="3"/>
  <c r="HV83" i="3"/>
  <c r="AK132" i="3"/>
  <c r="AF132" i="3"/>
  <c r="AJ132" i="3"/>
  <c r="AI132" i="3"/>
  <c r="AD132" i="3"/>
  <c r="AO132" i="3"/>
  <c r="AE132" i="3"/>
  <c r="AH132" i="3"/>
  <c r="AG132" i="3"/>
  <c r="JS104" i="3"/>
  <c r="BI113" i="3"/>
  <c r="BO113" i="3"/>
  <c r="BL113" i="3"/>
  <c r="BP113" i="3"/>
  <c r="BK113" i="3"/>
  <c r="BQ113" i="3"/>
  <c r="BH113" i="3"/>
  <c r="BJ113" i="3"/>
  <c r="BN113" i="3"/>
  <c r="BS113" i="3"/>
  <c r="BM113" i="3"/>
  <c r="BR113" i="3"/>
  <c r="HY97" i="3"/>
  <c r="JS96" i="3"/>
  <c r="EC95" i="3"/>
  <c r="CC90" i="3"/>
  <c r="CD90" i="3" s="1"/>
  <c r="JO90" i="3"/>
  <c r="JS122" i="3"/>
  <c r="EB84" i="3"/>
  <c r="FV55" i="3"/>
  <c r="GB56" i="3"/>
  <c r="CC33" i="3"/>
  <c r="CD33" i="3" s="1"/>
  <c r="JO33" i="3"/>
  <c r="HT53" i="3"/>
  <c r="FU80" i="3"/>
  <c r="AM80" i="3"/>
  <c r="AN80" i="3" s="1"/>
  <c r="S70" i="3"/>
  <c r="AA70" i="3"/>
  <c r="Z70" i="3"/>
  <c r="Y70" i="3"/>
  <c r="V70" i="3"/>
  <c r="X70" i="3"/>
  <c r="AB70" i="3"/>
  <c r="T70" i="3"/>
  <c r="AC70" i="3"/>
  <c r="U70" i="3"/>
  <c r="W70" i="3"/>
  <c r="R70" i="3"/>
  <c r="HU106" i="3"/>
  <c r="IA99" i="3"/>
  <c r="ED48" i="3"/>
  <c r="EF129" i="3"/>
  <c r="EF132" i="3"/>
  <c r="FW79" i="3"/>
  <c r="JU70" i="3"/>
  <c r="FW136" i="3"/>
  <c r="GA50" i="3"/>
  <c r="GC102" i="3"/>
  <c r="HU68" i="3"/>
  <c r="EB122" i="3"/>
  <c r="M99" i="3"/>
  <c r="N99" i="3"/>
  <c r="H99" i="3"/>
  <c r="AL99" i="3"/>
  <c r="P99" i="3"/>
  <c r="F99" i="3"/>
  <c r="G99" i="3"/>
  <c r="I99" i="3"/>
  <c r="L99" i="3"/>
  <c r="K99" i="3"/>
  <c r="Q99" i="3"/>
  <c r="J99" i="3"/>
  <c r="DX99" i="3"/>
  <c r="O99" i="3"/>
  <c r="ED30" i="3"/>
  <c r="AP55" i="3"/>
  <c r="AQ55" i="3" s="1"/>
  <c r="JS43" i="3"/>
  <c r="BC44" i="3"/>
  <c r="AW44" i="3"/>
  <c r="AY44" i="3"/>
  <c r="BA44" i="3"/>
  <c r="BF44" i="3"/>
  <c r="AZ44" i="3"/>
  <c r="BB44" i="3"/>
  <c r="CB44" i="3"/>
  <c r="HR44" i="3"/>
  <c r="BE44" i="3"/>
  <c r="BD44" i="3"/>
  <c r="AX44" i="3"/>
  <c r="AV44" i="3"/>
  <c r="BG44" i="3"/>
  <c r="I125" i="3"/>
  <c r="AL125" i="3"/>
  <c r="N125" i="3"/>
  <c r="P125" i="3"/>
  <c r="DX125" i="3"/>
  <c r="M125" i="3"/>
  <c r="O125" i="3"/>
  <c r="J125" i="3"/>
  <c r="Q125" i="3"/>
  <c r="K125" i="3"/>
  <c r="H125" i="3"/>
  <c r="F125" i="3"/>
  <c r="L125" i="3"/>
  <c r="G125" i="3"/>
  <c r="EA60" i="3"/>
  <c r="JU101" i="3"/>
  <c r="FZ37" i="3"/>
  <c r="V26" i="3"/>
  <c r="AC26" i="3"/>
  <c r="AA26" i="3"/>
  <c r="W26" i="3"/>
  <c r="AB26" i="3"/>
  <c r="S26" i="3"/>
  <c r="R26" i="3"/>
  <c r="U26" i="3"/>
  <c r="T26" i="3"/>
  <c r="Z26" i="3"/>
  <c r="X26" i="3"/>
  <c r="Y26" i="3"/>
  <c r="JQ41" i="3"/>
  <c r="GB44" i="3"/>
  <c r="HT28" i="3"/>
  <c r="IB36" i="3"/>
  <c r="AJ45" i="3"/>
  <c r="AF45" i="3"/>
  <c r="AI45" i="3"/>
  <c r="AD45" i="3"/>
  <c r="AE45" i="3"/>
  <c r="AH45" i="3"/>
  <c r="AK45" i="3"/>
  <c r="AG45" i="3"/>
  <c r="AO45" i="3"/>
  <c r="AQ45" i="3" s="1"/>
  <c r="CA139" i="3"/>
  <c r="BV139" i="3"/>
  <c r="BU139" i="3"/>
  <c r="BW139" i="3"/>
  <c r="BT139" i="3"/>
  <c r="BZ139" i="3"/>
  <c r="BY139" i="3"/>
  <c r="BX139" i="3"/>
  <c r="CE139" i="3"/>
  <c r="FU99" i="3"/>
  <c r="AM99" i="3"/>
  <c r="AN99" i="3" s="1"/>
  <c r="EB128" i="3"/>
  <c r="GD119" i="3"/>
  <c r="JR122" i="3"/>
  <c r="EG144" i="3"/>
  <c r="JW57" i="3"/>
  <c r="JT131" i="3"/>
  <c r="JU145" i="3"/>
  <c r="CF89" i="3"/>
  <c r="AS89" i="3" s="1"/>
  <c r="FW130" i="3"/>
  <c r="HW110" i="3"/>
  <c r="JX66" i="3"/>
  <c r="JP50" i="3"/>
  <c r="EH67" i="3"/>
  <c r="HY142" i="3"/>
  <c r="IB110" i="3"/>
  <c r="AI97" i="3"/>
  <c r="AO97" i="3"/>
  <c r="AQ97" i="3" s="1"/>
  <c r="AJ97" i="3"/>
  <c r="AD97" i="3"/>
  <c r="AF97" i="3"/>
  <c r="AE97" i="3"/>
  <c r="AG97" i="3"/>
  <c r="AK97" i="3"/>
  <c r="AH97" i="3"/>
  <c r="FW54" i="3"/>
  <c r="JV140" i="3"/>
  <c r="HT56" i="3"/>
  <c r="JY119" i="3"/>
  <c r="EF124" i="3"/>
  <c r="GE42" i="3"/>
  <c r="HV99" i="3"/>
  <c r="HT82" i="3"/>
  <c r="EC50" i="3"/>
  <c r="EC30" i="3"/>
  <c r="IB48" i="3"/>
  <c r="EE107" i="3"/>
  <c r="JY148" i="3"/>
  <c r="H98" i="3"/>
  <c r="I98" i="3"/>
  <c r="Q98" i="3"/>
  <c r="K98" i="3"/>
  <c r="O98" i="3"/>
  <c r="M98" i="3"/>
  <c r="L98" i="3"/>
  <c r="P98" i="3"/>
  <c r="J98" i="3"/>
  <c r="AL98" i="3"/>
  <c r="AN98" i="3" s="1"/>
  <c r="G98" i="3"/>
  <c r="N98" i="3"/>
  <c r="DX98" i="3"/>
  <c r="F98" i="3"/>
  <c r="BX29" i="3"/>
  <c r="CE29" i="3"/>
  <c r="BV29" i="3"/>
  <c r="BZ29" i="3"/>
  <c r="BT29" i="3"/>
  <c r="BW29" i="3"/>
  <c r="BU29" i="3"/>
  <c r="BY29" i="3"/>
  <c r="CA29" i="3"/>
  <c r="JS33" i="3"/>
  <c r="JW42" i="3"/>
  <c r="HV143" i="3"/>
  <c r="HZ136" i="3"/>
  <c r="DZ132" i="3"/>
  <c r="FV45" i="3"/>
  <c r="Q47" i="3"/>
  <c r="P47" i="3"/>
  <c r="M47" i="3"/>
  <c r="N47" i="3"/>
  <c r="DX47" i="3"/>
  <c r="G47" i="3"/>
  <c r="H47" i="3"/>
  <c r="K47" i="3"/>
  <c r="F47" i="3"/>
  <c r="L47" i="3"/>
  <c r="AL47" i="3"/>
  <c r="O47" i="3"/>
  <c r="J47" i="3"/>
  <c r="I47" i="3"/>
  <c r="IB118" i="3"/>
  <c r="EH83" i="3"/>
  <c r="R25" i="3"/>
  <c r="GE108" i="3"/>
  <c r="ED53" i="3"/>
  <c r="N35" i="3"/>
  <c r="AL35" i="3"/>
  <c r="I35" i="3"/>
  <c r="M35" i="3"/>
  <c r="J35" i="3"/>
  <c r="H35" i="3"/>
  <c r="P35" i="3"/>
  <c r="DX35" i="3"/>
  <c r="L35" i="3"/>
  <c r="F35" i="3"/>
  <c r="K35" i="3"/>
  <c r="O35" i="3"/>
  <c r="Q35" i="3"/>
  <c r="G35" i="3"/>
  <c r="HY121" i="3"/>
  <c r="ED54" i="3"/>
  <c r="EH110" i="3"/>
  <c r="AP124" i="3"/>
  <c r="AQ124" i="3" s="1"/>
  <c r="DZ90" i="3"/>
  <c r="GA35" i="3"/>
  <c r="EH98" i="3"/>
  <c r="JT107" i="3"/>
  <c r="JX134" i="3"/>
  <c r="HV113" i="3"/>
  <c r="JT125" i="3"/>
  <c r="EE63" i="3"/>
  <c r="AD63" i="3"/>
  <c r="AE63" i="3"/>
  <c r="AO63" i="3"/>
  <c r="AQ63" i="3" s="1"/>
  <c r="AK63" i="3"/>
  <c r="AF63" i="3"/>
  <c r="AJ63" i="3"/>
  <c r="AI63" i="3"/>
  <c r="AG63" i="3"/>
  <c r="AH63" i="3"/>
  <c r="FY74" i="3"/>
  <c r="JP86" i="3"/>
  <c r="BV25" i="3"/>
  <c r="FZ97" i="3"/>
  <c r="HR122" i="3"/>
  <c r="BF122" i="3"/>
  <c r="BD122" i="3"/>
  <c r="AZ122" i="3"/>
  <c r="BA122" i="3"/>
  <c r="AW122" i="3"/>
  <c r="BC122" i="3"/>
  <c r="CB122" i="3"/>
  <c r="CD122" i="3" s="1"/>
  <c r="AY122" i="3"/>
  <c r="BB122" i="3"/>
  <c r="BE122" i="3"/>
  <c r="BG122" i="3"/>
  <c r="AV122" i="3"/>
  <c r="AX122" i="3"/>
  <c r="EE51" i="3"/>
  <c r="EA31" i="3"/>
  <c r="K107" i="3"/>
  <c r="L107" i="3"/>
  <c r="H107" i="3"/>
  <c r="AL107" i="3"/>
  <c r="J107" i="3"/>
  <c r="DX107" i="3"/>
  <c r="G107" i="3"/>
  <c r="Q107" i="3"/>
  <c r="I107" i="3"/>
  <c r="N107" i="3"/>
  <c r="O107" i="3"/>
  <c r="M107" i="3"/>
  <c r="F107" i="3"/>
  <c r="P107" i="3"/>
  <c r="HS98" i="3"/>
  <c r="BN69" i="3"/>
  <c r="BR69" i="3"/>
  <c r="BM69" i="3"/>
  <c r="BI69" i="3"/>
  <c r="BL69" i="3"/>
  <c r="BO69" i="3"/>
  <c r="BP69" i="3"/>
  <c r="BS69" i="3"/>
  <c r="BJ69" i="3"/>
  <c r="BQ69" i="3"/>
  <c r="BK69" i="3"/>
  <c r="BH69" i="3"/>
  <c r="GE87" i="3"/>
  <c r="HT79" i="3"/>
  <c r="AJ128" i="3"/>
  <c r="AO128" i="3"/>
  <c r="AQ128" i="3" s="1"/>
  <c r="AH128" i="3"/>
  <c r="AE128" i="3"/>
  <c r="AG128" i="3"/>
  <c r="AK128" i="3"/>
  <c r="AF128" i="3"/>
  <c r="AI128" i="3"/>
  <c r="AD128" i="3"/>
  <c r="BT90" i="3"/>
  <c r="BZ90" i="3"/>
  <c r="CA90" i="3"/>
  <c r="BX90" i="3"/>
  <c r="BW90" i="3"/>
  <c r="BY90" i="3"/>
  <c r="BU90" i="3"/>
  <c r="CE90" i="3"/>
  <c r="BV90" i="3"/>
  <c r="AM69" i="3"/>
  <c r="AN69" i="3" s="1"/>
  <c r="FU69" i="3"/>
  <c r="JO39" i="3"/>
  <c r="CC39" i="3"/>
  <c r="EB118" i="3"/>
  <c r="Z37" i="3"/>
  <c r="AC37" i="3"/>
  <c r="X37" i="3"/>
  <c r="AA37" i="3"/>
  <c r="U37" i="3"/>
  <c r="Y37" i="3"/>
  <c r="AB37" i="3"/>
  <c r="W37" i="3"/>
  <c r="T37" i="3"/>
  <c r="S37" i="3"/>
  <c r="V37" i="3"/>
  <c r="R37" i="3"/>
  <c r="FY100" i="3"/>
  <c r="FY55" i="3"/>
  <c r="EH85" i="3"/>
  <c r="BY38" i="3"/>
  <c r="BX38" i="3"/>
  <c r="CA38" i="3"/>
  <c r="BU38" i="3"/>
  <c r="BV38" i="3"/>
  <c r="BZ38" i="3"/>
  <c r="CE38" i="3"/>
  <c r="BT38" i="3"/>
  <c r="BW38" i="3"/>
  <c r="HS68" i="3"/>
  <c r="CF84" i="3"/>
  <c r="BA109" i="3"/>
  <c r="BD109" i="3"/>
  <c r="BB109" i="3"/>
  <c r="AV109" i="3"/>
  <c r="BC109" i="3"/>
  <c r="AZ109" i="3"/>
  <c r="AX109" i="3"/>
  <c r="BE109" i="3"/>
  <c r="AW109" i="3"/>
  <c r="HR109" i="3"/>
  <c r="CB109" i="3"/>
  <c r="BG109" i="3"/>
  <c r="BF109" i="3"/>
  <c r="AY109" i="3"/>
  <c r="FV97" i="3"/>
  <c r="HU44" i="3"/>
  <c r="JQ27" i="3"/>
  <c r="JT56" i="3"/>
  <c r="AA77" i="3"/>
  <c r="AB77" i="3"/>
  <c r="Z77" i="3"/>
  <c r="V77" i="3"/>
  <c r="W77" i="3"/>
  <c r="Y77" i="3"/>
  <c r="X77" i="3"/>
  <c r="U77" i="3"/>
  <c r="AC77" i="3"/>
  <c r="S77" i="3"/>
  <c r="T77" i="3"/>
  <c r="R77" i="3"/>
  <c r="HT118" i="3"/>
  <c r="HZ112" i="3"/>
  <c r="HZ96" i="3"/>
  <c r="HT89" i="3"/>
  <c r="EB113" i="3"/>
  <c r="IA59" i="3"/>
  <c r="EE134" i="3"/>
  <c r="GA136" i="3"/>
  <c r="EG50" i="3"/>
  <c r="Y60" i="3"/>
  <c r="R60" i="3"/>
  <c r="W60" i="3"/>
  <c r="AB60" i="3"/>
  <c r="U60" i="3"/>
  <c r="V60" i="3"/>
  <c r="X60" i="3"/>
  <c r="AC60" i="3"/>
  <c r="AA60" i="3"/>
  <c r="S60" i="3"/>
  <c r="Z60" i="3"/>
  <c r="T60" i="3"/>
  <c r="JV75" i="3"/>
  <c r="EC74" i="3"/>
  <c r="JY44" i="3"/>
  <c r="HW71" i="3"/>
  <c r="HZ46" i="3"/>
  <c r="FY80" i="3"/>
  <c r="T134" i="3"/>
  <c r="Z134" i="3"/>
  <c r="V134" i="3"/>
  <c r="U134" i="3"/>
  <c r="AC134" i="3"/>
  <c r="R134" i="3"/>
  <c r="S134" i="3"/>
  <c r="AB134" i="3"/>
  <c r="Y134" i="3"/>
  <c r="W134" i="3"/>
  <c r="AA134" i="3"/>
  <c r="X134" i="3"/>
  <c r="EG83" i="3"/>
  <c r="AP125" i="3"/>
  <c r="AS125" i="3" s="1"/>
  <c r="JX111" i="3"/>
  <c r="HU139" i="3"/>
  <c r="JT60" i="3"/>
  <c r="IA74" i="3"/>
  <c r="AZ142" i="3"/>
  <c r="BF142" i="3"/>
  <c r="BG142" i="3"/>
  <c r="AY142" i="3"/>
  <c r="AV142" i="3"/>
  <c r="BA142" i="3"/>
  <c r="AX142" i="3"/>
  <c r="AW142" i="3"/>
  <c r="BE142" i="3"/>
  <c r="BB142" i="3"/>
  <c r="BC142" i="3"/>
  <c r="HR142" i="3"/>
  <c r="BD142" i="3"/>
  <c r="CB142" i="3"/>
  <c r="EG131" i="3"/>
  <c r="BW44" i="3"/>
  <c r="CE44" i="3"/>
  <c r="BZ44" i="3"/>
  <c r="BV44" i="3"/>
  <c r="BT44" i="3"/>
  <c r="CA44" i="3"/>
  <c r="BX44" i="3"/>
  <c r="BY44" i="3"/>
  <c r="BU44" i="3"/>
  <c r="JX86" i="3"/>
  <c r="HZ130" i="3"/>
  <c r="AM75" i="3"/>
  <c r="AN75" i="3" s="1"/>
  <c r="FU75" i="3"/>
  <c r="GE61" i="3"/>
  <c r="HS44" i="3"/>
  <c r="JR60" i="3"/>
  <c r="HW124" i="3"/>
  <c r="IB97" i="3"/>
  <c r="FV142" i="3"/>
  <c r="CF139" i="3"/>
  <c r="CG139" i="3" s="1"/>
  <c r="JS78" i="3"/>
  <c r="JX83" i="3"/>
  <c r="HX60" i="3"/>
  <c r="HU74" i="3"/>
  <c r="JQ96" i="3"/>
  <c r="JW61" i="3"/>
  <c r="AM31" i="3"/>
  <c r="FU31" i="3"/>
  <c r="HV123" i="3"/>
  <c r="FV134" i="3"/>
  <c r="BD130" i="3"/>
  <c r="AW130" i="3"/>
  <c r="BG130" i="3"/>
  <c r="HR130" i="3"/>
  <c r="BF130" i="3"/>
  <c r="BB130" i="3"/>
  <c r="AV130" i="3"/>
  <c r="BE130" i="3"/>
  <c r="AZ130" i="3"/>
  <c r="AX130" i="3"/>
  <c r="AY130" i="3"/>
  <c r="CB130" i="3"/>
  <c r="BA130" i="3"/>
  <c r="BC130" i="3"/>
  <c r="DY129" i="3"/>
  <c r="HT35" i="3"/>
  <c r="IB122" i="3"/>
  <c r="HW120" i="3"/>
  <c r="BL30" i="3"/>
  <c r="BQ30" i="3"/>
  <c r="BI30" i="3"/>
  <c r="BM30" i="3"/>
  <c r="BK30" i="3"/>
  <c r="BR30" i="3"/>
  <c r="BS30" i="3"/>
  <c r="BJ30" i="3"/>
  <c r="BO30" i="3"/>
  <c r="BP30" i="3"/>
  <c r="BN30" i="3"/>
  <c r="BH30" i="3"/>
  <c r="EG82" i="3"/>
  <c r="EA138" i="3"/>
  <c r="EE86" i="3"/>
  <c r="CC137" i="3"/>
  <c r="CD137" i="3" s="1"/>
  <c r="JO137" i="3"/>
  <c r="CE74" i="3"/>
  <c r="CA74" i="3"/>
  <c r="BY74" i="3"/>
  <c r="BT74" i="3"/>
  <c r="BZ74" i="3"/>
  <c r="BV74" i="3"/>
  <c r="BU74" i="3"/>
  <c r="BX74" i="3"/>
  <c r="BW74" i="3"/>
  <c r="HZ62" i="3"/>
  <c r="DY81" i="3"/>
  <c r="BN120" i="3"/>
  <c r="BL120" i="3"/>
  <c r="BK120" i="3"/>
  <c r="BQ120" i="3"/>
  <c r="BS120" i="3"/>
  <c r="BP120" i="3"/>
  <c r="BR120" i="3"/>
  <c r="BH120" i="3"/>
  <c r="BM120" i="3"/>
  <c r="BO120" i="3"/>
  <c r="BI120" i="3"/>
  <c r="BJ120" i="3"/>
  <c r="GA38" i="3"/>
  <c r="HS88" i="3"/>
  <c r="EE25" i="3"/>
  <c r="M25" i="3"/>
  <c r="BV27" i="3"/>
  <c r="CA27" i="3"/>
  <c r="BT27" i="3"/>
  <c r="BX27" i="3"/>
  <c r="BY27" i="3"/>
  <c r="BU27" i="3"/>
  <c r="BZ27" i="3"/>
  <c r="CE27" i="3"/>
  <c r="CG27" i="3" s="1"/>
  <c r="BW27" i="3"/>
  <c r="HS136" i="3"/>
  <c r="GE116" i="3"/>
  <c r="EE120" i="3"/>
  <c r="FW33" i="3"/>
  <c r="FX102" i="3"/>
  <c r="JS81" i="3"/>
  <c r="Y119" i="3"/>
  <c r="R119" i="3"/>
  <c r="X119" i="3"/>
  <c r="V119" i="3"/>
  <c r="Z119" i="3"/>
  <c r="AC119" i="3"/>
  <c r="U119" i="3"/>
  <c r="AA119" i="3"/>
  <c r="S119" i="3"/>
  <c r="W119" i="3"/>
  <c r="AB119" i="3"/>
  <c r="T119" i="3"/>
  <c r="GC67" i="3"/>
  <c r="AX110" i="3"/>
  <c r="CB110" i="3"/>
  <c r="AV110" i="3"/>
  <c r="BA110" i="3"/>
  <c r="BE110" i="3"/>
  <c r="AW110" i="3"/>
  <c r="AY110" i="3"/>
  <c r="BB110" i="3"/>
  <c r="BG110" i="3"/>
  <c r="HR110" i="3"/>
  <c r="BF110" i="3"/>
  <c r="BC110" i="3"/>
  <c r="AZ110" i="3"/>
  <c r="BD110" i="3"/>
  <c r="JX106" i="3"/>
  <c r="JX36" i="3"/>
  <c r="JQ91" i="3"/>
  <c r="JQ37" i="3"/>
  <c r="EH95" i="3"/>
  <c r="JY90" i="3"/>
  <c r="EH97" i="3"/>
  <c r="H129" i="3"/>
  <c r="AL129" i="3"/>
  <c r="Q129" i="3"/>
  <c r="F129" i="3"/>
  <c r="L129" i="3"/>
  <c r="N129" i="3"/>
  <c r="J129" i="3"/>
  <c r="M129" i="3"/>
  <c r="G129" i="3"/>
  <c r="P129" i="3"/>
  <c r="O129" i="3"/>
  <c r="K129" i="3"/>
  <c r="I129" i="3"/>
  <c r="DX129" i="3"/>
  <c r="HW79" i="3"/>
  <c r="HZ43" i="3"/>
  <c r="JP87" i="3"/>
  <c r="AM101" i="3"/>
  <c r="FU101" i="3"/>
  <c r="HV111" i="3"/>
  <c r="BV72" i="3"/>
  <c r="CE72" i="3"/>
  <c r="BX72" i="3"/>
  <c r="BY72" i="3"/>
  <c r="BW72" i="3"/>
  <c r="CA72" i="3"/>
  <c r="BZ72" i="3"/>
  <c r="BT72" i="3"/>
  <c r="BU72" i="3"/>
  <c r="JS105" i="3"/>
  <c r="DZ76" i="3"/>
  <c r="AH67" i="3"/>
  <c r="AO67" i="3"/>
  <c r="AE67" i="3"/>
  <c r="AK67" i="3"/>
  <c r="AD67" i="3"/>
  <c r="AF67" i="3"/>
  <c r="AG67" i="3"/>
  <c r="AI67" i="3"/>
  <c r="AJ67" i="3"/>
  <c r="ED41" i="3"/>
  <c r="HZ60" i="3"/>
  <c r="EC68" i="3"/>
  <c r="IA39" i="3"/>
  <c r="BP33" i="3"/>
  <c r="BN33" i="3"/>
  <c r="BK33" i="3"/>
  <c r="BJ33" i="3"/>
  <c r="BL33" i="3"/>
  <c r="BM33" i="3"/>
  <c r="BQ33" i="3"/>
  <c r="BS33" i="3"/>
  <c r="BH33" i="3"/>
  <c r="BO33" i="3"/>
  <c r="BR33" i="3"/>
  <c r="BI33" i="3"/>
  <c r="EG108" i="3"/>
  <c r="JV148" i="3"/>
  <c r="JY31" i="3"/>
  <c r="EB91" i="3"/>
  <c r="GD147" i="3"/>
  <c r="AP137" i="3"/>
  <c r="JT38" i="3"/>
  <c r="EG104" i="3"/>
  <c r="GE85" i="3"/>
  <c r="DZ37" i="3"/>
  <c r="BB74" i="3"/>
  <c r="HR74" i="3"/>
  <c r="BE74" i="3"/>
  <c r="AV74" i="3"/>
  <c r="CB74" i="3"/>
  <c r="BA74" i="3"/>
  <c r="AW74" i="3"/>
  <c r="BF74" i="3"/>
  <c r="BC74" i="3"/>
  <c r="AZ74" i="3"/>
  <c r="BG74" i="3"/>
  <c r="BD74" i="3"/>
  <c r="AY74" i="3"/>
  <c r="AX74" i="3"/>
  <c r="AP119" i="3"/>
  <c r="GE48" i="3"/>
  <c r="JU58" i="3"/>
  <c r="ED80" i="3"/>
  <c r="GA85" i="3"/>
  <c r="HW40" i="3"/>
  <c r="GE106" i="3"/>
  <c r="G33" i="3"/>
  <c r="I33" i="3"/>
  <c r="AL33" i="3"/>
  <c r="AN33" i="3" s="1"/>
  <c r="K33" i="3"/>
  <c r="DX33" i="3"/>
  <c r="N33" i="3"/>
  <c r="H33" i="3"/>
  <c r="P33" i="3"/>
  <c r="F33" i="3"/>
  <c r="J33" i="3"/>
  <c r="Q33" i="3"/>
  <c r="O33" i="3"/>
  <c r="M33" i="3"/>
  <c r="L33" i="3"/>
  <c r="I38" i="3"/>
  <c r="M38" i="3"/>
  <c r="H38" i="3"/>
  <c r="DX38" i="3"/>
  <c r="N38" i="3"/>
  <c r="G38" i="3"/>
  <c r="K38" i="3"/>
  <c r="F38" i="3"/>
  <c r="J38" i="3"/>
  <c r="O38" i="3"/>
  <c r="P38" i="3"/>
  <c r="L38" i="3"/>
  <c r="AL38" i="3"/>
  <c r="Q38" i="3"/>
  <c r="DZ138" i="3"/>
  <c r="FW83" i="3"/>
  <c r="HY117" i="3"/>
  <c r="BE115" i="3"/>
  <c r="BD115" i="3"/>
  <c r="BC115" i="3"/>
  <c r="BF115" i="3"/>
  <c r="HR115" i="3"/>
  <c r="AZ115" i="3"/>
  <c r="AY115" i="3"/>
  <c r="AV115" i="3"/>
  <c r="AW115" i="3"/>
  <c r="BA115" i="3"/>
  <c r="BB115" i="3"/>
  <c r="CB115" i="3"/>
  <c r="BG115" i="3"/>
  <c r="AX115" i="3"/>
  <c r="JV89" i="3"/>
  <c r="GB69" i="3"/>
  <c r="P55" i="3"/>
  <c r="M55" i="3"/>
  <c r="K55" i="3"/>
  <c r="J55" i="3"/>
  <c r="I55" i="3"/>
  <c r="N55" i="3"/>
  <c r="L55" i="3"/>
  <c r="Q55" i="3"/>
  <c r="F55" i="3"/>
  <c r="O55" i="3"/>
  <c r="AL55" i="3"/>
  <c r="G55" i="3"/>
  <c r="H55" i="3"/>
  <c r="DX55" i="3"/>
  <c r="JR28" i="3"/>
  <c r="EA27" i="3"/>
  <c r="EH92" i="3"/>
  <c r="FY41" i="3"/>
  <c r="FW72" i="3"/>
  <c r="HV76" i="3"/>
  <c r="JQ113" i="3"/>
  <c r="JQ95" i="3"/>
  <c r="DY60" i="3"/>
  <c r="HZ78" i="3"/>
  <c r="HS70" i="3"/>
  <c r="CF71" i="3"/>
  <c r="GC31" i="3"/>
  <c r="EA56" i="3"/>
  <c r="HZ59" i="3"/>
  <c r="JV56" i="3"/>
  <c r="JQ42" i="3"/>
  <c r="JU34" i="3"/>
  <c r="HU55" i="3"/>
  <c r="HS110" i="3"/>
  <c r="EF107" i="3"/>
  <c r="EF52" i="3"/>
  <c r="DZ49" i="3"/>
  <c r="FY45" i="3"/>
  <c r="JR74" i="3"/>
  <c r="EF110" i="3"/>
  <c r="HY77" i="3"/>
  <c r="GB149" i="3"/>
  <c r="JY27" i="3"/>
  <c r="AM138" i="3"/>
  <c r="FU138" i="3"/>
  <c r="JU44" i="3"/>
  <c r="HZ28" i="3"/>
  <c r="JX123" i="3"/>
  <c r="ED98" i="3"/>
  <c r="JX34" i="3"/>
  <c r="JR133" i="3"/>
  <c r="HY100" i="3"/>
  <c r="GD72" i="3"/>
  <c r="EB48" i="3"/>
  <c r="JP71" i="3"/>
  <c r="AM134" i="3"/>
  <c r="FU134" i="3"/>
  <c r="DY55" i="3"/>
  <c r="ED117" i="3"/>
  <c r="IA135" i="3"/>
  <c r="HX50" i="3"/>
  <c r="CF56" i="3"/>
  <c r="EA104" i="3"/>
  <c r="JV33" i="3"/>
  <c r="BT99" i="3"/>
  <c r="BX99" i="3"/>
  <c r="BW99" i="3"/>
  <c r="BV99" i="3"/>
  <c r="CE99" i="3"/>
  <c r="AR99" i="3" s="1"/>
  <c r="BU99" i="3"/>
  <c r="CA99" i="3"/>
  <c r="BY99" i="3"/>
  <c r="BZ99" i="3"/>
  <c r="AE91" i="3"/>
  <c r="AI91" i="3"/>
  <c r="AG91" i="3"/>
  <c r="AD91" i="3"/>
  <c r="AH91" i="3"/>
  <c r="AF91" i="3"/>
  <c r="AK91" i="3"/>
  <c r="AJ91" i="3"/>
  <c r="AO91" i="3"/>
  <c r="HT81" i="3"/>
  <c r="DZ41" i="3"/>
  <c r="DZ131" i="3"/>
  <c r="AJ72" i="3"/>
  <c r="AO72" i="3"/>
  <c r="AH72" i="3"/>
  <c r="AD72" i="3"/>
  <c r="AF72" i="3"/>
  <c r="AK72" i="3"/>
  <c r="AI72" i="3"/>
  <c r="AE72" i="3"/>
  <c r="AG72" i="3"/>
  <c r="GE49" i="3"/>
  <c r="JW102" i="3"/>
  <c r="JU62" i="3"/>
  <c r="JV45" i="3"/>
  <c r="HV84" i="3"/>
  <c r="HS80" i="3"/>
  <c r="FW131" i="3"/>
  <c r="HY74" i="3"/>
  <c r="JW89" i="3"/>
  <c r="HV74" i="3"/>
  <c r="BZ25" i="3"/>
  <c r="HU129" i="3"/>
  <c r="FU129" i="3"/>
  <c r="AM129" i="3"/>
  <c r="EB86" i="3"/>
  <c r="HT38" i="3"/>
  <c r="HV140" i="3"/>
  <c r="JU79" i="3"/>
  <c r="GD125" i="3"/>
  <c r="JP43" i="3"/>
  <c r="JW54" i="3"/>
  <c r="GB76" i="3"/>
  <c r="HU26" i="3"/>
  <c r="HZ81" i="3"/>
  <c r="IA69" i="3"/>
  <c r="FZ99" i="3"/>
  <c r="IA61" i="3"/>
  <c r="DZ101" i="3"/>
  <c r="JQ117" i="3"/>
  <c r="CF31" i="3"/>
  <c r="AS31" i="3" s="1"/>
  <c r="JQ38" i="3"/>
  <c r="HZ55" i="3"/>
  <c r="FX78" i="3"/>
  <c r="GD113" i="3"/>
  <c r="EB111" i="3"/>
  <c r="FZ113" i="3"/>
  <c r="EB56" i="3"/>
  <c r="HW63" i="3"/>
  <c r="GB102" i="3"/>
  <c r="GE78" i="3"/>
  <c r="FX142" i="3"/>
  <c r="FU60" i="3"/>
  <c r="AM60" i="3"/>
  <c r="AN60" i="3" s="1"/>
  <c r="DY92" i="3"/>
  <c r="HV112" i="3"/>
  <c r="JX54" i="3"/>
  <c r="BT102" i="3"/>
  <c r="CE102" i="3"/>
  <c r="BV102" i="3"/>
  <c r="BY102" i="3"/>
  <c r="BX102" i="3"/>
  <c r="BZ102" i="3"/>
  <c r="BU102" i="3"/>
  <c r="CA102" i="3"/>
  <c r="BW102" i="3"/>
  <c r="EA79" i="3"/>
  <c r="JU85" i="3"/>
  <c r="GD112" i="3"/>
  <c r="FW117" i="3"/>
  <c r="EC43" i="3"/>
  <c r="IB103" i="3"/>
  <c r="HT92" i="3"/>
  <c r="JT54" i="3"/>
  <c r="HZ39" i="3"/>
  <c r="GC134" i="3"/>
  <c r="IA70" i="3"/>
  <c r="AP54" i="3"/>
  <c r="AQ54" i="3" s="1"/>
  <c r="FW109" i="3"/>
  <c r="HZ72" i="3"/>
  <c r="JV72" i="3"/>
  <c r="AL61" i="3"/>
  <c r="AN61" i="3" s="1"/>
  <c r="L61" i="3"/>
  <c r="DX61" i="3"/>
  <c r="O61" i="3"/>
  <c r="G61" i="3"/>
  <c r="M61" i="3"/>
  <c r="J61" i="3"/>
  <c r="Q61" i="3"/>
  <c r="I61" i="3"/>
  <c r="K61" i="3"/>
  <c r="F61" i="3"/>
  <c r="N61" i="3"/>
  <c r="H61" i="3"/>
  <c r="P61" i="3"/>
  <c r="EG115" i="3"/>
  <c r="CC71" i="3"/>
  <c r="CD71" i="3" s="1"/>
  <c r="JO71" i="3"/>
  <c r="DZ110" i="3"/>
  <c r="FV61" i="3"/>
  <c r="EH26" i="3"/>
  <c r="JY88" i="3"/>
  <c r="BD64" i="3"/>
  <c r="BB64" i="3"/>
  <c r="BE64" i="3"/>
  <c r="AW64" i="3"/>
  <c r="BC64" i="3"/>
  <c r="AZ64" i="3"/>
  <c r="HR64" i="3"/>
  <c r="AV64" i="3"/>
  <c r="CB64" i="3"/>
  <c r="AX64" i="3"/>
  <c r="BA64" i="3"/>
  <c r="AY64" i="3"/>
  <c r="BF64" i="3"/>
  <c r="BG64" i="3"/>
  <c r="HS30" i="3"/>
  <c r="AM71" i="3"/>
  <c r="AN71" i="3" s="1"/>
  <c r="FU71" i="3"/>
  <c r="FX110" i="3"/>
  <c r="JW53" i="3"/>
  <c r="FU108" i="3"/>
  <c r="AM108" i="3"/>
  <c r="Q81" i="3"/>
  <c r="O81" i="3"/>
  <c r="N81" i="3"/>
  <c r="M81" i="3"/>
  <c r="J81" i="3"/>
  <c r="H81" i="3"/>
  <c r="AL81" i="3"/>
  <c r="AN81" i="3" s="1"/>
  <c r="F81" i="3"/>
  <c r="K81" i="3"/>
  <c r="P81" i="3"/>
  <c r="L81" i="3"/>
  <c r="I81" i="3"/>
  <c r="G81" i="3"/>
  <c r="DX81" i="3"/>
  <c r="EC35" i="3"/>
  <c r="HY88" i="3"/>
  <c r="CF59" i="3"/>
  <c r="JX117" i="3"/>
  <c r="AB48" i="3"/>
  <c r="Y48" i="3"/>
  <c r="V48" i="3"/>
  <c r="AA48" i="3"/>
  <c r="R48" i="3"/>
  <c r="S48" i="3"/>
  <c r="T48" i="3"/>
  <c r="X48" i="3"/>
  <c r="U48" i="3"/>
  <c r="W48" i="3"/>
  <c r="AC48" i="3"/>
  <c r="Z48" i="3"/>
  <c r="EG145" i="3"/>
  <c r="DY137" i="3"/>
  <c r="AB25" i="3"/>
  <c r="AI51" i="3"/>
  <c r="AK51" i="3"/>
  <c r="AH51" i="3"/>
  <c r="AJ51" i="3"/>
  <c r="AF51" i="3"/>
  <c r="AD51" i="3"/>
  <c r="AG51" i="3"/>
  <c r="AE51" i="3"/>
  <c r="AO51" i="3"/>
  <c r="AQ51" i="3" s="1"/>
  <c r="JO86" i="3"/>
  <c r="CC86" i="3"/>
  <c r="FX116" i="3"/>
  <c r="DY69" i="3"/>
  <c r="GD130" i="3"/>
  <c r="HX43" i="3"/>
  <c r="FV94" i="3"/>
  <c r="JY63" i="3"/>
  <c r="HY131" i="3"/>
  <c r="FX59" i="3"/>
  <c r="FX106" i="3"/>
  <c r="AH84" i="3"/>
  <c r="AE84" i="3"/>
  <c r="AF84" i="3"/>
  <c r="AO84" i="3"/>
  <c r="AD84" i="3"/>
  <c r="AJ84" i="3"/>
  <c r="AG84" i="3"/>
  <c r="AK84" i="3"/>
  <c r="AI84" i="3"/>
  <c r="JR105" i="3"/>
  <c r="JU50" i="3"/>
  <c r="GE47" i="3"/>
  <c r="FZ55" i="3"/>
  <c r="FZ108" i="3"/>
  <c r="EB64" i="3"/>
  <c r="EB76" i="3"/>
  <c r="FY47" i="3"/>
  <c r="HY43" i="3"/>
  <c r="HX99" i="3"/>
  <c r="JV74" i="3"/>
  <c r="AP96" i="3"/>
  <c r="FZ62" i="3"/>
  <c r="FV27" i="3"/>
  <c r="HV88" i="3"/>
  <c r="BA42" i="3"/>
  <c r="AV42" i="3"/>
  <c r="AZ42" i="3"/>
  <c r="AX42" i="3"/>
  <c r="BG42" i="3"/>
  <c r="AY42" i="3"/>
  <c r="BD42" i="3"/>
  <c r="BE42" i="3"/>
  <c r="HR42" i="3"/>
  <c r="BF42" i="3"/>
  <c r="CB42" i="3"/>
  <c r="CD42" i="3" s="1"/>
  <c r="AW42" i="3"/>
  <c r="BC42" i="3"/>
  <c r="BB42" i="3"/>
  <c r="HV95" i="3"/>
  <c r="HT99" i="3"/>
  <c r="HX105" i="3"/>
  <c r="HT111" i="3"/>
  <c r="I133" i="3"/>
  <c r="AL133" i="3"/>
  <c r="AN133" i="3" s="1"/>
  <c r="J133" i="3"/>
  <c r="G133" i="3"/>
  <c r="L133" i="3"/>
  <c r="M133" i="3"/>
  <c r="DX133" i="3"/>
  <c r="Q133" i="3"/>
  <c r="K133" i="3"/>
  <c r="P133" i="3"/>
  <c r="F133" i="3"/>
  <c r="N133" i="3"/>
  <c r="O133" i="3"/>
  <c r="H133" i="3"/>
  <c r="EG41" i="3"/>
  <c r="AP79" i="3"/>
  <c r="AS79" i="3" s="1"/>
  <c r="BR52" i="3"/>
  <c r="BK52" i="3"/>
  <c r="BI52" i="3"/>
  <c r="BN52" i="3"/>
  <c r="BL52" i="3"/>
  <c r="BS52" i="3"/>
  <c r="BJ52" i="3"/>
  <c r="BO52" i="3"/>
  <c r="BM52" i="3"/>
  <c r="BQ52" i="3"/>
  <c r="BP52" i="3"/>
  <c r="BH52" i="3"/>
  <c r="GD25" i="3"/>
  <c r="HU62" i="3"/>
  <c r="AI138" i="3"/>
  <c r="AF138" i="3"/>
  <c r="AK138" i="3"/>
  <c r="AG138" i="3"/>
  <c r="AD138" i="3"/>
  <c r="AH138" i="3"/>
  <c r="AO138" i="3"/>
  <c r="AJ138" i="3"/>
  <c r="AE138" i="3"/>
  <c r="EB115" i="3"/>
  <c r="EH125" i="3"/>
  <c r="BV42" i="3"/>
  <c r="BZ42" i="3"/>
  <c r="CE42" i="3"/>
  <c r="CG42" i="3" s="1"/>
  <c r="BX42" i="3"/>
  <c r="BW42" i="3"/>
  <c r="BU42" i="3"/>
  <c r="CA42" i="3"/>
  <c r="BT42" i="3"/>
  <c r="BY42" i="3"/>
  <c r="GB99" i="3"/>
  <c r="IA121" i="3"/>
  <c r="S133" i="3"/>
  <c r="AA133" i="3"/>
  <c r="R133" i="3"/>
  <c r="U133" i="3"/>
  <c r="W133" i="3"/>
  <c r="V133" i="3"/>
  <c r="T133" i="3"/>
  <c r="Y133" i="3"/>
  <c r="AC133" i="3"/>
  <c r="Z133" i="3"/>
  <c r="AB133" i="3"/>
  <c r="X133" i="3"/>
  <c r="GB89" i="3"/>
  <c r="FZ44" i="3"/>
  <c r="EB72" i="3"/>
  <c r="JO89" i="3"/>
  <c r="CC89" i="3"/>
  <c r="CD89" i="3" s="1"/>
  <c r="FU105" i="3"/>
  <c r="AM105" i="3"/>
  <c r="HX78" i="3"/>
  <c r="GB131" i="3"/>
  <c r="CC61" i="3"/>
  <c r="JO61" i="3"/>
  <c r="BI58" i="3"/>
  <c r="BN58" i="3"/>
  <c r="BK58" i="3"/>
  <c r="BP58" i="3"/>
  <c r="BQ58" i="3"/>
  <c r="BO58" i="3"/>
  <c r="BM58" i="3"/>
  <c r="BH58" i="3"/>
  <c r="BR58" i="3"/>
  <c r="BJ58" i="3"/>
  <c r="BL58" i="3"/>
  <c r="BS58" i="3"/>
  <c r="GA108" i="3"/>
  <c r="CC81" i="3"/>
  <c r="JO81" i="3"/>
  <c r="EG100" i="3"/>
  <c r="HU88" i="3"/>
  <c r="IA33" i="3"/>
  <c r="JP56" i="3"/>
  <c r="AL73" i="3"/>
  <c r="P73" i="3"/>
  <c r="G73" i="3"/>
  <c r="H73" i="3"/>
  <c r="Q73" i="3"/>
  <c r="O73" i="3"/>
  <c r="F73" i="3"/>
  <c r="J73" i="3"/>
  <c r="K73" i="3"/>
  <c r="M73" i="3"/>
  <c r="N73" i="3"/>
  <c r="DX73" i="3"/>
  <c r="I73" i="3"/>
  <c r="L73" i="3"/>
  <c r="HY65" i="3"/>
  <c r="ED39" i="3"/>
  <c r="FV32" i="3"/>
  <c r="JQ78" i="3"/>
  <c r="JV61" i="3"/>
  <c r="HS97" i="3"/>
  <c r="DY64" i="3"/>
  <c r="EH60" i="3"/>
  <c r="HW62" i="3"/>
  <c r="HS93" i="3"/>
  <c r="FZ40" i="3"/>
  <c r="Q96" i="3"/>
  <c r="P96" i="3"/>
  <c r="F96" i="3"/>
  <c r="DX96" i="3"/>
  <c r="H96" i="3"/>
  <c r="AL96" i="3"/>
  <c r="AN96" i="3" s="1"/>
  <c r="K96" i="3"/>
  <c r="I96" i="3"/>
  <c r="J96" i="3"/>
  <c r="M96" i="3"/>
  <c r="N96" i="3"/>
  <c r="G96" i="3"/>
  <c r="L96" i="3"/>
  <c r="O96" i="3"/>
  <c r="FW57" i="3"/>
  <c r="IA82" i="3"/>
  <c r="EH117" i="3"/>
  <c r="HS101" i="3"/>
  <c r="HU29" i="3"/>
  <c r="JY26" i="3"/>
  <c r="BC78" i="3"/>
  <c r="BD78" i="3"/>
  <c r="BA78" i="3"/>
  <c r="AZ78" i="3"/>
  <c r="AW78" i="3"/>
  <c r="BE78" i="3"/>
  <c r="BG78" i="3"/>
  <c r="BF78" i="3"/>
  <c r="AV78" i="3"/>
  <c r="BB78" i="3"/>
  <c r="CB78" i="3"/>
  <c r="HR78" i="3"/>
  <c r="AY78" i="3"/>
  <c r="AX78" i="3"/>
  <c r="FU78" i="3"/>
  <c r="AM78" i="3"/>
  <c r="CF68" i="3"/>
  <c r="CG68" i="3" s="1"/>
  <c r="GC107" i="3"/>
  <c r="AO58" i="3"/>
  <c r="AJ58" i="3"/>
  <c r="AF58" i="3"/>
  <c r="AD58" i="3"/>
  <c r="AK58" i="3"/>
  <c r="AH58" i="3"/>
  <c r="AI58" i="3"/>
  <c r="AG58" i="3"/>
  <c r="AE58" i="3"/>
  <c r="JP80" i="3"/>
  <c r="HU53" i="3"/>
  <c r="EH72" i="3"/>
  <c r="ED96" i="3"/>
  <c r="JR134" i="3"/>
  <c r="DY40" i="3"/>
  <c r="JS86" i="3"/>
  <c r="FU37" i="3"/>
  <c r="AM37" i="3"/>
  <c r="BO75" i="3"/>
  <c r="BJ75" i="3"/>
  <c r="BK75" i="3"/>
  <c r="BH75" i="3"/>
  <c r="BM75" i="3"/>
  <c r="BR75" i="3"/>
  <c r="BN75" i="3"/>
  <c r="BP75" i="3"/>
  <c r="BI75" i="3"/>
  <c r="BQ75" i="3"/>
  <c r="BS75" i="3"/>
  <c r="BL75" i="3"/>
  <c r="FU112" i="3"/>
  <c r="AM112" i="3"/>
  <c r="GC145" i="3"/>
  <c r="HS26" i="3"/>
  <c r="IA32" i="3"/>
  <c r="GC116" i="3"/>
  <c r="EH31" i="3"/>
  <c r="AX43" i="3"/>
  <c r="AY43" i="3"/>
  <c r="BF43" i="3"/>
  <c r="AV43" i="3"/>
  <c r="BE43" i="3"/>
  <c r="BA43" i="3"/>
  <c r="BC43" i="3"/>
  <c r="BG43" i="3"/>
  <c r="HR43" i="3"/>
  <c r="BB43" i="3"/>
  <c r="BD43" i="3"/>
  <c r="AW43" i="3"/>
  <c r="AZ43" i="3"/>
  <c r="CB43" i="3"/>
  <c r="ED66" i="3"/>
  <c r="JY48" i="3"/>
  <c r="DY46" i="3"/>
  <c r="JP141" i="3"/>
  <c r="EC45" i="3"/>
  <c r="CE62" i="3"/>
  <c r="BZ62" i="3"/>
  <c r="BY62" i="3"/>
  <c r="CA62" i="3"/>
  <c r="BT62" i="3"/>
  <c r="BU62" i="3"/>
  <c r="BV62" i="3"/>
  <c r="BW62" i="3"/>
  <c r="BX62" i="3"/>
  <c r="HT96" i="3"/>
  <c r="JQ56" i="3"/>
  <c r="HT93" i="3"/>
  <c r="JX56" i="3"/>
  <c r="T147" i="3"/>
  <c r="V147" i="3"/>
  <c r="Z147" i="3"/>
  <c r="AB147" i="3"/>
  <c r="U147" i="3"/>
  <c r="AA147" i="3"/>
  <c r="S147" i="3"/>
  <c r="R147" i="3"/>
  <c r="AC147" i="3"/>
  <c r="Y147" i="3"/>
  <c r="W147" i="3"/>
  <c r="X147" i="3"/>
  <c r="IB90" i="3"/>
  <c r="EE112" i="3"/>
  <c r="EA88" i="3"/>
  <c r="HV107" i="3"/>
  <c r="HZ111" i="3"/>
  <c r="JP144" i="3"/>
  <c r="JY117" i="3"/>
  <c r="JR128" i="3"/>
  <c r="FY35" i="3"/>
  <c r="JT79" i="3"/>
  <c r="DZ53" i="3"/>
  <c r="JW49" i="3"/>
  <c r="JX75" i="3"/>
  <c r="JT27" i="3"/>
  <c r="GD83" i="3"/>
  <c r="EA40" i="3"/>
  <c r="GB108" i="3"/>
  <c r="EC127" i="3"/>
  <c r="EG87" i="3"/>
  <c r="GC51" i="3"/>
  <c r="JR101" i="3"/>
  <c r="BY25" i="3"/>
  <c r="HZ79" i="3"/>
  <c r="EA102" i="3"/>
  <c r="BU25" i="3"/>
  <c r="IB120" i="3"/>
  <c r="EC63" i="3"/>
  <c r="GC49" i="3"/>
  <c r="AP71" i="3"/>
  <c r="JP53" i="3"/>
  <c r="GC58" i="3"/>
  <c r="FY104" i="3"/>
  <c r="EF99" i="3"/>
  <c r="I50" i="3"/>
  <c r="AL50" i="3"/>
  <c r="Q50" i="3"/>
  <c r="K50" i="3"/>
  <c r="F50" i="3"/>
  <c r="O50" i="3"/>
  <c r="J50" i="3"/>
  <c r="H50" i="3"/>
  <c r="P50" i="3"/>
  <c r="DX50" i="3"/>
  <c r="N50" i="3"/>
  <c r="G50" i="3"/>
  <c r="M50" i="3"/>
  <c r="L50" i="3"/>
  <c r="GB26" i="3"/>
  <c r="HR47" i="3"/>
  <c r="BA47" i="3"/>
  <c r="AZ47" i="3"/>
  <c r="BG47" i="3"/>
  <c r="BC47" i="3"/>
  <c r="AW47" i="3"/>
  <c r="AV47" i="3"/>
  <c r="BB47" i="3"/>
  <c r="BD47" i="3"/>
  <c r="AY47" i="3"/>
  <c r="BE47" i="3"/>
  <c r="CB47" i="3"/>
  <c r="AX47" i="3"/>
  <c r="BF47" i="3"/>
  <c r="Y55" i="3"/>
  <c r="T55" i="3"/>
  <c r="W55" i="3"/>
  <c r="X55" i="3"/>
  <c r="AC55" i="3"/>
  <c r="R55" i="3"/>
  <c r="Z55" i="3"/>
  <c r="V55" i="3"/>
  <c r="S55" i="3"/>
  <c r="U55" i="3"/>
  <c r="AA55" i="3"/>
  <c r="AB55" i="3"/>
  <c r="BB126" i="3"/>
  <c r="BA126" i="3"/>
  <c r="BG126" i="3"/>
  <c r="BD126" i="3"/>
  <c r="AW126" i="3"/>
  <c r="BF126" i="3"/>
  <c r="AV126" i="3"/>
  <c r="AX126" i="3"/>
  <c r="BC126" i="3"/>
  <c r="HR126" i="3"/>
  <c r="AY126" i="3"/>
  <c r="CB126" i="3"/>
  <c r="AZ126" i="3"/>
  <c r="BE126" i="3"/>
  <c r="GA101" i="3"/>
  <c r="EC96" i="3"/>
  <c r="EG52" i="3"/>
  <c r="EE122" i="3"/>
  <c r="BN50" i="3"/>
  <c r="BJ50" i="3"/>
  <c r="BP50" i="3"/>
  <c r="BS50" i="3"/>
  <c r="BI50" i="3"/>
  <c r="BK50" i="3"/>
  <c r="BO50" i="3"/>
  <c r="BL50" i="3"/>
  <c r="BR50" i="3"/>
  <c r="BH50" i="3"/>
  <c r="BM50" i="3"/>
  <c r="BQ50" i="3"/>
  <c r="EC119" i="3"/>
  <c r="JT37" i="3"/>
  <c r="FX109" i="3"/>
  <c r="FZ104" i="3"/>
  <c r="JW51" i="3"/>
  <c r="JW118" i="3"/>
  <c r="HY27" i="3"/>
  <c r="HX27" i="3"/>
  <c r="HU49" i="3"/>
  <c r="AF65" i="3"/>
  <c r="AD65" i="3"/>
  <c r="AI65" i="3"/>
  <c r="AG65" i="3"/>
  <c r="AH65" i="3"/>
  <c r="AK65" i="3"/>
  <c r="AE65" i="3"/>
  <c r="AO65" i="3"/>
  <c r="AR65" i="3" s="1"/>
  <c r="AJ65" i="3"/>
  <c r="IA116" i="3"/>
  <c r="IA120" i="3"/>
  <c r="DY65" i="3"/>
  <c r="FW108" i="3"/>
  <c r="HV30" i="3"/>
  <c r="GD64" i="3"/>
  <c r="JP61" i="3"/>
  <c r="JT120" i="3"/>
  <c r="GC68" i="3"/>
  <c r="FY129" i="3"/>
  <c r="EA68" i="3"/>
  <c r="AI34" i="3"/>
  <c r="AE34" i="3"/>
  <c r="AO34" i="3"/>
  <c r="AK34" i="3"/>
  <c r="AJ34" i="3"/>
  <c r="AF34" i="3"/>
  <c r="AH34" i="3"/>
  <c r="AG34" i="3"/>
  <c r="AD34" i="3"/>
  <c r="JS44" i="3"/>
  <c r="M110" i="3"/>
  <c r="DX110" i="3"/>
  <c r="L110" i="3"/>
  <c r="P110" i="3"/>
  <c r="K110" i="3"/>
  <c r="N110" i="3"/>
  <c r="Q110" i="3"/>
  <c r="J110" i="3"/>
  <c r="F110" i="3"/>
  <c r="O110" i="3"/>
  <c r="AL110" i="3"/>
  <c r="AN110" i="3" s="1"/>
  <c r="G110" i="3"/>
  <c r="I110" i="3"/>
  <c r="H110" i="3"/>
  <c r="FU102" i="3"/>
  <c r="AM102" i="3"/>
  <c r="JR40" i="3"/>
  <c r="U115" i="3"/>
  <c r="W115" i="3"/>
  <c r="Y115" i="3"/>
  <c r="V115" i="3"/>
  <c r="Z115" i="3"/>
  <c r="S115" i="3"/>
  <c r="AA115" i="3"/>
  <c r="T115" i="3"/>
  <c r="AB115" i="3"/>
  <c r="AC115" i="3"/>
  <c r="X115" i="3"/>
  <c r="R115" i="3"/>
  <c r="FZ82" i="3"/>
  <c r="JP65" i="3"/>
  <c r="HY63" i="3"/>
  <c r="JQ58" i="3"/>
  <c r="ED75" i="3"/>
  <c r="BV85" i="3"/>
  <c r="BY85" i="3"/>
  <c r="CE85" i="3"/>
  <c r="BZ85" i="3"/>
  <c r="BT85" i="3"/>
  <c r="BU85" i="3"/>
  <c r="CA85" i="3"/>
  <c r="BW85" i="3"/>
  <c r="BX85" i="3"/>
  <c r="AI66" i="3"/>
  <c r="AK66" i="3"/>
  <c r="AG66" i="3"/>
  <c r="AD66" i="3"/>
  <c r="AJ66" i="3"/>
  <c r="AH66" i="3"/>
  <c r="AF66" i="3"/>
  <c r="AO66" i="3"/>
  <c r="AR66" i="3" s="1"/>
  <c r="AE66" i="3"/>
  <c r="JO110" i="3"/>
  <c r="CC110" i="3"/>
  <c r="AP50" i="3"/>
  <c r="AQ50" i="3" s="1"/>
  <c r="JX82" i="3"/>
  <c r="HX40" i="3"/>
  <c r="HV54" i="3"/>
  <c r="EG49" i="3"/>
  <c r="GA95" i="3"/>
  <c r="EH62" i="3"/>
  <c r="JT76" i="3"/>
  <c r="FX80" i="3"/>
  <c r="GC48" i="3"/>
  <c r="DX119" i="3"/>
  <c r="L119" i="3"/>
  <c r="J119" i="3"/>
  <c r="N119" i="3"/>
  <c r="P119" i="3"/>
  <c r="M119" i="3"/>
  <c r="G119" i="3"/>
  <c r="F119" i="3"/>
  <c r="O119" i="3"/>
  <c r="H119" i="3"/>
  <c r="I119" i="3"/>
  <c r="AL119" i="3"/>
  <c r="Q119" i="3"/>
  <c r="K119" i="3"/>
  <c r="BL64" i="3"/>
  <c r="BI64" i="3"/>
  <c r="BJ64" i="3"/>
  <c r="BM64" i="3"/>
  <c r="BS64" i="3"/>
  <c r="BQ64" i="3"/>
  <c r="BP64" i="3"/>
  <c r="BH64" i="3"/>
  <c r="BR64" i="3"/>
  <c r="BN64" i="3"/>
  <c r="BK64" i="3"/>
  <c r="BO64" i="3"/>
  <c r="JY32" i="3"/>
  <c r="GE97" i="3"/>
  <c r="JX44" i="3"/>
  <c r="GA87" i="3"/>
  <c r="BO25" i="3"/>
  <c r="FZ71" i="3"/>
  <c r="Y96" i="3"/>
  <c r="S96" i="3"/>
  <c r="T96" i="3"/>
  <c r="V96" i="3"/>
  <c r="U96" i="3"/>
  <c r="AA96" i="3"/>
  <c r="R96" i="3"/>
  <c r="X96" i="3"/>
  <c r="Z96" i="3"/>
  <c r="AC96" i="3"/>
  <c r="AB96" i="3"/>
  <c r="W96" i="3"/>
  <c r="EH66" i="3"/>
  <c r="AP27" i="3"/>
  <c r="AS27" i="3" s="1"/>
  <c r="HY47" i="3"/>
  <c r="EA75" i="3"/>
  <c r="BO78" i="3"/>
  <c r="BI78" i="3"/>
  <c r="BS78" i="3"/>
  <c r="BJ78" i="3"/>
  <c r="BN78" i="3"/>
  <c r="BP78" i="3"/>
  <c r="BQ78" i="3"/>
  <c r="BH78" i="3"/>
  <c r="BK78" i="3"/>
  <c r="BR78" i="3"/>
  <c r="BL78" i="3"/>
  <c r="BM78" i="3"/>
  <c r="FX36" i="3"/>
  <c r="DZ38" i="3"/>
  <c r="JQ123" i="3"/>
  <c r="EG77" i="3"/>
  <c r="HS103" i="3"/>
  <c r="FV43" i="3"/>
  <c r="JU26" i="3"/>
  <c r="HT48" i="3"/>
  <c r="GA53" i="3"/>
  <c r="HU81" i="3"/>
  <c r="HW74" i="3"/>
  <c r="GD67" i="3"/>
  <c r="AP83" i="3"/>
  <c r="JT69" i="3"/>
  <c r="HZ124" i="3"/>
  <c r="EH109" i="3"/>
  <c r="EF122" i="3"/>
  <c r="JS62" i="3"/>
  <c r="EH111" i="3"/>
  <c r="JQ70" i="3"/>
  <c r="EA64" i="3"/>
  <c r="AP33" i="3"/>
  <c r="AQ33" i="3" s="1"/>
  <c r="HU60" i="3"/>
  <c r="EG69" i="3"/>
  <c r="EB79" i="3"/>
  <c r="JP47" i="3"/>
  <c r="JT53" i="3"/>
  <c r="CF43" i="3"/>
  <c r="CG43" i="3" s="1"/>
  <c r="FW58" i="3"/>
  <c r="FZ111" i="3"/>
  <c r="GE55" i="3"/>
  <c r="JV49" i="3"/>
  <c r="BW75" i="3"/>
  <c r="BT75" i="3"/>
  <c r="CE75" i="3"/>
  <c r="AR75" i="3" s="1"/>
  <c r="BV75" i="3"/>
  <c r="BZ75" i="3"/>
  <c r="BY75" i="3"/>
  <c r="CA75" i="3"/>
  <c r="BU75" i="3"/>
  <c r="BX75" i="3"/>
  <c r="CC57" i="3"/>
  <c r="CD57" i="3" s="1"/>
  <c r="JO57" i="3"/>
  <c r="AP46" i="3"/>
  <c r="AS46" i="3" s="1"/>
  <c r="AP92" i="3"/>
  <c r="JX110" i="3"/>
  <c r="EH25" i="3"/>
  <c r="P25" i="3"/>
  <c r="IA49" i="3"/>
  <c r="CF58" i="3"/>
  <c r="K77" i="3"/>
  <c r="I77" i="3"/>
  <c r="G77" i="3"/>
  <c r="J77" i="3"/>
  <c r="P77" i="3"/>
  <c r="L77" i="3"/>
  <c r="H77" i="3"/>
  <c r="DX77" i="3"/>
  <c r="Q77" i="3"/>
  <c r="AL77" i="3"/>
  <c r="M77" i="3"/>
  <c r="O77" i="3"/>
  <c r="F77" i="3"/>
  <c r="N77" i="3"/>
  <c r="ED27" i="3"/>
  <c r="FV31" i="3"/>
  <c r="HY67" i="3"/>
  <c r="FZ63" i="3"/>
  <c r="CF92" i="3"/>
  <c r="AS92" i="3" s="1"/>
  <c r="GA30" i="3"/>
  <c r="IA72" i="3"/>
  <c r="K78" i="3"/>
  <c r="J78" i="3"/>
  <c r="M78" i="3"/>
  <c r="AL78" i="3"/>
  <c r="AN78" i="3" s="1"/>
  <c r="DX78" i="3"/>
  <c r="O78" i="3"/>
  <c r="L78" i="3"/>
  <c r="P78" i="3"/>
  <c r="H78" i="3"/>
  <c r="F78" i="3"/>
  <c r="Q78" i="3"/>
  <c r="I78" i="3"/>
  <c r="N78" i="3"/>
  <c r="G78" i="3"/>
  <c r="GC41" i="3"/>
  <c r="ED44" i="3"/>
  <c r="EE131" i="3"/>
  <c r="HX135" i="3"/>
  <c r="ED110" i="3"/>
  <c r="BS49" i="3"/>
  <c r="BJ49" i="3"/>
  <c r="BM49" i="3"/>
  <c r="BK49" i="3"/>
  <c r="BL49" i="3"/>
  <c r="BN49" i="3"/>
  <c r="BH49" i="3"/>
  <c r="BQ49" i="3"/>
  <c r="BR49" i="3"/>
  <c r="BI49" i="3"/>
  <c r="BO49" i="3"/>
  <c r="BP49" i="3"/>
  <c r="FW99" i="3"/>
  <c r="K101" i="3"/>
  <c r="H101" i="3"/>
  <c r="Q101" i="3"/>
  <c r="F101" i="3"/>
  <c r="P101" i="3"/>
  <c r="M101" i="3"/>
  <c r="AL101" i="3"/>
  <c r="DX101" i="3"/>
  <c r="G101" i="3"/>
  <c r="L101" i="3"/>
  <c r="I101" i="3"/>
  <c r="J101" i="3"/>
  <c r="O101" i="3"/>
  <c r="N101" i="3"/>
  <c r="AP29" i="3"/>
  <c r="AS29" i="3" s="1"/>
  <c r="AK46" i="3"/>
  <c r="AO46" i="3"/>
  <c r="AJ46" i="3"/>
  <c r="AD46" i="3"/>
  <c r="AG46" i="3"/>
  <c r="AE46" i="3"/>
  <c r="AH46" i="3"/>
  <c r="AI46" i="3"/>
  <c r="AF46" i="3"/>
  <c r="JS28" i="3"/>
  <c r="FY29" i="3"/>
  <c r="CE103" i="3"/>
  <c r="AR103" i="3" s="1"/>
  <c r="BU103" i="3"/>
  <c r="CA103" i="3"/>
  <c r="BV103" i="3"/>
  <c r="BW103" i="3"/>
  <c r="BZ103" i="3"/>
  <c r="BT103" i="3"/>
  <c r="BX103" i="3"/>
  <c r="BY103" i="3"/>
  <c r="EE96" i="3"/>
  <c r="BH53" i="3"/>
  <c r="BL53" i="3"/>
  <c r="BN53" i="3"/>
  <c r="BS53" i="3"/>
  <c r="BI53" i="3"/>
  <c r="BP53" i="3"/>
  <c r="BR53" i="3"/>
  <c r="BM53" i="3"/>
  <c r="BO53" i="3"/>
  <c r="BK53" i="3"/>
  <c r="BQ53" i="3"/>
  <c r="BJ53" i="3"/>
  <c r="JY49" i="3"/>
  <c r="FW92" i="3"/>
  <c r="GC117" i="3"/>
  <c r="GB90" i="3"/>
  <c r="JY70" i="3"/>
  <c r="HX68" i="3"/>
  <c r="HS96" i="3"/>
  <c r="GB45" i="3"/>
  <c r="EA100" i="3"/>
  <c r="DY128" i="3"/>
  <c r="BZ80" i="3"/>
  <c r="BX80" i="3"/>
  <c r="BW80" i="3"/>
  <c r="BT80" i="3"/>
  <c r="BU80" i="3"/>
  <c r="BY80" i="3"/>
  <c r="CA80" i="3"/>
  <c r="BV80" i="3"/>
  <c r="CE80" i="3"/>
  <c r="CG80" i="3" s="1"/>
  <c r="HT100" i="3"/>
  <c r="GA37" i="3"/>
  <c r="CF57" i="3"/>
  <c r="CG57" i="3" s="1"/>
  <c r="AG108" i="3"/>
  <c r="AF108" i="3"/>
  <c r="AD108" i="3"/>
  <c r="AI108" i="3"/>
  <c r="AK108" i="3"/>
  <c r="AJ108" i="3"/>
  <c r="AE108" i="3"/>
  <c r="AH108" i="3"/>
  <c r="AO108" i="3"/>
  <c r="EA39" i="3"/>
  <c r="CJ22" i="3"/>
  <c r="JP97" i="3"/>
  <c r="W91" i="3"/>
  <c r="Y91" i="3"/>
  <c r="S91" i="3"/>
  <c r="T91" i="3"/>
  <c r="V91" i="3"/>
  <c r="Z91" i="3"/>
  <c r="R91" i="3"/>
  <c r="AC91" i="3"/>
  <c r="AA91" i="3"/>
  <c r="AB91" i="3"/>
  <c r="U91" i="3"/>
  <c r="X91" i="3"/>
  <c r="HY64" i="3"/>
  <c r="JV94" i="3"/>
  <c r="JQ75" i="3"/>
  <c r="HZ87" i="3"/>
  <c r="ED121" i="3"/>
  <c r="HV33" i="3"/>
  <c r="IA88" i="3"/>
  <c r="ED50" i="3"/>
  <c r="GA47" i="3"/>
  <c r="Z43" i="3"/>
  <c r="T43" i="3"/>
  <c r="W43" i="3"/>
  <c r="AB43" i="3"/>
  <c r="U43" i="3"/>
  <c r="S43" i="3"/>
  <c r="Y43" i="3"/>
  <c r="R43" i="3"/>
  <c r="AA43" i="3"/>
  <c r="AC43" i="3"/>
  <c r="V43" i="3"/>
  <c r="X43" i="3"/>
  <c r="HZ75" i="3"/>
  <c r="EF77" i="3"/>
  <c r="JW68" i="3"/>
  <c r="GB47" i="3"/>
  <c r="JW75" i="3"/>
  <c r="JR78" i="3"/>
  <c r="BP110" i="3"/>
  <c r="BR110" i="3"/>
  <c r="BJ110" i="3"/>
  <c r="BH110" i="3"/>
  <c r="BK110" i="3"/>
  <c r="BS110" i="3"/>
  <c r="BQ110" i="3"/>
  <c r="BM110" i="3"/>
  <c r="BN110" i="3"/>
  <c r="BO110" i="3"/>
  <c r="BL110" i="3"/>
  <c r="BI110" i="3"/>
  <c r="EE67" i="3"/>
  <c r="HY71" i="3"/>
  <c r="FY75" i="3"/>
  <c r="AM87" i="3"/>
  <c r="FU87" i="3"/>
  <c r="GB116" i="3"/>
  <c r="Q120" i="3"/>
  <c r="G120" i="3"/>
  <c r="L120" i="3"/>
  <c r="N120" i="3"/>
  <c r="F120" i="3"/>
  <c r="DX120" i="3"/>
  <c r="K120" i="3"/>
  <c r="O120" i="3"/>
  <c r="I120" i="3"/>
  <c r="M120" i="3"/>
  <c r="P120" i="3"/>
  <c r="AL120" i="3"/>
  <c r="AN120" i="3" s="1"/>
  <c r="H120" i="3"/>
  <c r="J120" i="3"/>
  <c r="EE53" i="3"/>
  <c r="GD36" i="3"/>
  <c r="CC75" i="3"/>
  <c r="CD75" i="3" s="1"/>
  <c r="JO75" i="3"/>
  <c r="EA89" i="3"/>
  <c r="BZ39" i="3"/>
  <c r="BY39" i="3"/>
  <c r="BW39" i="3"/>
  <c r="CE39" i="3"/>
  <c r="BU39" i="3"/>
  <c r="BV39" i="3"/>
  <c r="CA39" i="3"/>
  <c r="BT39" i="3"/>
  <c r="BX39" i="3"/>
  <c r="AJ54" i="3"/>
  <c r="AG54" i="3"/>
  <c r="AH54" i="3"/>
  <c r="AI54" i="3"/>
  <c r="AD54" i="3"/>
  <c r="AK54" i="3"/>
  <c r="AF54" i="3"/>
  <c r="AO54" i="3"/>
  <c r="AE54" i="3"/>
  <c r="DY39" i="3"/>
  <c r="HS59" i="3"/>
  <c r="JW105" i="3"/>
  <c r="CF110" i="3"/>
  <c r="CG110" i="3" s="1"/>
  <c r="HX90" i="3"/>
  <c r="DZ103" i="3"/>
  <c r="IB63" i="3"/>
  <c r="JU130" i="3"/>
  <c r="HW33" i="3"/>
  <c r="DY71" i="3"/>
  <c r="U89" i="3"/>
  <c r="T89" i="3"/>
  <c r="X89" i="3"/>
  <c r="V89" i="3"/>
  <c r="W89" i="3"/>
  <c r="S89" i="3"/>
  <c r="AA89" i="3"/>
  <c r="Y89" i="3"/>
  <c r="AB89" i="3"/>
  <c r="Z89" i="3"/>
  <c r="R89" i="3"/>
  <c r="AC89" i="3"/>
  <c r="HT31" i="3"/>
  <c r="EG111" i="3"/>
  <c r="JW115" i="3"/>
  <c r="EF83" i="3"/>
  <c r="JV136" i="3"/>
  <c r="GB84" i="3"/>
  <c r="EC29" i="3"/>
  <c r="CF54" i="3"/>
  <c r="GE110" i="3"/>
  <c r="EG95" i="3"/>
  <c r="FX95" i="3"/>
  <c r="AE43" i="3"/>
  <c r="AF43" i="3"/>
  <c r="AG43" i="3"/>
  <c r="AH43" i="3"/>
  <c r="AK43" i="3"/>
  <c r="AJ43" i="3"/>
  <c r="AI43" i="3"/>
  <c r="AO43" i="3"/>
  <c r="AD43" i="3"/>
  <c r="CF55" i="3"/>
  <c r="CG55" i="3" s="1"/>
  <c r="FU57" i="3"/>
  <c r="AM57" i="3"/>
  <c r="AN57" i="3" s="1"/>
  <c r="EC59" i="3"/>
  <c r="GE80" i="3"/>
  <c r="GE57" i="3"/>
  <c r="AP104" i="3"/>
  <c r="HZ123" i="3"/>
  <c r="AA56" i="3"/>
  <c r="V56" i="3"/>
  <c r="W56" i="3"/>
  <c r="Z56" i="3"/>
  <c r="U56" i="3"/>
  <c r="AB56" i="3"/>
  <c r="T56" i="3"/>
  <c r="AC56" i="3"/>
  <c r="S56" i="3"/>
  <c r="X56" i="3"/>
  <c r="Y56" i="3"/>
  <c r="R56" i="3"/>
  <c r="BZ100" i="3"/>
  <c r="BV100" i="3"/>
  <c r="CA100" i="3"/>
  <c r="BT100" i="3"/>
  <c r="BW100" i="3"/>
  <c r="BU100" i="3"/>
  <c r="BX100" i="3"/>
  <c r="BY100" i="3"/>
  <c r="CE100" i="3"/>
  <c r="AR100" i="3" s="1"/>
  <c r="GD124" i="3"/>
  <c r="JT78" i="3"/>
  <c r="EC117" i="3"/>
  <c r="AH85" i="3"/>
  <c r="AG85" i="3"/>
  <c r="AD85" i="3"/>
  <c r="AF85" i="3"/>
  <c r="AI85" i="3"/>
  <c r="AE85" i="3"/>
  <c r="AK85" i="3"/>
  <c r="AJ85" i="3"/>
  <c r="AO85" i="3"/>
  <c r="AQ85" i="3" s="1"/>
  <c r="EH78" i="3"/>
  <c r="FZ75" i="3"/>
  <c r="DY77" i="3"/>
  <c r="EF127" i="3"/>
  <c r="AX28" i="3"/>
  <c r="BD28" i="3"/>
  <c r="BA28" i="3"/>
  <c r="AZ28" i="3"/>
  <c r="BE28" i="3"/>
  <c r="AV28" i="3"/>
  <c r="BC28" i="3"/>
  <c r="AY28" i="3"/>
  <c r="BF28" i="3"/>
  <c r="CB28" i="3"/>
  <c r="HR28" i="3"/>
  <c r="BB28" i="3"/>
  <c r="AW28" i="3"/>
  <c r="BG28" i="3"/>
  <c r="ED35" i="3"/>
  <c r="JX64" i="3"/>
  <c r="CF33" i="3"/>
  <c r="CG33" i="3" s="1"/>
  <c r="AE35" i="3"/>
  <c r="AK35" i="3"/>
  <c r="AI35" i="3"/>
  <c r="AH35" i="3"/>
  <c r="AO35" i="3"/>
  <c r="AR35" i="3" s="1"/>
  <c r="AD35" i="3"/>
  <c r="AG35" i="3"/>
  <c r="AJ35" i="3"/>
  <c r="AF35" i="3"/>
  <c r="EG26" i="3"/>
  <c r="HU94" i="3"/>
  <c r="ED62" i="3"/>
  <c r="AP30" i="3"/>
  <c r="AQ30" i="3" s="1"/>
  <c r="GC84" i="3"/>
  <c r="HY83" i="3"/>
  <c r="HZ77" i="3"/>
  <c r="GD60" i="3"/>
  <c r="JQ103" i="3"/>
  <c r="GE73" i="3"/>
  <c r="JT49" i="3"/>
  <c r="JU67" i="3"/>
  <c r="JY67" i="3"/>
  <c r="JP62" i="3"/>
  <c r="GA67" i="3"/>
  <c r="EF64" i="3"/>
  <c r="HX53" i="3"/>
  <c r="JP77" i="3"/>
  <c r="GD55" i="3"/>
  <c r="JS39" i="3"/>
  <c r="JR38" i="3"/>
  <c r="BP98" i="3"/>
  <c r="BK98" i="3"/>
  <c r="BR98" i="3"/>
  <c r="BH98" i="3"/>
  <c r="BS98" i="3"/>
  <c r="BJ98" i="3"/>
  <c r="BO98" i="3"/>
  <c r="BI98" i="3"/>
  <c r="BN98" i="3"/>
  <c r="BM98" i="3"/>
  <c r="BL98" i="3"/>
  <c r="BQ98" i="3"/>
  <c r="AP114" i="3"/>
  <c r="AQ114" i="3" s="1"/>
  <c r="CL127" i="3"/>
  <c r="DY95" i="3"/>
  <c r="GB27" i="3"/>
  <c r="GC91" i="3"/>
  <c r="HW80" i="3"/>
  <c r="EF106" i="3"/>
  <c r="JT55" i="3"/>
  <c r="FZ41" i="3"/>
  <c r="GC63" i="3"/>
  <c r="JU87" i="3"/>
  <c r="EF26" i="3"/>
  <c r="HT90" i="3"/>
  <c r="AH92" i="3"/>
  <c r="AD92" i="3"/>
  <c r="AK92" i="3"/>
  <c r="AJ92" i="3"/>
  <c r="AF92" i="3"/>
  <c r="AI92" i="3"/>
  <c r="AG92" i="3"/>
  <c r="AO92" i="3"/>
  <c r="AE92" i="3"/>
  <c r="AG116" i="3"/>
  <c r="AF116" i="3"/>
  <c r="AH116" i="3"/>
  <c r="AD116" i="3"/>
  <c r="AK116" i="3"/>
  <c r="AI116" i="3"/>
  <c r="AO116" i="3"/>
  <c r="AR116" i="3" s="1"/>
  <c r="AJ116" i="3"/>
  <c r="AE116" i="3"/>
  <c r="HU59" i="3"/>
  <c r="EE99" i="3"/>
  <c r="HZ70" i="3"/>
  <c r="JR83" i="3"/>
  <c r="HY68" i="3"/>
  <c r="JW62" i="3"/>
  <c r="FY96" i="3"/>
  <c r="BL105" i="3"/>
  <c r="BI105" i="3"/>
  <c r="BO105" i="3"/>
  <c r="BN105" i="3"/>
  <c r="BH105" i="3"/>
  <c r="BK105" i="3"/>
  <c r="BR105" i="3"/>
  <c r="BJ105" i="3"/>
  <c r="BQ105" i="3"/>
  <c r="BP105" i="3"/>
  <c r="BS105" i="3"/>
  <c r="BM105" i="3"/>
  <c r="GA96" i="3"/>
  <c r="AP64" i="3"/>
  <c r="CF52" i="3"/>
  <c r="HS40" i="3"/>
  <c r="CB58" i="3"/>
  <c r="AZ58" i="3"/>
  <c r="BC58" i="3"/>
  <c r="BB58" i="3"/>
  <c r="BF58" i="3"/>
  <c r="AV58" i="3"/>
  <c r="HR58" i="3"/>
  <c r="BG58" i="3"/>
  <c r="BA58" i="3"/>
  <c r="BE58" i="3"/>
  <c r="AW58" i="3"/>
  <c r="AX58" i="3"/>
  <c r="BD58" i="3"/>
  <c r="AY58" i="3"/>
  <c r="T25" i="3"/>
  <c r="AG73" i="3"/>
  <c r="AF73" i="3"/>
  <c r="AI73" i="3"/>
  <c r="AJ73" i="3"/>
  <c r="AO73" i="3"/>
  <c r="AR73" i="3" s="1"/>
  <c r="AD73" i="3"/>
  <c r="AE73" i="3"/>
  <c r="AH73" i="3"/>
  <c r="AK73" i="3"/>
  <c r="EG86" i="3"/>
  <c r="BG77" i="3"/>
  <c r="BD77" i="3"/>
  <c r="HR77" i="3"/>
  <c r="BA77" i="3"/>
  <c r="AW77" i="3"/>
  <c r="AZ77" i="3"/>
  <c r="CB77" i="3"/>
  <c r="CD77" i="3" s="1"/>
  <c r="BC77" i="3"/>
  <c r="AX77" i="3"/>
  <c r="BB77" i="3"/>
  <c r="BF77" i="3"/>
  <c r="AY77" i="3"/>
  <c r="BE77" i="3"/>
  <c r="AV77" i="3"/>
  <c r="BI71" i="3"/>
  <c r="BS71" i="3"/>
  <c r="BP71" i="3"/>
  <c r="BQ71" i="3"/>
  <c r="BR71" i="3"/>
  <c r="BK71" i="3"/>
  <c r="BN71" i="3"/>
  <c r="BH71" i="3"/>
  <c r="BL71" i="3"/>
  <c r="BM71" i="3"/>
  <c r="BJ71" i="3"/>
  <c r="BO71" i="3"/>
  <c r="DZ68" i="3"/>
  <c r="IA104" i="3"/>
  <c r="EG63" i="3"/>
  <c r="HZ57" i="3"/>
  <c r="HW41" i="3"/>
  <c r="FV115" i="3"/>
  <c r="GA46" i="3"/>
  <c r="EC67" i="3"/>
  <c r="Y25" i="3"/>
  <c r="AP67" i="3"/>
  <c r="AS67" i="3" s="1"/>
  <c r="FY131" i="3"/>
  <c r="EE31" i="3"/>
  <c r="HY49" i="3"/>
  <c r="GE71" i="3"/>
  <c r="HT50" i="3"/>
  <c r="FY73" i="3"/>
  <c r="EH108" i="3"/>
  <c r="HW92" i="3"/>
  <c r="HV28" i="3"/>
  <c r="JP89" i="3"/>
  <c r="JS115" i="3"/>
  <c r="JP26" i="3"/>
  <c r="GE92" i="3"/>
  <c r="JX53" i="3"/>
  <c r="FW81" i="3"/>
  <c r="JV59" i="3"/>
  <c r="JR35" i="3"/>
  <c r="EF121" i="3"/>
  <c r="FZ101" i="3"/>
  <c r="JS75" i="3"/>
  <c r="HZ74" i="3"/>
  <c r="GD116" i="3"/>
  <c r="EC99" i="3"/>
  <c r="HV51" i="3"/>
  <c r="IA51" i="3"/>
  <c r="EE88" i="3"/>
  <c r="GA84" i="3"/>
  <c r="ED72" i="3"/>
  <c r="FX70" i="3"/>
  <c r="JW100" i="3"/>
  <c r="IA86" i="3"/>
  <c r="JT48" i="3"/>
  <c r="DX29" i="3"/>
  <c r="P29" i="3"/>
  <c r="K29" i="3"/>
  <c r="H29" i="3"/>
  <c r="F29" i="3"/>
  <c r="O29" i="3"/>
  <c r="N29" i="3"/>
  <c r="J29" i="3"/>
  <c r="AL29" i="3"/>
  <c r="M29" i="3"/>
  <c r="L29" i="3"/>
  <c r="G29" i="3"/>
  <c r="Q29" i="3"/>
  <c r="I29" i="3"/>
  <c r="HY39" i="3"/>
  <c r="EB95" i="3"/>
  <c r="JO101" i="3"/>
  <c r="CC101" i="3"/>
  <c r="AE42" i="3"/>
  <c r="AK42" i="3"/>
  <c r="AJ42" i="3"/>
  <c r="AF42" i="3"/>
  <c r="AI42" i="3"/>
  <c r="AO42" i="3"/>
  <c r="AD42" i="3"/>
  <c r="AH42" i="3"/>
  <c r="AG42" i="3"/>
  <c r="HX54" i="3"/>
  <c r="GD91" i="3"/>
  <c r="IA76" i="3"/>
  <c r="CC84" i="3"/>
  <c r="CD84" i="3" s="1"/>
  <c r="JO84" i="3"/>
  <c r="P58" i="3"/>
  <c r="M58" i="3"/>
  <c r="G58" i="3"/>
  <c r="N58" i="3"/>
  <c r="H58" i="3"/>
  <c r="Q58" i="3"/>
  <c r="O58" i="3"/>
  <c r="I58" i="3"/>
  <c r="F58" i="3"/>
  <c r="DX58" i="3"/>
  <c r="AL58" i="3"/>
  <c r="AN58" i="3" s="1"/>
  <c r="L58" i="3"/>
  <c r="K58" i="3"/>
  <c r="J58" i="3"/>
  <c r="GD104" i="3"/>
  <c r="EG78" i="3"/>
  <c r="AC121" i="3"/>
  <c r="R121" i="3"/>
  <c r="Z121" i="3"/>
  <c r="U121" i="3"/>
  <c r="T121" i="3"/>
  <c r="S121" i="3"/>
  <c r="X121" i="3"/>
  <c r="Y121" i="3"/>
  <c r="AA121" i="3"/>
  <c r="V121" i="3"/>
  <c r="W121" i="3"/>
  <c r="AB121" i="3"/>
  <c r="HY56" i="3"/>
  <c r="HT44" i="3"/>
  <c r="JO54" i="3"/>
  <c r="CC54" i="3"/>
  <c r="R66" i="3"/>
  <c r="W66" i="3"/>
  <c r="U66" i="3"/>
  <c r="AA66" i="3"/>
  <c r="Y66" i="3"/>
  <c r="AC66" i="3"/>
  <c r="T66" i="3"/>
  <c r="Z66" i="3"/>
  <c r="V66" i="3"/>
  <c r="S66" i="3"/>
  <c r="AB66" i="3"/>
  <c r="X66" i="3"/>
  <c r="DZ65" i="3"/>
  <c r="AP116" i="3"/>
  <c r="AQ116" i="3" s="1"/>
  <c r="EH48" i="3"/>
  <c r="GC54" i="3"/>
  <c r="EB29" i="3"/>
  <c r="JV37" i="3"/>
  <c r="EF60" i="3"/>
  <c r="EB45" i="3"/>
  <c r="IA91" i="3"/>
  <c r="FZ58" i="3"/>
  <c r="DZ30" i="3"/>
  <c r="EF102" i="3"/>
  <c r="FY84" i="3"/>
  <c r="JW79" i="3"/>
  <c r="FV96" i="3"/>
  <c r="JY77" i="3"/>
  <c r="ED77" i="3"/>
  <c r="EE44" i="3"/>
  <c r="HW81" i="3"/>
  <c r="BN35" i="3"/>
  <c r="BH35" i="3"/>
  <c r="BO35" i="3"/>
  <c r="BI35" i="3"/>
  <c r="BM35" i="3"/>
  <c r="BP35" i="3"/>
  <c r="BR35" i="3"/>
  <c r="BL35" i="3"/>
  <c r="BQ35" i="3"/>
  <c r="BK35" i="3"/>
  <c r="BJ35" i="3"/>
  <c r="BS35" i="3"/>
  <c r="DZ67" i="3"/>
  <c r="JW31" i="3"/>
  <c r="HU97" i="3"/>
  <c r="JV40" i="3"/>
  <c r="FU42" i="3"/>
  <c r="AM42" i="3"/>
  <c r="HX80" i="3"/>
  <c r="JR86" i="3"/>
  <c r="BW50" i="3"/>
  <c r="BV50" i="3"/>
  <c r="CE50" i="3"/>
  <c r="BY50" i="3"/>
  <c r="BX50" i="3"/>
  <c r="BU50" i="3"/>
  <c r="BT50" i="3"/>
  <c r="BZ50" i="3"/>
  <c r="CA50" i="3"/>
  <c r="EH76" i="3"/>
  <c r="JX78" i="3"/>
  <c r="HU38" i="3"/>
  <c r="JX63" i="3"/>
  <c r="HW49" i="3"/>
  <c r="FZ28" i="3"/>
  <c r="JP91" i="3"/>
  <c r="GD69" i="3"/>
  <c r="HY53" i="3"/>
  <c r="AX99" i="3"/>
  <c r="CB99" i="3"/>
  <c r="CD99" i="3" s="1"/>
  <c r="AV99" i="3"/>
  <c r="BA99" i="3"/>
  <c r="BF99" i="3"/>
  <c r="AY99" i="3"/>
  <c r="AZ99" i="3"/>
  <c r="HR99" i="3"/>
  <c r="BE99" i="3"/>
  <c r="BG99" i="3"/>
  <c r="BB99" i="3"/>
  <c r="BC99" i="3"/>
  <c r="BD99" i="3"/>
  <c r="AW99" i="3"/>
  <c r="GD27" i="3"/>
  <c r="FX72" i="3"/>
  <c r="HS113" i="3"/>
  <c r="JV98" i="3"/>
  <c r="FX48" i="3"/>
  <c r="GE72" i="3"/>
  <c r="DY72" i="3"/>
  <c r="FU32" i="3"/>
  <c r="AM32" i="3"/>
  <c r="EB54" i="3"/>
  <c r="HS86" i="3"/>
  <c r="JO30" i="3"/>
  <c r="CC30" i="3"/>
  <c r="CD30" i="3" s="1"/>
  <c r="IB116" i="3"/>
  <c r="JY85" i="3"/>
  <c r="ED107" i="3"/>
  <c r="JT104" i="3"/>
  <c r="BH77" i="3"/>
  <c r="BS77" i="3"/>
  <c r="BJ77" i="3"/>
  <c r="BO77" i="3"/>
  <c r="BQ77" i="3"/>
  <c r="BR77" i="3"/>
  <c r="BI77" i="3"/>
  <c r="BK77" i="3"/>
  <c r="BP77" i="3"/>
  <c r="BM77" i="3"/>
  <c r="BL77" i="3"/>
  <c r="BN77" i="3"/>
  <c r="JX27" i="3"/>
  <c r="FV76" i="3"/>
  <c r="GD35" i="3"/>
  <c r="GB96" i="3"/>
  <c r="ED60" i="3"/>
  <c r="GB75" i="3"/>
  <c r="GD42" i="3"/>
  <c r="BQ57" i="3"/>
  <c r="BN57" i="3"/>
  <c r="BI57" i="3"/>
  <c r="BR57" i="3"/>
  <c r="BP57" i="3"/>
  <c r="BL57" i="3"/>
  <c r="BK57" i="3"/>
  <c r="BS57" i="3"/>
  <c r="BM57" i="3"/>
  <c r="BH57" i="3"/>
  <c r="BJ57" i="3"/>
  <c r="BO57" i="3"/>
  <c r="JV52" i="3"/>
  <c r="FW37" i="3"/>
  <c r="FU56" i="3"/>
  <c r="AM56" i="3"/>
  <c r="AN56" i="3" s="1"/>
  <c r="CA25" i="3"/>
  <c r="HX76" i="3"/>
  <c r="FW73" i="3"/>
  <c r="GD46" i="3"/>
  <c r="HS28" i="3"/>
  <c r="EH106" i="3"/>
  <c r="FW59" i="3"/>
  <c r="JP75" i="3"/>
  <c r="N112" i="3"/>
  <c r="G112" i="3"/>
  <c r="I112" i="3"/>
  <c r="P112" i="3"/>
  <c r="F112" i="3"/>
  <c r="O112" i="3"/>
  <c r="H112" i="3"/>
  <c r="L112" i="3"/>
  <c r="DX112" i="3"/>
  <c r="AL112" i="3"/>
  <c r="Q112" i="3"/>
  <c r="K112" i="3"/>
  <c r="J112" i="3"/>
  <c r="M112" i="3"/>
  <c r="BY89" i="3"/>
  <c r="BX89" i="3"/>
  <c r="BZ89" i="3"/>
  <c r="CE89" i="3"/>
  <c r="BU89" i="3"/>
  <c r="BW89" i="3"/>
  <c r="BV89" i="3"/>
  <c r="CA89" i="3"/>
  <c r="BT89" i="3"/>
  <c r="JW36" i="3"/>
  <c r="HT123" i="3"/>
  <c r="IB107" i="3"/>
  <c r="ED61" i="3"/>
  <c r="AM93" i="3"/>
  <c r="FU93" i="3"/>
  <c r="GC47" i="3"/>
  <c r="HX41" i="3"/>
  <c r="EH58" i="3"/>
  <c r="JR97" i="3"/>
  <c r="CF35" i="3"/>
  <c r="FY66" i="3"/>
  <c r="JV58" i="3"/>
  <c r="FW70" i="3"/>
  <c r="HV98" i="3"/>
  <c r="BW46" i="3"/>
  <c r="BT46" i="3"/>
  <c r="BX46" i="3"/>
  <c r="CE46" i="3"/>
  <c r="BV46" i="3"/>
  <c r="BY46" i="3"/>
  <c r="BU46" i="3"/>
  <c r="CA46" i="3"/>
  <c r="BZ46" i="3"/>
  <c r="DY84" i="3"/>
  <c r="JY69" i="3"/>
  <c r="HY51" i="3"/>
  <c r="EC36" i="3"/>
  <c r="JO58" i="3"/>
  <c r="CC58" i="3"/>
  <c r="BC26" i="3"/>
  <c r="AV26" i="3"/>
  <c r="CB26" i="3"/>
  <c r="CD26" i="3" s="1"/>
  <c r="BE26" i="3"/>
  <c r="BF26" i="3"/>
  <c r="AX26" i="3"/>
  <c r="BA26" i="3"/>
  <c r="AY26" i="3"/>
  <c r="BD26" i="3"/>
  <c r="AW26" i="3"/>
  <c r="BB26" i="3"/>
  <c r="AZ26" i="3"/>
  <c r="HR26" i="3"/>
  <c r="BG26" i="3"/>
  <c r="GC74" i="3"/>
  <c r="GB28" i="3"/>
  <c r="FV60" i="3"/>
  <c r="AM58" i="3"/>
  <c r="FU58" i="3"/>
  <c r="IB29" i="3"/>
  <c r="GC95" i="3"/>
  <c r="JR92" i="3"/>
  <c r="H70" i="3"/>
  <c r="G70" i="3"/>
  <c r="M70" i="3"/>
  <c r="L70" i="3"/>
  <c r="I70" i="3"/>
  <c r="AL70" i="3"/>
  <c r="DX70" i="3"/>
  <c r="O70" i="3"/>
  <c r="K70" i="3"/>
  <c r="N70" i="3"/>
  <c r="F70" i="3"/>
  <c r="Q70" i="3"/>
  <c r="J70" i="3"/>
  <c r="P70" i="3"/>
  <c r="JW44" i="3"/>
  <c r="FZ73" i="3"/>
  <c r="EB46" i="3"/>
  <c r="FW63" i="3"/>
  <c r="FZ26" i="3"/>
  <c r="HU100" i="3"/>
  <c r="HR63" i="3"/>
  <c r="BD63" i="3"/>
  <c r="AW63" i="3"/>
  <c r="AX63" i="3"/>
  <c r="BF63" i="3"/>
  <c r="AV63" i="3"/>
  <c r="AY63" i="3"/>
  <c r="BB63" i="3"/>
  <c r="CB63" i="3"/>
  <c r="CD63" i="3" s="1"/>
  <c r="BC63" i="3"/>
  <c r="BE63" i="3"/>
  <c r="BG63" i="3"/>
  <c r="AZ63" i="3"/>
  <c r="BA63" i="3"/>
  <c r="FX123" i="3"/>
  <c r="EB92" i="3"/>
  <c r="BO43" i="3"/>
  <c r="BM43" i="3"/>
  <c r="BJ43" i="3"/>
  <c r="BI43" i="3"/>
  <c r="BH43" i="3"/>
  <c r="BK43" i="3"/>
  <c r="BQ43" i="3"/>
  <c r="BL43" i="3"/>
  <c r="BR43" i="3"/>
  <c r="BN43" i="3"/>
  <c r="BS43" i="3"/>
  <c r="BP43" i="3"/>
  <c r="JR25" i="3"/>
  <c r="JQ108" i="3"/>
  <c r="HY59" i="3"/>
  <c r="JT74" i="3"/>
  <c r="JU35" i="3"/>
  <c r="HS77" i="3"/>
  <c r="EG75" i="3"/>
  <c r="AP58" i="3"/>
  <c r="AQ58" i="3" s="1"/>
  <c r="HV78" i="3"/>
  <c r="F53" i="3"/>
  <c r="DX53" i="3"/>
  <c r="Q53" i="3"/>
  <c r="AL53" i="3"/>
  <c r="AN53" i="3" s="1"/>
  <c r="G53" i="3"/>
  <c r="P53" i="3"/>
  <c r="H53" i="3"/>
  <c r="K53" i="3"/>
  <c r="J53" i="3"/>
  <c r="L53" i="3"/>
  <c r="O53" i="3"/>
  <c r="M53" i="3"/>
  <c r="N53" i="3"/>
  <c r="I53" i="3"/>
  <c r="HV48" i="3"/>
  <c r="JX28" i="3"/>
  <c r="EA92" i="3"/>
  <c r="JR59" i="3"/>
  <c r="HT43" i="3"/>
  <c r="IB106" i="3"/>
  <c r="GC32" i="3"/>
  <c r="FZ53" i="3"/>
  <c r="JR37" i="3"/>
  <c r="DZ61" i="3"/>
  <c r="HS63" i="3"/>
  <c r="FW29" i="3"/>
  <c r="JY30" i="3"/>
  <c r="HT109" i="3"/>
  <c r="EE113" i="3"/>
  <c r="HU46" i="3"/>
  <c r="HT51" i="3"/>
  <c r="HY52" i="3"/>
  <c r="JP109" i="3"/>
  <c r="HS111" i="3"/>
  <c r="BH59" i="3"/>
  <c r="BM59" i="3"/>
  <c r="BJ59" i="3"/>
  <c r="BK59" i="3"/>
  <c r="BS59" i="3"/>
  <c r="BL59" i="3"/>
  <c r="BN59" i="3"/>
  <c r="BQ59" i="3"/>
  <c r="BO59" i="3"/>
  <c r="BI59" i="3"/>
  <c r="BP59" i="3"/>
  <c r="BR59" i="3"/>
  <c r="GA63" i="3"/>
  <c r="IA96" i="3"/>
  <c r="IB80" i="3"/>
  <c r="FY82" i="3"/>
  <c r="G26" i="3"/>
  <c r="AL26" i="3"/>
  <c r="AN26" i="3" s="1"/>
  <c r="P26" i="3"/>
  <c r="I26" i="3"/>
  <c r="M26" i="3"/>
  <c r="J26" i="3"/>
  <c r="Q26" i="3"/>
  <c r="L26" i="3"/>
  <c r="F26" i="3"/>
  <c r="N26" i="3"/>
  <c r="K26" i="3"/>
  <c r="O26" i="3"/>
  <c r="H26" i="3"/>
  <c r="DX26" i="3"/>
  <c r="IB66" i="3"/>
  <c r="IA55" i="3"/>
  <c r="EB51" i="3"/>
  <c r="JS72" i="3"/>
  <c r="EG45" i="3"/>
  <c r="FW42" i="3"/>
  <c r="EF89" i="3"/>
  <c r="EG80" i="3"/>
  <c r="AM28" i="3"/>
  <c r="FU28" i="3"/>
  <c r="AR88" i="3"/>
  <c r="AR45" i="3"/>
  <c r="CG28" i="3"/>
  <c r="AR108" i="3"/>
  <c r="AN105" i="3"/>
  <c r="AS83" i="3"/>
  <c r="AR132" i="3"/>
  <c r="CD148" i="3"/>
  <c r="AS129" i="3"/>
  <c r="AS153" i="3"/>
  <c r="AR150" i="3"/>
  <c r="AQ144" i="3"/>
  <c r="AN42" i="3"/>
  <c r="AN87" i="3"/>
  <c r="AQ91" i="3"/>
  <c r="AS49" i="3"/>
  <c r="AT49" i="3" s="1"/>
  <c r="AN39" i="3"/>
  <c r="CD68" i="3"/>
  <c r="AN124" i="3"/>
  <c r="AQ31" i="3"/>
  <c r="CD138" i="3"/>
  <c r="AQ47" i="3"/>
  <c r="AS113" i="3"/>
  <c r="AN122" i="3"/>
  <c r="CG126" i="3"/>
  <c r="AQ111" i="3"/>
  <c r="AR72" i="3"/>
  <c r="AT72" i="3" s="1"/>
  <c r="AN106" i="3"/>
  <c r="AN151" i="3"/>
  <c r="CD110" i="3"/>
  <c r="AR29" i="3"/>
  <c r="CG29" i="3"/>
  <c r="AS96" i="3"/>
  <c r="AS56" i="3"/>
  <c r="CD154" i="3"/>
  <c r="AQ129" i="3"/>
  <c r="AR30" i="3"/>
  <c r="CG131" i="3"/>
  <c r="CG74" i="3"/>
  <c r="AN145" i="3"/>
  <c r="AS154" i="3"/>
  <c r="CG112" i="3"/>
  <c r="AS81" i="3"/>
  <c r="AR131" i="3"/>
  <c r="AQ132" i="3"/>
  <c r="AQ109" i="3"/>
  <c r="CD46" i="3"/>
  <c r="CG84" i="3"/>
  <c r="AS44" i="3"/>
  <c r="AS76" i="3"/>
  <c r="CG130" i="3"/>
  <c r="AR62" i="3"/>
  <c r="AS98" i="3"/>
  <c r="AN116" i="3"/>
  <c r="CG137" i="3"/>
  <c r="CG140" i="3"/>
  <c r="AS151" i="3"/>
  <c r="AR50" i="3"/>
  <c r="CG96" i="3"/>
  <c r="AR97" i="3"/>
  <c r="AS40" i="3"/>
  <c r="AS137" i="3"/>
  <c r="AR84" i="3"/>
  <c r="AS142" i="3"/>
  <c r="CD40" i="3"/>
  <c r="CD88" i="3"/>
  <c r="AQ98" i="3"/>
  <c r="AQ76" i="3"/>
  <c r="CG98" i="3"/>
  <c r="CG71" i="3"/>
  <c r="AS104" i="3"/>
  <c r="AN74" i="3"/>
  <c r="AR38" i="3"/>
  <c r="CD44" i="3"/>
  <c r="AQ100" i="3"/>
  <c r="CD45" i="3"/>
  <c r="AN48" i="3"/>
  <c r="AR114" i="3"/>
  <c r="CG51" i="3"/>
  <c r="CG83" i="3"/>
  <c r="AR138" i="3"/>
  <c r="AR90" i="3"/>
  <c r="CG36" i="3"/>
  <c r="CD29" i="3"/>
  <c r="AS111" i="3"/>
  <c r="AR89" i="3"/>
  <c r="CG102" i="3"/>
  <c r="AQ92" i="3"/>
  <c r="AN138" i="3"/>
  <c r="CD116" i="3"/>
  <c r="AQ73" i="3"/>
  <c r="CD28" i="3"/>
  <c r="AS38" i="3"/>
  <c r="CD92" i="3"/>
  <c r="AN73" i="3"/>
  <c r="AR59" i="3"/>
  <c r="CG120" i="3"/>
  <c r="AN97" i="3"/>
  <c r="CD130" i="3"/>
  <c r="AR51" i="3"/>
  <c r="CG142" i="3"/>
  <c r="AR52" i="3"/>
  <c r="CD27" i="3"/>
  <c r="AQ99" i="3"/>
  <c r="AN108" i="3"/>
  <c r="CD136" i="3"/>
  <c r="AS87" i="3"/>
  <c r="AS61" i="3"/>
  <c r="AR40" i="3"/>
  <c r="AR76" i="3"/>
  <c r="AR107" i="3"/>
  <c r="CD55" i="3"/>
  <c r="AS117" i="3"/>
  <c r="AQ142" i="3"/>
  <c r="AR120" i="3"/>
  <c r="CD150" i="3"/>
  <c r="CD152" i="3"/>
  <c r="CD121" i="3"/>
  <c r="AR86" i="3"/>
  <c r="CD97" i="3"/>
  <c r="AR152" i="3"/>
  <c r="AS143" i="3"/>
  <c r="CD72" i="3"/>
  <c r="CG53" i="3"/>
  <c r="CG133" i="3"/>
  <c r="AR85" i="3"/>
  <c r="AQ46" i="3"/>
  <c r="AQ27" i="3"/>
  <c r="CG70" i="3"/>
  <c r="AN121" i="3"/>
  <c r="AN31" i="3"/>
  <c r="AS134" i="3"/>
  <c r="AN37" i="3"/>
  <c r="CG111" i="3"/>
  <c r="CG45" i="3"/>
  <c r="AN62" i="3"/>
  <c r="AN113" i="3"/>
  <c r="CG64" i="3"/>
  <c r="AR147" i="3"/>
  <c r="AS132" i="3"/>
  <c r="AR153" i="3"/>
  <c r="AN36" i="3"/>
  <c r="CD37" i="3"/>
  <c r="AN143" i="3"/>
  <c r="AR117" i="3"/>
  <c r="AN152" i="3"/>
  <c r="AR127" i="3"/>
  <c r="AN32" i="3"/>
  <c r="AQ102" i="3"/>
  <c r="AR146" i="3"/>
  <c r="CG106" i="3"/>
  <c r="AR44" i="3"/>
  <c r="AN49" i="3"/>
  <c r="CG65" i="3"/>
  <c r="AQ106" i="3"/>
  <c r="AN93" i="3"/>
  <c r="CD58" i="3"/>
  <c r="AR43" i="3"/>
  <c r="AR82" i="3"/>
  <c r="AQ82" i="3"/>
  <c r="AR48" i="3"/>
  <c r="CG136" i="3"/>
  <c r="AS62" i="3"/>
  <c r="CD115" i="3"/>
  <c r="CG79" i="3"/>
  <c r="AS114" i="3"/>
  <c r="CG92" i="3"/>
  <c r="AS135" i="3"/>
  <c r="CG90" i="3"/>
  <c r="AR47" i="3"/>
  <c r="AQ90" i="3"/>
  <c r="AN118" i="3"/>
  <c r="CD139" i="3"/>
  <c r="AQ145" i="3"/>
  <c r="CG141" i="3"/>
  <c r="CD141" i="3"/>
  <c r="AR39" i="3"/>
  <c r="AS59" i="3"/>
  <c r="CG85" i="3"/>
  <c r="AN150" i="3"/>
  <c r="AQ123" i="3"/>
  <c r="AQ143" i="3"/>
  <c r="CD109" i="3"/>
  <c r="CG152" i="3"/>
  <c r="AR136" i="3"/>
  <c r="AS90" i="3"/>
  <c r="AQ41" i="3"/>
  <c r="AS123" i="3"/>
  <c r="AT123" i="3" s="1"/>
  <c r="CD118" i="3"/>
  <c r="AQ87" i="3"/>
  <c r="AQ126" i="3"/>
  <c r="AS41" i="3"/>
  <c r="AQ38" i="3"/>
  <c r="AQ77" i="3"/>
  <c r="CG41" i="3"/>
  <c r="AR68" i="3"/>
  <c r="AR102" i="3"/>
  <c r="AR143" i="3"/>
  <c r="AN129" i="3"/>
  <c r="CD79" i="3"/>
  <c r="CG61" i="3"/>
  <c r="AQ34" i="3"/>
  <c r="CD53" i="3"/>
  <c r="AR34" i="3"/>
  <c r="AR111" i="3"/>
  <c r="CD87" i="3"/>
  <c r="AN77" i="3"/>
  <c r="AS30" i="3"/>
  <c r="AS51" i="3"/>
  <c r="AN79" i="3"/>
  <c r="AS119" i="3"/>
  <c r="CD135" i="3"/>
  <c r="AN88" i="3"/>
  <c r="AN104" i="3"/>
  <c r="AN128" i="3"/>
  <c r="AN130" i="3"/>
  <c r="CD31" i="3"/>
  <c r="AQ154" i="3"/>
  <c r="CG125" i="3"/>
  <c r="AS82" i="3"/>
  <c r="AS126" i="3"/>
  <c r="AS57" i="3"/>
  <c r="CG38" i="3"/>
  <c r="CG34" i="3"/>
  <c r="CG143" i="3"/>
  <c r="AS45" i="3"/>
  <c r="AT45" i="3" s="1"/>
  <c r="AR141" i="3"/>
  <c r="AN70" i="3"/>
  <c r="AQ83" i="3"/>
  <c r="CG59" i="3"/>
  <c r="CG81" i="3"/>
  <c r="CG129" i="3"/>
  <c r="AS65" i="3"/>
  <c r="AR63" i="3"/>
  <c r="CG119" i="3"/>
  <c r="CG76" i="3"/>
  <c r="CG35" i="3"/>
  <c r="CD81" i="3"/>
  <c r="AR70" i="3"/>
  <c r="CD98" i="3"/>
  <c r="AN64" i="3"/>
  <c r="CD140" i="3"/>
  <c r="AQ117" i="3"/>
  <c r="CD91" i="3"/>
  <c r="AR134" i="3"/>
  <c r="AQ153" i="3"/>
  <c r="CG107" i="3"/>
  <c r="AS34" i="3"/>
  <c r="CG103" i="3"/>
  <c r="AQ138" i="3"/>
  <c r="CD129" i="3"/>
  <c r="AS102" i="3"/>
  <c r="AN44" i="3"/>
  <c r="AR106" i="3"/>
  <c r="AN127" i="3"/>
  <c r="AQ62" i="3"/>
  <c r="CD134" i="3"/>
  <c r="AS124" i="3"/>
  <c r="AR154" i="3"/>
  <c r="AR144" i="3"/>
  <c r="AT144" i="3" s="1"/>
  <c r="AS97" i="3"/>
  <c r="AR91" i="3"/>
  <c r="CG86" i="3"/>
  <c r="AR118" i="3"/>
  <c r="AR69" i="3"/>
  <c r="CG95" i="3"/>
  <c r="AQ52" i="3"/>
  <c r="CD56" i="3"/>
  <c r="CD94" i="3"/>
  <c r="AQ147" i="3"/>
  <c r="AN66" i="3"/>
  <c r="CD86" i="3"/>
  <c r="AQ131" i="3"/>
  <c r="CG135" i="3"/>
  <c r="AS131" i="3"/>
  <c r="AR53" i="3"/>
  <c r="CG123" i="3"/>
  <c r="AS112" i="3"/>
  <c r="AQ152" i="3"/>
  <c r="CG116" i="3"/>
  <c r="AS47" i="3"/>
  <c r="CG40" i="3"/>
  <c r="CG117" i="3"/>
  <c r="CG31" i="3"/>
  <c r="AR46" i="3"/>
  <c r="CG60" i="3"/>
  <c r="AS106" i="3"/>
  <c r="AQ44" i="3"/>
  <c r="AQ125" i="3"/>
  <c r="AS85" i="3"/>
  <c r="AQ32" i="3"/>
  <c r="CG134" i="3"/>
  <c r="AS120" i="3"/>
  <c r="AN102" i="3"/>
  <c r="AN100" i="3"/>
  <c r="AQ60" i="3"/>
  <c r="AR126" i="3"/>
  <c r="AQ59" i="3"/>
  <c r="CG46" i="3"/>
  <c r="AQ127" i="3"/>
  <c r="AS116" i="3"/>
  <c r="AQ96" i="3"/>
  <c r="AN111" i="3"/>
  <c r="AS99" i="3"/>
  <c r="AR129" i="3"/>
  <c r="AR121" i="3"/>
  <c r="AQ134" i="3"/>
  <c r="AQ49" i="3"/>
  <c r="CD100" i="3"/>
  <c r="AQ120" i="3"/>
  <c r="AN34" i="3"/>
  <c r="CD76" i="3"/>
  <c r="AN146" i="3"/>
  <c r="AQ135" i="3"/>
  <c r="AQ121" i="3"/>
  <c r="AQ150" i="3"/>
  <c r="M155" i="3"/>
  <c r="GB155" i="3"/>
  <c r="HY155" i="3"/>
  <c r="CF155" i="3"/>
  <c r="AS155" i="3" s="1"/>
  <c r="GC155" i="3"/>
  <c r="JS155" i="3"/>
  <c r="P155" i="3"/>
  <c r="EH155" i="3"/>
  <c r="JT155" i="3"/>
  <c r="GD155" i="3"/>
  <c r="EC155" i="3"/>
  <c r="K155" i="3"/>
  <c r="HX155" i="3"/>
  <c r="FY155" i="3"/>
  <c r="J155" i="3"/>
  <c r="EF155" i="3"/>
  <c r="N155" i="3"/>
  <c r="DY155" i="3"/>
  <c r="G155" i="3"/>
  <c r="CC155" i="3"/>
  <c r="JO155" i="3"/>
  <c r="JP155" i="3"/>
  <c r="JR155" i="3"/>
  <c r="O155" i="3"/>
  <c r="EG155" i="3"/>
  <c r="JY155" i="3"/>
  <c r="EB155" i="3"/>
  <c r="HS155" i="3"/>
  <c r="EA155" i="3"/>
  <c r="FV155" i="3"/>
  <c r="DZ155" i="3"/>
  <c r="H155" i="3"/>
  <c r="BY155" i="3"/>
  <c r="BZ155" i="3"/>
  <c r="BV155" i="3"/>
  <c r="BT155" i="3"/>
  <c r="BX155" i="3"/>
  <c r="CE155" i="3"/>
  <c r="BU155" i="3"/>
  <c r="CA155" i="3"/>
  <c r="BW155" i="3"/>
  <c r="HZ155" i="3"/>
  <c r="JU155" i="3"/>
  <c r="IA155" i="3"/>
  <c r="I155" i="3"/>
  <c r="FX155" i="3"/>
  <c r="HU155" i="3"/>
  <c r="EE155" i="3"/>
  <c r="L155" i="3"/>
  <c r="ED155" i="3"/>
  <c r="Q155" i="3"/>
  <c r="FW155" i="3"/>
  <c r="BH155" i="3"/>
  <c r="BS155" i="3"/>
  <c r="BO155" i="3"/>
  <c r="BN155" i="3"/>
  <c r="BL155" i="3"/>
  <c r="BJ155" i="3"/>
  <c r="BM155" i="3"/>
  <c r="BP155" i="3"/>
  <c r="BQ155" i="3"/>
  <c r="BI155" i="3"/>
  <c r="BK155" i="3"/>
  <c r="BR155" i="3"/>
  <c r="HT155" i="3"/>
  <c r="AV155" i="3"/>
  <c r="BA155" i="3"/>
  <c r="HR155" i="3"/>
  <c r="BC155" i="3"/>
  <c r="BE155" i="3"/>
  <c r="BG155" i="3"/>
  <c r="AX155" i="3"/>
  <c r="CB155" i="3"/>
  <c r="AY155" i="3"/>
  <c r="BB155" i="3"/>
  <c r="BD155" i="3"/>
  <c r="BF155" i="3"/>
  <c r="AW155" i="3"/>
  <c r="AZ155" i="3"/>
  <c r="JQ155" i="3"/>
  <c r="HW155" i="3"/>
  <c r="DX155" i="3"/>
  <c r="R155" i="3"/>
  <c r="AB155" i="3"/>
  <c r="V155" i="3"/>
  <c r="X155" i="3"/>
  <c r="U155" i="3"/>
  <c r="AA155" i="3"/>
  <c r="AC155" i="3"/>
  <c r="T155" i="3"/>
  <c r="W155" i="3"/>
  <c r="S155" i="3"/>
  <c r="Y155" i="3"/>
  <c r="AL155" i="3"/>
  <c r="AN155" i="3" s="1"/>
  <c r="Z155" i="3"/>
  <c r="FZ155" i="3"/>
  <c r="AE155" i="3"/>
  <c r="AF155" i="3"/>
  <c r="AD155" i="3"/>
  <c r="AG155" i="3"/>
  <c r="AH155" i="3"/>
  <c r="AI155" i="3"/>
  <c r="AJ155" i="3"/>
  <c r="AO155" i="3"/>
  <c r="AQ155" i="3" s="1"/>
  <c r="AK155" i="3"/>
  <c r="CL155" i="3"/>
  <c r="C157" i="3"/>
  <c r="HJ157" i="3"/>
  <c r="ET157" i="3"/>
  <c r="HE156" i="3"/>
  <c r="FA157" i="3"/>
  <c r="JG156" i="3"/>
  <c r="GV156" i="3"/>
  <c r="HP156" i="3"/>
  <c r="DS156" i="3"/>
  <c r="CP156" i="3"/>
  <c r="JJ156" i="3"/>
  <c r="FM156" i="3"/>
  <c r="DP157" i="3"/>
  <c r="DU156" i="3"/>
  <c r="IS157" i="3"/>
  <c r="GM156" i="3"/>
  <c r="JM157" i="3"/>
  <c r="HL157" i="3"/>
  <c r="EQ156" i="3"/>
  <c r="DV156" i="3"/>
  <c r="HO156" i="3"/>
  <c r="GP157" i="3"/>
  <c r="DT156" i="3"/>
  <c r="IP156" i="3"/>
  <c r="EV156" i="3"/>
  <c r="FS156" i="3"/>
  <c r="GJ156" i="3"/>
  <c r="IX157" i="3"/>
  <c r="CY157" i="3"/>
  <c r="GX156" i="3"/>
  <c r="IY157" i="3"/>
  <c r="CV156" i="3"/>
  <c r="IU156" i="3"/>
  <c r="IM157" i="3"/>
  <c r="HC157" i="3"/>
  <c r="IZ157" i="3"/>
  <c r="CZ156" i="3"/>
  <c r="EL156" i="3"/>
  <c r="HD156" i="3"/>
  <c r="JM156" i="3"/>
  <c r="FH157" i="3"/>
  <c r="IL156" i="3"/>
  <c r="GL156" i="3"/>
  <c r="JL156" i="3"/>
  <c r="IX156" i="3"/>
  <c r="IY156" i="3"/>
  <c r="JA156" i="3"/>
  <c r="DJ157" i="3"/>
  <c r="DD157" i="3"/>
  <c r="HI156" i="3"/>
  <c r="DD156" i="3"/>
  <c r="JJ157" i="3"/>
  <c r="HC156" i="3"/>
  <c r="FL157" i="3"/>
  <c r="ER156" i="3"/>
  <c r="IT157" i="3"/>
  <c r="GN156" i="3"/>
  <c r="FD156" i="3"/>
  <c r="IN157" i="3"/>
  <c r="IG156" i="3"/>
  <c r="JK156" i="3"/>
  <c r="FF156" i="3"/>
  <c r="HB156" i="3"/>
  <c r="DQ156" i="3"/>
  <c r="CT156" i="3"/>
  <c r="CO157" i="3"/>
  <c r="GR157" i="3"/>
  <c r="IT156" i="3"/>
  <c r="GW156" i="3"/>
  <c r="DG156" i="3"/>
  <c r="CX156" i="3"/>
  <c r="CU156" i="3"/>
  <c r="DH157" i="3"/>
  <c r="FR156" i="3"/>
  <c r="EM156" i="3"/>
  <c r="CK156" i="3"/>
  <c r="EM157" i="3"/>
  <c r="DO156" i="3"/>
  <c r="EQ157" i="3"/>
  <c r="IW156" i="3"/>
  <c r="IW157" i="3"/>
  <c r="GY157" i="3"/>
  <c r="EL157" i="3"/>
  <c r="FC156" i="3"/>
  <c r="ET156" i="3"/>
  <c r="IU157" i="3"/>
  <c r="ES156" i="3"/>
  <c r="IM156" i="3"/>
  <c r="DB157" i="3"/>
  <c r="GK156" i="3"/>
  <c r="FS157" i="3"/>
  <c r="FL156" i="3"/>
  <c r="EN156" i="3"/>
  <c r="FA156" i="3"/>
  <c r="FE157" i="3"/>
  <c r="FB156" i="3"/>
  <c r="GZ156" i="3"/>
  <c r="EW156" i="3"/>
  <c r="DJ156" i="3"/>
  <c r="HF157" i="3"/>
  <c r="FG156" i="3"/>
  <c r="HA156" i="3"/>
  <c r="DF156" i="3"/>
  <c r="HN157" i="3"/>
  <c r="EV157" i="3"/>
  <c r="JG157" i="3"/>
  <c r="IN156" i="3"/>
  <c r="DK157" i="3"/>
  <c r="HF156" i="3"/>
  <c r="CO156" i="3"/>
  <c r="FI156" i="3"/>
  <c r="II156" i="3"/>
  <c r="GQ156" i="3"/>
  <c r="FE156" i="3"/>
  <c r="FH156" i="3"/>
  <c r="EW157" i="3"/>
  <c r="JD156" i="3"/>
  <c r="DS157" i="3"/>
  <c r="GI157" i="3"/>
  <c r="EO157" i="3"/>
  <c r="HM156" i="3"/>
  <c r="GS156" i="3"/>
  <c r="DG157" i="3"/>
  <c r="CJ156" i="3"/>
  <c r="IL157" i="3"/>
  <c r="HB157" i="3"/>
  <c r="CW156" i="3"/>
  <c r="DI156" i="3"/>
  <c r="IF156" i="3"/>
  <c r="DM156" i="3"/>
  <c r="CR156" i="3"/>
  <c r="EO156" i="3"/>
  <c r="CW157" i="3"/>
  <c r="JF156" i="3"/>
  <c r="GR156" i="3"/>
  <c r="IH157" i="3"/>
  <c r="IJ156" i="3"/>
  <c r="FQ156" i="3"/>
  <c r="DR156" i="3"/>
  <c r="IV156" i="3"/>
  <c r="DH156" i="3"/>
  <c r="IK156" i="3"/>
  <c r="FP156" i="3"/>
  <c r="IQ156" i="3"/>
  <c r="DP156" i="3"/>
  <c r="JB157" i="3"/>
  <c r="ES157" i="3"/>
  <c r="JB156" i="3"/>
  <c r="HK156" i="3"/>
  <c r="IG157" i="3"/>
  <c r="DK156" i="3"/>
  <c r="DF157" i="3"/>
  <c r="DR157" i="3"/>
  <c r="DE156" i="3"/>
  <c r="HO157" i="3"/>
  <c r="IZ156" i="3"/>
  <c r="JC156" i="3"/>
  <c r="GN157" i="3"/>
  <c r="DB156" i="3"/>
  <c r="IK157" i="3"/>
  <c r="IO156" i="3"/>
  <c r="EZ156" i="3"/>
  <c r="GP156" i="3"/>
  <c r="IF157" i="3"/>
  <c r="IS156" i="3"/>
  <c r="CQ157" i="3"/>
  <c r="EP156" i="3"/>
  <c r="CR157" i="3"/>
  <c r="JH156" i="3"/>
  <c r="HI157" i="3"/>
  <c r="CP157" i="3"/>
  <c r="DL156" i="3"/>
  <c r="JI156" i="3"/>
  <c r="FO156" i="3"/>
  <c r="CQ156" i="3"/>
  <c r="CY156" i="3"/>
  <c r="CS156" i="3"/>
  <c r="GK157" i="3"/>
  <c r="GO156" i="3"/>
  <c r="HL156" i="3"/>
  <c r="EU156" i="3"/>
  <c r="ER157" i="3"/>
  <c r="EZ157" i="3"/>
  <c r="AQ80" i="3" l="1"/>
  <c r="AQ108" i="3"/>
  <c r="CG75" i="3"/>
  <c r="CG146" i="3"/>
  <c r="AR119" i="3"/>
  <c r="AT108" i="3"/>
  <c r="CG52" i="3"/>
  <c r="AR92" i="3"/>
  <c r="AT92" i="3" s="1"/>
  <c r="AT29" i="3"/>
  <c r="AN134" i="3"/>
  <c r="AN101" i="3"/>
  <c r="CG104" i="3"/>
  <c r="AQ93" i="3"/>
  <c r="AQ133" i="3"/>
  <c r="CG99" i="3"/>
  <c r="AQ113" i="3"/>
  <c r="AS118" i="3"/>
  <c r="AN45" i="3"/>
  <c r="AR142" i="3"/>
  <c r="AQ122" i="3"/>
  <c r="CD126" i="3"/>
  <c r="CD36" i="3"/>
  <c r="AQ72" i="3"/>
  <c r="AS130" i="3"/>
  <c r="CD145" i="3"/>
  <c r="AN132" i="3"/>
  <c r="AN38" i="3"/>
  <c r="CG54" i="3"/>
  <c r="CD132" i="3"/>
  <c r="AN50" i="3"/>
  <c r="CD60" i="3"/>
  <c r="CD50" i="3"/>
  <c r="AR124" i="3"/>
  <c r="AN85" i="3"/>
  <c r="AQ53" i="3"/>
  <c r="CD111" i="3"/>
  <c r="AN109" i="3"/>
  <c r="AS109" i="3"/>
  <c r="AT109" i="3" s="1"/>
  <c r="CD120" i="3"/>
  <c r="CD54" i="3"/>
  <c r="AQ88" i="3"/>
  <c r="AS103" i="3"/>
  <c r="AR87" i="3"/>
  <c r="AQ146" i="3"/>
  <c r="AR137" i="3"/>
  <c r="AQ69" i="3"/>
  <c r="AR56" i="3"/>
  <c r="AR115" i="3"/>
  <c r="AT115" i="3" s="1"/>
  <c r="AN140" i="3"/>
  <c r="AR95" i="3"/>
  <c r="CD119" i="3"/>
  <c r="AN90" i="3"/>
  <c r="CG138" i="3"/>
  <c r="AN54" i="3"/>
  <c r="CK21" i="3"/>
  <c r="CG153" i="3"/>
  <c r="AN27" i="3"/>
  <c r="CG147" i="3"/>
  <c r="AN68" i="3"/>
  <c r="AQ149" i="3"/>
  <c r="AR98" i="3"/>
  <c r="CD96" i="3"/>
  <c r="AS50" i="3"/>
  <c r="CG145" i="3"/>
  <c r="AR64" i="3"/>
  <c r="AR26" i="3"/>
  <c r="AS33" i="3"/>
  <c r="AT146" i="3"/>
  <c r="AS39" i="3"/>
  <c r="AS48" i="3"/>
  <c r="AR94" i="3"/>
  <c r="AS52" i="3"/>
  <c r="AT52" i="3" s="1"/>
  <c r="AS105" i="3"/>
  <c r="AQ42" i="3"/>
  <c r="AR71" i="3"/>
  <c r="AQ67" i="3"/>
  <c r="AS93" i="3"/>
  <c r="CG150" i="3"/>
  <c r="AS94" i="3"/>
  <c r="CD105" i="3"/>
  <c r="AQ115" i="3"/>
  <c r="CD43" i="3"/>
  <c r="AT148" i="3"/>
  <c r="AQ101" i="3"/>
  <c r="AS149" i="3"/>
  <c r="AS136" i="3"/>
  <c r="AQ81" i="3"/>
  <c r="CG89" i="3"/>
  <c r="CG63" i="3"/>
  <c r="CG109" i="3"/>
  <c r="AN112" i="3"/>
  <c r="AQ118" i="3"/>
  <c r="AS60" i="3"/>
  <c r="AT60" i="3" s="1"/>
  <c r="AQ103" i="3"/>
  <c r="AQ56" i="3"/>
  <c r="AQ57" i="3"/>
  <c r="AN147" i="3"/>
  <c r="CD151" i="3"/>
  <c r="AT41" i="3"/>
  <c r="AQ35" i="3"/>
  <c r="AQ95" i="3"/>
  <c r="AQ151" i="3"/>
  <c r="AQ66" i="3"/>
  <c r="AS121" i="3"/>
  <c r="AQ140" i="3"/>
  <c r="AS43" i="3"/>
  <c r="AT43" i="3" s="1"/>
  <c r="AS54" i="3"/>
  <c r="CG50" i="3"/>
  <c r="AR74" i="3"/>
  <c r="AR67" i="3"/>
  <c r="AT67" i="3" s="1"/>
  <c r="CD69" i="3"/>
  <c r="AR135" i="3"/>
  <c r="AT135" i="3" s="1"/>
  <c r="AQ110" i="3"/>
  <c r="CG87" i="3"/>
  <c r="CG100" i="3"/>
  <c r="AS91" i="3"/>
  <c r="CG115" i="3"/>
  <c r="AS122" i="3"/>
  <c r="AQ79" i="3"/>
  <c r="AS110" i="3"/>
  <c r="AT110" i="3" s="1"/>
  <c r="AQ29" i="3"/>
  <c r="AR36" i="3"/>
  <c r="CG49" i="3"/>
  <c r="AR54" i="3"/>
  <c r="AS80" i="3"/>
  <c r="AT26" i="3"/>
  <c r="CG72" i="3"/>
  <c r="AQ65" i="3"/>
  <c r="AR122" i="3"/>
  <c r="AR27" i="3"/>
  <c r="CG148" i="3"/>
  <c r="AS145" i="3"/>
  <c r="CG69" i="3"/>
  <c r="AS37" i="3"/>
  <c r="AS84" i="3"/>
  <c r="AT84" i="3" s="1"/>
  <c r="AS101" i="3"/>
  <c r="AT101" i="3" s="1"/>
  <c r="AQ148" i="3"/>
  <c r="AS88" i="3"/>
  <c r="AT88" i="3" s="1"/>
  <c r="AQ37" i="3"/>
  <c r="AS68" i="3"/>
  <c r="AT68" i="3" s="1"/>
  <c r="AS64" i="3"/>
  <c r="AT64" i="3" s="1"/>
  <c r="AR139" i="3"/>
  <c r="CD49" i="3"/>
  <c r="AQ89" i="3"/>
  <c r="AN65" i="3"/>
  <c r="AS141" i="3"/>
  <c r="AT141" i="3" s="1"/>
  <c r="AN84" i="3"/>
  <c r="AS127" i="3"/>
  <c r="AT127" i="3" s="1"/>
  <c r="AR61" i="3"/>
  <c r="AT61" i="3" s="1"/>
  <c r="CD80" i="3"/>
  <c r="AR41" i="3"/>
  <c r="CD66" i="3"/>
  <c r="CD106" i="3"/>
  <c r="AS139" i="3"/>
  <c r="AT139" i="3" s="1"/>
  <c r="CG32" i="3"/>
  <c r="AR42" i="3"/>
  <c r="AS55" i="3"/>
  <c r="CD101" i="3"/>
  <c r="AS58" i="3"/>
  <c r="AT58" i="3" s="1"/>
  <c r="CD39" i="3"/>
  <c r="AN92" i="3"/>
  <c r="AS107" i="3"/>
  <c r="AT107" i="3" s="1"/>
  <c r="CG58" i="3"/>
  <c r="AT112" i="3"/>
  <c r="AR19" i="3"/>
  <c r="CG118" i="3"/>
  <c r="CG78" i="3"/>
  <c r="AS53" i="3"/>
  <c r="AQ26" i="3"/>
  <c r="AR113" i="3"/>
  <c r="AT113" i="3" s="1"/>
  <c r="AQ130" i="3"/>
  <c r="AN28" i="3"/>
  <c r="CG56" i="3"/>
  <c r="AS71" i="3"/>
  <c r="AT71" i="3" s="1"/>
  <c r="CD125" i="3"/>
  <c r="CG127" i="3"/>
  <c r="AQ112" i="3"/>
  <c r="CG44" i="3"/>
  <c r="AS133" i="3"/>
  <c r="AT133" i="3" s="1"/>
  <c r="AS147" i="3"/>
  <c r="AT147" i="3" s="1"/>
  <c r="AS86" i="3"/>
  <c r="AT86" i="3" s="1"/>
  <c r="AS66" i="3"/>
  <c r="AT66" i="3" s="1"/>
  <c r="CG62" i="3"/>
  <c r="AN123" i="3"/>
  <c r="AQ68" i="3"/>
  <c r="AR31" i="3"/>
  <c r="AT31" i="3" s="1"/>
  <c r="AR125" i="3"/>
  <c r="AT125" i="3" s="1"/>
  <c r="CG82" i="3"/>
  <c r="CD74" i="3"/>
  <c r="AS128" i="3"/>
  <c r="AT128" i="3" s="1"/>
  <c r="AN136" i="3"/>
  <c r="AN131" i="3"/>
  <c r="AN89" i="3"/>
  <c r="AT80" i="3"/>
  <c r="AT150" i="3"/>
  <c r="AT129" i="3"/>
  <c r="AT36" i="3"/>
  <c r="AT46" i="3"/>
  <c r="AT69" i="3"/>
  <c r="AT37" i="3"/>
  <c r="AT153" i="3"/>
  <c r="AT151" i="3"/>
  <c r="AT35" i="3"/>
  <c r="AT118" i="3"/>
  <c r="AT55" i="3"/>
  <c r="AT132" i="3"/>
  <c r="AT57" i="3"/>
  <c r="AT83" i="3"/>
  <c r="AT74" i="3"/>
  <c r="AT50" i="3"/>
  <c r="AT96" i="3"/>
  <c r="AT124" i="3"/>
  <c r="AT30" i="3"/>
  <c r="AT154" i="3"/>
  <c r="AT145" i="3"/>
  <c r="AT119" i="3"/>
  <c r="AT62" i="3"/>
  <c r="AT98" i="3"/>
  <c r="AT104" i="3"/>
  <c r="AT42" i="3"/>
  <c r="AT138" i="3"/>
  <c r="AT137" i="3"/>
  <c r="AT44" i="3"/>
  <c r="AT40" i="3"/>
  <c r="AT97" i="3"/>
  <c r="AT90" i="3"/>
  <c r="AT47" i="3"/>
  <c r="AT56" i="3"/>
  <c r="AT130" i="3"/>
  <c r="AT131" i="3"/>
  <c r="AT63" i="3"/>
  <c r="AT53" i="3"/>
  <c r="AT73" i="3"/>
  <c r="AT79" i="3"/>
  <c r="AT76" i="3"/>
  <c r="AT33" i="3"/>
  <c r="AT59" i="3"/>
  <c r="AT114" i="3"/>
  <c r="AT120" i="3"/>
  <c r="AT100" i="3"/>
  <c r="AT103" i="3"/>
  <c r="AT95" i="3"/>
  <c r="AT27" i="3"/>
  <c r="AT38" i="3"/>
  <c r="AT78" i="3"/>
  <c r="AT91" i="3"/>
  <c r="AT81" i="3"/>
  <c r="AT143" i="3"/>
  <c r="AT149" i="3"/>
  <c r="AT70" i="3"/>
  <c r="AT136" i="3"/>
  <c r="AT65" i="3"/>
  <c r="AT75" i="3"/>
  <c r="AT51" i="3"/>
  <c r="AT111" i="3"/>
  <c r="AT39" i="3"/>
  <c r="AT117" i="3"/>
  <c r="AT48" i="3"/>
  <c r="AT85" i="3"/>
  <c r="AT87" i="3"/>
  <c r="AT152" i="3"/>
  <c r="AT105" i="3"/>
  <c r="AT89" i="3"/>
  <c r="AT140" i="3"/>
  <c r="AT142" i="3"/>
  <c r="AT82" i="3"/>
  <c r="AT93" i="3"/>
  <c r="AT134" i="3"/>
  <c r="AT102" i="3"/>
  <c r="AT34" i="3"/>
  <c r="AT116" i="3"/>
  <c r="AT126" i="3"/>
  <c r="AT99" i="3"/>
  <c r="AT121" i="3"/>
  <c r="AT106" i="3"/>
  <c r="CD155" i="3"/>
  <c r="CG155" i="3"/>
  <c r="CB156" i="3"/>
  <c r="HR156" i="3"/>
  <c r="AO156" i="3"/>
  <c r="AR155" i="3"/>
  <c r="AT155" i="3" s="1"/>
  <c r="JS156" i="3"/>
  <c r="FV156" i="3"/>
  <c r="IB156" i="3"/>
  <c r="HY156" i="3"/>
  <c r="FX156" i="3"/>
  <c r="AC156" i="3"/>
  <c r="T156" i="3"/>
  <c r="AA156" i="3"/>
  <c r="R156" i="3"/>
  <c r="Z156" i="3"/>
  <c r="S156" i="3"/>
  <c r="GE156" i="3"/>
  <c r="GD156" i="3"/>
  <c r="JY156" i="3"/>
  <c r="JQ156" i="3"/>
  <c r="HX156" i="3"/>
  <c r="JU156" i="3"/>
  <c r="FZ156" i="3"/>
  <c r="JW156" i="3"/>
  <c r="JT156" i="3"/>
  <c r="DY156" i="3"/>
  <c r="CL156" i="3"/>
  <c r="HW156" i="3"/>
  <c r="CE156" i="3"/>
  <c r="BE156" i="3"/>
  <c r="AX156" i="3"/>
  <c r="AZ156" i="3"/>
  <c r="BB156" i="3"/>
  <c r="BF156" i="3"/>
  <c r="BA156" i="3"/>
  <c r="BD156" i="3"/>
  <c r="AV156" i="3"/>
  <c r="BC156" i="3"/>
  <c r="JX156" i="3"/>
  <c r="Y156" i="3"/>
  <c r="EE156" i="3"/>
  <c r="GC156" i="3"/>
  <c r="IA156" i="3"/>
  <c r="DZ156" i="3"/>
  <c r="AJ156" i="3"/>
  <c r="AK156" i="3"/>
  <c r="AD156" i="3"/>
  <c r="AE156" i="3"/>
  <c r="AP156" i="3"/>
  <c r="AF156" i="3"/>
  <c r="AG156" i="3"/>
  <c r="AH156" i="3"/>
  <c r="AI156" i="3"/>
  <c r="V156" i="3"/>
  <c r="GB156" i="3"/>
  <c r="GA156" i="3"/>
  <c r="X156" i="3"/>
  <c r="FY156" i="3"/>
  <c r="HV156" i="3"/>
  <c r="EG156" i="3"/>
  <c r="EC156" i="3"/>
  <c r="W156" i="3"/>
  <c r="HU156" i="3"/>
  <c r="AY156" i="3"/>
  <c r="EH156" i="3"/>
  <c r="AB156" i="3"/>
  <c r="FW156" i="3"/>
  <c r="EF156" i="3"/>
  <c r="JP156" i="3"/>
  <c r="AW156" i="3"/>
  <c r="HS156" i="3"/>
  <c r="EA156" i="3"/>
  <c r="FU156" i="3"/>
  <c r="AM156" i="3"/>
  <c r="HZ156" i="3"/>
  <c r="HT156" i="3"/>
  <c r="BG156" i="3"/>
  <c r="BS156" i="3"/>
  <c r="BQ156" i="3"/>
  <c r="BI156" i="3"/>
  <c r="BN156" i="3"/>
  <c r="JO156" i="3"/>
  <c r="BJ156" i="3"/>
  <c r="BM156" i="3"/>
  <c r="CC156" i="3"/>
  <c r="BR156" i="3"/>
  <c r="BL156" i="3"/>
  <c r="BK156" i="3"/>
  <c r="BP156" i="3"/>
  <c r="BH156" i="3"/>
  <c r="BO156" i="3"/>
  <c r="BU156" i="3"/>
  <c r="CA156" i="3"/>
  <c r="BZ156" i="3"/>
  <c r="BW156" i="3"/>
  <c r="BY156" i="3"/>
  <c r="BT156" i="3"/>
  <c r="BX156" i="3"/>
  <c r="CF156" i="3"/>
  <c r="BV156" i="3"/>
  <c r="U156" i="3"/>
  <c r="JR156" i="3"/>
  <c r="ED156" i="3"/>
  <c r="JV156" i="3"/>
  <c r="K156" i="3"/>
  <c r="P156" i="3"/>
  <c r="AL156" i="3"/>
  <c r="L156" i="3"/>
  <c r="I156" i="3"/>
  <c r="Q156" i="3"/>
  <c r="M156" i="3"/>
  <c r="DX156" i="3"/>
  <c r="G156" i="3"/>
  <c r="H156" i="3"/>
  <c r="F156" i="3"/>
  <c r="N156" i="3"/>
  <c r="J156" i="3"/>
  <c r="O156" i="3"/>
  <c r="EB156" i="3"/>
  <c r="CE157" i="3"/>
  <c r="AP157" i="3"/>
  <c r="EF157" i="3"/>
  <c r="DZ157" i="3"/>
  <c r="AV157" i="3"/>
  <c r="AX157" i="3"/>
  <c r="BA157" i="3"/>
  <c r="BC157" i="3"/>
  <c r="FV157" i="3"/>
  <c r="JP157" i="3"/>
  <c r="CC157" i="3"/>
  <c r="JO157" i="3"/>
  <c r="JQ157" i="3"/>
  <c r="JT157" i="3"/>
  <c r="JU157" i="3"/>
  <c r="HY157" i="3"/>
  <c r="JV157" i="3"/>
  <c r="GA157" i="3"/>
  <c r="G157" i="3"/>
  <c r="N157" i="3"/>
  <c r="P157" i="3"/>
  <c r="AL157" i="3"/>
  <c r="I157" i="3"/>
  <c r="F157" i="3"/>
  <c r="DX157" i="3"/>
  <c r="C158" i="3"/>
  <c r="EY158" i="3"/>
  <c r="CU158" i="3"/>
  <c r="DV158" i="3"/>
  <c r="GM158" i="3"/>
  <c r="CV158" i="3"/>
  <c r="GW157" i="3"/>
  <c r="FC157" i="3"/>
  <c r="FG157" i="3"/>
  <c r="DT157" i="3"/>
  <c r="IK158" i="3"/>
  <c r="CZ157" i="3"/>
  <c r="EL158" i="3"/>
  <c r="HG157" i="3"/>
  <c r="JC157" i="3"/>
  <c r="FN157" i="3"/>
  <c r="JF158" i="3"/>
  <c r="IZ158" i="3"/>
  <c r="IJ157" i="3"/>
  <c r="CP158" i="3"/>
  <c r="EO158" i="3"/>
  <c r="CJ157" i="3"/>
  <c r="JK157" i="3"/>
  <c r="GT157" i="3"/>
  <c r="GT158" i="3"/>
  <c r="IM158" i="3"/>
  <c r="IV158" i="3"/>
  <c r="IY158" i="3"/>
  <c r="HJ158" i="3"/>
  <c r="DF158" i="3"/>
  <c r="IP158" i="3"/>
  <c r="CY158" i="3"/>
  <c r="FF157" i="3"/>
  <c r="HK158" i="3"/>
  <c r="GL158" i="3"/>
  <c r="CX158" i="3"/>
  <c r="JJ158" i="3"/>
  <c r="DE158" i="3"/>
  <c r="GZ157" i="3"/>
  <c r="HN158" i="3"/>
  <c r="GQ157" i="3"/>
  <c r="JF157" i="3"/>
  <c r="DU157" i="3"/>
  <c r="FQ157" i="3"/>
  <c r="HO158" i="3"/>
  <c r="FN158" i="3"/>
  <c r="HM157" i="3"/>
  <c r="FE158" i="3"/>
  <c r="DV157" i="3"/>
  <c r="HP157" i="3"/>
  <c r="HA158" i="3"/>
  <c r="II158" i="3"/>
  <c r="DR158" i="3"/>
  <c r="DO158" i="3"/>
  <c r="IQ157" i="3"/>
  <c r="FO158" i="3"/>
  <c r="IU158" i="3"/>
  <c r="IN158" i="3"/>
  <c r="EQ158" i="3"/>
  <c r="GV157" i="3"/>
  <c r="HB158" i="3"/>
  <c r="FO157" i="3"/>
  <c r="FL158" i="3"/>
  <c r="DL157" i="3"/>
  <c r="DI158" i="3"/>
  <c r="JH158" i="3"/>
  <c r="DQ157" i="3"/>
  <c r="EZ158" i="3"/>
  <c r="EN158" i="3"/>
  <c r="JB158" i="3"/>
  <c r="HE157" i="3"/>
  <c r="EY157" i="3"/>
  <c r="DM157" i="3"/>
  <c r="CW158" i="3"/>
  <c r="IT158" i="3"/>
  <c r="IO158" i="3"/>
  <c r="JL157" i="3"/>
  <c r="GJ157" i="3"/>
  <c r="IG158" i="3"/>
  <c r="FI157" i="3"/>
  <c r="CU157" i="3"/>
  <c r="GP158" i="3"/>
  <c r="II157" i="3"/>
  <c r="EP157" i="3"/>
  <c r="CO158" i="3"/>
  <c r="FP157" i="3"/>
  <c r="CV157" i="3"/>
  <c r="HD157" i="3"/>
  <c r="EV158" i="3"/>
  <c r="FJ157" i="3"/>
  <c r="JI157" i="3"/>
  <c r="DE157" i="3"/>
  <c r="IP157" i="3"/>
  <c r="HK157" i="3"/>
  <c r="CT158" i="3"/>
  <c r="JL158" i="3"/>
  <c r="FM157" i="3"/>
  <c r="DU158" i="3"/>
  <c r="JA157" i="3"/>
  <c r="FR157" i="3"/>
  <c r="HI158" i="3"/>
  <c r="ES158" i="3"/>
  <c r="CS157" i="3"/>
  <c r="HG158" i="3"/>
  <c r="FS158" i="3"/>
  <c r="IJ158" i="3"/>
  <c r="EM158" i="3"/>
  <c r="DI157" i="3"/>
  <c r="CK157" i="3"/>
  <c r="JK158" i="3"/>
  <c r="HD158" i="3"/>
  <c r="DO157" i="3"/>
  <c r="IS158" i="3"/>
  <c r="GL157" i="3"/>
  <c r="FA158" i="3"/>
  <c r="HF158" i="3"/>
  <c r="JM158" i="3"/>
  <c r="ER158" i="3"/>
  <c r="JD157" i="3"/>
  <c r="FI158" i="3"/>
  <c r="GO157" i="3"/>
  <c r="GX158" i="3"/>
  <c r="CT157" i="3"/>
  <c r="IO157" i="3"/>
  <c r="HA157" i="3"/>
  <c r="GS157" i="3"/>
  <c r="ET158" i="3"/>
  <c r="EU157" i="3"/>
  <c r="IV157" i="3"/>
  <c r="EU158" i="3"/>
  <c r="DS158" i="3"/>
  <c r="DC157" i="3"/>
  <c r="CR158" i="3"/>
  <c r="GJ158" i="3"/>
  <c r="FH158" i="3"/>
  <c r="EN157" i="3"/>
  <c r="DL158" i="3"/>
  <c r="GM157" i="3"/>
  <c r="FQ158" i="3"/>
  <c r="JH157" i="3"/>
  <c r="DG158" i="3"/>
  <c r="EW158" i="3"/>
  <c r="GK158" i="3"/>
  <c r="DJ158" i="3"/>
  <c r="GS158" i="3"/>
  <c r="GI158" i="3"/>
  <c r="GX157" i="3"/>
  <c r="CX157" i="3"/>
  <c r="FD158" i="3"/>
  <c r="GN158" i="3"/>
  <c r="DB158" i="3"/>
  <c r="FD157" i="3"/>
  <c r="FB157" i="3"/>
  <c r="FG158" i="3"/>
  <c r="AT122" i="3" l="1"/>
  <c r="AT94" i="3"/>
  <c r="AT54" i="3"/>
  <c r="CD156" i="3"/>
  <c r="AQ156" i="3"/>
  <c r="AR156" i="3"/>
  <c r="AK157" i="3"/>
  <c r="AH157" i="3"/>
  <c r="AD157" i="3"/>
  <c r="AO157" i="3"/>
  <c r="AR157" i="3" s="1"/>
  <c r="ED157" i="3"/>
  <c r="L157" i="3"/>
  <c r="BE157" i="3"/>
  <c r="JX157" i="3"/>
  <c r="HU157" i="3"/>
  <c r="HS157" i="3"/>
  <c r="AW157" i="3"/>
  <c r="FX157" i="3"/>
  <c r="GD157" i="3"/>
  <c r="AN156" i="3"/>
  <c r="AS156" i="3"/>
  <c r="CG156" i="3"/>
  <c r="BG157" i="3"/>
  <c r="BJ157" i="3"/>
  <c r="BH157" i="3"/>
  <c r="BQ157" i="3"/>
  <c r="BN157" i="3"/>
  <c r="BI157" i="3"/>
  <c r="BL157" i="3"/>
  <c r="CB157" i="3"/>
  <c r="CD157" i="3" s="1"/>
  <c r="BK157" i="3"/>
  <c r="BM157" i="3"/>
  <c r="BS157" i="3"/>
  <c r="HR157" i="3"/>
  <c r="BP157" i="3"/>
  <c r="BO157" i="3"/>
  <c r="BR157" i="3"/>
  <c r="Q157" i="3"/>
  <c r="DY157" i="3"/>
  <c r="EG157" i="3"/>
  <c r="O157" i="3"/>
  <c r="EE157" i="3"/>
  <c r="M157" i="3"/>
  <c r="HW157" i="3"/>
  <c r="JW157" i="3"/>
  <c r="HX157" i="3"/>
  <c r="BB157" i="3"/>
  <c r="AI157" i="3"/>
  <c r="AF157" i="3"/>
  <c r="GC157" i="3"/>
  <c r="BX157" i="3"/>
  <c r="CF157" i="3"/>
  <c r="CG157" i="3" s="1"/>
  <c r="BT157" i="3"/>
  <c r="CA157" i="3"/>
  <c r="BV157" i="3"/>
  <c r="BW157" i="3"/>
  <c r="BY157" i="3"/>
  <c r="BU157" i="3"/>
  <c r="BZ157" i="3"/>
  <c r="W157" i="3"/>
  <c r="FU157" i="3"/>
  <c r="R157" i="3"/>
  <c r="AM157" i="3"/>
  <c r="AN157" i="3" s="1"/>
  <c r="S157" i="3"/>
  <c r="AA157" i="3"/>
  <c r="V157" i="3"/>
  <c r="T157" i="3"/>
  <c r="U157" i="3"/>
  <c r="AB157" i="3"/>
  <c r="X157" i="3"/>
  <c r="AC157" i="3"/>
  <c r="Z157" i="3"/>
  <c r="Y157" i="3"/>
  <c r="AY157" i="3"/>
  <c r="JR157" i="3"/>
  <c r="IA157" i="3"/>
  <c r="BD157" i="3"/>
  <c r="HZ157" i="3"/>
  <c r="GB157" i="3"/>
  <c r="HV157" i="3"/>
  <c r="AZ157" i="3"/>
  <c r="J157" i="3"/>
  <c r="EB157" i="3"/>
  <c r="AE157" i="3"/>
  <c r="JS157" i="3"/>
  <c r="IB157" i="3"/>
  <c r="BF157" i="3"/>
  <c r="FY157" i="3"/>
  <c r="FZ157" i="3"/>
  <c r="EH157" i="3"/>
  <c r="GE157" i="3"/>
  <c r="K157" i="3"/>
  <c r="EC157" i="3"/>
  <c r="JY157" i="3"/>
  <c r="HT157" i="3"/>
  <c r="CL157" i="3"/>
  <c r="AG157" i="3"/>
  <c r="AJ157" i="3"/>
  <c r="EA157" i="3"/>
  <c r="H157" i="3"/>
  <c r="FW157" i="3"/>
  <c r="AP158" i="3"/>
  <c r="AO158" i="3"/>
  <c r="AD158" i="3"/>
  <c r="AG158" i="3"/>
  <c r="AK158" i="3"/>
  <c r="EF158" i="3"/>
  <c r="CF158" i="3"/>
  <c r="BY158" i="3"/>
  <c r="CE158" i="3"/>
  <c r="BZ158" i="3"/>
  <c r="BV158" i="3"/>
  <c r="BT158" i="3"/>
  <c r="GC158" i="3"/>
  <c r="FV158" i="3"/>
  <c r="JP158" i="3"/>
  <c r="HT158" i="3"/>
  <c r="FW158" i="3"/>
  <c r="EA158" i="3"/>
  <c r="JX158" i="3"/>
  <c r="IB158" i="3"/>
  <c r="JR158" i="3"/>
  <c r="HW158" i="3"/>
  <c r="EC158" i="3"/>
  <c r="JV158" i="3"/>
  <c r="FZ158" i="3"/>
  <c r="GA158" i="3"/>
  <c r="EE158" i="3"/>
  <c r="F158" i="3"/>
  <c r="F21" i="3" s="1"/>
  <c r="I158" i="3"/>
  <c r="G158" i="3"/>
  <c r="O158" i="3"/>
  <c r="P158" i="3"/>
  <c r="DX158" i="3"/>
  <c r="AL158" i="3"/>
  <c r="K158" i="3"/>
  <c r="L158" i="3"/>
  <c r="N158" i="3"/>
  <c r="M158" i="3"/>
  <c r="GD158" i="3"/>
  <c r="EH158" i="3"/>
  <c r="AB158" i="3"/>
  <c r="Z158" i="3"/>
  <c r="W158" i="3"/>
  <c r="R158" i="3"/>
  <c r="AM158" i="3"/>
  <c r="FU158" i="3"/>
  <c r="GE158" i="3"/>
  <c r="C159" i="3"/>
  <c r="DH159" i="3"/>
  <c r="HK159" i="3"/>
  <c r="EW159" i="3"/>
  <c r="IH158" i="3"/>
  <c r="GY159" i="3"/>
  <c r="FR159" i="3"/>
  <c r="FO159" i="3"/>
  <c r="CK158" i="3"/>
  <c r="CR159" i="3"/>
  <c r="DM158" i="3"/>
  <c r="JG159" i="3"/>
  <c r="IL158" i="3"/>
  <c r="HC158" i="3"/>
  <c r="GR158" i="3"/>
  <c r="CQ158" i="3"/>
  <c r="FC158" i="3"/>
  <c r="CZ158" i="3"/>
  <c r="GQ158" i="3"/>
  <c r="DH158" i="3"/>
  <c r="FA159" i="3"/>
  <c r="DT158" i="3"/>
  <c r="HP158" i="3"/>
  <c r="IF158" i="3"/>
  <c r="JC158" i="3"/>
  <c r="GO158" i="3"/>
  <c r="JG158" i="3"/>
  <c r="JI158" i="3"/>
  <c r="CP159" i="3"/>
  <c r="ES159" i="3"/>
  <c r="JI159" i="3"/>
  <c r="EU159" i="3"/>
  <c r="EO159" i="3"/>
  <c r="DQ158" i="3"/>
  <c r="EP159" i="3"/>
  <c r="GS159" i="3"/>
  <c r="HE158" i="3"/>
  <c r="DD158" i="3"/>
  <c r="HM158" i="3"/>
  <c r="HL158" i="3"/>
  <c r="FB158" i="3"/>
  <c r="JJ159" i="3"/>
  <c r="IQ158" i="3"/>
  <c r="JK159" i="3"/>
  <c r="DP158" i="3"/>
  <c r="IX158" i="3"/>
  <c r="GZ158" i="3"/>
  <c r="IW158" i="3"/>
  <c r="IY159" i="3"/>
  <c r="IV159" i="3"/>
  <c r="FF159" i="3"/>
  <c r="GV158" i="3"/>
  <c r="CS158" i="3"/>
  <c r="FM158" i="3"/>
  <c r="GW158" i="3"/>
  <c r="GY158" i="3"/>
  <c r="JD158" i="3"/>
  <c r="FF158" i="3"/>
  <c r="CJ158" i="3"/>
  <c r="FJ158" i="3"/>
  <c r="GQ159" i="3"/>
  <c r="FP158" i="3"/>
  <c r="DT159" i="3"/>
  <c r="EN159" i="3"/>
  <c r="EP158" i="3"/>
  <c r="DP159" i="3"/>
  <c r="DK158" i="3"/>
  <c r="CV159" i="3"/>
  <c r="JA158" i="3"/>
  <c r="DC158" i="3"/>
  <c r="FR158" i="3"/>
  <c r="DV159" i="3"/>
  <c r="AQ157" i="3" l="1"/>
  <c r="AT156" i="3"/>
  <c r="R21" i="3"/>
  <c r="AS157" i="3"/>
  <c r="AT157" i="3" s="1"/>
  <c r="DY158" i="3"/>
  <c r="S158" i="3"/>
  <c r="HU158" i="3"/>
  <c r="JT158" i="3"/>
  <c r="Y158" i="3"/>
  <c r="GB158" i="3"/>
  <c r="JS158" i="3"/>
  <c r="JW158" i="3"/>
  <c r="U158" i="3"/>
  <c r="FX158" i="3"/>
  <c r="AE158" i="3"/>
  <c r="T158" i="3"/>
  <c r="HV158" i="3"/>
  <c r="IA158" i="3"/>
  <c r="BX158" i="3"/>
  <c r="FY158" i="3"/>
  <c r="AI158" i="3"/>
  <c r="BL158" i="3"/>
  <c r="BO158" i="3"/>
  <c r="BK158" i="3"/>
  <c r="CB158" i="3"/>
  <c r="BR158" i="3"/>
  <c r="BP158" i="3"/>
  <c r="HR158" i="3"/>
  <c r="BI158" i="3"/>
  <c r="BN158" i="3"/>
  <c r="BQ158" i="3"/>
  <c r="BJ158" i="3"/>
  <c r="BS158" i="3"/>
  <c r="BH158" i="3"/>
  <c r="BH21" i="3" s="1"/>
  <c r="BM158" i="3"/>
  <c r="HY158" i="3"/>
  <c r="JQ158" i="3"/>
  <c r="HX158" i="3"/>
  <c r="CL158" i="3"/>
  <c r="AF158" i="3"/>
  <c r="X158" i="3"/>
  <c r="ED158" i="3"/>
  <c r="JU158" i="3"/>
  <c r="CA158" i="3"/>
  <c r="AX158" i="3"/>
  <c r="CC158" i="3"/>
  <c r="AY158" i="3"/>
  <c r="JO158" i="3"/>
  <c r="AZ158" i="3"/>
  <c r="BF158" i="3"/>
  <c r="AW158" i="3"/>
  <c r="BA158" i="3"/>
  <c r="BD158" i="3"/>
  <c r="BB158" i="3"/>
  <c r="BG158" i="3"/>
  <c r="AV158" i="3"/>
  <c r="AV21" i="3" s="1"/>
  <c r="BC158" i="3"/>
  <c r="BE158" i="3"/>
  <c r="HZ158" i="3"/>
  <c r="Q158" i="3"/>
  <c r="V158" i="3"/>
  <c r="JY158" i="3"/>
  <c r="DZ158" i="3"/>
  <c r="H158" i="3"/>
  <c r="AH158" i="3"/>
  <c r="HS158" i="3"/>
  <c r="BU158" i="3"/>
  <c r="AJ158" i="3"/>
  <c r="J158" i="3"/>
  <c r="EB158" i="3"/>
  <c r="AA158" i="3"/>
  <c r="EG158" i="3"/>
  <c r="AC158" i="3"/>
  <c r="BW158" i="3"/>
  <c r="AR158" i="3"/>
  <c r="AS158" i="3"/>
  <c r="FW159" i="3"/>
  <c r="GB159" i="3"/>
  <c r="AN158" i="3"/>
  <c r="CG158" i="3"/>
  <c r="AQ158" i="3"/>
  <c r="C160" i="3"/>
  <c r="GZ159" i="3"/>
  <c r="IH159" i="3"/>
  <c r="HG159" i="3"/>
  <c r="IU159" i="3"/>
  <c r="CZ159" i="3"/>
  <c r="IM159" i="3"/>
  <c r="DD159" i="3"/>
  <c r="DL159" i="3"/>
  <c r="EO160" i="3"/>
  <c r="EV159" i="3"/>
  <c r="IJ159" i="3"/>
  <c r="CJ159" i="3"/>
  <c r="FL159" i="3"/>
  <c r="IT159" i="3"/>
  <c r="FP159" i="3"/>
  <c r="HF160" i="3"/>
  <c r="FG159" i="3"/>
  <c r="DF159" i="3"/>
  <c r="DC159" i="3"/>
  <c r="IZ159" i="3"/>
  <c r="HI159" i="3"/>
  <c r="IQ159" i="3"/>
  <c r="DK159" i="3"/>
  <c r="FH159" i="3"/>
  <c r="HP159" i="3"/>
  <c r="EQ159" i="3"/>
  <c r="JB159" i="3"/>
  <c r="DU159" i="3"/>
  <c r="HF159" i="3"/>
  <c r="FM159" i="3"/>
  <c r="IF159" i="3"/>
  <c r="HB159" i="3"/>
  <c r="CW159" i="3"/>
  <c r="CW160" i="3"/>
  <c r="IK159" i="3"/>
  <c r="FC159" i="3"/>
  <c r="FJ159" i="3"/>
  <c r="FQ159" i="3"/>
  <c r="DS159" i="3"/>
  <c r="DG159" i="3"/>
  <c r="DQ159" i="3"/>
  <c r="CK159" i="3"/>
  <c r="IX159" i="3"/>
  <c r="DE159" i="3"/>
  <c r="FE159" i="3"/>
  <c r="IS159" i="3"/>
  <c r="CO159" i="3"/>
  <c r="CU159" i="3"/>
  <c r="IG159" i="3"/>
  <c r="IP159" i="3"/>
  <c r="HE159" i="3"/>
  <c r="HC159" i="3"/>
  <c r="FF160" i="3"/>
  <c r="CQ159" i="3"/>
  <c r="GM159" i="3"/>
  <c r="II159" i="3"/>
  <c r="JF159" i="3"/>
  <c r="GN160" i="3"/>
  <c r="GJ160" i="3"/>
  <c r="JC159" i="3"/>
  <c r="HD159" i="3"/>
  <c r="IL159" i="3"/>
  <c r="DJ159" i="3"/>
  <c r="HO159" i="3"/>
  <c r="EM159" i="3"/>
  <c r="JD159" i="3"/>
  <c r="JH159" i="3"/>
  <c r="IO159" i="3"/>
  <c r="ER159" i="3"/>
  <c r="JA159" i="3"/>
  <c r="DO159" i="3"/>
  <c r="DI159" i="3"/>
  <c r="HN159" i="3"/>
  <c r="HA159" i="3"/>
  <c r="FN159" i="3"/>
  <c r="DB159" i="3"/>
  <c r="FD159" i="3"/>
  <c r="FS159" i="3"/>
  <c r="DR159" i="3"/>
  <c r="GJ159" i="3"/>
  <c r="IW159" i="3"/>
  <c r="HM159" i="3"/>
  <c r="JD160" i="3"/>
  <c r="GW159" i="3"/>
  <c r="GN159" i="3"/>
  <c r="GV159" i="3"/>
  <c r="GT159" i="3"/>
  <c r="GL159" i="3"/>
  <c r="GO159" i="3"/>
  <c r="GI159" i="3"/>
  <c r="DS160" i="3"/>
  <c r="EZ159" i="3"/>
  <c r="JM159" i="3"/>
  <c r="FL160" i="3"/>
  <c r="FB159" i="3"/>
  <c r="CS159" i="3"/>
  <c r="GX159" i="3"/>
  <c r="GK159" i="3"/>
  <c r="CY159" i="3"/>
  <c r="GR159" i="3"/>
  <c r="JL159" i="3"/>
  <c r="HJ159" i="3"/>
  <c r="CT159" i="3"/>
  <c r="IN159" i="3"/>
  <c r="HL159" i="3"/>
  <c r="CX160" i="3"/>
  <c r="FI159" i="3"/>
  <c r="GP159" i="3"/>
  <c r="EY159" i="3"/>
  <c r="CX159" i="3"/>
  <c r="FA160" i="3"/>
  <c r="EL159" i="3"/>
  <c r="DM159" i="3"/>
  <c r="CP160" i="3"/>
  <c r="ET159" i="3"/>
  <c r="EB159" i="3" l="1"/>
  <c r="JW159" i="3"/>
  <c r="CE159" i="3"/>
  <c r="GC159" i="3"/>
  <c r="FV159" i="3"/>
  <c r="K159" i="3"/>
  <c r="N159" i="3"/>
  <c r="O159" i="3"/>
  <c r="J159" i="3"/>
  <c r="L159" i="3"/>
  <c r="F159" i="3"/>
  <c r="M159" i="3"/>
  <c r="G159" i="3"/>
  <c r="H159" i="3"/>
  <c r="Q159" i="3"/>
  <c r="I159" i="3"/>
  <c r="AL159" i="3"/>
  <c r="DX159" i="3"/>
  <c r="GD159" i="3"/>
  <c r="JX159" i="3"/>
  <c r="FU159" i="3"/>
  <c r="AM159" i="3"/>
  <c r="HW159" i="3"/>
  <c r="HR159" i="3"/>
  <c r="BA159" i="3"/>
  <c r="CB159" i="3"/>
  <c r="AV159" i="3"/>
  <c r="BD159" i="3"/>
  <c r="AW159" i="3"/>
  <c r="BE159" i="3"/>
  <c r="AX159" i="3"/>
  <c r="AZ159" i="3"/>
  <c r="X159" i="3"/>
  <c r="S159" i="3"/>
  <c r="AB159" i="3"/>
  <c r="AC159" i="3"/>
  <c r="R159" i="3"/>
  <c r="Y159" i="3"/>
  <c r="T159" i="3"/>
  <c r="Z159" i="3"/>
  <c r="V159" i="3"/>
  <c r="HT159" i="3"/>
  <c r="EE159" i="3"/>
  <c r="JS159" i="3"/>
  <c r="JP159" i="3"/>
  <c r="AP159" i="3"/>
  <c r="ED159" i="3"/>
  <c r="EF159" i="3"/>
  <c r="IA159" i="3"/>
  <c r="AO159" i="3"/>
  <c r="AD159" i="3"/>
  <c r="AF159" i="3"/>
  <c r="AG159" i="3"/>
  <c r="AI159" i="3"/>
  <c r="AJ159" i="3"/>
  <c r="AK159" i="3"/>
  <c r="EA159" i="3"/>
  <c r="CL159" i="3"/>
  <c r="EH159" i="3"/>
  <c r="DZ159" i="3"/>
  <c r="GA159" i="3"/>
  <c r="IB159" i="3"/>
  <c r="JU159" i="3"/>
  <c r="HZ159" i="3"/>
  <c r="DY159" i="3"/>
  <c r="JR159" i="3"/>
  <c r="FY159" i="3"/>
  <c r="HY159" i="3"/>
  <c r="CD158" i="3"/>
  <c r="FZ159" i="3"/>
  <c r="FX159" i="3"/>
  <c r="U159" i="3"/>
  <c r="AH159" i="3"/>
  <c r="W159" i="3"/>
  <c r="EC159" i="3"/>
  <c r="BG159" i="3"/>
  <c r="HS159" i="3"/>
  <c r="JT159" i="3"/>
  <c r="CA159" i="3"/>
  <c r="BT159" i="3"/>
  <c r="BW159" i="3"/>
  <c r="BZ159" i="3"/>
  <c r="CF159" i="3"/>
  <c r="BY159" i="3"/>
  <c r="BX159" i="3"/>
  <c r="BV159" i="3"/>
  <c r="BU159" i="3"/>
  <c r="BC159" i="3"/>
  <c r="JV159" i="3"/>
  <c r="AE159" i="3"/>
  <c r="CC159" i="3"/>
  <c r="BL159" i="3"/>
  <c r="BJ159" i="3"/>
  <c r="BI159" i="3"/>
  <c r="BK159" i="3"/>
  <c r="BN159" i="3"/>
  <c r="BM159" i="3"/>
  <c r="BR159" i="3"/>
  <c r="BP159" i="3"/>
  <c r="BS159" i="3"/>
  <c r="BQ159" i="3"/>
  <c r="BO159" i="3"/>
  <c r="JO159" i="3"/>
  <c r="BH159" i="3"/>
  <c r="GE159" i="3"/>
  <c r="P159" i="3"/>
  <c r="BF159" i="3"/>
  <c r="JY159" i="3"/>
  <c r="HX159" i="3"/>
  <c r="BB159" i="3"/>
  <c r="JQ159" i="3"/>
  <c r="EG159" i="3"/>
  <c r="AA159" i="3"/>
  <c r="HV159" i="3"/>
  <c r="HU159" i="3"/>
  <c r="AY159" i="3"/>
  <c r="AT158" i="3"/>
  <c r="AP160" i="3"/>
  <c r="C161" i="3"/>
  <c r="IP160" i="3"/>
  <c r="FN160" i="3"/>
  <c r="JC161" i="3"/>
  <c r="CZ161" i="3"/>
  <c r="GP161" i="3"/>
  <c r="GX160" i="3"/>
  <c r="FB160" i="3"/>
  <c r="FS161" i="3"/>
  <c r="IT160" i="3"/>
  <c r="FI161" i="3"/>
  <c r="DP160" i="3"/>
  <c r="II160" i="3"/>
  <c r="IO160" i="3"/>
  <c r="CK160" i="3"/>
  <c r="CV160" i="3"/>
  <c r="GK160" i="3"/>
  <c r="GT161" i="3"/>
  <c r="GP160" i="3"/>
  <c r="GW160" i="3"/>
  <c r="IG160" i="3"/>
  <c r="DQ161" i="3"/>
  <c r="FC161" i="3"/>
  <c r="DF160" i="3"/>
  <c r="ES161" i="3"/>
  <c r="JM160" i="3"/>
  <c r="EV161" i="3"/>
  <c r="IL161" i="3"/>
  <c r="JB161" i="3"/>
  <c r="DO160" i="3"/>
  <c r="IQ160" i="3"/>
  <c r="IF161" i="3"/>
  <c r="DB160" i="3"/>
  <c r="FB161" i="3"/>
  <c r="CY161" i="3"/>
  <c r="DU160" i="3"/>
  <c r="IX160" i="3"/>
  <c r="JK160" i="3"/>
  <c r="DC161" i="3"/>
  <c r="HC160" i="3"/>
  <c r="DK161" i="3"/>
  <c r="EW160" i="3"/>
  <c r="IF160" i="3"/>
  <c r="HI160" i="3"/>
  <c r="EL160" i="3"/>
  <c r="GR161" i="3"/>
  <c r="IV160" i="3"/>
  <c r="JL160" i="3"/>
  <c r="HE160" i="3"/>
  <c r="DC160" i="3"/>
  <c r="IY161" i="3"/>
  <c r="EW161" i="3"/>
  <c r="HJ160" i="3"/>
  <c r="FQ160" i="3"/>
  <c r="FC160" i="3"/>
  <c r="CS161" i="3"/>
  <c r="HA160" i="3"/>
  <c r="ET160" i="3"/>
  <c r="IY160" i="3"/>
  <c r="JG160" i="3"/>
  <c r="EP160" i="3"/>
  <c r="CZ160" i="3"/>
  <c r="JH160" i="3"/>
  <c r="DG160" i="3"/>
  <c r="GI160" i="3"/>
  <c r="FH160" i="3"/>
  <c r="JC160" i="3"/>
  <c r="HK160" i="3"/>
  <c r="DM161" i="3"/>
  <c r="FO160" i="3"/>
  <c r="GT160" i="3"/>
  <c r="GO160" i="3"/>
  <c r="JB160" i="3"/>
  <c r="ES160" i="3"/>
  <c r="GM160" i="3"/>
  <c r="HP160" i="3"/>
  <c r="JH161" i="3"/>
  <c r="IM161" i="3"/>
  <c r="DE160" i="3"/>
  <c r="DR161" i="3"/>
  <c r="HM160" i="3"/>
  <c r="HA161" i="3"/>
  <c r="IZ160" i="3"/>
  <c r="FD160" i="3"/>
  <c r="DD161" i="3"/>
  <c r="FQ161" i="3"/>
  <c r="IK160" i="3"/>
  <c r="CY160" i="3"/>
  <c r="FF161" i="3"/>
  <c r="HJ161" i="3"/>
  <c r="IN161" i="3"/>
  <c r="GZ160" i="3"/>
  <c r="IN160" i="3"/>
  <c r="HC161" i="3"/>
  <c r="EU160" i="3"/>
  <c r="EZ160" i="3"/>
  <c r="IG161" i="3"/>
  <c r="DH160" i="3"/>
  <c r="CJ160" i="3"/>
  <c r="JA160" i="3"/>
  <c r="GY160" i="3"/>
  <c r="IJ160" i="3"/>
  <c r="DK160" i="3"/>
  <c r="DR160" i="3"/>
  <c r="EQ160" i="3"/>
  <c r="FP160" i="3"/>
  <c r="JI160" i="3"/>
  <c r="FA161" i="3"/>
  <c r="DM160" i="3"/>
  <c r="GR160" i="3"/>
  <c r="JA161" i="3"/>
  <c r="EN160" i="3"/>
  <c r="IZ161" i="3"/>
  <c r="HN160" i="3"/>
  <c r="EN161" i="3"/>
  <c r="DD160" i="3"/>
  <c r="DT160" i="3"/>
  <c r="FE161" i="3"/>
  <c r="HG161" i="3"/>
  <c r="GW161" i="3"/>
  <c r="CO160" i="3"/>
  <c r="IU160" i="3"/>
  <c r="CU160" i="3"/>
  <c r="CQ160" i="3"/>
  <c r="EL161" i="3"/>
  <c r="GV160" i="3"/>
  <c r="HL160" i="3"/>
  <c r="FM160" i="3"/>
  <c r="DQ160" i="3"/>
  <c r="EM160" i="3"/>
  <c r="FI160" i="3"/>
  <c r="EY160" i="3"/>
  <c r="EV160" i="3"/>
  <c r="HB161" i="3"/>
  <c r="DV160" i="3"/>
  <c r="DI160" i="3"/>
  <c r="IQ161" i="3"/>
  <c r="FE160" i="3"/>
  <c r="IH160" i="3"/>
  <c r="HD160" i="3"/>
  <c r="DP161" i="3"/>
  <c r="HO160" i="3"/>
  <c r="FG160" i="3"/>
  <c r="FJ160" i="3"/>
  <c r="GZ161" i="3"/>
  <c r="GL160" i="3"/>
  <c r="FO161" i="3"/>
  <c r="GO161" i="3"/>
  <c r="IW160" i="3"/>
  <c r="DL160" i="3"/>
  <c r="HG160" i="3"/>
  <c r="CS160" i="3"/>
  <c r="DT161" i="3"/>
  <c r="JJ160" i="3"/>
  <c r="CR160" i="3"/>
  <c r="IS160" i="3"/>
  <c r="GS160" i="3"/>
  <c r="JI161" i="3"/>
  <c r="IM160" i="3"/>
  <c r="CT160" i="3"/>
  <c r="FS160" i="3"/>
  <c r="DJ160" i="3"/>
  <c r="JF160" i="3"/>
  <c r="IW161" i="3"/>
  <c r="FR160" i="3"/>
  <c r="HB160" i="3"/>
  <c r="GQ160" i="3"/>
  <c r="IL160" i="3"/>
  <c r="GN161" i="3"/>
  <c r="ER160" i="3"/>
  <c r="EP161" i="3"/>
  <c r="EU161" i="3"/>
  <c r="AQ159" i="3" l="1"/>
  <c r="AN159" i="3"/>
  <c r="AR159" i="3"/>
  <c r="CD159" i="3"/>
  <c r="AS159" i="3"/>
  <c r="HZ160" i="3"/>
  <c r="GB160" i="3"/>
  <c r="EF160" i="3"/>
  <c r="CG159" i="3"/>
  <c r="CL160" i="3"/>
  <c r="DY160" i="3"/>
  <c r="IB160" i="3"/>
  <c r="GE160" i="3"/>
  <c r="AJ160" i="3"/>
  <c r="AO160" i="3"/>
  <c r="AK160" i="3"/>
  <c r="AD160" i="3"/>
  <c r="AE160" i="3"/>
  <c r="AF160" i="3"/>
  <c r="AG160" i="3"/>
  <c r="AH160" i="3"/>
  <c r="AI160" i="3"/>
  <c r="JX160" i="3"/>
  <c r="DZ160" i="3"/>
  <c r="HU160" i="3"/>
  <c r="JV160" i="3"/>
  <c r="JS160" i="3"/>
  <c r="BN160" i="3"/>
  <c r="BL160" i="3"/>
  <c r="BR160" i="3"/>
  <c r="BQ160" i="3"/>
  <c r="BS160" i="3"/>
  <c r="BH160" i="3"/>
  <c r="BK160" i="3"/>
  <c r="BJ160" i="3"/>
  <c r="BO160" i="3"/>
  <c r="HR160" i="3"/>
  <c r="BI160" i="3"/>
  <c r="BP160" i="3"/>
  <c r="CB160" i="3"/>
  <c r="BM160" i="3"/>
  <c r="EC160" i="3"/>
  <c r="EH160" i="3"/>
  <c r="HS160" i="3"/>
  <c r="EB160" i="3"/>
  <c r="JU160" i="3"/>
  <c r="FZ160" i="3"/>
  <c r="CF160" i="3"/>
  <c r="AS160" i="3" s="1"/>
  <c r="HX160" i="3"/>
  <c r="FX160" i="3"/>
  <c r="HT160" i="3"/>
  <c r="GC160" i="3"/>
  <c r="HV160" i="3"/>
  <c r="JW160" i="3"/>
  <c r="IA160" i="3"/>
  <c r="JQ160" i="3"/>
  <c r="HY160" i="3"/>
  <c r="BX160" i="3"/>
  <c r="BV160" i="3"/>
  <c r="CE160" i="3"/>
  <c r="CA160" i="3"/>
  <c r="BU160" i="3"/>
  <c r="BW160" i="3"/>
  <c r="BT160" i="3"/>
  <c r="BZ160" i="3"/>
  <c r="BY160" i="3"/>
  <c r="FY160" i="3"/>
  <c r="JP160" i="3"/>
  <c r="EE160" i="3"/>
  <c r="HW160" i="3"/>
  <c r="EG160" i="3"/>
  <c r="JR160" i="3"/>
  <c r="FV160" i="3"/>
  <c r="I160" i="3"/>
  <c r="O160" i="3"/>
  <c r="N160" i="3"/>
  <c r="K160" i="3"/>
  <c r="M160" i="3"/>
  <c r="FU160" i="3"/>
  <c r="F160" i="3"/>
  <c r="P160" i="3"/>
  <c r="AM160" i="3"/>
  <c r="H160" i="3"/>
  <c r="Q160" i="3"/>
  <c r="L160" i="3"/>
  <c r="J160" i="3"/>
  <c r="G160" i="3"/>
  <c r="JT160" i="3"/>
  <c r="ED160" i="3"/>
  <c r="JY160" i="3"/>
  <c r="GD160" i="3"/>
  <c r="EA160" i="3"/>
  <c r="GA160" i="3"/>
  <c r="BC160" i="3"/>
  <c r="BE160" i="3"/>
  <c r="CC160" i="3"/>
  <c r="CD160" i="3" s="1"/>
  <c r="AX160" i="3"/>
  <c r="JO160" i="3"/>
  <c r="AY160" i="3"/>
  <c r="AW160" i="3"/>
  <c r="AZ160" i="3"/>
  <c r="BG160" i="3"/>
  <c r="BD160" i="3"/>
  <c r="BF160" i="3"/>
  <c r="BA160" i="3"/>
  <c r="AV160" i="3"/>
  <c r="BB160" i="3"/>
  <c r="FW160" i="3"/>
  <c r="S160" i="3"/>
  <c r="X160" i="3"/>
  <c r="Z160" i="3"/>
  <c r="U160" i="3"/>
  <c r="R160" i="3"/>
  <c r="AB160" i="3"/>
  <c r="AL160" i="3"/>
  <c r="AC160" i="3"/>
  <c r="DX160" i="3"/>
  <c r="V160" i="3"/>
  <c r="T160" i="3"/>
  <c r="W160" i="3"/>
  <c r="AA160" i="3"/>
  <c r="Y160" i="3"/>
  <c r="JW161" i="3"/>
  <c r="FW161" i="3"/>
  <c r="HW161" i="3"/>
  <c r="HX161" i="3"/>
  <c r="JU161" i="3"/>
  <c r="HY161" i="3"/>
  <c r="FY161" i="3"/>
  <c r="JV161" i="3"/>
  <c r="GB161" i="3"/>
  <c r="GE161" i="3"/>
  <c r="C162" i="3"/>
  <c r="IS161" i="3"/>
  <c r="JG162" i="3"/>
  <c r="JK161" i="3"/>
  <c r="CX161" i="3"/>
  <c r="FN161" i="3"/>
  <c r="GV161" i="3"/>
  <c r="EM161" i="3"/>
  <c r="ES162" i="3"/>
  <c r="HE161" i="3"/>
  <c r="CT161" i="3"/>
  <c r="DB162" i="3"/>
  <c r="EQ161" i="3"/>
  <c r="HG162" i="3"/>
  <c r="ET161" i="3"/>
  <c r="HD161" i="3"/>
  <c r="CV161" i="3"/>
  <c r="JK162" i="3"/>
  <c r="DO161" i="3"/>
  <c r="EW162" i="3"/>
  <c r="FL161" i="3"/>
  <c r="IT161" i="3"/>
  <c r="DS161" i="3"/>
  <c r="ER161" i="3"/>
  <c r="DE161" i="3"/>
  <c r="FG161" i="3"/>
  <c r="HM161" i="3"/>
  <c r="EZ162" i="3"/>
  <c r="HO161" i="3"/>
  <c r="JM161" i="3"/>
  <c r="CP161" i="3"/>
  <c r="DI161" i="3"/>
  <c r="DV162" i="3"/>
  <c r="CK161" i="3"/>
  <c r="GJ162" i="3"/>
  <c r="DV161" i="3"/>
  <c r="HP161" i="3"/>
  <c r="JL162" i="3"/>
  <c r="DH161" i="3"/>
  <c r="IV162" i="3"/>
  <c r="DF161" i="3"/>
  <c r="CW161" i="3"/>
  <c r="HE162" i="3"/>
  <c r="JF161" i="3"/>
  <c r="HN161" i="3"/>
  <c r="GK161" i="3"/>
  <c r="IO161" i="3"/>
  <c r="IU161" i="3"/>
  <c r="DL161" i="3"/>
  <c r="FP161" i="3"/>
  <c r="HF161" i="3"/>
  <c r="HJ162" i="3"/>
  <c r="DO162" i="3"/>
  <c r="HL161" i="3"/>
  <c r="JL161" i="3"/>
  <c r="GQ161" i="3"/>
  <c r="FR162" i="3"/>
  <c r="FH161" i="3"/>
  <c r="CJ161" i="3"/>
  <c r="CQ161" i="3"/>
  <c r="IH161" i="3"/>
  <c r="GN162" i="3"/>
  <c r="GY161" i="3"/>
  <c r="EZ161" i="3"/>
  <c r="GY162" i="3"/>
  <c r="DU161" i="3"/>
  <c r="DG162" i="3"/>
  <c r="FH162" i="3"/>
  <c r="FD161" i="3"/>
  <c r="IQ162" i="3"/>
  <c r="JD161" i="3"/>
  <c r="FM161" i="3"/>
  <c r="IJ161" i="3"/>
  <c r="HI161" i="3"/>
  <c r="GL161" i="3"/>
  <c r="IP162" i="3"/>
  <c r="FR161" i="3"/>
  <c r="JJ161" i="3"/>
  <c r="CZ162" i="3"/>
  <c r="FJ161" i="3"/>
  <c r="GM161" i="3"/>
  <c r="GS161" i="3"/>
  <c r="FM162" i="3"/>
  <c r="GX161" i="3"/>
  <c r="CY162" i="3"/>
  <c r="FJ162" i="3"/>
  <c r="EY161" i="3"/>
  <c r="GJ161" i="3"/>
  <c r="CU161" i="3"/>
  <c r="IX161" i="3"/>
  <c r="IM162" i="3"/>
  <c r="CO161" i="3"/>
  <c r="JH162" i="3"/>
  <c r="IV161" i="3"/>
  <c r="EO161" i="3"/>
  <c r="HK161" i="3"/>
  <c r="II161" i="3"/>
  <c r="GI161" i="3"/>
  <c r="FL162" i="3"/>
  <c r="DJ161" i="3"/>
  <c r="CU162" i="3"/>
  <c r="IW162" i="3"/>
  <c r="IP161" i="3"/>
  <c r="JG161" i="3"/>
  <c r="GM162" i="3"/>
  <c r="CR161" i="3"/>
  <c r="DG161" i="3"/>
  <c r="DB161" i="3"/>
  <c r="IU162" i="3"/>
  <c r="IY162" i="3"/>
  <c r="FB162" i="3"/>
  <c r="IK161" i="3"/>
  <c r="AT159" i="3" l="1"/>
  <c r="CG160" i="3"/>
  <c r="AN160" i="3"/>
  <c r="AR160" i="3"/>
  <c r="AT160" i="3" s="1"/>
  <c r="AQ160" i="3"/>
  <c r="ED161" i="3"/>
  <c r="FV161" i="3"/>
  <c r="AX161" i="3"/>
  <c r="AY161" i="3"/>
  <c r="HR161" i="3"/>
  <c r="BF161" i="3"/>
  <c r="CB161" i="3"/>
  <c r="AZ161" i="3"/>
  <c r="AV161" i="3"/>
  <c r="BA161" i="3"/>
  <c r="AW161" i="3"/>
  <c r="BB161" i="3"/>
  <c r="BG161" i="3"/>
  <c r="BD161" i="3"/>
  <c r="BC161" i="3"/>
  <c r="BE161" i="3"/>
  <c r="DY161" i="3"/>
  <c r="HS161" i="3"/>
  <c r="JQ161" i="3"/>
  <c r="JY161" i="3"/>
  <c r="JP161" i="3"/>
  <c r="GA161" i="3"/>
  <c r="AP161" i="3"/>
  <c r="JS161" i="3"/>
  <c r="EA161" i="3"/>
  <c r="HZ161" i="3"/>
  <c r="IB161" i="3"/>
  <c r="BI161" i="3"/>
  <c r="BN161" i="3"/>
  <c r="BR161" i="3"/>
  <c r="BL161" i="3"/>
  <c r="BQ161" i="3"/>
  <c r="BH161" i="3"/>
  <c r="BJ161" i="3"/>
  <c r="BK161" i="3"/>
  <c r="BS161" i="3"/>
  <c r="BM161" i="3"/>
  <c r="BO161" i="3"/>
  <c r="BP161" i="3"/>
  <c r="AF161" i="3"/>
  <c r="AG161" i="3"/>
  <c r="AH161" i="3"/>
  <c r="AI161" i="3"/>
  <c r="AJ161" i="3"/>
  <c r="AE161" i="3"/>
  <c r="AK161" i="3"/>
  <c r="AD161" i="3"/>
  <c r="AO161" i="3"/>
  <c r="EH161" i="3"/>
  <c r="JR161" i="3"/>
  <c r="EF161" i="3"/>
  <c r="EE161" i="3"/>
  <c r="Q161" i="3"/>
  <c r="K161" i="3"/>
  <c r="O161" i="3"/>
  <c r="N161" i="3"/>
  <c r="I161" i="3"/>
  <c r="J161" i="3"/>
  <c r="G161" i="3"/>
  <c r="L161" i="3"/>
  <c r="DX161" i="3"/>
  <c r="H161" i="3"/>
  <c r="AL161" i="3"/>
  <c r="P161" i="3"/>
  <c r="F161" i="3"/>
  <c r="M161" i="3"/>
  <c r="JT161" i="3"/>
  <c r="EB161" i="3"/>
  <c r="BY161" i="3"/>
  <c r="BX161" i="3"/>
  <c r="CE161" i="3"/>
  <c r="BT161" i="3"/>
  <c r="CA161" i="3"/>
  <c r="BW161" i="3"/>
  <c r="BZ161" i="3"/>
  <c r="BU161" i="3"/>
  <c r="BV161" i="3"/>
  <c r="HU161" i="3"/>
  <c r="JO161" i="3"/>
  <c r="CC161" i="3"/>
  <c r="FU161" i="3"/>
  <c r="AM161" i="3"/>
  <c r="GD161" i="3"/>
  <c r="FX161" i="3"/>
  <c r="CL161" i="3"/>
  <c r="JX161" i="3"/>
  <c r="CF161" i="3"/>
  <c r="AB161" i="3"/>
  <c r="V161" i="3"/>
  <c r="T161" i="3"/>
  <c r="U161" i="3"/>
  <c r="X161" i="3"/>
  <c r="Y161" i="3"/>
  <c r="R161" i="3"/>
  <c r="AA161" i="3"/>
  <c r="AC161" i="3"/>
  <c r="W161" i="3"/>
  <c r="S161" i="3"/>
  <c r="Z161" i="3"/>
  <c r="DZ161" i="3"/>
  <c r="HT161" i="3"/>
  <c r="HV161" i="3"/>
  <c r="EC161" i="3"/>
  <c r="GC161" i="3"/>
  <c r="IA161" i="3"/>
  <c r="FZ161" i="3"/>
  <c r="EG161" i="3"/>
  <c r="AP162" i="3"/>
  <c r="AD162" i="3"/>
  <c r="AO162" i="3"/>
  <c r="C163" i="3"/>
  <c r="JF162" i="3"/>
  <c r="FL163" i="3"/>
  <c r="CK162" i="3"/>
  <c r="GO162" i="3"/>
  <c r="HB163" i="3"/>
  <c r="HP162" i="3"/>
  <c r="GI163" i="3"/>
  <c r="HC163" i="3"/>
  <c r="CV162" i="3"/>
  <c r="GT162" i="3"/>
  <c r="DT162" i="3"/>
  <c r="EU162" i="3"/>
  <c r="ET163" i="3"/>
  <c r="IJ162" i="3"/>
  <c r="GT163" i="3"/>
  <c r="FH163" i="3"/>
  <c r="JG163" i="3"/>
  <c r="CP162" i="3"/>
  <c r="JI162" i="3"/>
  <c r="IG163" i="3"/>
  <c r="DK162" i="3"/>
  <c r="IT162" i="3"/>
  <c r="FJ163" i="3"/>
  <c r="CW163" i="3"/>
  <c r="CQ162" i="3"/>
  <c r="HM162" i="3"/>
  <c r="GL162" i="3"/>
  <c r="GI162" i="3"/>
  <c r="DI162" i="3"/>
  <c r="HK163" i="3"/>
  <c r="CR162" i="3"/>
  <c r="EL162" i="3"/>
  <c r="IO163" i="3"/>
  <c r="EQ162" i="3"/>
  <c r="GS163" i="3"/>
  <c r="FN162" i="3"/>
  <c r="HL163" i="3"/>
  <c r="DS163" i="3"/>
  <c r="IK163" i="3"/>
  <c r="EM162" i="3"/>
  <c r="IX163" i="3"/>
  <c r="FP163" i="3"/>
  <c r="GO163" i="3"/>
  <c r="IT163" i="3"/>
  <c r="IP163" i="3"/>
  <c r="DU162" i="3"/>
  <c r="CX162" i="3"/>
  <c r="CP163" i="3"/>
  <c r="GX162" i="3"/>
  <c r="ER162" i="3"/>
  <c r="JC162" i="3"/>
  <c r="JD162" i="3"/>
  <c r="IL162" i="3"/>
  <c r="EN162" i="3"/>
  <c r="EN163" i="3"/>
  <c r="II162" i="3"/>
  <c r="EL163" i="3"/>
  <c r="JJ162" i="3"/>
  <c r="FD163" i="3"/>
  <c r="FB163" i="3"/>
  <c r="FI163" i="3"/>
  <c r="IK162" i="3"/>
  <c r="CW162" i="3"/>
  <c r="HF163" i="3"/>
  <c r="DP163" i="3"/>
  <c r="GQ163" i="3"/>
  <c r="JC163" i="3"/>
  <c r="EY162" i="3"/>
  <c r="IO162" i="3"/>
  <c r="CX163" i="3"/>
  <c r="CS162" i="3"/>
  <c r="EP163" i="3"/>
  <c r="GZ162" i="3"/>
  <c r="EP162" i="3"/>
  <c r="HK162" i="3"/>
  <c r="ET162" i="3"/>
  <c r="FI162" i="3"/>
  <c r="DI163" i="3"/>
  <c r="GK162" i="3"/>
  <c r="GQ162" i="3"/>
  <c r="HO163" i="3"/>
  <c r="DH162" i="3"/>
  <c r="ES163" i="3"/>
  <c r="GS162" i="3"/>
  <c r="JM162" i="3"/>
  <c r="FA162" i="3"/>
  <c r="IN162" i="3"/>
  <c r="HO162" i="3"/>
  <c r="II163" i="3"/>
  <c r="HL162" i="3"/>
  <c r="IH162" i="3"/>
  <c r="DE162" i="3"/>
  <c r="HA163" i="3"/>
  <c r="DD162" i="3"/>
  <c r="CJ162" i="3"/>
  <c r="GK163" i="3"/>
  <c r="DQ163" i="3"/>
  <c r="GJ163" i="3"/>
  <c r="FF162" i="3"/>
  <c r="FO162" i="3"/>
  <c r="CR163" i="3"/>
  <c r="DC163" i="3"/>
  <c r="HA162" i="3"/>
  <c r="FE162" i="3"/>
  <c r="IS162" i="3"/>
  <c r="DJ162" i="3"/>
  <c r="GN163" i="3"/>
  <c r="GP162" i="3"/>
  <c r="FE163" i="3"/>
  <c r="GR162" i="3"/>
  <c r="HF162" i="3"/>
  <c r="IJ163" i="3"/>
  <c r="CO162" i="3"/>
  <c r="IF162" i="3"/>
  <c r="CS163" i="3"/>
  <c r="EO163" i="3"/>
  <c r="GV163" i="3"/>
  <c r="IM163" i="3"/>
  <c r="CT162" i="3"/>
  <c r="DR162" i="3"/>
  <c r="IW163" i="3"/>
  <c r="DC162" i="3"/>
  <c r="DQ162" i="3"/>
  <c r="GR163" i="3"/>
  <c r="FA163" i="3"/>
  <c r="JF163" i="3"/>
  <c r="IS163" i="3"/>
  <c r="GW163" i="3"/>
  <c r="HI162" i="3"/>
  <c r="IX162" i="3"/>
  <c r="EO162" i="3"/>
  <c r="EV162" i="3"/>
  <c r="DO163" i="3"/>
  <c r="DH163" i="3"/>
  <c r="HN163" i="3"/>
  <c r="JH163" i="3"/>
  <c r="FG162" i="3"/>
  <c r="HB162" i="3"/>
  <c r="JL163" i="3"/>
  <c r="CV163" i="3"/>
  <c r="DF162" i="3"/>
  <c r="GV162" i="3"/>
  <c r="DS162" i="3"/>
  <c r="IG162" i="3"/>
  <c r="DM162" i="3"/>
  <c r="GW162" i="3"/>
  <c r="EU163" i="3"/>
  <c r="IH163" i="3"/>
  <c r="DP162" i="3"/>
  <c r="DL162" i="3"/>
  <c r="JK163" i="3"/>
  <c r="JB162" i="3"/>
  <c r="JI163" i="3"/>
  <c r="DJ163" i="3"/>
  <c r="FD162" i="3"/>
  <c r="IF163" i="3"/>
  <c r="FO163" i="3"/>
  <c r="DK163" i="3"/>
  <c r="DE163" i="3"/>
  <c r="ER163" i="3"/>
  <c r="CQ163" i="3"/>
  <c r="HD162" i="3"/>
  <c r="IZ162" i="3"/>
  <c r="FQ162" i="3"/>
  <c r="FP162" i="3"/>
  <c r="HC162" i="3"/>
  <c r="FC162" i="3"/>
  <c r="HN162" i="3"/>
  <c r="FS162" i="3"/>
  <c r="JA162" i="3"/>
  <c r="HW162" i="3" l="1"/>
  <c r="JU162" i="3"/>
  <c r="GB162" i="3"/>
  <c r="EH162" i="3"/>
  <c r="JT162" i="3"/>
  <c r="AK162" i="3"/>
  <c r="AJ162" i="3"/>
  <c r="HY162" i="3"/>
  <c r="HV162" i="3"/>
  <c r="HS162" i="3"/>
  <c r="HZ162" i="3"/>
  <c r="U162" i="3"/>
  <c r="R162" i="3"/>
  <c r="AC162" i="3"/>
  <c r="AA162" i="3"/>
  <c r="JR162" i="3"/>
  <c r="EB162" i="3"/>
  <c r="H162" i="3"/>
  <c r="AL162" i="3"/>
  <c r="P162" i="3"/>
  <c r="J162" i="3"/>
  <c r="F162" i="3"/>
  <c r="G162" i="3"/>
  <c r="Q162" i="3"/>
  <c r="L162" i="3"/>
  <c r="DX162" i="3"/>
  <c r="I162" i="3"/>
  <c r="AM162" i="3"/>
  <c r="FU162" i="3"/>
  <c r="JQ162" i="3"/>
  <c r="EC162" i="3"/>
  <c r="CF162" i="3"/>
  <c r="AS162" i="3" s="1"/>
  <c r="JY162" i="3"/>
  <c r="FV162" i="3"/>
  <c r="HT162" i="3"/>
  <c r="FX162" i="3"/>
  <c r="EA162" i="3"/>
  <c r="AH162" i="3"/>
  <c r="CC162" i="3"/>
  <c r="JO162" i="3"/>
  <c r="AI162" i="3"/>
  <c r="AE162" i="3"/>
  <c r="JS162" i="3"/>
  <c r="IA162" i="3"/>
  <c r="AW162" i="3"/>
  <c r="BC162" i="3"/>
  <c r="BD162" i="3"/>
  <c r="AV162" i="3"/>
  <c r="BE162" i="3"/>
  <c r="AX162" i="3"/>
  <c r="AZ162" i="3"/>
  <c r="BF162" i="3"/>
  <c r="BA162" i="3"/>
  <c r="EG162" i="3"/>
  <c r="CG161" i="3"/>
  <c r="CD161" i="3"/>
  <c r="AN161" i="3"/>
  <c r="AR161" i="3"/>
  <c r="AQ161" i="3"/>
  <c r="AS161" i="3"/>
  <c r="BS162" i="3"/>
  <c r="BM162" i="3"/>
  <c r="BL162" i="3"/>
  <c r="BK162" i="3"/>
  <c r="BO162" i="3"/>
  <c r="BN162" i="3"/>
  <c r="BP162" i="3"/>
  <c r="BH162" i="3"/>
  <c r="HR162" i="3"/>
  <c r="BJ162" i="3"/>
  <c r="BR162" i="3"/>
  <c r="CB162" i="3"/>
  <c r="BI162" i="3"/>
  <c r="BQ162" i="3"/>
  <c r="Y162" i="3"/>
  <c r="BG162" i="3"/>
  <c r="O162" i="3"/>
  <c r="GD162" i="3"/>
  <c r="Z162" i="3"/>
  <c r="JW162" i="3"/>
  <c r="K162" i="3"/>
  <c r="FZ162" i="3"/>
  <c r="ED162" i="3"/>
  <c r="X162" i="3"/>
  <c r="BZ162" i="3"/>
  <c r="BT162" i="3"/>
  <c r="BY162" i="3"/>
  <c r="CE162" i="3"/>
  <c r="AR162" i="3" s="1"/>
  <c r="BW162" i="3"/>
  <c r="BX162" i="3"/>
  <c r="CA162" i="3"/>
  <c r="BV162" i="3"/>
  <c r="BU162" i="3"/>
  <c r="DZ162" i="3"/>
  <c r="T162" i="3"/>
  <c r="FY162" i="3"/>
  <c r="V162" i="3"/>
  <c r="GC162" i="3"/>
  <c r="IB162" i="3"/>
  <c r="JV162" i="3"/>
  <c r="W162" i="3"/>
  <c r="GA162" i="3"/>
  <c r="CL162" i="3"/>
  <c r="N162" i="3"/>
  <c r="EF162" i="3"/>
  <c r="AG162" i="3"/>
  <c r="DY162" i="3"/>
  <c r="S162" i="3"/>
  <c r="JP162" i="3"/>
  <c r="AY162" i="3"/>
  <c r="HU162" i="3"/>
  <c r="FW162" i="3"/>
  <c r="JX162" i="3"/>
  <c r="BB162" i="3"/>
  <c r="HX162" i="3"/>
  <c r="AF162" i="3"/>
  <c r="GE162" i="3"/>
  <c r="AB162" i="3"/>
  <c r="M162" i="3"/>
  <c r="EE162" i="3"/>
  <c r="HS163" i="3"/>
  <c r="AP163" i="3"/>
  <c r="EF163" i="3"/>
  <c r="CF163" i="3"/>
  <c r="DY163" i="3"/>
  <c r="AD163" i="3"/>
  <c r="AO163" i="3"/>
  <c r="AH163" i="3"/>
  <c r="CB163" i="3"/>
  <c r="AV163" i="3"/>
  <c r="AW163" i="3"/>
  <c r="HR163" i="3"/>
  <c r="BE163" i="3"/>
  <c r="AX163" i="3"/>
  <c r="BF163" i="3"/>
  <c r="BA163" i="3"/>
  <c r="JP163" i="3"/>
  <c r="JO163" i="3"/>
  <c r="CC163" i="3"/>
  <c r="BR163" i="3"/>
  <c r="BM163" i="3"/>
  <c r="BH163" i="3"/>
  <c r="BI163" i="3"/>
  <c r="FW163" i="3"/>
  <c r="EA163" i="3"/>
  <c r="IB163" i="3"/>
  <c r="FX163" i="3"/>
  <c r="JY163" i="3"/>
  <c r="HW163" i="3"/>
  <c r="JS163" i="3"/>
  <c r="HX163" i="3"/>
  <c r="JT163" i="3"/>
  <c r="GA163" i="3"/>
  <c r="EE163" i="3"/>
  <c r="EG163" i="3"/>
  <c r="GD163" i="3"/>
  <c r="C164" i="3"/>
  <c r="AQ162" i="3"/>
  <c r="CK163" i="3"/>
  <c r="DG163" i="3"/>
  <c r="HJ164" i="3"/>
  <c r="FF164" i="3"/>
  <c r="JF164" i="3"/>
  <c r="EW163" i="3"/>
  <c r="HN164" i="3"/>
  <c r="IP164" i="3"/>
  <c r="EU164" i="3"/>
  <c r="CZ163" i="3"/>
  <c r="GP163" i="3"/>
  <c r="IV163" i="3"/>
  <c r="IN163" i="3"/>
  <c r="FD164" i="3"/>
  <c r="IL163" i="3"/>
  <c r="CT163" i="3"/>
  <c r="JJ163" i="3"/>
  <c r="IX164" i="3"/>
  <c r="JJ164" i="3"/>
  <c r="IY163" i="3"/>
  <c r="DT163" i="3"/>
  <c r="JD163" i="3"/>
  <c r="CO163" i="3"/>
  <c r="JA163" i="3"/>
  <c r="FJ164" i="3"/>
  <c r="EQ163" i="3"/>
  <c r="EY163" i="3"/>
  <c r="JB163" i="3"/>
  <c r="FM163" i="3"/>
  <c r="GM163" i="3"/>
  <c r="DB163" i="3"/>
  <c r="DD163" i="3"/>
  <c r="HM163" i="3"/>
  <c r="DR163" i="3"/>
  <c r="FC164" i="3"/>
  <c r="EL164" i="3"/>
  <c r="IU163" i="3"/>
  <c r="EV163" i="3"/>
  <c r="HJ163" i="3"/>
  <c r="FP164" i="3"/>
  <c r="CV164" i="3"/>
  <c r="FQ163" i="3"/>
  <c r="HG163" i="3"/>
  <c r="DF163" i="3"/>
  <c r="IZ163" i="3"/>
  <c r="CU163" i="3"/>
  <c r="GX163" i="3"/>
  <c r="HP163" i="3"/>
  <c r="HI163" i="3"/>
  <c r="GZ163" i="3"/>
  <c r="DL163" i="3"/>
  <c r="CY163" i="3"/>
  <c r="FG163" i="3"/>
  <c r="DU163" i="3"/>
  <c r="CJ163" i="3"/>
  <c r="JM163" i="3"/>
  <c r="FS163" i="3"/>
  <c r="GY163" i="3"/>
  <c r="FR163" i="3"/>
  <c r="DM163" i="3"/>
  <c r="EZ163" i="3"/>
  <c r="EM163" i="3"/>
  <c r="FF163" i="3"/>
  <c r="IQ163" i="3"/>
  <c r="GL163" i="3"/>
  <c r="FC163" i="3"/>
  <c r="FN163" i="3"/>
  <c r="HE163" i="3"/>
  <c r="IH164" i="3"/>
  <c r="DV163" i="3"/>
  <c r="HD163" i="3"/>
  <c r="AN162" i="3" l="1"/>
  <c r="CD162" i="3"/>
  <c r="AT161" i="3"/>
  <c r="CG162" i="3"/>
  <c r="BG163" i="3"/>
  <c r="AK163" i="3"/>
  <c r="ED163" i="3"/>
  <c r="BQ163" i="3"/>
  <c r="IA163" i="3"/>
  <c r="AG163" i="3"/>
  <c r="GE163" i="3"/>
  <c r="DZ163" i="3"/>
  <c r="GB163" i="3"/>
  <c r="JW163" i="3"/>
  <c r="BD163" i="3"/>
  <c r="AJ163" i="3"/>
  <c r="JR163" i="3"/>
  <c r="BS163" i="3"/>
  <c r="BX163" i="3"/>
  <c r="BW163" i="3"/>
  <c r="BY163" i="3"/>
  <c r="CE163" i="3"/>
  <c r="CG163" i="3" s="1"/>
  <c r="CA163" i="3"/>
  <c r="BV163" i="3"/>
  <c r="BU163" i="3"/>
  <c r="BZ163" i="3"/>
  <c r="BT163" i="3"/>
  <c r="AM163" i="3"/>
  <c r="FU163" i="3"/>
  <c r="FZ163" i="3"/>
  <c r="EC163" i="3"/>
  <c r="HZ163" i="3"/>
  <c r="BP163" i="3"/>
  <c r="FV163" i="3"/>
  <c r="BO163" i="3"/>
  <c r="JV163" i="3"/>
  <c r="BB163" i="3"/>
  <c r="JU163" i="3"/>
  <c r="CL163" i="3"/>
  <c r="HT163" i="3"/>
  <c r="BJ163" i="3"/>
  <c r="EH163" i="3"/>
  <c r="FY163" i="3"/>
  <c r="EB163" i="3"/>
  <c r="AF163" i="3"/>
  <c r="JX163" i="3"/>
  <c r="AI163" i="3"/>
  <c r="W163" i="3"/>
  <c r="AB163" i="3"/>
  <c r="AA163" i="3"/>
  <c r="S163" i="3"/>
  <c r="V163" i="3"/>
  <c r="X163" i="3"/>
  <c r="U163" i="3"/>
  <c r="R163" i="3"/>
  <c r="AC163" i="3"/>
  <c r="T163" i="3"/>
  <c r="Y163" i="3"/>
  <c r="Z163" i="3"/>
  <c r="BN163" i="3"/>
  <c r="BL163" i="3"/>
  <c r="HV163" i="3"/>
  <c r="AZ163" i="3"/>
  <c r="Q163" i="3"/>
  <c r="M163" i="3"/>
  <c r="DX163" i="3"/>
  <c r="P163" i="3"/>
  <c r="G163" i="3"/>
  <c r="O163" i="3"/>
  <c r="AL163" i="3"/>
  <c r="I163" i="3"/>
  <c r="L163" i="3"/>
  <c r="K163" i="3"/>
  <c r="H163" i="3"/>
  <c r="N163" i="3"/>
  <c r="J163" i="3"/>
  <c r="F163" i="3"/>
  <c r="HU163" i="3"/>
  <c r="AY163" i="3"/>
  <c r="BK163" i="3"/>
  <c r="BC163" i="3"/>
  <c r="HY163" i="3"/>
  <c r="JQ163" i="3"/>
  <c r="AE163" i="3"/>
  <c r="GC163" i="3"/>
  <c r="AR163" i="3"/>
  <c r="AS163" i="3"/>
  <c r="CD163" i="3"/>
  <c r="AT162" i="3"/>
  <c r="CF164" i="3"/>
  <c r="C165" i="3"/>
  <c r="AQ163" i="3"/>
  <c r="HI165" i="3"/>
  <c r="DM165" i="3"/>
  <c r="DB164" i="3"/>
  <c r="HG165" i="3"/>
  <c r="GX164" i="3"/>
  <c r="GZ164" i="3"/>
  <c r="DK164" i="3"/>
  <c r="JL164" i="3"/>
  <c r="IM164" i="3"/>
  <c r="DQ165" i="3"/>
  <c r="GT164" i="3"/>
  <c r="CY164" i="3"/>
  <c r="GI164" i="3"/>
  <c r="CW164" i="3"/>
  <c r="DP165" i="3"/>
  <c r="FB164" i="3"/>
  <c r="CZ165" i="3"/>
  <c r="EN165" i="3"/>
  <c r="DV164" i="3"/>
  <c r="EM165" i="3"/>
  <c r="FS164" i="3"/>
  <c r="EZ164" i="3"/>
  <c r="GY164" i="3"/>
  <c r="DF164" i="3"/>
  <c r="GJ165" i="3"/>
  <c r="IK165" i="3"/>
  <c r="DL164" i="3"/>
  <c r="FR164" i="3"/>
  <c r="CS164" i="3"/>
  <c r="CJ164" i="3"/>
  <c r="IN164" i="3"/>
  <c r="FH164" i="3"/>
  <c r="GM164" i="3"/>
  <c r="DQ164" i="3"/>
  <c r="CU164" i="3"/>
  <c r="HO164" i="3"/>
  <c r="GN164" i="3"/>
  <c r="GS165" i="3"/>
  <c r="II164" i="3"/>
  <c r="FM164" i="3"/>
  <c r="ER165" i="3"/>
  <c r="FA164" i="3"/>
  <c r="IQ164" i="3"/>
  <c r="CP164" i="3"/>
  <c r="JK164" i="3"/>
  <c r="GW164" i="3"/>
  <c r="IK164" i="3"/>
  <c r="GK164" i="3"/>
  <c r="IW164" i="3"/>
  <c r="IX165" i="3"/>
  <c r="DF165" i="3"/>
  <c r="HF164" i="3"/>
  <c r="FG164" i="3"/>
  <c r="IJ164" i="3"/>
  <c r="DD164" i="3"/>
  <c r="EV164" i="3"/>
  <c r="DT164" i="3"/>
  <c r="GR165" i="3"/>
  <c r="EW164" i="3"/>
  <c r="FI164" i="3"/>
  <c r="FF165" i="3"/>
  <c r="IV164" i="3"/>
  <c r="HB164" i="3"/>
  <c r="DC164" i="3"/>
  <c r="FQ164" i="3"/>
  <c r="HN165" i="3"/>
  <c r="EP164" i="3"/>
  <c r="IO164" i="3"/>
  <c r="HK164" i="3"/>
  <c r="GS164" i="3"/>
  <c r="HI164" i="3"/>
  <c r="DI164" i="3"/>
  <c r="FH165" i="3"/>
  <c r="IG165" i="3"/>
  <c r="DU165" i="3"/>
  <c r="JD164" i="3"/>
  <c r="DG164" i="3"/>
  <c r="IG164" i="3"/>
  <c r="CZ164" i="3"/>
  <c r="FN164" i="3"/>
  <c r="IL164" i="3"/>
  <c r="IH165" i="3"/>
  <c r="ES164" i="3"/>
  <c r="HJ165" i="3"/>
  <c r="IT164" i="3"/>
  <c r="DU164" i="3"/>
  <c r="DO164" i="3"/>
  <c r="FL164" i="3"/>
  <c r="FO164" i="3"/>
  <c r="ER164" i="3"/>
  <c r="GT165" i="3"/>
  <c r="HD164" i="3"/>
  <c r="GX165" i="3"/>
  <c r="FR165" i="3"/>
  <c r="GJ164" i="3"/>
  <c r="JC164" i="3"/>
  <c r="CQ164" i="3"/>
  <c r="HA164" i="3"/>
  <c r="GO164" i="3"/>
  <c r="DS164" i="3"/>
  <c r="IU164" i="3"/>
  <c r="IS164" i="3"/>
  <c r="DE165" i="3"/>
  <c r="IF164" i="3"/>
  <c r="CR164" i="3"/>
  <c r="FG165" i="3"/>
  <c r="ET165" i="3"/>
  <c r="IZ164" i="3"/>
  <c r="FA165" i="3"/>
  <c r="HE164" i="3"/>
  <c r="HK165" i="3"/>
  <c r="JA164" i="3"/>
  <c r="GV164" i="3"/>
  <c r="JI164" i="3"/>
  <c r="FE164" i="3"/>
  <c r="JB165" i="3"/>
  <c r="GP164" i="3"/>
  <c r="HG164" i="3"/>
  <c r="EQ164" i="3"/>
  <c r="EN164" i="3"/>
  <c r="JG164" i="3"/>
  <c r="GL164" i="3"/>
  <c r="JL165" i="3"/>
  <c r="DP164" i="3"/>
  <c r="GR164" i="3"/>
  <c r="FC165" i="3"/>
  <c r="EZ165" i="3"/>
  <c r="CO164" i="3"/>
  <c r="EY164" i="3"/>
  <c r="CT164" i="3"/>
  <c r="DR164" i="3"/>
  <c r="DM164" i="3"/>
  <c r="DE164" i="3"/>
  <c r="JH164" i="3"/>
  <c r="FQ165" i="3"/>
  <c r="EP165" i="3"/>
  <c r="CX164" i="3"/>
  <c r="JB164" i="3"/>
  <c r="EM164" i="3"/>
  <c r="ET164" i="3"/>
  <c r="FE165" i="3"/>
  <c r="HL164" i="3"/>
  <c r="EO164" i="3"/>
  <c r="HM164" i="3"/>
  <c r="IY164" i="3"/>
  <c r="JM164" i="3"/>
  <c r="CW165" i="3"/>
  <c r="DH164" i="3"/>
  <c r="DJ164" i="3"/>
  <c r="CK164" i="3"/>
  <c r="GQ164" i="3"/>
  <c r="HP164" i="3"/>
  <c r="HC164" i="3"/>
  <c r="FZ164" i="3" l="1"/>
  <c r="JW164" i="3"/>
  <c r="JY164" i="3"/>
  <c r="IA164" i="3"/>
  <c r="FY164" i="3"/>
  <c r="EF164" i="3"/>
  <c r="FV164" i="3"/>
  <c r="AN163" i="3"/>
  <c r="JV164" i="3"/>
  <c r="AX164" i="3"/>
  <c r="AY164" i="3"/>
  <c r="AV164" i="3"/>
  <c r="BF164" i="3"/>
  <c r="BD164" i="3"/>
  <c r="AZ164" i="3"/>
  <c r="BG164" i="3"/>
  <c r="AW164" i="3"/>
  <c r="BA164" i="3"/>
  <c r="CB164" i="3"/>
  <c r="BB164" i="3"/>
  <c r="HR164" i="3"/>
  <c r="BC164" i="3"/>
  <c r="BE164" i="3"/>
  <c r="JS164" i="3"/>
  <c r="HV164" i="3"/>
  <c r="BO164" i="3"/>
  <c r="BH164" i="3"/>
  <c r="BM164" i="3"/>
  <c r="BQ164" i="3"/>
  <c r="BP164" i="3"/>
  <c r="BN164" i="3"/>
  <c r="BK164" i="3"/>
  <c r="BS164" i="3"/>
  <c r="BR164" i="3"/>
  <c r="BL164" i="3"/>
  <c r="BI164" i="3"/>
  <c r="BJ164" i="3"/>
  <c r="ED164" i="3"/>
  <c r="GB164" i="3"/>
  <c r="JP164" i="3"/>
  <c r="CC164" i="3"/>
  <c r="JO164" i="3"/>
  <c r="HY164" i="3"/>
  <c r="IB164" i="3"/>
  <c r="EE164" i="3"/>
  <c r="HS164" i="3"/>
  <c r="HZ164" i="3"/>
  <c r="HX164" i="3"/>
  <c r="FX164" i="3"/>
  <c r="HT164" i="3"/>
  <c r="JQ164" i="3"/>
  <c r="GC164" i="3"/>
  <c r="JU164" i="3"/>
  <c r="GE164" i="3"/>
  <c r="DY164" i="3"/>
  <c r="AP164" i="3"/>
  <c r="AS164" i="3" s="1"/>
  <c r="FW164" i="3"/>
  <c r="JT164" i="3"/>
  <c r="JX164" i="3"/>
  <c r="HW164" i="3"/>
  <c r="HU164" i="3"/>
  <c r="GD164" i="3"/>
  <c r="Y164" i="3"/>
  <c r="AM164" i="3"/>
  <c r="X164" i="3"/>
  <c r="U164" i="3"/>
  <c r="T164" i="3"/>
  <c r="FU164" i="3"/>
  <c r="Z164" i="3"/>
  <c r="R164" i="3"/>
  <c r="V164" i="3"/>
  <c r="AC164" i="3"/>
  <c r="AA164" i="3"/>
  <c r="S164" i="3"/>
  <c r="W164" i="3"/>
  <c r="AB164" i="3"/>
  <c r="GA164" i="3"/>
  <c r="EB164" i="3"/>
  <c r="AG164" i="3"/>
  <c r="AH164" i="3"/>
  <c r="AI164" i="3"/>
  <c r="AJ164" i="3"/>
  <c r="AE164" i="3"/>
  <c r="AK164" i="3"/>
  <c r="AD164" i="3"/>
  <c r="AO164" i="3"/>
  <c r="AF164" i="3"/>
  <c r="EC164" i="3"/>
  <c r="EA164" i="3"/>
  <c r="JR164" i="3"/>
  <c r="EH164" i="3"/>
  <c r="CL164" i="3"/>
  <c r="K164" i="3"/>
  <c r="DX164" i="3"/>
  <c r="F164" i="3"/>
  <c r="I164" i="3"/>
  <c r="AL164" i="3"/>
  <c r="O164" i="3"/>
  <c r="L164" i="3"/>
  <c r="G164" i="3"/>
  <c r="P164" i="3"/>
  <c r="J164" i="3"/>
  <c r="Q164" i="3"/>
  <c r="H164" i="3"/>
  <c r="M164" i="3"/>
  <c r="N164" i="3"/>
  <c r="EG164" i="3"/>
  <c r="BT164" i="3"/>
  <c r="CA164" i="3"/>
  <c r="CE164" i="3"/>
  <c r="CG164" i="3" s="1"/>
  <c r="BU164" i="3"/>
  <c r="BW164" i="3"/>
  <c r="BV164" i="3"/>
  <c r="BZ164" i="3"/>
  <c r="BY164" i="3"/>
  <c r="BX164" i="3"/>
  <c r="DZ164" i="3"/>
  <c r="CE165" i="3"/>
  <c r="GC165" i="3"/>
  <c r="FV165" i="3"/>
  <c r="FW165" i="3"/>
  <c r="JT165" i="3"/>
  <c r="FY165" i="3"/>
  <c r="GA165" i="3"/>
  <c r="AT163" i="3"/>
  <c r="C166" i="3"/>
  <c r="FF166" i="3"/>
  <c r="FM166" i="3"/>
  <c r="ES165" i="3"/>
  <c r="FO165" i="3"/>
  <c r="IO166" i="3"/>
  <c r="EQ165" i="3"/>
  <c r="DF166" i="3"/>
  <c r="GX166" i="3"/>
  <c r="DT165" i="3"/>
  <c r="HF166" i="3"/>
  <c r="GW165" i="3"/>
  <c r="CP165" i="3"/>
  <c r="DC165" i="3"/>
  <c r="FO166" i="3"/>
  <c r="EN166" i="3"/>
  <c r="IO165" i="3"/>
  <c r="GP165" i="3"/>
  <c r="IM165" i="3"/>
  <c r="FI166" i="3"/>
  <c r="ES166" i="3"/>
  <c r="JB166" i="3"/>
  <c r="FL166" i="3"/>
  <c r="JA165" i="3"/>
  <c r="EW165" i="3"/>
  <c r="IZ166" i="3"/>
  <c r="CQ165" i="3"/>
  <c r="IQ166" i="3"/>
  <c r="HP165" i="3"/>
  <c r="FS165" i="3"/>
  <c r="HB165" i="3"/>
  <c r="IJ166" i="3"/>
  <c r="DI165" i="3"/>
  <c r="CU165" i="3"/>
  <c r="HD166" i="3"/>
  <c r="IS165" i="3"/>
  <c r="JK165" i="3"/>
  <c r="CS166" i="3"/>
  <c r="HA165" i="3"/>
  <c r="FN166" i="3"/>
  <c r="GV166" i="3"/>
  <c r="GR166" i="3"/>
  <c r="IV165" i="3"/>
  <c r="HN166" i="3"/>
  <c r="GO165" i="3"/>
  <c r="IY166" i="3"/>
  <c r="EO166" i="3"/>
  <c r="FD165" i="3"/>
  <c r="HG166" i="3"/>
  <c r="GL165" i="3"/>
  <c r="GY166" i="3"/>
  <c r="HF165" i="3"/>
  <c r="JH166" i="3"/>
  <c r="GM166" i="3"/>
  <c r="DH165" i="3"/>
  <c r="HO166" i="3"/>
  <c r="IU166" i="3"/>
  <c r="DJ166" i="3"/>
  <c r="IK166" i="3"/>
  <c r="IP165" i="3"/>
  <c r="EV166" i="3"/>
  <c r="IQ165" i="3"/>
  <c r="DR165" i="3"/>
  <c r="EU166" i="3"/>
  <c r="DL165" i="3"/>
  <c r="HL166" i="3"/>
  <c r="IL165" i="3"/>
  <c r="EQ166" i="3"/>
  <c r="DR166" i="3"/>
  <c r="HE166" i="3"/>
  <c r="IF165" i="3"/>
  <c r="EZ166" i="3"/>
  <c r="HI166" i="3"/>
  <c r="GI165" i="3"/>
  <c r="JC165" i="3"/>
  <c r="CU166" i="3"/>
  <c r="HM166" i="3"/>
  <c r="DC166" i="3"/>
  <c r="JG165" i="3"/>
  <c r="IY165" i="3"/>
  <c r="JI166" i="3"/>
  <c r="GT166" i="3"/>
  <c r="FL165" i="3"/>
  <c r="DE166" i="3"/>
  <c r="IT165" i="3"/>
  <c r="JJ165" i="3"/>
  <c r="DL166" i="3"/>
  <c r="HD165" i="3"/>
  <c r="DK166" i="3"/>
  <c r="GM165" i="3"/>
  <c r="DO166" i="3"/>
  <c r="GZ165" i="3"/>
  <c r="JF166" i="3"/>
  <c r="DH166" i="3"/>
  <c r="IZ165" i="3"/>
  <c r="HA166" i="3"/>
  <c r="IS166" i="3"/>
  <c r="CZ166" i="3"/>
  <c r="EL165" i="3"/>
  <c r="JC166" i="3"/>
  <c r="FB166" i="3"/>
  <c r="DD165" i="3"/>
  <c r="GL166" i="3"/>
  <c r="CJ165" i="3"/>
  <c r="JA166" i="3"/>
  <c r="GV165" i="3"/>
  <c r="EW166" i="3"/>
  <c r="DS165" i="3"/>
  <c r="IN165" i="3"/>
  <c r="JM166" i="3"/>
  <c r="HO165" i="3"/>
  <c r="GK165" i="3"/>
  <c r="DB165" i="3"/>
  <c r="EU165" i="3"/>
  <c r="CO165" i="3"/>
  <c r="IM166" i="3"/>
  <c r="HB166" i="3"/>
  <c r="DI166" i="3"/>
  <c r="GP166" i="3"/>
  <c r="JJ166" i="3"/>
  <c r="DS166" i="3"/>
  <c r="HL165" i="3"/>
  <c r="CW166" i="3"/>
  <c r="IU165" i="3"/>
  <c r="GQ165" i="3"/>
  <c r="FH166" i="3"/>
  <c r="EY165" i="3"/>
  <c r="FS166" i="3"/>
  <c r="HC165" i="3"/>
  <c r="FQ166" i="3"/>
  <c r="JH165" i="3"/>
  <c r="HE165" i="3"/>
  <c r="CR165" i="3"/>
  <c r="DG165" i="3"/>
  <c r="DG166" i="3"/>
  <c r="DB166" i="3"/>
  <c r="JD165" i="3"/>
  <c r="FE166" i="3"/>
  <c r="JI165" i="3"/>
  <c r="EV165" i="3"/>
  <c r="CP166" i="3"/>
  <c r="EP166" i="3"/>
  <c r="FI165" i="3"/>
  <c r="FP165" i="3"/>
  <c r="FJ165" i="3"/>
  <c r="II165" i="3"/>
  <c r="CV165" i="3"/>
  <c r="DJ165" i="3"/>
  <c r="FR166" i="3"/>
  <c r="JF165" i="3"/>
  <c r="CX165" i="3"/>
  <c r="DK165" i="3"/>
  <c r="IJ165" i="3"/>
  <c r="JM165" i="3"/>
  <c r="GW166" i="3"/>
  <c r="FN165" i="3"/>
  <c r="IW166" i="3"/>
  <c r="GZ166" i="3"/>
  <c r="DV165" i="3"/>
  <c r="GY165" i="3"/>
  <c r="CT165" i="3"/>
  <c r="IH166" i="3"/>
  <c r="EY166" i="3"/>
  <c r="FD166" i="3"/>
  <c r="EO165" i="3"/>
  <c r="GS166" i="3"/>
  <c r="GN166" i="3"/>
  <c r="GK166" i="3"/>
  <c r="DM166" i="3"/>
  <c r="HM165" i="3"/>
  <c r="FM165" i="3"/>
  <c r="DQ166" i="3"/>
  <c r="IL166" i="3"/>
  <c r="ET166" i="3"/>
  <c r="CS165" i="3"/>
  <c r="CO166" i="3"/>
  <c r="IV166" i="3"/>
  <c r="IG166" i="3"/>
  <c r="CY165" i="3"/>
  <c r="GJ166" i="3"/>
  <c r="GN165" i="3"/>
  <c r="FB165" i="3"/>
  <c r="IW165" i="3"/>
  <c r="CV166" i="3"/>
  <c r="DO165" i="3"/>
  <c r="CK165" i="3"/>
  <c r="GE165" i="3" l="1"/>
  <c r="EA165" i="3"/>
  <c r="HT165" i="3"/>
  <c r="DY165" i="3"/>
  <c r="JP165" i="3"/>
  <c r="I165" i="3"/>
  <c r="P165" i="3"/>
  <c r="F165" i="3"/>
  <c r="H165" i="3"/>
  <c r="G165" i="3"/>
  <c r="O165" i="3"/>
  <c r="DX165" i="3"/>
  <c r="J165" i="3"/>
  <c r="M165" i="3"/>
  <c r="Q165" i="3"/>
  <c r="N165" i="3"/>
  <c r="AL165" i="3"/>
  <c r="L165" i="3"/>
  <c r="K165" i="3"/>
  <c r="JV165" i="3"/>
  <c r="JX165" i="3"/>
  <c r="HX165" i="3"/>
  <c r="HU165" i="3"/>
  <c r="AV165" i="3"/>
  <c r="BA165" i="3"/>
  <c r="AW165" i="3"/>
  <c r="BB165" i="3"/>
  <c r="BD165" i="3"/>
  <c r="BC165" i="3"/>
  <c r="BG165" i="3"/>
  <c r="AX165" i="3"/>
  <c r="BE165" i="3"/>
  <c r="AY165" i="3"/>
  <c r="HR165" i="3"/>
  <c r="BF165" i="3"/>
  <c r="CB165" i="3"/>
  <c r="AZ165" i="3"/>
  <c r="EH165" i="3"/>
  <c r="AP165" i="3"/>
  <c r="JW165" i="3"/>
  <c r="GD165" i="3"/>
  <c r="HW165" i="3"/>
  <c r="AD165" i="3"/>
  <c r="AF165" i="3"/>
  <c r="AG165" i="3"/>
  <c r="AH165" i="3"/>
  <c r="AI165" i="3"/>
  <c r="AJ165" i="3"/>
  <c r="AO165" i="3"/>
  <c r="AR165" i="3" s="1"/>
  <c r="AK165" i="3"/>
  <c r="AE165" i="3"/>
  <c r="CC165" i="3"/>
  <c r="JO165" i="3"/>
  <c r="JQ165" i="3"/>
  <c r="FX165" i="3"/>
  <c r="EB165" i="3"/>
  <c r="JR165" i="3"/>
  <c r="JY165" i="3"/>
  <c r="HY165" i="3"/>
  <c r="CL165" i="3"/>
  <c r="GB165" i="3"/>
  <c r="EF165" i="3"/>
  <c r="EG165" i="3"/>
  <c r="HZ165" i="3"/>
  <c r="V165" i="3"/>
  <c r="X165" i="3"/>
  <c r="AB165" i="3"/>
  <c r="Z165" i="3"/>
  <c r="Y165" i="3"/>
  <c r="W165" i="3"/>
  <c r="AC165" i="3"/>
  <c r="U165" i="3"/>
  <c r="AA165" i="3"/>
  <c r="S165" i="3"/>
  <c r="R165" i="3"/>
  <c r="T165" i="3"/>
  <c r="IB165" i="3"/>
  <c r="EE165" i="3"/>
  <c r="JS165" i="3"/>
  <c r="FU165" i="3"/>
  <c r="AM165" i="3"/>
  <c r="AN165" i="3" s="1"/>
  <c r="FZ165" i="3"/>
  <c r="BI165" i="3"/>
  <c r="BL165" i="3"/>
  <c r="BS165" i="3"/>
  <c r="BH165" i="3"/>
  <c r="BM165" i="3"/>
  <c r="BN165" i="3"/>
  <c r="BJ165" i="3"/>
  <c r="BR165" i="3"/>
  <c r="BQ165" i="3"/>
  <c r="BK165" i="3"/>
  <c r="BP165" i="3"/>
  <c r="BO165" i="3"/>
  <c r="ED165" i="3"/>
  <c r="HV165" i="3"/>
  <c r="DZ165" i="3"/>
  <c r="EC165" i="3"/>
  <c r="BZ165" i="3"/>
  <c r="BY165" i="3"/>
  <c r="BW165" i="3"/>
  <c r="BX165" i="3"/>
  <c r="BU165" i="3"/>
  <c r="BT165" i="3"/>
  <c r="CF165" i="3"/>
  <c r="CG165" i="3" s="1"/>
  <c r="BV165" i="3"/>
  <c r="CA165" i="3"/>
  <c r="JU165" i="3"/>
  <c r="IA165" i="3"/>
  <c r="HS165" i="3"/>
  <c r="CD164" i="3"/>
  <c r="AR164" i="3"/>
  <c r="AT164" i="3" s="1"/>
  <c r="AN164" i="3"/>
  <c r="AQ164" i="3"/>
  <c r="CF166" i="3"/>
  <c r="AP166" i="3"/>
  <c r="EF166" i="3"/>
  <c r="AO166" i="3"/>
  <c r="AD166" i="3"/>
  <c r="AF166" i="3"/>
  <c r="AG166" i="3"/>
  <c r="BX166" i="3"/>
  <c r="CE166" i="3"/>
  <c r="BT166" i="3"/>
  <c r="BW166" i="3"/>
  <c r="HS166" i="3"/>
  <c r="DY166" i="3"/>
  <c r="IA166" i="3"/>
  <c r="HT166" i="3"/>
  <c r="BK166" i="3"/>
  <c r="BR166" i="3"/>
  <c r="BJ166" i="3"/>
  <c r="BN166" i="3"/>
  <c r="BQ166" i="3"/>
  <c r="BH166" i="3"/>
  <c r="BL166" i="3"/>
  <c r="BP166" i="3"/>
  <c r="JX166" i="3"/>
  <c r="IB166" i="3"/>
  <c r="HU166" i="3"/>
  <c r="JQ166" i="3"/>
  <c r="HV166" i="3"/>
  <c r="FX166" i="3"/>
  <c r="EB166" i="3"/>
  <c r="HW166" i="3"/>
  <c r="JS166" i="3"/>
  <c r="JU166" i="3"/>
  <c r="JV166" i="3"/>
  <c r="FZ166" i="3"/>
  <c r="ED166" i="3"/>
  <c r="EE166" i="3"/>
  <c r="DX166" i="3"/>
  <c r="AL166" i="3"/>
  <c r="GD166" i="3"/>
  <c r="GB166" i="3"/>
  <c r="U166" i="3"/>
  <c r="AA166" i="3"/>
  <c r="Y166" i="3"/>
  <c r="S166" i="3"/>
  <c r="X166" i="3"/>
  <c r="AB166" i="3"/>
  <c r="W166" i="3"/>
  <c r="R166" i="3"/>
  <c r="GE166" i="3"/>
  <c r="C167" i="3"/>
  <c r="CY166" i="3"/>
  <c r="IV167" i="3"/>
  <c r="CT166" i="3"/>
  <c r="HC167" i="3"/>
  <c r="JF167" i="3"/>
  <c r="HB167" i="3"/>
  <c r="JL166" i="3"/>
  <c r="CT167" i="3"/>
  <c r="IX166" i="3"/>
  <c r="HN167" i="3"/>
  <c r="FP166" i="3"/>
  <c r="DO167" i="3"/>
  <c r="GV167" i="3"/>
  <c r="HA167" i="3"/>
  <c r="EM166" i="3"/>
  <c r="FP167" i="3"/>
  <c r="DR167" i="3"/>
  <c r="IN166" i="3"/>
  <c r="HP167" i="3"/>
  <c r="CR166" i="3"/>
  <c r="IP166" i="3"/>
  <c r="IW167" i="3"/>
  <c r="DV166" i="3"/>
  <c r="JI167" i="3"/>
  <c r="HF167" i="3"/>
  <c r="CK166" i="3"/>
  <c r="FG166" i="3"/>
  <c r="IF166" i="3"/>
  <c r="GL167" i="3"/>
  <c r="FQ167" i="3"/>
  <c r="EQ167" i="3"/>
  <c r="FL167" i="3"/>
  <c r="DS167" i="3"/>
  <c r="IS167" i="3"/>
  <c r="IT166" i="3"/>
  <c r="JD166" i="3"/>
  <c r="FG167" i="3"/>
  <c r="GR167" i="3"/>
  <c r="HC166" i="3"/>
  <c r="FI167" i="3"/>
  <c r="GQ167" i="3"/>
  <c r="DV167" i="3"/>
  <c r="FC166" i="3"/>
  <c r="CX166" i="3"/>
  <c r="ER167" i="3"/>
  <c r="FC167" i="3"/>
  <c r="GI166" i="3"/>
  <c r="JC167" i="3"/>
  <c r="HE167" i="3"/>
  <c r="DU166" i="3"/>
  <c r="GP167" i="3"/>
  <c r="IT167" i="3"/>
  <c r="FF167" i="3"/>
  <c r="FA166" i="3"/>
  <c r="GO166" i="3"/>
  <c r="FO167" i="3"/>
  <c r="DD167" i="3"/>
  <c r="FD167" i="3"/>
  <c r="FJ166" i="3"/>
  <c r="CZ167" i="3"/>
  <c r="II166" i="3"/>
  <c r="GQ166" i="3"/>
  <c r="DT166" i="3"/>
  <c r="GZ167" i="3"/>
  <c r="DD166" i="3"/>
  <c r="JG166" i="3"/>
  <c r="EL166" i="3"/>
  <c r="CV167" i="3"/>
  <c r="HJ166" i="3"/>
  <c r="II167" i="3"/>
  <c r="IU167" i="3"/>
  <c r="GY167" i="3"/>
  <c r="EZ167" i="3"/>
  <c r="JM167" i="3"/>
  <c r="CW167" i="3"/>
  <c r="HP166" i="3"/>
  <c r="GI167" i="3"/>
  <c r="HK166" i="3"/>
  <c r="DT167" i="3"/>
  <c r="CQ166" i="3"/>
  <c r="CS167" i="3"/>
  <c r="CJ166" i="3"/>
  <c r="CY167" i="3"/>
  <c r="HM167" i="3"/>
  <c r="FH167" i="3"/>
  <c r="DP167" i="3"/>
  <c r="ER166" i="3"/>
  <c r="JK166" i="3"/>
  <c r="DP166" i="3"/>
  <c r="CA166" i="3" l="1"/>
  <c r="EG166" i="3"/>
  <c r="FV166" i="3"/>
  <c r="BU166" i="3"/>
  <c r="AI166" i="3"/>
  <c r="BZ166" i="3"/>
  <c r="Z166" i="3"/>
  <c r="GC166" i="3"/>
  <c r="HX166" i="3"/>
  <c r="T166" i="3"/>
  <c r="AK166" i="3"/>
  <c r="BO166" i="3"/>
  <c r="HY166" i="3"/>
  <c r="JP166" i="3"/>
  <c r="BI166" i="3"/>
  <c r="GA166" i="3"/>
  <c r="AH166" i="3"/>
  <c r="BV166" i="3"/>
  <c r="V166" i="3"/>
  <c r="FY166" i="3"/>
  <c r="DZ166" i="3"/>
  <c r="EA166" i="3"/>
  <c r="FW166" i="3"/>
  <c r="JY166" i="3"/>
  <c r="EH166" i="3"/>
  <c r="BS166" i="3"/>
  <c r="JT166" i="3"/>
  <c r="BM166" i="3"/>
  <c r="AC166" i="3"/>
  <c r="JW166" i="3"/>
  <c r="BE166" i="3"/>
  <c r="AX166" i="3"/>
  <c r="AY166" i="3"/>
  <c r="HR166" i="3"/>
  <c r="BF166" i="3"/>
  <c r="AV166" i="3"/>
  <c r="AZ166" i="3"/>
  <c r="AW166" i="3"/>
  <c r="BA166" i="3"/>
  <c r="BG166" i="3"/>
  <c r="BD166" i="3"/>
  <c r="BB166" i="3"/>
  <c r="CB166" i="3"/>
  <c r="BC166" i="3"/>
  <c r="Q166" i="3"/>
  <c r="L166" i="3"/>
  <c r="J166" i="3"/>
  <c r="K166" i="3"/>
  <c r="O166" i="3"/>
  <c r="N166" i="3"/>
  <c r="M166" i="3"/>
  <c r="I166" i="3"/>
  <c r="H166" i="3"/>
  <c r="F166" i="3"/>
  <c r="FU166" i="3"/>
  <c r="G166" i="3"/>
  <c r="P166" i="3"/>
  <c r="AM166" i="3"/>
  <c r="AN166" i="3" s="1"/>
  <c r="AJ166" i="3"/>
  <c r="JO166" i="3"/>
  <c r="CC166" i="3"/>
  <c r="HZ166" i="3"/>
  <c r="JR166" i="3"/>
  <c r="EC166" i="3"/>
  <c r="AE166" i="3"/>
  <c r="BY166" i="3"/>
  <c r="CD165" i="3"/>
  <c r="AQ165" i="3"/>
  <c r="AS165" i="3"/>
  <c r="AT165" i="3" s="1"/>
  <c r="CL166" i="3"/>
  <c r="AS166" i="3"/>
  <c r="AR166" i="3"/>
  <c r="CF167" i="3"/>
  <c r="AD167" i="3"/>
  <c r="AO167" i="3"/>
  <c r="AG167" i="3"/>
  <c r="AH167" i="3"/>
  <c r="AI167" i="3"/>
  <c r="AP167" i="3"/>
  <c r="HR167" i="3"/>
  <c r="CB167" i="3"/>
  <c r="IA167" i="3"/>
  <c r="BR167" i="3"/>
  <c r="BH167" i="3"/>
  <c r="BL167" i="3"/>
  <c r="BK167" i="3"/>
  <c r="HU167" i="3"/>
  <c r="JR167" i="3"/>
  <c r="HY167" i="3"/>
  <c r="FZ167" i="3"/>
  <c r="C168" i="3"/>
  <c r="AQ166" i="3"/>
  <c r="CG166" i="3"/>
  <c r="IN167" i="3"/>
  <c r="JB168" i="3"/>
  <c r="FB167" i="3"/>
  <c r="HJ167" i="3"/>
  <c r="HM168" i="3"/>
  <c r="JF168" i="3"/>
  <c r="HO167" i="3"/>
  <c r="HE168" i="3"/>
  <c r="DB167" i="3"/>
  <c r="CX167" i="3"/>
  <c r="FO168" i="3"/>
  <c r="EW167" i="3"/>
  <c r="HG167" i="3"/>
  <c r="HI168" i="3"/>
  <c r="IK168" i="3"/>
  <c r="EU167" i="3"/>
  <c r="EO168" i="3"/>
  <c r="GX167" i="3"/>
  <c r="IP168" i="3"/>
  <c r="JH167" i="3"/>
  <c r="FM167" i="3"/>
  <c r="IX167" i="3"/>
  <c r="IQ167" i="3"/>
  <c r="FP168" i="3"/>
  <c r="GO167" i="3"/>
  <c r="FE168" i="3"/>
  <c r="DH167" i="3"/>
  <c r="GJ167" i="3"/>
  <c r="CP167" i="3"/>
  <c r="EV167" i="3"/>
  <c r="IF167" i="3"/>
  <c r="IY167" i="3"/>
  <c r="ES167" i="3"/>
  <c r="DU168" i="3"/>
  <c r="DJ167" i="3"/>
  <c r="GS167" i="3"/>
  <c r="EL167" i="3"/>
  <c r="IH167" i="3"/>
  <c r="CJ167" i="3"/>
  <c r="DH168" i="3"/>
  <c r="FN168" i="3"/>
  <c r="EM167" i="3"/>
  <c r="FD168" i="3"/>
  <c r="CU167" i="3"/>
  <c r="DF168" i="3"/>
  <c r="GO168" i="3"/>
  <c r="IZ167" i="3"/>
  <c r="DU167" i="3"/>
  <c r="HI167" i="3"/>
  <c r="GM167" i="3"/>
  <c r="IJ167" i="3"/>
  <c r="DB168" i="3"/>
  <c r="DP168" i="3"/>
  <c r="DT168" i="3"/>
  <c r="FR167" i="3"/>
  <c r="II168" i="3"/>
  <c r="CZ168" i="3"/>
  <c r="HN168" i="3"/>
  <c r="DK167" i="3"/>
  <c r="IL167" i="3"/>
  <c r="IP167" i="3"/>
  <c r="DE167" i="3"/>
  <c r="DG168" i="3"/>
  <c r="DC168" i="3"/>
  <c r="JL167" i="3"/>
  <c r="JA168" i="3"/>
  <c r="JA167" i="3"/>
  <c r="IZ168" i="3"/>
  <c r="GQ168" i="3"/>
  <c r="GP168" i="3"/>
  <c r="IM167" i="3"/>
  <c r="JJ167" i="3"/>
  <c r="IO168" i="3"/>
  <c r="GN167" i="3"/>
  <c r="GT168" i="3"/>
  <c r="CO167" i="3"/>
  <c r="EN168" i="3"/>
  <c r="DQ168" i="3"/>
  <c r="CQ167" i="3"/>
  <c r="IG167" i="3"/>
  <c r="DF167" i="3"/>
  <c r="HD168" i="3"/>
  <c r="GW168" i="3"/>
  <c r="EO167" i="3"/>
  <c r="CK167" i="3"/>
  <c r="EP167" i="3"/>
  <c r="FA167" i="3"/>
  <c r="EY167" i="3"/>
  <c r="DL167" i="3"/>
  <c r="FR168" i="3"/>
  <c r="DG167" i="3"/>
  <c r="ET167" i="3"/>
  <c r="HD167" i="3"/>
  <c r="GI168" i="3"/>
  <c r="CU168" i="3"/>
  <c r="HA168" i="3"/>
  <c r="HJ168" i="3"/>
  <c r="JK167" i="3"/>
  <c r="FJ168" i="3"/>
  <c r="FS167" i="3"/>
  <c r="DI167" i="3"/>
  <c r="GK167" i="3"/>
  <c r="EW168" i="3"/>
  <c r="IU168" i="3"/>
  <c r="FJ167" i="3"/>
  <c r="JG167" i="3"/>
  <c r="DQ167" i="3"/>
  <c r="HL167" i="3"/>
  <c r="IX168" i="3"/>
  <c r="HK167" i="3"/>
  <c r="DL168" i="3"/>
  <c r="FE167" i="3"/>
  <c r="JC168" i="3"/>
  <c r="DM167" i="3"/>
  <c r="IO167" i="3"/>
  <c r="CS168" i="3"/>
  <c r="DC167" i="3"/>
  <c r="JD168" i="3"/>
  <c r="FL168" i="3"/>
  <c r="JD167" i="3"/>
  <c r="CW168" i="3"/>
  <c r="IH168" i="3"/>
  <c r="JB167" i="3"/>
  <c r="FN167" i="3"/>
  <c r="ET168" i="3"/>
  <c r="EV168" i="3"/>
  <c r="CY168" i="3"/>
  <c r="FQ168" i="3"/>
  <c r="IK167" i="3"/>
  <c r="GW167" i="3"/>
  <c r="CR167" i="3"/>
  <c r="GK168" i="3"/>
  <c r="EN167" i="3"/>
  <c r="GT167" i="3"/>
  <c r="CD166" i="3" l="1"/>
  <c r="JX167" i="3"/>
  <c r="FU167" i="3"/>
  <c r="AM167" i="3"/>
  <c r="GE167" i="3"/>
  <c r="JY167" i="3"/>
  <c r="IB167" i="3"/>
  <c r="BI167" i="3"/>
  <c r="HV167" i="3"/>
  <c r="BD167" i="3"/>
  <c r="BA167" i="3"/>
  <c r="AW167" i="3"/>
  <c r="BB167" i="3"/>
  <c r="BC167" i="3"/>
  <c r="BE167" i="3"/>
  <c r="JO167" i="3"/>
  <c r="BG167" i="3"/>
  <c r="AX167" i="3"/>
  <c r="CC167" i="3"/>
  <c r="CD167" i="3" s="1"/>
  <c r="AY167" i="3"/>
  <c r="BF167" i="3"/>
  <c r="AZ167" i="3"/>
  <c r="AV167" i="3"/>
  <c r="JU167" i="3"/>
  <c r="GB167" i="3"/>
  <c r="HX167" i="3"/>
  <c r="HW167" i="3"/>
  <c r="EA167" i="3"/>
  <c r="EE167" i="3"/>
  <c r="DY167" i="3"/>
  <c r="BZ167" i="3"/>
  <c r="BU167" i="3"/>
  <c r="BX167" i="3"/>
  <c r="BV167" i="3"/>
  <c r="BT167" i="3"/>
  <c r="CE167" i="3"/>
  <c r="AR167" i="3" s="1"/>
  <c r="BY167" i="3"/>
  <c r="CA167" i="3"/>
  <c r="BW167" i="3"/>
  <c r="JQ167" i="3"/>
  <c r="EB167" i="3"/>
  <c r="BQ167" i="3"/>
  <c r="BN167" i="3"/>
  <c r="JS167" i="3"/>
  <c r="HS167" i="3"/>
  <c r="BS167" i="3"/>
  <c r="T167" i="3"/>
  <c r="R167" i="3"/>
  <c r="AA167" i="3"/>
  <c r="X167" i="3"/>
  <c r="W167" i="3"/>
  <c r="V167" i="3"/>
  <c r="Z167" i="3"/>
  <c r="AC167" i="3"/>
  <c r="AB167" i="3"/>
  <c r="U167" i="3"/>
  <c r="Y167" i="3"/>
  <c r="S167" i="3"/>
  <c r="GC167" i="3"/>
  <c r="AF167" i="3"/>
  <c r="M167" i="3"/>
  <c r="I167" i="3"/>
  <c r="J167" i="3"/>
  <c r="N167" i="3"/>
  <c r="O167" i="3"/>
  <c r="L167" i="3"/>
  <c r="P167" i="3"/>
  <c r="F167" i="3"/>
  <c r="DX167" i="3"/>
  <c r="G167" i="3"/>
  <c r="AL167" i="3"/>
  <c r="Q167" i="3"/>
  <c r="K167" i="3"/>
  <c r="BJ167" i="3"/>
  <c r="JP167" i="3"/>
  <c r="HT167" i="3"/>
  <c r="EH167" i="3"/>
  <c r="HZ167" i="3"/>
  <c r="BP167" i="3"/>
  <c r="JW167" i="3"/>
  <c r="AK167" i="3"/>
  <c r="FV167" i="3"/>
  <c r="FW167" i="3"/>
  <c r="GD167" i="3"/>
  <c r="ED167" i="3"/>
  <c r="FY167" i="3"/>
  <c r="JT167" i="3"/>
  <c r="EF167" i="3"/>
  <c r="GA167" i="3"/>
  <c r="EC167" i="3"/>
  <c r="BM167" i="3"/>
  <c r="FX167" i="3"/>
  <c r="AJ167" i="3"/>
  <c r="AE167" i="3"/>
  <c r="EG167" i="3"/>
  <c r="JV167" i="3"/>
  <c r="BO167" i="3"/>
  <c r="DZ167" i="3"/>
  <c r="H167" i="3"/>
  <c r="CL167" i="3"/>
  <c r="AS167" i="3"/>
  <c r="AQ167" i="3"/>
  <c r="BT168" i="3"/>
  <c r="CE168" i="3"/>
  <c r="HZ168" i="3"/>
  <c r="CF168" i="3"/>
  <c r="AP168" i="3"/>
  <c r="JX168" i="3"/>
  <c r="JQ168" i="3"/>
  <c r="EB168" i="3"/>
  <c r="JY168" i="3"/>
  <c r="JT168" i="3"/>
  <c r="ED168" i="3"/>
  <c r="EH168" i="3"/>
  <c r="AT166" i="3"/>
  <c r="C169" i="3"/>
  <c r="HL169" i="3"/>
  <c r="DV168" i="3"/>
  <c r="JD169" i="3"/>
  <c r="CQ168" i="3"/>
  <c r="EQ168" i="3"/>
  <c r="FG169" i="3"/>
  <c r="CV168" i="3"/>
  <c r="HK168" i="3"/>
  <c r="EU168" i="3"/>
  <c r="HO168" i="3"/>
  <c r="EP168" i="3"/>
  <c r="DO168" i="3"/>
  <c r="CR168" i="3"/>
  <c r="IY168" i="3"/>
  <c r="IS168" i="3"/>
  <c r="DJ169" i="3"/>
  <c r="GL168" i="3"/>
  <c r="FF168" i="3"/>
  <c r="IU169" i="3"/>
  <c r="DI168" i="3"/>
  <c r="JK168" i="3"/>
  <c r="FM168" i="3"/>
  <c r="EW169" i="3"/>
  <c r="FH168" i="3"/>
  <c r="DH169" i="3"/>
  <c r="DR168" i="3"/>
  <c r="CJ168" i="3"/>
  <c r="CX168" i="3"/>
  <c r="IN168" i="3"/>
  <c r="JH168" i="3"/>
  <c r="DE168" i="3"/>
  <c r="IQ169" i="3"/>
  <c r="JG168" i="3"/>
  <c r="JL168" i="3"/>
  <c r="FA168" i="3"/>
  <c r="HM169" i="3"/>
  <c r="DT169" i="3"/>
  <c r="IG168" i="3"/>
  <c r="GZ168" i="3"/>
  <c r="HF168" i="3"/>
  <c r="DJ168" i="3"/>
  <c r="DK168" i="3"/>
  <c r="IL168" i="3"/>
  <c r="ET169" i="3"/>
  <c r="IG169" i="3"/>
  <c r="CT168" i="3"/>
  <c r="JM168" i="3"/>
  <c r="HB168" i="3"/>
  <c r="DO169" i="3"/>
  <c r="DS168" i="3"/>
  <c r="EM168" i="3"/>
  <c r="HL168" i="3"/>
  <c r="HA169" i="3"/>
  <c r="HB169" i="3"/>
  <c r="IK169" i="3"/>
  <c r="GX168" i="3"/>
  <c r="CR169" i="3"/>
  <c r="IX169" i="3"/>
  <c r="IQ168" i="3"/>
  <c r="GS168" i="3"/>
  <c r="CQ169" i="3"/>
  <c r="HD169" i="3"/>
  <c r="GO169" i="3"/>
  <c r="EM169" i="3"/>
  <c r="HP168" i="3"/>
  <c r="IJ168" i="3"/>
  <c r="HO169" i="3"/>
  <c r="GT169" i="3"/>
  <c r="GS169" i="3"/>
  <c r="IT168" i="3"/>
  <c r="GJ168" i="3"/>
  <c r="CP168" i="3"/>
  <c r="DE169" i="3"/>
  <c r="DM168" i="3"/>
  <c r="FI168" i="3"/>
  <c r="HG168" i="3"/>
  <c r="GR168" i="3"/>
  <c r="IZ169" i="3"/>
  <c r="GY168" i="3"/>
  <c r="DD168" i="3"/>
  <c r="IF168" i="3"/>
  <c r="CO168" i="3"/>
  <c r="II169" i="3"/>
  <c r="FJ169" i="3"/>
  <c r="DF169" i="3"/>
  <c r="GM168" i="3"/>
  <c r="FC168" i="3"/>
  <c r="HF169" i="3"/>
  <c r="GN168" i="3"/>
  <c r="JA169" i="3"/>
  <c r="IV168" i="3"/>
  <c r="JI168" i="3"/>
  <c r="EY168" i="3"/>
  <c r="FA169" i="3"/>
  <c r="JL169" i="3"/>
  <c r="EL168" i="3"/>
  <c r="HE169" i="3"/>
  <c r="CK168" i="3"/>
  <c r="CP169" i="3"/>
  <c r="ES168" i="3"/>
  <c r="HC168" i="3"/>
  <c r="EZ168" i="3"/>
  <c r="IW168" i="3"/>
  <c r="JJ168" i="3"/>
  <c r="FS168" i="3"/>
  <c r="FB168" i="3"/>
  <c r="IM168" i="3"/>
  <c r="FG168" i="3"/>
  <c r="ER168" i="3"/>
  <c r="DI169" i="3"/>
  <c r="GV168" i="3"/>
  <c r="AN167" i="3" l="1"/>
  <c r="CG167" i="3"/>
  <c r="AD168" i="3"/>
  <c r="AO168" i="3"/>
  <c r="AR168" i="3" s="1"/>
  <c r="AF168" i="3"/>
  <c r="AI168" i="3"/>
  <c r="AJ168" i="3"/>
  <c r="CL168" i="3"/>
  <c r="DY168" i="3"/>
  <c r="JR168" i="3"/>
  <c r="AE168" i="3"/>
  <c r="FV168" i="3"/>
  <c r="CA168" i="3"/>
  <c r="HS168" i="3"/>
  <c r="R168" i="3"/>
  <c r="AC168" i="3"/>
  <c r="AB168" i="3"/>
  <c r="U168" i="3"/>
  <c r="AA168" i="3"/>
  <c r="S168" i="3"/>
  <c r="X168" i="3"/>
  <c r="Y168" i="3"/>
  <c r="Z168" i="3"/>
  <c r="T168" i="3"/>
  <c r="W168" i="3"/>
  <c r="V168" i="3"/>
  <c r="BW168" i="3"/>
  <c r="EA168" i="3"/>
  <c r="BY168" i="3"/>
  <c r="BV168" i="3"/>
  <c r="IA168" i="3"/>
  <c r="EG168" i="3"/>
  <c r="GB168" i="3"/>
  <c r="FZ168" i="3"/>
  <c r="AM168" i="3"/>
  <c r="FU168" i="3"/>
  <c r="EE168" i="3"/>
  <c r="EF168" i="3"/>
  <c r="BS168" i="3"/>
  <c r="BQ168" i="3"/>
  <c r="BP168" i="3"/>
  <c r="BI168" i="3"/>
  <c r="BO168" i="3"/>
  <c r="BR168" i="3"/>
  <c r="BJ168" i="3"/>
  <c r="HR168" i="3"/>
  <c r="BM168" i="3"/>
  <c r="CB168" i="3"/>
  <c r="BH168" i="3"/>
  <c r="BN168" i="3"/>
  <c r="BK168" i="3"/>
  <c r="BL168" i="3"/>
  <c r="JW168" i="3"/>
  <c r="FX168" i="3"/>
  <c r="HT168" i="3"/>
  <c r="JP168" i="3"/>
  <c r="JU168" i="3"/>
  <c r="HX168" i="3"/>
  <c r="HV168" i="3"/>
  <c r="BX168" i="3"/>
  <c r="GD168" i="3"/>
  <c r="HW168" i="3"/>
  <c r="AH168" i="3"/>
  <c r="DZ168" i="3"/>
  <c r="HU168" i="3"/>
  <c r="JV168" i="3"/>
  <c r="AK168" i="3"/>
  <c r="JS168" i="3"/>
  <c r="FW168" i="3"/>
  <c r="AG168" i="3"/>
  <c r="F168" i="3"/>
  <c r="G168" i="3"/>
  <c r="I168" i="3"/>
  <c r="Q168" i="3"/>
  <c r="O168" i="3"/>
  <c r="AL168" i="3"/>
  <c r="N168" i="3"/>
  <c r="H168" i="3"/>
  <c r="L168" i="3"/>
  <c r="P168" i="3"/>
  <c r="K168" i="3"/>
  <c r="M168" i="3"/>
  <c r="DX168" i="3"/>
  <c r="J168" i="3"/>
  <c r="BZ168" i="3"/>
  <c r="BE168" i="3"/>
  <c r="BG168" i="3"/>
  <c r="AX168" i="3"/>
  <c r="AY168" i="3"/>
  <c r="AV168" i="3"/>
  <c r="AZ168" i="3"/>
  <c r="BF168" i="3"/>
  <c r="JO168" i="3"/>
  <c r="BD168" i="3"/>
  <c r="BA168" i="3"/>
  <c r="CC168" i="3"/>
  <c r="CD168" i="3" s="1"/>
  <c r="BB168" i="3"/>
  <c r="AW168" i="3"/>
  <c r="BC168" i="3"/>
  <c r="GC168" i="3"/>
  <c r="FY168" i="3"/>
  <c r="GE168" i="3"/>
  <c r="BU168" i="3"/>
  <c r="HY168" i="3"/>
  <c r="GA168" i="3"/>
  <c r="EC168" i="3"/>
  <c r="IB168" i="3"/>
  <c r="AS168" i="3"/>
  <c r="AT167" i="3"/>
  <c r="AO169" i="3"/>
  <c r="GC169" i="3"/>
  <c r="EA169" i="3"/>
  <c r="IB169" i="3"/>
  <c r="HX169" i="3"/>
  <c r="JT169" i="3"/>
  <c r="C170" i="3"/>
  <c r="CG168" i="3"/>
  <c r="GR170" i="3"/>
  <c r="CK169" i="3"/>
  <c r="IO170" i="3"/>
  <c r="JI169" i="3"/>
  <c r="DR169" i="3"/>
  <c r="IM169" i="3"/>
  <c r="JM170" i="3"/>
  <c r="CW169" i="3"/>
  <c r="EZ170" i="3"/>
  <c r="DM169" i="3"/>
  <c r="IW169" i="3"/>
  <c r="HG169" i="3"/>
  <c r="IN170" i="3"/>
  <c r="JJ170" i="3"/>
  <c r="HG170" i="3"/>
  <c r="DC170" i="3"/>
  <c r="GO170" i="3"/>
  <c r="DB170" i="3"/>
  <c r="EV169" i="3"/>
  <c r="IO169" i="3"/>
  <c r="FA170" i="3"/>
  <c r="JC169" i="3"/>
  <c r="FD169" i="3"/>
  <c r="FQ170" i="3"/>
  <c r="IY170" i="3"/>
  <c r="EY170" i="3"/>
  <c r="CJ169" i="3"/>
  <c r="JG169" i="3"/>
  <c r="JD170" i="3"/>
  <c r="FH170" i="3"/>
  <c r="HC169" i="3"/>
  <c r="ES169" i="3"/>
  <c r="GM169" i="3"/>
  <c r="ES170" i="3"/>
  <c r="GR169" i="3"/>
  <c r="ER169" i="3"/>
  <c r="FQ169" i="3"/>
  <c r="FL169" i="3"/>
  <c r="JK169" i="3"/>
  <c r="GI169" i="3"/>
  <c r="IF169" i="3"/>
  <c r="CV170" i="3"/>
  <c r="GN169" i="3"/>
  <c r="FM169" i="3"/>
  <c r="IJ170" i="3"/>
  <c r="GK170" i="3"/>
  <c r="FO169" i="3"/>
  <c r="HK169" i="3"/>
  <c r="HB170" i="3"/>
  <c r="HI170" i="3"/>
  <c r="JC170" i="3"/>
  <c r="IH169" i="3"/>
  <c r="HJ170" i="3"/>
  <c r="EU170" i="3"/>
  <c r="JF169" i="3"/>
  <c r="HK170" i="3"/>
  <c r="DU169" i="3"/>
  <c r="IJ169" i="3"/>
  <c r="CW170" i="3"/>
  <c r="EN169" i="3"/>
  <c r="IS169" i="3"/>
  <c r="EO170" i="3"/>
  <c r="DQ170" i="3"/>
  <c r="GY169" i="3"/>
  <c r="HF170" i="3"/>
  <c r="IL169" i="3"/>
  <c r="EQ169" i="3"/>
  <c r="EL169" i="3"/>
  <c r="DB169" i="3"/>
  <c r="DQ169" i="3"/>
  <c r="GT170" i="3"/>
  <c r="IK170" i="3"/>
  <c r="FI169" i="3"/>
  <c r="CO169" i="3"/>
  <c r="HA170" i="3"/>
  <c r="IS170" i="3"/>
  <c r="CY169" i="3"/>
  <c r="DH170" i="3"/>
  <c r="FM170" i="3"/>
  <c r="GL169" i="3"/>
  <c r="CX170" i="3"/>
  <c r="IZ170" i="3"/>
  <c r="FP169" i="3"/>
  <c r="DT170" i="3"/>
  <c r="DG169" i="3"/>
  <c r="FI170" i="3"/>
  <c r="GV170" i="3"/>
  <c r="DS170" i="3"/>
  <c r="GI170" i="3"/>
  <c r="IH170" i="3"/>
  <c r="GL170" i="3"/>
  <c r="EP170" i="3"/>
  <c r="FC170" i="3"/>
  <c r="CS170" i="3"/>
  <c r="GQ170" i="3"/>
  <c r="FS169" i="3"/>
  <c r="JA170" i="3"/>
  <c r="FF169" i="3"/>
  <c r="JI170" i="3"/>
  <c r="DU170" i="3"/>
  <c r="IV169" i="3"/>
  <c r="IY169" i="3"/>
  <c r="JJ169" i="3"/>
  <c r="FR169" i="3"/>
  <c r="HO170" i="3"/>
  <c r="EU169" i="3"/>
  <c r="IT170" i="3"/>
  <c r="FL170" i="3"/>
  <c r="IN169" i="3"/>
  <c r="DV170" i="3"/>
  <c r="EQ170" i="3"/>
  <c r="DM170" i="3"/>
  <c r="JB169" i="3"/>
  <c r="GW170" i="3"/>
  <c r="EP169" i="3"/>
  <c r="CS169" i="3"/>
  <c r="FD170" i="3"/>
  <c r="GP169" i="3"/>
  <c r="CZ169" i="3"/>
  <c r="IT169" i="3"/>
  <c r="HI169" i="3"/>
  <c r="IP170" i="3"/>
  <c r="FS170" i="3"/>
  <c r="GN170" i="3"/>
  <c r="GQ169" i="3"/>
  <c r="FH169" i="3"/>
  <c r="CZ170" i="3"/>
  <c r="GJ169" i="3"/>
  <c r="FR170" i="3"/>
  <c r="GY170" i="3"/>
  <c r="CV169" i="3"/>
  <c r="DC169" i="3"/>
  <c r="FF170" i="3"/>
  <c r="CU169" i="3"/>
  <c r="DD170" i="3"/>
  <c r="DK169" i="3"/>
  <c r="DJ170" i="3"/>
  <c r="HC170" i="3"/>
  <c r="GW169" i="3"/>
  <c r="GK169" i="3"/>
  <c r="IL170" i="3"/>
  <c r="FN169" i="3"/>
  <c r="DL170" i="3"/>
  <c r="IQ170" i="3"/>
  <c r="FB169" i="3"/>
  <c r="DL169" i="3"/>
  <c r="DR170" i="3"/>
  <c r="JF170" i="3"/>
  <c r="GX170" i="3"/>
  <c r="FC169" i="3"/>
  <c r="JH169" i="3"/>
  <c r="CY170" i="3"/>
  <c r="DV169" i="3"/>
  <c r="JM169" i="3"/>
  <c r="DP169" i="3"/>
  <c r="EW170" i="3"/>
  <c r="GZ169" i="3"/>
  <c r="IU170" i="3"/>
  <c r="IM170" i="3"/>
  <c r="IX170" i="3"/>
  <c r="DD169" i="3"/>
  <c r="FE169" i="3"/>
  <c r="DP170" i="3"/>
  <c r="GJ170" i="3"/>
  <c r="EZ169" i="3"/>
  <c r="IP169" i="3"/>
  <c r="GZ170" i="3"/>
  <c r="JK170" i="3"/>
  <c r="EY169" i="3"/>
  <c r="HN169" i="3"/>
  <c r="GV169" i="3"/>
  <c r="DS169" i="3"/>
  <c r="IW170" i="3"/>
  <c r="DG170" i="3"/>
  <c r="EV170" i="3"/>
  <c r="CT170" i="3"/>
  <c r="CT169" i="3"/>
  <c r="HJ169" i="3"/>
  <c r="JL170" i="3"/>
  <c r="IV170" i="3"/>
  <c r="EO169" i="3"/>
  <c r="ET170" i="3"/>
  <c r="FG170" i="3"/>
  <c r="CX169" i="3"/>
  <c r="HP169" i="3"/>
  <c r="GX169" i="3"/>
  <c r="IG170" i="3"/>
  <c r="EM170" i="3"/>
  <c r="JV169" i="3" l="1"/>
  <c r="EG169" i="3"/>
  <c r="AH169" i="3"/>
  <c r="AI169" i="3"/>
  <c r="AP169" i="3"/>
  <c r="AQ169" i="3" s="1"/>
  <c r="AD169" i="3"/>
  <c r="HZ169" i="3"/>
  <c r="F169" i="3"/>
  <c r="Q169" i="3"/>
  <c r="AL169" i="3"/>
  <c r="DX169" i="3"/>
  <c r="G169" i="3"/>
  <c r="HW169" i="3"/>
  <c r="FZ169" i="3"/>
  <c r="AQ168" i="3"/>
  <c r="JW169" i="3"/>
  <c r="AN168" i="3"/>
  <c r="GB169" i="3"/>
  <c r="AG169" i="3"/>
  <c r="EB169" i="3"/>
  <c r="J169" i="3"/>
  <c r="CL169" i="3"/>
  <c r="GA169" i="3"/>
  <c r="CF169" i="3"/>
  <c r="AK169" i="3"/>
  <c r="DZ169" i="3"/>
  <c r="ED169" i="3"/>
  <c r="L169" i="3"/>
  <c r="FY169" i="3"/>
  <c r="IA169" i="3"/>
  <c r="GE169" i="3"/>
  <c r="BE169" i="3"/>
  <c r="AX169" i="3"/>
  <c r="AY169" i="3"/>
  <c r="AW169" i="3"/>
  <c r="AZ169" i="3"/>
  <c r="BD169" i="3"/>
  <c r="BF169" i="3"/>
  <c r="AV169" i="3"/>
  <c r="BA169" i="3"/>
  <c r="HR169" i="3"/>
  <c r="BB169" i="3"/>
  <c r="BG169" i="3"/>
  <c r="CB169" i="3"/>
  <c r="BC169" i="3"/>
  <c r="AJ169" i="3"/>
  <c r="AC169" i="3"/>
  <c r="U169" i="3"/>
  <c r="AB169" i="3"/>
  <c r="T169" i="3"/>
  <c r="W169" i="3"/>
  <c r="AA169" i="3"/>
  <c r="S169" i="3"/>
  <c r="V169" i="3"/>
  <c r="Z169" i="3"/>
  <c r="FU169" i="3"/>
  <c r="Y169" i="3"/>
  <c r="AM169" i="3"/>
  <c r="AN169" i="3" s="1"/>
  <c r="X169" i="3"/>
  <c r="R169" i="3"/>
  <c r="HY169" i="3"/>
  <c r="HS169" i="3"/>
  <c r="JU169" i="3"/>
  <c r="HU169" i="3"/>
  <c r="JS169" i="3"/>
  <c r="JQ169" i="3"/>
  <c r="JY169" i="3"/>
  <c r="BW169" i="3"/>
  <c r="BY169" i="3"/>
  <c r="BV169" i="3"/>
  <c r="BU169" i="3"/>
  <c r="BT169" i="3"/>
  <c r="CA169" i="3"/>
  <c r="CE169" i="3"/>
  <c r="AR169" i="3" s="1"/>
  <c r="BZ169" i="3"/>
  <c r="BX169" i="3"/>
  <c r="JR169" i="3"/>
  <c r="M169" i="3"/>
  <c r="EE169" i="3"/>
  <c r="CC169" i="3"/>
  <c r="JO169" i="3"/>
  <c r="BM169" i="3"/>
  <c r="BI169" i="3"/>
  <c r="BP169" i="3"/>
  <c r="BL169" i="3"/>
  <c r="BK169" i="3"/>
  <c r="BH169" i="3"/>
  <c r="BO169" i="3"/>
  <c r="BR169" i="3"/>
  <c r="BS169" i="3"/>
  <c r="BJ169" i="3"/>
  <c r="BQ169" i="3"/>
  <c r="BN169" i="3"/>
  <c r="FW169" i="3"/>
  <c r="H169" i="3"/>
  <c r="EF169" i="3"/>
  <c r="N169" i="3"/>
  <c r="HT169" i="3"/>
  <c r="HV169" i="3"/>
  <c r="EH169" i="3"/>
  <c r="P169" i="3"/>
  <c r="FV169" i="3"/>
  <c r="JX169" i="3"/>
  <c r="DY169" i="3"/>
  <c r="EC169" i="3"/>
  <c r="K169" i="3"/>
  <c r="O169" i="3"/>
  <c r="GD169" i="3"/>
  <c r="AF169" i="3"/>
  <c r="JP169" i="3"/>
  <c r="FX169" i="3"/>
  <c r="I169" i="3"/>
  <c r="AE169" i="3"/>
  <c r="BS170" i="3"/>
  <c r="AT168" i="3"/>
  <c r="HS170" i="3"/>
  <c r="HU170" i="3"/>
  <c r="GC170" i="3"/>
  <c r="FV170" i="3"/>
  <c r="CF170" i="3"/>
  <c r="HT170" i="3"/>
  <c r="BZ170" i="3"/>
  <c r="BT170" i="3"/>
  <c r="CE170" i="3"/>
  <c r="JQ170" i="3"/>
  <c r="JP170" i="3"/>
  <c r="BL170" i="3"/>
  <c r="BK170" i="3"/>
  <c r="BR170" i="3"/>
  <c r="BH170" i="3"/>
  <c r="BM170" i="3"/>
  <c r="BI170" i="3"/>
  <c r="BO170" i="3"/>
  <c r="BN170" i="3"/>
  <c r="BJ170" i="3"/>
  <c r="EF170" i="3"/>
  <c r="AP170" i="3"/>
  <c r="CB170" i="3"/>
  <c r="HR170" i="3"/>
  <c r="JW170" i="3"/>
  <c r="JY170" i="3"/>
  <c r="HW170" i="3"/>
  <c r="JS170" i="3"/>
  <c r="HX170" i="3"/>
  <c r="JT170" i="3"/>
  <c r="JU170" i="3"/>
  <c r="FY170" i="3"/>
  <c r="EC170" i="3"/>
  <c r="JV170" i="3"/>
  <c r="FZ170" i="3"/>
  <c r="GD170" i="3"/>
  <c r="GB170" i="3"/>
  <c r="EH170" i="3"/>
  <c r="R170" i="3"/>
  <c r="T170" i="3"/>
  <c r="S170" i="3"/>
  <c r="Z170" i="3"/>
  <c r="AB170" i="3"/>
  <c r="W170" i="3"/>
  <c r="GE170" i="3"/>
  <c r="C171" i="3"/>
  <c r="EN170" i="3"/>
  <c r="EL170" i="3"/>
  <c r="JB170" i="3"/>
  <c r="FG171" i="3"/>
  <c r="DI170" i="3"/>
  <c r="DF170" i="3"/>
  <c r="JC171" i="3"/>
  <c r="IF171" i="3"/>
  <c r="CS171" i="3"/>
  <c r="CP170" i="3"/>
  <c r="CO170" i="3"/>
  <c r="FN170" i="3"/>
  <c r="HE170" i="3"/>
  <c r="CR170" i="3"/>
  <c r="EO171" i="3"/>
  <c r="DO170" i="3"/>
  <c r="HL170" i="3"/>
  <c r="HP170" i="3"/>
  <c r="FB170" i="3"/>
  <c r="HF171" i="3"/>
  <c r="HD170" i="3"/>
  <c r="IH171" i="3"/>
  <c r="DK171" i="3"/>
  <c r="GM170" i="3"/>
  <c r="HM170" i="3"/>
  <c r="HD171" i="3"/>
  <c r="FJ170" i="3"/>
  <c r="CJ170" i="3"/>
  <c r="FP170" i="3"/>
  <c r="CK170" i="3"/>
  <c r="GM171" i="3"/>
  <c r="IZ171" i="3"/>
  <c r="ER170" i="3"/>
  <c r="GP170" i="3"/>
  <c r="CQ170" i="3"/>
  <c r="GL171" i="3"/>
  <c r="FO170" i="3"/>
  <c r="GS170" i="3"/>
  <c r="IL171" i="3"/>
  <c r="FF171" i="3"/>
  <c r="FE170" i="3"/>
  <c r="CU170" i="3"/>
  <c r="FJ171" i="3"/>
  <c r="DK170" i="3"/>
  <c r="HB171" i="3"/>
  <c r="HN170" i="3"/>
  <c r="II170" i="3"/>
  <c r="JH170" i="3"/>
  <c r="DE170" i="3"/>
  <c r="IF170" i="3"/>
  <c r="JG170" i="3"/>
  <c r="AS169" i="3" l="1"/>
  <c r="AT169" i="3" s="1"/>
  <c r="HV170" i="3"/>
  <c r="Y170" i="3"/>
  <c r="EE170" i="3"/>
  <c r="AJ170" i="3"/>
  <c r="AE170" i="3"/>
  <c r="AK170" i="3"/>
  <c r="AD170" i="3"/>
  <c r="AF170" i="3"/>
  <c r="AI170" i="3"/>
  <c r="AH170" i="3"/>
  <c r="AO170" i="3"/>
  <c r="AR170" i="3" s="1"/>
  <c r="AG170" i="3"/>
  <c r="HZ170" i="3"/>
  <c r="BP170" i="3"/>
  <c r="IB170" i="3"/>
  <c r="X170" i="3"/>
  <c r="JR170" i="3"/>
  <c r="FU170" i="3"/>
  <c r="AM170" i="3"/>
  <c r="DY170" i="3"/>
  <c r="EB170" i="3"/>
  <c r="V170" i="3"/>
  <c r="HY170" i="3"/>
  <c r="AC170" i="3"/>
  <c r="BW170" i="3"/>
  <c r="BY170" i="3"/>
  <c r="FX170" i="3"/>
  <c r="BX170" i="3"/>
  <c r="ED170" i="3"/>
  <c r="FW170" i="3"/>
  <c r="GA170" i="3"/>
  <c r="AA170" i="3"/>
  <c r="EG170" i="3"/>
  <c r="F170" i="3"/>
  <c r="DX170" i="3"/>
  <c r="Q170" i="3"/>
  <c r="N170" i="3"/>
  <c r="K170" i="3"/>
  <c r="M170" i="3"/>
  <c r="O170" i="3"/>
  <c r="J170" i="3"/>
  <c r="L170" i="3"/>
  <c r="AL170" i="3"/>
  <c r="G170" i="3"/>
  <c r="I170" i="3"/>
  <c r="H170" i="3"/>
  <c r="P170" i="3"/>
  <c r="DZ170" i="3"/>
  <c r="CA170" i="3"/>
  <c r="BA170" i="3"/>
  <c r="AX170" i="3"/>
  <c r="BE170" i="3"/>
  <c r="BC170" i="3"/>
  <c r="BD170" i="3"/>
  <c r="AV170" i="3"/>
  <c r="AY170" i="3"/>
  <c r="CC170" i="3"/>
  <c r="CD170" i="3" s="1"/>
  <c r="AW170" i="3"/>
  <c r="AZ170" i="3"/>
  <c r="BB170" i="3"/>
  <c r="BG170" i="3"/>
  <c r="JO170" i="3"/>
  <c r="BF170" i="3"/>
  <c r="EA170" i="3"/>
  <c r="U170" i="3"/>
  <c r="JX170" i="3"/>
  <c r="BV170" i="3"/>
  <c r="BU170" i="3"/>
  <c r="CL170" i="3"/>
  <c r="BQ170" i="3"/>
  <c r="IA170" i="3"/>
  <c r="CG169" i="3"/>
  <c r="CD169" i="3"/>
  <c r="AS170" i="3"/>
  <c r="CG170" i="3"/>
  <c r="C172" i="3"/>
  <c r="JM171" i="3"/>
  <c r="FC172" i="3"/>
  <c r="HE172" i="3"/>
  <c r="EL172" i="3"/>
  <c r="EW172" i="3"/>
  <c r="CZ171" i="3"/>
  <c r="IZ172" i="3"/>
  <c r="FL172" i="3"/>
  <c r="HJ171" i="3"/>
  <c r="CU171" i="3"/>
  <c r="FR171" i="3"/>
  <c r="JG171" i="3"/>
  <c r="DD171" i="3"/>
  <c r="DO171" i="3"/>
  <c r="DP171" i="3"/>
  <c r="DG172" i="3"/>
  <c r="GK172" i="3"/>
  <c r="JJ171" i="3"/>
  <c r="DL171" i="3"/>
  <c r="FJ172" i="3"/>
  <c r="FD172" i="3"/>
  <c r="FN171" i="3"/>
  <c r="HC172" i="3"/>
  <c r="DG171" i="3"/>
  <c r="HN172" i="3"/>
  <c r="GK171" i="3"/>
  <c r="GX171" i="3"/>
  <c r="CT171" i="3"/>
  <c r="FM171" i="3"/>
  <c r="IT172" i="3"/>
  <c r="GX172" i="3"/>
  <c r="DJ171" i="3"/>
  <c r="IY171" i="3"/>
  <c r="DV171" i="3"/>
  <c r="GP172" i="3"/>
  <c r="CT172" i="3"/>
  <c r="II172" i="3"/>
  <c r="IP171" i="3"/>
  <c r="HL171" i="3"/>
  <c r="FH171" i="3"/>
  <c r="DD172" i="3"/>
  <c r="DQ171" i="3"/>
  <c r="FD171" i="3"/>
  <c r="JH171" i="3"/>
  <c r="DQ172" i="3"/>
  <c r="II171" i="3"/>
  <c r="DL172" i="3"/>
  <c r="FA171" i="3"/>
  <c r="IV171" i="3"/>
  <c r="CX171" i="3"/>
  <c r="JD171" i="3"/>
  <c r="DP172" i="3"/>
  <c r="HJ172" i="3"/>
  <c r="EV171" i="3"/>
  <c r="IO172" i="3"/>
  <c r="CU172" i="3"/>
  <c r="IX172" i="3"/>
  <c r="EV172" i="3"/>
  <c r="IN172" i="3"/>
  <c r="IT171" i="3"/>
  <c r="FL171" i="3"/>
  <c r="EO172" i="3"/>
  <c r="ET171" i="3"/>
  <c r="DS171" i="3"/>
  <c r="IQ171" i="3"/>
  <c r="FQ171" i="3"/>
  <c r="DT171" i="3"/>
  <c r="IW171" i="3"/>
  <c r="IL172" i="3"/>
  <c r="FI171" i="3"/>
  <c r="IS171" i="3"/>
  <c r="HM171" i="3"/>
  <c r="EQ171" i="3"/>
  <c r="IK172" i="3"/>
  <c r="EY171" i="3"/>
  <c r="GZ171" i="3"/>
  <c r="JM172" i="3"/>
  <c r="DE171" i="3"/>
  <c r="HD172" i="3"/>
  <c r="CV171" i="3"/>
  <c r="EP172" i="3"/>
  <c r="FE171" i="3"/>
  <c r="DC171" i="3"/>
  <c r="IV172" i="3"/>
  <c r="FS172" i="3"/>
  <c r="IF172" i="3"/>
  <c r="CV172" i="3"/>
  <c r="IK171" i="3"/>
  <c r="IP172" i="3"/>
  <c r="GQ171" i="3"/>
  <c r="GJ171" i="3"/>
  <c r="JK172" i="3"/>
  <c r="GY172" i="3"/>
  <c r="JK171" i="3"/>
  <c r="GV171" i="3"/>
  <c r="DH171" i="3"/>
  <c r="DR171" i="3"/>
  <c r="JH172" i="3"/>
  <c r="DB171" i="3"/>
  <c r="EM171" i="3"/>
  <c r="IS172" i="3"/>
  <c r="IQ172" i="3"/>
  <c r="DO172" i="3"/>
  <c r="HA171" i="3"/>
  <c r="ER171" i="3"/>
  <c r="FF172" i="3"/>
  <c r="JI171" i="3"/>
  <c r="GN171" i="3"/>
  <c r="DK172" i="3"/>
  <c r="GN172" i="3"/>
  <c r="GO171" i="3"/>
  <c r="GS171" i="3"/>
  <c r="DR172" i="3"/>
  <c r="JL171" i="3"/>
  <c r="JA171" i="3"/>
  <c r="HE171" i="3"/>
  <c r="ES172" i="3"/>
  <c r="CO171" i="3"/>
  <c r="FN172" i="3"/>
  <c r="FQ172" i="3"/>
  <c r="GS172" i="3"/>
  <c r="IO171" i="3"/>
  <c r="EW171" i="3"/>
  <c r="ES171" i="3"/>
  <c r="EN172" i="3"/>
  <c r="HG172" i="3"/>
  <c r="EP171" i="3"/>
  <c r="FG172" i="3"/>
  <c r="EY172" i="3"/>
  <c r="DI171" i="3"/>
  <c r="HO171" i="3"/>
  <c r="IX171" i="3"/>
  <c r="IH172" i="3"/>
  <c r="GV172" i="3"/>
  <c r="FC171" i="3"/>
  <c r="DU171" i="3"/>
  <c r="EZ171" i="3"/>
  <c r="DF171" i="3"/>
  <c r="IU171" i="3"/>
  <c r="DM171" i="3"/>
  <c r="GW171" i="3"/>
  <c r="IM172" i="3"/>
  <c r="GP171" i="3"/>
  <c r="FS171" i="3"/>
  <c r="FB172" i="3"/>
  <c r="HM172" i="3"/>
  <c r="FA172" i="3"/>
  <c r="HL172" i="3"/>
  <c r="DV172" i="3"/>
  <c r="EU171" i="3"/>
  <c r="DC172" i="3"/>
  <c r="JF172" i="3"/>
  <c r="JB171" i="3"/>
  <c r="GT171" i="3"/>
  <c r="CW171" i="3"/>
  <c r="FM172" i="3"/>
  <c r="HG171" i="3"/>
  <c r="CS172" i="3"/>
  <c r="DU172" i="3"/>
  <c r="HP171" i="3"/>
  <c r="IM171" i="3"/>
  <c r="GW172" i="3"/>
  <c r="HP172" i="3"/>
  <c r="EN171" i="3"/>
  <c r="HI171" i="3"/>
  <c r="DI172" i="3"/>
  <c r="IJ172" i="3"/>
  <c r="IW172" i="3"/>
  <c r="IN171" i="3"/>
  <c r="HC171" i="3"/>
  <c r="HB172" i="3"/>
  <c r="CW172" i="3"/>
  <c r="IJ171" i="3"/>
  <c r="CZ172" i="3"/>
  <c r="CK171" i="3"/>
  <c r="CO172" i="3"/>
  <c r="HK171" i="3"/>
  <c r="DB172" i="3"/>
  <c r="EL171" i="3"/>
  <c r="HN171" i="3"/>
  <c r="JF171" i="3"/>
  <c r="EM172" i="3"/>
  <c r="CJ171" i="3"/>
  <c r="FP171" i="3"/>
  <c r="GI171" i="3"/>
  <c r="GO172" i="3"/>
  <c r="FE172" i="3"/>
  <c r="CY172" i="3"/>
  <c r="GY171" i="3"/>
  <c r="FB171" i="3"/>
  <c r="HI172" i="3"/>
  <c r="CR171" i="3"/>
  <c r="FO171" i="3"/>
  <c r="CP171" i="3"/>
  <c r="GR171" i="3"/>
  <c r="JL172" i="3"/>
  <c r="CQ171" i="3"/>
  <c r="CY171" i="3"/>
  <c r="IG171" i="3"/>
  <c r="AN170" i="3" l="1"/>
  <c r="AQ170" i="3"/>
  <c r="FX171" i="3"/>
  <c r="JS171" i="3"/>
  <c r="HV171" i="3"/>
  <c r="IB171" i="3"/>
  <c r="GC171" i="3"/>
  <c r="EA171" i="3"/>
  <c r="EH171" i="3"/>
  <c r="AP171" i="3"/>
  <c r="JX171" i="3"/>
  <c r="JQ171" i="3"/>
  <c r="AJ171" i="3"/>
  <c r="AD171" i="3"/>
  <c r="AO171" i="3"/>
  <c r="HY171" i="3"/>
  <c r="AV171" i="3"/>
  <c r="AZ171" i="3"/>
  <c r="BA171" i="3"/>
  <c r="BB171" i="3"/>
  <c r="BE171" i="3"/>
  <c r="AY171" i="3"/>
  <c r="AW171" i="3"/>
  <c r="CF171" i="3"/>
  <c r="HU171" i="3"/>
  <c r="HX171" i="3"/>
  <c r="FY171" i="3"/>
  <c r="FV171" i="3"/>
  <c r="HW171" i="3"/>
  <c r="BG171" i="3"/>
  <c r="JU171" i="3"/>
  <c r="IA171" i="3"/>
  <c r="EE171" i="3"/>
  <c r="AE171" i="3"/>
  <c r="DZ171" i="3"/>
  <c r="BZ171" i="3"/>
  <c r="BX171" i="3"/>
  <c r="BW171" i="3"/>
  <c r="CE171" i="3"/>
  <c r="BV171" i="3"/>
  <c r="BU171" i="3"/>
  <c r="BY171" i="3"/>
  <c r="BT171" i="3"/>
  <c r="CA171" i="3"/>
  <c r="EB171" i="3"/>
  <c r="JY171" i="3"/>
  <c r="BF171" i="3"/>
  <c r="BC171" i="3"/>
  <c r="JV171" i="3"/>
  <c r="HS171" i="3"/>
  <c r="ED171" i="3"/>
  <c r="FU171" i="3"/>
  <c r="AM171" i="3"/>
  <c r="AH171" i="3"/>
  <c r="CC171" i="3"/>
  <c r="JO171" i="3"/>
  <c r="JW171" i="3"/>
  <c r="EG171" i="3"/>
  <c r="EC171" i="3"/>
  <c r="GE171" i="3"/>
  <c r="FW171" i="3"/>
  <c r="AG171" i="3"/>
  <c r="K171" i="3"/>
  <c r="O171" i="3"/>
  <c r="F171" i="3"/>
  <c r="DX171" i="3"/>
  <c r="M171" i="3"/>
  <c r="J171" i="3"/>
  <c r="AL171" i="3"/>
  <c r="N171" i="3"/>
  <c r="Q171" i="3"/>
  <c r="L171" i="3"/>
  <c r="H171" i="3"/>
  <c r="P171" i="3"/>
  <c r="I171" i="3"/>
  <c r="G171" i="3"/>
  <c r="AK171" i="3"/>
  <c r="AF171" i="3"/>
  <c r="FZ171" i="3"/>
  <c r="EF171" i="3"/>
  <c r="W171" i="3"/>
  <c r="AB171" i="3"/>
  <c r="Y171" i="3"/>
  <c r="X171" i="3"/>
  <c r="R171" i="3"/>
  <c r="AC171" i="3"/>
  <c r="U171" i="3"/>
  <c r="S171" i="3"/>
  <c r="Z171" i="3"/>
  <c r="AA171" i="3"/>
  <c r="T171" i="3"/>
  <c r="V171" i="3"/>
  <c r="JR171" i="3"/>
  <c r="JP171" i="3"/>
  <c r="BP171" i="3"/>
  <c r="CB171" i="3"/>
  <c r="BK171" i="3"/>
  <c r="BH171" i="3"/>
  <c r="BS171" i="3"/>
  <c r="BR171" i="3"/>
  <c r="BN171" i="3"/>
  <c r="BI171" i="3"/>
  <c r="BM171" i="3"/>
  <c r="HR171" i="3"/>
  <c r="BJ171" i="3"/>
  <c r="BO171" i="3"/>
  <c r="BL171" i="3"/>
  <c r="BQ171" i="3"/>
  <c r="BD171" i="3"/>
  <c r="HZ171" i="3"/>
  <c r="CL171" i="3"/>
  <c r="DY171" i="3"/>
  <c r="HT171" i="3"/>
  <c r="AX171" i="3"/>
  <c r="JT171" i="3"/>
  <c r="GA171" i="3"/>
  <c r="GD171" i="3"/>
  <c r="GB171" i="3"/>
  <c r="AI171" i="3"/>
  <c r="Q172" i="3"/>
  <c r="AP172" i="3"/>
  <c r="CF172" i="3"/>
  <c r="FW172" i="3"/>
  <c r="JS172" i="3"/>
  <c r="BO172" i="3"/>
  <c r="BI172" i="3"/>
  <c r="BH172" i="3"/>
  <c r="BK172" i="3"/>
  <c r="FX172" i="3"/>
  <c r="JO172" i="3"/>
  <c r="CC172" i="3"/>
  <c r="HT172" i="3"/>
  <c r="JR172" i="3"/>
  <c r="AF172" i="3"/>
  <c r="AE172" i="3"/>
  <c r="AO172" i="3"/>
  <c r="AD172" i="3"/>
  <c r="AK172" i="3"/>
  <c r="BY172" i="3"/>
  <c r="BT172" i="3"/>
  <c r="CE172" i="3"/>
  <c r="CA172" i="3"/>
  <c r="HX172" i="3"/>
  <c r="JT172" i="3"/>
  <c r="HY172" i="3"/>
  <c r="FY172" i="3"/>
  <c r="EC172" i="3"/>
  <c r="JV172" i="3"/>
  <c r="EE172" i="3"/>
  <c r="P172" i="3"/>
  <c r="AL172" i="3"/>
  <c r="M172" i="3"/>
  <c r="J172" i="3"/>
  <c r="DX172" i="3"/>
  <c r="F172" i="3"/>
  <c r="GB172" i="3"/>
  <c r="EH172" i="3"/>
  <c r="T172" i="3"/>
  <c r="Y172" i="3"/>
  <c r="R172" i="3"/>
  <c r="W172" i="3"/>
  <c r="FU172" i="3"/>
  <c r="AM172" i="3"/>
  <c r="AT170" i="3"/>
  <c r="C173" i="3"/>
  <c r="IY172" i="3"/>
  <c r="JG173" i="3"/>
  <c r="HA172" i="3"/>
  <c r="IU172" i="3"/>
  <c r="CJ172" i="3"/>
  <c r="EQ172" i="3"/>
  <c r="GJ173" i="3"/>
  <c r="FR172" i="3"/>
  <c r="GR173" i="3"/>
  <c r="GL172" i="3"/>
  <c r="JB172" i="3"/>
  <c r="CQ173" i="3"/>
  <c r="GX173" i="3"/>
  <c r="IQ173" i="3"/>
  <c r="CR173" i="3"/>
  <c r="HD173" i="3"/>
  <c r="JJ172" i="3"/>
  <c r="IG172" i="3"/>
  <c r="IT173" i="3"/>
  <c r="CK172" i="3"/>
  <c r="DH172" i="3"/>
  <c r="IS173" i="3"/>
  <c r="JC172" i="3"/>
  <c r="HE173" i="3"/>
  <c r="FP172" i="3"/>
  <c r="IO173" i="3"/>
  <c r="EO173" i="3"/>
  <c r="EY173" i="3"/>
  <c r="EU172" i="3"/>
  <c r="GO173" i="3"/>
  <c r="FM173" i="3"/>
  <c r="FI172" i="3"/>
  <c r="FS173" i="3"/>
  <c r="HI173" i="3"/>
  <c r="CP173" i="3"/>
  <c r="HN173" i="3"/>
  <c r="HG173" i="3"/>
  <c r="IH173" i="3"/>
  <c r="HM173" i="3"/>
  <c r="FE173" i="3"/>
  <c r="GT172" i="3"/>
  <c r="IK173" i="3"/>
  <c r="JD172" i="3"/>
  <c r="CU173" i="3"/>
  <c r="FH172" i="3"/>
  <c r="GR172" i="3"/>
  <c r="GQ172" i="3"/>
  <c r="DE172" i="3"/>
  <c r="HK172" i="3"/>
  <c r="EQ173" i="3"/>
  <c r="DS172" i="3"/>
  <c r="HB173" i="3"/>
  <c r="FI173" i="3"/>
  <c r="DJ172" i="3"/>
  <c r="CR172" i="3"/>
  <c r="DP173" i="3"/>
  <c r="GQ173" i="3"/>
  <c r="EW173" i="3"/>
  <c r="CP172" i="3"/>
  <c r="DF173" i="3"/>
  <c r="JK173" i="3"/>
  <c r="DD173" i="3"/>
  <c r="ER172" i="3"/>
  <c r="ET172" i="3"/>
  <c r="CW173" i="3"/>
  <c r="HK173" i="3"/>
  <c r="GZ172" i="3"/>
  <c r="FO172" i="3"/>
  <c r="DM172" i="3"/>
  <c r="GL173" i="3"/>
  <c r="CX173" i="3"/>
  <c r="DK173" i="3"/>
  <c r="DC173" i="3"/>
  <c r="IY173" i="3"/>
  <c r="FR173" i="3"/>
  <c r="FN173" i="3"/>
  <c r="CV173" i="3"/>
  <c r="EM173" i="3"/>
  <c r="GK173" i="3"/>
  <c r="DF172" i="3"/>
  <c r="DT172" i="3"/>
  <c r="IU173" i="3"/>
  <c r="CQ172" i="3"/>
  <c r="GJ172" i="3"/>
  <c r="ET173" i="3"/>
  <c r="HJ173" i="3"/>
  <c r="IZ173" i="3"/>
  <c r="HF172" i="3"/>
  <c r="DT173" i="3"/>
  <c r="JG172" i="3"/>
  <c r="EU173" i="3"/>
  <c r="JC173" i="3"/>
  <c r="DS173" i="3"/>
  <c r="HO172" i="3"/>
  <c r="GM172" i="3"/>
  <c r="IV173" i="3"/>
  <c r="DI173" i="3"/>
  <c r="ES173" i="3"/>
  <c r="EZ172" i="3"/>
  <c r="JI172" i="3"/>
  <c r="CZ173" i="3"/>
  <c r="GI172" i="3"/>
  <c r="HP173" i="3"/>
  <c r="JA172" i="3"/>
  <c r="IL173" i="3"/>
  <c r="CX172" i="3"/>
  <c r="JB173" i="3"/>
  <c r="GP173" i="3"/>
  <c r="AR171" i="3" l="1"/>
  <c r="BR172" i="3"/>
  <c r="IB172" i="3"/>
  <c r="I172" i="3"/>
  <c r="BV172" i="3"/>
  <c r="AA172" i="3"/>
  <c r="AI172" i="3"/>
  <c r="JY172" i="3"/>
  <c r="AJ172" i="3"/>
  <c r="BL172" i="3"/>
  <c r="HU172" i="3"/>
  <c r="HZ172" i="3"/>
  <c r="AQ171" i="3"/>
  <c r="AS171" i="3"/>
  <c r="JU172" i="3"/>
  <c r="BN172" i="3"/>
  <c r="CG171" i="3"/>
  <c r="AN171" i="3"/>
  <c r="CD171" i="3"/>
  <c r="HS172" i="3"/>
  <c r="BP172" i="3"/>
  <c r="JW172" i="3"/>
  <c r="BM172" i="3"/>
  <c r="HW172" i="3"/>
  <c r="GD172" i="3"/>
  <c r="BZ172" i="3"/>
  <c r="BW172" i="3"/>
  <c r="ED172" i="3"/>
  <c r="X172" i="3"/>
  <c r="AX172" i="3"/>
  <c r="AY172" i="3"/>
  <c r="HR172" i="3"/>
  <c r="BA172" i="3"/>
  <c r="CB172" i="3"/>
  <c r="CD172" i="3" s="1"/>
  <c r="BB172" i="3"/>
  <c r="BE172" i="3"/>
  <c r="BC172" i="3"/>
  <c r="AV172" i="3"/>
  <c r="AW172" i="3"/>
  <c r="BD172" i="3"/>
  <c r="BG172" i="3"/>
  <c r="BF172" i="3"/>
  <c r="AZ172" i="3"/>
  <c r="O172" i="3"/>
  <c r="EG172" i="3"/>
  <c r="AC172" i="3"/>
  <c r="JX172" i="3"/>
  <c r="BQ172" i="3"/>
  <c r="EF172" i="3"/>
  <c r="Z172" i="3"/>
  <c r="HV172" i="3"/>
  <c r="S172" i="3"/>
  <c r="FV172" i="3"/>
  <c r="N172" i="3"/>
  <c r="GC172" i="3"/>
  <c r="EA172" i="3"/>
  <c r="U172" i="3"/>
  <c r="GA172" i="3"/>
  <c r="L172" i="3"/>
  <c r="BS172" i="3"/>
  <c r="CL172" i="3"/>
  <c r="AG172" i="3"/>
  <c r="AH172" i="3"/>
  <c r="DY172" i="3"/>
  <c r="G172" i="3"/>
  <c r="BU172" i="3"/>
  <c r="GE172" i="3"/>
  <c r="AB172" i="3"/>
  <c r="EB172" i="3"/>
  <c r="V172" i="3"/>
  <c r="FZ172" i="3"/>
  <c r="K172" i="3"/>
  <c r="IA172" i="3"/>
  <c r="BX172" i="3"/>
  <c r="JQ172" i="3"/>
  <c r="BJ172" i="3"/>
  <c r="DZ172" i="3"/>
  <c r="H172" i="3"/>
  <c r="JP172" i="3"/>
  <c r="AR172" i="3"/>
  <c r="AS172" i="3"/>
  <c r="AN172" i="3"/>
  <c r="DZ173" i="3"/>
  <c r="DY173" i="3"/>
  <c r="HX173" i="3"/>
  <c r="CE173" i="3"/>
  <c r="HZ173" i="3"/>
  <c r="JX173" i="3"/>
  <c r="HT173" i="3"/>
  <c r="IA173" i="3"/>
  <c r="JQ173" i="3"/>
  <c r="JU173" i="3"/>
  <c r="EE173" i="3"/>
  <c r="EG173" i="3"/>
  <c r="C174" i="3"/>
  <c r="CG172" i="3"/>
  <c r="AQ172" i="3"/>
  <c r="EN173" i="3"/>
  <c r="HF173" i="3"/>
  <c r="JH173" i="3"/>
  <c r="JD173" i="3"/>
  <c r="EZ173" i="3"/>
  <c r="HM174" i="3"/>
  <c r="JA173" i="3"/>
  <c r="JK174" i="3"/>
  <c r="DV173" i="3"/>
  <c r="FC173" i="3"/>
  <c r="GK174" i="3"/>
  <c r="CT173" i="3"/>
  <c r="II173" i="3"/>
  <c r="JL173" i="3"/>
  <c r="FF173" i="3"/>
  <c r="DC174" i="3"/>
  <c r="JF173" i="3"/>
  <c r="IG173" i="3"/>
  <c r="DM174" i="3"/>
  <c r="IX173" i="3"/>
  <c r="DJ174" i="3"/>
  <c r="GN173" i="3"/>
  <c r="IP173" i="3"/>
  <c r="HC173" i="3"/>
  <c r="IJ173" i="3"/>
  <c r="DE173" i="3"/>
  <c r="EV173" i="3"/>
  <c r="DB173" i="3"/>
  <c r="FL174" i="3"/>
  <c r="GT174" i="3"/>
  <c r="FQ174" i="3"/>
  <c r="JF174" i="3"/>
  <c r="FH173" i="3"/>
  <c r="GI173" i="3"/>
  <c r="DQ173" i="3"/>
  <c r="FA173" i="3"/>
  <c r="GT173" i="3"/>
  <c r="IX174" i="3"/>
  <c r="GV173" i="3"/>
  <c r="JI173" i="3"/>
  <c r="GY174" i="3"/>
  <c r="IW173" i="3"/>
  <c r="CO173" i="3"/>
  <c r="GM173" i="3"/>
  <c r="FL173" i="3"/>
  <c r="DM173" i="3"/>
  <c r="CJ173" i="3"/>
  <c r="EV174" i="3"/>
  <c r="GW174" i="3"/>
  <c r="ER173" i="3"/>
  <c r="IF173" i="3"/>
  <c r="FB173" i="3"/>
  <c r="HO173" i="3"/>
  <c r="JM173" i="3"/>
  <c r="HK174" i="3"/>
  <c r="IM173" i="3"/>
  <c r="HJ174" i="3"/>
  <c r="HA173" i="3"/>
  <c r="GZ173" i="3"/>
  <c r="DG173" i="3"/>
  <c r="HL173" i="3"/>
  <c r="CK173" i="3"/>
  <c r="DU173" i="3"/>
  <c r="EU174" i="3"/>
  <c r="DO173" i="3"/>
  <c r="FP173" i="3"/>
  <c r="CW174" i="3"/>
  <c r="FQ173" i="3"/>
  <c r="GW173" i="3"/>
  <c r="FD173" i="3"/>
  <c r="DH173" i="3"/>
  <c r="CS173" i="3"/>
  <c r="FP174" i="3"/>
  <c r="EP173" i="3"/>
  <c r="DJ173" i="3"/>
  <c r="FJ173" i="3"/>
  <c r="GS173" i="3"/>
  <c r="JJ173" i="3"/>
  <c r="CV174" i="3"/>
  <c r="DL173" i="3"/>
  <c r="CY173" i="3"/>
  <c r="FG173" i="3"/>
  <c r="EL173" i="3"/>
  <c r="FO173" i="3"/>
  <c r="GY173" i="3"/>
  <c r="DR173" i="3"/>
  <c r="IN173" i="3"/>
  <c r="AT171" i="3" l="1"/>
  <c r="EF173" i="3"/>
  <c r="AP173" i="3"/>
  <c r="EB173" i="3"/>
  <c r="JV173" i="3"/>
  <c r="J173" i="3"/>
  <c r="K173" i="3"/>
  <c r="AL173" i="3"/>
  <c r="Q173" i="3"/>
  <c r="M173" i="3"/>
  <c r="P173" i="3"/>
  <c r="I173" i="3"/>
  <c r="N173" i="3"/>
  <c r="O173" i="3"/>
  <c r="DX173" i="3"/>
  <c r="F173" i="3"/>
  <c r="G173" i="3"/>
  <c r="L173" i="3"/>
  <c r="H173" i="3"/>
  <c r="FZ173" i="3"/>
  <c r="HW173" i="3"/>
  <c r="HY173" i="3"/>
  <c r="BS173" i="3"/>
  <c r="BM173" i="3"/>
  <c r="BR173" i="3"/>
  <c r="BP173" i="3"/>
  <c r="BL173" i="3"/>
  <c r="BK173" i="3"/>
  <c r="BO173" i="3"/>
  <c r="BJ173" i="3"/>
  <c r="BH173" i="3"/>
  <c r="BQ173" i="3"/>
  <c r="BN173" i="3"/>
  <c r="BI173" i="3"/>
  <c r="JO173" i="3"/>
  <c r="CC173" i="3"/>
  <c r="CL173" i="3"/>
  <c r="EH173" i="3"/>
  <c r="GA173" i="3"/>
  <c r="CB173" i="3"/>
  <c r="BG173" i="3"/>
  <c r="BF173" i="3"/>
  <c r="BA173" i="3"/>
  <c r="BD173" i="3"/>
  <c r="BB173" i="3"/>
  <c r="AV173" i="3"/>
  <c r="BC173" i="3"/>
  <c r="AZ173" i="3"/>
  <c r="BE173" i="3"/>
  <c r="AW173" i="3"/>
  <c r="AY173" i="3"/>
  <c r="HR173" i="3"/>
  <c r="AX173" i="3"/>
  <c r="GD173" i="3"/>
  <c r="HS173" i="3"/>
  <c r="FY173" i="3"/>
  <c r="EA173" i="3"/>
  <c r="JS173" i="3"/>
  <c r="FX173" i="3"/>
  <c r="GC173" i="3"/>
  <c r="FW173" i="3"/>
  <c r="IB173" i="3"/>
  <c r="AI173" i="3"/>
  <c r="AO173" i="3"/>
  <c r="AR173" i="3" s="1"/>
  <c r="AG173" i="3"/>
  <c r="AD173" i="3"/>
  <c r="AF173" i="3"/>
  <c r="AE173" i="3"/>
  <c r="AK173" i="3"/>
  <c r="AJ173" i="3"/>
  <c r="AH173" i="3"/>
  <c r="X173" i="3"/>
  <c r="T173" i="3"/>
  <c r="AC173" i="3"/>
  <c r="Z173" i="3"/>
  <c r="W173" i="3"/>
  <c r="Y173" i="3"/>
  <c r="AA173" i="3"/>
  <c r="V173" i="3"/>
  <c r="AB173" i="3"/>
  <c r="R173" i="3"/>
  <c r="U173" i="3"/>
  <c r="S173" i="3"/>
  <c r="FV173" i="3"/>
  <c r="ED173" i="3"/>
  <c r="JY173" i="3"/>
  <c r="FU173" i="3"/>
  <c r="AM173" i="3"/>
  <c r="AN173" i="3" s="1"/>
  <c r="JT173" i="3"/>
  <c r="GE173" i="3"/>
  <c r="BX173" i="3"/>
  <c r="BY173" i="3"/>
  <c r="BW173" i="3"/>
  <c r="BV173" i="3"/>
  <c r="BU173" i="3"/>
  <c r="BT173" i="3"/>
  <c r="CA173" i="3"/>
  <c r="CF173" i="3"/>
  <c r="CG173" i="3" s="1"/>
  <c r="BZ173" i="3"/>
  <c r="JP173" i="3"/>
  <c r="HV173" i="3"/>
  <c r="GB173" i="3"/>
  <c r="EC173" i="3"/>
  <c r="HU173" i="3"/>
  <c r="JR173" i="3"/>
  <c r="JW173" i="3"/>
  <c r="AT172" i="3"/>
  <c r="CF174" i="3"/>
  <c r="AP174" i="3"/>
  <c r="EF174" i="3"/>
  <c r="C175" i="3"/>
  <c r="DI174" i="3"/>
  <c r="CT174" i="3"/>
  <c r="EQ174" i="3"/>
  <c r="IH174" i="3"/>
  <c r="FF174" i="3"/>
  <c r="DB174" i="3"/>
  <c r="HG174" i="3"/>
  <c r="GX174" i="3"/>
  <c r="EO174" i="3"/>
  <c r="FJ175" i="3"/>
  <c r="FQ175" i="3"/>
  <c r="DU175" i="3"/>
  <c r="DD175" i="3"/>
  <c r="FM174" i="3"/>
  <c r="FG175" i="3"/>
  <c r="CS174" i="3"/>
  <c r="GT175" i="3"/>
  <c r="IY174" i="3"/>
  <c r="GN174" i="3"/>
  <c r="II174" i="3"/>
  <c r="EP174" i="3"/>
  <c r="DF175" i="3"/>
  <c r="IU174" i="3"/>
  <c r="HC174" i="3"/>
  <c r="FO175" i="3"/>
  <c r="HM175" i="3"/>
  <c r="DU174" i="3"/>
  <c r="IG174" i="3"/>
  <c r="IO174" i="3"/>
  <c r="DV174" i="3"/>
  <c r="HP175" i="3"/>
  <c r="HO174" i="3"/>
  <c r="EL175" i="3"/>
  <c r="EZ174" i="3"/>
  <c r="FO174" i="3"/>
  <c r="EN175" i="3"/>
  <c r="HE174" i="3"/>
  <c r="CZ175" i="3"/>
  <c r="HB174" i="3"/>
  <c r="ES174" i="3"/>
  <c r="FC175" i="3"/>
  <c r="FS175" i="3"/>
  <c r="JK175" i="3"/>
  <c r="JC174" i="3"/>
  <c r="JH174" i="3"/>
  <c r="FF175" i="3"/>
  <c r="CV175" i="3"/>
  <c r="IT174" i="3"/>
  <c r="CY174" i="3"/>
  <c r="JA175" i="3"/>
  <c r="IY175" i="3"/>
  <c r="GP175" i="3"/>
  <c r="IZ174" i="3"/>
  <c r="FA174" i="3"/>
  <c r="DL175" i="3"/>
  <c r="DE174" i="3"/>
  <c r="DG174" i="3"/>
  <c r="FH174" i="3"/>
  <c r="FN174" i="3"/>
  <c r="DH174" i="3"/>
  <c r="FD174" i="3"/>
  <c r="IK174" i="3"/>
  <c r="CK174" i="3"/>
  <c r="DI175" i="3"/>
  <c r="ER174" i="3"/>
  <c r="FM175" i="3"/>
  <c r="CR174" i="3"/>
  <c r="DC175" i="3"/>
  <c r="FJ174" i="3"/>
  <c r="DK174" i="3"/>
  <c r="ET174" i="3"/>
  <c r="HL175" i="3"/>
  <c r="FS174" i="3"/>
  <c r="GQ174" i="3"/>
  <c r="IF174" i="3"/>
  <c r="FE174" i="3"/>
  <c r="GX175" i="3"/>
  <c r="GW175" i="3"/>
  <c r="CJ174" i="3"/>
  <c r="HA174" i="3"/>
  <c r="IW174" i="3"/>
  <c r="DS174" i="3"/>
  <c r="HP174" i="3"/>
  <c r="DL174" i="3"/>
  <c r="IG175" i="3"/>
  <c r="GI175" i="3"/>
  <c r="JA174" i="3"/>
  <c r="GN175" i="3"/>
  <c r="JM174" i="3"/>
  <c r="EV175" i="3"/>
  <c r="EW174" i="3"/>
  <c r="CR175" i="3"/>
  <c r="CQ175" i="3"/>
  <c r="HL174" i="3"/>
  <c r="FI175" i="3"/>
  <c r="FG174" i="3"/>
  <c r="CX174" i="3"/>
  <c r="GZ174" i="3"/>
  <c r="FP175" i="3"/>
  <c r="EY174" i="3"/>
  <c r="DP174" i="3"/>
  <c r="HD175" i="3"/>
  <c r="CU174" i="3"/>
  <c r="HD174" i="3"/>
  <c r="HN174" i="3"/>
  <c r="DD174" i="3"/>
  <c r="GR175" i="3"/>
  <c r="IN174" i="3"/>
  <c r="GP174" i="3"/>
  <c r="FB174" i="3"/>
  <c r="FC174" i="3"/>
  <c r="CZ174" i="3"/>
  <c r="DG175" i="3"/>
  <c r="DB175" i="3"/>
  <c r="GL174" i="3"/>
  <c r="GJ174" i="3"/>
  <c r="IL174" i="3"/>
  <c r="FE175" i="3"/>
  <c r="IQ175" i="3"/>
  <c r="IN175" i="3"/>
  <c r="EN174" i="3"/>
  <c r="DT174" i="3"/>
  <c r="GO174" i="3"/>
  <c r="JF175" i="3"/>
  <c r="DR174" i="3"/>
  <c r="DO174" i="3"/>
  <c r="EO175" i="3"/>
  <c r="JL175" i="3"/>
  <c r="IQ174" i="3"/>
  <c r="JJ174" i="3"/>
  <c r="JB175" i="3"/>
  <c r="DF174" i="3"/>
  <c r="CT175" i="3"/>
  <c r="DV175" i="3"/>
  <c r="EL174" i="3"/>
  <c r="EM174" i="3"/>
  <c r="GS174" i="3"/>
  <c r="GQ175" i="3"/>
  <c r="HN175" i="3"/>
  <c r="IP175" i="3"/>
  <c r="IS174" i="3"/>
  <c r="HO175" i="3"/>
  <c r="CP174" i="3"/>
  <c r="GY175" i="3"/>
  <c r="FR174" i="3"/>
  <c r="FI174" i="3"/>
  <c r="CO174" i="3"/>
  <c r="IV174" i="3"/>
  <c r="IP174" i="3"/>
  <c r="GM174" i="3"/>
  <c r="DP175" i="3"/>
  <c r="DQ174" i="3"/>
  <c r="JB174" i="3"/>
  <c r="DT175" i="3"/>
  <c r="HF174" i="3"/>
  <c r="JD174" i="3"/>
  <c r="IJ174" i="3"/>
  <c r="JG174" i="3"/>
  <c r="EU175" i="3"/>
  <c r="DK175" i="3"/>
  <c r="GI174" i="3"/>
  <c r="JC175" i="3"/>
  <c r="JL174" i="3"/>
  <c r="GR174" i="3"/>
  <c r="JI174" i="3"/>
  <c r="CQ174" i="3"/>
  <c r="HI174" i="3"/>
  <c r="GV174" i="3"/>
  <c r="IM174" i="3"/>
  <c r="EA174" i="3" l="1"/>
  <c r="HT174" i="3"/>
  <c r="M174" i="3"/>
  <c r="DX174" i="3"/>
  <c r="O174" i="3"/>
  <c r="Q174" i="3"/>
  <c r="F174" i="3"/>
  <c r="AL174" i="3"/>
  <c r="HW174" i="3"/>
  <c r="JQ174" i="3"/>
  <c r="HZ174" i="3"/>
  <c r="BV174" i="3"/>
  <c r="BT174" i="3"/>
  <c r="CE174" i="3"/>
  <c r="CG174" i="3" s="1"/>
  <c r="DZ174" i="3"/>
  <c r="FZ174" i="3"/>
  <c r="AH174" i="3"/>
  <c r="AJ174" i="3"/>
  <c r="AD174" i="3"/>
  <c r="AO174" i="3"/>
  <c r="AI174" i="3"/>
  <c r="GB174" i="3"/>
  <c r="JW174" i="3"/>
  <c r="JR174" i="3"/>
  <c r="IB174" i="3"/>
  <c r="HV174" i="3"/>
  <c r="HU174" i="3"/>
  <c r="JS174" i="3"/>
  <c r="DY174" i="3"/>
  <c r="GE174" i="3"/>
  <c r="AF174" i="3"/>
  <c r="AE174" i="3"/>
  <c r="JP174" i="3"/>
  <c r="FU174" i="3"/>
  <c r="Y174" i="3"/>
  <c r="R174" i="3"/>
  <c r="AM174" i="3"/>
  <c r="Z174" i="3"/>
  <c r="AA174" i="3"/>
  <c r="X174" i="3"/>
  <c r="AC174" i="3"/>
  <c r="W174" i="3"/>
  <c r="U174" i="3"/>
  <c r="BZ174" i="3"/>
  <c r="GD174" i="3"/>
  <c r="EG174" i="3"/>
  <c r="BW174" i="3"/>
  <c r="P174" i="3"/>
  <c r="EE174" i="3"/>
  <c r="CD173" i="3"/>
  <c r="AQ173" i="3"/>
  <c r="AS173" i="3"/>
  <c r="AT173" i="3" s="1"/>
  <c r="V174" i="3"/>
  <c r="FX174" i="3"/>
  <c r="I174" i="3"/>
  <c r="JU174" i="3"/>
  <c r="HS174" i="3"/>
  <c r="T174" i="3"/>
  <c r="AG174" i="3"/>
  <c r="HX174" i="3"/>
  <c r="L174" i="3"/>
  <c r="ED174" i="3"/>
  <c r="CL174" i="3"/>
  <c r="FV174" i="3"/>
  <c r="G174" i="3"/>
  <c r="JY174" i="3"/>
  <c r="JT174" i="3"/>
  <c r="HR174" i="3"/>
  <c r="BK174" i="3"/>
  <c r="BO174" i="3"/>
  <c r="CB174" i="3"/>
  <c r="BH174" i="3"/>
  <c r="BN174" i="3"/>
  <c r="BR174" i="3"/>
  <c r="BS174" i="3"/>
  <c r="BM174" i="3"/>
  <c r="BJ174" i="3"/>
  <c r="BQ174" i="3"/>
  <c r="BI174" i="3"/>
  <c r="BL174" i="3"/>
  <c r="BP174" i="3"/>
  <c r="BX174" i="3"/>
  <c r="JX174" i="3"/>
  <c r="EH174" i="3"/>
  <c r="AB174" i="3"/>
  <c r="EB174" i="3"/>
  <c r="J174" i="3"/>
  <c r="FW174" i="3"/>
  <c r="H174" i="3"/>
  <c r="BB174" i="3"/>
  <c r="AX174" i="3"/>
  <c r="BA174" i="3"/>
  <c r="BG174" i="3"/>
  <c r="BE174" i="3"/>
  <c r="AZ174" i="3"/>
  <c r="AW174" i="3"/>
  <c r="AY174" i="3"/>
  <c r="BD174" i="3"/>
  <c r="BF174" i="3"/>
  <c r="JO174" i="3"/>
  <c r="AV174" i="3"/>
  <c r="BC174" i="3"/>
  <c r="CC174" i="3"/>
  <c r="FY174" i="3"/>
  <c r="BY174" i="3"/>
  <c r="CA174" i="3"/>
  <c r="JV174" i="3"/>
  <c r="AK174" i="3"/>
  <c r="S174" i="3"/>
  <c r="GA174" i="3"/>
  <c r="BU174" i="3"/>
  <c r="IA174" i="3"/>
  <c r="EC174" i="3"/>
  <c r="K174" i="3"/>
  <c r="GC174" i="3"/>
  <c r="N174" i="3"/>
  <c r="HY174" i="3"/>
  <c r="AS174" i="3"/>
  <c r="HZ175" i="3"/>
  <c r="CF175" i="3"/>
  <c r="DZ175" i="3"/>
  <c r="JW175" i="3"/>
  <c r="JY175" i="3"/>
  <c r="EC175" i="3"/>
  <c r="EE175" i="3"/>
  <c r="GE175" i="3"/>
  <c r="C176" i="3"/>
  <c r="DM176" i="3"/>
  <c r="GS176" i="3"/>
  <c r="CP175" i="3"/>
  <c r="GT176" i="3"/>
  <c r="IU176" i="3"/>
  <c r="EM176" i="3"/>
  <c r="FO176" i="3"/>
  <c r="HB176" i="3"/>
  <c r="HG175" i="3"/>
  <c r="FJ176" i="3"/>
  <c r="HK175" i="3"/>
  <c r="ER176" i="3"/>
  <c r="HF176" i="3"/>
  <c r="FL175" i="3"/>
  <c r="FI176" i="3"/>
  <c r="GN176" i="3"/>
  <c r="EY175" i="3"/>
  <c r="FD175" i="3"/>
  <c r="GL175" i="3"/>
  <c r="FR176" i="3"/>
  <c r="FE176" i="3"/>
  <c r="CO175" i="3"/>
  <c r="DS176" i="3"/>
  <c r="HA175" i="3"/>
  <c r="GQ176" i="3"/>
  <c r="EO176" i="3"/>
  <c r="IO175" i="3"/>
  <c r="GO175" i="3"/>
  <c r="JD176" i="3"/>
  <c r="DD176" i="3"/>
  <c r="DH175" i="3"/>
  <c r="EQ176" i="3"/>
  <c r="DR175" i="3"/>
  <c r="GK175" i="3"/>
  <c r="HC175" i="3"/>
  <c r="GZ175" i="3"/>
  <c r="DM175" i="3"/>
  <c r="HC176" i="3"/>
  <c r="CU175" i="3"/>
  <c r="JH175" i="3"/>
  <c r="JM175" i="3"/>
  <c r="GM176" i="3"/>
  <c r="EP175" i="3"/>
  <c r="CX176" i="3"/>
  <c r="FH175" i="3"/>
  <c r="FR175" i="3"/>
  <c r="IS176" i="3"/>
  <c r="FA176" i="3"/>
  <c r="IW176" i="3"/>
  <c r="GK176" i="3"/>
  <c r="CS176" i="3"/>
  <c r="IK175" i="3"/>
  <c r="JD175" i="3"/>
  <c r="FN175" i="3"/>
  <c r="CT176" i="3"/>
  <c r="FA175" i="3"/>
  <c r="IH175" i="3"/>
  <c r="DI176" i="3"/>
  <c r="ES176" i="3"/>
  <c r="GJ175" i="3"/>
  <c r="CV176" i="3"/>
  <c r="HB175" i="3"/>
  <c r="DB176" i="3"/>
  <c r="GZ176" i="3"/>
  <c r="HJ175" i="3"/>
  <c r="GO176" i="3"/>
  <c r="DU176" i="3"/>
  <c r="IL176" i="3"/>
  <c r="IU175" i="3"/>
  <c r="CK175" i="3"/>
  <c r="IW175" i="3"/>
  <c r="IF175" i="3"/>
  <c r="DV176" i="3"/>
  <c r="CO176" i="3"/>
  <c r="JC176" i="3"/>
  <c r="ES175" i="3"/>
  <c r="IV176" i="3"/>
  <c r="DJ176" i="3"/>
  <c r="HM176" i="3"/>
  <c r="GS175" i="3"/>
  <c r="GY176" i="3"/>
  <c r="CX175" i="3"/>
  <c r="IP176" i="3"/>
  <c r="IJ175" i="3"/>
  <c r="ER175" i="3"/>
  <c r="IV175" i="3"/>
  <c r="EZ175" i="3"/>
  <c r="EM175" i="3"/>
  <c r="JJ175" i="3"/>
  <c r="GV176" i="3"/>
  <c r="JI175" i="3"/>
  <c r="HF175" i="3"/>
  <c r="DS175" i="3"/>
  <c r="IS175" i="3"/>
  <c r="DQ176" i="3"/>
  <c r="JG175" i="3"/>
  <c r="IZ175" i="3"/>
  <c r="CJ175" i="3"/>
  <c r="HL176" i="3"/>
  <c r="ET175" i="3"/>
  <c r="HI175" i="3"/>
  <c r="DO175" i="3"/>
  <c r="DF176" i="3"/>
  <c r="EW175" i="3"/>
  <c r="GV175" i="3"/>
  <c r="EL176" i="3"/>
  <c r="GM175" i="3"/>
  <c r="IT175" i="3"/>
  <c r="CY175" i="3"/>
  <c r="DQ175" i="3"/>
  <c r="II175" i="3"/>
  <c r="DG176" i="3"/>
  <c r="JK176" i="3"/>
  <c r="EQ175" i="3"/>
  <c r="FC176" i="3"/>
  <c r="IM175" i="3"/>
  <c r="DJ175" i="3"/>
  <c r="IM176" i="3"/>
  <c r="IX175" i="3"/>
  <c r="DE175" i="3"/>
  <c r="DO176" i="3"/>
  <c r="JM176" i="3"/>
  <c r="CR176" i="3"/>
  <c r="EW176" i="3"/>
  <c r="FL176" i="3"/>
  <c r="IT176" i="3"/>
  <c r="FB175" i="3"/>
  <c r="CW175" i="3"/>
  <c r="HE175" i="3"/>
  <c r="IL175" i="3"/>
  <c r="CS175" i="3"/>
  <c r="DK176" i="3"/>
  <c r="AN174" i="3" l="1"/>
  <c r="AR174" i="3"/>
  <c r="AT174" i="3" s="1"/>
  <c r="AQ174" i="3"/>
  <c r="CD174" i="3"/>
  <c r="FY175" i="3"/>
  <c r="IA175" i="3"/>
  <c r="AP175" i="3"/>
  <c r="AS175" i="3" s="1"/>
  <c r="AM175" i="3"/>
  <c r="Y175" i="3"/>
  <c r="FU175" i="3"/>
  <c r="U175" i="3"/>
  <c r="T175" i="3"/>
  <c r="AA175" i="3"/>
  <c r="Z175" i="3"/>
  <c r="S175" i="3"/>
  <c r="AC175" i="3"/>
  <c r="W175" i="3"/>
  <c r="AB175" i="3"/>
  <c r="V175" i="3"/>
  <c r="X175" i="3"/>
  <c r="R175" i="3"/>
  <c r="GD175" i="3"/>
  <c r="JQ175" i="3"/>
  <c r="HW175" i="3"/>
  <c r="JU175" i="3"/>
  <c r="AD175" i="3"/>
  <c r="AF175" i="3"/>
  <c r="AG175" i="3"/>
  <c r="AH175" i="3"/>
  <c r="AI175" i="3"/>
  <c r="AJ175" i="3"/>
  <c r="AO175" i="3"/>
  <c r="AK175" i="3"/>
  <c r="AE175" i="3"/>
  <c r="JR175" i="3"/>
  <c r="JP175" i="3"/>
  <c r="HT175" i="3"/>
  <c r="FW175" i="3"/>
  <c r="J175" i="3"/>
  <c r="N175" i="3"/>
  <c r="K175" i="3"/>
  <c r="F175" i="3"/>
  <c r="O175" i="3"/>
  <c r="L175" i="3"/>
  <c r="P175" i="3"/>
  <c r="H175" i="3"/>
  <c r="G175" i="3"/>
  <c r="DX175" i="3"/>
  <c r="Q175" i="3"/>
  <c r="M175" i="3"/>
  <c r="AL175" i="3"/>
  <c r="I175" i="3"/>
  <c r="JS175" i="3"/>
  <c r="HU175" i="3"/>
  <c r="GA175" i="3"/>
  <c r="DY175" i="3"/>
  <c r="GB175" i="3"/>
  <c r="GC175" i="3"/>
  <c r="CE175" i="3"/>
  <c r="CG175" i="3" s="1"/>
  <c r="BU175" i="3"/>
  <c r="BW175" i="3"/>
  <c r="BZ175" i="3"/>
  <c r="BY175" i="3"/>
  <c r="BV175" i="3"/>
  <c r="BT175" i="3"/>
  <c r="CA175" i="3"/>
  <c r="BX175" i="3"/>
  <c r="EF175" i="3"/>
  <c r="EA175" i="3"/>
  <c r="JT175" i="3"/>
  <c r="HS175" i="3"/>
  <c r="EB175" i="3"/>
  <c r="BE175" i="3"/>
  <c r="AY175" i="3"/>
  <c r="AV175" i="3"/>
  <c r="AZ175" i="3"/>
  <c r="AW175" i="3"/>
  <c r="BF175" i="3"/>
  <c r="BG175" i="3"/>
  <c r="BA175" i="3"/>
  <c r="BD175" i="3"/>
  <c r="BB175" i="3"/>
  <c r="BC175" i="3"/>
  <c r="CC175" i="3"/>
  <c r="AX175" i="3"/>
  <c r="JO175" i="3"/>
  <c r="EH175" i="3"/>
  <c r="HX175" i="3"/>
  <c r="BK175" i="3"/>
  <c r="BH175" i="3"/>
  <c r="BJ175" i="3"/>
  <c r="BO175" i="3"/>
  <c r="BQ175" i="3"/>
  <c r="BL175" i="3"/>
  <c r="BI175" i="3"/>
  <c r="BN175" i="3"/>
  <c r="BS175" i="3"/>
  <c r="CB175" i="3"/>
  <c r="BR175" i="3"/>
  <c r="BM175" i="3"/>
  <c r="HR175" i="3"/>
  <c r="BP175" i="3"/>
  <c r="FZ175" i="3"/>
  <c r="CL175" i="3"/>
  <c r="FV175" i="3"/>
  <c r="EG175" i="3"/>
  <c r="HY175" i="3"/>
  <c r="ED175" i="3"/>
  <c r="HV175" i="3"/>
  <c r="FX175" i="3"/>
  <c r="IB175" i="3"/>
  <c r="JX175" i="3"/>
  <c r="JV175" i="3"/>
  <c r="AP176" i="3"/>
  <c r="AO176" i="3"/>
  <c r="AD176" i="3"/>
  <c r="AJ176" i="3"/>
  <c r="BH176" i="3"/>
  <c r="BR176" i="3"/>
  <c r="BL176" i="3"/>
  <c r="BK176" i="3"/>
  <c r="IB176" i="3"/>
  <c r="HV176" i="3"/>
  <c r="EB176" i="3"/>
  <c r="JY176" i="3"/>
  <c r="HX176" i="3"/>
  <c r="EC176" i="3"/>
  <c r="GA176" i="3"/>
  <c r="EE176" i="3"/>
  <c r="EG176" i="3"/>
  <c r="K176" i="3"/>
  <c r="I176" i="3"/>
  <c r="F176" i="3"/>
  <c r="DX176" i="3"/>
  <c r="AL176" i="3"/>
  <c r="M176" i="3"/>
  <c r="C177" i="3"/>
  <c r="CU176" i="3"/>
  <c r="HE176" i="3"/>
  <c r="DL177" i="3"/>
  <c r="EM177" i="3"/>
  <c r="HL177" i="3"/>
  <c r="GX177" i="3"/>
  <c r="DT176" i="3"/>
  <c r="FN176" i="3"/>
  <c r="DS177" i="3"/>
  <c r="IU177" i="3"/>
  <c r="JI177" i="3"/>
  <c r="HC177" i="3"/>
  <c r="JI176" i="3"/>
  <c r="JG176" i="3"/>
  <c r="GW176" i="3"/>
  <c r="JH176" i="3"/>
  <c r="DR177" i="3"/>
  <c r="HI177" i="3"/>
  <c r="IJ177" i="3"/>
  <c r="CR177" i="3"/>
  <c r="II176" i="3"/>
  <c r="JH177" i="3"/>
  <c r="EP176" i="3"/>
  <c r="IG176" i="3"/>
  <c r="DP176" i="3"/>
  <c r="IJ176" i="3"/>
  <c r="EZ177" i="3"/>
  <c r="DB177" i="3"/>
  <c r="FI177" i="3"/>
  <c r="CK176" i="3"/>
  <c r="DU177" i="3"/>
  <c r="FQ177" i="3"/>
  <c r="IY177" i="3"/>
  <c r="GP177" i="3"/>
  <c r="HG177" i="3"/>
  <c r="FD177" i="3"/>
  <c r="GL176" i="3"/>
  <c r="GZ177" i="3"/>
  <c r="IN177" i="3"/>
  <c r="DR176" i="3"/>
  <c r="HI176" i="3"/>
  <c r="EL177" i="3"/>
  <c r="IQ176" i="3"/>
  <c r="IS177" i="3"/>
  <c r="GS177" i="3"/>
  <c r="IG177" i="3"/>
  <c r="CW177" i="3"/>
  <c r="JM177" i="3"/>
  <c r="GK177" i="3"/>
  <c r="HK176" i="3"/>
  <c r="HA176" i="3"/>
  <c r="CV177" i="3"/>
  <c r="GO177" i="3"/>
  <c r="CT177" i="3"/>
  <c r="IW177" i="3"/>
  <c r="FB177" i="3"/>
  <c r="IH177" i="3"/>
  <c r="HP176" i="3"/>
  <c r="FB176" i="3"/>
  <c r="IZ176" i="3"/>
  <c r="EU176" i="3"/>
  <c r="FR177" i="3"/>
  <c r="IO176" i="3"/>
  <c r="CZ176" i="3"/>
  <c r="FH176" i="3"/>
  <c r="FQ176" i="3"/>
  <c r="EV177" i="3"/>
  <c r="EY176" i="3"/>
  <c r="HB177" i="3"/>
  <c r="EZ176" i="3"/>
  <c r="FP177" i="3"/>
  <c r="DJ177" i="3"/>
  <c r="HD176" i="3"/>
  <c r="FG177" i="3"/>
  <c r="JB177" i="3"/>
  <c r="IY176" i="3"/>
  <c r="CZ177" i="3"/>
  <c r="JF176" i="3"/>
  <c r="JL176" i="3"/>
  <c r="HP177" i="3"/>
  <c r="DG177" i="3"/>
  <c r="DV177" i="3"/>
  <c r="DC176" i="3"/>
  <c r="ET176" i="3"/>
  <c r="IH176" i="3"/>
  <c r="DE176" i="3"/>
  <c r="FJ177" i="3"/>
  <c r="DH176" i="3"/>
  <c r="CJ176" i="3"/>
  <c r="CW176" i="3"/>
  <c r="DE177" i="3"/>
  <c r="JG177" i="3"/>
  <c r="GI176" i="3"/>
  <c r="FM177" i="3"/>
  <c r="GJ176" i="3"/>
  <c r="DC177" i="3"/>
  <c r="EN176" i="3"/>
  <c r="EV176" i="3"/>
  <c r="CP177" i="3"/>
  <c r="IT177" i="3"/>
  <c r="HJ177" i="3"/>
  <c r="FL177" i="3"/>
  <c r="IO177" i="3"/>
  <c r="FA177" i="3"/>
  <c r="IX176" i="3"/>
  <c r="ER177" i="3"/>
  <c r="IK176" i="3"/>
  <c r="FS177" i="3"/>
  <c r="HO176" i="3"/>
  <c r="DL176" i="3"/>
  <c r="HA177" i="3"/>
  <c r="CO177" i="3"/>
  <c r="FF176" i="3"/>
  <c r="FO177" i="3"/>
  <c r="HM177" i="3"/>
  <c r="HE177" i="3"/>
  <c r="IN176" i="3"/>
  <c r="FS176" i="3"/>
  <c r="GJ177" i="3"/>
  <c r="IF176" i="3"/>
  <c r="CY176" i="3"/>
  <c r="CX177" i="3"/>
  <c r="IX177" i="3"/>
  <c r="FM176" i="3"/>
  <c r="IM177" i="3"/>
  <c r="IV177" i="3"/>
  <c r="HO177" i="3"/>
  <c r="IL177" i="3"/>
  <c r="CQ177" i="3"/>
  <c r="GY177" i="3"/>
  <c r="JA177" i="3"/>
  <c r="DM177" i="3"/>
  <c r="JK177" i="3"/>
  <c r="DK177" i="3"/>
  <c r="EU177" i="3"/>
  <c r="GI177" i="3"/>
  <c r="GR176" i="3"/>
  <c r="FE177" i="3"/>
  <c r="JJ176" i="3"/>
  <c r="JD177" i="3"/>
  <c r="DT177" i="3"/>
  <c r="JF177" i="3"/>
  <c r="GW177" i="3"/>
  <c r="IZ177" i="3"/>
  <c r="JA176" i="3"/>
  <c r="EQ177" i="3"/>
  <c r="JJ177" i="3"/>
  <c r="FD176" i="3"/>
  <c r="HJ176" i="3"/>
  <c r="CU177" i="3"/>
  <c r="FN177" i="3"/>
  <c r="DI177" i="3"/>
  <c r="DH177" i="3"/>
  <c r="FF177" i="3"/>
  <c r="CY177" i="3"/>
  <c r="IK177" i="3"/>
  <c r="HF177" i="3"/>
  <c r="JC177" i="3"/>
  <c r="DF177" i="3"/>
  <c r="JB176" i="3"/>
  <c r="EN177" i="3"/>
  <c r="GP176" i="3"/>
  <c r="EO177" i="3"/>
  <c r="HG176" i="3"/>
  <c r="IQ177" i="3"/>
  <c r="GM177" i="3"/>
  <c r="GV177" i="3"/>
  <c r="DD177" i="3"/>
  <c r="II177" i="3"/>
  <c r="HN176" i="3"/>
  <c r="EP177" i="3"/>
  <c r="EW177" i="3"/>
  <c r="GN177" i="3"/>
  <c r="GL177" i="3"/>
  <c r="FG176" i="3"/>
  <c r="DP177" i="3"/>
  <c r="DQ177" i="3"/>
  <c r="GQ177" i="3"/>
  <c r="FC177" i="3"/>
  <c r="FH177" i="3"/>
  <c r="CQ176" i="3"/>
  <c r="ES177" i="3"/>
  <c r="IF177" i="3"/>
  <c r="FP176" i="3"/>
  <c r="GR177" i="3"/>
  <c r="IP177" i="3"/>
  <c r="ET177" i="3"/>
  <c r="GX176" i="3"/>
  <c r="CS177" i="3"/>
  <c r="CP176" i="3"/>
  <c r="AQ175" i="3" l="1"/>
  <c r="CL176" i="3"/>
  <c r="CD175" i="3"/>
  <c r="AN175" i="3"/>
  <c r="AR175" i="3"/>
  <c r="AT175" i="3" s="1"/>
  <c r="FX176" i="3"/>
  <c r="BM176" i="3"/>
  <c r="HW176" i="3"/>
  <c r="JR176" i="3"/>
  <c r="BO176" i="3"/>
  <c r="JV176" i="3"/>
  <c r="BQ176" i="3"/>
  <c r="GD176" i="3"/>
  <c r="O176" i="3"/>
  <c r="GE176" i="3"/>
  <c r="FZ176" i="3"/>
  <c r="HY176" i="3"/>
  <c r="JU176" i="3"/>
  <c r="BN176" i="3"/>
  <c r="BX176" i="3"/>
  <c r="BY176" i="3"/>
  <c r="BV176" i="3"/>
  <c r="CA176" i="3"/>
  <c r="CE176" i="3"/>
  <c r="AR176" i="3" s="1"/>
  <c r="BT176" i="3"/>
  <c r="BU176" i="3"/>
  <c r="BZ176" i="3"/>
  <c r="BW176" i="3"/>
  <c r="JW176" i="3"/>
  <c r="AC176" i="3"/>
  <c r="X176" i="3"/>
  <c r="S176" i="3"/>
  <c r="AM176" i="3"/>
  <c r="AN176" i="3" s="1"/>
  <c r="T176" i="3"/>
  <c r="AA176" i="3"/>
  <c r="V176" i="3"/>
  <c r="R176" i="3"/>
  <c r="AB176" i="3"/>
  <c r="Y176" i="3"/>
  <c r="Z176" i="3"/>
  <c r="U176" i="3"/>
  <c r="W176" i="3"/>
  <c r="FU176" i="3"/>
  <c r="HU176" i="3"/>
  <c r="FV176" i="3"/>
  <c r="JO176" i="3"/>
  <c r="CC176" i="3"/>
  <c r="BS176" i="3"/>
  <c r="GC176" i="3"/>
  <c r="AG176" i="3"/>
  <c r="J176" i="3"/>
  <c r="FY176" i="3"/>
  <c r="FW176" i="3"/>
  <c r="CF176" i="3"/>
  <c r="AS176" i="3" s="1"/>
  <c r="AI176" i="3"/>
  <c r="JT176" i="3"/>
  <c r="G176" i="3"/>
  <c r="DY176" i="3"/>
  <c r="BI176" i="3"/>
  <c r="JQ176" i="3"/>
  <c r="AH176" i="3"/>
  <c r="IA176" i="3"/>
  <c r="HS176" i="3"/>
  <c r="ED176" i="3"/>
  <c r="L176" i="3"/>
  <c r="Q176" i="3"/>
  <c r="GB176" i="3"/>
  <c r="JX176" i="3"/>
  <c r="N176" i="3"/>
  <c r="EF176" i="3"/>
  <c r="JP176" i="3"/>
  <c r="AF176" i="3"/>
  <c r="BP176" i="3"/>
  <c r="HZ176" i="3"/>
  <c r="EA176" i="3"/>
  <c r="BJ176" i="3"/>
  <c r="HT176" i="3"/>
  <c r="AV176" i="3"/>
  <c r="BA176" i="3"/>
  <c r="AW176" i="3"/>
  <c r="BB176" i="3"/>
  <c r="CB176" i="3"/>
  <c r="BC176" i="3"/>
  <c r="BE176" i="3"/>
  <c r="AX176" i="3"/>
  <c r="AY176" i="3"/>
  <c r="HR176" i="3"/>
  <c r="AZ176" i="3"/>
  <c r="BG176" i="3"/>
  <c r="BD176" i="3"/>
  <c r="BF176" i="3"/>
  <c r="JS176" i="3"/>
  <c r="EH176" i="3"/>
  <c r="P176" i="3"/>
  <c r="AE176" i="3"/>
  <c r="DZ176" i="3"/>
  <c r="H176" i="3"/>
  <c r="AK176" i="3"/>
  <c r="BS177" i="3"/>
  <c r="Q177" i="3"/>
  <c r="CF177" i="3"/>
  <c r="EF177" i="3"/>
  <c r="DZ177" i="3"/>
  <c r="HR177" i="3"/>
  <c r="CB177" i="3"/>
  <c r="BD177" i="3"/>
  <c r="AV177" i="3"/>
  <c r="AW177" i="3"/>
  <c r="AX177" i="3"/>
  <c r="BE177" i="3"/>
  <c r="AY177" i="3"/>
  <c r="BF177" i="3"/>
  <c r="AZ177" i="3"/>
  <c r="BA177" i="3"/>
  <c r="BB177" i="3"/>
  <c r="BC177" i="3"/>
  <c r="AP177" i="3"/>
  <c r="BU177" i="3"/>
  <c r="CA177" i="3"/>
  <c r="BX177" i="3"/>
  <c r="CE177" i="3"/>
  <c r="BT177" i="3"/>
  <c r="BW177" i="3"/>
  <c r="DY177" i="3"/>
  <c r="HS177" i="3"/>
  <c r="GC177" i="3"/>
  <c r="FV177" i="3"/>
  <c r="JW177" i="3"/>
  <c r="IA177" i="3"/>
  <c r="JP177" i="3"/>
  <c r="HT177" i="3"/>
  <c r="JO177" i="3"/>
  <c r="CC177" i="3"/>
  <c r="BN177" i="3"/>
  <c r="BI177" i="3"/>
  <c r="BH177" i="3"/>
  <c r="BK177" i="3"/>
  <c r="BR177" i="3"/>
  <c r="BO177" i="3"/>
  <c r="BQ177" i="3"/>
  <c r="BM177" i="3"/>
  <c r="BJ177" i="3"/>
  <c r="BL177" i="3"/>
  <c r="FW177" i="3"/>
  <c r="EA177" i="3"/>
  <c r="JX177" i="3"/>
  <c r="IB177" i="3"/>
  <c r="HU177" i="3"/>
  <c r="JQ177" i="3"/>
  <c r="HV177" i="3"/>
  <c r="JR177" i="3"/>
  <c r="FX177" i="3"/>
  <c r="EB177" i="3"/>
  <c r="JY177" i="3"/>
  <c r="HW177" i="3"/>
  <c r="JS177" i="3"/>
  <c r="HX177" i="3"/>
  <c r="JT177" i="3"/>
  <c r="JU177" i="3"/>
  <c r="HY177" i="3"/>
  <c r="FY177" i="3"/>
  <c r="EC177" i="3"/>
  <c r="JV177" i="3"/>
  <c r="FZ177" i="3"/>
  <c r="ED177" i="3"/>
  <c r="GA177" i="3"/>
  <c r="EE177" i="3"/>
  <c r="EG177" i="3"/>
  <c r="O177" i="3"/>
  <c r="P177" i="3"/>
  <c r="K177" i="3"/>
  <c r="I177" i="3"/>
  <c r="J177" i="3"/>
  <c r="DX177" i="3"/>
  <c r="H177" i="3"/>
  <c r="AL177" i="3"/>
  <c r="G177" i="3"/>
  <c r="M177" i="3"/>
  <c r="L177" i="3"/>
  <c r="N177" i="3"/>
  <c r="F177" i="3"/>
  <c r="GD177" i="3"/>
  <c r="GB177" i="3"/>
  <c r="EH177" i="3"/>
  <c r="GE177" i="3"/>
  <c r="C178" i="3"/>
  <c r="AQ176" i="3"/>
  <c r="DL178" i="3"/>
  <c r="JM178" i="3"/>
  <c r="DS178" i="3"/>
  <c r="FH178" i="3"/>
  <c r="HD177" i="3"/>
  <c r="HA178" i="3"/>
  <c r="EQ178" i="3"/>
  <c r="GY178" i="3"/>
  <c r="GT177" i="3"/>
  <c r="JF178" i="3"/>
  <c r="DE178" i="3"/>
  <c r="IO178" i="3"/>
  <c r="HK178" i="3"/>
  <c r="EM178" i="3"/>
  <c r="GP178" i="3"/>
  <c r="DI178" i="3"/>
  <c r="GJ178" i="3"/>
  <c r="HL178" i="3"/>
  <c r="CK177" i="3"/>
  <c r="GR178" i="3"/>
  <c r="IZ178" i="3"/>
  <c r="ER178" i="3"/>
  <c r="HG178" i="3"/>
  <c r="DC178" i="3"/>
  <c r="CW178" i="3"/>
  <c r="GL178" i="3"/>
  <c r="DV178" i="3"/>
  <c r="EV178" i="3"/>
  <c r="DM178" i="3"/>
  <c r="EU178" i="3"/>
  <c r="GN178" i="3"/>
  <c r="HI178" i="3"/>
  <c r="CJ177" i="3"/>
  <c r="CX178" i="3"/>
  <c r="IN178" i="3"/>
  <c r="CQ178" i="3"/>
  <c r="FA178" i="3"/>
  <c r="CV178" i="3"/>
  <c r="GM178" i="3"/>
  <c r="JI178" i="3"/>
  <c r="FL178" i="3"/>
  <c r="FD178" i="3"/>
  <c r="FE178" i="3"/>
  <c r="HO178" i="3"/>
  <c r="CP178" i="3"/>
  <c r="HK177" i="3"/>
  <c r="FN178" i="3"/>
  <c r="CR178" i="3"/>
  <c r="HE178" i="3"/>
  <c r="HN177" i="3"/>
  <c r="FF178" i="3"/>
  <c r="CU178" i="3"/>
  <c r="FO178" i="3"/>
  <c r="FQ178" i="3"/>
  <c r="HD178" i="3"/>
  <c r="EL178" i="3"/>
  <c r="GO178" i="3"/>
  <c r="CZ178" i="3"/>
  <c r="JG178" i="3"/>
  <c r="DT178" i="3"/>
  <c r="DR178" i="3"/>
  <c r="DO177" i="3"/>
  <c r="EZ178" i="3"/>
  <c r="IU178" i="3"/>
  <c r="JJ178" i="3"/>
  <c r="GT178" i="3"/>
  <c r="IG178" i="3"/>
  <c r="HJ178" i="3"/>
  <c r="EP178" i="3"/>
  <c r="DF178" i="3"/>
  <c r="JL177" i="3"/>
  <c r="JB178" i="3"/>
  <c r="CO178" i="3"/>
  <c r="DO178" i="3"/>
  <c r="IV178" i="3"/>
  <c r="EY177" i="3"/>
  <c r="IX178" i="3"/>
  <c r="DH178" i="3"/>
  <c r="GW178" i="3"/>
  <c r="IM178" i="3"/>
  <c r="GV178" i="3"/>
  <c r="GX178" i="3"/>
  <c r="IQ178" i="3"/>
  <c r="EO178" i="3"/>
  <c r="GS178" i="3"/>
  <c r="HB178" i="3"/>
  <c r="GQ178" i="3"/>
  <c r="DU178" i="3"/>
  <c r="DQ178" i="3"/>
  <c r="JH178" i="3"/>
  <c r="IK178" i="3"/>
  <c r="DP178" i="3"/>
  <c r="ET178" i="3"/>
  <c r="BZ177" i="3" l="1"/>
  <c r="Y177" i="3"/>
  <c r="T177" i="3"/>
  <c r="V177" i="3"/>
  <c r="AB177" i="3"/>
  <c r="U177" i="3"/>
  <c r="Z177" i="3"/>
  <c r="AC177" i="3"/>
  <c r="X177" i="3"/>
  <c r="FU177" i="3"/>
  <c r="R177" i="3"/>
  <c r="AM177" i="3"/>
  <c r="AN177" i="3" s="1"/>
  <c r="AA177" i="3"/>
  <c r="S177" i="3"/>
  <c r="W177" i="3"/>
  <c r="CL177" i="3"/>
  <c r="BP177" i="3"/>
  <c r="HZ177" i="3"/>
  <c r="BG177" i="3"/>
  <c r="BV177" i="3"/>
  <c r="BY177" i="3"/>
  <c r="AD177" i="3"/>
  <c r="AK177" i="3"/>
  <c r="AE177" i="3"/>
  <c r="AO177" i="3"/>
  <c r="AR177" i="3" s="1"/>
  <c r="AF177" i="3"/>
  <c r="AG177" i="3"/>
  <c r="AH177" i="3"/>
  <c r="AI177" i="3"/>
  <c r="AJ177" i="3"/>
  <c r="CG176" i="3"/>
  <c r="CD176" i="3"/>
  <c r="AS177" i="3"/>
  <c r="AT176" i="3"/>
  <c r="CD177" i="3"/>
  <c r="CE178" i="3"/>
  <c r="BW178" i="3"/>
  <c r="BT178" i="3"/>
  <c r="BU178" i="3"/>
  <c r="BV178" i="3"/>
  <c r="AD178" i="3"/>
  <c r="AO178" i="3"/>
  <c r="AF178" i="3"/>
  <c r="AG178" i="3"/>
  <c r="AI178" i="3"/>
  <c r="AP178" i="3"/>
  <c r="CF178" i="3"/>
  <c r="HZ178" i="3"/>
  <c r="HS178" i="3"/>
  <c r="DY178" i="3"/>
  <c r="FV178" i="3"/>
  <c r="IA178" i="3"/>
  <c r="EA178" i="3"/>
  <c r="JX178" i="3"/>
  <c r="HU178" i="3"/>
  <c r="HW178" i="3"/>
  <c r="HX178" i="3"/>
  <c r="JT178" i="3"/>
  <c r="JV178" i="3"/>
  <c r="FZ178" i="3"/>
  <c r="ED178" i="3"/>
  <c r="GA178" i="3"/>
  <c r="EE178" i="3"/>
  <c r="O178" i="3"/>
  <c r="L178" i="3"/>
  <c r="G178" i="3"/>
  <c r="F178" i="3"/>
  <c r="I178" i="3"/>
  <c r="N178" i="3"/>
  <c r="GD178" i="3"/>
  <c r="C179" i="3"/>
  <c r="CG177" i="3"/>
  <c r="JD178" i="3"/>
  <c r="IS179" i="3"/>
  <c r="IP179" i="3"/>
  <c r="JA179" i="3"/>
  <c r="JA178" i="3"/>
  <c r="II179" i="3"/>
  <c r="DP179" i="3"/>
  <c r="ES179" i="3"/>
  <c r="IH178" i="3"/>
  <c r="FB179" i="3"/>
  <c r="FA179" i="3"/>
  <c r="GT179" i="3"/>
  <c r="JG179" i="3"/>
  <c r="FP178" i="3"/>
  <c r="EQ179" i="3"/>
  <c r="GX179" i="3"/>
  <c r="HK179" i="3"/>
  <c r="IJ178" i="3"/>
  <c r="IL179" i="3"/>
  <c r="FH179" i="3"/>
  <c r="IP178" i="3"/>
  <c r="FC178" i="3"/>
  <c r="CO179" i="3"/>
  <c r="EM179" i="3"/>
  <c r="CX179" i="3"/>
  <c r="GI178" i="3"/>
  <c r="CS178" i="3"/>
  <c r="FR178" i="3"/>
  <c r="IM179" i="3"/>
  <c r="GZ179" i="3"/>
  <c r="GZ178" i="3"/>
  <c r="IT178" i="3"/>
  <c r="DJ178" i="3"/>
  <c r="IF178" i="3"/>
  <c r="FO179" i="3"/>
  <c r="FG178" i="3"/>
  <c r="FM178" i="3"/>
  <c r="HP179" i="3"/>
  <c r="CP179" i="3"/>
  <c r="IN179" i="3"/>
  <c r="GR179" i="3"/>
  <c r="DD178" i="3"/>
  <c r="CQ179" i="3"/>
  <c r="CJ178" i="3"/>
  <c r="GK178" i="3"/>
  <c r="DB179" i="3"/>
  <c r="IY178" i="3"/>
  <c r="DM179" i="3"/>
  <c r="GY179" i="3"/>
  <c r="EU179" i="3"/>
  <c r="FI178" i="3"/>
  <c r="HN178" i="3"/>
  <c r="JK179" i="3"/>
  <c r="ES178" i="3"/>
  <c r="HC178" i="3"/>
  <c r="FB178" i="3"/>
  <c r="EL179" i="3"/>
  <c r="CT178" i="3"/>
  <c r="FD179" i="3"/>
  <c r="FS179" i="3"/>
  <c r="FJ179" i="3"/>
  <c r="GJ179" i="3"/>
  <c r="IY179" i="3"/>
  <c r="EY178" i="3"/>
  <c r="EW178" i="3"/>
  <c r="IT179" i="3"/>
  <c r="HM178" i="3"/>
  <c r="JM179" i="3"/>
  <c r="IJ179" i="3"/>
  <c r="FJ178" i="3"/>
  <c r="JC179" i="3"/>
  <c r="DK178" i="3"/>
  <c r="HI179" i="3"/>
  <c r="IW178" i="3"/>
  <c r="JD179" i="3"/>
  <c r="JC178" i="3"/>
  <c r="HG179" i="3"/>
  <c r="IK179" i="3"/>
  <c r="HL179" i="3"/>
  <c r="JK178" i="3"/>
  <c r="JI179" i="3"/>
  <c r="JL178" i="3"/>
  <c r="IX179" i="3"/>
  <c r="ET179" i="3"/>
  <c r="EN178" i="3"/>
  <c r="IH179" i="3"/>
  <c r="HF178" i="3"/>
  <c r="CY179" i="3"/>
  <c r="EN179" i="3"/>
  <c r="DB178" i="3"/>
  <c r="FS178" i="3"/>
  <c r="HA179" i="3"/>
  <c r="DG178" i="3"/>
  <c r="DH179" i="3"/>
  <c r="DL179" i="3"/>
  <c r="IO179" i="3"/>
  <c r="DK179" i="3"/>
  <c r="IL178" i="3"/>
  <c r="CY178" i="3"/>
  <c r="HP178" i="3"/>
  <c r="II178" i="3"/>
  <c r="GQ179" i="3"/>
  <c r="DU179" i="3"/>
  <c r="CU179" i="3"/>
  <c r="EO179" i="3"/>
  <c r="DF179" i="3"/>
  <c r="CK178" i="3"/>
  <c r="IS178" i="3"/>
  <c r="GO179" i="3"/>
  <c r="JP178" i="3" l="1"/>
  <c r="GC178" i="3"/>
  <c r="FY178" i="3"/>
  <c r="AQ177" i="3"/>
  <c r="AK178" i="3"/>
  <c r="JU178" i="3"/>
  <c r="AE178" i="3"/>
  <c r="J178" i="3"/>
  <c r="EB178" i="3"/>
  <c r="M178" i="3"/>
  <c r="GB178" i="3"/>
  <c r="AJ178" i="3"/>
  <c r="CA178" i="3"/>
  <c r="EF178" i="3"/>
  <c r="EH178" i="3"/>
  <c r="P178" i="3"/>
  <c r="FX178" i="3"/>
  <c r="BY178" i="3"/>
  <c r="BR178" i="3"/>
  <c r="BM178" i="3"/>
  <c r="BP178" i="3"/>
  <c r="BL178" i="3"/>
  <c r="BN178" i="3"/>
  <c r="BK178" i="3"/>
  <c r="BQ178" i="3"/>
  <c r="BJ178" i="3"/>
  <c r="BS178" i="3"/>
  <c r="BO178" i="3"/>
  <c r="BI178" i="3"/>
  <c r="BH178" i="3"/>
  <c r="CC178" i="3"/>
  <c r="JO178" i="3"/>
  <c r="AH178" i="3"/>
  <c r="JQ178" i="3"/>
  <c r="Q178" i="3"/>
  <c r="HY178" i="3"/>
  <c r="JW178" i="3"/>
  <c r="DZ178" i="3"/>
  <c r="EC178" i="3"/>
  <c r="K178" i="3"/>
  <c r="HV178" i="3"/>
  <c r="IB178" i="3"/>
  <c r="EG178" i="3"/>
  <c r="BZ178" i="3"/>
  <c r="H178" i="3"/>
  <c r="FW178" i="3"/>
  <c r="HT178" i="3"/>
  <c r="W178" i="3"/>
  <c r="AB178" i="3"/>
  <c r="AL178" i="3"/>
  <c r="T178" i="3"/>
  <c r="DX178" i="3"/>
  <c r="Y178" i="3"/>
  <c r="R178" i="3"/>
  <c r="AA178" i="3"/>
  <c r="Z178" i="3"/>
  <c r="X178" i="3"/>
  <c r="U178" i="3"/>
  <c r="AC178" i="3"/>
  <c r="V178" i="3"/>
  <c r="S178" i="3"/>
  <c r="BX178" i="3"/>
  <c r="FU178" i="3"/>
  <c r="AM178" i="3"/>
  <c r="JR178" i="3"/>
  <c r="GE178" i="3"/>
  <c r="CL178" i="3"/>
  <c r="JS178" i="3"/>
  <c r="BE178" i="3"/>
  <c r="AX178" i="3"/>
  <c r="AY178" i="3"/>
  <c r="CB178" i="3"/>
  <c r="BF178" i="3"/>
  <c r="HR178" i="3"/>
  <c r="AZ178" i="3"/>
  <c r="AW178" i="3"/>
  <c r="BA178" i="3"/>
  <c r="BG178" i="3"/>
  <c r="AV178" i="3"/>
  <c r="BB178" i="3"/>
  <c r="BD178" i="3"/>
  <c r="BC178" i="3"/>
  <c r="JY178" i="3"/>
  <c r="AS178" i="3"/>
  <c r="AR178" i="3"/>
  <c r="AT177" i="3"/>
  <c r="CE179" i="3"/>
  <c r="JW179" i="3"/>
  <c r="FW179" i="3"/>
  <c r="FX179" i="3"/>
  <c r="JY179" i="3"/>
  <c r="JT179" i="3"/>
  <c r="JU179" i="3"/>
  <c r="FZ179" i="3"/>
  <c r="ED179" i="3"/>
  <c r="EG179" i="3"/>
  <c r="H179" i="3"/>
  <c r="G179" i="3"/>
  <c r="DX179" i="3"/>
  <c r="F179" i="3"/>
  <c r="AL179" i="3"/>
  <c r="O179" i="3"/>
  <c r="GD179" i="3"/>
  <c r="EH179" i="3"/>
  <c r="CG178" i="3"/>
  <c r="AQ178" i="3"/>
  <c r="C180" i="3"/>
  <c r="GT180" i="3"/>
  <c r="IV179" i="3"/>
  <c r="GM180" i="3"/>
  <c r="DO180" i="3"/>
  <c r="HL180" i="3"/>
  <c r="HJ180" i="3"/>
  <c r="JH179" i="3"/>
  <c r="CZ180" i="3"/>
  <c r="HM180" i="3"/>
  <c r="GK179" i="3"/>
  <c r="DL180" i="3"/>
  <c r="JG180" i="3"/>
  <c r="CU180" i="3"/>
  <c r="HC179" i="3"/>
  <c r="GY180" i="3"/>
  <c r="HJ179" i="3"/>
  <c r="IW179" i="3"/>
  <c r="FH180" i="3"/>
  <c r="FP179" i="3"/>
  <c r="IF179" i="3"/>
  <c r="FE179" i="3"/>
  <c r="DG179" i="3"/>
  <c r="CS179" i="3"/>
  <c r="EP179" i="3"/>
  <c r="DQ179" i="3"/>
  <c r="GQ180" i="3"/>
  <c r="EO180" i="3"/>
  <c r="IG179" i="3"/>
  <c r="FQ180" i="3"/>
  <c r="FC180" i="3"/>
  <c r="GM179" i="3"/>
  <c r="GI179" i="3"/>
  <c r="HO180" i="3"/>
  <c r="GL179" i="3"/>
  <c r="IP180" i="3"/>
  <c r="CV179" i="3"/>
  <c r="IZ179" i="3"/>
  <c r="JH180" i="3"/>
  <c r="IF180" i="3"/>
  <c r="IQ179" i="3"/>
  <c r="IG180" i="3"/>
  <c r="FP180" i="3"/>
  <c r="EW180" i="3"/>
  <c r="FM180" i="3"/>
  <c r="HI180" i="3"/>
  <c r="DI180" i="3"/>
  <c r="CR179" i="3"/>
  <c r="DS179" i="3"/>
  <c r="FF179" i="3"/>
  <c r="HE180" i="3"/>
  <c r="FG179" i="3"/>
  <c r="CT180" i="3"/>
  <c r="HN180" i="3"/>
  <c r="IN180" i="3"/>
  <c r="DD179" i="3"/>
  <c r="EW179" i="3"/>
  <c r="DJ179" i="3"/>
  <c r="IY180" i="3"/>
  <c r="GO180" i="3"/>
  <c r="GW179" i="3"/>
  <c r="HO179" i="3"/>
  <c r="IU179" i="3"/>
  <c r="FR180" i="3"/>
  <c r="FC179" i="3"/>
  <c r="JJ180" i="3"/>
  <c r="FR179" i="3"/>
  <c r="DU180" i="3"/>
  <c r="CV180" i="3"/>
  <c r="DS180" i="3"/>
  <c r="FN180" i="3"/>
  <c r="IL180" i="3"/>
  <c r="FS180" i="3"/>
  <c r="FN179" i="3"/>
  <c r="DT179" i="3"/>
  <c r="IZ180" i="3"/>
  <c r="JF179" i="3"/>
  <c r="DC179" i="3"/>
  <c r="GN179" i="3"/>
  <c r="GV180" i="3"/>
  <c r="IV180" i="3"/>
  <c r="ER179" i="3"/>
  <c r="GV179" i="3"/>
  <c r="DV179" i="3"/>
  <c r="HE179" i="3"/>
  <c r="GS179" i="3"/>
  <c r="JJ179" i="3"/>
  <c r="JL180" i="3"/>
  <c r="CP180" i="3"/>
  <c r="FQ179" i="3"/>
  <c r="DR179" i="3"/>
  <c r="GP179" i="3"/>
  <c r="DV180" i="3"/>
  <c r="GJ180" i="3"/>
  <c r="CZ179" i="3"/>
  <c r="DI179" i="3"/>
  <c r="ET180" i="3"/>
  <c r="CW180" i="3"/>
  <c r="FE180" i="3"/>
  <c r="DC180" i="3"/>
  <c r="IO180" i="3"/>
  <c r="CT179" i="3"/>
  <c r="EV180" i="3"/>
  <c r="FL179" i="3"/>
  <c r="ES180" i="3"/>
  <c r="GX180" i="3"/>
  <c r="DJ180" i="3"/>
  <c r="FL180" i="3"/>
  <c r="IJ180" i="3"/>
  <c r="FM179" i="3"/>
  <c r="DE180" i="3"/>
  <c r="JK180" i="3"/>
  <c r="HD179" i="3"/>
  <c r="HM179" i="3"/>
  <c r="GL180" i="3"/>
  <c r="IS180" i="3"/>
  <c r="HC180" i="3"/>
  <c r="ER180" i="3"/>
  <c r="JI180" i="3"/>
  <c r="FO180" i="3"/>
  <c r="EV179" i="3"/>
  <c r="IX180" i="3"/>
  <c r="DO179" i="3"/>
  <c r="FI180" i="3"/>
  <c r="CK179" i="3"/>
  <c r="EY179" i="3"/>
  <c r="JL179" i="3"/>
  <c r="EZ179" i="3"/>
  <c r="EP180" i="3"/>
  <c r="GR180" i="3"/>
  <c r="FI179" i="3"/>
  <c r="DE179" i="3"/>
  <c r="HB179" i="3"/>
  <c r="HF179" i="3"/>
  <c r="CW179" i="3"/>
  <c r="CJ179" i="3"/>
  <c r="HN179" i="3"/>
  <c r="DP180" i="3"/>
  <c r="JB179" i="3"/>
  <c r="EZ180" i="3"/>
  <c r="FG180" i="3"/>
  <c r="HS179" i="3" l="1"/>
  <c r="AN178" i="3"/>
  <c r="CD178" i="3"/>
  <c r="AA179" i="3"/>
  <c r="R179" i="3"/>
  <c r="V179" i="3"/>
  <c r="AC179" i="3"/>
  <c r="FU179" i="3"/>
  <c r="AM179" i="3"/>
  <c r="AN179" i="3" s="1"/>
  <c r="P179" i="3"/>
  <c r="GE179" i="3"/>
  <c r="IA179" i="3"/>
  <c r="Y179" i="3"/>
  <c r="W179" i="3"/>
  <c r="HX179" i="3"/>
  <c r="HW179" i="3"/>
  <c r="GB179" i="3"/>
  <c r="JQ179" i="3"/>
  <c r="X179" i="3"/>
  <c r="IB179" i="3"/>
  <c r="U179" i="3"/>
  <c r="JV179" i="3"/>
  <c r="JP179" i="3"/>
  <c r="HR179" i="3"/>
  <c r="AZ179" i="3"/>
  <c r="AW179" i="3"/>
  <c r="BA179" i="3"/>
  <c r="BG179" i="3"/>
  <c r="AV179" i="3"/>
  <c r="BB179" i="3"/>
  <c r="BD179" i="3"/>
  <c r="BC179" i="3"/>
  <c r="AX179" i="3"/>
  <c r="BE179" i="3"/>
  <c r="AY179" i="3"/>
  <c r="CB179" i="3"/>
  <c r="BF179" i="3"/>
  <c r="Q179" i="3"/>
  <c r="JO179" i="3"/>
  <c r="CC179" i="3"/>
  <c r="FY179" i="3"/>
  <c r="HT179" i="3"/>
  <c r="EA179" i="3"/>
  <c r="I179" i="3"/>
  <c r="JR179" i="3"/>
  <c r="S179" i="3"/>
  <c r="DY179" i="3"/>
  <c r="CF179" i="3"/>
  <c r="CG179" i="3" s="1"/>
  <c r="BT179" i="3"/>
  <c r="BV179" i="3"/>
  <c r="CA179" i="3"/>
  <c r="BW179" i="3"/>
  <c r="BU179" i="3"/>
  <c r="BZ179" i="3"/>
  <c r="BY179" i="3"/>
  <c r="BX179" i="3"/>
  <c r="EF179" i="3"/>
  <c r="N179" i="3"/>
  <c r="L179" i="3"/>
  <c r="GA179" i="3"/>
  <c r="HY179" i="3"/>
  <c r="T179" i="3"/>
  <c r="DZ179" i="3"/>
  <c r="Z179" i="3"/>
  <c r="FV179" i="3"/>
  <c r="HZ179" i="3"/>
  <c r="AG179" i="3"/>
  <c r="AH179" i="3"/>
  <c r="AI179" i="3"/>
  <c r="AJ179" i="3"/>
  <c r="AD179" i="3"/>
  <c r="AK179" i="3"/>
  <c r="AE179" i="3"/>
  <c r="AO179" i="3"/>
  <c r="AR179" i="3" s="1"/>
  <c r="AF179" i="3"/>
  <c r="JX179" i="3"/>
  <c r="GC179" i="3"/>
  <c r="AP179" i="3"/>
  <c r="AB179" i="3"/>
  <c r="EC179" i="3"/>
  <c r="K179" i="3"/>
  <c r="M179" i="3"/>
  <c r="EE179" i="3"/>
  <c r="BO179" i="3"/>
  <c r="BS179" i="3"/>
  <c r="BK179" i="3"/>
  <c r="BJ179" i="3"/>
  <c r="BH179" i="3"/>
  <c r="BL179" i="3"/>
  <c r="BQ179" i="3"/>
  <c r="BP179" i="3"/>
  <c r="BR179" i="3"/>
  <c r="BN179" i="3"/>
  <c r="BM179" i="3"/>
  <c r="BI179" i="3"/>
  <c r="CL179" i="3"/>
  <c r="HV179" i="3"/>
  <c r="HU179" i="3"/>
  <c r="JS179" i="3"/>
  <c r="EB179" i="3"/>
  <c r="J179" i="3"/>
  <c r="CE180" i="3"/>
  <c r="AE180" i="3"/>
  <c r="AD180" i="3"/>
  <c r="AO180" i="3"/>
  <c r="AH180" i="3"/>
  <c r="AJ180" i="3"/>
  <c r="AK180" i="3"/>
  <c r="AP180" i="3"/>
  <c r="DY180" i="3"/>
  <c r="EF180" i="3"/>
  <c r="GC180" i="3"/>
  <c r="IA180" i="3"/>
  <c r="CC180" i="3"/>
  <c r="JO180" i="3"/>
  <c r="BO180" i="3"/>
  <c r="BH180" i="3"/>
  <c r="BK180" i="3"/>
  <c r="HU180" i="3"/>
  <c r="JU180" i="3"/>
  <c r="FY180" i="3"/>
  <c r="GA180" i="3"/>
  <c r="EE180" i="3"/>
  <c r="GE180" i="3"/>
  <c r="AT178" i="3"/>
  <c r="C181" i="3"/>
  <c r="DB180" i="3"/>
  <c r="FF181" i="3"/>
  <c r="DQ180" i="3"/>
  <c r="HG180" i="3"/>
  <c r="HP181" i="3"/>
  <c r="IW181" i="3"/>
  <c r="GJ181" i="3"/>
  <c r="GZ181" i="3"/>
  <c r="DL181" i="3"/>
  <c r="CX181" i="3"/>
  <c r="DJ181" i="3"/>
  <c r="CJ180" i="3"/>
  <c r="IN181" i="3"/>
  <c r="JD180" i="3"/>
  <c r="EY180" i="3"/>
  <c r="JC181" i="3"/>
  <c r="DH181" i="3"/>
  <c r="EU180" i="3"/>
  <c r="JB180" i="3"/>
  <c r="IW180" i="3"/>
  <c r="DF180" i="3"/>
  <c r="DT180" i="3"/>
  <c r="GM181" i="3"/>
  <c r="CQ180" i="3"/>
  <c r="HE181" i="3"/>
  <c r="EM180" i="3"/>
  <c r="DQ181" i="3"/>
  <c r="DH180" i="3"/>
  <c r="FJ180" i="3"/>
  <c r="HK180" i="3"/>
  <c r="FS181" i="3"/>
  <c r="DD181" i="3"/>
  <c r="HB180" i="3"/>
  <c r="JJ181" i="3"/>
  <c r="CS181" i="3"/>
  <c r="FA180" i="3"/>
  <c r="FQ181" i="3"/>
  <c r="CO181" i="3"/>
  <c r="HP180" i="3"/>
  <c r="IP181" i="3"/>
  <c r="GP181" i="3"/>
  <c r="CR180" i="3"/>
  <c r="CS180" i="3"/>
  <c r="JD181" i="3"/>
  <c r="IM180" i="3"/>
  <c r="FB180" i="3"/>
  <c r="GO181" i="3"/>
  <c r="FD180" i="3"/>
  <c r="GS180" i="3"/>
  <c r="FF180" i="3"/>
  <c r="ES181" i="3"/>
  <c r="HM181" i="3"/>
  <c r="CR181" i="3"/>
  <c r="GX181" i="3"/>
  <c r="IQ181" i="3"/>
  <c r="FE181" i="3"/>
  <c r="DG180" i="3"/>
  <c r="HF180" i="3"/>
  <c r="JF180" i="3"/>
  <c r="DM180" i="3"/>
  <c r="HC181" i="3"/>
  <c r="ET181" i="3"/>
  <c r="HK181" i="3"/>
  <c r="GK181" i="3"/>
  <c r="II180" i="3"/>
  <c r="GR181" i="3"/>
  <c r="IT180" i="3"/>
  <c r="EP181" i="3"/>
  <c r="HD180" i="3"/>
  <c r="HA181" i="3"/>
  <c r="GS181" i="3"/>
  <c r="IT181" i="3"/>
  <c r="GZ180" i="3"/>
  <c r="DK180" i="3"/>
  <c r="IK180" i="3"/>
  <c r="IO181" i="3"/>
  <c r="FB181" i="3"/>
  <c r="GI180" i="3"/>
  <c r="DS181" i="3"/>
  <c r="IU180" i="3"/>
  <c r="FG181" i="3"/>
  <c r="GI181" i="3"/>
  <c r="EL180" i="3"/>
  <c r="JM180" i="3"/>
  <c r="JK181" i="3"/>
  <c r="DR180" i="3"/>
  <c r="CO180" i="3"/>
  <c r="CX180" i="3"/>
  <c r="CK180" i="3"/>
  <c r="GW180" i="3"/>
  <c r="FI181" i="3"/>
  <c r="DD180" i="3"/>
  <c r="CV181" i="3"/>
  <c r="EL181" i="3"/>
  <c r="GL181" i="3"/>
  <c r="GK180" i="3"/>
  <c r="HA180" i="3"/>
  <c r="GP180" i="3"/>
  <c r="IM181" i="3"/>
  <c r="FO181" i="3"/>
  <c r="CZ181" i="3"/>
  <c r="HD181" i="3"/>
  <c r="IV181" i="3"/>
  <c r="CY180" i="3"/>
  <c r="JC180" i="3"/>
  <c r="ER181" i="3"/>
  <c r="DK181" i="3"/>
  <c r="IL181" i="3"/>
  <c r="IH180" i="3"/>
  <c r="FN181" i="3"/>
  <c r="EQ181" i="3"/>
  <c r="EU181" i="3"/>
  <c r="JL181" i="3"/>
  <c r="IQ180" i="3"/>
  <c r="JA180" i="3"/>
  <c r="EN180" i="3"/>
  <c r="GN180" i="3"/>
  <c r="EQ180" i="3"/>
  <c r="DM181" i="3"/>
  <c r="FM181" i="3"/>
  <c r="DB181" i="3"/>
  <c r="IJ181" i="3"/>
  <c r="FH181" i="3"/>
  <c r="JB181" i="3"/>
  <c r="HI181" i="3"/>
  <c r="JM181" i="3"/>
  <c r="JV180" i="3" l="1"/>
  <c r="BJ180" i="3"/>
  <c r="HZ180" i="3"/>
  <c r="HS180" i="3"/>
  <c r="CD179" i="3"/>
  <c r="AQ179" i="3"/>
  <c r="AS179" i="3"/>
  <c r="AT179" i="3" s="1"/>
  <c r="FU180" i="3"/>
  <c r="AM180" i="3"/>
  <c r="BM180" i="3"/>
  <c r="JR180" i="3"/>
  <c r="BP180" i="3"/>
  <c r="JW180" i="3"/>
  <c r="HT180" i="3"/>
  <c r="EH180" i="3"/>
  <c r="BL180" i="3"/>
  <c r="HV180" i="3"/>
  <c r="JS180" i="3"/>
  <c r="EC180" i="3"/>
  <c r="BR180" i="3"/>
  <c r="ED180" i="3"/>
  <c r="AI180" i="3"/>
  <c r="EG180" i="3"/>
  <c r="HX180" i="3"/>
  <c r="BN180" i="3"/>
  <c r="BI180" i="3"/>
  <c r="JP180" i="3"/>
  <c r="EB180" i="3"/>
  <c r="JT180" i="3"/>
  <c r="AF180" i="3"/>
  <c r="HY180" i="3"/>
  <c r="F180" i="3"/>
  <c r="O180" i="3"/>
  <c r="M180" i="3"/>
  <c r="G180" i="3"/>
  <c r="K180" i="3"/>
  <c r="N180" i="3"/>
  <c r="J180" i="3"/>
  <c r="Q180" i="3"/>
  <c r="L180" i="3"/>
  <c r="P180" i="3"/>
  <c r="AL180" i="3"/>
  <c r="I180" i="3"/>
  <c r="H180" i="3"/>
  <c r="DX180" i="3"/>
  <c r="BV180" i="3"/>
  <c r="BX180" i="3"/>
  <c r="BZ180" i="3"/>
  <c r="CA180" i="3"/>
  <c r="BU180" i="3"/>
  <c r="BT180" i="3"/>
  <c r="BW180" i="3"/>
  <c r="BY180" i="3"/>
  <c r="CF180" i="3"/>
  <c r="AS180" i="3" s="1"/>
  <c r="AV180" i="3"/>
  <c r="BF180" i="3"/>
  <c r="HR180" i="3"/>
  <c r="BA180" i="3"/>
  <c r="BG180" i="3"/>
  <c r="CB180" i="3"/>
  <c r="CD180" i="3" s="1"/>
  <c r="BB180" i="3"/>
  <c r="BD180" i="3"/>
  <c r="BC180" i="3"/>
  <c r="AX180" i="3"/>
  <c r="BE180" i="3"/>
  <c r="AY180" i="3"/>
  <c r="AW180" i="3"/>
  <c r="AZ180" i="3"/>
  <c r="FV180" i="3"/>
  <c r="AG180" i="3"/>
  <c r="CL180" i="3"/>
  <c r="JX180" i="3"/>
  <c r="BQ180" i="3"/>
  <c r="HW180" i="3"/>
  <c r="GD180" i="3"/>
  <c r="IB180" i="3"/>
  <c r="FX180" i="3"/>
  <c r="GB180" i="3"/>
  <c r="EA180" i="3"/>
  <c r="JY180" i="3"/>
  <c r="FW180" i="3"/>
  <c r="BS180" i="3"/>
  <c r="DZ180" i="3"/>
  <c r="FZ180" i="3"/>
  <c r="JQ180" i="3"/>
  <c r="Y180" i="3"/>
  <c r="V180" i="3"/>
  <c r="S180" i="3"/>
  <c r="T180" i="3"/>
  <c r="AA180" i="3"/>
  <c r="AC180" i="3"/>
  <c r="U180" i="3"/>
  <c r="AB180" i="3"/>
  <c r="R180" i="3"/>
  <c r="W180" i="3"/>
  <c r="Z180" i="3"/>
  <c r="X180" i="3"/>
  <c r="AR180" i="3"/>
  <c r="AQ180" i="3"/>
  <c r="CE181" i="3"/>
  <c r="GC181" i="3"/>
  <c r="IA181" i="3"/>
  <c r="HT181" i="3"/>
  <c r="JX181" i="3"/>
  <c r="HV181" i="3"/>
  <c r="JY181" i="3"/>
  <c r="JS181" i="3"/>
  <c r="HY181" i="3"/>
  <c r="GA181" i="3"/>
  <c r="EG181" i="3"/>
  <c r="J181" i="3"/>
  <c r="AL181" i="3"/>
  <c r="F181" i="3"/>
  <c r="DX181" i="3"/>
  <c r="M181" i="3"/>
  <c r="O181" i="3"/>
  <c r="GD181" i="3"/>
  <c r="GB181" i="3"/>
  <c r="C182" i="3"/>
  <c r="II182" i="3"/>
  <c r="IJ182" i="3"/>
  <c r="EN182" i="3"/>
  <c r="IX181" i="3"/>
  <c r="IY182" i="3"/>
  <c r="IH181" i="3"/>
  <c r="IS182" i="3"/>
  <c r="HN181" i="3"/>
  <c r="DS182" i="3"/>
  <c r="CU181" i="3"/>
  <c r="CP182" i="3"/>
  <c r="IY181" i="3"/>
  <c r="DC182" i="3"/>
  <c r="JI181" i="3"/>
  <c r="CT181" i="3"/>
  <c r="JF181" i="3"/>
  <c r="FO182" i="3"/>
  <c r="EN181" i="3"/>
  <c r="FD182" i="3"/>
  <c r="GJ182" i="3"/>
  <c r="EP182" i="3"/>
  <c r="DE181" i="3"/>
  <c r="GV182" i="3"/>
  <c r="DU181" i="3"/>
  <c r="DR182" i="3"/>
  <c r="CS182" i="3"/>
  <c r="IZ181" i="3"/>
  <c r="IN182" i="3"/>
  <c r="GL182" i="3"/>
  <c r="IU181" i="3"/>
  <c r="EZ182" i="3"/>
  <c r="FF182" i="3"/>
  <c r="DV181" i="3"/>
  <c r="IG181" i="3"/>
  <c r="EY182" i="3"/>
  <c r="JA181" i="3"/>
  <c r="EM181" i="3"/>
  <c r="CR182" i="3"/>
  <c r="FI182" i="3"/>
  <c r="DG182" i="3"/>
  <c r="HL181" i="3"/>
  <c r="IF181" i="3"/>
  <c r="HK182" i="3"/>
  <c r="FL182" i="3"/>
  <c r="CO182" i="3"/>
  <c r="CZ182" i="3"/>
  <c r="DH182" i="3"/>
  <c r="DO182" i="3"/>
  <c r="DI182" i="3"/>
  <c r="JJ182" i="3"/>
  <c r="GW182" i="3"/>
  <c r="EZ181" i="3"/>
  <c r="IZ182" i="3"/>
  <c r="DG181" i="3"/>
  <c r="HP182" i="3"/>
  <c r="FB182" i="3"/>
  <c r="FJ182" i="3"/>
  <c r="DJ182" i="3"/>
  <c r="GY181" i="3"/>
  <c r="JF182" i="3"/>
  <c r="DM182" i="3"/>
  <c r="FL181" i="3"/>
  <c r="EW181" i="3"/>
  <c r="IU182" i="3"/>
  <c r="CJ181" i="3"/>
  <c r="DT182" i="3"/>
  <c r="GY182" i="3"/>
  <c r="HE182" i="3"/>
  <c r="EO181" i="3"/>
  <c r="HG181" i="3"/>
  <c r="DP181" i="3"/>
  <c r="IW182" i="3"/>
  <c r="CW181" i="3"/>
  <c r="FH182" i="3"/>
  <c r="JM182" i="3"/>
  <c r="HD182" i="3"/>
  <c r="GT182" i="3"/>
  <c r="GW181" i="3"/>
  <c r="DF181" i="3"/>
  <c r="GQ181" i="3"/>
  <c r="FQ182" i="3"/>
  <c r="JG181" i="3"/>
  <c r="IK182" i="3"/>
  <c r="EY181" i="3"/>
  <c r="IQ182" i="3"/>
  <c r="IF182" i="3"/>
  <c r="HA182" i="3"/>
  <c r="CY181" i="3"/>
  <c r="HF181" i="3"/>
  <c r="EQ182" i="3"/>
  <c r="FG182" i="3"/>
  <c r="FJ181" i="3"/>
  <c r="EV182" i="3"/>
  <c r="JG182" i="3"/>
  <c r="IL182" i="3"/>
  <c r="JD182" i="3"/>
  <c r="DV182" i="3"/>
  <c r="HF182" i="3"/>
  <c r="FP181" i="3"/>
  <c r="HO181" i="3"/>
  <c r="FA181" i="3"/>
  <c r="DD182" i="3"/>
  <c r="DB182" i="3"/>
  <c r="FR182" i="3"/>
  <c r="GT181" i="3"/>
  <c r="DI181" i="3"/>
  <c r="EM182" i="3"/>
  <c r="JB182" i="3"/>
  <c r="DT181" i="3"/>
  <c r="IK181" i="3"/>
  <c r="JH182" i="3"/>
  <c r="IX182" i="3"/>
  <c r="CP181" i="3"/>
  <c r="GN181" i="3"/>
  <c r="IM182" i="3"/>
  <c r="DF182" i="3"/>
  <c r="CQ181" i="3"/>
  <c r="FP182" i="3"/>
  <c r="DR181" i="3"/>
  <c r="DC181" i="3"/>
  <c r="DO181" i="3"/>
  <c r="FR181" i="3"/>
  <c r="GP182" i="3"/>
  <c r="HM182" i="3"/>
  <c r="GS182" i="3"/>
  <c r="GN182" i="3"/>
  <c r="GK182" i="3"/>
  <c r="IG182" i="3"/>
  <c r="IS181" i="3"/>
  <c r="JA182" i="3"/>
  <c r="IV182" i="3"/>
  <c r="CK181" i="3"/>
  <c r="EL182" i="3"/>
  <c r="GM182" i="3"/>
  <c r="HJ181" i="3"/>
  <c r="II181" i="3"/>
  <c r="DE182" i="3"/>
  <c r="CV182" i="3"/>
  <c r="HL182" i="3"/>
  <c r="GV181" i="3"/>
  <c r="GR182" i="3"/>
  <c r="IO182" i="3"/>
  <c r="GQ182" i="3"/>
  <c r="JH181" i="3"/>
  <c r="EV181" i="3"/>
  <c r="FD181" i="3"/>
  <c r="FC181" i="3"/>
  <c r="HB181" i="3"/>
  <c r="JV181" i="3" l="1"/>
  <c r="ED181" i="3"/>
  <c r="L181" i="3"/>
  <c r="AV181" i="3"/>
  <c r="AX181" i="3"/>
  <c r="BE181" i="3"/>
  <c r="BF181" i="3"/>
  <c r="AZ181" i="3"/>
  <c r="BG181" i="3"/>
  <c r="BB181" i="3"/>
  <c r="BC181" i="3"/>
  <c r="CC181" i="3"/>
  <c r="JO181" i="3"/>
  <c r="H181" i="3"/>
  <c r="DZ181" i="3"/>
  <c r="EB181" i="3"/>
  <c r="Q181" i="3"/>
  <c r="JT181" i="3"/>
  <c r="EH181" i="3"/>
  <c r="JW181" i="3"/>
  <c r="JU181" i="3"/>
  <c r="FY181" i="3"/>
  <c r="N181" i="3"/>
  <c r="EF181" i="3"/>
  <c r="JQ181" i="3"/>
  <c r="CL181" i="3"/>
  <c r="CG180" i="3"/>
  <c r="AN180" i="3"/>
  <c r="HS181" i="3"/>
  <c r="AI181" i="3"/>
  <c r="AJ181" i="3"/>
  <c r="AO181" i="3"/>
  <c r="AR181" i="3" s="1"/>
  <c r="AK181" i="3"/>
  <c r="AD181" i="3"/>
  <c r="AE181" i="3"/>
  <c r="AF181" i="3"/>
  <c r="AG181" i="3"/>
  <c r="AH181" i="3"/>
  <c r="BT181" i="3"/>
  <c r="CA181" i="3"/>
  <c r="BZ181" i="3"/>
  <c r="BX181" i="3"/>
  <c r="BW181" i="3"/>
  <c r="BU181" i="3"/>
  <c r="BV181" i="3"/>
  <c r="CF181" i="3"/>
  <c r="CG181" i="3" s="1"/>
  <c r="BY181" i="3"/>
  <c r="FV181" i="3"/>
  <c r="EC181" i="3"/>
  <c r="K181" i="3"/>
  <c r="DY181" i="3"/>
  <c r="G181" i="3"/>
  <c r="I181" i="3"/>
  <c r="FX181" i="3"/>
  <c r="BA181" i="3"/>
  <c r="HW181" i="3"/>
  <c r="AY181" i="3"/>
  <c r="JR181" i="3"/>
  <c r="AP181" i="3"/>
  <c r="S181" i="3"/>
  <c r="W181" i="3"/>
  <c r="AM181" i="3"/>
  <c r="AN181" i="3" s="1"/>
  <c r="U181" i="3"/>
  <c r="T181" i="3"/>
  <c r="AB181" i="3"/>
  <c r="V181" i="3"/>
  <c r="AA181" i="3"/>
  <c r="AC181" i="3"/>
  <c r="X181" i="3"/>
  <c r="Z181" i="3"/>
  <c r="R181" i="3"/>
  <c r="Y181" i="3"/>
  <c r="FU181" i="3"/>
  <c r="IB181" i="3"/>
  <c r="FZ181" i="3"/>
  <c r="HZ181" i="3"/>
  <c r="BD181" i="3"/>
  <c r="EE181" i="3"/>
  <c r="FW181" i="3"/>
  <c r="HU181" i="3"/>
  <c r="HX181" i="3"/>
  <c r="GE181" i="3"/>
  <c r="P181" i="3"/>
  <c r="EA181" i="3"/>
  <c r="AW181" i="3"/>
  <c r="JP181" i="3"/>
  <c r="BH181" i="3"/>
  <c r="BM181" i="3"/>
  <c r="BO181" i="3"/>
  <c r="BK181" i="3"/>
  <c r="BN181" i="3"/>
  <c r="BQ181" i="3"/>
  <c r="BS181" i="3"/>
  <c r="BJ181" i="3"/>
  <c r="CB181" i="3"/>
  <c r="BI181" i="3"/>
  <c r="BP181" i="3"/>
  <c r="HR181" i="3"/>
  <c r="BR181" i="3"/>
  <c r="BL181" i="3"/>
  <c r="AC182" i="3"/>
  <c r="AT180" i="3"/>
  <c r="CF182" i="3"/>
  <c r="HZ182" i="3"/>
  <c r="DY182" i="3"/>
  <c r="AO182" i="3"/>
  <c r="AD182" i="3"/>
  <c r="AG182" i="3"/>
  <c r="AH182" i="3"/>
  <c r="AI182" i="3"/>
  <c r="HS182" i="3"/>
  <c r="AP182" i="3"/>
  <c r="FV182" i="3"/>
  <c r="JW182" i="3"/>
  <c r="IA182" i="3"/>
  <c r="CC182" i="3"/>
  <c r="JO182" i="3"/>
  <c r="BM182" i="3"/>
  <c r="BH182" i="3"/>
  <c r="BK182" i="3"/>
  <c r="BQ182" i="3"/>
  <c r="BP182" i="3"/>
  <c r="EA182" i="3"/>
  <c r="JX182" i="3"/>
  <c r="IB182" i="3"/>
  <c r="HU182" i="3"/>
  <c r="JR182" i="3"/>
  <c r="EB182" i="3"/>
  <c r="HW182" i="3"/>
  <c r="JS182" i="3"/>
  <c r="JT182" i="3"/>
  <c r="JU182" i="3"/>
  <c r="JV182" i="3"/>
  <c r="FZ182" i="3"/>
  <c r="EE182" i="3"/>
  <c r="G182" i="3"/>
  <c r="F182" i="3"/>
  <c r="J182" i="3"/>
  <c r="AL182" i="3"/>
  <c r="DX182" i="3"/>
  <c r="U182" i="3"/>
  <c r="W182" i="3"/>
  <c r="Z182" i="3"/>
  <c r="R182" i="3"/>
  <c r="S182" i="3"/>
  <c r="Y182" i="3"/>
  <c r="AM182" i="3"/>
  <c r="FU182" i="3"/>
  <c r="GE182" i="3"/>
  <c r="C183" i="3"/>
  <c r="HJ182" i="3"/>
  <c r="CW182" i="3"/>
  <c r="JK182" i="3"/>
  <c r="DF183" i="3"/>
  <c r="CX182" i="3"/>
  <c r="FC182" i="3"/>
  <c r="FN183" i="3"/>
  <c r="CS183" i="3"/>
  <c r="GZ182" i="3"/>
  <c r="HN182" i="3"/>
  <c r="IQ183" i="3"/>
  <c r="IP182" i="3"/>
  <c r="GO182" i="3"/>
  <c r="HO182" i="3"/>
  <c r="GI182" i="3"/>
  <c r="CY182" i="3"/>
  <c r="EL183" i="3"/>
  <c r="CT182" i="3"/>
  <c r="FS182" i="3"/>
  <c r="FN182" i="3"/>
  <c r="GI183" i="3"/>
  <c r="CQ182" i="3"/>
  <c r="HB182" i="3"/>
  <c r="FE182" i="3"/>
  <c r="CU182" i="3"/>
  <c r="GX182" i="3"/>
  <c r="FB183" i="3"/>
  <c r="IU183" i="3"/>
  <c r="FM182" i="3"/>
  <c r="ES182" i="3"/>
  <c r="EW182" i="3"/>
  <c r="DL182" i="3"/>
  <c r="FA182" i="3"/>
  <c r="CZ183" i="3"/>
  <c r="DP182" i="3"/>
  <c r="HI182" i="3"/>
  <c r="JC182" i="3"/>
  <c r="HG183" i="3"/>
  <c r="EO182" i="3"/>
  <c r="HC182" i="3"/>
  <c r="JL182" i="3"/>
  <c r="IT182" i="3"/>
  <c r="CK182" i="3"/>
  <c r="DK182" i="3"/>
  <c r="JI182" i="3"/>
  <c r="CJ182" i="3"/>
  <c r="FS183" i="3"/>
  <c r="HG182" i="3"/>
  <c r="DQ182" i="3"/>
  <c r="IH182" i="3"/>
  <c r="ER182" i="3"/>
  <c r="EU182" i="3"/>
  <c r="DU182" i="3"/>
  <c r="ET182" i="3"/>
  <c r="CD181" i="3" l="1"/>
  <c r="BR182" i="3"/>
  <c r="AZ182" i="3"/>
  <c r="HR182" i="3"/>
  <c r="BA182" i="3"/>
  <c r="AW182" i="3"/>
  <c r="BC182" i="3"/>
  <c r="CB182" i="3"/>
  <c r="CD182" i="3" s="1"/>
  <c r="BG182" i="3"/>
  <c r="BD182" i="3"/>
  <c r="AV182" i="3"/>
  <c r="BE182" i="3"/>
  <c r="AY182" i="3"/>
  <c r="FY182" i="3"/>
  <c r="V182" i="3"/>
  <c r="AF182" i="3"/>
  <c r="CL182" i="3"/>
  <c r="AA182" i="3"/>
  <c r="AS181" i="3"/>
  <c r="AT181" i="3" s="1"/>
  <c r="AQ181" i="3"/>
  <c r="K182" i="3"/>
  <c r="EC182" i="3"/>
  <c r="BB182" i="3"/>
  <c r="HX182" i="3"/>
  <c r="X182" i="3"/>
  <c r="AK182" i="3"/>
  <c r="AJ182" i="3"/>
  <c r="HT182" i="3"/>
  <c r="BJ182" i="3"/>
  <c r="FW182" i="3"/>
  <c r="T182" i="3"/>
  <c r="GD182" i="3"/>
  <c r="CE182" i="3"/>
  <c r="AR182" i="3" s="1"/>
  <c r="BW182" i="3"/>
  <c r="CA182" i="3"/>
  <c r="BZ182" i="3"/>
  <c r="BY182" i="3"/>
  <c r="BV182" i="3"/>
  <c r="BT182" i="3"/>
  <c r="BU182" i="3"/>
  <c r="BX182" i="3"/>
  <c r="BF182" i="3"/>
  <c r="JY182" i="3"/>
  <c r="BS182" i="3"/>
  <c r="BI182" i="3"/>
  <c r="JP182" i="3"/>
  <c r="ED182" i="3"/>
  <c r="L182" i="3"/>
  <c r="BO182" i="3"/>
  <c r="HY182" i="3"/>
  <c r="GC182" i="3"/>
  <c r="BL182" i="3"/>
  <c r="HV182" i="3"/>
  <c r="GA182" i="3"/>
  <c r="H182" i="3"/>
  <c r="DZ182" i="3"/>
  <c r="EF182" i="3"/>
  <c r="N182" i="3"/>
  <c r="BN182" i="3"/>
  <c r="EH182" i="3"/>
  <c r="P182" i="3"/>
  <c r="AX182" i="3"/>
  <c r="JQ182" i="3"/>
  <c r="Q182" i="3"/>
  <c r="AB182" i="3"/>
  <c r="EG182" i="3"/>
  <c r="O182" i="3"/>
  <c r="FX182" i="3"/>
  <c r="I182" i="3"/>
  <c r="AE182" i="3"/>
  <c r="GB182" i="3"/>
  <c r="M182" i="3"/>
  <c r="AS182" i="3"/>
  <c r="AQ182" i="3"/>
  <c r="EB183" i="3"/>
  <c r="C184" i="3"/>
  <c r="AN182" i="3"/>
  <c r="HA184" i="3"/>
  <c r="DP183" i="3"/>
  <c r="CQ183" i="3"/>
  <c r="CJ183" i="3"/>
  <c r="DG183" i="3"/>
  <c r="CW183" i="3"/>
  <c r="GY183" i="3"/>
  <c r="IY183" i="3"/>
  <c r="GZ183" i="3"/>
  <c r="IO184" i="3"/>
  <c r="JJ183" i="3"/>
  <c r="IP183" i="3"/>
  <c r="FJ183" i="3"/>
  <c r="JA183" i="3"/>
  <c r="IJ183" i="3"/>
  <c r="EO183" i="3"/>
  <c r="GO183" i="3"/>
  <c r="JD183" i="3"/>
  <c r="HB183" i="3"/>
  <c r="DQ183" i="3"/>
  <c r="DL184" i="3"/>
  <c r="HA183" i="3"/>
  <c r="FL184" i="3"/>
  <c r="CV183" i="3"/>
  <c r="FE184" i="3"/>
  <c r="JG183" i="3"/>
  <c r="GT184" i="3"/>
  <c r="DR184" i="3"/>
  <c r="DI183" i="3"/>
  <c r="DC184" i="3"/>
  <c r="FP183" i="3"/>
  <c r="GS183" i="3"/>
  <c r="JC183" i="3"/>
  <c r="HP183" i="3"/>
  <c r="ET183" i="3"/>
  <c r="EQ184" i="3"/>
  <c r="GL183" i="3"/>
  <c r="HD183" i="3"/>
  <c r="IQ184" i="3"/>
  <c r="GR183" i="3"/>
  <c r="GK183" i="3"/>
  <c r="CY184" i="3"/>
  <c r="GL184" i="3"/>
  <c r="IV183" i="3"/>
  <c r="IN183" i="3"/>
  <c r="EU183" i="3"/>
  <c r="DO184" i="3"/>
  <c r="GQ184" i="3"/>
  <c r="JL183" i="3"/>
  <c r="DD183" i="3"/>
  <c r="HP184" i="3"/>
  <c r="JG184" i="3"/>
  <c r="HL183" i="3"/>
  <c r="IV184" i="3"/>
  <c r="GJ183" i="3"/>
  <c r="IK183" i="3"/>
  <c r="ES183" i="3"/>
  <c r="GM184" i="3"/>
  <c r="FO183" i="3"/>
  <c r="FN184" i="3"/>
  <c r="HJ183" i="3"/>
  <c r="JJ184" i="3"/>
  <c r="CU184" i="3"/>
  <c r="GJ184" i="3"/>
  <c r="HM183" i="3"/>
  <c r="CU183" i="3"/>
  <c r="DB183" i="3"/>
  <c r="GT183" i="3"/>
  <c r="DT183" i="3"/>
  <c r="DH183" i="3"/>
  <c r="IO183" i="3"/>
  <c r="IH184" i="3"/>
  <c r="JD184" i="3"/>
  <c r="II184" i="3"/>
  <c r="HC184" i="3"/>
  <c r="IM183" i="3"/>
  <c r="CR183" i="3"/>
  <c r="DQ184" i="3"/>
  <c r="HK183" i="3"/>
  <c r="GZ184" i="3"/>
  <c r="IZ183" i="3"/>
  <c r="DO183" i="3"/>
  <c r="EZ183" i="3"/>
  <c r="HE183" i="3"/>
  <c r="GQ183" i="3"/>
  <c r="GN183" i="3"/>
  <c r="EW184" i="3"/>
  <c r="FG183" i="3"/>
  <c r="GX183" i="3"/>
  <c r="JI183" i="3"/>
  <c r="FL183" i="3"/>
  <c r="CK183" i="3"/>
  <c r="FC183" i="3"/>
  <c r="FE183" i="3"/>
  <c r="JC184" i="3"/>
  <c r="JH183" i="3"/>
  <c r="GP184" i="3"/>
  <c r="HO184" i="3"/>
  <c r="HB184" i="3"/>
  <c r="EM183" i="3"/>
  <c r="CO183" i="3"/>
  <c r="IG184" i="3"/>
  <c r="CT183" i="3"/>
  <c r="HM184" i="3"/>
  <c r="DV184" i="3"/>
  <c r="DU183" i="3"/>
  <c r="II183" i="3"/>
  <c r="JK183" i="3"/>
  <c r="JB183" i="3"/>
  <c r="FR183" i="3"/>
  <c r="HI183" i="3"/>
  <c r="GR184" i="3"/>
  <c r="EN183" i="3"/>
  <c r="CX183" i="3"/>
  <c r="DD184" i="3"/>
  <c r="CS184" i="3"/>
  <c r="JM183" i="3"/>
  <c r="IS184" i="3"/>
  <c r="DR183" i="3"/>
  <c r="GP183" i="3"/>
  <c r="JH184" i="3"/>
  <c r="DC183" i="3"/>
  <c r="DS183" i="3"/>
  <c r="GO184" i="3"/>
  <c r="DT184" i="3"/>
  <c r="DB184" i="3"/>
  <c r="IP184" i="3"/>
  <c r="ES184" i="3"/>
  <c r="IZ184" i="3"/>
  <c r="IS183" i="3"/>
  <c r="DK184" i="3"/>
  <c r="IG183" i="3"/>
  <c r="GN184" i="3"/>
  <c r="IW183" i="3"/>
  <c r="FD183" i="3"/>
  <c r="CR184" i="3"/>
  <c r="FF183" i="3"/>
  <c r="FC184" i="3"/>
  <c r="EY183" i="3"/>
  <c r="HG184" i="3"/>
  <c r="HF183" i="3"/>
  <c r="EL184" i="3"/>
  <c r="FM183" i="3"/>
  <c r="GM183" i="3"/>
  <c r="ER183" i="3"/>
  <c r="IT184" i="3"/>
  <c r="DJ184" i="3"/>
  <c r="DM183" i="3"/>
  <c r="GW183" i="3"/>
  <c r="HO183" i="3"/>
  <c r="DE183" i="3"/>
  <c r="DL183" i="3"/>
  <c r="JA184" i="3"/>
  <c r="FQ183" i="3"/>
  <c r="IK184" i="3"/>
  <c r="HF184" i="3"/>
  <c r="EP184" i="3"/>
  <c r="FA183" i="3"/>
  <c r="DG184" i="3"/>
  <c r="DK183" i="3"/>
  <c r="IH183" i="3"/>
  <c r="HC183" i="3"/>
  <c r="FP184" i="3"/>
  <c r="HN183" i="3"/>
  <c r="IF183" i="3"/>
  <c r="CY183" i="3"/>
  <c r="DV183" i="3"/>
  <c r="CP183" i="3"/>
  <c r="EQ183" i="3"/>
  <c r="IL183" i="3"/>
  <c r="GV183" i="3"/>
  <c r="IX183" i="3"/>
  <c r="DJ183" i="3"/>
  <c r="DH184" i="3"/>
  <c r="EV183" i="3"/>
  <c r="IT183" i="3"/>
  <c r="FI183" i="3"/>
  <c r="EW183" i="3"/>
  <c r="JF183" i="3"/>
  <c r="EP183" i="3"/>
  <c r="FH183" i="3"/>
  <c r="F183" i="3" l="1"/>
  <c r="N183" i="3"/>
  <c r="J183" i="3"/>
  <c r="EF183" i="3"/>
  <c r="AM183" i="3"/>
  <c r="FU183" i="3"/>
  <c r="JQ183" i="3"/>
  <c r="HT183" i="3"/>
  <c r="BG183" i="3"/>
  <c r="JO183" i="3"/>
  <c r="CC183" i="3"/>
  <c r="AV183" i="3"/>
  <c r="AX183" i="3"/>
  <c r="BF183" i="3"/>
  <c r="CG182" i="3"/>
  <c r="FZ183" i="3"/>
  <c r="FW183" i="3"/>
  <c r="CL183" i="3"/>
  <c r="EG183" i="3"/>
  <c r="O183" i="3"/>
  <c r="JY183" i="3"/>
  <c r="X183" i="3"/>
  <c r="AB183" i="3"/>
  <c r="R183" i="3"/>
  <c r="DX183" i="3"/>
  <c r="U183" i="3"/>
  <c r="W183" i="3"/>
  <c r="T183" i="3"/>
  <c r="AC183" i="3"/>
  <c r="V183" i="3"/>
  <c r="AL183" i="3"/>
  <c r="Y183" i="3"/>
  <c r="AA183" i="3"/>
  <c r="S183" i="3"/>
  <c r="Z183" i="3"/>
  <c r="JS183" i="3"/>
  <c r="BB183" i="3"/>
  <c r="HX183" i="3"/>
  <c r="HW183" i="3"/>
  <c r="BA183" i="3"/>
  <c r="GD183" i="3"/>
  <c r="AF183" i="3"/>
  <c r="AG183" i="3"/>
  <c r="AH183" i="3"/>
  <c r="AI183" i="3"/>
  <c r="AJ183" i="3"/>
  <c r="AE183" i="3"/>
  <c r="AK183" i="3"/>
  <c r="AO183" i="3"/>
  <c r="AD183" i="3"/>
  <c r="H183" i="3"/>
  <c r="DZ183" i="3"/>
  <c r="GC183" i="3"/>
  <c r="Q183" i="3"/>
  <c r="HY183" i="3"/>
  <c r="BC183" i="3"/>
  <c r="G183" i="3"/>
  <c r="DY183" i="3"/>
  <c r="BJ183" i="3"/>
  <c r="BS183" i="3"/>
  <c r="BI183" i="3"/>
  <c r="HR183" i="3"/>
  <c r="BR183" i="3"/>
  <c r="BP183" i="3"/>
  <c r="BN183" i="3"/>
  <c r="BO183" i="3"/>
  <c r="CB183" i="3"/>
  <c r="CD183" i="3" s="1"/>
  <c r="BM183" i="3"/>
  <c r="BH183" i="3"/>
  <c r="BQ183" i="3"/>
  <c r="BK183" i="3"/>
  <c r="BL183" i="3"/>
  <c r="JV183" i="3"/>
  <c r="M183" i="3"/>
  <c r="EE183" i="3"/>
  <c r="EH183" i="3"/>
  <c r="P183" i="3"/>
  <c r="CF183" i="3"/>
  <c r="HZ183" i="3"/>
  <c r="AW183" i="3"/>
  <c r="HS183" i="3"/>
  <c r="IA183" i="3"/>
  <c r="BE183" i="3"/>
  <c r="IB183" i="3"/>
  <c r="JR183" i="3"/>
  <c r="JP183" i="3"/>
  <c r="JX183" i="3"/>
  <c r="AP183" i="3"/>
  <c r="FV183" i="3"/>
  <c r="GA183" i="3"/>
  <c r="JU183" i="3"/>
  <c r="GB183" i="3"/>
  <c r="GE183" i="3"/>
  <c r="AY183" i="3"/>
  <c r="HU183" i="3"/>
  <c r="FX183" i="3"/>
  <c r="I183" i="3"/>
  <c r="EA183" i="3"/>
  <c r="BD183" i="3"/>
  <c r="JW183" i="3"/>
  <c r="FY183" i="3"/>
  <c r="BZ183" i="3"/>
  <c r="BX183" i="3"/>
  <c r="CE183" i="3"/>
  <c r="BW183" i="3"/>
  <c r="BT183" i="3"/>
  <c r="BV183" i="3"/>
  <c r="BU183" i="3"/>
  <c r="CA183" i="3"/>
  <c r="BY183" i="3"/>
  <c r="K183" i="3"/>
  <c r="EC183" i="3"/>
  <c r="AZ183" i="3"/>
  <c r="HV183" i="3"/>
  <c r="JT183" i="3"/>
  <c r="L183" i="3"/>
  <c r="ED183" i="3"/>
  <c r="AT182" i="3"/>
  <c r="AP184" i="3"/>
  <c r="AD184" i="3"/>
  <c r="AO184" i="3"/>
  <c r="AF184" i="3"/>
  <c r="JP184" i="3"/>
  <c r="HV184" i="3"/>
  <c r="JR184" i="3"/>
  <c r="JY184" i="3"/>
  <c r="HW184" i="3"/>
  <c r="HX184" i="3"/>
  <c r="HY184" i="3"/>
  <c r="FY184" i="3"/>
  <c r="ED184" i="3"/>
  <c r="EH184" i="3"/>
  <c r="C185" i="3"/>
  <c r="EN184" i="3"/>
  <c r="FH184" i="3"/>
  <c r="FI184" i="3"/>
  <c r="GK184" i="3"/>
  <c r="GY184" i="3"/>
  <c r="IY185" i="3"/>
  <c r="IU184" i="3"/>
  <c r="HL184" i="3"/>
  <c r="HJ184" i="3"/>
  <c r="FO184" i="3"/>
  <c r="CT184" i="3"/>
  <c r="EZ185" i="3"/>
  <c r="CX184" i="3"/>
  <c r="ET185" i="3"/>
  <c r="ER185" i="3"/>
  <c r="FJ184" i="3"/>
  <c r="CQ184" i="3"/>
  <c r="FO185" i="3"/>
  <c r="FR184" i="3"/>
  <c r="GT185" i="3"/>
  <c r="CW184" i="3"/>
  <c r="FM184" i="3"/>
  <c r="GJ185" i="3"/>
  <c r="GW184" i="3"/>
  <c r="HM185" i="3"/>
  <c r="FD185" i="3"/>
  <c r="DM184" i="3"/>
  <c r="DE184" i="3"/>
  <c r="JI184" i="3"/>
  <c r="FH185" i="3"/>
  <c r="HJ185" i="3"/>
  <c r="HD185" i="3"/>
  <c r="HE184" i="3"/>
  <c r="JF184" i="3"/>
  <c r="JM184" i="3"/>
  <c r="EZ184" i="3"/>
  <c r="FD184" i="3"/>
  <c r="HB185" i="3"/>
  <c r="FA184" i="3"/>
  <c r="EL185" i="3"/>
  <c r="IY184" i="3"/>
  <c r="IQ185" i="3"/>
  <c r="CK184" i="3"/>
  <c r="EN185" i="3"/>
  <c r="DQ185" i="3"/>
  <c r="HI184" i="3"/>
  <c r="DM185" i="3"/>
  <c r="GI184" i="3"/>
  <c r="FJ185" i="3"/>
  <c r="IZ185" i="3"/>
  <c r="DP184" i="3"/>
  <c r="CP184" i="3"/>
  <c r="HK185" i="3"/>
  <c r="IF185" i="3"/>
  <c r="EO184" i="3"/>
  <c r="DS184" i="3"/>
  <c r="ET184" i="3"/>
  <c r="IJ184" i="3"/>
  <c r="DI184" i="3"/>
  <c r="HN184" i="3"/>
  <c r="CZ184" i="3"/>
  <c r="EV184" i="3"/>
  <c r="GS184" i="3"/>
  <c r="DI185" i="3"/>
  <c r="IN184" i="3"/>
  <c r="JB184" i="3"/>
  <c r="HD184" i="3"/>
  <c r="HC185" i="3"/>
  <c r="CU185" i="3"/>
  <c r="JL184" i="3"/>
  <c r="HK184" i="3"/>
  <c r="DU184" i="3"/>
  <c r="FB184" i="3"/>
  <c r="ER184" i="3"/>
  <c r="EY184" i="3"/>
  <c r="IW184" i="3"/>
  <c r="EU184" i="3"/>
  <c r="GX184" i="3"/>
  <c r="EM184" i="3"/>
  <c r="FS184" i="3"/>
  <c r="JK184" i="3"/>
  <c r="DL185" i="3"/>
  <c r="FF184" i="3"/>
  <c r="FG184" i="3"/>
  <c r="IM185" i="3"/>
  <c r="IM184" i="3"/>
  <c r="DF184" i="3"/>
  <c r="IL184" i="3"/>
  <c r="CJ184" i="3"/>
  <c r="CV184" i="3"/>
  <c r="DH185" i="3"/>
  <c r="FP185" i="3"/>
  <c r="IX184" i="3"/>
  <c r="DP185" i="3"/>
  <c r="CO184" i="3"/>
  <c r="IF184" i="3"/>
  <c r="FQ184" i="3"/>
  <c r="FB185" i="3"/>
  <c r="GV184" i="3"/>
  <c r="CP185" i="3"/>
  <c r="DC185" i="3"/>
  <c r="IB184" i="3" l="1"/>
  <c r="HS184" i="3"/>
  <c r="AN183" i="3"/>
  <c r="M184" i="3"/>
  <c r="DX184" i="3"/>
  <c r="AL184" i="3"/>
  <c r="F184" i="3"/>
  <c r="J184" i="3"/>
  <c r="EA184" i="3"/>
  <c r="EB184" i="3"/>
  <c r="CL184" i="3"/>
  <c r="CG183" i="3"/>
  <c r="AQ183" i="3"/>
  <c r="AR183" i="3"/>
  <c r="AS183" i="3"/>
  <c r="BD184" i="3"/>
  <c r="AZ184" i="3"/>
  <c r="AV184" i="3"/>
  <c r="BA184" i="3"/>
  <c r="HR184" i="3"/>
  <c r="BB184" i="3"/>
  <c r="CB184" i="3"/>
  <c r="BC184" i="3"/>
  <c r="BE184" i="3"/>
  <c r="AX184" i="3"/>
  <c r="AY184" i="3"/>
  <c r="BG184" i="3"/>
  <c r="AW184" i="3"/>
  <c r="BF184" i="3"/>
  <c r="JO184" i="3"/>
  <c r="CC184" i="3"/>
  <c r="GB184" i="3"/>
  <c r="BH184" i="3"/>
  <c r="BJ184" i="3"/>
  <c r="BP184" i="3"/>
  <c r="BR184" i="3"/>
  <c r="BN184" i="3"/>
  <c r="BM184" i="3"/>
  <c r="BI184" i="3"/>
  <c r="BL184" i="3"/>
  <c r="BQ184" i="3"/>
  <c r="BS184" i="3"/>
  <c r="BO184" i="3"/>
  <c r="BK184" i="3"/>
  <c r="AJ184" i="3"/>
  <c r="FV184" i="3"/>
  <c r="AC184" i="3"/>
  <c r="Z184" i="3"/>
  <c r="T184" i="3"/>
  <c r="FU184" i="3"/>
  <c r="AA184" i="3"/>
  <c r="AM184" i="3"/>
  <c r="X184" i="3"/>
  <c r="AB184" i="3"/>
  <c r="R184" i="3"/>
  <c r="U184" i="3"/>
  <c r="Y184" i="3"/>
  <c r="S184" i="3"/>
  <c r="W184" i="3"/>
  <c r="V184" i="3"/>
  <c r="AH184" i="3"/>
  <c r="AI184" i="3"/>
  <c r="JS184" i="3"/>
  <c r="H184" i="3"/>
  <c r="DZ184" i="3"/>
  <c r="FZ184" i="3"/>
  <c r="AG184" i="3"/>
  <c r="N184" i="3"/>
  <c r="EF184" i="3"/>
  <c r="HT184" i="3"/>
  <c r="GD184" i="3"/>
  <c r="IA184" i="3"/>
  <c r="JQ184" i="3"/>
  <c r="GC184" i="3"/>
  <c r="BT184" i="3"/>
  <c r="CA184" i="3"/>
  <c r="BX184" i="3"/>
  <c r="BW184" i="3"/>
  <c r="BV184" i="3"/>
  <c r="CE184" i="3"/>
  <c r="AR184" i="3" s="1"/>
  <c r="BU184" i="3"/>
  <c r="BY184" i="3"/>
  <c r="BZ184" i="3"/>
  <c r="AE184" i="3"/>
  <c r="JW184" i="3"/>
  <c r="JX184" i="3"/>
  <c r="HZ184" i="3"/>
  <c r="EE184" i="3"/>
  <c r="HU184" i="3"/>
  <c r="AK184" i="3"/>
  <c r="GA184" i="3"/>
  <c r="L184" i="3"/>
  <c r="EG184" i="3"/>
  <c r="O184" i="3"/>
  <c r="P184" i="3"/>
  <c r="GE184" i="3"/>
  <c r="JT184" i="3"/>
  <c r="I184" i="3"/>
  <c r="FX184" i="3"/>
  <c r="Q184" i="3"/>
  <c r="JU184" i="3"/>
  <c r="K184" i="3"/>
  <c r="EC184" i="3"/>
  <c r="FW184" i="3"/>
  <c r="G184" i="3"/>
  <c r="DY184" i="3"/>
  <c r="JV184" i="3"/>
  <c r="CF184" i="3"/>
  <c r="AS184" i="3" s="1"/>
  <c r="DY185" i="3"/>
  <c r="JV185" i="3"/>
  <c r="ED185" i="3"/>
  <c r="C186" i="3"/>
  <c r="AQ184" i="3"/>
  <c r="DJ186" i="3"/>
  <c r="JF186" i="3"/>
  <c r="JD185" i="3"/>
  <c r="IJ186" i="3"/>
  <c r="DG186" i="3"/>
  <c r="DV186" i="3"/>
  <c r="GV185" i="3"/>
  <c r="IH185" i="3"/>
  <c r="FI186" i="3"/>
  <c r="IX186" i="3"/>
  <c r="EO185" i="3"/>
  <c r="ES185" i="3"/>
  <c r="IJ185" i="3"/>
  <c r="JC185" i="3"/>
  <c r="JH185" i="3"/>
  <c r="IG186" i="3"/>
  <c r="FL186" i="3"/>
  <c r="DF186" i="3"/>
  <c r="CK185" i="3"/>
  <c r="FR185" i="3"/>
  <c r="DC186" i="3"/>
  <c r="DB186" i="3"/>
  <c r="CW185" i="3"/>
  <c r="DG185" i="3"/>
  <c r="EV185" i="3"/>
  <c r="CQ186" i="3"/>
  <c r="GX185" i="3"/>
  <c r="DR185" i="3"/>
  <c r="CT186" i="3"/>
  <c r="IS186" i="3"/>
  <c r="GP185" i="3"/>
  <c r="CR186" i="3"/>
  <c r="GO185" i="3"/>
  <c r="GI185" i="3"/>
  <c r="CQ185" i="3"/>
  <c r="GW185" i="3"/>
  <c r="GL185" i="3"/>
  <c r="FA185" i="3"/>
  <c r="FP186" i="3"/>
  <c r="FE185" i="3"/>
  <c r="IT185" i="3"/>
  <c r="HE185" i="3"/>
  <c r="EY185" i="3"/>
  <c r="DK185" i="3"/>
  <c r="GV186" i="3"/>
  <c r="IM186" i="3"/>
  <c r="JA185" i="3"/>
  <c r="JB186" i="3"/>
  <c r="DK186" i="3"/>
  <c r="EP186" i="3"/>
  <c r="CR185" i="3"/>
  <c r="EN186" i="3"/>
  <c r="HA185" i="3"/>
  <c r="EU185" i="3"/>
  <c r="FL185" i="3"/>
  <c r="FC185" i="3"/>
  <c r="EM185" i="3"/>
  <c r="CJ185" i="3"/>
  <c r="IU185" i="3"/>
  <c r="JL186" i="3"/>
  <c r="IL185" i="3"/>
  <c r="GN185" i="3"/>
  <c r="GR185" i="3"/>
  <c r="GW186" i="3"/>
  <c r="GK185" i="3"/>
  <c r="IL186" i="3"/>
  <c r="HP185" i="3"/>
  <c r="CX185" i="3"/>
  <c r="DF185" i="3"/>
  <c r="DT185" i="3"/>
  <c r="DB185" i="3"/>
  <c r="EY186" i="3"/>
  <c r="FG185" i="3"/>
  <c r="DU185" i="3"/>
  <c r="IO186" i="3"/>
  <c r="IS185" i="3"/>
  <c r="GL186" i="3"/>
  <c r="FM185" i="3"/>
  <c r="GS185" i="3"/>
  <c r="CO185" i="3"/>
  <c r="GJ186" i="3"/>
  <c r="CT185" i="3"/>
  <c r="FI185" i="3"/>
  <c r="JL185" i="3"/>
  <c r="IX185" i="3"/>
  <c r="DD185" i="3"/>
  <c r="GM185" i="3"/>
  <c r="IO185" i="3"/>
  <c r="JC186" i="3"/>
  <c r="HJ186" i="3"/>
  <c r="FF185" i="3"/>
  <c r="HO186" i="3"/>
  <c r="DS185" i="3"/>
  <c r="FQ185" i="3"/>
  <c r="FR186" i="3"/>
  <c r="GY185" i="3"/>
  <c r="HL185" i="3"/>
  <c r="JB185" i="3"/>
  <c r="FS185" i="3"/>
  <c r="FS186" i="3"/>
  <c r="DD186" i="3"/>
  <c r="JJ186" i="3"/>
  <c r="JF185" i="3"/>
  <c r="JK185" i="3"/>
  <c r="HI186" i="3"/>
  <c r="GZ185" i="3"/>
  <c r="CS185" i="3"/>
  <c r="IV185" i="3"/>
  <c r="CY185" i="3"/>
  <c r="EO186" i="3"/>
  <c r="GZ186" i="3"/>
  <c r="HM186" i="3"/>
  <c r="EP185" i="3"/>
  <c r="IK185" i="3"/>
  <c r="CV185" i="3"/>
  <c r="HF185" i="3"/>
  <c r="FO186" i="3"/>
  <c r="CZ185" i="3"/>
  <c r="DV185" i="3"/>
  <c r="EU186" i="3"/>
  <c r="EW185" i="3"/>
  <c r="JJ185" i="3"/>
  <c r="JG185" i="3"/>
  <c r="IT186" i="3"/>
  <c r="HO185" i="3"/>
  <c r="FN185" i="3"/>
  <c r="II185" i="3"/>
  <c r="JI185" i="3"/>
  <c r="GT186" i="3"/>
  <c r="IN185" i="3"/>
  <c r="ES186" i="3"/>
  <c r="CX186" i="3"/>
  <c r="JG186" i="3"/>
  <c r="IZ186" i="3"/>
  <c r="GQ185" i="3"/>
  <c r="HA186" i="3"/>
  <c r="CS186" i="3"/>
  <c r="DO185" i="3"/>
  <c r="IG185" i="3"/>
  <c r="FG186" i="3"/>
  <c r="HN185" i="3"/>
  <c r="JM185" i="3"/>
  <c r="IP185" i="3"/>
  <c r="FJ186" i="3"/>
  <c r="IW185" i="3"/>
  <c r="HI185" i="3"/>
  <c r="FM186" i="3"/>
  <c r="DE185" i="3"/>
  <c r="DJ185" i="3"/>
  <c r="EM186" i="3"/>
  <c r="CW186" i="3"/>
  <c r="EQ185" i="3"/>
  <c r="HG185" i="3"/>
  <c r="AN184" i="3" l="1"/>
  <c r="FU185" i="3"/>
  <c r="AM185" i="3"/>
  <c r="GA185" i="3"/>
  <c r="HX185" i="3"/>
  <c r="GC185" i="3"/>
  <c r="HY185" i="3"/>
  <c r="FY185" i="3"/>
  <c r="AT183" i="3"/>
  <c r="CD184" i="3"/>
  <c r="CG184" i="3"/>
  <c r="GE185" i="3"/>
  <c r="JQ185" i="3"/>
  <c r="EF185" i="3"/>
  <c r="G185" i="3"/>
  <c r="Q185" i="3"/>
  <c r="H185" i="3"/>
  <c r="K185" i="3"/>
  <c r="O185" i="3"/>
  <c r="I185" i="3"/>
  <c r="J185" i="3"/>
  <c r="AL185" i="3"/>
  <c r="M185" i="3"/>
  <c r="L185" i="3"/>
  <c r="DX185" i="3"/>
  <c r="N185" i="3"/>
  <c r="P185" i="3"/>
  <c r="F185" i="3"/>
  <c r="JU185" i="3"/>
  <c r="HS185" i="3"/>
  <c r="JR185" i="3"/>
  <c r="JP185" i="3"/>
  <c r="EH185" i="3"/>
  <c r="BO185" i="3"/>
  <c r="BN185" i="3"/>
  <c r="BR185" i="3"/>
  <c r="BI185" i="3"/>
  <c r="BL185" i="3"/>
  <c r="BP185" i="3"/>
  <c r="BM185" i="3"/>
  <c r="BJ185" i="3"/>
  <c r="BK185" i="3"/>
  <c r="BS185" i="3"/>
  <c r="BH185" i="3"/>
  <c r="BQ185" i="3"/>
  <c r="FW185" i="3"/>
  <c r="EA185" i="3"/>
  <c r="AC185" i="3"/>
  <c r="R185" i="3"/>
  <c r="AA185" i="3"/>
  <c r="U185" i="3"/>
  <c r="Y185" i="3"/>
  <c r="X185" i="3"/>
  <c r="S185" i="3"/>
  <c r="W185" i="3"/>
  <c r="T185" i="3"/>
  <c r="AB185" i="3"/>
  <c r="V185" i="3"/>
  <c r="Z185" i="3"/>
  <c r="JW185" i="3"/>
  <c r="EC185" i="3"/>
  <c r="BY185" i="3"/>
  <c r="BX185" i="3"/>
  <c r="CE185" i="3"/>
  <c r="BW185" i="3"/>
  <c r="BT185" i="3"/>
  <c r="BU185" i="3"/>
  <c r="BZ185" i="3"/>
  <c r="CA185" i="3"/>
  <c r="BV185" i="3"/>
  <c r="CF185" i="3"/>
  <c r="HZ185" i="3"/>
  <c r="DZ185" i="3"/>
  <c r="FX185" i="3"/>
  <c r="HV185" i="3"/>
  <c r="FV185" i="3"/>
  <c r="HU185" i="3"/>
  <c r="AX185" i="3"/>
  <c r="AY185" i="3"/>
  <c r="HR185" i="3"/>
  <c r="AZ185" i="3"/>
  <c r="CB185" i="3"/>
  <c r="BF185" i="3"/>
  <c r="AW185" i="3"/>
  <c r="BA185" i="3"/>
  <c r="AV185" i="3"/>
  <c r="BB185" i="3"/>
  <c r="BD185" i="3"/>
  <c r="BC185" i="3"/>
  <c r="BG185" i="3"/>
  <c r="BE185" i="3"/>
  <c r="JX185" i="3"/>
  <c r="IA185" i="3"/>
  <c r="EG185" i="3"/>
  <c r="JY185" i="3"/>
  <c r="JS185" i="3"/>
  <c r="EB185" i="3"/>
  <c r="AO185" i="3"/>
  <c r="AE185" i="3"/>
  <c r="AF185" i="3"/>
  <c r="AG185" i="3"/>
  <c r="AH185" i="3"/>
  <c r="AI185" i="3"/>
  <c r="AJ185" i="3"/>
  <c r="AD185" i="3"/>
  <c r="AK185" i="3"/>
  <c r="GD185" i="3"/>
  <c r="AP185" i="3"/>
  <c r="GB185" i="3"/>
  <c r="JT185" i="3"/>
  <c r="CL185" i="3"/>
  <c r="FZ185" i="3"/>
  <c r="EE185" i="3"/>
  <c r="IB185" i="3"/>
  <c r="HT185" i="3"/>
  <c r="HW185" i="3"/>
  <c r="JO185" i="3"/>
  <c r="CC185" i="3"/>
  <c r="AT184" i="3"/>
  <c r="BZ186" i="3"/>
  <c r="BX186" i="3"/>
  <c r="CE186" i="3"/>
  <c r="BU186" i="3"/>
  <c r="BT186" i="3"/>
  <c r="HS186" i="3"/>
  <c r="DZ186" i="3"/>
  <c r="EF186" i="3"/>
  <c r="AP186" i="3"/>
  <c r="CF186" i="3"/>
  <c r="JP186" i="3"/>
  <c r="BI186" i="3"/>
  <c r="BM186" i="3"/>
  <c r="BH186" i="3"/>
  <c r="JX186" i="3"/>
  <c r="EB186" i="3"/>
  <c r="EC186" i="3"/>
  <c r="JV186" i="3"/>
  <c r="EG186" i="3"/>
  <c r="Z186" i="3"/>
  <c r="R186" i="3"/>
  <c r="C187" i="3"/>
  <c r="GQ186" i="3"/>
  <c r="DK187" i="3"/>
  <c r="FD186" i="3"/>
  <c r="FH186" i="3"/>
  <c r="EZ186" i="3"/>
  <c r="JJ187" i="3"/>
  <c r="IY186" i="3"/>
  <c r="FE187" i="3"/>
  <c r="GY186" i="3"/>
  <c r="CV187" i="3"/>
  <c r="EV186" i="3"/>
  <c r="JH186" i="3"/>
  <c r="ES187" i="3"/>
  <c r="DF187" i="3"/>
  <c r="FO187" i="3"/>
  <c r="CU186" i="3"/>
  <c r="CP187" i="3"/>
  <c r="ET186" i="3"/>
  <c r="DT186" i="3"/>
  <c r="DU186" i="3"/>
  <c r="IH186" i="3"/>
  <c r="ER186" i="3"/>
  <c r="CS187" i="3"/>
  <c r="IZ187" i="3"/>
  <c r="GT187" i="3"/>
  <c r="IU186" i="3"/>
  <c r="HB187" i="3"/>
  <c r="DL186" i="3"/>
  <c r="GS186" i="3"/>
  <c r="CW187" i="3"/>
  <c r="IF186" i="3"/>
  <c r="GI186" i="3"/>
  <c r="DO187" i="3"/>
  <c r="CP186" i="3"/>
  <c r="JD187" i="3"/>
  <c r="GX186" i="3"/>
  <c r="FG187" i="3"/>
  <c r="FP187" i="3"/>
  <c r="DM187" i="3"/>
  <c r="JI187" i="3"/>
  <c r="EM187" i="3"/>
  <c r="HE187" i="3"/>
  <c r="CX187" i="3"/>
  <c r="IG187" i="3"/>
  <c r="FE186" i="3"/>
  <c r="JM186" i="3"/>
  <c r="HP186" i="3"/>
  <c r="CO187" i="3"/>
  <c r="HK186" i="3"/>
  <c r="IY187" i="3"/>
  <c r="CR187" i="3"/>
  <c r="FB186" i="3"/>
  <c r="IQ187" i="3"/>
  <c r="FQ186" i="3"/>
  <c r="FA187" i="3"/>
  <c r="GP187" i="3"/>
  <c r="HN186" i="3"/>
  <c r="CK186" i="3"/>
  <c r="EV187" i="3"/>
  <c r="IL187" i="3"/>
  <c r="CY187" i="3"/>
  <c r="DB187" i="3"/>
  <c r="FN187" i="3"/>
  <c r="HI187" i="3"/>
  <c r="IX187" i="3"/>
  <c r="DU187" i="3"/>
  <c r="HL187" i="3"/>
  <c r="IM187" i="3"/>
  <c r="DS186" i="3"/>
  <c r="FD187" i="3"/>
  <c r="FB187" i="3"/>
  <c r="IH187" i="3"/>
  <c r="CT187" i="3"/>
  <c r="JM187" i="3"/>
  <c r="GS187" i="3"/>
  <c r="IU187" i="3"/>
  <c r="HP187" i="3"/>
  <c r="CU187" i="3"/>
  <c r="IV187" i="3"/>
  <c r="EO187" i="3"/>
  <c r="FC187" i="3"/>
  <c r="GM187" i="3"/>
  <c r="JA186" i="3"/>
  <c r="EL187" i="3"/>
  <c r="HN187" i="3"/>
  <c r="IW187" i="3"/>
  <c r="CY186" i="3"/>
  <c r="GQ187" i="3"/>
  <c r="DT187" i="3"/>
  <c r="IK186" i="3"/>
  <c r="IT187" i="3"/>
  <c r="CO186" i="3"/>
  <c r="JK187" i="3"/>
  <c r="GI187" i="3"/>
  <c r="EZ187" i="3"/>
  <c r="DO186" i="3"/>
  <c r="JL187" i="3"/>
  <c r="GN187" i="3"/>
  <c r="IP186" i="3"/>
  <c r="DL187" i="3"/>
  <c r="EW187" i="3"/>
  <c r="IF187" i="3"/>
  <c r="EQ186" i="3"/>
  <c r="II187" i="3"/>
  <c r="JD186" i="3"/>
  <c r="GW187" i="3"/>
  <c r="CZ186" i="3"/>
  <c r="GK187" i="3"/>
  <c r="FJ187" i="3"/>
  <c r="GO186" i="3"/>
  <c r="GO187" i="3"/>
  <c r="GL187" i="3"/>
  <c r="JK186" i="3"/>
  <c r="IN187" i="3"/>
  <c r="ET187" i="3"/>
  <c r="FI187" i="3"/>
  <c r="IN186" i="3"/>
  <c r="JF187" i="3"/>
  <c r="DQ187" i="3"/>
  <c r="FC186" i="3"/>
  <c r="DE186" i="3"/>
  <c r="HF187" i="3"/>
  <c r="JG187" i="3"/>
  <c r="DH187" i="3"/>
  <c r="DM186" i="3"/>
  <c r="EP187" i="3"/>
  <c r="IP187" i="3"/>
  <c r="EW186" i="3"/>
  <c r="GR187" i="3"/>
  <c r="DG187" i="3"/>
  <c r="JH187" i="3"/>
  <c r="GR186" i="3"/>
  <c r="GP186" i="3"/>
  <c r="IS187" i="3"/>
  <c r="FL187" i="3"/>
  <c r="CZ187" i="3"/>
  <c r="HJ187" i="3"/>
  <c r="JC187" i="3"/>
  <c r="IK187" i="3"/>
  <c r="DP186" i="3"/>
  <c r="DD187" i="3"/>
  <c r="IJ187" i="3"/>
  <c r="DS187" i="3"/>
  <c r="HO187" i="3"/>
  <c r="CJ186" i="3"/>
  <c r="DQ186" i="3"/>
  <c r="DH186" i="3"/>
  <c r="EY187" i="3"/>
  <c r="II186" i="3"/>
  <c r="ER187" i="3"/>
  <c r="HK187" i="3"/>
  <c r="FR187" i="3"/>
  <c r="DJ187" i="3"/>
  <c r="GY187" i="3"/>
  <c r="HM187" i="3"/>
  <c r="HD186" i="3"/>
  <c r="DI186" i="3"/>
  <c r="DE187" i="3"/>
  <c r="GX187" i="3"/>
  <c r="GJ187" i="3"/>
  <c r="GZ187" i="3"/>
  <c r="HF186" i="3"/>
  <c r="FF186" i="3"/>
  <c r="GM186" i="3"/>
  <c r="HC186" i="3"/>
  <c r="CV186" i="3"/>
  <c r="GK186" i="3"/>
  <c r="GN186" i="3"/>
  <c r="DR186" i="3"/>
  <c r="JI186" i="3"/>
  <c r="FS187" i="3"/>
  <c r="HE186" i="3"/>
  <c r="DV187" i="3"/>
  <c r="EU187" i="3"/>
  <c r="FQ187" i="3"/>
  <c r="FN186" i="3"/>
  <c r="DC187" i="3"/>
  <c r="DR187" i="3"/>
  <c r="FF187" i="3"/>
  <c r="IO187" i="3"/>
  <c r="FH187" i="3"/>
  <c r="HC187" i="3"/>
  <c r="HG186" i="3"/>
  <c r="HD187" i="3"/>
  <c r="IQ186" i="3"/>
  <c r="IW186" i="3"/>
  <c r="HL186" i="3"/>
  <c r="CQ187" i="3"/>
  <c r="HA187" i="3"/>
  <c r="FM187" i="3"/>
  <c r="DP187" i="3"/>
  <c r="EN187" i="3"/>
  <c r="DI187" i="3"/>
  <c r="FA186" i="3"/>
  <c r="HG187" i="3"/>
  <c r="EL186" i="3"/>
  <c r="HB186" i="3"/>
  <c r="JA187" i="3"/>
  <c r="IV186" i="3"/>
  <c r="EQ187" i="3"/>
  <c r="AN185" i="3" l="1"/>
  <c r="AB186" i="3"/>
  <c r="FX186" i="3"/>
  <c r="BQ186" i="3"/>
  <c r="GD186" i="3"/>
  <c r="AA186" i="3"/>
  <c r="CD185" i="3"/>
  <c r="CG185" i="3"/>
  <c r="AQ185" i="3"/>
  <c r="AR185" i="3"/>
  <c r="AS185" i="3"/>
  <c r="EE186" i="3"/>
  <c r="W186" i="3"/>
  <c r="DX186" i="3"/>
  <c r="L186" i="3"/>
  <c r="AL186" i="3"/>
  <c r="Q186" i="3"/>
  <c r="J186" i="3"/>
  <c r="I186" i="3"/>
  <c r="G186" i="3"/>
  <c r="P186" i="3"/>
  <c r="H186" i="3"/>
  <c r="M186" i="3"/>
  <c r="F186" i="3"/>
  <c r="O186" i="3"/>
  <c r="K186" i="3"/>
  <c r="N186" i="3"/>
  <c r="AI186" i="3"/>
  <c r="AJ186" i="3"/>
  <c r="AD186" i="3"/>
  <c r="AK186" i="3"/>
  <c r="AO186" i="3"/>
  <c r="AQ186" i="3" s="1"/>
  <c r="AE186" i="3"/>
  <c r="AF186" i="3"/>
  <c r="AG186" i="3"/>
  <c r="AH186" i="3"/>
  <c r="GB186" i="3"/>
  <c r="BY186" i="3"/>
  <c r="CA186" i="3"/>
  <c r="JO186" i="3"/>
  <c r="CC186" i="3"/>
  <c r="FZ186" i="3"/>
  <c r="HW186" i="3"/>
  <c r="FW186" i="3"/>
  <c r="T186" i="3"/>
  <c r="HZ186" i="3"/>
  <c r="BK186" i="3"/>
  <c r="HU186" i="3"/>
  <c r="JR186" i="3"/>
  <c r="BV186" i="3"/>
  <c r="JS186" i="3"/>
  <c r="BL186" i="3"/>
  <c r="JW186" i="3"/>
  <c r="BO186" i="3"/>
  <c r="FY186" i="3"/>
  <c r="V186" i="3"/>
  <c r="IA186" i="3"/>
  <c r="CL186" i="3"/>
  <c r="BS186" i="3"/>
  <c r="BR186" i="3"/>
  <c r="BP186" i="3"/>
  <c r="EH186" i="3"/>
  <c r="BJ186" i="3"/>
  <c r="DY186" i="3"/>
  <c r="FV186" i="3"/>
  <c r="S186" i="3"/>
  <c r="X186" i="3"/>
  <c r="HY186" i="3"/>
  <c r="BW186" i="3"/>
  <c r="IB186" i="3"/>
  <c r="GA186" i="3"/>
  <c r="HT186" i="3"/>
  <c r="GE186" i="3"/>
  <c r="JY186" i="3"/>
  <c r="HV186" i="3"/>
  <c r="Y186" i="3"/>
  <c r="U186" i="3"/>
  <c r="EA186" i="3"/>
  <c r="BN186" i="3"/>
  <c r="HX186" i="3"/>
  <c r="JT186" i="3"/>
  <c r="GC186" i="3"/>
  <c r="JU186" i="3"/>
  <c r="FU186" i="3"/>
  <c r="AM186" i="3"/>
  <c r="JQ186" i="3"/>
  <c r="BG186" i="3"/>
  <c r="BD186" i="3"/>
  <c r="BB186" i="3"/>
  <c r="CB186" i="3"/>
  <c r="BC186" i="3"/>
  <c r="BE186" i="3"/>
  <c r="AX186" i="3"/>
  <c r="AY186" i="3"/>
  <c r="AV186" i="3"/>
  <c r="BF186" i="3"/>
  <c r="AW186" i="3"/>
  <c r="AZ186" i="3"/>
  <c r="HR186" i="3"/>
  <c r="BA186" i="3"/>
  <c r="ED186" i="3"/>
  <c r="AC186" i="3"/>
  <c r="AS186" i="3"/>
  <c r="BG187" i="3"/>
  <c r="AC187" i="3"/>
  <c r="Q187" i="3"/>
  <c r="BY187" i="3"/>
  <c r="CE187" i="3"/>
  <c r="BW187" i="3"/>
  <c r="BT187" i="3"/>
  <c r="BZ187" i="3"/>
  <c r="BX187" i="3"/>
  <c r="CA187" i="3"/>
  <c r="BU187" i="3"/>
  <c r="BV187" i="3"/>
  <c r="EF187" i="3"/>
  <c r="AP187" i="3"/>
  <c r="AO187" i="3"/>
  <c r="AD187" i="3"/>
  <c r="AE187" i="3"/>
  <c r="AF187" i="3"/>
  <c r="AG187" i="3"/>
  <c r="AH187" i="3"/>
  <c r="AI187" i="3"/>
  <c r="AJ187" i="3"/>
  <c r="AK187" i="3"/>
  <c r="BD187" i="3"/>
  <c r="AV187" i="3"/>
  <c r="AW187" i="3"/>
  <c r="BE187" i="3"/>
  <c r="AX187" i="3"/>
  <c r="AY187" i="3"/>
  <c r="BF187" i="3"/>
  <c r="AZ187" i="3"/>
  <c r="BA187" i="3"/>
  <c r="BB187" i="3"/>
  <c r="BC187" i="3"/>
  <c r="CF187" i="3"/>
  <c r="DZ187" i="3"/>
  <c r="HS187" i="3"/>
  <c r="HZ187" i="3"/>
  <c r="DY187" i="3"/>
  <c r="GC187" i="3"/>
  <c r="FV187" i="3"/>
  <c r="JW187" i="3"/>
  <c r="IA187" i="3"/>
  <c r="JP187" i="3"/>
  <c r="HT187" i="3"/>
  <c r="JO187" i="3"/>
  <c r="CC187" i="3"/>
  <c r="FW187" i="3"/>
  <c r="EA187" i="3"/>
  <c r="IB187" i="3"/>
  <c r="HU187" i="3"/>
  <c r="JQ187" i="3"/>
  <c r="HV187" i="3"/>
  <c r="JR187" i="3"/>
  <c r="FX187" i="3"/>
  <c r="EB187" i="3"/>
  <c r="JY187" i="3"/>
  <c r="HW187" i="3"/>
  <c r="JS187" i="3"/>
  <c r="HX187" i="3"/>
  <c r="JT187" i="3"/>
  <c r="JU187" i="3"/>
  <c r="HY187" i="3"/>
  <c r="FY187" i="3"/>
  <c r="EC187" i="3"/>
  <c r="JV187" i="3"/>
  <c r="FZ187" i="3"/>
  <c r="ED187" i="3"/>
  <c r="GA187" i="3"/>
  <c r="EE187" i="3"/>
  <c r="EG187" i="3"/>
  <c r="F187" i="3"/>
  <c r="O187" i="3"/>
  <c r="J187" i="3"/>
  <c r="H187" i="3"/>
  <c r="L187" i="3"/>
  <c r="K187" i="3"/>
  <c r="AL187" i="3"/>
  <c r="M187" i="3"/>
  <c r="I187" i="3"/>
  <c r="DX187" i="3"/>
  <c r="P187" i="3"/>
  <c r="N187" i="3"/>
  <c r="G187" i="3"/>
  <c r="GD187" i="3"/>
  <c r="GB187" i="3"/>
  <c r="EH187" i="3"/>
  <c r="Y187" i="3"/>
  <c r="W187" i="3"/>
  <c r="X187" i="3"/>
  <c r="AA187" i="3"/>
  <c r="T187" i="3"/>
  <c r="R187" i="3"/>
  <c r="Z187" i="3"/>
  <c r="V187" i="3"/>
  <c r="AB187" i="3"/>
  <c r="S187" i="3"/>
  <c r="U187" i="3"/>
  <c r="FU187" i="3"/>
  <c r="AM187" i="3"/>
  <c r="GE187" i="3"/>
  <c r="C188" i="3"/>
  <c r="CG186" i="3"/>
  <c r="DV188" i="3"/>
  <c r="FQ188" i="3"/>
  <c r="FH188" i="3"/>
  <c r="FL188" i="3"/>
  <c r="HO188" i="3"/>
  <c r="IN188" i="3"/>
  <c r="II188" i="3"/>
  <c r="IZ188" i="3"/>
  <c r="CP188" i="3"/>
  <c r="JK188" i="3"/>
  <c r="FM188" i="3"/>
  <c r="CO188" i="3"/>
  <c r="CK187" i="3"/>
  <c r="FI188" i="3"/>
  <c r="HE188" i="3"/>
  <c r="DC188" i="3"/>
  <c r="HB188" i="3"/>
  <c r="JD188" i="3"/>
  <c r="GY188" i="3"/>
  <c r="IK188" i="3"/>
  <c r="GX188" i="3"/>
  <c r="FR188" i="3"/>
  <c r="CS188" i="3"/>
  <c r="FO188" i="3"/>
  <c r="GT188" i="3"/>
  <c r="CQ188" i="3"/>
  <c r="EL188" i="3"/>
  <c r="HM188" i="3"/>
  <c r="IF188" i="3"/>
  <c r="IH188" i="3"/>
  <c r="DK188" i="3"/>
  <c r="IQ188" i="3"/>
  <c r="JB188" i="3"/>
  <c r="HA188" i="3"/>
  <c r="IT188" i="3"/>
  <c r="GV187" i="3"/>
  <c r="DH188" i="3"/>
  <c r="IU188" i="3"/>
  <c r="GK188" i="3"/>
  <c r="IL188" i="3"/>
  <c r="JB187" i="3"/>
  <c r="FG188" i="3"/>
  <c r="GV188" i="3"/>
  <c r="JI188" i="3"/>
  <c r="HG188" i="3"/>
  <c r="HI188" i="3"/>
  <c r="GM188" i="3"/>
  <c r="EQ188" i="3"/>
  <c r="EO188" i="3"/>
  <c r="IY188" i="3"/>
  <c r="CY188" i="3"/>
  <c r="GQ188" i="3"/>
  <c r="EP188" i="3"/>
  <c r="DG188" i="3"/>
  <c r="GZ188" i="3"/>
  <c r="CZ188" i="3"/>
  <c r="IS188" i="3"/>
  <c r="EM188" i="3"/>
  <c r="DR188" i="3"/>
  <c r="JJ188" i="3"/>
  <c r="ER188" i="3"/>
  <c r="DI188" i="3"/>
  <c r="IO188" i="3"/>
  <c r="CR188" i="3"/>
  <c r="IJ188" i="3"/>
  <c r="CW188" i="3"/>
  <c r="HF188" i="3"/>
  <c r="EZ188" i="3"/>
  <c r="DM188" i="3"/>
  <c r="CX188" i="3"/>
  <c r="JA188" i="3"/>
  <c r="DU188" i="3"/>
  <c r="JC188" i="3"/>
  <c r="CJ187" i="3"/>
  <c r="FP188" i="3"/>
  <c r="GP188" i="3"/>
  <c r="IX188" i="3"/>
  <c r="EV188" i="3"/>
  <c r="ET188" i="3"/>
  <c r="GJ188" i="3"/>
  <c r="DT188" i="3"/>
  <c r="IW188" i="3"/>
  <c r="HD188" i="3"/>
  <c r="EW188" i="3"/>
  <c r="AR186" i="3" l="1"/>
  <c r="AT186" i="3" s="1"/>
  <c r="JX187" i="3"/>
  <c r="BL187" i="3"/>
  <c r="BQ187" i="3"/>
  <c r="BS187" i="3"/>
  <c r="BM187" i="3"/>
  <c r="BJ187" i="3"/>
  <c r="HR187" i="3"/>
  <c r="BN187" i="3"/>
  <c r="BR187" i="3"/>
  <c r="CB187" i="3"/>
  <c r="CD187" i="3" s="1"/>
  <c r="BK187" i="3"/>
  <c r="BO187" i="3"/>
  <c r="BP187" i="3"/>
  <c r="BH187" i="3"/>
  <c r="BI187" i="3"/>
  <c r="CL187" i="3"/>
  <c r="AT185" i="3"/>
  <c r="CD186" i="3"/>
  <c r="AN186" i="3"/>
  <c r="AS187" i="3"/>
  <c r="AR187" i="3"/>
  <c r="BS188" i="3"/>
  <c r="Q188" i="3"/>
  <c r="AP188" i="3"/>
  <c r="HZ188" i="3"/>
  <c r="DY188" i="3"/>
  <c r="CE188" i="3"/>
  <c r="GC188" i="3"/>
  <c r="FV188" i="3"/>
  <c r="JW188" i="3"/>
  <c r="HT188" i="3"/>
  <c r="JO188" i="3"/>
  <c r="CC188" i="3"/>
  <c r="BN188" i="3"/>
  <c r="BQ188" i="3"/>
  <c r="BJ188" i="3"/>
  <c r="BP188" i="3"/>
  <c r="BL188" i="3"/>
  <c r="BH188" i="3"/>
  <c r="BM188" i="3"/>
  <c r="BR188" i="3"/>
  <c r="JX188" i="3"/>
  <c r="JQ188" i="3"/>
  <c r="HV188" i="3"/>
  <c r="JS188" i="3"/>
  <c r="JT188" i="3"/>
  <c r="JU188" i="3"/>
  <c r="EG188" i="3"/>
  <c r="J188" i="3"/>
  <c r="G188" i="3"/>
  <c r="N188" i="3"/>
  <c r="F188" i="3"/>
  <c r="I188" i="3"/>
  <c r="P188" i="3"/>
  <c r="GE188" i="3"/>
  <c r="AQ187" i="3"/>
  <c r="CG187" i="3"/>
  <c r="C189" i="3"/>
  <c r="AN187" i="3"/>
  <c r="GW189" i="3"/>
  <c r="FJ188" i="3"/>
  <c r="JG188" i="3"/>
  <c r="DB188" i="3"/>
  <c r="GI188" i="3"/>
  <c r="ES188" i="3"/>
  <c r="GR189" i="3"/>
  <c r="HM189" i="3"/>
  <c r="GZ189" i="3"/>
  <c r="GR188" i="3"/>
  <c r="HE189" i="3"/>
  <c r="DJ188" i="3"/>
  <c r="CY189" i="3"/>
  <c r="CK188" i="3"/>
  <c r="CO189" i="3"/>
  <c r="HJ188" i="3"/>
  <c r="IU189" i="3"/>
  <c r="ER189" i="3"/>
  <c r="FE188" i="3"/>
  <c r="FD189" i="3"/>
  <c r="DL189" i="3"/>
  <c r="JH188" i="3"/>
  <c r="EN188" i="3"/>
  <c r="HF189" i="3"/>
  <c r="EU189" i="3"/>
  <c r="CZ189" i="3"/>
  <c r="DV189" i="3"/>
  <c r="EW189" i="3"/>
  <c r="IY189" i="3"/>
  <c r="JB189" i="3"/>
  <c r="IF189" i="3"/>
  <c r="DL188" i="3"/>
  <c r="IS189" i="3"/>
  <c r="FP189" i="3"/>
  <c r="CV188" i="3"/>
  <c r="IV188" i="3"/>
  <c r="HI189" i="3"/>
  <c r="JI189" i="3"/>
  <c r="DE188" i="3"/>
  <c r="DQ188" i="3"/>
  <c r="FI189" i="3"/>
  <c r="HP188" i="3"/>
  <c r="CT189" i="3"/>
  <c r="DO189" i="3"/>
  <c r="EQ189" i="3"/>
  <c r="HN188" i="3"/>
  <c r="DM189" i="3"/>
  <c r="FE189" i="3"/>
  <c r="EU188" i="3"/>
  <c r="GS188" i="3"/>
  <c r="IV189" i="3"/>
  <c r="GK189" i="3"/>
  <c r="GO188" i="3"/>
  <c r="DP188" i="3"/>
  <c r="DK189" i="3"/>
  <c r="IH189" i="3"/>
  <c r="FS188" i="3"/>
  <c r="GW188" i="3"/>
  <c r="CR189" i="3"/>
  <c r="HK188" i="3"/>
  <c r="EP189" i="3"/>
  <c r="DD189" i="3"/>
  <c r="DO188" i="3"/>
  <c r="FG189" i="3"/>
  <c r="GQ189" i="3"/>
  <c r="HK189" i="3"/>
  <c r="EY188" i="3"/>
  <c r="FO189" i="3"/>
  <c r="HN189" i="3"/>
  <c r="FB189" i="3"/>
  <c r="FN188" i="3"/>
  <c r="HB189" i="3"/>
  <c r="FB188" i="3"/>
  <c r="EY189" i="3"/>
  <c r="FH189" i="3"/>
  <c r="DS188" i="3"/>
  <c r="CT188" i="3"/>
  <c r="JF188" i="3"/>
  <c r="JM188" i="3"/>
  <c r="IG188" i="3"/>
  <c r="CU188" i="3"/>
  <c r="HC189" i="3"/>
  <c r="GL188" i="3"/>
  <c r="FF188" i="3"/>
  <c r="DU189" i="3"/>
  <c r="IN189" i="3"/>
  <c r="II189" i="3"/>
  <c r="FL189" i="3"/>
  <c r="DC189" i="3"/>
  <c r="IM188" i="3"/>
  <c r="JK189" i="3"/>
  <c r="JL188" i="3"/>
  <c r="DF189" i="3"/>
  <c r="CX189" i="3"/>
  <c r="HD189" i="3"/>
  <c r="GL189" i="3"/>
  <c r="DD188" i="3"/>
  <c r="FC188" i="3"/>
  <c r="HC188" i="3"/>
  <c r="EV189" i="3"/>
  <c r="CJ188" i="3"/>
  <c r="IO189" i="3"/>
  <c r="FD188" i="3"/>
  <c r="DB189" i="3"/>
  <c r="IK189" i="3"/>
  <c r="DF188" i="3"/>
  <c r="ES189" i="3"/>
  <c r="FJ189" i="3"/>
  <c r="HJ189" i="3"/>
  <c r="FA188" i="3"/>
  <c r="JL189" i="3"/>
  <c r="GN188" i="3"/>
  <c r="IP188" i="3"/>
  <c r="IQ189" i="3"/>
  <c r="HL188" i="3"/>
  <c r="GY189" i="3"/>
  <c r="HL189" i="3"/>
  <c r="DZ188" i="3" l="1"/>
  <c r="FU188" i="3"/>
  <c r="AM188" i="3"/>
  <c r="BO188" i="3"/>
  <c r="HY188" i="3"/>
  <c r="T188" i="3"/>
  <c r="AA188" i="3"/>
  <c r="X188" i="3"/>
  <c r="Z188" i="3"/>
  <c r="AL188" i="3"/>
  <c r="U188" i="3"/>
  <c r="W188" i="3"/>
  <c r="S188" i="3"/>
  <c r="V188" i="3"/>
  <c r="AC188" i="3"/>
  <c r="DX188" i="3"/>
  <c r="AB188" i="3"/>
  <c r="R188" i="3"/>
  <c r="Y188" i="3"/>
  <c r="HW188" i="3"/>
  <c r="EH188" i="3"/>
  <c r="CL188" i="3"/>
  <c r="EF188" i="3"/>
  <c r="FW188" i="3"/>
  <c r="H188" i="3"/>
  <c r="FX188" i="3"/>
  <c r="IA188" i="3"/>
  <c r="FY188" i="3"/>
  <c r="HX188" i="3"/>
  <c r="GD188" i="3"/>
  <c r="O188" i="3"/>
  <c r="JV188" i="3"/>
  <c r="K188" i="3"/>
  <c r="EC188" i="3"/>
  <c r="EA188" i="3"/>
  <c r="HS188" i="3"/>
  <c r="BI188" i="3"/>
  <c r="GB188" i="3"/>
  <c r="EE188" i="3"/>
  <c r="M188" i="3"/>
  <c r="IB188" i="3"/>
  <c r="GA188" i="3"/>
  <c r="EB188" i="3"/>
  <c r="ED188" i="3"/>
  <c r="L188" i="3"/>
  <c r="AE188" i="3"/>
  <c r="AK188" i="3"/>
  <c r="AD188" i="3"/>
  <c r="AO188" i="3"/>
  <c r="AR188" i="3" s="1"/>
  <c r="AF188" i="3"/>
  <c r="AG188" i="3"/>
  <c r="AH188" i="3"/>
  <c r="AI188" i="3"/>
  <c r="AJ188" i="3"/>
  <c r="JP188" i="3"/>
  <c r="JY188" i="3"/>
  <c r="BE188" i="3"/>
  <c r="AY188" i="3"/>
  <c r="AW188" i="3"/>
  <c r="AZ188" i="3"/>
  <c r="BD188" i="3"/>
  <c r="BF188" i="3"/>
  <c r="AV188" i="3"/>
  <c r="BA188" i="3"/>
  <c r="HR188" i="3"/>
  <c r="BB188" i="3"/>
  <c r="BG188" i="3"/>
  <c r="CB188" i="3"/>
  <c r="CD188" i="3" s="1"/>
  <c r="BC188" i="3"/>
  <c r="AX188" i="3"/>
  <c r="BK188" i="3"/>
  <c r="JR188" i="3"/>
  <c r="HU188" i="3"/>
  <c r="CA188" i="3"/>
  <c r="BV188" i="3"/>
  <c r="BY188" i="3"/>
  <c r="CF188" i="3"/>
  <c r="CG188" i="3" s="1"/>
  <c r="BW188" i="3"/>
  <c r="BU188" i="3"/>
  <c r="BZ188" i="3"/>
  <c r="BT188" i="3"/>
  <c r="BX188" i="3"/>
  <c r="FZ188" i="3"/>
  <c r="AC189" i="3"/>
  <c r="AT187" i="3"/>
  <c r="HZ189" i="3"/>
  <c r="CE189" i="3"/>
  <c r="AO189" i="3"/>
  <c r="AD189" i="3"/>
  <c r="AP189" i="3"/>
  <c r="IA189" i="3"/>
  <c r="JO189" i="3"/>
  <c r="CC189" i="3"/>
  <c r="JX189" i="3"/>
  <c r="HU189" i="3"/>
  <c r="JQ189" i="3"/>
  <c r="JR189" i="3"/>
  <c r="FZ189" i="3"/>
  <c r="GA189" i="3"/>
  <c r="EG189" i="3"/>
  <c r="AL189" i="3"/>
  <c r="DX189" i="3"/>
  <c r="GD189" i="3"/>
  <c r="EH189" i="3"/>
  <c r="AA189" i="3"/>
  <c r="AB189" i="3"/>
  <c r="R189" i="3"/>
  <c r="GE189" i="3"/>
  <c r="C190" i="3"/>
  <c r="GT189" i="3"/>
  <c r="GV189" i="3"/>
  <c r="IQ190" i="3"/>
  <c r="CV189" i="3"/>
  <c r="CK189" i="3"/>
  <c r="GP190" i="3"/>
  <c r="IF190" i="3"/>
  <c r="JG189" i="3"/>
  <c r="FS189" i="3"/>
  <c r="EL190" i="3"/>
  <c r="CJ189" i="3"/>
  <c r="DR190" i="3"/>
  <c r="IT189" i="3"/>
  <c r="GK190" i="3"/>
  <c r="HK190" i="3"/>
  <c r="FR190" i="3"/>
  <c r="GN189" i="3"/>
  <c r="EW190" i="3"/>
  <c r="ET190" i="3"/>
  <c r="FL190" i="3"/>
  <c r="FI190" i="3"/>
  <c r="CU189" i="3"/>
  <c r="HI190" i="3"/>
  <c r="FP190" i="3"/>
  <c r="FQ189" i="3"/>
  <c r="IZ189" i="3"/>
  <c r="CU190" i="3"/>
  <c r="JA190" i="3"/>
  <c r="GV190" i="3"/>
  <c r="JJ189" i="3"/>
  <c r="DG189" i="3"/>
  <c r="JF189" i="3"/>
  <c r="FC190" i="3"/>
  <c r="CQ189" i="3"/>
  <c r="GJ190" i="3"/>
  <c r="CZ190" i="3"/>
  <c r="JC189" i="3"/>
  <c r="DQ189" i="3"/>
  <c r="GR190" i="3"/>
  <c r="IZ190" i="3"/>
  <c r="IL189" i="3"/>
  <c r="GW190" i="3"/>
  <c r="GS190" i="3"/>
  <c r="CX190" i="3"/>
  <c r="IJ189" i="3"/>
  <c r="EO189" i="3"/>
  <c r="HM190" i="3"/>
  <c r="EU190" i="3"/>
  <c r="GM190" i="3"/>
  <c r="DE189" i="3"/>
  <c r="DI190" i="3"/>
  <c r="DB190" i="3"/>
  <c r="CV190" i="3"/>
  <c r="CS189" i="3"/>
  <c r="JH189" i="3"/>
  <c r="DS189" i="3"/>
  <c r="DH189" i="3"/>
  <c r="FF189" i="3"/>
  <c r="FN189" i="3"/>
  <c r="FN190" i="3"/>
  <c r="FR189" i="3"/>
  <c r="DC190" i="3"/>
  <c r="FA189" i="3"/>
  <c r="HO190" i="3"/>
  <c r="HG189" i="3"/>
  <c r="IV190" i="3"/>
  <c r="HF190" i="3"/>
  <c r="FE190" i="3"/>
  <c r="DO190" i="3"/>
  <c r="GO189" i="3"/>
  <c r="DJ190" i="3"/>
  <c r="GY190" i="3"/>
  <c r="JK190" i="3"/>
  <c r="EV190" i="3"/>
  <c r="DE190" i="3"/>
  <c r="DH190" i="3"/>
  <c r="GL190" i="3"/>
  <c r="EO190" i="3"/>
  <c r="CP189" i="3"/>
  <c r="GZ190" i="3"/>
  <c r="DV190" i="3"/>
  <c r="HC190" i="3"/>
  <c r="IP190" i="3"/>
  <c r="EL189" i="3"/>
  <c r="CR190" i="3"/>
  <c r="HJ190" i="3"/>
  <c r="IW190" i="3"/>
  <c r="DF190" i="3"/>
  <c r="DG190" i="3"/>
  <c r="DQ190" i="3"/>
  <c r="IY190" i="3"/>
  <c r="DR189" i="3"/>
  <c r="EY190" i="3"/>
  <c r="FG190" i="3"/>
  <c r="GN190" i="3"/>
  <c r="DP190" i="3"/>
  <c r="JG190" i="3"/>
  <c r="EP190" i="3"/>
  <c r="JH190" i="3"/>
  <c r="JD190" i="3"/>
  <c r="ET189" i="3"/>
  <c r="GJ189" i="3"/>
  <c r="FJ190" i="3"/>
  <c r="FC189" i="3"/>
  <c r="JI190" i="3"/>
  <c r="EZ190" i="3"/>
  <c r="IK190" i="3"/>
  <c r="DT190" i="3"/>
  <c r="HL190" i="3"/>
  <c r="GT190" i="3"/>
  <c r="IP189" i="3"/>
  <c r="GI189" i="3"/>
  <c r="HP190" i="3"/>
  <c r="JL190" i="3"/>
  <c r="EQ190" i="3"/>
  <c r="IT190" i="3"/>
  <c r="CW190" i="3"/>
  <c r="EN190" i="3"/>
  <c r="EZ189" i="3"/>
  <c r="IM190" i="3"/>
  <c r="GX190" i="3"/>
  <c r="GS189" i="3"/>
  <c r="GQ190" i="3"/>
  <c r="DU190" i="3"/>
  <c r="HA189" i="3"/>
  <c r="CP190" i="3"/>
  <c r="IO190" i="3"/>
  <c r="DJ189" i="3"/>
  <c r="DP189" i="3"/>
  <c r="FM189" i="3"/>
  <c r="EM190" i="3"/>
  <c r="IG189" i="3"/>
  <c r="DD190" i="3"/>
  <c r="JB190" i="3"/>
  <c r="GO190" i="3"/>
  <c r="HP189" i="3"/>
  <c r="GI190" i="3"/>
  <c r="IM189" i="3"/>
  <c r="DM190" i="3"/>
  <c r="EM189" i="3"/>
  <c r="IW189" i="3"/>
  <c r="IG190" i="3"/>
  <c r="CW189" i="3"/>
  <c r="IS190" i="3"/>
  <c r="FM190" i="3"/>
  <c r="FQ190" i="3"/>
  <c r="DS190" i="3"/>
  <c r="DK190" i="3"/>
  <c r="DT189" i="3"/>
  <c r="JJ190" i="3"/>
  <c r="CO190" i="3"/>
  <c r="FA190" i="3"/>
  <c r="FH190" i="3"/>
  <c r="CT190" i="3"/>
  <c r="EN189" i="3"/>
  <c r="ES190" i="3"/>
  <c r="FB190" i="3"/>
  <c r="II190" i="3"/>
  <c r="HB190" i="3"/>
  <c r="DL190" i="3"/>
  <c r="IH190" i="3"/>
  <c r="HE190" i="3"/>
  <c r="HA190" i="3"/>
  <c r="IX190" i="3"/>
  <c r="HO189" i="3"/>
  <c r="GX189" i="3"/>
  <c r="HN190" i="3"/>
  <c r="IJ190" i="3"/>
  <c r="IU190" i="3"/>
  <c r="FF190" i="3"/>
  <c r="DI189" i="3"/>
  <c r="FD190" i="3"/>
  <c r="FO190" i="3"/>
  <c r="GP189" i="3"/>
  <c r="HD190" i="3"/>
  <c r="JM190" i="3"/>
  <c r="JF190" i="3"/>
  <c r="CY190" i="3"/>
  <c r="JA189" i="3"/>
  <c r="IX189" i="3"/>
  <c r="CQ190" i="3"/>
  <c r="CS190" i="3"/>
  <c r="IL190" i="3"/>
  <c r="IN190" i="3"/>
  <c r="JC190" i="3"/>
  <c r="ER190" i="3"/>
  <c r="HG190" i="3"/>
  <c r="GM189" i="3"/>
  <c r="JD189" i="3"/>
  <c r="JM189" i="3"/>
  <c r="AN188" i="3" l="1"/>
  <c r="GB189" i="3"/>
  <c r="GC189" i="3"/>
  <c r="AS188" i="3"/>
  <c r="AT188" i="3" s="1"/>
  <c r="AQ188" i="3"/>
  <c r="S189" i="3"/>
  <c r="AJ189" i="3"/>
  <c r="JT189" i="3"/>
  <c r="HX189" i="3"/>
  <c r="Y189" i="3"/>
  <c r="AE189" i="3"/>
  <c r="BW189" i="3"/>
  <c r="BZ189" i="3"/>
  <c r="BT189" i="3"/>
  <c r="BV189" i="3"/>
  <c r="BU189" i="3"/>
  <c r="CF189" i="3"/>
  <c r="CG189" i="3" s="1"/>
  <c r="BY189" i="3"/>
  <c r="CA189" i="3"/>
  <c r="BX189" i="3"/>
  <c r="JV189" i="3"/>
  <c r="HY189" i="3"/>
  <c r="FW189" i="3"/>
  <c r="HV189" i="3"/>
  <c r="I189" i="3"/>
  <c r="K189" i="3"/>
  <c r="O189" i="3"/>
  <c r="M189" i="3"/>
  <c r="H189" i="3"/>
  <c r="G189" i="3"/>
  <c r="P189" i="3"/>
  <c r="F189" i="3"/>
  <c r="Q189" i="3"/>
  <c r="J189" i="3"/>
  <c r="L189" i="3"/>
  <c r="AM189" i="3"/>
  <c r="AN189" i="3" s="1"/>
  <c r="FU189" i="3"/>
  <c r="N189" i="3"/>
  <c r="FX189" i="3"/>
  <c r="DZ189" i="3"/>
  <c r="AK189" i="3"/>
  <c r="EA189" i="3"/>
  <c r="U189" i="3"/>
  <c r="Z189" i="3"/>
  <c r="AF189" i="3"/>
  <c r="EB189" i="3"/>
  <c r="T189" i="3"/>
  <c r="AH189" i="3"/>
  <c r="BI189" i="3"/>
  <c r="BO189" i="3"/>
  <c r="BP189" i="3"/>
  <c r="BL189" i="3"/>
  <c r="BN189" i="3"/>
  <c r="BJ189" i="3"/>
  <c r="BM189" i="3"/>
  <c r="BH189" i="3"/>
  <c r="BS189" i="3"/>
  <c r="BK189" i="3"/>
  <c r="BR189" i="3"/>
  <c r="BQ189" i="3"/>
  <c r="HW189" i="3"/>
  <c r="AI189" i="3"/>
  <c r="FV189" i="3"/>
  <c r="HS189" i="3"/>
  <c r="W189" i="3"/>
  <c r="EC189" i="3"/>
  <c r="FY189" i="3"/>
  <c r="V189" i="3"/>
  <c r="AY189" i="3"/>
  <c r="BD189" i="3"/>
  <c r="AZ189" i="3"/>
  <c r="AW189" i="3"/>
  <c r="BF189" i="3"/>
  <c r="AV189" i="3"/>
  <c r="BA189" i="3"/>
  <c r="HR189" i="3"/>
  <c r="BB189" i="3"/>
  <c r="BE189" i="3"/>
  <c r="BG189" i="3"/>
  <c r="CB189" i="3"/>
  <c r="CD189" i="3" s="1"/>
  <c r="BC189" i="3"/>
  <c r="AX189" i="3"/>
  <c r="CL189" i="3"/>
  <c r="JU189" i="3"/>
  <c r="JY189" i="3"/>
  <c r="IB189" i="3"/>
  <c r="EE189" i="3"/>
  <c r="HT189" i="3"/>
  <c r="JP189" i="3"/>
  <c r="JS189" i="3"/>
  <c r="JW189" i="3"/>
  <c r="EF189" i="3"/>
  <c r="ED189" i="3"/>
  <c r="X189" i="3"/>
  <c r="DY189" i="3"/>
  <c r="AG189" i="3"/>
  <c r="AS189" i="3"/>
  <c r="AR189" i="3"/>
  <c r="BS190" i="3"/>
  <c r="BG190" i="3"/>
  <c r="AC190" i="3"/>
  <c r="Q190" i="3"/>
  <c r="AQ189" i="3"/>
  <c r="EF190" i="3"/>
  <c r="DY190" i="3"/>
  <c r="HS190" i="3"/>
  <c r="DZ190" i="3"/>
  <c r="AF190" i="3"/>
  <c r="AD190" i="3"/>
  <c r="AO190" i="3"/>
  <c r="AE190" i="3"/>
  <c r="AG190" i="3"/>
  <c r="AH190" i="3"/>
  <c r="AI190" i="3"/>
  <c r="AJ190" i="3"/>
  <c r="BW190" i="3"/>
  <c r="BY190" i="3"/>
  <c r="BX190" i="3"/>
  <c r="BV190" i="3"/>
  <c r="BZ190" i="3"/>
  <c r="BU190" i="3"/>
  <c r="BT190" i="3"/>
  <c r="CE190" i="3"/>
  <c r="CA190" i="3"/>
  <c r="AW190" i="3"/>
  <c r="HR190" i="3"/>
  <c r="BD190" i="3"/>
  <c r="CB190" i="3"/>
  <c r="AV190" i="3"/>
  <c r="AX190" i="3"/>
  <c r="BE190" i="3"/>
  <c r="AY190" i="3"/>
  <c r="AZ190" i="3"/>
  <c r="BF190" i="3"/>
  <c r="BA190" i="3"/>
  <c r="BB190" i="3"/>
  <c r="BC190" i="3"/>
  <c r="AP190" i="3"/>
  <c r="HZ190" i="3"/>
  <c r="CF190" i="3"/>
  <c r="GC190" i="3"/>
  <c r="FV190" i="3"/>
  <c r="JW190" i="3"/>
  <c r="IA190" i="3"/>
  <c r="JP190" i="3"/>
  <c r="HT190" i="3"/>
  <c r="JO190" i="3"/>
  <c r="CC190" i="3"/>
  <c r="BJ190" i="3"/>
  <c r="BO190" i="3"/>
  <c r="BK190" i="3"/>
  <c r="BP190" i="3"/>
  <c r="BQ190" i="3"/>
  <c r="BN190" i="3"/>
  <c r="BI190" i="3"/>
  <c r="BL190" i="3"/>
  <c r="BM190" i="3"/>
  <c r="BH190" i="3"/>
  <c r="BR190" i="3"/>
  <c r="FW190" i="3"/>
  <c r="EA190" i="3"/>
  <c r="JX190" i="3"/>
  <c r="IB190" i="3"/>
  <c r="HU190" i="3"/>
  <c r="JQ190" i="3"/>
  <c r="HV190" i="3"/>
  <c r="JR190" i="3"/>
  <c r="FX190" i="3"/>
  <c r="EB190" i="3"/>
  <c r="JY190" i="3"/>
  <c r="HW190" i="3"/>
  <c r="JS190" i="3"/>
  <c r="HX190" i="3"/>
  <c r="JT190" i="3"/>
  <c r="JU190" i="3"/>
  <c r="HY190" i="3"/>
  <c r="FY190" i="3"/>
  <c r="EC190" i="3"/>
  <c r="JV190" i="3"/>
  <c r="FZ190" i="3"/>
  <c r="ED190" i="3"/>
  <c r="GA190" i="3"/>
  <c r="EE190" i="3"/>
  <c r="EG190" i="3"/>
  <c r="G190" i="3"/>
  <c r="N190" i="3"/>
  <c r="I190" i="3"/>
  <c r="L190" i="3"/>
  <c r="M190" i="3"/>
  <c r="K190" i="3"/>
  <c r="DX190" i="3"/>
  <c r="P190" i="3"/>
  <c r="AL190" i="3"/>
  <c r="O190" i="3"/>
  <c r="F190" i="3"/>
  <c r="H190" i="3"/>
  <c r="J190" i="3"/>
  <c r="GD190" i="3"/>
  <c r="GB190" i="3"/>
  <c r="EH190" i="3"/>
  <c r="Z190" i="3"/>
  <c r="W190" i="3"/>
  <c r="V190" i="3"/>
  <c r="R190" i="3"/>
  <c r="U190" i="3"/>
  <c r="AB190" i="3"/>
  <c r="AA190" i="3"/>
  <c r="Y190" i="3"/>
  <c r="S190" i="3"/>
  <c r="X190" i="3"/>
  <c r="T190" i="3"/>
  <c r="AM190" i="3"/>
  <c r="FU190" i="3"/>
  <c r="GE190" i="3"/>
  <c r="C191" i="3"/>
  <c r="HO191" i="3"/>
  <c r="JL191" i="3"/>
  <c r="HE191" i="3"/>
  <c r="HP191" i="3"/>
  <c r="GV191" i="3"/>
  <c r="IN191" i="3"/>
  <c r="IU191" i="3"/>
  <c r="DL191" i="3"/>
  <c r="CW191" i="3"/>
  <c r="JA191" i="3"/>
  <c r="DC191" i="3"/>
  <c r="JG191" i="3"/>
  <c r="EL191" i="3"/>
  <c r="FJ191" i="3"/>
  <c r="DI191" i="3"/>
  <c r="GI191" i="3"/>
  <c r="HL191" i="3"/>
  <c r="CJ190" i="3"/>
  <c r="HD191" i="3"/>
  <c r="IM191" i="3"/>
  <c r="FS190" i="3"/>
  <c r="IL191" i="3"/>
  <c r="GM191" i="3"/>
  <c r="HC191" i="3"/>
  <c r="FD191" i="3"/>
  <c r="GQ191" i="3"/>
  <c r="JJ191" i="3"/>
  <c r="FN191" i="3"/>
  <c r="HN191" i="3"/>
  <c r="HB191" i="3"/>
  <c r="JI191" i="3"/>
  <c r="DJ191" i="3"/>
  <c r="FQ191" i="3"/>
  <c r="CX191" i="3"/>
  <c r="GK191" i="3"/>
  <c r="CT191" i="3"/>
  <c r="EU191" i="3"/>
  <c r="GN191" i="3"/>
  <c r="JM191" i="3"/>
  <c r="GJ191" i="3"/>
  <c r="HJ191" i="3"/>
  <c r="FH191" i="3"/>
  <c r="DP191" i="3"/>
  <c r="IY191" i="3"/>
  <c r="IJ191" i="3"/>
  <c r="FI191" i="3"/>
  <c r="FC191" i="3"/>
  <c r="GW191" i="3"/>
  <c r="IG191" i="3"/>
  <c r="GZ191" i="3"/>
  <c r="DM191" i="3"/>
  <c r="EY191" i="3"/>
  <c r="FP191" i="3"/>
  <c r="CK190" i="3"/>
  <c r="DB191" i="3"/>
  <c r="DR191" i="3"/>
  <c r="EZ191" i="3"/>
  <c r="CR191" i="3"/>
  <c r="FR191" i="3"/>
  <c r="DK191" i="3"/>
  <c r="AK190" i="3" l="1"/>
  <c r="CL190" i="3"/>
  <c r="AS190" i="3"/>
  <c r="AR190" i="3"/>
  <c r="AC191" i="3"/>
  <c r="AT189" i="3"/>
  <c r="CD190" i="3"/>
  <c r="HZ191" i="3"/>
  <c r="HS191" i="3"/>
  <c r="HR191" i="3"/>
  <c r="CB191" i="3"/>
  <c r="EF191" i="3"/>
  <c r="JW191" i="3"/>
  <c r="HV191" i="3"/>
  <c r="JU191" i="3"/>
  <c r="EG191" i="3"/>
  <c r="GD191" i="3"/>
  <c r="S191" i="3"/>
  <c r="R191" i="3"/>
  <c r="AA191" i="3"/>
  <c r="AB191" i="3"/>
  <c r="AM191" i="3"/>
  <c r="FU191" i="3"/>
  <c r="C192" i="3"/>
  <c r="AN190" i="3"/>
  <c r="CG190" i="3"/>
  <c r="AQ190" i="3"/>
  <c r="FB191" i="3"/>
  <c r="IH191" i="3"/>
  <c r="EW191" i="3"/>
  <c r="GT191" i="3"/>
  <c r="CK191" i="3"/>
  <c r="EQ191" i="3"/>
  <c r="JB191" i="3"/>
  <c r="CY191" i="3"/>
  <c r="DR192" i="3"/>
  <c r="CQ192" i="3"/>
  <c r="JF191" i="3"/>
  <c r="IV191" i="3"/>
  <c r="CP191" i="3"/>
  <c r="IW191" i="3"/>
  <c r="GX191" i="3"/>
  <c r="CV192" i="3"/>
  <c r="EZ192" i="3"/>
  <c r="JC191" i="3"/>
  <c r="DG191" i="3"/>
  <c r="GK192" i="3"/>
  <c r="CQ191" i="3"/>
  <c r="HG191" i="3"/>
  <c r="HK191" i="3"/>
  <c r="ER191" i="3"/>
  <c r="IS191" i="3"/>
  <c r="CO191" i="3"/>
  <c r="GP191" i="3"/>
  <c r="GR192" i="3"/>
  <c r="IP192" i="3"/>
  <c r="DS191" i="3"/>
  <c r="CJ191" i="3"/>
  <c r="DM192" i="3"/>
  <c r="GS191" i="3"/>
  <c r="FE191" i="3"/>
  <c r="EO191" i="3"/>
  <c r="CZ192" i="3"/>
  <c r="HF191" i="3"/>
  <c r="IQ192" i="3"/>
  <c r="HM191" i="3"/>
  <c r="GL191" i="3"/>
  <c r="DU191" i="3"/>
  <c r="CS191" i="3"/>
  <c r="EM191" i="3"/>
  <c r="FL191" i="3"/>
  <c r="IF191" i="3"/>
  <c r="HP192" i="3"/>
  <c r="JA192" i="3"/>
  <c r="FO191" i="3"/>
  <c r="DH191" i="3"/>
  <c r="EV192" i="3"/>
  <c r="DT191" i="3"/>
  <c r="FS191" i="3"/>
  <c r="JK191" i="3"/>
  <c r="EM192" i="3"/>
  <c r="DV191" i="3"/>
  <c r="FF191" i="3"/>
  <c r="FA191" i="3"/>
  <c r="IU192" i="3"/>
  <c r="DF191" i="3"/>
  <c r="IT191" i="3"/>
  <c r="DD191" i="3"/>
  <c r="JH191" i="3"/>
  <c r="II191" i="3"/>
  <c r="ES191" i="3"/>
  <c r="GR191" i="3"/>
  <c r="FG191" i="3"/>
  <c r="DO191" i="3"/>
  <c r="GO191" i="3"/>
  <c r="EP191" i="3"/>
  <c r="EV191" i="3"/>
  <c r="IO192" i="3"/>
  <c r="IW192" i="3"/>
  <c r="EN191" i="3"/>
  <c r="DD192" i="3"/>
  <c r="HF192" i="3"/>
  <c r="FM191" i="3"/>
  <c r="ET191" i="3"/>
  <c r="DQ191" i="3"/>
  <c r="GY191" i="3"/>
  <c r="DE191" i="3"/>
  <c r="HA191" i="3"/>
  <c r="IO191" i="3"/>
  <c r="CU191" i="3"/>
  <c r="FP192" i="3"/>
  <c r="JJ192" i="3"/>
  <c r="HG192" i="3"/>
  <c r="IP191" i="3"/>
  <c r="CZ191" i="3"/>
  <c r="JD191" i="3"/>
  <c r="DE192" i="3"/>
  <c r="IQ191" i="3"/>
  <c r="IZ191" i="3"/>
  <c r="ES192" i="3"/>
  <c r="DG192" i="3"/>
  <c r="IK191" i="3"/>
  <c r="IX191" i="3"/>
  <c r="HI191" i="3"/>
  <c r="DS192" i="3"/>
  <c r="DI192" i="3"/>
  <c r="CV191" i="3"/>
  <c r="JQ191" i="3" l="1"/>
  <c r="AP191" i="3"/>
  <c r="DY191" i="3"/>
  <c r="V191" i="3"/>
  <c r="HY191" i="3"/>
  <c r="EA191" i="3"/>
  <c r="Y191" i="3"/>
  <c r="EH191" i="3"/>
  <c r="JP191" i="3"/>
  <c r="CE191" i="3"/>
  <c r="GA191" i="3"/>
  <c r="JV191" i="3"/>
  <c r="HW191" i="3"/>
  <c r="JS191" i="3"/>
  <c r="FZ191" i="3"/>
  <c r="AX191" i="3"/>
  <c r="BE191" i="3"/>
  <c r="BG191" i="3"/>
  <c r="AY191" i="3"/>
  <c r="AZ191" i="3"/>
  <c r="BC191" i="3"/>
  <c r="BF191" i="3"/>
  <c r="CC191" i="3"/>
  <c r="CD191" i="3" s="1"/>
  <c r="AW191" i="3"/>
  <c r="BA191" i="3"/>
  <c r="JO191" i="3"/>
  <c r="BD191" i="3"/>
  <c r="AV191" i="3"/>
  <c r="BB191" i="3"/>
  <c r="X191" i="3"/>
  <c r="EB191" i="3"/>
  <c r="JT191" i="3"/>
  <c r="GB191" i="3"/>
  <c r="HT191" i="3"/>
  <c r="CL191" i="3"/>
  <c r="HX191" i="3"/>
  <c r="IA191" i="3"/>
  <c r="FV191" i="3"/>
  <c r="Z191" i="3"/>
  <c r="ED191" i="3"/>
  <c r="JR191" i="3"/>
  <c r="IB191" i="3"/>
  <c r="FY191" i="3"/>
  <c r="FW191" i="3"/>
  <c r="U191" i="3"/>
  <c r="AI191" i="3"/>
  <c r="AJ191" i="3"/>
  <c r="AG191" i="3"/>
  <c r="AK191" i="3"/>
  <c r="AH191" i="3"/>
  <c r="AD191" i="3"/>
  <c r="AE191" i="3"/>
  <c r="AO191" i="3"/>
  <c r="AF191" i="3"/>
  <c r="EC191" i="3"/>
  <c r="W191" i="3"/>
  <c r="FX191" i="3"/>
  <c r="H191" i="3"/>
  <c r="G191" i="3"/>
  <c r="AL191" i="3"/>
  <c r="AN191" i="3" s="1"/>
  <c r="DX191" i="3"/>
  <c r="L191" i="3"/>
  <c r="I191" i="3"/>
  <c r="K191" i="3"/>
  <c r="Q191" i="3"/>
  <c r="J191" i="3"/>
  <c r="O191" i="3"/>
  <c r="N191" i="3"/>
  <c r="M191" i="3"/>
  <c r="F191" i="3"/>
  <c r="P191" i="3"/>
  <c r="HU191" i="3"/>
  <c r="BY191" i="3"/>
  <c r="BX191" i="3"/>
  <c r="CF191" i="3"/>
  <c r="BV191" i="3"/>
  <c r="BW191" i="3"/>
  <c r="BZ191" i="3"/>
  <c r="BU191" i="3"/>
  <c r="BT191" i="3"/>
  <c r="CA191" i="3"/>
  <c r="GC191" i="3"/>
  <c r="GE191" i="3"/>
  <c r="BP191" i="3"/>
  <c r="BK191" i="3"/>
  <c r="BS191" i="3"/>
  <c r="BH191" i="3"/>
  <c r="BO191" i="3"/>
  <c r="BM191" i="3"/>
  <c r="BR191" i="3"/>
  <c r="BJ191" i="3"/>
  <c r="BI191" i="3"/>
  <c r="BN191" i="3"/>
  <c r="BL191" i="3"/>
  <c r="BQ191" i="3"/>
  <c r="T191" i="3"/>
  <c r="DZ191" i="3"/>
  <c r="JY191" i="3"/>
  <c r="JX191" i="3"/>
  <c r="EE191" i="3"/>
  <c r="AT190" i="3"/>
  <c r="FV192" i="3"/>
  <c r="DZ192" i="3"/>
  <c r="EE192" i="3"/>
  <c r="C193" i="3"/>
  <c r="DE193" i="3"/>
  <c r="DL192" i="3"/>
  <c r="FI192" i="3"/>
  <c r="DJ193" i="3"/>
  <c r="CJ192" i="3"/>
  <c r="IG193" i="3"/>
  <c r="HB192" i="3"/>
  <c r="JK193" i="3"/>
  <c r="CU193" i="3"/>
  <c r="IJ192" i="3"/>
  <c r="IF193" i="3"/>
  <c r="DU193" i="3"/>
  <c r="HE192" i="3"/>
  <c r="FM192" i="3"/>
  <c r="DB192" i="3"/>
  <c r="FM193" i="3"/>
  <c r="GT192" i="3"/>
  <c r="JF193" i="3"/>
  <c r="JG192" i="3"/>
  <c r="HA192" i="3"/>
  <c r="IM192" i="3"/>
  <c r="DB193" i="3"/>
  <c r="FB192" i="3"/>
  <c r="DV192" i="3"/>
  <c r="DD193" i="3"/>
  <c r="GK193" i="3"/>
  <c r="DC192" i="3"/>
  <c r="EZ193" i="3"/>
  <c r="EN192" i="3"/>
  <c r="IS192" i="3"/>
  <c r="IG192" i="3"/>
  <c r="IV192" i="3"/>
  <c r="GX192" i="3"/>
  <c r="DM193" i="3"/>
  <c r="HD192" i="3"/>
  <c r="HL192" i="3"/>
  <c r="CS192" i="3"/>
  <c r="HK192" i="3"/>
  <c r="CO193" i="3"/>
  <c r="FE192" i="3"/>
  <c r="HB193" i="3"/>
  <c r="GM193" i="3"/>
  <c r="CX193" i="3"/>
  <c r="JB192" i="3"/>
  <c r="FJ192" i="3"/>
  <c r="JC192" i="3"/>
  <c r="HN192" i="3"/>
  <c r="FR192" i="3"/>
  <c r="IF192" i="3"/>
  <c r="EM193" i="3"/>
  <c r="GQ192" i="3"/>
  <c r="DH192" i="3"/>
  <c r="DF192" i="3"/>
  <c r="HF193" i="3"/>
  <c r="FF192" i="3"/>
  <c r="GN192" i="3"/>
  <c r="HD193" i="3"/>
  <c r="FD192" i="3"/>
  <c r="GL192" i="3"/>
  <c r="DV193" i="3"/>
  <c r="GJ192" i="3"/>
  <c r="CT192" i="3"/>
  <c r="DO192" i="3"/>
  <c r="GL193" i="3"/>
  <c r="GP193" i="3"/>
  <c r="JI193" i="3"/>
  <c r="DK192" i="3"/>
  <c r="DQ193" i="3"/>
  <c r="DR193" i="3"/>
  <c r="IX193" i="3"/>
  <c r="CP192" i="3"/>
  <c r="GY192" i="3"/>
  <c r="HI193" i="3"/>
  <c r="FC192" i="3"/>
  <c r="FA192" i="3"/>
  <c r="HM192" i="3"/>
  <c r="EP192" i="3"/>
  <c r="IK193" i="3"/>
  <c r="DU192" i="3"/>
  <c r="JK192" i="3"/>
  <c r="FH192" i="3"/>
  <c r="EL192" i="3"/>
  <c r="FJ193" i="3"/>
  <c r="CW193" i="3"/>
  <c r="IX192" i="3"/>
  <c r="GZ192" i="3"/>
  <c r="JD193" i="3"/>
  <c r="DT192" i="3"/>
  <c r="FQ192" i="3"/>
  <c r="GW192" i="3"/>
  <c r="HC192" i="3"/>
  <c r="HL193" i="3"/>
  <c r="DH193" i="3"/>
  <c r="EO192" i="3"/>
  <c r="JD192" i="3"/>
  <c r="IP193" i="3"/>
  <c r="IK192" i="3"/>
  <c r="HP193" i="3"/>
  <c r="GV192" i="3"/>
  <c r="ER193" i="3"/>
  <c r="FB193" i="3"/>
  <c r="HI192" i="3"/>
  <c r="DQ192" i="3"/>
  <c r="EQ192" i="3"/>
  <c r="JC193" i="3"/>
  <c r="DJ192" i="3"/>
  <c r="JL192" i="3"/>
  <c r="CV193" i="3"/>
  <c r="JB193" i="3"/>
  <c r="II193" i="3"/>
  <c r="IN192" i="3"/>
  <c r="DP193" i="3"/>
  <c r="JH192" i="3"/>
  <c r="GI192" i="3"/>
  <c r="EP193" i="3"/>
  <c r="FG192" i="3"/>
  <c r="EW192" i="3"/>
  <c r="ET192" i="3"/>
  <c r="JI192" i="3"/>
  <c r="CK192" i="3"/>
  <c r="HC193" i="3"/>
  <c r="EN193" i="3"/>
  <c r="CZ193" i="3"/>
  <c r="FS192" i="3"/>
  <c r="GM192" i="3"/>
  <c r="DP192" i="3"/>
  <c r="CY192" i="3"/>
  <c r="IQ193" i="3"/>
  <c r="EU192" i="3"/>
  <c r="HO192" i="3"/>
  <c r="ER192" i="3"/>
  <c r="IL192" i="3"/>
  <c r="FL193" i="3"/>
  <c r="IZ192" i="3"/>
  <c r="IW193" i="3"/>
  <c r="GO192" i="3"/>
  <c r="EY192" i="3"/>
  <c r="FN193" i="3"/>
  <c r="FR193" i="3"/>
  <c r="IT192" i="3"/>
  <c r="II192" i="3"/>
  <c r="HG193" i="3"/>
  <c r="JJ193" i="3"/>
  <c r="JF192" i="3"/>
  <c r="GN193" i="3"/>
  <c r="GZ193" i="3"/>
  <c r="FD193" i="3"/>
  <c r="FN192" i="3"/>
  <c r="FQ193" i="3"/>
  <c r="GJ193" i="3"/>
  <c r="FO192" i="3"/>
  <c r="HE193" i="3"/>
  <c r="JM192" i="3"/>
  <c r="GS192" i="3"/>
  <c r="HJ192" i="3"/>
  <c r="CU192" i="3"/>
  <c r="FO193" i="3"/>
  <c r="EL193" i="3"/>
  <c r="IY192" i="3"/>
  <c r="CR192" i="3"/>
  <c r="GP192" i="3"/>
  <c r="IJ193" i="3"/>
  <c r="DF193" i="3"/>
  <c r="ET193" i="3"/>
  <c r="CX192" i="3"/>
  <c r="IY193" i="3"/>
  <c r="HM193" i="3"/>
  <c r="FL192" i="3"/>
  <c r="IH192" i="3"/>
  <c r="CO192" i="3"/>
  <c r="CW192" i="3"/>
  <c r="IL193" i="3"/>
  <c r="AS191" i="3" l="1"/>
  <c r="AQ191" i="3"/>
  <c r="AR191" i="3"/>
  <c r="CL192" i="3"/>
  <c r="CG191" i="3"/>
  <c r="IA192" i="3"/>
  <c r="FY192" i="3"/>
  <c r="AO192" i="3"/>
  <c r="AI192" i="3"/>
  <c r="AJ192" i="3"/>
  <c r="AH192" i="3"/>
  <c r="AK192" i="3"/>
  <c r="AE192" i="3"/>
  <c r="AG192" i="3"/>
  <c r="AF192" i="3"/>
  <c r="AD192" i="3"/>
  <c r="GE192" i="3"/>
  <c r="JT192" i="3"/>
  <c r="JW192" i="3"/>
  <c r="JX192" i="3"/>
  <c r="EG192" i="3"/>
  <c r="BF192" i="3"/>
  <c r="CB192" i="3"/>
  <c r="AZ192" i="3"/>
  <c r="AW192" i="3"/>
  <c r="BA192" i="3"/>
  <c r="AV192" i="3"/>
  <c r="BB192" i="3"/>
  <c r="HR192" i="3"/>
  <c r="BC192" i="3"/>
  <c r="BG192" i="3"/>
  <c r="BE192" i="3"/>
  <c r="AX192" i="3"/>
  <c r="AY192" i="3"/>
  <c r="BD192" i="3"/>
  <c r="EB192" i="3"/>
  <c r="FW192" i="3"/>
  <c r="P192" i="3"/>
  <c r="AM192" i="3"/>
  <c r="L192" i="3"/>
  <c r="M192" i="3"/>
  <c r="K192" i="3"/>
  <c r="G192" i="3"/>
  <c r="N192" i="3"/>
  <c r="O192" i="3"/>
  <c r="J192" i="3"/>
  <c r="Q192" i="3"/>
  <c r="F192" i="3"/>
  <c r="I192" i="3"/>
  <c r="FU192" i="3"/>
  <c r="H192" i="3"/>
  <c r="JP192" i="3"/>
  <c r="EF192" i="3"/>
  <c r="DY192" i="3"/>
  <c r="CF192" i="3"/>
  <c r="JS192" i="3"/>
  <c r="HU192" i="3"/>
  <c r="HV192" i="3"/>
  <c r="GD192" i="3"/>
  <c r="BP192" i="3"/>
  <c r="BQ192" i="3"/>
  <c r="BO192" i="3"/>
  <c r="BL192" i="3"/>
  <c r="BI192" i="3"/>
  <c r="BS192" i="3"/>
  <c r="BN192" i="3"/>
  <c r="BK192" i="3"/>
  <c r="BM192" i="3"/>
  <c r="BJ192" i="3"/>
  <c r="BR192" i="3"/>
  <c r="BH192" i="3"/>
  <c r="HY192" i="3"/>
  <c r="AP192" i="3"/>
  <c r="EH192" i="3"/>
  <c r="Y192" i="3"/>
  <c r="W192" i="3"/>
  <c r="T192" i="3"/>
  <c r="AL192" i="3"/>
  <c r="X192" i="3"/>
  <c r="AA192" i="3"/>
  <c r="S192" i="3"/>
  <c r="U192" i="3"/>
  <c r="AC192" i="3"/>
  <c r="DX192" i="3"/>
  <c r="Z192" i="3"/>
  <c r="AB192" i="3"/>
  <c r="R192" i="3"/>
  <c r="V192" i="3"/>
  <c r="GC192" i="3"/>
  <c r="JQ192" i="3"/>
  <c r="HT192" i="3"/>
  <c r="GA192" i="3"/>
  <c r="EA192" i="3"/>
  <c r="HS192" i="3"/>
  <c r="HW192" i="3"/>
  <c r="BX192" i="3"/>
  <c r="CA192" i="3"/>
  <c r="BV192" i="3"/>
  <c r="BT192" i="3"/>
  <c r="BU192" i="3"/>
  <c r="BZ192" i="3"/>
  <c r="BY192" i="3"/>
  <c r="CE192" i="3"/>
  <c r="BW192" i="3"/>
  <c r="JY192" i="3"/>
  <c r="GB192" i="3"/>
  <c r="HX192" i="3"/>
  <c r="JU192" i="3"/>
  <c r="EC192" i="3"/>
  <c r="JV192" i="3"/>
  <c r="FX192" i="3"/>
  <c r="JO192" i="3"/>
  <c r="CC192" i="3"/>
  <c r="HZ192" i="3"/>
  <c r="JR192" i="3"/>
  <c r="FZ192" i="3"/>
  <c r="ED192" i="3"/>
  <c r="IB192" i="3"/>
  <c r="AP193" i="3"/>
  <c r="FV193" i="3"/>
  <c r="EF193" i="3"/>
  <c r="CF193" i="3"/>
  <c r="BT193" i="3"/>
  <c r="BX193" i="3"/>
  <c r="BW193" i="3"/>
  <c r="CE193" i="3"/>
  <c r="HV193" i="3"/>
  <c r="JY193" i="3"/>
  <c r="JS193" i="3"/>
  <c r="JT193" i="3"/>
  <c r="JU193" i="3"/>
  <c r="HY193" i="3"/>
  <c r="ED193" i="3"/>
  <c r="N193" i="3"/>
  <c r="DX193" i="3"/>
  <c r="F193" i="3"/>
  <c r="AL193" i="3"/>
  <c r="L193" i="3"/>
  <c r="C194" i="3"/>
  <c r="IN193" i="3"/>
  <c r="CS194" i="3"/>
  <c r="JG193" i="3"/>
  <c r="EY193" i="3"/>
  <c r="GQ193" i="3"/>
  <c r="HL194" i="3"/>
  <c r="FM194" i="3"/>
  <c r="IM193" i="3"/>
  <c r="JI194" i="3"/>
  <c r="FS193" i="3"/>
  <c r="FR194" i="3"/>
  <c r="JB194" i="3"/>
  <c r="GW193" i="3"/>
  <c r="ES194" i="3"/>
  <c r="HK194" i="3"/>
  <c r="HI194" i="3"/>
  <c r="CY193" i="3"/>
  <c r="DT194" i="3"/>
  <c r="FC194" i="3"/>
  <c r="HE194" i="3"/>
  <c r="EO194" i="3"/>
  <c r="GM194" i="3"/>
  <c r="EL194" i="3"/>
  <c r="EP194" i="3"/>
  <c r="CK193" i="3"/>
  <c r="CP193" i="3"/>
  <c r="GX194" i="3"/>
  <c r="EY194" i="3"/>
  <c r="IZ194" i="3"/>
  <c r="DO193" i="3"/>
  <c r="IQ194" i="3"/>
  <c r="IV194" i="3"/>
  <c r="DT193" i="3"/>
  <c r="FO194" i="3"/>
  <c r="DR194" i="3"/>
  <c r="FE193" i="3"/>
  <c r="HO194" i="3"/>
  <c r="GY193" i="3"/>
  <c r="CY194" i="3"/>
  <c r="DM194" i="3"/>
  <c r="DI194" i="3"/>
  <c r="JJ194" i="3"/>
  <c r="DJ194" i="3"/>
  <c r="IV193" i="3"/>
  <c r="CQ194" i="3"/>
  <c r="GT194" i="3"/>
  <c r="FB194" i="3"/>
  <c r="HN193" i="3"/>
  <c r="ER194" i="3"/>
  <c r="JC194" i="3"/>
  <c r="FA194" i="3"/>
  <c r="CQ193" i="3"/>
  <c r="JM193" i="3"/>
  <c r="HK193" i="3"/>
  <c r="CT193" i="3"/>
  <c r="GS194" i="3"/>
  <c r="JG194" i="3"/>
  <c r="EZ194" i="3"/>
  <c r="DL193" i="3"/>
  <c r="FA193" i="3"/>
  <c r="GL194" i="3"/>
  <c r="CR193" i="3"/>
  <c r="FC193" i="3"/>
  <c r="HN194" i="3"/>
  <c r="DH194" i="3"/>
  <c r="JA193" i="3"/>
  <c r="DS193" i="3"/>
  <c r="EM194" i="3"/>
  <c r="FL194" i="3"/>
  <c r="HA193" i="3"/>
  <c r="FD194" i="3"/>
  <c r="GO193" i="3"/>
  <c r="IJ194" i="3"/>
  <c r="DC194" i="3"/>
  <c r="IS193" i="3"/>
  <c r="FH193" i="3"/>
  <c r="DK193" i="3"/>
  <c r="DO194" i="3"/>
  <c r="ES193" i="3"/>
  <c r="CS193" i="3"/>
  <c r="IK194" i="3"/>
  <c r="DF194" i="3"/>
  <c r="HJ194" i="3"/>
  <c r="EW193" i="3"/>
  <c r="IH193" i="3"/>
  <c r="FF193" i="3"/>
  <c r="EV193" i="3"/>
  <c r="GK194" i="3"/>
  <c r="JH193" i="3"/>
  <c r="IU193" i="3"/>
  <c r="GS193" i="3"/>
  <c r="CO194" i="3"/>
  <c r="IZ193" i="3"/>
  <c r="JA194" i="3"/>
  <c r="FG193" i="3"/>
  <c r="HO193" i="3"/>
  <c r="IF194" i="3"/>
  <c r="DG194" i="3"/>
  <c r="IU194" i="3"/>
  <c r="FN194" i="3"/>
  <c r="JL193" i="3"/>
  <c r="GV193" i="3"/>
  <c r="GI193" i="3"/>
  <c r="CP194" i="3"/>
  <c r="FI193" i="3"/>
  <c r="GQ194" i="3"/>
  <c r="JM194" i="3"/>
  <c r="CJ193" i="3"/>
  <c r="GI194" i="3"/>
  <c r="GR193" i="3"/>
  <c r="EU193" i="3"/>
  <c r="FP194" i="3"/>
  <c r="DD194" i="3"/>
  <c r="GX193" i="3"/>
  <c r="HB194" i="3"/>
  <c r="GT193" i="3"/>
  <c r="ET194" i="3"/>
  <c r="EO193" i="3"/>
  <c r="DI193" i="3"/>
  <c r="DK194" i="3"/>
  <c r="CZ194" i="3"/>
  <c r="DC193" i="3"/>
  <c r="GJ194" i="3"/>
  <c r="FG194" i="3"/>
  <c r="IG194" i="3"/>
  <c r="HM194" i="3"/>
  <c r="HJ193" i="3"/>
  <c r="EQ194" i="3"/>
  <c r="IT193" i="3"/>
  <c r="GN194" i="3"/>
  <c r="HG194" i="3"/>
  <c r="DS194" i="3"/>
  <c r="FP193" i="3"/>
  <c r="DG193" i="3"/>
  <c r="EQ193" i="3"/>
  <c r="IO193" i="3"/>
  <c r="HC194" i="3"/>
  <c r="AT191" i="3" l="1"/>
  <c r="CL193" i="3"/>
  <c r="AS192" i="3"/>
  <c r="AQ192" i="3"/>
  <c r="AR192" i="3"/>
  <c r="CD192" i="3"/>
  <c r="AN192" i="3"/>
  <c r="CG192" i="3"/>
  <c r="FW193" i="3"/>
  <c r="AV193" i="3"/>
  <c r="BB193" i="3"/>
  <c r="BD193" i="3"/>
  <c r="HR193" i="3"/>
  <c r="BC193" i="3"/>
  <c r="CB193" i="3"/>
  <c r="AX193" i="3"/>
  <c r="BA193" i="3"/>
  <c r="AY193" i="3"/>
  <c r="AW193" i="3"/>
  <c r="BF193" i="3"/>
  <c r="BG193" i="3"/>
  <c r="BE193" i="3"/>
  <c r="AZ193" i="3"/>
  <c r="K193" i="3"/>
  <c r="EC193" i="3"/>
  <c r="Q193" i="3"/>
  <c r="BU193" i="3"/>
  <c r="JX193" i="3"/>
  <c r="HX193" i="3"/>
  <c r="HW193" i="3"/>
  <c r="FY193" i="3"/>
  <c r="IA193" i="3"/>
  <c r="JW193" i="3"/>
  <c r="I193" i="3"/>
  <c r="EA193" i="3"/>
  <c r="JQ193" i="3"/>
  <c r="GE193" i="3"/>
  <c r="J193" i="3"/>
  <c r="EB193" i="3"/>
  <c r="CA193" i="3"/>
  <c r="AJ193" i="3"/>
  <c r="AO193" i="3"/>
  <c r="AR193" i="3" s="1"/>
  <c r="AK193" i="3"/>
  <c r="AH193" i="3"/>
  <c r="AG193" i="3"/>
  <c r="AF193" i="3"/>
  <c r="AE193" i="3"/>
  <c r="AD193" i="3"/>
  <c r="AI193" i="3"/>
  <c r="BN193" i="3"/>
  <c r="BM193" i="3"/>
  <c r="BK193" i="3"/>
  <c r="BL193" i="3"/>
  <c r="BJ193" i="3"/>
  <c r="BI193" i="3"/>
  <c r="BS193" i="3"/>
  <c r="BQ193" i="3"/>
  <c r="BP193" i="3"/>
  <c r="BH193" i="3"/>
  <c r="BO193" i="3"/>
  <c r="BR193" i="3"/>
  <c r="GB193" i="3"/>
  <c r="M193" i="3"/>
  <c r="BV193" i="3"/>
  <c r="HT193" i="3"/>
  <c r="CC193" i="3"/>
  <c r="JO193" i="3"/>
  <c r="FZ193" i="3"/>
  <c r="G193" i="3"/>
  <c r="DY193" i="3"/>
  <c r="FX193" i="3"/>
  <c r="GD193" i="3"/>
  <c r="O193" i="3"/>
  <c r="JR193" i="3"/>
  <c r="GA193" i="3"/>
  <c r="BY193" i="3"/>
  <c r="JP193" i="3"/>
  <c r="H193" i="3"/>
  <c r="DZ193" i="3"/>
  <c r="HS193" i="3"/>
  <c r="GC193" i="3"/>
  <c r="EG193" i="3"/>
  <c r="IB193" i="3"/>
  <c r="JV193" i="3"/>
  <c r="P193" i="3"/>
  <c r="EH193" i="3"/>
  <c r="EE193" i="3"/>
  <c r="W193" i="3"/>
  <c r="FU193" i="3"/>
  <c r="AC193" i="3"/>
  <c r="AA193" i="3"/>
  <c r="AM193" i="3"/>
  <c r="AN193" i="3" s="1"/>
  <c r="Y193" i="3"/>
  <c r="U193" i="3"/>
  <c r="V193" i="3"/>
  <c r="S193" i="3"/>
  <c r="R193" i="3"/>
  <c r="AB193" i="3"/>
  <c r="T193" i="3"/>
  <c r="Z193" i="3"/>
  <c r="X193" i="3"/>
  <c r="HZ193" i="3"/>
  <c r="HU193" i="3"/>
  <c r="BZ193" i="3"/>
  <c r="AS193" i="3"/>
  <c r="BG194" i="3"/>
  <c r="AG194" i="3"/>
  <c r="AH194" i="3"/>
  <c r="AO194" i="3"/>
  <c r="AD194" i="3"/>
  <c r="HT194" i="3"/>
  <c r="FV194" i="3"/>
  <c r="GC194" i="3"/>
  <c r="AW194" i="3"/>
  <c r="AV194" i="3"/>
  <c r="AZ194" i="3"/>
  <c r="BA194" i="3"/>
  <c r="CE194" i="3"/>
  <c r="DY194" i="3"/>
  <c r="DZ194" i="3"/>
  <c r="AP194" i="3"/>
  <c r="FX194" i="3"/>
  <c r="EB194" i="3"/>
  <c r="FY194" i="3"/>
  <c r="FZ194" i="3"/>
  <c r="G194" i="3"/>
  <c r="F194" i="3"/>
  <c r="J194" i="3"/>
  <c r="FU194" i="3"/>
  <c r="AM194" i="3"/>
  <c r="C195" i="3"/>
  <c r="CG193" i="3"/>
  <c r="GJ195" i="3"/>
  <c r="IO194" i="3"/>
  <c r="IT195" i="3"/>
  <c r="IH194" i="3"/>
  <c r="DU194" i="3"/>
  <c r="DL194" i="3"/>
  <c r="CW195" i="3"/>
  <c r="HF194" i="3"/>
  <c r="GW195" i="3"/>
  <c r="HN195" i="3"/>
  <c r="DM195" i="3"/>
  <c r="IL194" i="3"/>
  <c r="FJ195" i="3"/>
  <c r="IN194" i="3"/>
  <c r="DG195" i="3"/>
  <c r="CX194" i="3"/>
  <c r="DJ195" i="3"/>
  <c r="HD195" i="3"/>
  <c r="IQ195" i="3"/>
  <c r="FD195" i="3"/>
  <c r="IT194" i="3"/>
  <c r="GN195" i="3"/>
  <c r="CX195" i="3"/>
  <c r="JK195" i="3"/>
  <c r="IS194" i="3"/>
  <c r="HA194" i="3"/>
  <c r="HE195" i="3"/>
  <c r="EY195" i="3"/>
  <c r="HC195" i="3"/>
  <c r="FC195" i="3"/>
  <c r="FA195" i="3"/>
  <c r="IF195" i="3"/>
  <c r="JA195" i="3"/>
  <c r="IG195" i="3"/>
  <c r="DB194" i="3"/>
  <c r="HA195" i="3"/>
  <c r="JD195" i="3"/>
  <c r="FO195" i="3"/>
  <c r="DE195" i="3"/>
  <c r="CJ194" i="3"/>
  <c r="GO194" i="3"/>
  <c r="FI194" i="3"/>
  <c r="IN195" i="3"/>
  <c r="DL195" i="3"/>
  <c r="CV194" i="3"/>
  <c r="JD194" i="3"/>
  <c r="DT195" i="3"/>
  <c r="CK194" i="3"/>
  <c r="CQ195" i="3"/>
  <c r="CS195" i="3"/>
  <c r="GP195" i="3"/>
  <c r="GR195" i="3"/>
  <c r="FL195" i="3"/>
  <c r="HO195" i="3"/>
  <c r="ER195" i="3"/>
  <c r="CP195" i="3"/>
  <c r="CR194" i="3"/>
  <c r="JM195" i="3"/>
  <c r="FE195" i="3"/>
  <c r="FS195" i="3"/>
  <c r="GV195" i="3"/>
  <c r="IX194" i="3"/>
  <c r="DP194" i="3"/>
  <c r="DI195" i="3"/>
  <c r="EU194" i="3"/>
  <c r="FI195" i="3"/>
  <c r="FS194" i="3"/>
  <c r="IP195" i="3"/>
  <c r="IJ195" i="3"/>
  <c r="DE194" i="3"/>
  <c r="IM194" i="3"/>
  <c r="JH195" i="3"/>
  <c r="IP194" i="3"/>
  <c r="EO195" i="3"/>
  <c r="IW195" i="3"/>
  <c r="FH195" i="3"/>
  <c r="JF194" i="3"/>
  <c r="EN195" i="3"/>
  <c r="HK195" i="3"/>
  <c r="IY194" i="3"/>
  <c r="FG195" i="3"/>
  <c r="EQ195" i="3"/>
  <c r="GS195" i="3"/>
  <c r="GZ194" i="3"/>
  <c r="CT194" i="3"/>
  <c r="HD194" i="3"/>
  <c r="CW194" i="3"/>
  <c r="HJ195" i="3"/>
  <c r="FP195" i="3"/>
  <c r="EV194" i="3"/>
  <c r="IW194" i="3"/>
  <c r="GZ195" i="3"/>
  <c r="JH194" i="3"/>
  <c r="IO195" i="3"/>
  <c r="II194" i="3"/>
  <c r="DH195" i="3"/>
  <c r="FQ194" i="3"/>
  <c r="EW194" i="3"/>
  <c r="CU195" i="3"/>
  <c r="GY195" i="3"/>
  <c r="GQ195" i="3"/>
  <c r="FQ195" i="3"/>
  <c r="GW194" i="3"/>
  <c r="GP194" i="3"/>
  <c r="DP195" i="3"/>
  <c r="DQ194" i="3"/>
  <c r="ES195" i="3"/>
  <c r="CZ195" i="3"/>
  <c r="DD195" i="3"/>
  <c r="HP195" i="3"/>
  <c r="GT195" i="3"/>
  <c r="GK195" i="3"/>
  <c r="JB195" i="3"/>
  <c r="GL195" i="3"/>
  <c r="DO195" i="3"/>
  <c r="CU194" i="3"/>
  <c r="DB195" i="3"/>
  <c r="FH194" i="3"/>
  <c r="DC195" i="3"/>
  <c r="EP195" i="3"/>
  <c r="GV194" i="3"/>
  <c r="EU195" i="3"/>
  <c r="CV195" i="3"/>
  <c r="IS195" i="3"/>
  <c r="GM195" i="3"/>
  <c r="GY194" i="3"/>
  <c r="FM195" i="3"/>
  <c r="FE194" i="3"/>
  <c r="IU195" i="3"/>
  <c r="FF194" i="3"/>
  <c r="JC195" i="3"/>
  <c r="FF195" i="3"/>
  <c r="HP194" i="3"/>
  <c r="JL195" i="3"/>
  <c r="EN194" i="3"/>
  <c r="JK194" i="3"/>
  <c r="IX195" i="3"/>
  <c r="HL195" i="3"/>
  <c r="DV195" i="3"/>
  <c r="IM195" i="3"/>
  <c r="IL195" i="3"/>
  <c r="GR194" i="3"/>
  <c r="CO195" i="3"/>
  <c r="DV194" i="3"/>
  <c r="DF195" i="3"/>
  <c r="IY195" i="3"/>
  <c r="EM195" i="3"/>
  <c r="FR195" i="3"/>
  <c r="GO195" i="3"/>
  <c r="JL194" i="3"/>
  <c r="FJ194" i="3"/>
  <c r="CL194" i="3" l="1"/>
  <c r="HZ194" i="3"/>
  <c r="EE194" i="3"/>
  <c r="M194" i="3"/>
  <c r="HR194" i="3"/>
  <c r="CB194" i="3"/>
  <c r="GB194" i="3"/>
  <c r="HY194" i="3"/>
  <c r="K194" i="3"/>
  <c r="EC194" i="3"/>
  <c r="AF194" i="3"/>
  <c r="AQ193" i="3"/>
  <c r="AT192" i="3"/>
  <c r="CD193" i="3"/>
  <c r="AR194" i="3"/>
  <c r="JT194" i="3"/>
  <c r="DX194" i="3"/>
  <c r="AA194" i="3"/>
  <c r="W194" i="3"/>
  <c r="S194" i="3"/>
  <c r="AL194" i="3"/>
  <c r="AN194" i="3" s="1"/>
  <c r="V194" i="3"/>
  <c r="Z194" i="3"/>
  <c r="T194" i="3"/>
  <c r="AC194" i="3"/>
  <c r="Y194" i="3"/>
  <c r="R194" i="3"/>
  <c r="X194" i="3"/>
  <c r="U194" i="3"/>
  <c r="AB194" i="3"/>
  <c r="FW194" i="3"/>
  <c r="H194" i="3"/>
  <c r="EH194" i="3"/>
  <c r="Q194" i="3"/>
  <c r="AI194" i="3"/>
  <c r="GA194" i="3"/>
  <c r="ED194" i="3"/>
  <c r="L194" i="3"/>
  <c r="JP194" i="3"/>
  <c r="IB194" i="3"/>
  <c r="BO194" i="3"/>
  <c r="BM194" i="3"/>
  <c r="BK194" i="3"/>
  <c r="BL194" i="3"/>
  <c r="BJ194" i="3"/>
  <c r="BS194" i="3"/>
  <c r="BQ194" i="3"/>
  <c r="BP194" i="3"/>
  <c r="JO194" i="3"/>
  <c r="BI194" i="3"/>
  <c r="CC194" i="3"/>
  <c r="BH194" i="3"/>
  <c r="BR194" i="3"/>
  <c r="BN194" i="3"/>
  <c r="JR194" i="3"/>
  <c r="AY194" i="3"/>
  <c r="AJ194" i="3"/>
  <c r="BC194" i="3"/>
  <c r="JV194" i="3"/>
  <c r="BU194" i="3"/>
  <c r="BW194" i="3"/>
  <c r="CF194" i="3"/>
  <c r="AS194" i="3" s="1"/>
  <c r="BV194" i="3"/>
  <c r="BT194" i="3"/>
  <c r="CA194" i="3"/>
  <c r="BZ194" i="3"/>
  <c r="BX194" i="3"/>
  <c r="BY194" i="3"/>
  <c r="JQ194" i="3"/>
  <c r="AX194" i="3"/>
  <c r="GD194" i="3"/>
  <c r="EA194" i="3"/>
  <c r="I194" i="3"/>
  <c r="JW194" i="3"/>
  <c r="BD194" i="3"/>
  <c r="AK194" i="3"/>
  <c r="HS194" i="3"/>
  <c r="GE194" i="3"/>
  <c r="P194" i="3"/>
  <c r="AE194" i="3"/>
  <c r="HX194" i="3"/>
  <c r="BB194" i="3"/>
  <c r="HV194" i="3"/>
  <c r="O194" i="3"/>
  <c r="EG194" i="3"/>
  <c r="HU194" i="3"/>
  <c r="JU194" i="3"/>
  <c r="JS194" i="3"/>
  <c r="BE194" i="3"/>
  <c r="IA194" i="3"/>
  <c r="JX194" i="3"/>
  <c r="HW194" i="3"/>
  <c r="BF194" i="3"/>
  <c r="JY194" i="3"/>
  <c r="N194" i="3"/>
  <c r="EF194" i="3"/>
  <c r="AC195" i="3"/>
  <c r="AT193" i="3"/>
  <c r="AO195" i="3"/>
  <c r="AE195" i="3"/>
  <c r="AD195" i="3"/>
  <c r="AI195" i="3"/>
  <c r="AK195" i="3"/>
  <c r="DZ195" i="3"/>
  <c r="DY195" i="3"/>
  <c r="HZ195" i="3"/>
  <c r="EF195" i="3"/>
  <c r="AP195" i="3"/>
  <c r="HS195" i="3"/>
  <c r="JW195" i="3"/>
  <c r="IA195" i="3"/>
  <c r="JP195" i="3"/>
  <c r="JO195" i="3"/>
  <c r="CC195" i="3"/>
  <c r="BP195" i="3"/>
  <c r="BH195" i="3"/>
  <c r="BL195" i="3"/>
  <c r="BQ195" i="3"/>
  <c r="BM195" i="3"/>
  <c r="BI195" i="3"/>
  <c r="FW195" i="3"/>
  <c r="JX195" i="3"/>
  <c r="HU195" i="3"/>
  <c r="HV195" i="3"/>
  <c r="EB195" i="3"/>
  <c r="JY195" i="3"/>
  <c r="HW195" i="3"/>
  <c r="JS195" i="3"/>
  <c r="JU195" i="3"/>
  <c r="HY195" i="3"/>
  <c r="FY195" i="3"/>
  <c r="FZ195" i="3"/>
  <c r="ED195" i="3"/>
  <c r="GA195" i="3"/>
  <c r="EE195" i="3"/>
  <c r="DX195" i="3"/>
  <c r="AL195" i="3"/>
  <c r="GD195" i="3"/>
  <c r="GB195" i="3"/>
  <c r="Y195" i="3"/>
  <c r="V195" i="3"/>
  <c r="X195" i="3"/>
  <c r="T195" i="3"/>
  <c r="Z195" i="3"/>
  <c r="W195" i="3"/>
  <c r="R195" i="3"/>
  <c r="AB195" i="3"/>
  <c r="AQ194" i="3"/>
  <c r="C196" i="3"/>
  <c r="EL195" i="3"/>
  <c r="IY196" i="3"/>
  <c r="CU196" i="3"/>
  <c r="HK196" i="3"/>
  <c r="GS196" i="3"/>
  <c r="GI195" i="3"/>
  <c r="GI196" i="3"/>
  <c r="EQ196" i="3"/>
  <c r="IP196" i="3"/>
  <c r="FB196" i="3"/>
  <c r="IQ196" i="3"/>
  <c r="HA196" i="3"/>
  <c r="CY196" i="3"/>
  <c r="JJ195" i="3"/>
  <c r="CQ196" i="3"/>
  <c r="GW196" i="3"/>
  <c r="DK195" i="3"/>
  <c r="DG196" i="3"/>
  <c r="EU196" i="3"/>
  <c r="DK196" i="3"/>
  <c r="FA196" i="3"/>
  <c r="IZ195" i="3"/>
  <c r="IK196" i="3"/>
  <c r="FF196" i="3"/>
  <c r="HM195" i="3"/>
  <c r="IH196" i="3"/>
  <c r="GN196" i="3"/>
  <c r="IH195" i="3"/>
  <c r="GQ196" i="3"/>
  <c r="DS196" i="3"/>
  <c r="DR195" i="3"/>
  <c r="JB196" i="3"/>
  <c r="HB195" i="3"/>
  <c r="CS196" i="3"/>
  <c r="FM196" i="3"/>
  <c r="GX195" i="3"/>
  <c r="EM196" i="3"/>
  <c r="GM196" i="3"/>
  <c r="FD196" i="3"/>
  <c r="JG196" i="3"/>
  <c r="IV195" i="3"/>
  <c r="HJ196" i="3"/>
  <c r="IV196" i="3"/>
  <c r="IJ196" i="3"/>
  <c r="HB196" i="3"/>
  <c r="EL196" i="3"/>
  <c r="CT195" i="3"/>
  <c r="ES196" i="3"/>
  <c r="CJ195" i="3"/>
  <c r="GZ196" i="3"/>
  <c r="GV196" i="3"/>
  <c r="EW196" i="3"/>
  <c r="FR196" i="3"/>
  <c r="IL196" i="3"/>
  <c r="EP196" i="3"/>
  <c r="EV196" i="3"/>
  <c r="FE196" i="3"/>
  <c r="ET195" i="3"/>
  <c r="EV195" i="3"/>
  <c r="ET196" i="3"/>
  <c r="EO196" i="3"/>
  <c r="DL196" i="3"/>
  <c r="II195" i="3"/>
  <c r="HF195" i="3"/>
  <c r="JD196" i="3"/>
  <c r="IU196" i="3"/>
  <c r="GJ196" i="3"/>
  <c r="JG195" i="3"/>
  <c r="CR195" i="3"/>
  <c r="HE196" i="3"/>
  <c r="JA196" i="3"/>
  <c r="DD196" i="3"/>
  <c r="EZ196" i="3"/>
  <c r="JI195" i="3"/>
  <c r="CW196" i="3"/>
  <c r="DQ195" i="3"/>
  <c r="DV196" i="3"/>
  <c r="IK195" i="3"/>
  <c r="CO196" i="3"/>
  <c r="FB195" i="3"/>
  <c r="GK196" i="3"/>
  <c r="CY195" i="3"/>
  <c r="HI196" i="3"/>
  <c r="HG195" i="3"/>
  <c r="FS196" i="3"/>
  <c r="DS195" i="3"/>
  <c r="JF195" i="3"/>
  <c r="DU195" i="3"/>
  <c r="GT196" i="3"/>
  <c r="EW195" i="3"/>
  <c r="DP196" i="3"/>
  <c r="EZ195" i="3"/>
  <c r="HI195" i="3"/>
  <c r="FN195" i="3"/>
  <c r="IT196" i="3"/>
  <c r="DM196" i="3"/>
  <c r="IN196" i="3"/>
  <c r="FP196" i="3"/>
  <c r="DT196" i="3"/>
  <c r="CK195" i="3"/>
  <c r="CD194" i="3" l="1"/>
  <c r="CG194" i="3"/>
  <c r="JT195" i="3"/>
  <c r="BR195" i="3"/>
  <c r="IB195" i="3"/>
  <c r="CE195" i="3"/>
  <c r="BZ195" i="3"/>
  <c r="BY195" i="3"/>
  <c r="BW195" i="3"/>
  <c r="BV195" i="3"/>
  <c r="CA195" i="3"/>
  <c r="BU195" i="3"/>
  <c r="BX195" i="3"/>
  <c r="BT195" i="3"/>
  <c r="FV195" i="3"/>
  <c r="S195" i="3"/>
  <c r="GE195" i="3"/>
  <c r="BN195" i="3"/>
  <c r="HX195" i="3"/>
  <c r="EG195" i="3"/>
  <c r="AA195" i="3"/>
  <c r="BS195" i="3"/>
  <c r="GC195" i="3"/>
  <c r="JR195" i="3"/>
  <c r="AF195" i="3"/>
  <c r="FX195" i="3"/>
  <c r="U195" i="3"/>
  <c r="EA195" i="3"/>
  <c r="AH195" i="3"/>
  <c r="G195" i="3"/>
  <c r="H195" i="3"/>
  <c r="P195" i="3"/>
  <c r="F195" i="3"/>
  <c r="AM195" i="3"/>
  <c r="AN195" i="3" s="1"/>
  <c r="L195" i="3"/>
  <c r="N195" i="3"/>
  <c r="M195" i="3"/>
  <c r="O195" i="3"/>
  <c r="I195" i="3"/>
  <c r="Q195" i="3"/>
  <c r="J195" i="3"/>
  <c r="K195" i="3"/>
  <c r="FU195" i="3"/>
  <c r="AG195" i="3"/>
  <c r="CL195" i="3"/>
  <c r="JQ195" i="3"/>
  <c r="EC195" i="3"/>
  <c r="AY195" i="3"/>
  <c r="AV195" i="3"/>
  <c r="BF195" i="3"/>
  <c r="AW195" i="3"/>
  <c r="AZ195" i="3"/>
  <c r="BA195" i="3"/>
  <c r="BG195" i="3"/>
  <c r="BD195" i="3"/>
  <c r="BE195" i="3"/>
  <c r="CB195" i="3"/>
  <c r="CD195" i="3" s="1"/>
  <c r="BB195" i="3"/>
  <c r="HR195" i="3"/>
  <c r="BC195" i="3"/>
  <c r="AX195" i="3"/>
  <c r="EH195" i="3"/>
  <c r="BJ195" i="3"/>
  <c r="HT195" i="3"/>
  <c r="CF195" i="3"/>
  <c r="AS195" i="3" s="1"/>
  <c r="BK195" i="3"/>
  <c r="AJ195" i="3"/>
  <c r="BO195" i="3"/>
  <c r="JV195" i="3"/>
  <c r="AR195" i="3"/>
  <c r="AT194" i="3"/>
  <c r="AQ195" i="3"/>
  <c r="HS196" i="3"/>
  <c r="CB196" i="3"/>
  <c r="HR196" i="3"/>
  <c r="CE196" i="3"/>
  <c r="DZ196" i="3"/>
  <c r="FV196" i="3"/>
  <c r="JW196" i="3"/>
  <c r="JQ196" i="3"/>
  <c r="HV196" i="3"/>
  <c r="FX196" i="3"/>
  <c r="HW196" i="3"/>
  <c r="JU196" i="3"/>
  <c r="FZ196" i="3"/>
  <c r="F196" i="3"/>
  <c r="N196" i="3"/>
  <c r="J196" i="3"/>
  <c r="P196" i="3"/>
  <c r="GB196" i="3"/>
  <c r="EH196" i="3"/>
  <c r="C197" i="3"/>
  <c r="IW197" i="3"/>
  <c r="IJ197" i="3"/>
  <c r="GI197" i="3"/>
  <c r="HC196" i="3"/>
  <c r="EW197" i="3"/>
  <c r="HG196" i="3"/>
  <c r="FM197" i="3"/>
  <c r="DO196" i="3"/>
  <c r="CT197" i="3"/>
  <c r="JM197" i="3"/>
  <c r="FC196" i="3"/>
  <c r="FB197" i="3"/>
  <c r="CV197" i="3"/>
  <c r="CV196" i="3"/>
  <c r="IG197" i="3"/>
  <c r="FA197" i="3"/>
  <c r="FG196" i="3"/>
  <c r="HO196" i="3"/>
  <c r="EP197" i="3"/>
  <c r="HC197" i="3"/>
  <c r="IF197" i="3"/>
  <c r="JA197" i="3"/>
  <c r="CW197" i="3"/>
  <c r="FO197" i="3"/>
  <c r="IV197" i="3"/>
  <c r="FQ196" i="3"/>
  <c r="ET197" i="3"/>
  <c r="DG197" i="3"/>
  <c r="CU197" i="3"/>
  <c r="DQ196" i="3"/>
  <c r="EY197" i="3"/>
  <c r="DE196" i="3"/>
  <c r="II196" i="3"/>
  <c r="CS197" i="3"/>
  <c r="DH196" i="3"/>
  <c r="JH196" i="3"/>
  <c r="IZ196" i="3"/>
  <c r="HP196" i="3"/>
  <c r="DS197" i="3"/>
  <c r="EV197" i="3"/>
  <c r="HO197" i="3"/>
  <c r="GL196" i="3"/>
  <c r="EY196" i="3"/>
  <c r="CT196" i="3"/>
  <c r="GP196" i="3"/>
  <c r="JF196" i="3"/>
  <c r="IK197" i="3"/>
  <c r="DF197" i="3"/>
  <c r="FN197" i="3"/>
  <c r="IW196" i="3"/>
  <c r="EQ197" i="3"/>
  <c r="IL197" i="3"/>
  <c r="CX197" i="3"/>
  <c r="JL196" i="3"/>
  <c r="HM197" i="3"/>
  <c r="IP197" i="3"/>
  <c r="IZ197" i="3"/>
  <c r="JI196" i="3"/>
  <c r="FL196" i="3"/>
  <c r="HF196" i="3"/>
  <c r="FE197" i="3"/>
  <c r="IO197" i="3"/>
  <c r="IH197" i="3"/>
  <c r="EL197" i="3"/>
  <c r="CX196" i="3"/>
  <c r="JJ196" i="3"/>
  <c r="EZ197" i="3"/>
  <c r="IY197" i="3"/>
  <c r="GO196" i="3"/>
  <c r="DJ197" i="3"/>
  <c r="JK196" i="3"/>
  <c r="IS196" i="3"/>
  <c r="GR196" i="3"/>
  <c r="GS197" i="3"/>
  <c r="CY197" i="3"/>
  <c r="GX197" i="3"/>
  <c r="DL197" i="3"/>
  <c r="IF196" i="3"/>
  <c r="DU196" i="3"/>
  <c r="FI196" i="3"/>
  <c r="FS197" i="3"/>
  <c r="CZ196" i="3"/>
  <c r="EO197" i="3"/>
  <c r="HN196" i="3"/>
  <c r="FJ196" i="3"/>
  <c r="DP197" i="3"/>
  <c r="EN196" i="3"/>
  <c r="IG196" i="3"/>
  <c r="GX196" i="3"/>
  <c r="DR196" i="3"/>
  <c r="JL197" i="3"/>
  <c r="DC197" i="3"/>
  <c r="DF196" i="3"/>
  <c r="IT197" i="3"/>
  <c r="GN197" i="3"/>
  <c r="JM196" i="3"/>
  <c r="FH196" i="3"/>
  <c r="HE197" i="3"/>
  <c r="HD197" i="3"/>
  <c r="JC196" i="3"/>
  <c r="GJ197" i="3"/>
  <c r="IO196" i="3"/>
  <c r="FO196" i="3"/>
  <c r="DB196" i="3"/>
  <c r="DE197" i="3"/>
  <c r="IM196" i="3"/>
  <c r="JD197" i="3"/>
  <c r="GY196" i="3"/>
  <c r="DI196" i="3"/>
  <c r="JG197" i="3"/>
  <c r="JB197" i="3"/>
  <c r="FN196" i="3"/>
  <c r="HM196" i="3"/>
  <c r="JF197" i="3"/>
  <c r="DJ196" i="3"/>
  <c r="ER196" i="3"/>
  <c r="HL196" i="3"/>
  <c r="DC196" i="3"/>
  <c r="DB197" i="3"/>
  <c r="CK196" i="3"/>
  <c r="JI197" i="3"/>
  <c r="HD196" i="3"/>
  <c r="IX196" i="3"/>
  <c r="CR196" i="3"/>
  <c r="CJ196" i="3"/>
  <c r="CP196" i="3"/>
  <c r="FH197" i="3"/>
  <c r="HI197" i="3"/>
  <c r="GL197" i="3"/>
  <c r="JJ197" i="3"/>
  <c r="I196" i="3" l="1"/>
  <c r="ED196" i="3"/>
  <c r="JT196" i="3"/>
  <c r="JS196" i="3"/>
  <c r="EG196" i="3"/>
  <c r="O196" i="3"/>
  <c r="G196" i="3"/>
  <c r="FU196" i="3"/>
  <c r="AM196" i="3"/>
  <c r="EA196" i="3"/>
  <c r="BG196" i="3"/>
  <c r="AX196" i="3"/>
  <c r="AZ196" i="3"/>
  <c r="BF196" i="3"/>
  <c r="BA196" i="3"/>
  <c r="CC196" i="3"/>
  <c r="CD196" i="3" s="1"/>
  <c r="AV196" i="3"/>
  <c r="JO196" i="3"/>
  <c r="BD196" i="3"/>
  <c r="HT196" i="3"/>
  <c r="H196" i="3"/>
  <c r="FW196" i="3"/>
  <c r="BJ196" i="3"/>
  <c r="BI196" i="3"/>
  <c r="BH196" i="3"/>
  <c r="BQ196" i="3"/>
  <c r="BM196" i="3"/>
  <c r="BL196" i="3"/>
  <c r="BP196" i="3"/>
  <c r="BN196" i="3"/>
  <c r="GE196" i="3"/>
  <c r="CL196" i="3"/>
  <c r="HZ196" i="3"/>
  <c r="AP196" i="3"/>
  <c r="CG195" i="3"/>
  <c r="EC196" i="3"/>
  <c r="K196" i="3"/>
  <c r="IB196" i="3"/>
  <c r="BR196" i="3"/>
  <c r="BB196" i="3"/>
  <c r="HX196" i="3"/>
  <c r="AY196" i="3"/>
  <c r="JR196" i="3"/>
  <c r="DY196" i="3"/>
  <c r="DX196" i="3"/>
  <c r="V196" i="3"/>
  <c r="X196" i="3"/>
  <c r="Y196" i="3"/>
  <c r="W196" i="3"/>
  <c r="AB196" i="3"/>
  <c r="AL196" i="3"/>
  <c r="T196" i="3"/>
  <c r="S196" i="3"/>
  <c r="Z196" i="3"/>
  <c r="U196" i="3"/>
  <c r="R196" i="3"/>
  <c r="AA196" i="3"/>
  <c r="AC196" i="3"/>
  <c r="GD196" i="3"/>
  <c r="FY196" i="3"/>
  <c r="EB196" i="3"/>
  <c r="JV196" i="3"/>
  <c r="BE196" i="3"/>
  <c r="IA196" i="3"/>
  <c r="Q196" i="3"/>
  <c r="BC196" i="3"/>
  <c r="HY196" i="3"/>
  <c r="EF196" i="3"/>
  <c r="GC196" i="3"/>
  <c r="JP196" i="3"/>
  <c r="AW196" i="3"/>
  <c r="JY196" i="3"/>
  <c r="HU196" i="3"/>
  <c r="BK196" i="3"/>
  <c r="JX196" i="3"/>
  <c r="M196" i="3"/>
  <c r="EE196" i="3"/>
  <c r="BO196" i="3"/>
  <c r="BS196" i="3"/>
  <c r="L196" i="3"/>
  <c r="GA196" i="3"/>
  <c r="AI196" i="3"/>
  <c r="AJ196" i="3"/>
  <c r="AE196" i="3"/>
  <c r="AK196" i="3"/>
  <c r="AD196" i="3"/>
  <c r="AH196" i="3"/>
  <c r="AO196" i="3"/>
  <c r="AR196" i="3" s="1"/>
  <c r="AF196" i="3"/>
  <c r="AG196" i="3"/>
  <c r="BV196" i="3"/>
  <c r="CF196" i="3"/>
  <c r="CG196" i="3" s="1"/>
  <c r="BY196" i="3"/>
  <c r="BX196" i="3"/>
  <c r="BW196" i="3"/>
  <c r="BU196" i="3"/>
  <c r="CA196" i="3"/>
  <c r="BT196" i="3"/>
  <c r="BZ196" i="3"/>
  <c r="AT195" i="3"/>
  <c r="BZ197" i="3"/>
  <c r="BX197" i="3"/>
  <c r="CE197" i="3"/>
  <c r="BT197" i="3"/>
  <c r="AV197" i="3"/>
  <c r="AW197" i="3"/>
  <c r="BF197" i="3"/>
  <c r="BA197" i="3"/>
  <c r="CF197" i="3"/>
  <c r="EF197" i="3"/>
  <c r="JP197" i="3"/>
  <c r="JX197" i="3"/>
  <c r="FX197" i="3"/>
  <c r="EB197" i="3"/>
  <c r="JS197" i="3"/>
  <c r="JU197" i="3"/>
  <c r="EC197" i="3"/>
  <c r="EH197" i="3"/>
  <c r="R197" i="3"/>
  <c r="S197" i="3"/>
  <c r="U197" i="3"/>
  <c r="AM197" i="3"/>
  <c r="FU197" i="3"/>
  <c r="C198" i="3"/>
  <c r="GZ197" i="3"/>
  <c r="IX197" i="3"/>
  <c r="GR197" i="3"/>
  <c r="FO198" i="3"/>
  <c r="JK197" i="3"/>
  <c r="IQ198" i="3"/>
  <c r="DI197" i="3"/>
  <c r="HL197" i="3"/>
  <c r="CK197" i="3"/>
  <c r="FR197" i="3"/>
  <c r="HP198" i="3"/>
  <c r="FP197" i="3"/>
  <c r="HA197" i="3"/>
  <c r="DQ198" i="3"/>
  <c r="DR197" i="3"/>
  <c r="GM197" i="3"/>
  <c r="IU197" i="3"/>
  <c r="II197" i="3"/>
  <c r="DU197" i="3"/>
  <c r="JH197" i="3"/>
  <c r="FE198" i="3"/>
  <c r="HF197" i="3"/>
  <c r="CO197" i="3"/>
  <c r="DH197" i="3"/>
  <c r="GW197" i="3"/>
  <c r="HK197" i="3"/>
  <c r="DM197" i="3"/>
  <c r="GY197" i="3"/>
  <c r="IM197" i="3"/>
  <c r="GP197" i="3"/>
  <c r="FC197" i="3"/>
  <c r="IV198" i="3"/>
  <c r="IO198" i="3"/>
  <c r="GK197" i="3"/>
  <c r="IM198" i="3"/>
  <c r="HN197" i="3"/>
  <c r="CR197" i="3"/>
  <c r="FI197" i="3"/>
  <c r="EN197" i="3"/>
  <c r="FF197" i="3"/>
  <c r="HJ197" i="3"/>
  <c r="IN197" i="3"/>
  <c r="ES197" i="3"/>
  <c r="FJ197" i="3"/>
  <c r="DT197" i="3"/>
  <c r="FG197" i="3"/>
  <c r="CJ197" i="3"/>
  <c r="DH198" i="3"/>
  <c r="GQ197" i="3"/>
  <c r="JC197" i="3"/>
  <c r="IQ197" i="3"/>
  <c r="HP197" i="3"/>
  <c r="HB197" i="3"/>
  <c r="DO197" i="3"/>
  <c r="DE198" i="3"/>
  <c r="FM198" i="3"/>
  <c r="DK197" i="3"/>
  <c r="EU197" i="3"/>
  <c r="DQ197" i="3"/>
  <c r="IS197" i="3"/>
  <c r="CP197" i="3"/>
  <c r="EM197" i="3"/>
  <c r="IT198" i="3"/>
  <c r="JA198" i="3"/>
  <c r="FD197" i="3"/>
  <c r="DD197" i="3"/>
  <c r="FL197" i="3"/>
  <c r="JL198" i="3"/>
  <c r="FQ197" i="3"/>
  <c r="GO197" i="3"/>
  <c r="CZ197" i="3"/>
  <c r="DV197" i="3"/>
  <c r="GT197" i="3"/>
  <c r="HG197" i="3"/>
  <c r="CQ197" i="3"/>
  <c r="GV197" i="3"/>
  <c r="ER197" i="3"/>
  <c r="AN196" i="3" l="1"/>
  <c r="CL197" i="3"/>
  <c r="AQ196" i="3"/>
  <c r="AS196" i="3"/>
  <c r="AT196" i="3" s="1"/>
  <c r="GB197" i="3"/>
  <c r="DZ197" i="3"/>
  <c r="GC197" i="3"/>
  <c r="Z197" i="3"/>
  <c r="AY197" i="3"/>
  <c r="JR197" i="3"/>
  <c r="JO197" i="3"/>
  <c r="CC197" i="3"/>
  <c r="J197" i="3"/>
  <c r="DX197" i="3"/>
  <c r="M197" i="3"/>
  <c r="K197" i="3"/>
  <c r="N197" i="3"/>
  <c r="P197" i="3"/>
  <c r="L197" i="3"/>
  <c r="O197" i="3"/>
  <c r="Q197" i="3"/>
  <c r="I197" i="3"/>
  <c r="F197" i="3"/>
  <c r="G197" i="3"/>
  <c r="H197" i="3"/>
  <c r="AL197" i="3"/>
  <c r="AN197" i="3" s="1"/>
  <c r="JV197" i="3"/>
  <c r="AC197" i="3"/>
  <c r="GD197" i="3"/>
  <c r="Y197" i="3"/>
  <c r="EE197" i="3"/>
  <c r="DY197" i="3"/>
  <c r="HY197" i="3"/>
  <c r="BC197" i="3"/>
  <c r="HS197" i="3"/>
  <c r="BV197" i="3"/>
  <c r="BU197" i="3"/>
  <c r="AZ197" i="3"/>
  <c r="HV197" i="3"/>
  <c r="HZ197" i="3"/>
  <c r="BD197" i="3"/>
  <c r="AP197" i="3"/>
  <c r="AS197" i="3" s="1"/>
  <c r="HT197" i="3"/>
  <c r="AX197" i="3"/>
  <c r="FW197" i="3"/>
  <c r="AD197" i="3"/>
  <c r="AF197" i="3"/>
  <c r="AG197" i="3"/>
  <c r="AH197" i="3"/>
  <c r="AI197" i="3"/>
  <c r="AJ197" i="3"/>
  <c r="AO197" i="3"/>
  <c r="AR197" i="3" s="1"/>
  <c r="AE197" i="3"/>
  <c r="AK197" i="3"/>
  <c r="BW197" i="3"/>
  <c r="W197" i="3"/>
  <c r="FZ197" i="3"/>
  <c r="FY197" i="3"/>
  <c r="V197" i="3"/>
  <c r="BY197" i="3"/>
  <c r="IB197" i="3"/>
  <c r="FV197" i="3"/>
  <c r="GA197" i="3"/>
  <c r="EA197" i="3"/>
  <c r="HW197" i="3"/>
  <c r="JT197" i="3"/>
  <c r="T197" i="3"/>
  <c r="AB197" i="3"/>
  <c r="GE197" i="3"/>
  <c r="BG197" i="3"/>
  <c r="CA197" i="3"/>
  <c r="X197" i="3"/>
  <c r="ED197" i="3"/>
  <c r="HU197" i="3"/>
  <c r="AA197" i="3"/>
  <c r="EG197" i="3"/>
  <c r="BE197" i="3"/>
  <c r="IA197" i="3"/>
  <c r="JQ197" i="3"/>
  <c r="JY197" i="3"/>
  <c r="HR197" i="3"/>
  <c r="BH197" i="3"/>
  <c r="BL197" i="3"/>
  <c r="BN197" i="3"/>
  <c r="CB197" i="3"/>
  <c r="BR197" i="3"/>
  <c r="BI197" i="3"/>
  <c r="BK197" i="3"/>
  <c r="BP197" i="3"/>
  <c r="BJ197" i="3"/>
  <c r="BO197" i="3"/>
  <c r="BQ197" i="3"/>
  <c r="BM197" i="3"/>
  <c r="BS197" i="3"/>
  <c r="JW197" i="3"/>
  <c r="BB197" i="3"/>
  <c r="HX197" i="3"/>
  <c r="CG197" i="3"/>
  <c r="C199" i="3"/>
  <c r="HO198" i="3"/>
  <c r="HN199" i="3"/>
  <c r="DE199" i="3"/>
  <c r="IS198" i="3"/>
  <c r="HJ198" i="3"/>
  <c r="CK198" i="3"/>
  <c r="EN198" i="3"/>
  <c r="HI199" i="3"/>
  <c r="IP198" i="3"/>
  <c r="JG199" i="3"/>
  <c r="FC198" i="3"/>
  <c r="HK198" i="3"/>
  <c r="ER198" i="3"/>
  <c r="JG198" i="3"/>
  <c r="HD198" i="3"/>
  <c r="DU198" i="3"/>
  <c r="DT198" i="3"/>
  <c r="DH199" i="3"/>
  <c r="EU198" i="3"/>
  <c r="DM198" i="3"/>
  <c r="DK198" i="3"/>
  <c r="DG198" i="3"/>
  <c r="EY199" i="3"/>
  <c r="GO198" i="3"/>
  <c r="IJ198" i="3"/>
  <c r="CY198" i="3"/>
  <c r="ER199" i="3"/>
  <c r="HJ199" i="3"/>
  <c r="IQ199" i="3"/>
  <c r="IK198" i="3"/>
  <c r="HM199" i="3"/>
  <c r="HI198" i="3"/>
  <c r="DI198" i="3"/>
  <c r="GL198" i="3"/>
  <c r="IG199" i="3"/>
  <c r="DF198" i="3"/>
  <c r="CX198" i="3"/>
  <c r="CS199" i="3"/>
  <c r="GN198" i="3"/>
  <c r="FA198" i="3"/>
  <c r="CQ198" i="3"/>
  <c r="GM198" i="3"/>
  <c r="DD198" i="3"/>
  <c r="IF199" i="3"/>
  <c r="HB198" i="3"/>
  <c r="EZ198" i="3"/>
  <c r="FI199" i="3"/>
  <c r="DS198" i="3"/>
  <c r="FH198" i="3"/>
  <c r="FF198" i="3"/>
  <c r="JF198" i="3"/>
  <c r="JC198" i="3"/>
  <c r="IU198" i="3"/>
  <c r="EY198" i="3"/>
  <c r="DO198" i="3"/>
  <c r="IW198" i="3"/>
  <c r="IV199" i="3"/>
  <c r="EV198" i="3"/>
  <c r="GV198" i="3"/>
  <c r="CU198" i="3"/>
  <c r="ES198" i="3"/>
  <c r="IX198" i="3"/>
  <c r="DV198" i="3"/>
  <c r="GZ198" i="3"/>
  <c r="EP199" i="3"/>
  <c r="FP198" i="3"/>
  <c r="IJ199" i="3"/>
  <c r="CT198" i="3"/>
  <c r="EL198" i="3"/>
  <c r="GJ199" i="3"/>
  <c r="EO198" i="3"/>
  <c r="FS199" i="3"/>
  <c r="CP198" i="3"/>
  <c r="JJ198" i="3"/>
  <c r="JB198" i="3"/>
  <c r="DR198" i="3"/>
  <c r="HP199" i="3"/>
  <c r="GK199" i="3"/>
  <c r="FB199" i="3"/>
  <c r="CO198" i="3"/>
  <c r="CV198" i="3"/>
  <c r="GQ199" i="3"/>
  <c r="HG198" i="3"/>
  <c r="FD198" i="3"/>
  <c r="CW198" i="3"/>
  <c r="DB198" i="3"/>
  <c r="FR199" i="3"/>
  <c r="HB199" i="3"/>
  <c r="JK198" i="3"/>
  <c r="GK198" i="3"/>
  <c r="HN198" i="3"/>
  <c r="GT198" i="3"/>
  <c r="EP198" i="3"/>
  <c r="HE199" i="3"/>
  <c r="IN198" i="3"/>
  <c r="ET198" i="3"/>
  <c r="FM199" i="3"/>
  <c r="EN199" i="3"/>
  <c r="IL199" i="3"/>
  <c r="JA199" i="3"/>
  <c r="JI198" i="3"/>
  <c r="FG198" i="3"/>
  <c r="CY199" i="3"/>
  <c r="JD198" i="3"/>
  <c r="CR198" i="3"/>
  <c r="JH198" i="3"/>
  <c r="FQ198" i="3"/>
  <c r="EQ198" i="3"/>
  <c r="FN198" i="3"/>
  <c r="FP199" i="3"/>
  <c r="IS199" i="3"/>
  <c r="FI198" i="3"/>
  <c r="CZ198" i="3"/>
  <c r="IL198" i="3"/>
  <c r="JF199" i="3"/>
  <c r="FJ198" i="3"/>
  <c r="HA198" i="3"/>
  <c r="CW199" i="3"/>
  <c r="GW198" i="3"/>
  <c r="DL198" i="3"/>
  <c r="HL198" i="3"/>
  <c r="GR198" i="3"/>
  <c r="IZ198" i="3"/>
  <c r="II198" i="3"/>
  <c r="GX198" i="3"/>
  <c r="GI199" i="3"/>
  <c r="HC198" i="3"/>
  <c r="CS198" i="3"/>
  <c r="HF198" i="3"/>
  <c r="FS198" i="3"/>
  <c r="HE198" i="3"/>
  <c r="DP198" i="3"/>
  <c r="GI198" i="3"/>
  <c r="IG198" i="3"/>
  <c r="DF199" i="3"/>
  <c r="DJ198" i="3"/>
  <c r="IN199" i="3"/>
  <c r="IH198" i="3"/>
  <c r="GO199" i="3"/>
  <c r="GQ198" i="3"/>
  <c r="FL198" i="3"/>
  <c r="FH199" i="3"/>
  <c r="GV199" i="3"/>
  <c r="CT199" i="3"/>
  <c r="GY198" i="3"/>
  <c r="IY198" i="3"/>
  <c r="CJ198" i="3"/>
  <c r="ET199" i="3"/>
  <c r="EW198" i="3"/>
  <c r="FB198" i="3"/>
  <c r="GP198" i="3"/>
  <c r="DJ199" i="3"/>
  <c r="IY199" i="3"/>
  <c r="JM198" i="3"/>
  <c r="IM199" i="3"/>
  <c r="EV199" i="3"/>
  <c r="HK199" i="3"/>
  <c r="CP199" i="3"/>
  <c r="IF198" i="3"/>
  <c r="GS198" i="3"/>
  <c r="HM198" i="3"/>
  <c r="HA199" i="3"/>
  <c r="GP199" i="3"/>
  <c r="GJ198" i="3"/>
  <c r="FR198" i="3"/>
  <c r="IU199" i="3"/>
  <c r="II199" i="3"/>
  <c r="EM198" i="3"/>
  <c r="DC198" i="3"/>
  <c r="DS199" i="3"/>
  <c r="CD197" i="3" l="1"/>
  <c r="AQ197" i="3"/>
  <c r="JS198" i="3"/>
  <c r="HU198" i="3"/>
  <c r="JW198" i="3"/>
  <c r="FV198" i="3"/>
  <c r="EG198" i="3"/>
  <c r="W198" i="3"/>
  <c r="Z198" i="3"/>
  <c r="Y198" i="3"/>
  <c r="X198" i="3"/>
  <c r="S198" i="3"/>
  <c r="V198" i="3"/>
  <c r="R198" i="3"/>
  <c r="T198" i="3"/>
  <c r="AC198" i="3"/>
  <c r="U198" i="3"/>
  <c r="AA198" i="3"/>
  <c r="AB198" i="3"/>
  <c r="CF198" i="3"/>
  <c r="HT198" i="3"/>
  <c r="EB198" i="3"/>
  <c r="EH198" i="3"/>
  <c r="JR198" i="3"/>
  <c r="HY198" i="3"/>
  <c r="JX198" i="3"/>
  <c r="JU198" i="3"/>
  <c r="FW198" i="3"/>
  <c r="GB198" i="3"/>
  <c r="ED198" i="3"/>
  <c r="HV198" i="3"/>
  <c r="FX198" i="3"/>
  <c r="EA198" i="3"/>
  <c r="IA198" i="3"/>
  <c r="AJ198" i="3"/>
  <c r="AO198" i="3"/>
  <c r="AK198" i="3"/>
  <c r="AD198" i="3"/>
  <c r="AE198" i="3"/>
  <c r="AF198" i="3"/>
  <c r="AG198" i="3"/>
  <c r="AH198" i="3"/>
  <c r="AI198" i="3"/>
  <c r="EC198" i="3"/>
  <c r="JT198" i="3"/>
  <c r="JY198" i="3"/>
  <c r="GD198" i="3"/>
  <c r="HW198" i="3"/>
  <c r="HX198" i="3"/>
  <c r="JP198" i="3"/>
  <c r="IB198" i="3"/>
  <c r="FY198" i="3"/>
  <c r="HZ198" i="3"/>
  <c r="AM198" i="3"/>
  <c r="FU198" i="3"/>
  <c r="BD198" i="3"/>
  <c r="BC198" i="3"/>
  <c r="BG198" i="3"/>
  <c r="AX198" i="3"/>
  <c r="BE198" i="3"/>
  <c r="AY198" i="3"/>
  <c r="AW198" i="3"/>
  <c r="BB198" i="3"/>
  <c r="CB198" i="3"/>
  <c r="BF198" i="3"/>
  <c r="HR198" i="3"/>
  <c r="AZ198" i="3"/>
  <c r="AV198" i="3"/>
  <c r="BA198" i="3"/>
  <c r="P198" i="3"/>
  <c r="H198" i="3"/>
  <c r="F198" i="3"/>
  <c r="K198" i="3"/>
  <c r="M198" i="3"/>
  <c r="AL198" i="3"/>
  <c r="DX198" i="3"/>
  <c r="J198" i="3"/>
  <c r="Q198" i="3"/>
  <c r="I198" i="3"/>
  <c r="G198" i="3"/>
  <c r="N198" i="3"/>
  <c r="O198" i="3"/>
  <c r="L198" i="3"/>
  <c r="EE198" i="3"/>
  <c r="EF198" i="3"/>
  <c r="DY198" i="3"/>
  <c r="FZ198" i="3"/>
  <c r="JQ198" i="3"/>
  <c r="GC198" i="3"/>
  <c r="GE198" i="3"/>
  <c r="BS198" i="3"/>
  <c r="BN198" i="3"/>
  <c r="BK198" i="3"/>
  <c r="BQ198" i="3"/>
  <c r="BP198" i="3"/>
  <c r="BL198" i="3"/>
  <c r="BR198" i="3"/>
  <c r="BI198" i="3"/>
  <c r="BH198" i="3"/>
  <c r="BO198" i="3"/>
  <c r="BM198" i="3"/>
  <c r="BJ198" i="3"/>
  <c r="CL198" i="3"/>
  <c r="AP198" i="3"/>
  <c r="DZ198" i="3"/>
  <c r="CC198" i="3"/>
  <c r="JO198" i="3"/>
  <c r="GA198" i="3"/>
  <c r="BU198" i="3"/>
  <c r="BT198" i="3"/>
  <c r="CE198" i="3"/>
  <c r="BW198" i="3"/>
  <c r="CA198" i="3"/>
  <c r="BV198" i="3"/>
  <c r="BX198" i="3"/>
  <c r="BY198" i="3"/>
  <c r="BZ198" i="3"/>
  <c r="HS198" i="3"/>
  <c r="JV198" i="3"/>
  <c r="AV199" i="3"/>
  <c r="BD199" i="3"/>
  <c r="CB199" i="3"/>
  <c r="AW199" i="3"/>
  <c r="HR199" i="3"/>
  <c r="BB199" i="3"/>
  <c r="BC199" i="3"/>
  <c r="CF199" i="3"/>
  <c r="EF199" i="3"/>
  <c r="BU199" i="3"/>
  <c r="BT199" i="3"/>
  <c r="CE199" i="3"/>
  <c r="JW199" i="3"/>
  <c r="CC199" i="3"/>
  <c r="JO199" i="3"/>
  <c r="BN199" i="3"/>
  <c r="BH199" i="3"/>
  <c r="JR199" i="3"/>
  <c r="EB199" i="3"/>
  <c r="HX199" i="3"/>
  <c r="JU199" i="3"/>
  <c r="GE199" i="3"/>
  <c r="AT197" i="3"/>
  <c r="C200" i="3"/>
  <c r="HL199" i="3"/>
  <c r="GM199" i="3"/>
  <c r="DF200" i="3"/>
  <c r="DB199" i="3"/>
  <c r="GL200" i="3"/>
  <c r="IT199" i="3"/>
  <c r="IT200" i="3"/>
  <c r="JA200" i="3"/>
  <c r="EM199" i="3"/>
  <c r="IK199" i="3"/>
  <c r="JI199" i="3"/>
  <c r="HK200" i="3"/>
  <c r="HJ200" i="3"/>
  <c r="HB200" i="3"/>
  <c r="CR200" i="3"/>
  <c r="GZ199" i="3"/>
  <c r="CK199" i="3"/>
  <c r="CZ199" i="3"/>
  <c r="HF199" i="3"/>
  <c r="FO199" i="3"/>
  <c r="FM200" i="3"/>
  <c r="IP199" i="3"/>
  <c r="GT199" i="3"/>
  <c r="FN199" i="3"/>
  <c r="DD199" i="3"/>
  <c r="CU199" i="3"/>
  <c r="FC199" i="3"/>
  <c r="GI200" i="3"/>
  <c r="DP199" i="3"/>
  <c r="DI199" i="3"/>
  <c r="CQ199" i="3"/>
  <c r="JJ200" i="3"/>
  <c r="EO200" i="3"/>
  <c r="CV199" i="3"/>
  <c r="EZ200" i="3"/>
  <c r="GY200" i="3"/>
  <c r="DQ200" i="3"/>
  <c r="JB199" i="3"/>
  <c r="JC199" i="3"/>
  <c r="DO199" i="3"/>
  <c r="DR199" i="3"/>
  <c r="EZ199" i="3"/>
  <c r="DL199" i="3"/>
  <c r="IN200" i="3"/>
  <c r="DP200" i="3"/>
  <c r="HO199" i="3"/>
  <c r="GL199" i="3"/>
  <c r="GN199" i="3"/>
  <c r="GK200" i="3"/>
  <c r="JH199" i="3"/>
  <c r="DV199" i="3"/>
  <c r="JK199" i="3"/>
  <c r="CO199" i="3"/>
  <c r="ET200" i="3"/>
  <c r="CY200" i="3"/>
  <c r="JF200" i="3"/>
  <c r="HD199" i="3"/>
  <c r="FL199" i="3"/>
  <c r="EU199" i="3"/>
  <c r="GW200" i="3"/>
  <c r="CQ200" i="3"/>
  <c r="DQ199" i="3"/>
  <c r="EN200" i="3"/>
  <c r="EL200" i="3"/>
  <c r="GS199" i="3"/>
  <c r="DE200" i="3"/>
  <c r="JM199" i="3"/>
  <c r="FH200" i="3"/>
  <c r="EW200" i="3"/>
  <c r="EW199" i="3"/>
  <c r="FE199" i="3"/>
  <c r="DI200" i="3"/>
  <c r="GZ200" i="3"/>
  <c r="GX199" i="3"/>
  <c r="GT200" i="3"/>
  <c r="DM199" i="3"/>
  <c r="CU200" i="3"/>
  <c r="CJ199" i="3"/>
  <c r="GW199" i="3"/>
  <c r="FJ199" i="3"/>
  <c r="GR199" i="3"/>
  <c r="DL200" i="3"/>
  <c r="DU199" i="3"/>
  <c r="CR199" i="3"/>
  <c r="FQ199" i="3"/>
  <c r="IO199" i="3"/>
  <c r="DC199" i="3"/>
  <c r="JD199" i="3"/>
  <c r="IX199" i="3"/>
  <c r="HG199" i="3"/>
  <c r="IW199" i="3"/>
  <c r="GY199" i="3"/>
  <c r="DU200" i="3"/>
  <c r="JM200" i="3"/>
  <c r="IH199" i="3"/>
  <c r="FE200" i="3"/>
  <c r="HC199" i="3"/>
  <c r="FF199" i="3"/>
  <c r="DR200" i="3"/>
  <c r="IZ199" i="3"/>
  <c r="JL199" i="3"/>
  <c r="IF200" i="3"/>
  <c r="HM200" i="3"/>
  <c r="JJ199" i="3"/>
  <c r="EO199" i="3"/>
  <c r="FA199" i="3"/>
  <c r="DT199" i="3"/>
  <c r="CX200" i="3"/>
  <c r="EM200" i="3"/>
  <c r="EY200" i="3"/>
  <c r="GJ200" i="3"/>
  <c r="FJ200" i="3"/>
  <c r="DK199" i="3"/>
  <c r="IQ200" i="3"/>
  <c r="JB200" i="3"/>
  <c r="IJ200" i="3"/>
  <c r="DO200" i="3"/>
  <c r="DG199" i="3"/>
  <c r="GO200" i="3"/>
  <c r="EL199" i="3"/>
  <c r="ES199" i="3"/>
  <c r="FG199" i="3"/>
  <c r="IG200" i="3"/>
  <c r="HO200" i="3"/>
  <c r="EQ199" i="3"/>
  <c r="CX199" i="3"/>
  <c r="DG200" i="3"/>
  <c r="FD199" i="3"/>
  <c r="GN200" i="3"/>
  <c r="CO200" i="3"/>
  <c r="FX199" i="3" l="1"/>
  <c r="CA199" i="3"/>
  <c r="AY199" i="3"/>
  <c r="AB199" i="3"/>
  <c r="U199" i="3"/>
  <c r="R199" i="3"/>
  <c r="BJ199" i="3"/>
  <c r="HT199" i="3"/>
  <c r="EH199" i="3"/>
  <c r="BY199" i="3"/>
  <c r="AS198" i="3"/>
  <c r="AQ198" i="3"/>
  <c r="CD198" i="3"/>
  <c r="AR198" i="3"/>
  <c r="CG198" i="3"/>
  <c r="AN198" i="3"/>
  <c r="Y199" i="3"/>
  <c r="EA199" i="3"/>
  <c r="BV199" i="3"/>
  <c r="EC199" i="3"/>
  <c r="W199" i="3"/>
  <c r="BL199" i="3"/>
  <c r="GB199" i="3"/>
  <c r="HS199" i="3"/>
  <c r="BI199" i="3"/>
  <c r="BZ199" i="3"/>
  <c r="T199" i="3"/>
  <c r="CL199" i="3"/>
  <c r="HV199" i="3"/>
  <c r="AZ199" i="3"/>
  <c r="JP199" i="3"/>
  <c r="BW199" i="3"/>
  <c r="BF199" i="3"/>
  <c r="IB199" i="3"/>
  <c r="JV199" i="3"/>
  <c r="Z199" i="3"/>
  <c r="GC199" i="3"/>
  <c r="JS199" i="3"/>
  <c r="JX199" i="3"/>
  <c r="AX199" i="3"/>
  <c r="JQ199" i="3"/>
  <c r="EE199" i="3"/>
  <c r="HZ199" i="3"/>
  <c r="BP199" i="3"/>
  <c r="ED199" i="3"/>
  <c r="V199" i="3"/>
  <c r="FY199" i="3"/>
  <c r="DZ199" i="3"/>
  <c r="BQ199" i="3"/>
  <c r="FW199" i="3"/>
  <c r="AC199" i="3"/>
  <c r="BX199" i="3"/>
  <c r="GA199" i="3"/>
  <c r="X199" i="3"/>
  <c r="FZ199" i="3"/>
  <c r="BG199" i="3"/>
  <c r="GD199" i="3"/>
  <c r="S199" i="3"/>
  <c r="DY199" i="3"/>
  <c r="BR199" i="3"/>
  <c r="JY199" i="3"/>
  <c r="BS199" i="3"/>
  <c r="Q199" i="3"/>
  <c r="N199" i="3"/>
  <c r="G199" i="3"/>
  <c r="DX199" i="3"/>
  <c r="I199" i="3"/>
  <c r="F199" i="3"/>
  <c r="AL199" i="3"/>
  <c r="K199" i="3"/>
  <c r="J199" i="3"/>
  <c r="P199" i="3"/>
  <c r="H199" i="3"/>
  <c r="L199" i="3"/>
  <c r="O199" i="3"/>
  <c r="M199" i="3"/>
  <c r="AM199" i="3"/>
  <c r="FU199" i="3"/>
  <c r="BA199" i="3"/>
  <c r="HW199" i="3"/>
  <c r="BM199" i="3"/>
  <c r="HU199" i="3"/>
  <c r="BK199" i="3"/>
  <c r="AA199" i="3"/>
  <c r="EG199" i="3"/>
  <c r="FV199" i="3"/>
  <c r="AD199" i="3"/>
  <c r="AF199" i="3"/>
  <c r="AG199" i="3"/>
  <c r="AH199" i="3"/>
  <c r="AI199" i="3"/>
  <c r="AJ199" i="3"/>
  <c r="AE199" i="3"/>
  <c r="AK199" i="3"/>
  <c r="AO199" i="3"/>
  <c r="AR199" i="3" s="1"/>
  <c r="HY199" i="3"/>
  <c r="BO199" i="3"/>
  <c r="AP199" i="3"/>
  <c r="AS199" i="3" s="1"/>
  <c r="JT199" i="3"/>
  <c r="BE199" i="3"/>
  <c r="IA199" i="3"/>
  <c r="BG200" i="3"/>
  <c r="CF200" i="3"/>
  <c r="HS200" i="3"/>
  <c r="AW200" i="3"/>
  <c r="AV200" i="3"/>
  <c r="AO200" i="3"/>
  <c r="FV200" i="3"/>
  <c r="JW200" i="3"/>
  <c r="JP200" i="3"/>
  <c r="EA200" i="3"/>
  <c r="HU200" i="3"/>
  <c r="HX200" i="3"/>
  <c r="F200" i="3"/>
  <c r="I200" i="3"/>
  <c r="H200" i="3"/>
  <c r="EH200" i="3"/>
  <c r="AM200" i="3"/>
  <c r="FU200" i="3"/>
  <c r="CD199" i="3"/>
  <c r="C201" i="3"/>
  <c r="CG199" i="3"/>
  <c r="IP200" i="3"/>
  <c r="HO201" i="3"/>
  <c r="FD200" i="3"/>
  <c r="DF201" i="3"/>
  <c r="HE200" i="3"/>
  <c r="DS200" i="3"/>
  <c r="JD200" i="3"/>
  <c r="IH200" i="3"/>
  <c r="JH201" i="3"/>
  <c r="CJ200" i="3"/>
  <c r="IY201" i="3"/>
  <c r="IF201" i="3"/>
  <c r="IM200" i="3"/>
  <c r="FP200" i="3"/>
  <c r="IP201" i="3"/>
  <c r="CT200" i="3"/>
  <c r="IS201" i="3"/>
  <c r="GY201" i="3"/>
  <c r="DD201" i="3"/>
  <c r="FM201" i="3"/>
  <c r="DV201" i="3"/>
  <c r="DJ201" i="3"/>
  <c r="ER201" i="3"/>
  <c r="HG200" i="3"/>
  <c r="FI201" i="3"/>
  <c r="FS200" i="3"/>
  <c r="GQ201" i="3"/>
  <c r="FR201" i="3"/>
  <c r="FS201" i="3"/>
  <c r="ER200" i="3"/>
  <c r="HC201" i="3"/>
  <c r="HP200" i="3"/>
  <c r="FQ201" i="3"/>
  <c r="IL200" i="3"/>
  <c r="GR201" i="3"/>
  <c r="GZ201" i="3"/>
  <c r="CS201" i="3"/>
  <c r="HI200" i="3"/>
  <c r="DO201" i="3"/>
  <c r="IG201" i="3"/>
  <c r="CW200" i="3"/>
  <c r="DQ201" i="3"/>
  <c r="DE201" i="3"/>
  <c r="GS201" i="3"/>
  <c r="DB200" i="3"/>
  <c r="EV200" i="3"/>
  <c r="IQ201" i="3"/>
  <c r="DG201" i="3"/>
  <c r="HD200" i="3"/>
  <c r="DL201" i="3"/>
  <c r="EQ200" i="3"/>
  <c r="EV201" i="3"/>
  <c r="FO201" i="3"/>
  <c r="CR201" i="3"/>
  <c r="IZ201" i="3"/>
  <c r="DH201" i="3"/>
  <c r="DT201" i="3"/>
  <c r="FC200" i="3"/>
  <c r="FC201" i="3"/>
  <c r="HJ201" i="3"/>
  <c r="DU201" i="3"/>
  <c r="IU201" i="3"/>
  <c r="JK200" i="3"/>
  <c r="HE201" i="3"/>
  <c r="IT201" i="3"/>
  <c r="HF201" i="3"/>
  <c r="CO201" i="3"/>
  <c r="FA200" i="3"/>
  <c r="FO200" i="3"/>
  <c r="GN201" i="3"/>
  <c r="DK200" i="3"/>
  <c r="CP201" i="3"/>
  <c r="JJ201" i="3"/>
  <c r="EO201" i="3"/>
  <c r="EW201" i="3"/>
  <c r="HF200" i="3"/>
  <c r="HA200" i="3"/>
  <c r="IX201" i="3"/>
  <c r="CV201" i="3"/>
  <c r="GX201" i="3"/>
  <c r="IN201" i="3"/>
  <c r="DC200" i="3"/>
  <c r="DJ200" i="3"/>
  <c r="FR200" i="3"/>
  <c r="EU200" i="3"/>
  <c r="HK201" i="3"/>
  <c r="EP200" i="3"/>
  <c r="DR201" i="3"/>
  <c r="GI201" i="3"/>
  <c r="II200" i="3"/>
  <c r="CS200" i="3"/>
  <c r="GV201" i="3"/>
  <c r="FF201" i="3"/>
  <c r="JB201" i="3"/>
  <c r="HA201" i="3"/>
  <c r="CZ200" i="3"/>
  <c r="GQ200" i="3"/>
  <c r="GS200" i="3"/>
  <c r="CK200" i="3"/>
  <c r="JC201" i="3"/>
  <c r="FJ201" i="3"/>
  <c r="DV200" i="3"/>
  <c r="JI200" i="3"/>
  <c r="HD201" i="3"/>
  <c r="JL200" i="3"/>
  <c r="IU200" i="3"/>
  <c r="FF200" i="3"/>
  <c r="GO201" i="3"/>
  <c r="IO201" i="3"/>
  <c r="FG201" i="3"/>
  <c r="FB200" i="3"/>
  <c r="GX200" i="3"/>
  <c r="GJ201" i="3"/>
  <c r="EY201" i="3"/>
  <c r="CQ201" i="3"/>
  <c r="EU201" i="3"/>
  <c r="IV201" i="3"/>
  <c r="IK200" i="3"/>
  <c r="IS200" i="3"/>
  <c r="DP201" i="3"/>
  <c r="ET201" i="3"/>
  <c r="JG201" i="3"/>
  <c r="GP201" i="3"/>
  <c r="HG201" i="3"/>
  <c r="HC200" i="3"/>
  <c r="IL201" i="3"/>
  <c r="DK201" i="3"/>
  <c r="JG200" i="3"/>
  <c r="IH201" i="3"/>
  <c r="ES201" i="3"/>
  <c r="HN201" i="3"/>
  <c r="FQ200" i="3"/>
  <c r="JH200" i="3"/>
  <c r="CU201" i="3"/>
  <c r="IZ200" i="3"/>
  <c r="EZ201" i="3"/>
  <c r="CP200" i="3"/>
  <c r="GV200" i="3"/>
  <c r="DT200" i="3"/>
  <c r="FI200" i="3"/>
  <c r="GM200" i="3"/>
  <c r="FD201" i="3"/>
  <c r="JI201" i="3"/>
  <c r="DS201" i="3"/>
  <c r="HM201" i="3"/>
  <c r="DM201" i="3"/>
  <c r="FG200" i="3"/>
  <c r="JM201" i="3"/>
  <c r="DI201" i="3"/>
  <c r="HI201" i="3"/>
  <c r="DH200" i="3"/>
  <c r="HB201" i="3"/>
  <c r="DD200" i="3"/>
  <c r="DC201" i="3"/>
  <c r="IK201" i="3"/>
  <c r="FB201" i="3"/>
  <c r="JK201" i="3"/>
  <c r="GL201" i="3"/>
  <c r="CT201" i="3"/>
  <c r="FL200" i="3"/>
  <c r="FA201" i="3"/>
  <c r="GR200" i="3"/>
  <c r="HL201" i="3"/>
  <c r="IM201" i="3"/>
  <c r="DB201" i="3"/>
  <c r="CW201" i="3"/>
  <c r="CV200" i="3"/>
  <c r="IY200" i="3"/>
  <c r="IW201" i="3"/>
  <c r="IJ201" i="3"/>
  <c r="HN200" i="3"/>
  <c r="II201" i="3"/>
  <c r="JL201" i="3"/>
  <c r="IO200" i="3"/>
  <c r="IX200" i="3"/>
  <c r="DM200" i="3"/>
  <c r="IW200" i="3"/>
  <c r="GM201" i="3"/>
  <c r="JF201" i="3"/>
  <c r="GT201" i="3"/>
  <c r="ES200" i="3"/>
  <c r="FN200" i="3"/>
  <c r="FH201" i="3"/>
  <c r="HL200" i="3"/>
  <c r="GP200" i="3"/>
  <c r="FP201" i="3"/>
  <c r="JC200" i="3"/>
  <c r="IV200" i="3"/>
  <c r="EL201" i="3"/>
  <c r="EP201" i="3"/>
  <c r="CY201" i="3"/>
  <c r="N200" i="3" l="1"/>
  <c r="BT200" i="3"/>
  <c r="CE200" i="3"/>
  <c r="AR200" i="3" s="1"/>
  <c r="CA200" i="3"/>
  <c r="BX200" i="3"/>
  <c r="GA200" i="3"/>
  <c r="L200" i="3"/>
  <c r="HR200" i="3"/>
  <c r="CB200" i="3"/>
  <c r="FY200" i="3"/>
  <c r="DY200" i="3"/>
  <c r="G200" i="3"/>
  <c r="J200" i="3"/>
  <c r="EB200" i="3"/>
  <c r="AY200" i="3"/>
  <c r="AX200" i="3"/>
  <c r="JS200" i="3"/>
  <c r="EG200" i="3"/>
  <c r="AN199" i="3"/>
  <c r="AT198" i="3"/>
  <c r="AQ199" i="3"/>
  <c r="FW200" i="3"/>
  <c r="M200" i="3"/>
  <c r="EE200" i="3"/>
  <c r="BB200" i="3"/>
  <c r="JU200" i="3"/>
  <c r="FX200" i="3"/>
  <c r="BC200" i="3"/>
  <c r="HY200" i="3"/>
  <c r="JT200" i="3"/>
  <c r="BA200" i="3"/>
  <c r="BZ200" i="3"/>
  <c r="CL200" i="3"/>
  <c r="BS200" i="3"/>
  <c r="BM200" i="3"/>
  <c r="CC200" i="3"/>
  <c r="BJ200" i="3"/>
  <c r="JO200" i="3"/>
  <c r="BI200" i="3"/>
  <c r="BH200" i="3"/>
  <c r="BR200" i="3"/>
  <c r="BL200" i="3"/>
  <c r="BP200" i="3"/>
  <c r="BN200" i="3"/>
  <c r="BO200" i="3"/>
  <c r="BK200" i="3"/>
  <c r="BQ200" i="3"/>
  <c r="GD200" i="3"/>
  <c r="O200" i="3"/>
  <c r="AB200" i="3"/>
  <c r="T200" i="3"/>
  <c r="DX200" i="3"/>
  <c r="W200" i="3"/>
  <c r="S200" i="3"/>
  <c r="AC200" i="3"/>
  <c r="AL200" i="3"/>
  <c r="AN200" i="3" s="1"/>
  <c r="R200" i="3"/>
  <c r="U200" i="3"/>
  <c r="Y200" i="3"/>
  <c r="Z200" i="3"/>
  <c r="V200" i="3"/>
  <c r="AA200" i="3"/>
  <c r="X200" i="3"/>
  <c r="HV200" i="3"/>
  <c r="AZ200" i="3"/>
  <c r="JX200" i="3"/>
  <c r="BW200" i="3"/>
  <c r="DZ200" i="3"/>
  <c r="GB200" i="3"/>
  <c r="JR200" i="3"/>
  <c r="Q200" i="3"/>
  <c r="BE200" i="3"/>
  <c r="IA200" i="3"/>
  <c r="HW200" i="3"/>
  <c r="GC200" i="3"/>
  <c r="IB200" i="3"/>
  <c r="BF200" i="3"/>
  <c r="BY200" i="3"/>
  <c r="HZ200" i="3"/>
  <c r="BD200" i="3"/>
  <c r="ED200" i="3"/>
  <c r="JV200" i="3"/>
  <c r="EF200" i="3"/>
  <c r="AP200" i="3"/>
  <c r="AQ200" i="3" s="1"/>
  <c r="AI200" i="3"/>
  <c r="AJ200" i="3"/>
  <c r="AD200" i="3"/>
  <c r="AK200" i="3"/>
  <c r="AE200" i="3"/>
  <c r="AF200" i="3"/>
  <c r="AG200" i="3"/>
  <c r="AH200" i="3"/>
  <c r="JQ200" i="3"/>
  <c r="BU200" i="3"/>
  <c r="P200" i="3"/>
  <c r="GE200" i="3"/>
  <c r="FZ200" i="3"/>
  <c r="JY200" i="3"/>
  <c r="HT200" i="3"/>
  <c r="BV200" i="3"/>
  <c r="EC200" i="3"/>
  <c r="K200" i="3"/>
  <c r="BG201" i="3"/>
  <c r="AC201" i="3"/>
  <c r="BT201" i="3"/>
  <c r="BX201" i="3"/>
  <c r="BW201" i="3"/>
  <c r="BZ201" i="3"/>
  <c r="BY201" i="3"/>
  <c r="CE201" i="3"/>
  <c r="BV201" i="3"/>
  <c r="BU201" i="3"/>
  <c r="HZ201" i="3"/>
  <c r="DZ201" i="3"/>
  <c r="EF201" i="3"/>
  <c r="CF201" i="3"/>
  <c r="DY201" i="3"/>
  <c r="AW201" i="3"/>
  <c r="BD201" i="3"/>
  <c r="AV201" i="3"/>
  <c r="HR201" i="3"/>
  <c r="CB201" i="3"/>
  <c r="BE201" i="3"/>
  <c r="AY201" i="3"/>
  <c r="BF201" i="3"/>
  <c r="AZ201" i="3"/>
  <c r="BA201" i="3"/>
  <c r="BB201" i="3"/>
  <c r="BC201" i="3"/>
  <c r="AO201" i="3"/>
  <c r="GC201" i="3"/>
  <c r="IA201" i="3"/>
  <c r="JP201" i="3"/>
  <c r="JO201" i="3"/>
  <c r="CC201" i="3"/>
  <c r="BL201" i="3"/>
  <c r="BJ201" i="3"/>
  <c r="BN201" i="3"/>
  <c r="BM201" i="3"/>
  <c r="BR201" i="3"/>
  <c r="BQ201" i="3"/>
  <c r="BK201" i="3"/>
  <c r="BO201" i="3"/>
  <c r="BH201" i="3"/>
  <c r="EA201" i="3"/>
  <c r="JX201" i="3"/>
  <c r="IB201" i="3"/>
  <c r="HU201" i="3"/>
  <c r="JQ201" i="3"/>
  <c r="HV201" i="3"/>
  <c r="JR201" i="3"/>
  <c r="FX201" i="3"/>
  <c r="EB201" i="3"/>
  <c r="JY201" i="3"/>
  <c r="HW201" i="3"/>
  <c r="JS201" i="3"/>
  <c r="HX201" i="3"/>
  <c r="JT201" i="3"/>
  <c r="JU201" i="3"/>
  <c r="HY201" i="3"/>
  <c r="FY201" i="3"/>
  <c r="EC201" i="3"/>
  <c r="JV201" i="3"/>
  <c r="ED201" i="3"/>
  <c r="EE201" i="3"/>
  <c r="F201" i="3"/>
  <c r="N201" i="3"/>
  <c r="M201" i="3"/>
  <c r="L201" i="3"/>
  <c r="AL201" i="3"/>
  <c r="P201" i="3"/>
  <c r="I201" i="3"/>
  <c r="J201" i="3"/>
  <c r="DX201" i="3"/>
  <c r="GD201" i="3"/>
  <c r="GB201" i="3"/>
  <c r="EH201" i="3"/>
  <c r="W201" i="3"/>
  <c r="V201" i="3"/>
  <c r="T201" i="3"/>
  <c r="R201" i="3"/>
  <c r="Y201" i="3"/>
  <c r="AA201" i="3"/>
  <c r="U201" i="3"/>
  <c r="Z201" i="3"/>
  <c r="S201" i="3"/>
  <c r="AB201" i="3"/>
  <c r="AM201" i="3"/>
  <c r="FU201" i="3"/>
  <c r="GE201" i="3"/>
  <c r="AT199" i="3"/>
  <c r="C202" i="3"/>
  <c r="GK201" i="3"/>
  <c r="HP201" i="3"/>
  <c r="FE201" i="3"/>
  <c r="DH202" i="3"/>
  <c r="IJ202" i="3"/>
  <c r="IT202" i="3"/>
  <c r="JA202" i="3"/>
  <c r="HI202" i="3"/>
  <c r="GW202" i="3"/>
  <c r="GV202" i="3"/>
  <c r="FE202" i="3"/>
  <c r="GW201" i="3"/>
  <c r="DB202" i="3"/>
  <c r="FN201" i="3"/>
  <c r="EM202" i="3"/>
  <c r="GM202" i="3"/>
  <c r="JL202" i="3"/>
  <c r="CS202" i="3"/>
  <c r="IX202" i="3"/>
  <c r="FN202" i="3"/>
  <c r="EQ201" i="3"/>
  <c r="II202" i="3"/>
  <c r="GK202" i="3"/>
  <c r="HE202" i="3"/>
  <c r="DF202" i="3"/>
  <c r="IO202" i="3"/>
  <c r="DE202" i="3"/>
  <c r="ET202" i="3"/>
  <c r="FL201" i="3"/>
  <c r="DD202" i="3"/>
  <c r="CJ201" i="3"/>
  <c r="CZ201" i="3"/>
  <c r="FS202" i="3"/>
  <c r="HP202" i="3"/>
  <c r="FR202" i="3"/>
  <c r="CX201" i="3"/>
  <c r="GS202" i="3"/>
  <c r="IK202" i="3"/>
  <c r="DR202" i="3"/>
  <c r="IL202" i="3"/>
  <c r="GQ202" i="3"/>
  <c r="DK202" i="3"/>
  <c r="CK201" i="3"/>
  <c r="JA201" i="3"/>
  <c r="JD201" i="3"/>
  <c r="IP202" i="3"/>
  <c r="HD202" i="3"/>
  <c r="DS202" i="3"/>
  <c r="DI202" i="3"/>
  <c r="DV202" i="3"/>
  <c r="GN202" i="3"/>
  <c r="JF202" i="3"/>
  <c r="IQ202" i="3"/>
  <c r="JG202" i="3"/>
  <c r="DP202" i="3"/>
  <c r="HG202" i="3"/>
  <c r="EN201" i="3"/>
  <c r="ER202" i="3"/>
  <c r="HB202" i="3"/>
  <c r="EN202" i="3"/>
  <c r="EM201" i="3"/>
  <c r="CG200" i="3" l="1"/>
  <c r="CD200" i="3"/>
  <c r="GA201" i="3"/>
  <c r="X201" i="3"/>
  <c r="FV201" i="3"/>
  <c r="G201" i="3"/>
  <c r="FW201" i="3"/>
  <c r="H201" i="3"/>
  <c r="O201" i="3"/>
  <c r="EG201" i="3"/>
  <c r="Q201" i="3"/>
  <c r="BI201" i="3"/>
  <c r="HS201" i="3"/>
  <c r="AE201" i="3"/>
  <c r="AK201" i="3"/>
  <c r="AP201" i="3"/>
  <c r="AS201" i="3" s="1"/>
  <c r="AD201" i="3"/>
  <c r="AF201" i="3"/>
  <c r="AG201" i="3"/>
  <c r="AH201" i="3"/>
  <c r="AI201" i="3"/>
  <c r="AJ201" i="3"/>
  <c r="AX201" i="3"/>
  <c r="HT201" i="3"/>
  <c r="CL201" i="3"/>
  <c r="CA201" i="3"/>
  <c r="JW201" i="3"/>
  <c r="BP201" i="3"/>
  <c r="BS201" i="3"/>
  <c r="FZ201" i="3"/>
  <c r="K201" i="3"/>
  <c r="AS200" i="3"/>
  <c r="AT200" i="3" s="1"/>
  <c r="AR201" i="3"/>
  <c r="CD201" i="3"/>
  <c r="BT202" i="3"/>
  <c r="CE202" i="3"/>
  <c r="HZ202" i="3"/>
  <c r="CF202" i="3"/>
  <c r="EB202" i="3"/>
  <c r="JT202" i="3"/>
  <c r="GA202" i="3"/>
  <c r="C203" i="3"/>
  <c r="AN201" i="3"/>
  <c r="CG201" i="3"/>
  <c r="JK203" i="3"/>
  <c r="IG202" i="3"/>
  <c r="IN203" i="3"/>
  <c r="JM203" i="3"/>
  <c r="HO203" i="3"/>
  <c r="FA203" i="3"/>
  <c r="IG203" i="3"/>
  <c r="CS203" i="3"/>
  <c r="EW202" i="3"/>
  <c r="DM202" i="3"/>
  <c r="JG203" i="3"/>
  <c r="ER203" i="3"/>
  <c r="IV202" i="3"/>
  <c r="ES202" i="3"/>
  <c r="GS203" i="3"/>
  <c r="GZ202" i="3"/>
  <c r="CO203" i="3"/>
  <c r="HA202" i="3"/>
  <c r="CP202" i="3"/>
  <c r="GT203" i="3"/>
  <c r="HC203" i="3"/>
  <c r="IZ203" i="3"/>
  <c r="EQ202" i="3"/>
  <c r="GX203" i="3"/>
  <c r="CP203" i="3"/>
  <c r="DQ203" i="3"/>
  <c r="FB202" i="3"/>
  <c r="HI203" i="3"/>
  <c r="FP203" i="3"/>
  <c r="DL202" i="3"/>
  <c r="HM202" i="3"/>
  <c r="GW203" i="3"/>
  <c r="HN202" i="3"/>
  <c r="HF203" i="3"/>
  <c r="IP203" i="3"/>
  <c r="JI202" i="3"/>
  <c r="FH203" i="3"/>
  <c r="DM203" i="3"/>
  <c r="EP202" i="3"/>
  <c r="DO203" i="3"/>
  <c r="IW202" i="3"/>
  <c r="EO203" i="3"/>
  <c r="FO202" i="3"/>
  <c r="JI203" i="3"/>
  <c r="EY202" i="3"/>
  <c r="IU202" i="3"/>
  <c r="GJ203" i="3"/>
  <c r="DR203" i="3"/>
  <c r="FI202" i="3"/>
  <c r="CO202" i="3"/>
  <c r="EV203" i="3"/>
  <c r="JD202" i="3"/>
  <c r="HF202" i="3"/>
  <c r="JK202" i="3"/>
  <c r="JA203" i="3"/>
  <c r="FS203" i="3"/>
  <c r="FM202" i="3"/>
  <c r="DI203" i="3"/>
  <c r="HJ202" i="3"/>
  <c r="DG203" i="3"/>
  <c r="GY202" i="3"/>
  <c r="FO203" i="3"/>
  <c r="HC202" i="3"/>
  <c r="IQ203" i="3"/>
  <c r="FP202" i="3"/>
  <c r="CU202" i="3"/>
  <c r="IY202" i="3"/>
  <c r="EW203" i="3"/>
  <c r="GV203" i="3"/>
  <c r="EU202" i="3"/>
  <c r="IU203" i="3"/>
  <c r="GY203" i="3"/>
  <c r="FD202" i="3"/>
  <c r="DC203" i="3"/>
  <c r="DE203" i="3"/>
  <c r="HK203" i="3"/>
  <c r="CX202" i="3"/>
  <c r="IN202" i="3"/>
  <c r="FH202" i="3"/>
  <c r="JC203" i="3"/>
  <c r="DV203" i="3"/>
  <c r="IM203" i="3"/>
  <c r="IV203" i="3"/>
  <c r="JH203" i="3"/>
  <c r="DD203" i="3"/>
  <c r="CW202" i="3"/>
  <c r="GX202" i="3"/>
  <c r="GT202" i="3"/>
  <c r="DU202" i="3"/>
  <c r="HK202" i="3"/>
  <c r="FR203" i="3"/>
  <c r="JD203" i="3"/>
  <c r="JB202" i="3"/>
  <c r="CZ202" i="3"/>
  <c r="CW203" i="3"/>
  <c r="GR202" i="3"/>
  <c r="JJ203" i="3"/>
  <c r="GQ203" i="3"/>
  <c r="ES203" i="3"/>
  <c r="FG202" i="3"/>
  <c r="JL203" i="3"/>
  <c r="FF202" i="3"/>
  <c r="DB203" i="3"/>
  <c r="GP202" i="3"/>
  <c r="EQ203" i="3"/>
  <c r="HN203" i="3"/>
  <c r="EV202" i="3"/>
  <c r="JC202" i="3"/>
  <c r="IJ203" i="3"/>
  <c r="DS203" i="3"/>
  <c r="HO202" i="3"/>
  <c r="DJ202" i="3"/>
  <c r="IO203" i="3"/>
  <c r="HE203" i="3"/>
  <c r="FC202" i="3"/>
  <c r="DG202" i="3"/>
  <c r="DT203" i="3"/>
  <c r="EL202" i="3"/>
  <c r="GO202" i="3"/>
  <c r="FJ202" i="3"/>
  <c r="GL202" i="3"/>
  <c r="GK203" i="3"/>
  <c r="CV203" i="3"/>
  <c r="FG203" i="3"/>
  <c r="CJ202" i="3"/>
  <c r="CT202" i="3"/>
  <c r="IZ202" i="3"/>
  <c r="EZ202" i="3"/>
  <c r="GL203" i="3"/>
  <c r="II203" i="3"/>
  <c r="CZ203" i="3"/>
  <c r="IH202" i="3"/>
  <c r="JH202" i="3"/>
  <c r="IY203" i="3"/>
  <c r="FA202" i="3"/>
  <c r="DC202" i="3"/>
  <c r="CY202" i="3"/>
  <c r="GI202" i="3"/>
  <c r="HP203" i="3"/>
  <c r="IF202" i="3"/>
  <c r="DU203" i="3"/>
  <c r="CQ202" i="3"/>
  <c r="GN203" i="3"/>
  <c r="JJ202" i="3"/>
  <c r="IM202" i="3"/>
  <c r="CU203" i="3"/>
  <c r="EM203" i="3"/>
  <c r="IX203" i="3"/>
  <c r="DP203" i="3"/>
  <c r="JF203" i="3"/>
  <c r="FQ202" i="3"/>
  <c r="GI203" i="3"/>
  <c r="DT202" i="3"/>
  <c r="JM202" i="3"/>
  <c r="CR202" i="3"/>
  <c r="FQ203" i="3"/>
  <c r="CK202" i="3"/>
  <c r="DH203" i="3"/>
  <c r="EO202" i="3"/>
  <c r="GJ202" i="3"/>
  <c r="FL202" i="3"/>
  <c r="IS202" i="3"/>
  <c r="CV202" i="3"/>
  <c r="HL202" i="3"/>
  <c r="HG203" i="3"/>
  <c r="FB203" i="3"/>
  <c r="DO202" i="3"/>
  <c r="FN203" i="3"/>
  <c r="HA203" i="3"/>
  <c r="DQ202" i="3"/>
  <c r="EZ203" i="3"/>
  <c r="DZ202" i="3" l="1"/>
  <c r="JW202" i="3"/>
  <c r="BU202" i="3"/>
  <c r="AO202" i="3"/>
  <c r="AR202" i="3" s="1"/>
  <c r="HW202" i="3"/>
  <c r="CL202" i="3"/>
  <c r="AQ201" i="3"/>
  <c r="JU202" i="3"/>
  <c r="M202" i="3"/>
  <c r="Q202" i="3"/>
  <c r="O202" i="3"/>
  <c r="AL202" i="3"/>
  <c r="H202" i="3"/>
  <c r="P202" i="3"/>
  <c r="DX202" i="3"/>
  <c r="N202" i="3"/>
  <c r="K202" i="3"/>
  <c r="F202" i="3"/>
  <c r="J202" i="3"/>
  <c r="L202" i="3"/>
  <c r="G202" i="3"/>
  <c r="I202" i="3"/>
  <c r="HR202" i="3"/>
  <c r="BC202" i="3"/>
  <c r="BE202" i="3"/>
  <c r="AX202" i="3"/>
  <c r="AY202" i="3"/>
  <c r="AW202" i="3"/>
  <c r="BF202" i="3"/>
  <c r="BD202" i="3"/>
  <c r="AZ202" i="3"/>
  <c r="BG202" i="3"/>
  <c r="CB202" i="3"/>
  <c r="BA202" i="3"/>
  <c r="AV202" i="3"/>
  <c r="BB202" i="3"/>
  <c r="AE202" i="3"/>
  <c r="AK202" i="3"/>
  <c r="AD202" i="3"/>
  <c r="AP202" i="3"/>
  <c r="AF202" i="3"/>
  <c r="AG202" i="3"/>
  <c r="AH202" i="3"/>
  <c r="AI202" i="3"/>
  <c r="AJ202" i="3"/>
  <c r="JP202" i="3"/>
  <c r="EA202" i="3"/>
  <c r="JV202" i="3"/>
  <c r="IB202" i="3"/>
  <c r="DY202" i="3"/>
  <c r="FX202" i="3"/>
  <c r="FU202" i="3"/>
  <c r="AM202" i="3"/>
  <c r="AC202" i="3"/>
  <c r="V202" i="3"/>
  <c r="AB202" i="3"/>
  <c r="Z202" i="3"/>
  <c r="AA202" i="3"/>
  <c r="R202" i="3"/>
  <c r="Y202" i="3"/>
  <c r="U202" i="3"/>
  <c r="T202" i="3"/>
  <c r="W202" i="3"/>
  <c r="X202" i="3"/>
  <c r="S202" i="3"/>
  <c r="FZ202" i="3"/>
  <c r="BW202" i="3"/>
  <c r="JY202" i="3"/>
  <c r="JQ202" i="3"/>
  <c r="HX202" i="3"/>
  <c r="EE202" i="3"/>
  <c r="FV202" i="3"/>
  <c r="HU202" i="3"/>
  <c r="FW202" i="3"/>
  <c r="JS202" i="3"/>
  <c r="GE202" i="3"/>
  <c r="BQ202" i="3"/>
  <c r="BN202" i="3"/>
  <c r="BJ202" i="3"/>
  <c r="BM202" i="3"/>
  <c r="BR202" i="3"/>
  <c r="BI202" i="3"/>
  <c r="BL202" i="3"/>
  <c r="BP202" i="3"/>
  <c r="BS202" i="3"/>
  <c r="BH202" i="3"/>
  <c r="BK202" i="3"/>
  <c r="BO202" i="3"/>
  <c r="HT202" i="3"/>
  <c r="EH202" i="3"/>
  <c r="CA202" i="3"/>
  <c r="BX202" i="3"/>
  <c r="HS202" i="3"/>
  <c r="HY202" i="3"/>
  <c r="GD202" i="3"/>
  <c r="GC202" i="3"/>
  <c r="EF202" i="3"/>
  <c r="HV202" i="3"/>
  <c r="EC202" i="3"/>
  <c r="BV202" i="3"/>
  <c r="EG202" i="3"/>
  <c r="BY202" i="3"/>
  <c r="GB202" i="3"/>
  <c r="ED202" i="3"/>
  <c r="JX202" i="3"/>
  <c r="CC202" i="3"/>
  <c r="JO202" i="3"/>
  <c r="FY202" i="3"/>
  <c r="IA202" i="3"/>
  <c r="BZ202" i="3"/>
  <c r="JR202" i="3"/>
  <c r="AT201" i="3"/>
  <c r="CB203" i="3"/>
  <c r="HR203" i="3"/>
  <c r="DY203" i="3"/>
  <c r="HS203" i="3"/>
  <c r="AO203" i="3"/>
  <c r="CF203" i="3"/>
  <c r="CA203" i="3"/>
  <c r="BT203" i="3"/>
  <c r="BV203" i="3"/>
  <c r="BZ203" i="3"/>
  <c r="BY203" i="3"/>
  <c r="CE203" i="3"/>
  <c r="FV203" i="3"/>
  <c r="JW203" i="3"/>
  <c r="HT203" i="3"/>
  <c r="IB203" i="3"/>
  <c r="HU203" i="3"/>
  <c r="JR203" i="3"/>
  <c r="FX203" i="3"/>
  <c r="JY203" i="3"/>
  <c r="HW203" i="3"/>
  <c r="JV203" i="3"/>
  <c r="ED203" i="3"/>
  <c r="EE203" i="3"/>
  <c r="AL203" i="3"/>
  <c r="DX203" i="3"/>
  <c r="C204" i="3"/>
  <c r="CG202" i="3"/>
  <c r="GS204" i="3"/>
  <c r="IP204" i="3"/>
  <c r="DJ204" i="3"/>
  <c r="IH203" i="3"/>
  <c r="CR203" i="3"/>
  <c r="HC204" i="3"/>
  <c r="HL203" i="3"/>
  <c r="GK204" i="3"/>
  <c r="DE204" i="3"/>
  <c r="HO204" i="3"/>
  <c r="FL203" i="3"/>
  <c r="EM204" i="3"/>
  <c r="IS204" i="3"/>
  <c r="GR204" i="3"/>
  <c r="HI204" i="3"/>
  <c r="GR203" i="3"/>
  <c r="IK204" i="3"/>
  <c r="FM204" i="3"/>
  <c r="DV204" i="3"/>
  <c r="DL204" i="3"/>
  <c r="JB203" i="3"/>
  <c r="FE204" i="3"/>
  <c r="IV204" i="3"/>
  <c r="FP204" i="3"/>
  <c r="EO204" i="3"/>
  <c r="DJ203" i="3"/>
  <c r="FF203" i="3"/>
  <c r="FI203" i="3"/>
  <c r="IS203" i="3"/>
  <c r="FH204" i="3"/>
  <c r="CX204" i="3"/>
  <c r="GP203" i="3"/>
  <c r="DM204" i="3"/>
  <c r="IT204" i="3"/>
  <c r="DP204" i="3"/>
  <c r="HJ204" i="3"/>
  <c r="DL203" i="3"/>
  <c r="EL203" i="3"/>
  <c r="JC204" i="3"/>
  <c r="DB204" i="3"/>
  <c r="IT203" i="3"/>
  <c r="IW204" i="3"/>
  <c r="IK203" i="3"/>
  <c r="IQ204" i="3"/>
  <c r="EP203" i="3"/>
  <c r="GM203" i="3"/>
  <c r="JB204" i="3"/>
  <c r="DR204" i="3"/>
  <c r="CP204" i="3"/>
  <c r="JM204" i="3"/>
  <c r="DK203" i="3"/>
  <c r="HM203" i="3"/>
  <c r="GO204" i="3"/>
  <c r="HM204" i="3"/>
  <c r="EL204" i="3"/>
  <c r="IN204" i="3"/>
  <c r="CY203" i="3"/>
  <c r="JK204" i="3"/>
  <c r="DQ204" i="3"/>
  <c r="IY204" i="3"/>
  <c r="EP204" i="3"/>
  <c r="DF203" i="3"/>
  <c r="DG204" i="3"/>
  <c r="GW204" i="3"/>
  <c r="FC204" i="3"/>
  <c r="IF203" i="3"/>
  <c r="ES204" i="3"/>
  <c r="IO204" i="3"/>
  <c r="GO203" i="3"/>
  <c r="EN203" i="3"/>
  <c r="CQ204" i="3"/>
  <c r="JH204" i="3"/>
  <c r="GX204" i="3"/>
  <c r="GM204" i="3"/>
  <c r="FF204" i="3"/>
  <c r="CW204" i="3"/>
  <c r="HB203" i="3"/>
  <c r="EV204" i="3"/>
  <c r="GI204" i="3"/>
  <c r="IM204" i="3"/>
  <c r="HD204" i="3"/>
  <c r="FC203" i="3"/>
  <c r="FE203" i="3"/>
  <c r="EY204" i="3"/>
  <c r="CO204" i="3"/>
  <c r="IL203" i="3"/>
  <c r="EN204" i="3"/>
  <c r="ER204" i="3"/>
  <c r="CT203" i="3"/>
  <c r="EW204" i="3"/>
  <c r="GY204" i="3"/>
  <c r="GT204" i="3"/>
  <c r="FL204" i="3"/>
  <c r="IZ204" i="3"/>
  <c r="DK204" i="3"/>
  <c r="EZ204" i="3"/>
  <c r="CQ203" i="3"/>
  <c r="HF204" i="3"/>
  <c r="JI204" i="3"/>
  <c r="HD203" i="3"/>
  <c r="EU203" i="3"/>
  <c r="GN204" i="3"/>
  <c r="IG204" i="3"/>
  <c r="GQ204" i="3"/>
  <c r="FD203" i="3"/>
  <c r="CY204" i="3"/>
  <c r="CS204" i="3"/>
  <c r="EY203" i="3"/>
  <c r="CV204" i="3"/>
  <c r="EU204" i="3"/>
  <c r="HA204" i="3"/>
  <c r="EQ204" i="3"/>
  <c r="FS204" i="3"/>
  <c r="JD204" i="3"/>
  <c r="CK203" i="3"/>
  <c r="DH204" i="3"/>
  <c r="IW203" i="3"/>
  <c r="FO204" i="3"/>
  <c r="FD204" i="3"/>
  <c r="CX203" i="3"/>
  <c r="CJ203" i="3"/>
  <c r="FA204" i="3"/>
  <c r="DF204" i="3"/>
  <c r="ET203" i="3"/>
  <c r="HJ203" i="3"/>
  <c r="GZ203" i="3"/>
  <c r="GZ204" i="3"/>
  <c r="HG204" i="3"/>
  <c r="FM203" i="3"/>
  <c r="GP204" i="3"/>
  <c r="FQ204" i="3"/>
  <c r="DC204" i="3"/>
  <c r="FB204" i="3"/>
  <c r="IF204" i="3"/>
  <c r="FJ203" i="3"/>
  <c r="HE204" i="3"/>
  <c r="FJ204" i="3"/>
  <c r="AQ202" i="3" l="1"/>
  <c r="EB203" i="3"/>
  <c r="EF203" i="3"/>
  <c r="GC203" i="3"/>
  <c r="AS202" i="3"/>
  <c r="AT202" i="3" s="1"/>
  <c r="AN202" i="3"/>
  <c r="CD202" i="3"/>
  <c r="JS203" i="3"/>
  <c r="BX203" i="3"/>
  <c r="EG203" i="3"/>
  <c r="DZ203" i="3"/>
  <c r="GB203" i="3"/>
  <c r="BU203" i="3"/>
  <c r="EA203" i="3"/>
  <c r="IA203" i="3"/>
  <c r="FZ203" i="3"/>
  <c r="EH203" i="3"/>
  <c r="JU203" i="3"/>
  <c r="HY203" i="3"/>
  <c r="CL203" i="3"/>
  <c r="BW203" i="3"/>
  <c r="HV203" i="3"/>
  <c r="JP203" i="3"/>
  <c r="BG203" i="3"/>
  <c r="AW203" i="3"/>
  <c r="BB203" i="3"/>
  <c r="BD203" i="3"/>
  <c r="BC203" i="3"/>
  <c r="BE203" i="3"/>
  <c r="JO203" i="3"/>
  <c r="AX203" i="3"/>
  <c r="CC203" i="3"/>
  <c r="CD203" i="3" s="1"/>
  <c r="AY203" i="3"/>
  <c r="AZ203" i="3"/>
  <c r="AV203" i="3"/>
  <c r="BF203" i="3"/>
  <c r="BA203" i="3"/>
  <c r="H203" i="3"/>
  <c r="J203" i="3"/>
  <c r="G203" i="3"/>
  <c r="Q203" i="3"/>
  <c r="N203" i="3"/>
  <c r="L203" i="3"/>
  <c r="O203" i="3"/>
  <c r="FU203" i="3"/>
  <c r="AM203" i="3"/>
  <c r="AN203" i="3" s="1"/>
  <c r="P203" i="3"/>
  <c r="I203" i="3"/>
  <c r="K203" i="3"/>
  <c r="M203" i="3"/>
  <c r="F203" i="3"/>
  <c r="BR203" i="3"/>
  <c r="BK203" i="3"/>
  <c r="BM203" i="3"/>
  <c r="BJ203" i="3"/>
  <c r="BN203" i="3"/>
  <c r="BO203" i="3"/>
  <c r="BH203" i="3"/>
  <c r="BI203" i="3"/>
  <c r="BQ203" i="3"/>
  <c r="BL203" i="3"/>
  <c r="BS203" i="3"/>
  <c r="BP203" i="3"/>
  <c r="JX203" i="3"/>
  <c r="GA203" i="3"/>
  <c r="X203" i="3"/>
  <c r="AC203" i="3"/>
  <c r="W203" i="3"/>
  <c r="T203" i="3"/>
  <c r="S203" i="3"/>
  <c r="V203" i="3"/>
  <c r="R203" i="3"/>
  <c r="AA203" i="3"/>
  <c r="Z203" i="3"/>
  <c r="U203" i="3"/>
  <c r="Y203" i="3"/>
  <c r="AB203" i="3"/>
  <c r="EC203" i="3"/>
  <c r="JT203" i="3"/>
  <c r="JQ203" i="3"/>
  <c r="GD203" i="3"/>
  <c r="AK203" i="3"/>
  <c r="AE203" i="3"/>
  <c r="AD203" i="3"/>
  <c r="AF203" i="3"/>
  <c r="AP203" i="3"/>
  <c r="AS203" i="3" s="1"/>
  <c r="AG203" i="3"/>
  <c r="AH203" i="3"/>
  <c r="AI203" i="3"/>
  <c r="AJ203" i="3"/>
  <c r="GE203" i="3"/>
  <c r="FY203" i="3"/>
  <c r="FW203" i="3"/>
  <c r="HZ203" i="3"/>
  <c r="HX203" i="3"/>
  <c r="AR203" i="3"/>
  <c r="BG204" i="3"/>
  <c r="AC204" i="3"/>
  <c r="BD204" i="3"/>
  <c r="AV204" i="3"/>
  <c r="BE204" i="3"/>
  <c r="BF204" i="3"/>
  <c r="BA204" i="3"/>
  <c r="BC204" i="3"/>
  <c r="EF204" i="3"/>
  <c r="AP204" i="3"/>
  <c r="CE204" i="3"/>
  <c r="HZ204" i="3"/>
  <c r="DY204" i="3"/>
  <c r="FV204" i="3"/>
  <c r="IA204" i="3"/>
  <c r="JP204" i="3"/>
  <c r="HT204" i="3"/>
  <c r="CC204" i="3"/>
  <c r="JO204" i="3"/>
  <c r="FW204" i="3"/>
  <c r="JX204" i="3"/>
  <c r="IB204" i="3"/>
  <c r="HV204" i="3"/>
  <c r="FX204" i="3"/>
  <c r="EB204" i="3"/>
  <c r="JY204" i="3"/>
  <c r="HW204" i="3"/>
  <c r="HY204" i="3"/>
  <c r="FY204" i="3"/>
  <c r="JV204" i="3"/>
  <c r="FZ204" i="3"/>
  <c r="GA204" i="3"/>
  <c r="EG204" i="3"/>
  <c r="F204" i="3"/>
  <c r="G204" i="3"/>
  <c r="M204" i="3"/>
  <c r="P204" i="3"/>
  <c r="J204" i="3"/>
  <c r="H204" i="3"/>
  <c r="O204" i="3"/>
  <c r="DX204" i="3"/>
  <c r="AL204" i="3"/>
  <c r="GD204" i="3"/>
  <c r="GB204" i="3"/>
  <c r="EH204" i="3"/>
  <c r="V204" i="3"/>
  <c r="W204" i="3"/>
  <c r="S204" i="3"/>
  <c r="U204" i="3"/>
  <c r="R204" i="3"/>
  <c r="AA204" i="3"/>
  <c r="X204" i="3"/>
  <c r="FU204" i="3"/>
  <c r="AM204" i="3"/>
  <c r="C205" i="3"/>
  <c r="CG203" i="3"/>
  <c r="GY205" i="3"/>
  <c r="FF205" i="3"/>
  <c r="CR204" i="3"/>
  <c r="GT205" i="3"/>
  <c r="JA205" i="3"/>
  <c r="IU204" i="3"/>
  <c r="JC205" i="3"/>
  <c r="FI205" i="3"/>
  <c r="II204" i="3"/>
  <c r="EQ205" i="3"/>
  <c r="HI205" i="3"/>
  <c r="GX205" i="3"/>
  <c r="IJ205" i="3"/>
  <c r="ET204" i="3"/>
  <c r="HP204" i="3"/>
  <c r="FO205" i="3"/>
  <c r="IJ204" i="3"/>
  <c r="IG205" i="3"/>
  <c r="HK204" i="3"/>
  <c r="GK205" i="3"/>
  <c r="DO204" i="3"/>
  <c r="DU205" i="3"/>
  <c r="HB205" i="3"/>
  <c r="CY205" i="3"/>
  <c r="CV205" i="3"/>
  <c r="GP205" i="3"/>
  <c r="EU205" i="3"/>
  <c r="EP205" i="3"/>
  <c r="DC205" i="3"/>
  <c r="FC205" i="3"/>
  <c r="ER205" i="3"/>
  <c r="EW205" i="3"/>
  <c r="FG204" i="3"/>
  <c r="DL205" i="3"/>
  <c r="JG204" i="3"/>
  <c r="DU204" i="3"/>
  <c r="FA205" i="3"/>
  <c r="GZ205" i="3"/>
  <c r="DK205" i="3"/>
  <c r="GL205" i="3"/>
  <c r="IZ205" i="3"/>
  <c r="JJ204" i="3"/>
  <c r="GV205" i="3"/>
  <c r="CU205" i="3"/>
  <c r="IU205" i="3"/>
  <c r="JF205" i="3"/>
  <c r="CS205" i="3"/>
  <c r="FH205" i="3"/>
  <c r="IL204" i="3"/>
  <c r="HC205" i="3"/>
  <c r="HM205" i="3"/>
  <c r="HA205" i="3"/>
  <c r="DE205" i="3"/>
  <c r="GL204" i="3"/>
  <c r="JF204" i="3"/>
  <c r="IM205" i="3"/>
  <c r="HL204" i="3"/>
  <c r="IS205" i="3"/>
  <c r="FL205" i="3"/>
  <c r="FP205" i="3"/>
  <c r="ET205" i="3"/>
  <c r="DV205" i="3"/>
  <c r="FG205" i="3"/>
  <c r="IN205" i="3"/>
  <c r="DQ205" i="3"/>
  <c r="GM205" i="3"/>
  <c r="HN205" i="3"/>
  <c r="HD205" i="3"/>
  <c r="EN205" i="3"/>
  <c r="IV205" i="3"/>
  <c r="JH205" i="3"/>
  <c r="GJ205" i="3"/>
  <c r="HO205" i="3"/>
  <c r="JL204" i="3"/>
  <c r="IX205" i="3"/>
  <c r="CT204" i="3"/>
  <c r="GI205" i="3"/>
  <c r="DJ205" i="3"/>
  <c r="JD205" i="3"/>
  <c r="FE205" i="3"/>
  <c r="CX205" i="3"/>
  <c r="IF205" i="3"/>
  <c r="FQ205" i="3"/>
  <c r="CZ205" i="3"/>
  <c r="DD205" i="3"/>
  <c r="DB205" i="3"/>
  <c r="FS205" i="3"/>
  <c r="FN204" i="3"/>
  <c r="FI204" i="3"/>
  <c r="FD205" i="3"/>
  <c r="CJ204" i="3"/>
  <c r="HN204" i="3"/>
  <c r="DH205" i="3"/>
  <c r="JJ205" i="3"/>
  <c r="IH205" i="3"/>
  <c r="CW205" i="3"/>
  <c r="HG205" i="3"/>
  <c r="IH204" i="3"/>
  <c r="EZ205" i="3"/>
  <c r="CZ204" i="3"/>
  <c r="DD204" i="3"/>
  <c r="GJ204" i="3"/>
  <c r="GW205" i="3"/>
  <c r="HJ205" i="3"/>
  <c r="EO205" i="3"/>
  <c r="DF205" i="3"/>
  <c r="JG205" i="3"/>
  <c r="JA204" i="3"/>
  <c r="ES205" i="3"/>
  <c r="IK205" i="3"/>
  <c r="CO205" i="3"/>
  <c r="DT204" i="3"/>
  <c r="EV205" i="3"/>
  <c r="HP205" i="3"/>
  <c r="IO205" i="3"/>
  <c r="II205" i="3"/>
  <c r="DM205" i="3"/>
  <c r="DI204" i="3"/>
  <c r="FR204" i="3"/>
  <c r="HB204" i="3"/>
  <c r="DS205" i="3"/>
  <c r="EY205" i="3"/>
  <c r="CT205" i="3"/>
  <c r="JK205" i="3"/>
  <c r="CU204" i="3"/>
  <c r="IT205" i="3"/>
  <c r="EM205" i="3"/>
  <c r="GN205" i="3"/>
  <c r="GO205" i="3"/>
  <c r="GQ205" i="3"/>
  <c r="DP205" i="3"/>
  <c r="IY205" i="3"/>
  <c r="HL205" i="3"/>
  <c r="CR205" i="3"/>
  <c r="IP205" i="3"/>
  <c r="HK205" i="3"/>
  <c r="DG205" i="3"/>
  <c r="FM205" i="3"/>
  <c r="GS205" i="3"/>
  <c r="FN205" i="3"/>
  <c r="JB205" i="3"/>
  <c r="FB205" i="3"/>
  <c r="GV204" i="3"/>
  <c r="HF205" i="3"/>
  <c r="JL205" i="3"/>
  <c r="JI205" i="3"/>
  <c r="FR205" i="3"/>
  <c r="CK204" i="3"/>
  <c r="FJ205" i="3"/>
  <c r="IX204" i="3"/>
  <c r="DO205" i="3"/>
  <c r="GR205" i="3"/>
  <c r="IQ205" i="3"/>
  <c r="HE205" i="3"/>
  <c r="CQ205" i="3"/>
  <c r="IL205" i="3"/>
  <c r="DS204" i="3"/>
  <c r="DR205" i="3"/>
  <c r="EL205" i="3"/>
  <c r="AZ204" i="3" l="1"/>
  <c r="JS204" i="3"/>
  <c r="CL204" i="3"/>
  <c r="AQ203" i="3"/>
  <c r="Z204" i="3"/>
  <c r="BV204" i="3"/>
  <c r="CF204" i="3"/>
  <c r="AS204" i="3" s="1"/>
  <c r="BT204" i="3"/>
  <c r="CA204" i="3"/>
  <c r="BY204" i="3"/>
  <c r="BZ204" i="3"/>
  <c r="BX204" i="3"/>
  <c r="BU204" i="3"/>
  <c r="BW204" i="3"/>
  <c r="I204" i="3"/>
  <c r="EA204" i="3"/>
  <c r="JW204" i="3"/>
  <c r="EE204" i="3"/>
  <c r="Y204" i="3"/>
  <c r="AJ204" i="3"/>
  <c r="AD204" i="3"/>
  <c r="AK204" i="3"/>
  <c r="AE204" i="3"/>
  <c r="AO204" i="3"/>
  <c r="AR204" i="3" s="1"/>
  <c r="AF204" i="3"/>
  <c r="AG204" i="3"/>
  <c r="AH204" i="3"/>
  <c r="AI204" i="3"/>
  <c r="JQ204" i="3"/>
  <c r="AX204" i="3"/>
  <c r="AW204" i="3"/>
  <c r="HS204" i="3"/>
  <c r="AY204" i="3"/>
  <c r="HU204" i="3"/>
  <c r="JR204" i="3"/>
  <c r="DZ204" i="3"/>
  <c r="T204" i="3"/>
  <c r="GC204" i="3"/>
  <c r="N204" i="3"/>
  <c r="HX204" i="3"/>
  <c r="JT204" i="3"/>
  <c r="Q204" i="3"/>
  <c r="JU204" i="3"/>
  <c r="BB204" i="3"/>
  <c r="EC204" i="3"/>
  <c r="K204" i="3"/>
  <c r="BK204" i="3"/>
  <c r="BQ204" i="3"/>
  <c r="BH204" i="3"/>
  <c r="BP204" i="3"/>
  <c r="BS204" i="3"/>
  <c r="BL204" i="3"/>
  <c r="BO204" i="3"/>
  <c r="BM204" i="3"/>
  <c r="HR204" i="3"/>
  <c r="BN204" i="3"/>
  <c r="CB204" i="3"/>
  <c r="CD204" i="3" s="1"/>
  <c r="BJ204" i="3"/>
  <c r="BR204" i="3"/>
  <c r="BI204" i="3"/>
  <c r="GE204" i="3"/>
  <c r="AB204" i="3"/>
  <c r="L204" i="3"/>
  <c r="ED204" i="3"/>
  <c r="BS205" i="3"/>
  <c r="BG205" i="3"/>
  <c r="AT203" i="3"/>
  <c r="AC205" i="3"/>
  <c r="Q205" i="3"/>
  <c r="DZ205" i="3"/>
  <c r="HZ205" i="3"/>
  <c r="CF205" i="3"/>
  <c r="AD205" i="3"/>
  <c r="AE205" i="3"/>
  <c r="AO205" i="3"/>
  <c r="AF205" i="3"/>
  <c r="AG205" i="3"/>
  <c r="AH205" i="3"/>
  <c r="AJ205" i="3"/>
  <c r="AK205" i="3"/>
  <c r="HS205" i="3"/>
  <c r="AP205" i="3"/>
  <c r="AW205" i="3"/>
  <c r="BD205" i="3"/>
  <c r="AV205" i="3"/>
  <c r="HR205" i="3"/>
  <c r="CB205" i="3"/>
  <c r="AX205" i="3"/>
  <c r="BE205" i="3"/>
  <c r="AY205" i="3"/>
  <c r="BF205" i="3"/>
  <c r="AZ205" i="3"/>
  <c r="BA205" i="3"/>
  <c r="BB205" i="3"/>
  <c r="BC205" i="3"/>
  <c r="EF205" i="3"/>
  <c r="CE205" i="3"/>
  <c r="BW205" i="3"/>
  <c r="BT205" i="3"/>
  <c r="BU205" i="3"/>
  <c r="BV205" i="3"/>
  <c r="BX205" i="3"/>
  <c r="BZ205" i="3"/>
  <c r="BY205" i="3"/>
  <c r="GC205" i="3"/>
  <c r="FV205" i="3"/>
  <c r="JW205" i="3"/>
  <c r="IA205" i="3"/>
  <c r="JP205" i="3"/>
  <c r="HT205" i="3"/>
  <c r="CC205" i="3"/>
  <c r="JO205" i="3"/>
  <c r="BO205" i="3"/>
  <c r="BR205" i="3"/>
  <c r="BJ205" i="3"/>
  <c r="BN205" i="3"/>
  <c r="BM205" i="3"/>
  <c r="BI205" i="3"/>
  <c r="BH205" i="3"/>
  <c r="BP205" i="3"/>
  <c r="BK205" i="3"/>
  <c r="BQ205" i="3"/>
  <c r="FW205" i="3"/>
  <c r="EA205" i="3"/>
  <c r="JX205" i="3"/>
  <c r="IB205" i="3"/>
  <c r="HU205" i="3"/>
  <c r="JQ205" i="3"/>
  <c r="HV205" i="3"/>
  <c r="JR205" i="3"/>
  <c r="FX205" i="3"/>
  <c r="EB205" i="3"/>
  <c r="JY205" i="3"/>
  <c r="HW205" i="3"/>
  <c r="HX205" i="3"/>
  <c r="JT205" i="3"/>
  <c r="JU205" i="3"/>
  <c r="HY205" i="3"/>
  <c r="FY205" i="3"/>
  <c r="EC205" i="3"/>
  <c r="JV205" i="3"/>
  <c r="FZ205" i="3"/>
  <c r="ED205" i="3"/>
  <c r="GA205" i="3"/>
  <c r="EG205" i="3"/>
  <c r="M205" i="3"/>
  <c r="L205" i="3"/>
  <c r="O205" i="3"/>
  <c r="K205" i="3"/>
  <c r="J205" i="3"/>
  <c r="I205" i="3"/>
  <c r="AL205" i="3"/>
  <c r="F205" i="3"/>
  <c r="N205" i="3"/>
  <c r="P205" i="3"/>
  <c r="DX205" i="3"/>
  <c r="H205" i="3"/>
  <c r="GD205" i="3"/>
  <c r="GB205" i="3"/>
  <c r="EH205" i="3"/>
  <c r="U205" i="3"/>
  <c r="S205" i="3"/>
  <c r="AB205" i="3"/>
  <c r="T205" i="3"/>
  <c r="R205" i="3"/>
  <c r="Z205" i="3"/>
  <c r="AA205" i="3"/>
  <c r="X205" i="3"/>
  <c r="W205" i="3"/>
  <c r="V205" i="3"/>
  <c r="AM205" i="3"/>
  <c r="FU205" i="3"/>
  <c r="GE205" i="3"/>
  <c r="AN204" i="3"/>
  <c r="C206" i="3"/>
  <c r="FO206" i="3"/>
  <c r="JF206" i="3"/>
  <c r="DJ206" i="3"/>
  <c r="IT206" i="3"/>
  <c r="DL206" i="3"/>
  <c r="II206" i="3"/>
  <c r="HO206" i="3"/>
  <c r="FL206" i="3"/>
  <c r="IY206" i="3"/>
  <c r="DU206" i="3"/>
  <c r="CV206" i="3"/>
  <c r="JM206" i="3"/>
  <c r="IW205" i="3"/>
  <c r="CP205" i="3"/>
  <c r="FE206" i="3"/>
  <c r="CJ205" i="3"/>
  <c r="HB206" i="3"/>
  <c r="IK206" i="3"/>
  <c r="CZ206" i="3"/>
  <c r="EV206" i="3"/>
  <c r="HJ206" i="3"/>
  <c r="JG206" i="3"/>
  <c r="JK206" i="3"/>
  <c r="EN206" i="3"/>
  <c r="HG206" i="3"/>
  <c r="CX206" i="3"/>
  <c r="JI206" i="3"/>
  <c r="DS206" i="3"/>
  <c r="DR206" i="3"/>
  <c r="HE206" i="3"/>
  <c r="JJ206" i="3"/>
  <c r="CK205" i="3"/>
  <c r="JA206" i="3"/>
  <c r="ER206" i="3"/>
  <c r="DH206" i="3"/>
  <c r="HA206" i="3"/>
  <c r="GV206" i="3"/>
  <c r="JM205" i="3"/>
  <c r="GP206" i="3"/>
  <c r="GS206" i="3"/>
  <c r="CY206" i="3"/>
  <c r="EY206" i="3"/>
  <c r="DB206" i="3"/>
  <c r="FA206" i="3"/>
  <c r="GI206" i="3"/>
  <c r="GQ206" i="3"/>
  <c r="HD206" i="3"/>
  <c r="FH206" i="3"/>
  <c r="DK206" i="3"/>
  <c r="IL206" i="3"/>
  <c r="DT205" i="3"/>
  <c r="IU206" i="3"/>
  <c r="CR206" i="3"/>
  <c r="CT206" i="3"/>
  <c r="JD206" i="3"/>
  <c r="DV206" i="3"/>
  <c r="GZ206" i="3"/>
  <c r="HP206" i="3"/>
  <c r="IZ206" i="3"/>
  <c r="JB206" i="3"/>
  <c r="HF206" i="3"/>
  <c r="DI205" i="3"/>
  <c r="DT206" i="3"/>
  <c r="EU206" i="3"/>
  <c r="EM206" i="3"/>
  <c r="FN206" i="3"/>
  <c r="HM206" i="3"/>
  <c r="GM206" i="3"/>
  <c r="FC206" i="3"/>
  <c r="CO206" i="3"/>
  <c r="EL206" i="3"/>
  <c r="FD206" i="3"/>
  <c r="EQ206" i="3"/>
  <c r="DM206" i="3"/>
  <c r="CP206" i="3"/>
  <c r="IX206" i="3"/>
  <c r="DE206" i="3"/>
  <c r="CQ206" i="3"/>
  <c r="FF206" i="3"/>
  <c r="HI206" i="3"/>
  <c r="IS206" i="3"/>
  <c r="CA205" i="3" l="1"/>
  <c r="AI205" i="3"/>
  <c r="BL205" i="3"/>
  <c r="JS205" i="3"/>
  <c r="DY205" i="3"/>
  <c r="G205" i="3"/>
  <c r="EE205" i="3"/>
  <c r="Y205" i="3"/>
  <c r="CG204" i="3"/>
  <c r="CL205" i="3"/>
  <c r="AQ204" i="3"/>
  <c r="AR205" i="3"/>
  <c r="AS205" i="3"/>
  <c r="BS206" i="3"/>
  <c r="AT204" i="3"/>
  <c r="CF206" i="3"/>
  <c r="HZ206" i="3"/>
  <c r="CB206" i="3"/>
  <c r="HR206" i="3"/>
  <c r="AP206" i="3"/>
  <c r="BU206" i="3"/>
  <c r="BT206" i="3"/>
  <c r="BX206" i="3"/>
  <c r="CA206" i="3"/>
  <c r="CE206" i="3"/>
  <c r="BM206" i="3"/>
  <c r="BP206" i="3"/>
  <c r="BQ206" i="3"/>
  <c r="BH206" i="3"/>
  <c r="BN206" i="3"/>
  <c r="FW206" i="3"/>
  <c r="EA206" i="3"/>
  <c r="IB206" i="3"/>
  <c r="HV206" i="3"/>
  <c r="JT206" i="3"/>
  <c r="JU206" i="3"/>
  <c r="FZ206" i="3"/>
  <c r="GA206" i="3"/>
  <c r="EG206" i="3"/>
  <c r="G206" i="3"/>
  <c r="F206" i="3"/>
  <c r="P206" i="3"/>
  <c r="DX206" i="3"/>
  <c r="H206" i="3"/>
  <c r="AL206" i="3"/>
  <c r="K206" i="3"/>
  <c r="O206" i="3"/>
  <c r="GD206" i="3"/>
  <c r="EH206" i="3"/>
  <c r="R206" i="3"/>
  <c r="X206" i="3"/>
  <c r="AA206" i="3"/>
  <c r="AM206" i="3"/>
  <c r="FU206" i="3"/>
  <c r="C207" i="3"/>
  <c r="CD205" i="3"/>
  <c r="AN205" i="3"/>
  <c r="AQ205" i="3"/>
  <c r="CG205" i="3"/>
  <c r="FQ206" i="3"/>
  <c r="FQ207" i="3"/>
  <c r="CR207" i="3"/>
  <c r="DT207" i="3"/>
  <c r="IF207" i="3"/>
  <c r="GI207" i="3"/>
  <c r="GM207" i="3"/>
  <c r="HL207" i="3"/>
  <c r="GO206" i="3"/>
  <c r="JH206" i="3"/>
  <c r="GW207" i="3"/>
  <c r="HA207" i="3"/>
  <c r="FM207" i="3"/>
  <c r="IH207" i="3"/>
  <c r="FE207" i="3"/>
  <c r="GY206" i="3"/>
  <c r="ET206" i="3"/>
  <c r="GN206" i="3"/>
  <c r="IG206" i="3"/>
  <c r="DP206" i="3"/>
  <c r="EW207" i="3"/>
  <c r="JF207" i="3"/>
  <c r="EY207" i="3"/>
  <c r="FA207" i="3"/>
  <c r="GJ206" i="3"/>
  <c r="GO207" i="3"/>
  <c r="IQ207" i="3"/>
  <c r="IN206" i="3"/>
  <c r="FH207" i="3"/>
  <c r="JC207" i="3"/>
  <c r="FI206" i="3"/>
  <c r="IW207" i="3"/>
  <c r="EN207" i="3"/>
  <c r="FM206" i="3"/>
  <c r="FJ206" i="3"/>
  <c r="DF206" i="3"/>
  <c r="GJ207" i="3"/>
  <c r="GK206" i="3"/>
  <c r="IU207" i="3"/>
  <c r="EQ207" i="3"/>
  <c r="IS207" i="3"/>
  <c r="EW206" i="3"/>
  <c r="DU207" i="3"/>
  <c r="GT206" i="3"/>
  <c r="GT207" i="3"/>
  <c r="IQ206" i="3"/>
  <c r="CT207" i="3"/>
  <c r="IZ207" i="3"/>
  <c r="IK207" i="3"/>
  <c r="EZ207" i="3"/>
  <c r="DV207" i="3"/>
  <c r="HN206" i="3"/>
  <c r="JG207" i="3"/>
  <c r="GY207" i="3"/>
  <c r="GL206" i="3"/>
  <c r="GW206" i="3"/>
  <c r="FD207" i="3"/>
  <c r="IT207" i="3"/>
  <c r="GN207" i="3"/>
  <c r="DB207" i="3"/>
  <c r="EU207" i="3"/>
  <c r="FI207" i="3"/>
  <c r="CS206" i="3"/>
  <c r="HJ207" i="3"/>
  <c r="JK207" i="3"/>
  <c r="IJ207" i="3"/>
  <c r="DG207" i="3"/>
  <c r="FN207" i="3"/>
  <c r="IO206" i="3"/>
  <c r="GV207" i="3"/>
  <c r="FB207" i="3"/>
  <c r="FF207" i="3"/>
  <c r="DM207" i="3"/>
  <c r="IM207" i="3"/>
  <c r="DQ206" i="3"/>
  <c r="IN207" i="3"/>
  <c r="FP206" i="3"/>
  <c r="GK207" i="3"/>
  <c r="IW206" i="3"/>
  <c r="HO207" i="3"/>
  <c r="IV207" i="3"/>
  <c r="HD207" i="3"/>
  <c r="IH206" i="3"/>
  <c r="EM207" i="3"/>
  <c r="GX206" i="3"/>
  <c r="DO206" i="3"/>
  <c r="JL206" i="3"/>
  <c r="HL206" i="3"/>
  <c r="JC206" i="3"/>
  <c r="FR206" i="3"/>
  <c r="GQ207" i="3"/>
  <c r="DI207" i="3"/>
  <c r="HE207" i="3"/>
  <c r="CJ206" i="3"/>
  <c r="IF206" i="3"/>
  <c r="DD206" i="3"/>
  <c r="FS206" i="3"/>
  <c r="GL207" i="3"/>
  <c r="CK206" i="3"/>
  <c r="FS207" i="3"/>
  <c r="HP207" i="3"/>
  <c r="DR207" i="3"/>
  <c r="GZ207" i="3"/>
  <c r="IV206" i="3"/>
  <c r="FG206" i="3"/>
  <c r="FP207" i="3"/>
  <c r="DE207" i="3"/>
  <c r="CW207" i="3"/>
  <c r="JB207" i="3"/>
  <c r="DC206" i="3"/>
  <c r="CW206" i="3"/>
  <c r="FL207" i="3"/>
  <c r="EZ206" i="3"/>
  <c r="IM206" i="3"/>
  <c r="FB206" i="3"/>
  <c r="HN207" i="3"/>
  <c r="IX207" i="3"/>
  <c r="HB207" i="3"/>
  <c r="JI207" i="3"/>
  <c r="DP207" i="3"/>
  <c r="IG207" i="3"/>
  <c r="EO207" i="3"/>
  <c r="JL207" i="3"/>
  <c r="FR207" i="3"/>
  <c r="GR206" i="3"/>
  <c r="DH207" i="3"/>
  <c r="GP207" i="3"/>
  <c r="IJ206" i="3"/>
  <c r="HC206" i="3"/>
  <c r="CU206" i="3"/>
  <c r="CU207" i="3"/>
  <c r="HC207" i="3"/>
  <c r="ER207" i="3"/>
  <c r="DQ207" i="3"/>
  <c r="DF207" i="3"/>
  <c r="JD207" i="3"/>
  <c r="JH207" i="3"/>
  <c r="DG206" i="3"/>
  <c r="CO207" i="3"/>
  <c r="JM207" i="3"/>
  <c r="EO206" i="3"/>
  <c r="DI206" i="3"/>
  <c r="CZ207" i="3"/>
  <c r="CQ207" i="3"/>
  <c r="EP206" i="3"/>
  <c r="IP206" i="3"/>
  <c r="DL207" i="3"/>
  <c r="CY207" i="3"/>
  <c r="ES207" i="3"/>
  <c r="IL207" i="3"/>
  <c r="IP207" i="3"/>
  <c r="ES206" i="3"/>
  <c r="HK206" i="3"/>
  <c r="CV207" i="3"/>
  <c r="DD207" i="3"/>
  <c r="JW206" i="3" l="1"/>
  <c r="V206" i="3"/>
  <c r="AF206" i="3"/>
  <c r="AG206" i="3"/>
  <c r="AO206" i="3"/>
  <c r="AR206" i="3" s="1"/>
  <c r="AD206" i="3"/>
  <c r="W206" i="3"/>
  <c r="EC206" i="3"/>
  <c r="DY206" i="3"/>
  <c r="BO206" i="3"/>
  <c r="HY206" i="3"/>
  <c r="BI206" i="3"/>
  <c r="IA206" i="3"/>
  <c r="JR206" i="3"/>
  <c r="Z206" i="3"/>
  <c r="AB206" i="3"/>
  <c r="GE206" i="3"/>
  <c r="EE206" i="3"/>
  <c r="Y206" i="3"/>
  <c r="AJ206" i="3"/>
  <c r="FY206" i="3"/>
  <c r="HW206" i="3"/>
  <c r="HX206" i="3"/>
  <c r="JX206" i="3"/>
  <c r="BK206" i="3"/>
  <c r="M206" i="3"/>
  <c r="GB206" i="3"/>
  <c r="BZ206" i="3"/>
  <c r="I206" i="3"/>
  <c r="JQ206" i="3"/>
  <c r="Q206" i="3"/>
  <c r="BV206" i="3"/>
  <c r="BY206" i="3"/>
  <c r="BE206" i="3"/>
  <c r="AX206" i="3"/>
  <c r="BG206" i="3"/>
  <c r="AY206" i="3"/>
  <c r="AZ206" i="3"/>
  <c r="CC206" i="3"/>
  <c r="CD206" i="3" s="1"/>
  <c r="BD206" i="3"/>
  <c r="BF206" i="3"/>
  <c r="JO206" i="3"/>
  <c r="AV206" i="3"/>
  <c r="BA206" i="3"/>
  <c r="AW206" i="3"/>
  <c r="BB206" i="3"/>
  <c r="BC206" i="3"/>
  <c r="DZ206" i="3"/>
  <c r="T206" i="3"/>
  <c r="JV206" i="3"/>
  <c r="L206" i="3"/>
  <c r="ED206" i="3"/>
  <c r="FX206" i="3"/>
  <c r="U206" i="3"/>
  <c r="BJ206" i="3"/>
  <c r="AC206" i="3"/>
  <c r="BW206" i="3"/>
  <c r="CL206" i="3"/>
  <c r="AE206" i="3"/>
  <c r="JS206" i="3"/>
  <c r="BL206" i="3"/>
  <c r="HT206" i="3"/>
  <c r="EB206" i="3"/>
  <c r="J206" i="3"/>
  <c r="AH206" i="3"/>
  <c r="AI206" i="3"/>
  <c r="HS206" i="3"/>
  <c r="N206" i="3"/>
  <c r="EF206" i="3"/>
  <c r="JP206" i="3"/>
  <c r="S206" i="3"/>
  <c r="FV206" i="3"/>
  <c r="GC206" i="3"/>
  <c r="AK206" i="3"/>
  <c r="JY206" i="3"/>
  <c r="BR206" i="3"/>
  <c r="HU206" i="3"/>
  <c r="AS206" i="3"/>
  <c r="BG207" i="3"/>
  <c r="AT205" i="3"/>
  <c r="CF207" i="3"/>
  <c r="HS207" i="3"/>
  <c r="HZ207" i="3"/>
  <c r="BD207" i="3"/>
  <c r="AV207" i="3"/>
  <c r="AW207" i="3"/>
  <c r="CB207" i="3"/>
  <c r="HR207" i="3"/>
  <c r="AX207" i="3"/>
  <c r="AZ207" i="3"/>
  <c r="BA207" i="3"/>
  <c r="BB207" i="3"/>
  <c r="BC207" i="3"/>
  <c r="DZ207" i="3"/>
  <c r="AP207" i="3"/>
  <c r="FV207" i="3"/>
  <c r="JP207" i="3"/>
  <c r="JO207" i="3"/>
  <c r="CC207" i="3"/>
  <c r="BH207" i="3"/>
  <c r="BI207" i="3"/>
  <c r="BK207" i="3"/>
  <c r="BO207" i="3"/>
  <c r="BL207" i="3"/>
  <c r="BM207" i="3"/>
  <c r="BQ207" i="3"/>
  <c r="FW207" i="3"/>
  <c r="EA207" i="3"/>
  <c r="HU207" i="3"/>
  <c r="JQ207" i="3"/>
  <c r="HV207" i="3"/>
  <c r="FX207" i="3"/>
  <c r="JY207" i="3"/>
  <c r="HW207" i="3"/>
  <c r="JS207" i="3"/>
  <c r="HX207" i="3"/>
  <c r="JT207" i="3"/>
  <c r="HY207" i="3"/>
  <c r="EC207" i="3"/>
  <c r="JV207" i="3"/>
  <c r="FZ207" i="3"/>
  <c r="ED207" i="3"/>
  <c r="GA207" i="3"/>
  <c r="EE207" i="3"/>
  <c r="DX207" i="3"/>
  <c r="AL207" i="3"/>
  <c r="GD207" i="3"/>
  <c r="GB207" i="3"/>
  <c r="EH207" i="3"/>
  <c r="Y207" i="3"/>
  <c r="T207" i="3"/>
  <c r="X207" i="3"/>
  <c r="W207" i="3"/>
  <c r="R207" i="3"/>
  <c r="AB207" i="3"/>
  <c r="U207" i="3"/>
  <c r="CG206" i="3"/>
  <c r="C208" i="3"/>
  <c r="AN206" i="3"/>
  <c r="FG207" i="3"/>
  <c r="DF208" i="3"/>
  <c r="GI208" i="3"/>
  <c r="JG208" i="3"/>
  <c r="HG208" i="3"/>
  <c r="IV208" i="3"/>
  <c r="EQ208" i="3"/>
  <c r="ES208" i="3"/>
  <c r="FJ208" i="3"/>
  <c r="DQ208" i="3"/>
  <c r="DS207" i="3"/>
  <c r="IX208" i="3"/>
  <c r="EV207" i="3"/>
  <c r="JF208" i="3"/>
  <c r="CV208" i="3"/>
  <c r="DJ207" i="3"/>
  <c r="JI208" i="3"/>
  <c r="EL208" i="3"/>
  <c r="JD208" i="3"/>
  <c r="HK207" i="3"/>
  <c r="CZ208" i="3"/>
  <c r="CJ207" i="3"/>
  <c r="HJ208" i="3"/>
  <c r="CP207" i="3"/>
  <c r="DO207" i="3"/>
  <c r="FC207" i="3"/>
  <c r="DD208" i="3"/>
  <c r="HE208" i="3"/>
  <c r="DK207" i="3"/>
  <c r="DM208" i="3"/>
  <c r="HM207" i="3"/>
  <c r="CS207" i="3"/>
  <c r="CK207" i="3"/>
  <c r="HG207" i="3"/>
  <c r="JJ207" i="3"/>
  <c r="HL208" i="3"/>
  <c r="CX207" i="3"/>
  <c r="JB208" i="3"/>
  <c r="DP208" i="3"/>
  <c r="FJ207" i="3"/>
  <c r="ET208" i="3"/>
  <c r="FO207" i="3"/>
  <c r="DG208" i="3"/>
  <c r="GT208" i="3"/>
  <c r="GZ208" i="3"/>
  <c r="IL208" i="3"/>
  <c r="II207" i="3"/>
  <c r="IN208" i="3"/>
  <c r="JL208" i="3"/>
  <c r="FD208" i="3"/>
  <c r="GQ208" i="3"/>
  <c r="DC208" i="3"/>
  <c r="HD208" i="3"/>
  <c r="GK208" i="3"/>
  <c r="GN208" i="3"/>
  <c r="EP207" i="3"/>
  <c r="IK208" i="3"/>
  <c r="DL208" i="3"/>
  <c r="GR207" i="3"/>
  <c r="IF208" i="3"/>
  <c r="HF207" i="3"/>
  <c r="IG208" i="3"/>
  <c r="DI208" i="3"/>
  <c r="ET207" i="3"/>
  <c r="CU208" i="3"/>
  <c r="GS207" i="3"/>
  <c r="IT208" i="3"/>
  <c r="EV208" i="3"/>
  <c r="HB208" i="3"/>
  <c r="EL207" i="3"/>
  <c r="EU208" i="3"/>
  <c r="DC207" i="3"/>
  <c r="FG208" i="3"/>
  <c r="IY208" i="3"/>
  <c r="HF208" i="3"/>
  <c r="IY207" i="3"/>
  <c r="CT208" i="3"/>
  <c r="HI207" i="3"/>
  <c r="IO207" i="3"/>
  <c r="FP208" i="3"/>
  <c r="DK208" i="3"/>
  <c r="JJ208" i="3"/>
  <c r="DJ208" i="3"/>
  <c r="IQ208" i="3"/>
  <c r="JH208" i="3"/>
  <c r="JA207" i="3"/>
  <c r="EM208" i="3"/>
  <c r="GX207" i="3"/>
  <c r="FE208" i="3"/>
  <c r="AQ206" i="3" l="1"/>
  <c r="BN207" i="3"/>
  <c r="JU207" i="3"/>
  <c r="BS207" i="3"/>
  <c r="BU207" i="3"/>
  <c r="BZ207" i="3"/>
  <c r="BW207" i="3"/>
  <c r="BT207" i="3"/>
  <c r="BV207" i="3"/>
  <c r="BY207" i="3"/>
  <c r="CA207" i="3"/>
  <c r="CE207" i="3"/>
  <c r="CG207" i="3" s="1"/>
  <c r="BX207" i="3"/>
  <c r="AY207" i="3"/>
  <c r="JR207" i="3"/>
  <c r="EB207" i="3"/>
  <c r="CL207" i="3"/>
  <c r="EF207" i="3"/>
  <c r="Z207" i="3"/>
  <c r="JX207" i="3"/>
  <c r="Q207" i="3"/>
  <c r="J207" i="3"/>
  <c r="AM207" i="3"/>
  <c r="AN207" i="3" s="1"/>
  <c r="O207" i="3"/>
  <c r="H207" i="3"/>
  <c r="FU207" i="3"/>
  <c r="P207" i="3"/>
  <c r="M207" i="3"/>
  <c r="F207" i="3"/>
  <c r="N207" i="3"/>
  <c r="L207" i="3"/>
  <c r="K207" i="3"/>
  <c r="G207" i="3"/>
  <c r="I207" i="3"/>
  <c r="EG207" i="3"/>
  <c r="BJ207" i="3"/>
  <c r="HT207" i="3"/>
  <c r="DY207" i="3"/>
  <c r="AA207" i="3"/>
  <c r="AC207" i="3"/>
  <c r="IA207" i="3"/>
  <c r="BE207" i="3"/>
  <c r="S207" i="3"/>
  <c r="GC207" i="3"/>
  <c r="AO207" i="3"/>
  <c r="AK207" i="3"/>
  <c r="AD207" i="3"/>
  <c r="AE207" i="3"/>
  <c r="AF207" i="3"/>
  <c r="AG207" i="3"/>
  <c r="AH207" i="3"/>
  <c r="AI207" i="3"/>
  <c r="AJ207" i="3"/>
  <c r="BR207" i="3"/>
  <c r="BF207" i="3"/>
  <c r="IB207" i="3"/>
  <c r="BP207" i="3"/>
  <c r="JW207" i="3"/>
  <c r="V207" i="3"/>
  <c r="GE207" i="3"/>
  <c r="FY207" i="3"/>
  <c r="AS207" i="3"/>
  <c r="BG208" i="3"/>
  <c r="AT206" i="3"/>
  <c r="CF208" i="3"/>
  <c r="BD208" i="3"/>
  <c r="AV208" i="3"/>
  <c r="BA208" i="3"/>
  <c r="HZ208" i="3"/>
  <c r="GC208" i="3"/>
  <c r="JP208" i="3"/>
  <c r="JT208" i="3"/>
  <c r="JU208" i="3"/>
  <c r="EC208" i="3"/>
  <c r="FZ208" i="3"/>
  <c r="EE208" i="3"/>
  <c r="CD207" i="3"/>
  <c r="C209" i="3"/>
  <c r="IX209" i="3"/>
  <c r="DB208" i="3"/>
  <c r="GJ208" i="3"/>
  <c r="IT209" i="3"/>
  <c r="DR208" i="3"/>
  <c r="GK209" i="3"/>
  <c r="JD209" i="3"/>
  <c r="CP209" i="3"/>
  <c r="DJ209" i="3"/>
  <c r="HM208" i="3"/>
  <c r="HO208" i="3"/>
  <c r="EO208" i="3"/>
  <c r="GR208" i="3"/>
  <c r="EW208" i="3"/>
  <c r="JK209" i="3"/>
  <c r="ES209" i="3"/>
  <c r="ER208" i="3"/>
  <c r="GV208" i="3"/>
  <c r="CP208" i="3"/>
  <c r="JM208" i="3"/>
  <c r="CX209" i="3"/>
  <c r="CY209" i="3"/>
  <c r="CY208" i="3"/>
  <c r="GP208" i="3"/>
  <c r="FJ209" i="3"/>
  <c r="ET209" i="3"/>
  <c r="DV209" i="3"/>
  <c r="EU209" i="3"/>
  <c r="HC208" i="3"/>
  <c r="GM208" i="3"/>
  <c r="FR209" i="3"/>
  <c r="IW208" i="3"/>
  <c r="IL209" i="3"/>
  <c r="JB209" i="3"/>
  <c r="FN208" i="3"/>
  <c r="DU208" i="3"/>
  <c r="EM209" i="3"/>
  <c r="DO209" i="3"/>
  <c r="CU209" i="3"/>
  <c r="HP209" i="3"/>
  <c r="IP208" i="3"/>
  <c r="EZ208" i="3"/>
  <c r="GS208" i="3"/>
  <c r="IS208" i="3"/>
  <c r="GL208" i="3"/>
  <c r="IQ209" i="3"/>
  <c r="IU209" i="3"/>
  <c r="GX208" i="3"/>
  <c r="FB208" i="3"/>
  <c r="GT209" i="3"/>
  <c r="IK209" i="3"/>
  <c r="CW208" i="3"/>
  <c r="HP208" i="3"/>
  <c r="HO209" i="3"/>
  <c r="GO208" i="3"/>
  <c r="CK208" i="3"/>
  <c r="CO208" i="3"/>
  <c r="GV209" i="3"/>
  <c r="IH208" i="3"/>
  <c r="IG209" i="3"/>
  <c r="JG209" i="3"/>
  <c r="IJ208" i="3"/>
  <c r="CJ208" i="3"/>
  <c r="IP209" i="3"/>
  <c r="IY209" i="3"/>
  <c r="HF209" i="3"/>
  <c r="JA208" i="3"/>
  <c r="DO208" i="3"/>
  <c r="GW209" i="3"/>
  <c r="IV209" i="3"/>
  <c r="FL209" i="3"/>
  <c r="GY209" i="3"/>
  <c r="IJ209" i="3"/>
  <c r="FG209" i="3"/>
  <c r="FL208" i="3"/>
  <c r="DR209" i="3"/>
  <c r="GZ209" i="3"/>
  <c r="HN208" i="3"/>
  <c r="FR208" i="3"/>
  <c r="GJ209" i="3"/>
  <c r="IZ208" i="3"/>
  <c r="DP209" i="3"/>
  <c r="GM209" i="3"/>
  <c r="II208" i="3"/>
  <c r="IU208" i="3"/>
  <c r="GX209" i="3"/>
  <c r="JL209" i="3"/>
  <c r="EW209" i="3"/>
  <c r="JK208" i="3"/>
  <c r="GP209" i="3"/>
  <c r="CS208" i="3"/>
  <c r="EV209" i="3"/>
  <c r="DH208" i="3"/>
  <c r="DF209" i="3"/>
  <c r="FH208" i="3"/>
  <c r="CZ209" i="3"/>
  <c r="GR209" i="3"/>
  <c r="FA209" i="3"/>
  <c r="DL209" i="3"/>
  <c r="JJ209" i="3"/>
  <c r="JA209" i="3"/>
  <c r="FS208" i="3"/>
  <c r="EQ209" i="3"/>
  <c r="EP208" i="3"/>
  <c r="HB209" i="3"/>
  <c r="HI208" i="3"/>
  <c r="HL209" i="3"/>
  <c r="CT209" i="3"/>
  <c r="JF209" i="3"/>
  <c r="CR209" i="3"/>
  <c r="HN209" i="3"/>
  <c r="JM209" i="3"/>
  <c r="FO209" i="3"/>
  <c r="FF209" i="3"/>
  <c r="DT209" i="3"/>
  <c r="CW209" i="3"/>
  <c r="EY208" i="3"/>
  <c r="FA208" i="3"/>
  <c r="DS209" i="3"/>
  <c r="FI208" i="3"/>
  <c r="CQ209" i="3"/>
  <c r="HJ209" i="3"/>
  <c r="JH209" i="3"/>
  <c r="GW208" i="3"/>
  <c r="IH209" i="3"/>
  <c r="DS208" i="3"/>
  <c r="DG209" i="3"/>
  <c r="FQ208" i="3"/>
  <c r="FM208" i="3"/>
  <c r="CQ208" i="3"/>
  <c r="GN209" i="3"/>
  <c r="GO209" i="3"/>
  <c r="HI209" i="3"/>
  <c r="IM208" i="3"/>
  <c r="FC208" i="3"/>
  <c r="DV208" i="3"/>
  <c r="CV209" i="3"/>
  <c r="FD209" i="3"/>
  <c r="JI209" i="3"/>
  <c r="FO208" i="3"/>
  <c r="DE209" i="3"/>
  <c r="GY208" i="3"/>
  <c r="CR208" i="3"/>
  <c r="EN208" i="3"/>
  <c r="CO209" i="3"/>
  <c r="DE208" i="3"/>
  <c r="FE209" i="3"/>
  <c r="IO208" i="3"/>
  <c r="CX208" i="3"/>
  <c r="HA208" i="3"/>
  <c r="DD209" i="3"/>
  <c r="HK208" i="3"/>
  <c r="EL209" i="3"/>
  <c r="DT208" i="3"/>
  <c r="DK209" i="3"/>
  <c r="HE209" i="3"/>
  <c r="HK209" i="3"/>
  <c r="JC208" i="3"/>
  <c r="DI209" i="3"/>
  <c r="FF208" i="3"/>
  <c r="HG209" i="3"/>
  <c r="AR207" i="3" l="1"/>
  <c r="AT207" i="3" s="1"/>
  <c r="AQ207" i="3"/>
  <c r="AO208" i="3"/>
  <c r="HT208" i="3"/>
  <c r="GD208" i="3"/>
  <c r="CL208" i="3"/>
  <c r="FY208" i="3"/>
  <c r="GA208" i="3"/>
  <c r="BK208" i="3"/>
  <c r="BS208" i="3"/>
  <c r="BL208" i="3"/>
  <c r="CB208" i="3"/>
  <c r="BM208" i="3"/>
  <c r="HR208" i="3"/>
  <c r="BI208" i="3"/>
  <c r="BH208" i="3"/>
  <c r="BR208" i="3"/>
  <c r="BN208" i="3"/>
  <c r="BJ208" i="3"/>
  <c r="BP208" i="3"/>
  <c r="BQ208" i="3"/>
  <c r="BO208" i="3"/>
  <c r="BF208" i="3"/>
  <c r="IB208" i="3"/>
  <c r="FV208" i="3"/>
  <c r="AD208" i="3"/>
  <c r="AF208" i="3"/>
  <c r="AG208" i="3"/>
  <c r="AH208" i="3"/>
  <c r="AI208" i="3"/>
  <c r="AJ208" i="3"/>
  <c r="AE208" i="3"/>
  <c r="AK208" i="3"/>
  <c r="AP208" i="3"/>
  <c r="BB208" i="3"/>
  <c r="HX208" i="3"/>
  <c r="FX208" i="3"/>
  <c r="AY208" i="3"/>
  <c r="HU208" i="3"/>
  <c r="EB208" i="3"/>
  <c r="FW208" i="3"/>
  <c r="JW208" i="3"/>
  <c r="EH208" i="3"/>
  <c r="GB208" i="3"/>
  <c r="JS208" i="3"/>
  <c r="ED208" i="3"/>
  <c r="BE208" i="3"/>
  <c r="IA208" i="3"/>
  <c r="JV208" i="3"/>
  <c r="AZ208" i="3"/>
  <c r="HV208" i="3"/>
  <c r="FU208" i="3"/>
  <c r="AM208" i="3"/>
  <c r="HW208" i="3"/>
  <c r="BU208" i="3"/>
  <c r="BW208" i="3"/>
  <c r="BZ208" i="3"/>
  <c r="CA208" i="3"/>
  <c r="BX208" i="3"/>
  <c r="CE208" i="3"/>
  <c r="BV208" i="3"/>
  <c r="BY208" i="3"/>
  <c r="BT208" i="3"/>
  <c r="JY208" i="3"/>
  <c r="EA208" i="3"/>
  <c r="JX208" i="3"/>
  <c r="I208" i="3"/>
  <c r="O208" i="3"/>
  <c r="H208" i="3"/>
  <c r="J208" i="3"/>
  <c r="M208" i="3"/>
  <c r="F208" i="3"/>
  <c r="AL208" i="3"/>
  <c r="Q208" i="3"/>
  <c r="L208" i="3"/>
  <c r="K208" i="3"/>
  <c r="N208" i="3"/>
  <c r="G208" i="3"/>
  <c r="P208" i="3"/>
  <c r="DX208" i="3"/>
  <c r="EG208" i="3"/>
  <c r="JR208" i="3"/>
  <c r="GE208" i="3"/>
  <c r="DZ208" i="3"/>
  <c r="DY208" i="3"/>
  <c r="EF208" i="3"/>
  <c r="CC208" i="3"/>
  <c r="JO208" i="3"/>
  <c r="AW208" i="3"/>
  <c r="HS208" i="3"/>
  <c r="HY208" i="3"/>
  <c r="BC208" i="3"/>
  <c r="JQ208" i="3"/>
  <c r="AX208" i="3"/>
  <c r="V208" i="3"/>
  <c r="Y208" i="3"/>
  <c r="AB208" i="3"/>
  <c r="X208" i="3"/>
  <c r="AC208" i="3"/>
  <c r="T208" i="3"/>
  <c r="AA208" i="3"/>
  <c r="Z208" i="3"/>
  <c r="U208" i="3"/>
  <c r="W208" i="3"/>
  <c r="S208" i="3"/>
  <c r="R208" i="3"/>
  <c r="Q209" i="3"/>
  <c r="EF209" i="3"/>
  <c r="AP209" i="3"/>
  <c r="AO209" i="3"/>
  <c r="AD209" i="3"/>
  <c r="AG209" i="3"/>
  <c r="CF209" i="3"/>
  <c r="BW209" i="3"/>
  <c r="BZ209" i="3"/>
  <c r="BV209" i="3"/>
  <c r="BU209" i="3"/>
  <c r="BY209" i="3"/>
  <c r="CE209" i="3"/>
  <c r="CA209" i="3"/>
  <c r="BT209" i="3"/>
  <c r="HS209" i="3"/>
  <c r="DZ209" i="3"/>
  <c r="GC209" i="3"/>
  <c r="IA209" i="3"/>
  <c r="JP209" i="3"/>
  <c r="HT209" i="3"/>
  <c r="EA209" i="3"/>
  <c r="JQ209" i="3"/>
  <c r="HV209" i="3"/>
  <c r="HX209" i="3"/>
  <c r="JT209" i="3"/>
  <c r="JU209" i="3"/>
  <c r="EC209" i="3"/>
  <c r="FZ209" i="3"/>
  <c r="EE209" i="3"/>
  <c r="EG209" i="3"/>
  <c r="G209" i="3"/>
  <c r="P209" i="3"/>
  <c r="M209" i="3"/>
  <c r="K209" i="3"/>
  <c r="O209" i="3"/>
  <c r="F209" i="3"/>
  <c r="N209" i="3"/>
  <c r="GB209" i="3"/>
  <c r="EH209" i="3"/>
  <c r="C210" i="3"/>
  <c r="JI210" i="3"/>
  <c r="GQ209" i="3"/>
  <c r="JK210" i="3"/>
  <c r="IX210" i="3"/>
  <c r="IW210" i="3"/>
  <c r="JA210" i="3"/>
  <c r="DI210" i="3"/>
  <c r="JH210" i="3"/>
  <c r="HM209" i="3"/>
  <c r="FJ210" i="3"/>
  <c r="JL210" i="3"/>
  <c r="GV210" i="3"/>
  <c r="IL210" i="3"/>
  <c r="FH210" i="3"/>
  <c r="FM210" i="3"/>
  <c r="FI210" i="3"/>
  <c r="DB209" i="3"/>
  <c r="FE210" i="3"/>
  <c r="EQ210" i="3"/>
  <c r="IP210" i="3"/>
  <c r="HE210" i="3"/>
  <c r="DS210" i="3"/>
  <c r="ER209" i="3"/>
  <c r="EP209" i="3"/>
  <c r="FC209" i="3"/>
  <c r="DH210" i="3"/>
  <c r="GX210" i="3"/>
  <c r="GJ210" i="3"/>
  <c r="GI209" i="3"/>
  <c r="JB210" i="3"/>
  <c r="JC209" i="3"/>
  <c r="GL210" i="3"/>
  <c r="HC209" i="3"/>
  <c r="CR210" i="3"/>
  <c r="IS209" i="3"/>
  <c r="IG210" i="3"/>
  <c r="IV210" i="3"/>
  <c r="HJ210" i="3"/>
  <c r="CS209" i="3"/>
  <c r="EY210" i="3"/>
  <c r="FB209" i="3"/>
  <c r="FN209" i="3"/>
  <c r="DC210" i="3"/>
  <c r="HN210" i="3"/>
  <c r="GO210" i="3"/>
  <c r="EZ210" i="3"/>
  <c r="GR210" i="3"/>
  <c r="HA209" i="3"/>
  <c r="IF210" i="3"/>
  <c r="CQ210" i="3"/>
  <c r="HP210" i="3"/>
  <c r="GK210" i="3"/>
  <c r="ES210" i="3"/>
  <c r="HD209" i="3"/>
  <c r="IM210" i="3"/>
  <c r="CK209" i="3"/>
  <c r="DL210" i="3"/>
  <c r="FS209" i="3"/>
  <c r="FO210" i="3"/>
  <c r="CW210" i="3"/>
  <c r="IQ210" i="3"/>
  <c r="EU210" i="3"/>
  <c r="FF210" i="3"/>
  <c r="FB210" i="3"/>
  <c r="DR210" i="3"/>
  <c r="IZ210" i="3"/>
  <c r="DV210" i="3"/>
  <c r="EL210" i="3"/>
  <c r="FC210" i="3"/>
  <c r="CU210" i="3"/>
  <c r="JC210" i="3"/>
  <c r="EV210" i="3"/>
  <c r="IO209" i="3"/>
  <c r="FQ209" i="3"/>
  <c r="EO209" i="3"/>
  <c r="IY210" i="3"/>
  <c r="IW209" i="3"/>
  <c r="JJ210" i="3"/>
  <c r="CO210" i="3"/>
  <c r="IF209" i="3"/>
  <c r="FP209" i="3"/>
  <c r="HF210" i="3"/>
  <c r="JF210" i="3"/>
  <c r="FR210" i="3"/>
  <c r="FN210" i="3"/>
  <c r="GM210" i="3"/>
  <c r="DE210" i="3"/>
  <c r="DC209" i="3"/>
  <c r="HA210" i="3"/>
  <c r="CV210" i="3"/>
  <c r="EZ209" i="3"/>
  <c r="HI210" i="3"/>
  <c r="GZ210" i="3"/>
  <c r="IM209" i="3"/>
  <c r="FH209" i="3"/>
  <c r="DQ209" i="3"/>
  <c r="DP210" i="3"/>
  <c r="HB210" i="3"/>
  <c r="DM210" i="3"/>
  <c r="FQ210" i="3"/>
  <c r="IK210" i="3"/>
  <c r="II209" i="3"/>
  <c r="CJ209" i="3"/>
  <c r="EP210" i="3"/>
  <c r="FD210" i="3"/>
  <c r="DU209" i="3"/>
  <c r="EM210" i="3"/>
  <c r="EY209" i="3"/>
  <c r="FI209" i="3"/>
  <c r="CS210" i="3"/>
  <c r="EN209" i="3"/>
  <c r="FA210" i="3"/>
  <c r="EN210" i="3"/>
  <c r="DG210" i="3"/>
  <c r="DD210" i="3"/>
  <c r="JG210" i="3"/>
  <c r="HK210" i="3"/>
  <c r="FS210" i="3"/>
  <c r="HL210" i="3"/>
  <c r="IN209" i="3"/>
  <c r="FP210" i="3"/>
  <c r="IS210" i="3"/>
  <c r="DM209" i="3"/>
  <c r="IZ209" i="3"/>
  <c r="GS209" i="3"/>
  <c r="DH209" i="3"/>
  <c r="GL209" i="3"/>
  <c r="CP210" i="3"/>
  <c r="IT210" i="3"/>
  <c r="FM209" i="3"/>
  <c r="FG210" i="3"/>
  <c r="II210" i="3"/>
  <c r="DF210" i="3"/>
  <c r="EB209" i="3" l="1"/>
  <c r="H209" i="3"/>
  <c r="FW209" i="3"/>
  <c r="JV209" i="3"/>
  <c r="AR208" i="3"/>
  <c r="AQ208" i="3"/>
  <c r="CL209" i="3"/>
  <c r="AN208" i="3"/>
  <c r="AS208" i="3"/>
  <c r="CG208" i="3"/>
  <c r="CD208" i="3"/>
  <c r="BE209" i="3"/>
  <c r="AY209" i="3"/>
  <c r="AV209" i="3"/>
  <c r="BF209" i="3"/>
  <c r="BG209" i="3"/>
  <c r="BD209" i="3"/>
  <c r="AZ209" i="3"/>
  <c r="AW209" i="3"/>
  <c r="BA209" i="3"/>
  <c r="HR209" i="3"/>
  <c r="BB209" i="3"/>
  <c r="CB209" i="3"/>
  <c r="BC209" i="3"/>
  <c r="AX209" i="3"/>
  <c r="AH209" i="3"/>
  <c r="IB209" i="3"/>
  <c r="FV209" i="3"/>
  <c r="HW209" i="3"/>
  <c r="AK209" i="3"/>
  <c r="W209" i="3"/>
  <c r="V209" i="3"/>
  <c r="AL209" i="3"/>
  <c r="Y209" i="3"/>
  <c r="X209" i="3"/>
  <c r="DX209" i="3"/>
  <c r="T209" i="3"/>
  <c r="AC209" i="3"/>
  <c r="S209" i="3"/>
  <c r="Z209" i="3"/>
  <c r="AA209" i="3"/>
  <c r="R209" i="3"/>
  <c r="U209" i="3"/>
  <c r="AB209" i="3"/>
  <c r="JO209" i="3"/>
  <c r="CC209" i="3"/>
  <c r="HZ209" i="3"/>
  <c r="AI209" i="3"/>
  <c r="BX209" i="3"/>
  <c r="HU209" i="3"/>
  <c r="JR209" i="3"/>
  <c r="AE209" i="3"/>
  <c r="JX209" i="3"/>
  <c r="AJ209" i="3"/>
  <c r="JW209" i="3"/>
  <c r="JS209" i="3"/>
  <c r="AF209" i="3"/>
  <c r="J209" i="3"/>
  <c r="FY209" i="3"/>
  <c r="ED209" i="3"/>
  <c r="BN209" i="3"/>
  <c r="BM209" i="3"/>
  <c r="BR209" i="3"/>
  <c r="BQ209" i="3"/>
  <c r="BS209" i="3"/>
  <c r="BH209" i="3"/>
  <c r="BO209" i="3"/>
  <c r="BK209" i="3"/>
  <c r="BJ209" i="3"/>
  <c r="BL209" i="3"/>
  <c r="BI209" i="3"/>
  <c r="BP209" i="3"/>
  <c r="FU209" i="3"/>
  <c r="AM209" i="3"/>
  <c r="GA209" i="3"/>
  <c r="L209" i="3"/>
  <c r="FX209" i="3"/>
  <c r="I209" i="3"/>
  <c r="HY209" i="3"/>
  <c r="GD209" i="3"/>
  <c r="GE209" i="3"/>
  <c r="DY209" i="3"/>
  <c r="JY209" i="3"/>
  <c r="AR209" i="3"/>
  <c r="AS209" i="3"/>
  <c r="BV210" i="3"/>
  <c r="BU210" i="3"/>
  <c r="CE210" i="3"/>
  <c r="BY210" i="3"/>
  <c r="BT210" i="3"/>
  <c r="BW210" i="3"/>
  <c r="CF210" i="3"/>
  <c r="DY210" i="3"/>
  <c r="DZ210" i="3"/>
  <c r="FV210" i="3"/>
  <c r="IA210" i="3"/>
  <c r="JP210" i="3"/>
  <c r="HT210" i="3"/>
  <c r="JO210" i="3"/>
  <c r="CC210" i="3"/>
  <c r="BR210" i="3"/>
  <c r="BM210" i="3"/>
  <c r="BH210" i="3"/>
  <c r="BQ210" i="3"/>
  <c r="BL210" i="3"/>
  <c r="BN210" i="3"/>
  <c r="FW210" i="3"/>
  <c r="EA210" i="3"/>
  <c r="HV210" i="3"/>
  <c r="JR210" i="3"/>
  <c r="EB210" i="3"/>
  <c r="JY210" i="3"/>
  <c r="HX210" i="3"/>
  <c r="JT210" i="3"/>
  <c r="JU210" i="3"/>
  <c r="FY210" i="3"/>
  <c r="JV210" i="3"/>
  <c r="FZ210" i="3"/>
  <c r="ED210" i="3"/>
  <c r="EE210" i="3"/>
  <c r="F210" i="3"/>
  <c r="M210" i="3"/>
  <c r="J210" i="3"/>
  <c r="G210" i="3"/>
  <c r="H210" i="3"/>
  <c r="GD210" i="3"/>
  <c r="GB210" i="3"/>
  <c r="AM210" i="3"/>
  <c r="FU210" i="3"/>
  <c r="GE210" i="3"/>
  <c r="C211" i="3"/>
  <c r="AQ209" i="3"/>
  <c r="CG209" i="3"/>
  <c r="DR211" i="3"/>
  <c r="EN211" i="3"/>
  <c r="DQ210" i="3"/>
  <c r="IH210" i="3"/>
  <c r="DC211" i="3"/>
  <c r="GR211" i="3"/>
  <c r="EM211" i="3"/>
  <c r="FS211" i="3"/>
  <c r="IP211" i="3"/>
  <c r="HG210" i="3"/>
  <c r="GI211" i="3"/>
  <c r="CK210" i="3"/>
  <c r="JL211" i="3"/>
  <c r="CY210" i="3"/>
  <c r="HN211" i="3"/>
  <c r="ES211" i="3"/>
  <c r="GP211" i="3"/>
  <c r="DT210" i="3"/>
  <c r="GY210" i="3"/>
  <c r="IN210" i="3"/>
  <c r="IX211" i="3"/>
  <c r="FH211" i="3"/>
  <c r="HD210" i="3"/>
  <c r="EL211" i="3"/>
  <c r="CX210" i="3"/>
  <c r="DP211" i="3"/>
  <c r="JH211" i="3"/>
  <c r="GS210" i="3"/>
  <c r="JF211" i="3"/>
  <c r="II211" i="3"/>
  <c r="FA211" i="3"/>
  <c r="IH211" i="3"/>
  <c r="GO211" i="3"/>
  <c r="GQ210" i="3"/>
  <c r="FO211" i="3"/>
  <c r="HB211" i="3"/>
  <c r="ET211" i="3"/>
  <c r="CR211" i="3"/>
  <c r="ER210" i="3"/>
  <c r="CU211" i="3"/>
  <c r="DM211" i="3"/>
  <c r="HF211" i="3"/>
  <c r="CX211" i="3"/>
  <c r="IU210" i="3"/>
  <c r="JB211" i="3"/>
  <c r="CT211" i="3"/>
  <c r="JG211" i="3"/>
  <c r="EW210" i="3"/>
  <c r="JD210" i="3"/>
  <c r="CT210" i="3"/>
  <c r="FL210" i="3"/>
  <c r="IQ211" i="3"/>
  <c r="HO211" i="3"/>
  <c r="HG211" i="3"/>
  <c r="GI210" i="3"/>
  <c r="HL211" i="3"/>
  <c r="HA211" i="3"/>
  <c r="JC211" i="3"/>
  <c r="IY211" i="3"/>
  <c r="DJ210" i="3"/>
  <c r="IW211" i="3"/>
  <c r="HD211" i="3"/>
  <c r="GN210" i="3"/>
  <c r="CZ210" i="3"/>
  <c r="FL211" i="3"/>
  <c r="JJ211" i="3"/>
  <c r="HM210" i="3"/>
  <c r="ET210" i="3"/>
  <c r="EO211" i="3"/>
  <c r="IM211" i="3"/>
  <c r="HK211" i="3"/>
  <c r="DU210" i="3"/>
  <c r="GT210" i="3"/>
  <c r="IJ211" i="3"/>
  <c r="FF211" i="3"/>
  <c r="HM211" i="3"/>
  <c r="FP211" i="3"/>
  <c r="IO210" i="3"/>
  <c r="GP210" i="3"/>
  <c r="FB211" i="3"/>
  <c r="GK211" i="3"/>
  <c r="HO210" i="3"/>
  <c r="CJ210" i="3"/>
  <c r="DK210" i="3"/>
  <c r="IZ211" i="3"/>
  <c r="HI211" i="3"/>
  <c r="EO210" i="3"/>
  <c r="FE211" i="3"/>
  <c r="IJ210" i="3"/>
  <c r="DD211" i="3"/>
  <c r="JK211" i="3"/>
  <c r="IL211" i="3"/>
  <c r="DO210" i="3"/>
  <c r="GL211" i="3"/>
  <c r="DB210" i="3"/>
  <c r="DK211" i="3"/>
  <c r="HJ211" i="3"/>
  <c r="HE211" i="3"/>
  <c r="JM210" i="3"/>
  <c r="HC210" i="3"/>
  <c r="DQ211" i="3"/>
  <c r="GW210" i="3"/>
  <c r="CO211" i="3"/>
  <c r="O210" i="3" l="1"/>
  <c r="BX210" i="3"/>
  <c r="JX210" i="3"/>
  <c r="AT208" i="3"/>
  <c r="CL210" i="3"/>
  <c r="CD209" i="3"/>
  <c r="AN209" i="3"/>
  <c r="HU210" i="3"/>
  <c r="BK210" i="3"/>
  <c r="CA210" i="3"/>
  <c r="HZ210" i="3"/>
  <c r="BZ210" i="3"/>
  <c r="Q210" i="3"/>
  <c r="JS210" i="3"/>
  <c r="BO210" i="3"/>
  <c r="BP210" i="3"/>
  <c r="BJ210" i="3"/>
  <c r="EH210" i="3"/>
  <c r="P210" i="3"/>
  <c r="BS210" i="3"/>
  <c r="IB210" i="3"/>
  <c r="FX210" i="3"/>
  <c r="I210" i="3"/>
  <c r="EF210" i="3"/>
  <c r="JW210" i="3"/>
  <c r="HW210" i="3"/>
  <c r="HY210" i="3"/>
  <c r="AD210" i="3"/>
  <c r="AK210" i="3"/>
  <c r="AO210" i="3"/>
  <c r="AR210" i="3" s="1"/>
  <c r="AE210" i="3"/>
  <c r="AF210" i="3"/>
  <c r="AG210" i="3"/>
  <c r="AH210" i="3"/>
  <c r="AI210" i="3"/>
  <c r="AJ210" i="3"/>
  <c r="EG210" i="3"/>
  <c r="N210" i="3"/>
  <c r="GC210" i="3"/>
  <c r="EC210" i="3"/>
  <c r="K210" i="3"/>
  <c r="AX210" i="3"/>
  <c r="AY210" i="3"/>
  <c r="BG210" i="3"/>
  <c r="AV210" i="3"/>
  <c r="BF210" i="3"/>
  <c r="AW210" i="3"/>
  <c r="AZ210" i="3"/>
  <c r="BD210" i="3"/>
  <c r="BA210" i="3"/>
  <c r="CB210" i="3"/>
  <c r="CD210" i="3" s="1"/>
  <c r="BB210" i="3"/>
  <c r="HR210" i="3"/>
  <c r="BC210" i="3"/>
  <c r="BE210" i="3"/>
  <c r="AP210" i="3"/>
  <c r="JQ210" i="3"/>
  <c r="HS210" i="3"/>
  <c r="BI210" i="3"/>
  <c r="L210" i="3"/>
  <c r="GA210" i="3"/>
  <c r="AA210" i="3"/>
  <c r="R210" i="3"/>
  <c r="X210" i="3"/>
  <c r="T210" i="3"/>
  <c r="AL210" i="3"/>
  <c r="AN210" i="3" s="1"/>
  <c r="W210" i="3"/>
  <c r="Z210" i="3"/>
  <c r="Y210" i="3"/>
  <c r="AC210" i="3"/>
  <c r="U210" i="3"/>
  <c r="DX210" i="3"/>
  <c r="S210" i="3"/>
  <c r="AB210" i="3"/>
  <c r="V210" i="3"/>
  <c r="BT211" i="3"/>
  <c r="CE211" i="3"/>
  <c r="BY211" i="3"/>
  <c r="BX211" i="3"/>
  <c r="BZ211" i="3"/>
  <c r="BU211" i="3"/>
  <c r="BV211" i="3"/>
  <c r="CF211" i="3"/>
  <c r="AP211" i="3"/>
  <c r="IA211" i="3"/>
  <c r="FW211" i="3"/>
  <c r="FX211" i="3"/>
  <c r="JY211" i="3"/>
  <c r="JS211" i="3"/>
  <c r="HX211" i="3"/>
  <c r="JU211" i="3"/>
  <c r="JV211" i="3"/>
  <c r="EG211" i="3"/>
  <c r="F211" i="3"/>
  <c r="I211" i="3"/>
  <c r="GB211" i="3"/>
  <c r="C212" i="3"/>
  <c r="AT209" i="3"/>
  <c r="CG210" i="3"/>
  <c r="GX211" i="3"/>
  <c r="CQ211" i="3"/>
  <c r="GZ212" i="3"/>
  <c r="DF211" i="3"/>
  <c r="EU211" i="3"/>
  <c r="CS212" i="3"/>
  <c r="CZ211" i="3"/>
  <c r="EY212" i="3"/>
  <c r="DV212" i="3"/>
  <c r="GW212" i="3"/>
  <c r="FN211" i="3"/>
  <c r="HN212" i="3"/>
  <c r="GV211" i="3"/>
  <c r="HC211" i="3"/>
  <c r="IT212" i="3"/>
  <c r="JA212" i="3"/>
  <c r="DU211" i="3"/>
  <c r="CP211" i="3"/>
  <c r="IF211" i="3"/>
  <c r="DP212" i="3"/>
  <c r="HP212" i="3"/>
  <c r="CK211" i="3"/>
  <c r="EY211" i="3"/>
  <c r="HA212" i="3"/>
  <c r="DG212" i="3"/>
  <c r="GK212" i="3"/>
  <c r="IT211" i="3"/>
  <c r="FQ211" i="3"/>
  <c r="HO212" i="3"/>
  <c r="JI211" i="3"/>
  <c r="IJ212" i="3"/>
  <c r="CT212" i="3"/>
  <c r="CR212" i="3"/>
  <c r="IZ212" i="3"/>
  <c r="DJ212" i="3"/>
  <c r="FI211" i="3"/>
  <c r="JD212" i="3"/>
  <c r="FS212" i="3"/>
  <c r="IN211" i="3"/>
  <c r="IK211" i="3"/>
  <c r="JA211" i="3"/>
  <c r="JG212" i="3"/>
  <c r="GW211" i="3"/>
  <c r="GO212" i="3"/>
  <c r="JJ212" i="3"/>
  <c r="DL211" i="3"/>
  <c r="EW211" i="3"/>
  <c r="EQ211" i="3"/>
  <c r="DH211" i="3"/>
  <c r="GM212" i="3"/>
  <c r="GJ211" i="3"/>
  <c r="HM212" i="3"/>
  <c r="IL212" i="3"/>
  <c r="EW212" i="3"/>
  <c r="DV211" i="3"/>
  <c r="GV212" i="3"/>
  <c r="DF212" i="3"/>
  <c r="ER211" i="3"/>
  <c r="JM212" i="3"/>
  <c r="DS211" i="3"/>
  <c r="FQ212" i="3"/>
  <c r="CY212" i="3"/>
  <c r="DT212" i="3"/>
  <c r="JM211" i="3"/>
  <c r="IK212" i="3"/>
  <c r="DB211" i="3"/>
  <c r="FH212" i="3"/>
  <c r="GT212" i="3"/>
  <c r="FG212" i="3"/>
  <c r="GM211" i="3"/>
  <c r="FJ212" i="3"/>
  <c r="GT211" i="3"/>
  <c r="DT211" i="3"/>
  <c r="IU211" i="3"/>
  <c r="FD212" i="3"/>
  <c r="CS211" i="3"/>
  <c r="CY211" i="3"/>
  <c r="HG212" i="3"/>
  <c r="IM212" i="3"/>
  <c r="GY211" i="3"/>
  <c r="IV211" i="3"/>
  <c r="IG211" i="3"/>
  <c r="IO212" i="3"/>
  <c r="FM211" i="3"/>
  <c r="JI212" i="3"/>
  <c r="EV212" i="3"/>
  <c r="JK212" i="3"/>
  <c r="EV211" i="3"/>
  <c r="GZ211" i="3"/>
  <c r="GQ211" i="3"/>
  <c r="EZ212" i="3"/>
  <c r="IU212" i="3"/>
  <c r="CJ211" i="3"/>
  <c r="DG211" i="3"/>
  <c r="DJ211" i="3"/>
  <c r="IO211" i="3"/>
  <c r="FR212" i="3"/>
  <c r="HE212" i="3"/>
  <c r="IS211" i="3"/>
  <c r="JF212" i="3"/>
  <c r="FG211" i="3"/>
  <c r="HK212" i="3"/>
  <c r="IV212" i="3"/>
  <c r="GS211" i="3"/>
  <c r="GN211" i="3"/>
  <c r="GN212" i="3"/>
  <c r="EP211" i="3"/>
  <c r="DO211" i="3"/>
  <c r="FJ211" i="3"/>
  <c r="FD211" i="3"/>
  <c r="FM212" i="3"/>
  <c r="DI211" i="3"/>
  <c r="CW211" i="3"/>
  <c r="CP212" i="3"/>
  <c r="GP212" i="3"/>
  <c r="JH212" i="3"/>
  <c r="JB212" i="3"/>
  <c r="HC212" i="3"/>
  <c r="EZ211" i="3"/>
  <c r="HF212" i="3"/>
  <c r="CV211" i="3"/>
  <c r="FR211" i="3"/>
  <c r="FC211" i="3"/>
  <c r="DK212" i="3"/>
  <c r="IH212" i="3"/>
  <c r="DE211" i="3"/>
  <c r="GI212" i="3"/>
  <c r="HP211" i="3"/>
  <c r="CQ212" i="3"/>
  <c r="JD211" i="3"/>
  <c r="AQ210" i="3" l="1"/>
  <c r="AS210" i="3"/>
  <c r="AT210" i="3" s="1"/>
  <c r="ED211" i="3"/>
  <c r="HS211" i="3"/>
  <c r="JT211" i="3"/>
  <c r="HY211" i="3"/>
  <c r="EF211" i="3"/>
  <c r="N211" i="3"/>
  <c r="AE211" i="3"/>
  <c r="AF211" i="3"/>
  <c r="AG211" i="3"/>
  <c r="AH211" i="3"/>
  <c r="AI211" i="3"/>
  <c r="AJ211" i="3"/>
  <c r="AO211" i="3"/>
  <c r="AR211" i="3" s="1"/>
  <c r="AK211" i="3"/>
  <c r="AD211" i="3"/>
  <c r="HW211" i="3"/>
  <c r="EC211" i="3"/>
  <c r="J211" i="3"/>
  <c r="EB211" i="3"/>
  <c r="AY211" i="3"/>
  <c r="AZ211" i="3"/>
  <c r="CC211" i="3"/>
  <c r="AW211" i="3"/>
  <c r="BF211" i="3"/>
  <c r="JO211" i="3"/>
  <c r="AV211" i="3"/>
  <c r="BA211" i="3"/>
  <c r="BD211" i="3"/>
  <c r="BB211" i="3"/>
  <c r="BC211" i="3"/>
  <c r="BE211" i="3"/>
  <c r="BG211" i="3"/>
  <c r="AX211" i="3"/>
  <c r="H211" i="3"/>
  <c r="DZ211" i="3"/>
  <c r="HV211" i="3"/>
  <c r="EH211" i="3"/>
  <c r="P211" i="3"/>
  <c r="JP211" i="3"/>
  <c r="M211" i="3"/>
  <c r="EE211" i="3"/>
  <c r="HZ211" i="3"/>
  <c r="IB211" i="3"/>
  <c r="JR211" i="3"/>
  <c r="G211" i="3"/>
  <c r="DY211" i="3"/>
  <c r="EA211" i="3"/>
  <c r="FV211" i="3"/>
  <c r="JQ211" i="3"/>
  <c r="CA211" i="3"/>
  <c r="JW211" i="3"/>
  <c r="FY211" i="3"/>
  <c r="AC211" i="3"/>
  <c r="V211" i="3"/>
  <c r="Y211" i="3"/>
  <c r="DX211" i="3"/>
  <c r="U211" i="3"/>
  <c r="Z211" i="3"/>
  <c r="X211" i="3"/>
  <c r="AA211" i="3"/>
  <c r="AL211" i="3"/>
  <c r="W211" i="3"/>
  <c r="AB211" i="3"/>
  <c r="R211" i="3"/>
  <c r="S211" i="3"/>
  <c r="T211" i="3"/>
  <c r="JX211" i="3"/>
  <c r="CL211" i="3"/>
  <c r="BW211" i="3"/>
  <c r="K211" i="3"/>
  <c r="FZ211" i="3"/>
  <c r="GA211" i="3"/>
  <c r="L211" i="3"/>
  <c r="HU211" i="3"/>
  <c r="O211" i="3"/>
  <c r="GD211" i="3"/>
  <c r="AM211" i="3"/>
  <c r="FU211" i="3"/>
  <c r="GC211" i="3"/>
  <c r="HT211" i="3"/>
  <c r="BO211" i="3"/>
  <c r="HR211" i="3"/>
  <c r="BK211" i="3"/>
  <c r="BH211" i="3"/>
  <c r="BL211" i="3"/>
  <c r="BR211" i="3"/>
  <c r="BJ211" i="3"/>
  <c r="BM211" i="3"/>
  <c r="CB211" i="3"/>
  <c r="BN211" i="3"/>
  <c r="BP211" i="3"/>
  <c r="BS211" i="3"/>
  <c r="BQ211" i="3"/>
  <c r="BI211" i="3"/>
  <c r="GE211" i="3"/>
  <c r="Q211" i="3"/>
  <c r="AS211" i="3"/>
  <c r="HR212" i="3"/>
  <c r="CB212" i="3"/>
  <c r="CF212" i="3"/>
  <c r="JX212" i="3"/>
  <c r="JQ212" i="3"/>
  <c r="HV212" i="3"/>
  <c r="EB212" i="3"/>
  <c r="HW212" i="3"/>
  <c r="HY212" i="3"/>
  <c r="EC212" i="3"/>
  <c r="JV212" i="3"/>
  <c r="C213" i="3"/>
  <c r="CG211" i="3"/>
  <c r="EW213" i="3"/>
  <c r="ET213" i="3"/>
  <c r="GJ213" i="3"/>
  <c r="FI212" i="3"/>
  <c r="FG213" i="3"/>
  <c r="HM213" i="3"/>
  <c r="EL212" i="3"/>
  <c r="EN212" i="3"/>
  <c r="CZ212" i="3"/>
  <c r="JB213" i="3"/>
  <c r="IK213" i="3"/>
  <c r="DL212" i="3"/>
  <c r="FS213" i="3"/>
  <c r="FD213" i="3"/>
  <c r="IW212" i="3"/>
  <c r="IW213" i="3"/>
  <c r="EM212" i="3"/>
  <c r="DE212" i="3"/>
  <c r="EY213" i="3"/>
  <c r="GJ212" i="3"/>
  <c r="IS212" i="3"/>
  <c r="FC212" i="3"/>
  <c r="FA213" i="3"/>
  <c r="GX212" i="3"/>
  <c r="DD213" i="3"/>
  <c r="DL213" i="3"/>
  <c r="JL212" i="3"/>
  <c r="GY212" i="3"/>
  <c r="IH213" i="3"/>
  <c r="GM213" i="3"/>
  <c r="II212" i="3"/>
  <c r="CY213" i="3"/>
  <c r="FE213" i="3"/>
  <c r="FP213" i="3"/>
  <c r="DO212" i="3"/>
  <c r="CT213" i="3"/>
  <c r="FN212" i="3"/>
  <c r="DM212" i="3"/>
  <c r="CX213" i="3"/>
  <c r="DR212" i="3"/>
  <c r="HB212" i="3"/>
  <c r="HF213" i="3"/>
  <c r="ER212" i="3"/>
  <c r="FP212" i="3"/>
  <c r="GQ212" i="3"/>
  <c r="FB212" i="3"/>
  <c r="HK213" i="3"/>
  <c r="GR212" i="3"/>
  <c r="GI213" i="3"/>
  <c r="CV212" i="3"/>
  <c r="HI212" i="3"/>
  <c r="HC213" i="3"/>
  <c r="IO213" i="3"/>
  <c r="FL213" i="3"/>
  <c r="JL213" i="3"/>
  <c r="FO212" i="3"/>
  <c r="DI212" i="3"/>
  <c r="DH213" i="3"/>
  <c r="IN213" i="3"/>
  <c r="EQ212" i="3"/>
  <c r="DR213" i="3"/>
  <c r="IS213" i="3"/>
  <c r="DC212" i="3"/>
  <c r="ET212" i="3"/>
  <c r="CQ213" i="3"/>
  <c r="GR213" i="3"/>
  <c r="EU212" i="3"/>
  <c r="IY213" i="3"/>
  <c r="CO212" i="3"/>
  <c r="DH212" i="3"/>
  <c r="EP212" i="3"/>
  <c r="EL213" i="3"/>
  <c r="GW213" i="3"/>
  <c r="GQ213" i="3"/>
  <c r="FE212" i="3"/>
  <c r="CV213" i="3"/>
  <c r="JG213" i="3"/>
  <c r="JM213" i="3"/>
  <c r="GS212" i="3"/>
  <c r="FF213" i="3"/>
  <c r="FA212" i="3"/>
  <c r="GP213" i="3"/>
  <c r="HA213" i="3"/>
  <c r="JI213" i="3"/>
  <c r="FN213" i="3"/>
  <c r="GS213" i="3"/>
  <c r="DB212" i="3"/>
  <c r="DU212" i="3"/>
  <c r="CK212" i="3"/>
  <c r="DD212" i="3"/>
  <c r="IV213" i="3"/>
  <c r="EV213" i="3"/>
  <c r="DU213" i="3"/>
  <c r="CS213" i="3"/>
  <c r="DQ213" i="3"/>
  <c r="CW213" i="3"/>
  <c r="DS213" i="3"/>
  <c r="HO213" i="3"/>
  <c r="EO212" i="3"/>
  <c r="IN212" i="3"/>
  <c r="CJ212" i="3"/>
  <c r="HB213" i="3"/>
  <c r="JC212" i="3"/>
  <c r="EU213" i="3"/>
  <c r="DV213" i="3"/>
  <c r="HD212" i="3"/>
  <c r="ES212" i="3"/>
  <c r="DB213" i="3"/>
  <c r="DP213" i="3"/>
  <c r="FH213" i="3"/>
  <c r="GL212" i="3"/>
  <c r="CU212" i="3"/>
  <c r="CP213" i="3"/>
  <c r="HJ212" i="3"/>
  <c r="FL212" i="3"/>
  <c r="DQ212" i="3"/>
  <c r="IY212" i="3"/>
  <c r="HD213" i="3"/>
  <c r="EP213" i="3"/>
  <c r="IX212" i="3"/>
  <c r="EO213" i="3"/>
  <c r="HL213" i="3"/>
  <c r="DS212" i="3"/>
  <c r="IG212" i="3"/>
  <c r="HL212" i="3"/>
  <c r="IF212" i="3"/>
  <c r="FB213" i="3"/>
  <c r="JJ213" i="3"/>
  <c r="FF212" i="3"/>
  <c r="EM213" i="3"/>
  <c r="IQ212" i="3"/>
  <c r="IL213" i="3"/>
  <c r="CX212" i="3"/>
  <c r="IP212" i="3"/>
  <c r="GY213" i="3"/>
  <c r="FQ213" i="3"/>
  <c r="CW212" i="3"/>
  <c r="AN211" i="3" l="1"/>
  <c r="R212" i="3"/>
  <c r="AA212" i="3"/>
  <c r="AC212" i="3"/>
  <c r="Z212" i="3"/>
  <c r="W212" i="3"/>
  <c r="ED212" i="3"/>
  <c r="JS212" i="3"/>
  <c r="CD211" i="3"/>
  <c r="AQ211" i="3"/>
  <c r="BE212" i="3"/>
  <c r="AX212" i="3"/>
  <c r="BG212" i="3"/>
  <c r="AY212" i="3"/>
  <c r="AV212" i="3"/>
  <c r="BF212" i="3"/>
  <c r="CC212" i="3"/>
  <c r="CD212" i="3" s="1"/>
  <c r="AZ212" i="3"/>
  <c r="JO212" i="3"/>
  <c r="AW212" i="3"/>
  <c r="BA212" i="3"/>
  <c r="BB212" i="3"/>
  <c r="BD212" i="3"/>
  <c r="BC212" i="3"/>
  <c r="HZ212" i="3"/>
  <c r="FX212" i="3"/>
  <c r="JP212" i="3"/>
  <c r="BS212" i="3"/>
  <c r="BN212" i="3"/>
  <c r="BM212" i="3"/>
  <c r="BL212" i="3"/>
  <c r="BQ212" i="3"/>
  <c r="BO212" i="3"/>
  <c r="BI212" i="3"/>
  <c r="BK212" i="3"/>
  <c r="BH212" i="3"/>
  <c r="BR212" i="3"/>
  <c r="BP212" i="3"/>
  <c r="BJ212" i="3"/>
  <c r="HS212" i="3"/>
  <c r="AB212" i="3"/>
  <c r="EH212" i="3"/>
  <c r="IA212" i="3"/>
  <c r="HX212" i="3"/>
  <c r="CL212" i="3"/>
  <c r="FW212" i="3"/>
  <c r="HT212" i="3"/>
  <c r="JU212" i="3"/>
  <c r="FZ212" i="3"/>
  <c r="JY212" i="3"/>
  <c r="EG212" i="3"/>
  <c r="BV212" i="3"/>
  <c r="BZ212" i="3"/>
  <c r="BX212" i="3"/>
  <c r="BU212" i="3"/>
  <c r="CA212" i="3"/>
  <c r="BY212" i="3"/>
  <c r="CE212" i="3"/>
  <c r="CG212" i="3" s="1"/>
  <c r="BW212" i="3"/>
  <c r="BT212" i="3"/>
  <c r="FY212" i="3"/>
  <c r="GE212" i="3"/>
  <c r="EA212" i="3"/>
  <c r="U212" i="3"/>
  <c r="S212" i="3"/>
  <c r="DY212" i="3"/>
  <c r="EF212" i="3"/>
  <c r="JT212" i="3"/>
  <c r="AJ212" i="3"/>
  <c r="AD212" i="3"/>
  <c r="AK212" i="3"/>
  <c r="AE212" i="3"/>
  <c r="AO212" i="3"/>
  <c r="AF212" i="3"/>
  <c r="AG212" i="3"/>
  <c r="AH212" i="3"/>
  <c r="AI212" i="3"/>
  <c r="Y212" i="3"/>
  <c r="EE212" i="3"/>
  <c r="JW212" i="3"/>
  <c r="GA212" i="3"/>
  <c r="X212" i="3"/>
  <c r="JR212" i="3"/>
  <c r="H212" i="3"/>
  <c r="K212" i="3"/>
  <c r="I212" i="3"/>
  <c r="F212" i="3"/>
  <c r="M212" i="3"/>
  <c r="N212" i="3"/>
  <c r="P212" i="3"/>
  <c r="J212" i="3"/>
  <c r="Q212" i="3"/>
  <c r="G212" i="3"/>
  <c r="DX212" i="3"/>
  <c r="O212" i="3"/>
  <c r="AL212" i="3"/>
  <c r="L212" i="3"/>
  <c r="AM212" i="3"/>
  <c r="FU212" i="3"/>
  <c r="V212" i="3"/>
  <c r="FV212" i="3"/>
  <c r="GC212" i="3"/>
  <c r="GB212" i="3"/>
  <c r="HU212" i="3"/>
  <c r="IB212" i="3"/>
  <c r="AP212" i="3"/>
  <c r="AS212" i="3" s="1"/>
  <c r="GD212" i="3"/>
  <c r="T212" i="3"/>
  <c r="DZ212" i="3"/>
  <c r="AP213" i="3"/>
  <c r="HS213" i="3"/>
  <c r="HZ213" i="3"/>
  <c r="DZ213" i="3"/>
  <c r="GC213" i="3"/>
  <c r="JX213" i="3"/>
  <c r="IB213" i="3"/>
  <c r="FX213" i="3"/>
  <c r="JU213" i="3"/>
  <c r="HY213" i="3"/>
  <c r="GD213" i="3"/>
  <c r="EH213" i="3"/>
  <c r="X213" i="3"/>
  <c r="R213" i="3"/>
  <c r="T213" i="3"/>
  <c r="AM213" i="3"/>
  <c r="FU213" i="3"/>
  <c r="AT211" i="3"/>
  <c r="C214" i="3"/>
  <c r="GX213" i="3"/>
  <c r="DP214" i="3"/>
  <c r="HN214" i="3"/>
  <c r="HA214" i="3"/>
  <c r="IP214" i="3"/>
  <c r="GL213" i="3"/>
  <c r="FR213" i="3"/>
  <c r="HC214" i="3"/>
  <c r="HL214" i="3"/>
  <c r="EQ214" i="3"/>
  <c r="HN213" i="3"/>
  <c r="GK213" i="3"/>
  <c r="EW214" i="3"/>
  <c r="GQ214" i="3"/>
  <c r="DK213" i="3"/>
  <c r="CZ213" i="3"/>
  <c r="HJ213" i="3"/>
  <c r="IP213" i="3"/>
  <c r="DT213" i="3"/>
  <c r="IZ213" i="3"/>
  <c r="FD214" i="3"/>
  <c r="IQ213" i="3"/>
  <c r="FM213" i="3"/>
  <c r="IT213" i="3"/>
  <c r="DC213" i="3"/>
  <c r="FI213" i="3"/>
  <c r="HF214" i="3"/>
  <c r="JA214" i="3"/>
  <c r="II214" i="3"/>
  <c r="ES214" i="3"/>
  <c r="DC214" i="3"/>
  <c r="IY214" i="3"/>
  <c r="DG214" i="3"/>
  <c r="HG214" i="3"/>
  <c r="JH213" i="3"/>
  <c r="DG213" i="3"/>
  <c r="DJ213" i="3"/>
  <c r="CQ214" i="3"/>
  <c r="IG213" i="3"/>
  <c r="GV213" i="3"/>
  <c r="HG213" i="3"/>
  <c r="IS214" i="3"/>
  <c r="FS214" i="3"/>
  <c r="JC213" i="3"/>
  <c r="JF214" i="3"/>
  <c r="GW214" i="3"/>
  <c r="GN213" i="3"/>
  <c r="DI213" i="3"/>
  <c r="ET214" i="3"/>
  <c r="EU214" i="3"/>
  <c r="JK213" i="3"/>
  <c r="DF214" i="3"/>
  <c r="IV214" i="3"/>
  <c r="FJ213" i="3"/>
  <c r="CV214" i="3"/>
  <c r="IU214" i="3"/>
  <c r="GK214" i="3"/>
  <c r="IM213" i="3"/>
  <c r="GI214" i="3"/>
  <c r="EQ213" i="3"/>
  <c r="GJ214" i="3"/>
  <c r="JJ214" i="3"/>
  <c r="JH214" i="3"/>
  <c r="FF214" i="3"/>
  <c r="EV214" i="3"/>
  <c r="GZ213" i="3"/>
  <c r="GT213" i="3"/>
  <c r="DI214" i="3"/>
  <c r="GP214" i="3"/>
  <c r="EN213" i="3"/>
  <c r="FG214" i="3"/>
  <c r="DF213" i="3"/>
  <c r="CU213" i="3"/>
  <c r="IU213" i="3"/>
  <c r="CJ213" i="3"/>
  <c r="JL214" i="3"/>
  <c r="JF213" i="3"/>
  <c r="IO214" i="3"/>
  <c r="HE213" i="3"/>
  <c r="GM214" i="3"/>
  <c r="II213" i="3"/>
  <c r="GO213" i="3"/>
  <c r="HI213" i="3"/>
  <c r="JD213" i="3"/>
  <c r="FC214" i="3"/>
  <c r="DO213" i="3"/>
  <c r="GL214" i="3"/>
  <c r="FO214" i="3"/>
  <c r="JA213" i="3"/>
  <c r="FR214" i="3"/>
  <c r="DM213" i="3"/>
  <c r="ER213" i="3"/>
  <c r="FC213" i="3"/>
  <c r="IN214" i="3"/>
  <c r="HP213" i="3"/>
  <c r="IX214" i="3"/>
  <c r="GX214" i="3"/>
  <c r="HJ214" i="3"/>
  <c r="IF213" i="3"/>
  <c r="IJ214" i="3"/>
  <c r="CU214" i="3"/>
  <c r="CY214" i="3"/>
  <c r="CT214" i="3"/>
  <c r="EZ213" i="3"/>
  <c r="DE213" i="3"/>
  <c r="JG214" i="3"/>
  <c r="CO213" i="3"/>
  <c r="CK213" i="3"/>
  <c r="DO214" i="3"/>
  <c r="GR214" i="3"/>
  <c r="CR213" i="3"/>
  <c r="IX213" i="3"/>
  <c r="IJ213" i="3"/>
  <c r="HM214" i="3"/>
  <c r="FO213" i="3"/>
  <c r="ES213" i="3"/>
  <c r="JQ213" i="3" l="1"/>
  <c r="FW213" i="3"/>
  <c r="HW213" i="3"/>
  <c r="JT213" i="3"/>
  <c r="EC213" i="3"/>
  <c r="W213" i="3"/>
  <c r="U213" i="3"/>
  <c r="JS213" i="3"/>
  <c r="FV213" i="3"/>
  <c r="EB213" i="3"/>
  <c r="V213" i="3"/>
  <c r="AA213" i="3"/>
  <c r="EG213" i="3"/>
  <c r="FY213" i="3"/>
  <c r="EE213" i="3"/>
  <c r="Y213" i="3"/>
  <c r="JV213" i="3"/>
  <c r="BD213" i="3"/>
  <c r="AV213" i="3"/>
  <c r="JO213" i="3"/>
  <c r="BE213" i="3"/>
  <c r="CC213" i="3"/>
  <c r="AZ213" i="3"/>
  <c r="BA213" i="3"/>
  <c r="BC213" i="3"/>
  <c r="GA213" i="3"/>
  <c r="AN212" i="3"/>
  <c r="AR212" i="3"/>
  <c r="AT212" i="3" s="1"/>
  <c r="AQ212" i="3"/>
  <c r="CL213" i="3"/>
  <c r="IA213" i="3"/>
  <c r="EA213" i="3"/>
  <c r="GB213" i="3"/>
  <c r="AD213" i="3"/>
  <c r="AE213" i="3"/>
  <c r="AF213" i="3"/>
  <c r="AG213" i="3"/>
  <c r="AH213" i="3"/>
  <c r="AI213" i="3"/>
  <c r="AJ213" i="3"/>
  <c r="AO213" i="3"/>
  <c r="AQ213" i="3" s="1"/>
  <c r="AK213" i="3"/>
  <c r="JR213" i="3"/>
  <c r="BF213" i="3"/>
  <c r="JY213" i="3"/>
  <c r="EF213" i="3"/>
  <c r="Z213" i="3"/>
  <c r="AW213" i="3"/>
  <c r="JP213" i="3"/>
  <c r="AY213" i="3"/>
  <c r="HU213" i="3"/>
  <c r="BV213" i="3"/>
  <c r="BY213" i="3"/>
  <c r="CA213" i="3"/>
  <c r="CE213" i="3"/>
  <c r="BW213" i="3"/>
  <c r="BU213" i="3"/>
  <c r="BZ213" i="3"/>
  <c r="BX213" i="3"/>
  <c r="BT213" i="3"/>
  <c r="AC213" i="3"/>
  <c r="BK213" i="3"/>
  <c r="BR213" i="3"/>
  <c r="BM213" i="3"/>
  <c r="BP213" i="3"/>
  <c r="HR213" i="3"/>
  <c r="BN213" i="3"/>
  <c r="BQ213" i="3"/>
  <c r="BS213" i="3"/>
  <c r="CB213" i="3"/>
  <c r="CD213" i="3" s="1"/>
  <c r="BH213" i="3"/>
  <c r="BI213" i="3"/>
  <c r="BO213" i="3"/>
  <c r="BL213" i="3"/>
  <c r="BJ213" i="3"/>
  <c r="ED213" i="3"/>
  <c r="HX213" i="3"/>
  <c r="BB213" i="3"/>
  <c r="BG213" i="3"/>
  <c r="S213" i="3"/>
  <c r="DY213" i="3"/>
  <c r="FZ213" i="3"/>
  <c r="HV213" i="3"/>
  <c r="AX213" i="3"/>
  <c r="HT213" i="3"/>
  <c r="CF213" i="3"/>
  <c r="GE213" i="3"/>
  <c r="AB213" i="3"/>
  <c r="JW213" i="3"/>
  <c r="AL213" i="3"/>
  <c r="AN213" i="3" s="1"/>
  <c r="P213" i="3"/>
  <c r="J213" i="3"/>
  <c r="F213" i="3"/>
  <c r="H213" i="3"/>
  <c r="M213" i="3"/>
  <c r="I213" i="3"/>
  <c r="N213" i="3"/>
  <c r="L213" i="3"/>
  <c r="Q213" i="3"/>
  <c r="K213" i="3"/>
  <c r="DX213" i="3"/>
  <c r="O213" i="3"/>
  <c r="G213" i="3"/>
  <c r="AO214" i="3"/>
  <c r="CF214" i="3"/>
  <c r="HS214" i="3"/>
  <c r="GC214" i="3"/>
  <c r="JW214" i="3"/>
  <c r="HT214" i="3"/>
  <c r="JR214" i="3"/>
  <c r="HY214" i="3"/>
  <c r="EC214" i="3"/>
  <c r="FZ214" i="3"/>
  <c r="EE214" i="3"/>
  <c r="GB214" i="3"/>
  <c r="C215" i="3"/>
  <c r="EY215" i="3"/>
  <c r="HK214" i="3"/>
  <c r="DE215" i="3"/>
  <c r="HE214" i="3"/>
  <c r="GO214" i="3"/>
  <c r="DV215" i="3"/>
  <c r="FP215" i="3"/>
  <c r="GK215" i="3"/>
  <c r="FQ215" i="3"/>
  <c r="EY214" i="3"/>
  <c r="GR215" i="3"/>
  <c r="CR214" i="3"/>
  <c r="DH214" i="3"/>
  <c r="IH215" i="3"/>
  <c r="EQ215" i="3"/>
  <c r="DL214" i="3"/>
  <c r="DP215" i="3"/>
  <c r="EP214" i="3"/>
  <c r="HB215" i="3"/>
  <c r="IH214" i="3"/>
  <c r="DB215" i="3"/>
  <c r="IZ214" i="3"/>
  <c r="IM214" i="3"/>
  <c r="CO214" i="3"/>
  <c r="ET215" i="3"/>
  <c r="IV215" i="3"/>
  <c r="CR215" i="3"/>
  <c r="IW214" i="3"/>
  <c r="HO215" i="3"/>
  <c r="CJ214" i="3"/>
  <c r="HN215" i="3"/>
  <c r="DK214" i="3"/>
  <c r="CP214" i="3"/>
  <c r="GN214" i="3"/>
  <c r="FQ214" i="3"/>
  <c r="GT215" i="3"/>
  <c r="FL215" i="3"/>
  <c r="GT214" i="3"/>
  <c r="HE215" i="3"/>
  <c r="DR214" i="3"/>
  <c r="DE214" i="3"/>
  <c r="HI214" i="3"/>
  <c r="EU215" i="3"/>
  <c r="DD215" i="3"/>
  <c r="JK215" i="3"/>
  <c r="CS215" i="3"/>
  <c r="IW215" i="3"/>
  <c r="GI215" i="3"/>
  <c r="FL214" i="3"/>
  <c r="CS214" i="3"/>
  <c r="FH214" i="3"/>
  <c r="IF214" i="3"/>
  <c r="HK215" i="3"/>
  <c r="IU215" i="3"/>
  <c r="HI215" i="3"/>
  <c r="HM215" i="3"/>
  <c r="IP215" i="3"/>
  <c r="GW215" i="3"/>
  <c r="GP215" i="3"/>
  <c r="FM214" i="3"/>
  <c r="FH215" i="3"/>
  <c r="JD215" i="3"/>
  <c r="GQ215" i="3"/>
  <c r="JL215" i="3"/>
  <c r="JK214" i="3"/>
  <c r="GN215" i="3"/>
  <c r="JH215" i="3"/>
  <c r="JC214" i="3"/>
  <c r="DR215" i="3"/>
  <c r="EN214" i="3"/>
  <c r="HO214" i="3"/>
  <c r="GJ215" i="3"/>
  <c r="HF215" i="3"/>
  <c r="JB214" i="3"/>
  <c r="JA215" i="3"/>
  <c r="EV215" i="3"/>
  <c r="IK214" i="3"/>
  <c r="JD214" i="3"/>
  <c r="GV214" i="3"/>
  <c r="EO215" i="3"/>
  <c r="JC215" i="3"/>
  <c r="JF215" i="3"/>
  <c r="HG215" i="3"/>
  <c r="IY215" i="3"/>
  <c r="EL215" i="3"/>
  <c r="CY215" i="3"/>
  <c r="HD215" i="3"/>
  <c r="DU215" i="3"/>
  <c r="FE215" i="3"/>
  <c r="HL215" i="3"/>
  <c r="IL215" i="3"/>
  <c r="GZ215" i="3"/>
  <c r="DG215" i="3"/>
  <c r="DV214" i="3"/>
  <c r="DQ214" i="3"/>
  <c r="CQ215" i="3"/>
  <c r="ES215" i="3"/>
  <c r="FD215" i="3"/>
  <c r="EZ214" i="3"/>
  <c r="JJ215" i="3"/>
  <c r="IG215" i="3"/>
  <c r="GS214" i="3"/>
  <c r="CX214" i="3"/>
  <c r="FR215" i="3"/>
  <c r="EM214" i="3"/>
  <c r="IT214" i="3"/>
  <c r="HD214" i="3"/>
  <c r="FO215" i="3"/>
  <c r="HB214" i="3"/>
  <c r="FM215" i="3"/>
  <c r="EZ215" i="3"/>
  <c r="FC215" i="3"/>
  <c r="DT215" i="3"/>
  <c r="HC215" i="3"/>
  <c r="GY214" i="3"/>
  <c r="CW215" i="3"/>
  <c r="ER214" i="3"/>
  <c r="IT215" i="3"/>
  <c r="GM215" i="3"/>
  <c r="FE214" i="3"/>
  <c r="EN215" i="3"/>
  <c r="JI215" i="3"/>
  <c r="GY215" i="3"/>
  <c r="IK215" i="3"/>
  <c r="EM215" i="3"/>
  <c r="GX215" i="3"/>
  <c r="DM214" i="3"/>
  <c r="DU214" i="3"/>
  <c r="IM215" i="3"/>
  <c r="EO214" i="3"/>
  <c r="CU215" i="3"/>
  <c r="IL214" i="3"/>
  <c r="FA214" i="3"/>
  <c r="II215" i="3"/>
  <c r="DO215" i="3"/>
  <c r="CK214" i="3"/>
  <c r="JM214" i="3"/>
  <c r="FJ215" i="3"/>
  <c r="CV215" i="3"/>
  <c r="DS215" i="3"/>
  <c r="HP215" i="3"/>
  <c r="FI214" i="3"/>
  <c r="FF215" i="3"/>
  <c r="IJ215" i="3"/>
  <c r="IO215" i="3"/>
  <c r="CZ214" i="3"/>
  <c r="FP214" i="3"/>
  <c r="GZ214" i="3"/>
  <c r="DI215" i="3"/>
  <c r="CX215" i="3"/>
  <c r="FJ214" i="3"/>
  <c r="GO215" i="3"/>
  <c r="IF215" i="3"/>
  <c r="DT214" i="3"/>
  <c r="FN214" i="3"/>
  <c r="JB215" i="3"/>
  <c r="GL215" i="3"/>
  <c r="DF215" i="3"/>
  <c r="HP214" i="3"/>
  <c r="JM215" i="3"/>
  <c r="CP215" i="3"/>
  <c r="FA215" i="3"/>
  <c r="GV215" i="3"/>
  <c r="JI214" i="3"/>
  <c r="DB214" i="3"/>
  <c r="FS215" i="3"/>
  <c r="CO215" i="3"/>
  <c r="IQ214" i="3"/>
  <c r="ER215" i="3"/>
  <c r="FB214" i="3"/>
  <c r="DM215" i="3"/>
  <c r="IG214" i="3"/>
  <c r="DC215" i="3"/>
  <c r="DJ214" i="3"/>
  <c r="IS215" i="3"/>
  <c r="EL214" i="3"/>
  <c r="CZ215" i="3"/>
  <c r="DD214" i="3"/>
  <c r="DS214" i="3"/>
  <c r="CW214" i="3"/>
  <c r="CT215" i="3"/>
  <c r="AD214" i="3" l="1"/>
  <c r="AP214" i="3"/>
  <c r="AS214" i="3" s="1"/>
  <c r="GE214" i="3"/>
  <c r="AR213" i="3"/>
  <c r="CG213" i="3"/>
  <c r="AS213" i="3"/>
  <c r="AE214" i="3"/>
  <c r="IA214" i="3"/>
  <c r="AM214" i="3"/>
  <c r="FU214" i="3"/>
  <c r="AI214" i="3"/>
  <c r="HU214" i="3"/>
  <c r="DY214" i="3"/>
  <c r="FX214" i="3"/>
  <c r="CL214" i="3"/>
  <c r="GD214" i="3"/>
  <c r="FY214" i="3"/>
  <c r="EB214" i="3"/>
  <c r="AF214" i="3"/>
  <c r="HV214" i="3"/>
  <c r="JT214" i="3"/>
  <c r="HZ214" i="3"/>
  <c r="JY214" i="3"/>
  <c r="EA214" i="3"/>
  <c r="BZ214" i="3"/>
  <c r="BT214" i="3"/>
  <c r="BX214" i="3"/>
  <c r="BY214" i="3"/>
  <c r="BU214" i="3"/>
  <c r="CE214" i="3"/>
  <c r="AR214" i="3" s="1"/>
  <c r="CA214" i="3"/>
  <c r="BW214" i="3"/>
  <c r="BV214" i="3"/>
  <c r="DZ214" i="3"/>
  <c r="GA214" i="3"/>
  <c r="AH214" i="3"/>
  <c r="EF214" i="3"/>
  <c r="JV214" i="3"/>
  <c r="JU214" i="3"/>
  <c r="AG214" i="3"/>
  <c r="R214" i="3"/>
  <c r="X214" i="3"/>
  <c r="AC214" i="3"/>
  <c r="Z214" i="3"/>
  <c r="AA214" i="3"/>
  <c r="AB214" i="3"/>
  <c r="W214" i="3"/>
  <c r="S214" i="3"/>
  <c r="Y214" i="3"/>
  <c r="V214" i="3"/>
  <c r="U214" i="3"/>
  <c r="T214" i="3"/>
  <c r="HW214" i="3"/>
  <c r="HX214" i="3"/>
  <c r="EG214" i="3"/>
  <c r="JP214" i="3"/>
  <c r="AK214" i="3"/>
  <c r="EH214" i="3"/>
  <c r="J214" i="3"/>
  <c r="O214" i="3"/>
  <c r="I214" i="3"/>
  <c r="L214" i="3"/>
  <c r="Q214" i="3"/>
  <c r="P214" i="3"/>
  <c r="K214" i="3"/>
  <c r="M214" i="3"/>
  <c r="H214" i="3"/>
  <c r="N214" i="3"/>
  <c r="AL214" i="3"/>
  <c r="F214" i="3"/>
  <c r="DX214" i="3"/>
  <c r="G214" i="3"/>
  <c r="JX214" i="3"/>
  <c r="FW214" i="3"/>
  <c r="AJ214" i="3"/>
  <c r="BG214" i="3"/>
  <c r="BE214" i="3"/>
  <c r="AX214" i="3"/>
  <c r="BC214" i="3"/>
  <c r="AY214" i="3"/>
  <c r="CC214" i="3"/>
  <c r="AV214" i="3"/>
  <c r="AZ214" i="3"/>
  <c r="JO214" i="3"/>
  <c r="AW214" i="3"/>
  <c r="BF214" i="3"/>
  <c r="BA214" i="3"/>
  <c r="BD214" i="3"/>
  <c r="BB214" i="3"/>
  <c r="IB214" i="3"/>
  <c r="FV214" i="3"/>
  <c r="BL214" i="3"/>
  <c r="CB214" i="3"/>
  <c r="BK214" i="3"/>
  <c r="BI214" i="3"/>
  <c r="BP214" i="3"/>
  <c r="BQ214" i="3"/>
  <c r="BN214" i="3"/>
  <c r="BM214" i="3"/>
  <c r="HR214" i="3"/>
  <c r="BH214" i="3"/>
  <c r="BO214" i="3"/>
  <c r="BJ214" i="3"/>
  <c r="BR214" i="3"/>
  <c r="BS214" i="3"/>
  <c r="JS214" i="3"/>
  <c r="JQ214" i="3"/>
  <c r="ED214" i="3"/>
  <c r="BS215" i="3"/>
  <c r="AC215" i="3"/>
  <c r="AO215" i="3"/>
  <c r="AE215" i="3"/>
  <c r="AD215" i="3"/>
  <c r="AG215" i="3"/>
  <c r="AH215" i="3"/>
  <c r="AI215" i="3"/>
  <c r="AJ215" i="3"/>
  <c r="AK215" i="3"/>
  <c r="DY215" i="3"/>
  <c r="CE215" i="3"/>
  <c r="BY215" i="3"/>
  <c r="BV215" i="3"/>
  <c r="BT215" i="3"/>
  <c r="CA215" i="3"/>
  <c r="BZ215" i="3"/>
  <c r="BX215" i="3"/>
  <c r="BW215" i="3"/>
  <c r="DZ215" i="3"/>
  <c r="HR215" i="3"/>
  <c r="AW215" i="3"/>
  <c r="AV215" i="3"/>
  <c r="CB215" i="3"/>
  <c r="BE215" i="3"/>
  <c r="AX215" i="3"/>
  <c r="AY215" i="3"/>
  <c r="AZ215" i="3"/>
  <c r="BA215" i="3"/>
  <c r="BB215" i="3"/>
  <c r="BC215" i="3"/>
  <c r="HS215" i="3"/>
  <c r="AP215" i="3"/>
  <c r="CF215" i="3"/>
  <c r="HZ215" i="3"/>
  <c r="FV215" i="3"/>
  <c r="IA215" i="3"/>
  <c r="JP215" i="3"/>
  <c r="HT215" i="3"/>
  <c r="CC215" i="3"/>
  <c r="JO215" i="3"/>
  <c r="BL215" i="3"/>
  <c r="BK215" i="3"/>
  <c r="BN215" i="3"/>
  <c r="BQ215" i="3"/>
  <c r="BH215" i="3"/>
  <c r="BR215" i="3"/>
  <c r="BP215" i="3"/>
  <c r="BJ215" i="3"/>
  <c r="BI215" i="3"/>
  <c r="FW215" i="3"/>
  <c r="EA215" i="3"/>
  <c r="JX215" i="3"/>
  <c r="HU215" i="3"/>
  <c r="JQ215" i="3"/>
  <c r="HV215" i="3"/>
  <c r="JR215" i="3"/>
  <c r="EB215" i="3"/>
  <c r="JY215" i="3"/>
  <c r="JS215" i="3"/>
  <c r="HX215" i="3"/>
  <c r="JU215" i="3"/>
  <c r="HY215" i="3"/>
  <c r="EC215" i="3"/>
  <c r="FZ215" i="3"/>
  <c r="GA215" i="3"/>
  <c r="EE215" i="3"/>
  <c r="H215" i="3"/>
  <c r="G215" i="3"/>
  <c r="I215" i="3"/>
  <c r="N215" i="3"/>
  <c r="K215" i="3"/>
  <c r="DX215" i="3"/>
  <c r="F215" i="3"/>
  <c r="P215" i="3"/>
  <c r="O215" i="3"/>
  <c r="AL215" i="3"/>
  <c r="L215" i="3"/>
  <c r="M215" i="3"/>
  <c r="GD215" i="3"/>
  <c r="GB215" i="3"/>
  <c r="T215" i="3"/>
  <c r="V215" i="3"/>
  <c r="Y215" i="3"/>
  <c r="S215" i="3"/>
  <c r="W215" i="3"/>
  <c r="R215" i="3"/>
  <c r="AM215" i="3"/>
  <c r="FU215" i="3"/>
  <c r="C216" i="3"/>
  <c r="FG215" i="3"/>
  <c r="DK215" i="3"/>
  <c r="JI216" i="3"/>
  <c r="IT216" i="3"/>
  <c r="GR216" i="3"/>
  <c r="IK216" i="3"/>
  <c r="FN216" i="3"/>
  <c r="CJ215" i="3"/>
  <c r="IM216" i="3"/>
  <c r="JK216" i="3"/>
  <c r="DH215" i="3"/>
  <c r="HE216" i="3"/>
  <c r="IN215" i="3"/>
  <c r="FO216" i="3"/>
  <c r="GS215" i="3"/>
  <c r="DU216" i="3"/>
  <c r="FG216" i="3"/>
  <c r="DL215" i="3"/>
  <c r="CZ216" i="3"/>
  <c r="DD216" i="3"/>
  <c r="JB216" i="3"/>
  <c r="IL216" i="3"/>
  <c r="FL216" i="3"/>
  <c r="EO216" i="3"/>
  <c r="HJ215" i="3"/>
  <c r="IN216" i="3"/>
  <c r="DB216" i="3"/>
  <c r="DJ215" i="3"/>
  <c r="EP215" i="3"/>
  <c r="GM216" i="3"/>
  <c r="FB215" i="3"/>
  <c r="FN215" i="3"/>
  <c r="DH216" i="3"/>
  <c r="JF216" i="3"/>
  <c r="DI216" i="3"/>
  <c r="FH216" i="3"/>
  <c r="IW216" i="3"/>
  <c r="IJ216" i="3"/>
  <c r="EN216" i="3"/>
  <c r="HD216" i="3"/>
  <c r="CV216" i="3"/>
  <c r="DJ216" i="3"/>
  <c r="GX216" i="3"/>
  <c r="IP216" i="3"/>
  <c r="DS216" i="3"/>
  <c r="JG215" i="3"/>
  <c r="HM216" i="3"/>
  <c r="HB216" i="3"/>
  <c r="FI215" i="3"/>
  <c r="HJ216" i="3"/>
  <c r="DQ215" i="3"/>
  <c r="FM216" i="3"/>
  <c r="GN216" i="3"/>
  <c r="CU216" i="3"/>
  <c r="CK215" i="3"/>
  <c r="EW215" i="3"/>
  <c r="HC216" i="3"/>
  <c r="EY216" i="3"/>
  <c r="HA215" i="3"/>
  <c r="IH216" i="3"/>
  <c r="GY216" i="3"/>
  <c r="JH216" i="3"/>
  <c r="GO216" i="3"/>
  <c r="IX215" i="3"/>
  <c r="EP216" i="3"/>
  <c r="IY216" i="3"/>
  <c r="JM216" i="3"/>
  <c r="GW216" i="3"/>
  <c r="IZ215" i="3"/>
  <c r="EL216" i="3"/>
  <c r="ES216" i="3"/>
  <c r="IF216" i="3"/>
  <c r="CP216" i="3"/>
  <c r="IX216" i="3"/>
  <c r="CR216" i="3"/>
  <c r="FD216" i="3"/>
  <c r="FJ216" i="3"/>
  <c r="HI216" i="3"/>
  <c r="IQ215" i="3"/>
  <c r="HO216" i="3"/>
  <c r="DL216" i="3"/>
  <c r="DT216" i="3"/>
  <c r="GK216" i="3"/>
  <c r="FC216" i="3"/>
  <c r="BU215" i="3" l="1"/>
  <c r="JV215" i="3"/>
  <c r="BO215" i="3"/>
  <c r="FY215" i="3"/>
  <c r="J215" i="3"/>
  <c r="X215" i="3"/>
  <c r="ED215" i="3"/>
  <c r="BG215" i="3"/>
  <c r="EG215" i="3"/>
  <c r="AA215" i="3"/>
  <c r="BF215" i="3"/>
  <c r="IB215" i="3"/>
  <c r="EH215" i="3"/>
  <c r="AB215" i="3"/>
  <c r="BM215" i="3"/>
  <c r="HW215" i="3"/>
  <c r="GE215" i="3"/>
  <c r="GC215" i="3"/>
  <c r="FX215" i="3"/>
  <c r="U215" i="3"/>
  <c r="Z215" i="3"/>
  <c r="EF215" i="3"/>
  <c r="JT215" i="3"/>
  <c r="Q215" i="3"/>
  <c r="BD215" i="3"/>
  <c r="JW215" i="3"/>
  <c r="AQ214" i="3"/>
  <c r="AF215" i="3"/>
  <c r="CL215" i="3"/>
  <c r="AN214" i="3"/>
  <c r="AT213" i="3"/>
  <c r="CG214" i="3"/>
  <c r="CD214" i="3"/>
  <c r="AR215" i="3"/>
  <c r="AS215" i="3"/>
  <c r="AT214" i="3"/>
  <c r="AQ215" i="3"/>
  <c r="AP216" i="3"/>
  <c r="CF216" i="3"/>
  <c r="CE216" i="3"/>
  <c r="BT216" i="3"/>
  <c r="IA216" i="3"/>
  <c r="HT216" i="3"/>
  <c r="JS216" i="3"/>
  <c r="HX216" i="3"/>
  <c r="JT216" i="3"/>
  <c r="JU216" i="3"/>
  <c r="FY216" i="3"/>
  <c r="ED216" i="3"/>
  <c r="EE216" i="3"/>
  <c r="Z216" i="3"/>
  <c r="R216" i="3"/>
  <c r="AM216" i="3"/>
  <c r="FU216" i="3"/>
  <c r="CD215" i="3"/>
  <c r="C217" i="3"/>
  <c r="AN215" i="3"/>
  <c r="CG215" i="3"/>
  <c r="HM217" i="3"/>
  <c r="JC216" i="3"/>
  <c r="GQ217" i="3"/>
  <c r="HC217" i="3"/>
  <c r="GZ216" i="3"/>
  <c r="CR217" i="3"/>
  <c r="IH217" i="3"/>
  <c r="EU217" i="3"/>
  <c r="DE216" i="3"/>
  <c r="DK217" i="3"/>
  <c r="HN217" i="3"/>
  <c r="DV216" i="3"/>
  <c r="CJ216" i="3"/>
  <c r="GO217" i="3"/>
  <c r="GJ216" i="3"/>
  <c r="DI217" i="3"/>
  <c r="IS216" i="3"/>
  <c r="DK216" i="3"/>
  <c r="FF216" i="3"/>
  <c r="DG217" i="3"/>
  <c r="JL216" i="3"/>
  <c r="DM216" i="3"/>
  <c r="IU216" i="3"/>
  <c r="IO216" i="3"/>
  <c r="GV216" i="3"/>
  <c r="HF216" i="3"/>
  <c r="EW216" i="3"/>
  <c r="DM217" i="3"/>
  <c r="HD217" i="3"/>
  <c r="JI217" i="3"/>
  <c r="JL217" i="3"/>
  <c r="ET216" i="3"/>
  <c r="IU217" i="3"/>
  <c r="DT217" i="3"/>
  <c r="CX216" i="3"/>
  <c r="FI216" i="3"/>
  <c r="DF216" i="3"/>
  <c r="FD217" i="3"/>
  <c r="DP216" i="3"/>
  <c r="HK217" i="3"/>
  <c r="DD217" i="3"/>
  <c r="DQ216" i="3"/>
  <c r="FB216" i="3"/>
  <c r="FL217" i="3"/>
  <c r="HN216" i="3"/>
  <c r="GQ216" i="3"/>
  <c r="JG216" i="3"/>
  <c r="GT216" i="3"/>
  <c r="JG217" i="3"/>
  <c r="CK216" i="3"/>
  <c r="JH217" i="3"/>
  <c r="FR217" i="3"/>
  <c r="HL216" i="3"/>
  <c r="IO217" i="3"/>
  <c r="DV217" i="3"/>
  <c r="ER217" i="3"/>
  <c r="HG216" i="3"/>
  <c r="IY217" i="3"/>
  <c r="EV217" i="3"/>
  <c r="FS217" i="3"/>
  <c r="FA217" i="3"/>
  <c r="IN217" i="3"/>
  <c r="IJ217" i="3"/>
  <c r="GN217" i="3"/>
  <c r="FC217" i="3"/>
  <c r="FS216" i="3"/>
  <c r="HP217" i="3"/>
  <c r="IZ217" i="3"/>
  <c r="EV216" i="3"/>
  <c r="GS216" i="3"/>
  <c r="EM216" i="3"/>
  <c r="IQ216" i="3"/>
  <c r="EQ216" i="3"/>
  <c r="FE216" i="3"/>
  <c r="JD216" i="3"/>
  <c r="IM217" i="3"/>
  <c r="FA216" i="3"/>
  <c r="IQ217" i="3"/>
  <c r="JK217" i="3"/>
  <c r="IF217" i="3"/>
  <c r="JD217" i="3"/>
  <c r="EU216" i="3"/>
  <c r="CO216" i="3"/>
  <c r="HB217" i="3"/>
  <c r="GI216" i="3"/>
  <c r="EQ217" i="3"/>
  <c r="CT217" i="3"/>
  <c r="HK216" i="3"/>
  <c r="GM217" i="3"/>
  <c r="CS216" i="3"/>
  <c r="ER216" i="3"/>
  <c r="JJ216" i="3"/>
  <c r="GL216" i="3"/>
  <c r="FE217" i="3"/>
  <c r="IG217" i="3"/>
  <c r="EZ216" i="3"/>
  <c r="FQ216" i="3"/>
  <c r="EW217" i="3"/>
  <c r="DR216" i="3"/>
  <c r="II216" i="3"/>
  <c r="JM217" i="3"/>
  <c r="CY217" i="3"/>
  <c r="HI217" i="3"/>
  <c r="IV216" i="3"/>
  <c r="DG216" i="3"/>
  <c r="CS217" i="3"/>
  <c r="DB217" i="3"/>
  <c r="CQ216" i="3"/>
  <c r="DC216" i="3"/>
  <c r="HL217" i="3"/>
  <c r="HP216" i="3"/>
  <c r="GY217" i="3"/>
  <c r="IZ216" i="3"/>
  <c r="IS217" i="3"/>
  <c r="DE217" i="3"/>
  <c r="FR216" i="3"/>
  <c r="FP216" i="3"/>
  <c r="CT216" i="3"/>
  <c r="EL217" i="3"/>
  <c r="IG216" i="3"/>
  <c r="HA216" i="3"/>
  <c r="CW216" i="3"/>
  <c r="JA216" i="3"/>
  <c r="FN217" i="3"/>
  <c r="GP216" i="3"/>
  <c r="DS217" i="3"/>
  <c r="HG217" i="3"/>
  <c r="HE217" i="3"/>
  <c r="DQ217" i="3"/>
  <c r="IT217" i="3"/>
  <c r="DO216" i="3"/>
  <c r="CY216" i="3"/>
  <c r="BZ216" i="3" l="1"/>
  <c r="JX216" i="3"/>
  <c r="BX216" i="3"/>
  <c r="CC216" i="3"/>
  <c r="JO216" i="3"/>
  <c r="FZ216" i="3"/>
  <c r="EB216" i="3"/>
  <c r="JW216" i="3"/>
  <c r="GB216" i="3"/>
  <c r="Y216" i="3"/>
  <c r="EH216" i="3"/>
  <c r="FW216" i="3"/>
  <c r="T216" i="3"/>
  <c r="BY216" i="3"/>
  <c r="GA216" i="3"/>
  <c r="EA216" i="3"/>
  <c r="U216" i="3"/>
  <c r="HV216" i="3"/>
  <c r="AL216" i="3"/>
  <c r="AN216" i="3" s="1"/>
  <c r="G216" i="3"/>
  <c r="K216" i="3"/>
  <c r="P216" i="3"/>
  <c r="J216" i="3"/>
  <c r="Q216" i="3"/>
  <c r="O216" i="3"/>
  <c r="I216" i="3"/>
  <c r="H216" i="3"/>
  <c r="M216" i="3"/>
  <c r="N216" i="3"/>
  <c r="F216" i="3"/>
  <c r="L216" i="3"/>
  <c r="DX216" i="3"/>
  <c r="HR216" i="3"/>
  <c r="AZ216" i="3"/>
  <c r="BG216" i="3"/>
  <c r="CB216" i="3"/>
  <c r="BF216" i="3"/>
  <c r="BD216" i="3"/>
  <c r="BA216" i="3"/>
  <c r="AV216" i="3"/>
  <c r="BB216" i="3"/>
  <c r="AW216" i="3"/>
  <c r="BC216" i="3"/>
  <c r="BE216" i="3"/>
  <c r="AX216" i="3"/>
  <c r="AY216" i="3"/>
  <c r="IB216" i="3"/>
  <c r="AA216" i="3"/>
  <c r="AB216" i="3"/>
  <c r="BV216" i="3"/>
  <c r="W216" i="3"/>
  <c r="GE216" i="3"/>
  <c r="HW216" i="3"/>
  <c r="GC216" i="3"/>
  <c r="EF216" i="3"/>
  <c r="X216" i="3"/>
  <c r="JR216" i="3"/>
  <c r="CA216" i="3"/>
  <c r="BU216" i="3"/>
  <c r="HU216" i="3"/>
  <c r="JV216" i="3"/>
  <c r="JP216" i="3"/>
  <c r="BL216" i="3"/>
  <c r="BI216" i="3"/>
  <c r="BS216" i="3"/>
  <c r="BR216" i="3"/>
  <c r="BO216" i="3"/>
  <c r="BJ216" i="3"/>
  <c r="BQ216" i="3"/>
  <c r="BN216" i="3"/>
  <c r="BM216" i="3"/>
  <c r="BK216" i="3"/>
  <c r="BH216" i="3"/>
  <c r="BP216" i="3"/>
  <c r="JQ216" i="3"/>
  <c r="DY216" i="3"/>
  <c r="S216" i="3"/>
  <c r="AI216" i="3"/>
  <c r="AJ216" i="3"/>
  <c r="AE216" i="3"/>
  <c r="AK216" i="3"/>
  <c r="AO216" i="3"/>
  <c r="AR216" i="3" s="1"/>
  <c r="AD216" i="3"/>
  <c r="AF216" i="3"/>
  <c r="AG216" i="3"/>
  <c r="AH216" i="3"/>
  <c r="HS216" i="3"/>
  <c r="DZ216" i="3"/>
  <c r="CL216" i="3"/>
  <c r="BW216" i="3"/>
  <c r="AC216" i="3"/>
  <c r="GD216" i="3"/>
  <c r="FX216" i="3"/>
  <c r="HY216" i="3"/>
  <c r="EG216" i="3"/>
  <c r="EC216" i="3"/>
  <c r="FV216" i="3"/>
  <c r="JY216" i="3"/>
  <c r="HZ216" i="3"/>
  <c r="V216" i="3"/>
  <c r="AS216" i="3"/>
  <c r="AT215" i="3"/>
  <c r="CE217" i="3"/>
  <c r="AP217" i="3"/>
  <c r="HZ217" i="3"/>
  <c r="JP217" i="3"/>
  <c r="JO217" i="3"/>
  <c r="CC217" i="3"/>
  <c r="EA217" i="3"/>
  <c r="JQ217" i="3"/>
  <c r="HX217" i="3"/>
  <c r="EC217" i="3"/>
  <c r="JV217" i="3"/>
  <c r="FZ217" i="3"/>
  <c r="GA217" i="3"/>
  <c r="CG216" i="3"/>
  <c r="C218" i="3"/>
  <c r="JB217" i="3"/>
  <c r="FB217" i="3"/>
  <c r="GO218" i="3"/>
  <c r="GX217" i="3"/>
  <c r="DH218" i="3"/>
  <c r="GK217" i="3"/>
  <c r="FQ217" i="3"/>
  <c r="GS217" i="3"/>
  <c r="FF217" i="3"/>
  <c r="CV218" i="3"/>
  <c r="EP218" i="3"/>
  <c r="GI217" i="3"/>
  <c r="IW217" i="3"/>
  <c r="DU218" i="3"/>
  <c r="CJ217" i="3"/>
  <c r="FR218" i="3"/>
  <c r="ER218" i="3"/>
  <c r="IO218" i="3"/>
  <c r="JA218" i="3"/>
  <c r="EW218" i="3"/>
  <c r="EN217" i="3"/>
  <c r="IX217" i="3"/>
  <c r="FS218" i="3"/>
  <c r="FP217" i="3"/>
  <c r="DR217" i="3"/>
  <c r="II218" i="3"/>
  <c r="CT218" i="3"/>
  <c r="FJ217" i="3"/>
  <c r="EO218" i="3"/>
  <c r="IM218" i="3"/>
  <c r="GM218" i="3"/>
  <c r="FQ218" i="3"/>
  <c r="DR218" i="3"/>
  <c r="FG217" i="3"/>
  <c r="ES217" i="3"/>
  <c r="HF217" i="3"/>
  <c r="HK218" i="3"/>
  <c r="DD218" i="3"/>
  <c r="GW217" i="3"/>
  <c r="GL217" i="3"/>
  <c r="DC217" i="3"/>
  <c r="CO217" i="3"/>
  <c r="HM218" i="3"/>
  <c r="IQ218" i="3"/>
  <c r="FA218" i="3"/>
  <c r="HJ217" i="3"/>
  <c r="HA217" i="3"/>
  <c r="JF217" i="3"/>
  <c r="GP218" i="3"/>
  <c r="GJ218" i="3"/>
  <c r="CV217" i="3"/>
  <c r="DI218" i="3"/>
  <c r="IP217" i="3"/>
  <c r="HO217" i="3"/>
  <c r="EM217" i="3"/>
  <c r="DK218" i="3"/>
  <c r="IJ218" i="3"/>
  <c r="DU217" i="3"/>
  <c r="FC218" i="3"/>
  <c r="CW218" i="3"/>
  <c r="DE218" i="3"/>
  <c r="GZ217" i="3"/>
  <c r="DH217" i="3"/>
  <c r="CU217" i="3"/>
  <c r="GJ217" i="3"/>
  <c r="FI218" i="3"/>
  <c r="HL218" i="3"/>
  <c r="CZ217" i="3"/>
  <c r="DO217" i="3"/>
  <c r="JB218" i="3"/>
  <c r="EY217" i="3"/>
  <c r="DM218" i="3"/>
  <c r="DJ217" i="3"/>
  <c r="FI217" i="3"/>
  <c r="EV218" i="3"/>
  <c r="IK218" i="3"/>
  <c r="DG218" i="3"/>
  <c r="GP217" i="3"/>
  <c r="FO217" i="3"/>
  <c r="FG218" i="3"/>
  <c r="JF218" i="3"/>
  <c r="IH218" i="3"/>
  <c r="EL218" i="3"/>
  <c r="EO217" i="3"/>
  <c r="CW217" i="3"/>
  <c r="DJ218" i="3"/>
  <c r="FH217" i="3"/>
  <c r="FM217" i="3"/>
  <c r="GR217" i="3"/>
  <c r="FJ218" i="3"/>
  <c r="IK217" i="3"/>
  <c r="CP217" i="3"/>
  <c r="DF217" i="3"/>
  <c r="II217" i="3"/>
  <c r="EZ218" i="3"/>
  <c r="JI218" i="3"/>
  <c r="EP217" i="3"/>
  <c r="IY218" i="3"/>
  <c r="CY218" i="3"/>
  <c r="FD218" i="3"/>
  <c r="DL217" i="3"/>
  <c r="HF218" i="3"/>
  <c r="JM218" i="3"/>
  <c r="HB218" i="3"/>
  <c r="IL217" i="3"/>
  <c r="CK217" i="3"/>
  <c r="JA217" i="3"/>
  <c r="DP217" i="3"/>
  <c r="HJ218" i="3"/>
  <c r="CX217" i="3"/>
  <c r="ET217" i="3"/>
  <c r="GV217" i="3"/>
  <c r="JJ217" i="3"/>
  <c r="GT217" i="3"/>
  <c r="HN218" i="3"/>
  <c r="JD218" i="3"/>
  <c r="CQ217" i="3"/>
  <c r="EQ218" i="3"/>
  <c r="IV217" i="3"/>
  <c r="EZ217" i="3"/>
  <c r="JC217" i="3"/>
  <c r="HY217" i="3" l="1"/>
  <c r="FY217" i="3"/>
  <c r="AW217" i="3"/>
  <c r="AV217" i="3"/>
  <c r="AZ217" i="3"/>
  <c r="BC217" i="3"/>
  <c r="BD217" i="3"/>
  <c r="DZ217" i="3"/>
  <c r="CL217" i="3"/>
  <c r="CD216" i="3"/>
  <c r="EG217" i="3"/>
  <c r="EH217" i="3"/>
  <c r="GE217" i="3"/>
  <c r="HW217" i="3"/>
  <c r="CA217" i="3"/>
  <c r="CF217" i="3"/>
  <c r="CG217" i="3" s="1"/>
  <c r="BZ217" i="3"/>
  <c r="BY217" i="3"/>
  <c r="BW217" i="3"/>
  <c r="BX217" i="3"/>
  <c r="BV217" i="3"/>
  <c r="BU217" i="3"/>
  <c r="BT217" i="3"/>
  <c r="EE217" i="3"/>
  <c r="BG217" i="3"/>
  <c r="HV217" i="3"/>
  <c r="AC217" i="3"/>
  <c r="S217" i="3"/>
  <c r="R217" i="3"/>
  <c r="AM217" i="3"/>
  <c r="Z217" i="3"/>
  <c r="FU217" i="3"/>
  <c r="U217" i="3"/>
  <c r="V217" i="3"/>
  <c r="AB217" i="3"/>
  <c r="X217" i="3"/>
  <c r="T217" i="3"/>
  <c r="AA217" i="3"/>
  <c r="W217" i="3"/>
  <c r="Y217" i="3"/>
  <c r="BP217" i="3"/>
  <c r="BH217" i="3"/>
  <c r="BJ217" i="3"/>
  <c r="BN217" i="3"/>
  <c r="BI217" i="3"/>
  <c r="BR217" i="3"/>
  <c r="HR217" i="3"/>
  <c r="BK217" i="3"/>
  <c r="BQ217" i="3"/>
  <c r="BS217" i="3"/>
  <c r="CB217" i="3"/>
  <c r="CD217" i="3" s="1"/>
  <c r="BL217" i="3"/>
  <c r="BM217" i="3"/>
  <c r="BO217" i="3"/>
  <c r="JR217" i="3"/>
  <c r="AI217" i="3"/>
  <c r="AJ217" i="3"/>
  <c r="AE217" i="3"/>
  <c r="AK217" i="3"/>
  <c r="AD217" i="3"/>
  <c r="AO217" i="3"/>
  <c r="AQ217" i="3" s="1"/>
  <c r="AF217" i="3"/>
  <c r="AG217" i="3"/>
  <c r="AH217" i="3"/>
  <c r="JW217" i="3"/>
  <c r="IB217" i="3"/>
  <c r="GB217" i="3"/>
  <c r="HS217" i="3"/>
  <c r="FX217" i="3"/>
  <c r="FV217" i="3"/>
  <c r="JU217" i="3"/>
  <c r="BB217" i="3"/>
  <c r="JX217" i="3"/>
  <c r="GC217" i="3"/>
  <c r="HU217" i="3"/>
  <c r="AY217" i="3"/>
  <c r="BF217" i="3"/>
  <c r="JY217" i="3"/>
  <c r="BE217" i="3"/>
  <c r="IA217" i="3"/>
  <c r="GD217" i="3"/>
  <c r="JT217" i="3"/>
  <c r="BA217" i="3"/>
  <c r="K217" i="3"/>
  <c r="Q217" i="3"/>
  <c r="P217" i="3"/>
  <c r="L217" i="3"/>
  <c r="M217" i="3"/>
  <c r="H217" i="3"/>
  <c r="J217" i="3"/>
  <c r="DX217" i="3"/>
  <c r="AL217" i="3"/>
  <c r="G217" i="3"/>
  <c r="I217" i="3"/>
  <c r="F217" i="3"/>
  <c r="O217" i="3"/>
  <c r="N217" i="3"/>
  <c r="EF217" i="3"/>
  <c r="FW217" i="3"/>
  <c r="JS217" i="3"/>
  <c r="EB217" i="3"/>
  <c r="AX217" i="3"/>
  <c r="HT217" i="3"/>
  <c r="ED217" i="3"/>
  <c r="DY217" i="3"/>
  <c r="AQ216" i="3"/>
  <c r="AT216" i="3"/>
  <c r="EF218" i="3"/>
  <c r="CF218" i="3"/>
  <c r="JX218" i="3"/>
  <c r="HX218" i="3"/>
  <c r="FY218" i="3"/>
  <c r="EC218" i="3"/>
  <c r="FZ218" i="3"/>
  <c r="EE218" i="3"/>
  <c r="GE218" i="3"/>
  <c r="C219" i="3"/>
  <c r="GZ218" i="3"/>
  <c r="JG218" i="3"/>
  <c r="GX218" i="3"/>
  <c r="IF218" i="3"/>
  <c r="JK218" i="3"/>
  <c r="GT218" i="3"/>
  <c r="HE218" i="3"/>
  <c r="IW218" i="3"/>
  <c r="CP218" i="3"/>
  <c r="FM218" i="3"/>
  <c r="GR218" i="3"/>
  <c r="GY218" i="3"/>
  <c r="DC218" i="3"/>
  <c r="JH218" i="3"/>
  <c r="GW218" i="3"/>
  <c r="CK218" i="3"/>
  <c r="HA218" i="3"/>
  <c r="CZ218" i="3"/>
  <c r="CR218" i="3"/>
  <c r="DP219" i="3"/>
  <c r="IZ218" i="3"/>
  <c r="FP218" i="3"/>
  <c r="DB218" i="3"/>
  <c r="ES218" i="3"/>
  <c r="FE218" i="3"/>
  <c r="IL219" i="3"/>
  <c r="FN218" i="3"/>
  <c r="DO218" i="3"/>
  <c r="DF218" i="3"/>
  <c r="IS218" i="3"/>
  <c r="FL218" i="3"/>
  <c r="IL218" i="3"/>
  <c r="HD218" i="3"/>
  <c r="GS218" i="3"/>
  <c r="GV218" i="3"/>
  <c r="GN218" i="3"/>
  <c r="HA219" i="3"/>
  <c r="CS218" i="3"/>
  <c r="GI218" i="3"/>
  <c r="JC218" i="3"/>
  <c r="EY218" i="3"/>
  <c r="GQ218" i="3"/>
  <c r="FF218" i="3"/>
  <c r="DV218" i="3"/>
  <c r="IN219" i="3"/>
  <c r="HI218" i="3"/>
  <c r="CQ218" i="3"/>
  <c r="IG218" i="3"/>
  <c r="IT218" i="3"/>
  <c r="IX218" i="3"/>
  <c r="EU218" i="3"/>
  <c r="FO218" i="3"/>
  <c r="HC218" i="3"/>
  <c r="CJ218" i="3"/>
  <c r="FH218" i="3"/>
  <c r="FB218" i="3"/>
  <c r="GS219" i="3"/>
  <c r="CU218" i="3"/>
  <c r="GI219" i="3"/>
  <c r="GL218" i="3"/>
  <c r="DL218" i="3"/>
  <c r="EN218" i="3"/>
  <c r="FG219" i="3"/>
  <c r="DT218" i="3"/>
  <c r="GK218" i="3"/>
  <c r="CO218" i="3"/>
  <c r="DP218" i="3"/>
  <c r="JL218" i="3"/>
  <c r="HP218" i="3"/>
  <c r="CX218" i="3"/>
  <c r="HG218" i="3"/>
  <c r="HO218" i="3"/>
  <c r="JJ218" i="3"/>
  <c r="ET218" i="3"/>
  <c r="DS218" i="3"/>
  <c r="EM218" i="3"/>
  <c r="IV218" i="3"/>
  <c r="IM219" i="3"/>
  <c r="DQ218" i="3"/>
  <c r="IN218" i="3"/>
  <c r="IP218" i="3"/>
  <c r="IU218" i="3"/>
  <c r="CL218" i="3" l="1"/>
  <c r="AS217" i="3"/>
  <c r="AN217" i="3"/>
  <c r="AR217" i="3"/>
  <c r="BC218" i="3"/>
  <c r="AX218" i="3"/>
  <c r="BE218" i="3"/>
  <c r="BG218" i="3"/>
  <c r="AY218" i="3"/>
  <c r="AV218" i="3"/>
  <c r="BF218" i="3"/>
  <c r="AW218" i="3"/>
  <c r="AZ218" i="3"/>
  <c r="BD218" i="3"/>
  <c r="BA218" i="3"/>
  <c r="CB218" i="3"/>
  <c r="BB218" i="3"/>
  <c r="HR218" i="3"/>
  <c r="FW218" i="3"/>
  <c r="GA218" i="3"/>
  <c r="GD218" i="3"/>
  <c r="ED218" i="3"/>
  <c r="JT218" i="3"/>
  <c r="HZ218" i="3"/>
  <c r="IB218" i="3"/>
  <c r="AJ218" i="3"/>
  <c r="AD218" i="3"/>
  <c r="AK218" i="3"/>
  <c r="AO218" i="3"/>
  <c r="AE218" i="3"/>
  <c r="AF218" i="3"/>
  <c r="AG218" i="3"/>
  <c r="AH218" i="3"/>
  <c r="AI218" i="3"/>
  <c r="HU218" i="3"/>
  <c r="EB218" i="3"/>
  <c r="JR218" i="3"/>
  <c r="HV218" i="3"/>
  <c r="JW218" i="3"/>
  <c r="JY218" i="3"/>
  <c r="V218" i="3"/>
  <c r="Y218" i="3"/>
  <c r="AC218" i="3"/>
  <c r="T218" i="3"/>
  <c r="W218" i="3"/>
  <c r="X218" i="3"/>
  <c r="AB218" i="3"/>
  <c r="S218" i="3"/>
  <c r="U218" i="3"/>
  <c r="Z218" i="3"/>
  <c r="R218" i="3"/>
  <c r="AA218" i="3"/>
  <c r="IA218" i="3"/>
  <c r="DZ218" i="3"/>
  <c r="JU218" i="3"/>
  <c r="F218" i="3"/>
  <c r="N218" i="3"/>
  <c r="J218" i="3"/>
  <c r="I218" i="3"/>
  <c r="K218" i="3"/>
  <c r="AL218" i="3"/>
  <c r="Q218" i="3"/>
  <c r="O218" i="3"/>
  <c r="L218" i="3"/>
  <c r="M218" i="3"/>
  <c r="DX218" i="3"/>
  <c r="H218" i="3"/>
  <c r="G218" i="3"/>
  <c r="P218" i="3"/>
  <c r="HT218" i="3"/>
  <c r="AP218" i="3"/>
  <c r="BU218" i="3"/>
  <c r="BZ218" i="3"/>
  <c r="BW218" i="3"/>
  <c r="BX218" i="3"/>
  <c r="BV218" i="3"/>
  <c r="BT218" i="3"/>
  <c r="CA218" i="3"/>
  <c r="BY218" i="3"/>
  <c r="CE218" i="3"/>
  <c r="CG218" i="3" s="1"/>
  <c r="DY218" i="3"/>
  <c r="EG218" i="3"/>
  <c r="HS218" i="3"/>
  <c r="JQ218" i="3"/>
  <c r="JS218" i="3"/>
  <c r="JV218" i="3"/>
  <c r="HW218" i="3"/>
  <c r="BH218" i="3"/>
  <c r="BI218" i="3"/>
  <c r="BR218" i="3"/>
  <c r="BS218" i="3"/>
  <c r="BN218" i="3"/>
  <c r="BK218" i="3"/>
  <c r="BJ218" i="3"/>
  <c r="BL218" i="3"/>
  <c r="BM218" i="3"/>
  <c r="BQ218" i="3"/>
  <c r="BO218" i="3"/>
  <c r="BP218" i="3"/>
  <c r="FU218" i="3"/>
  <c r="AM218" i="3"/>
  <c r="EH218" i="3"/>
  <c r="GC218" i="3"/>
  <c r="GB218" i="3"/>
  <c r="FV218" i="3"/>
  <c r="CC218" i="3"/>
  <c r="JO218" i="3"/>
  <c r="JP218" i="3"/>
  <c r="EA218" i="3"/>
  <c r="FX218" i="3"/>
  <c r="HY218" i="3"/>
  <c r="C220" i="3"/>
  <c r="IH219" i="3"/>
  <c r="DK219" i="3"/>
  <c r="DC219" i="3"/>
  <c r="HM219" i="3"/>
  <c r="EU219" i="3"/>
  <c r="GV219" i="3"/>
  <c r="EM219" i="3"/>
  <c r="IP219" i="3"/>
  <c r="FQ219" i="3"/>
  <c r="CX219" i="3"/>
  <c r="IY219" i="3"/>
  <c r="CU219" i="3"/>
  <c r="FS220" i="3"/>
  <c r="EL220" i="3"/>
  <c r="ET219" i="3"/>
  <c r="CS220" i="3"/>
  <c r="IO219" i="3"/>
  <c r="JC219" i="3"/>
  <c r="CQ220" i="3"/>
  <c r="GK220" i="3"/>
  <c r="JM219" i="3"/>
  <c r="DU220" i="3"/>
  <c r="DB219" i="3"/>
  <c r="FR219" i="3"/>
  <c r="CO220" i="3"/>
  <c r="HP219" i="3"/>
  <c r="HE219" i="3"/>
  <c r="IU219" i="3"/>
  <c r="FC219" i="3"/>
  <c r="HG220" i="3"/>
  <c r="EZ220" i="3"/>
  <c r="FF219" i="3"/>
  <c r="GM220" i="3"/>
  <c r="CY219" i="3"/>
  <c r="CU220" i="3"/>
  <c r="DI219" i="3"/>
  <c r="CT219" i="3"/>
  <c r="DL219" i="3"/>
  <c r="EW220" i="3"/>
  <c r="CO219" i="3"/>
  <c r="CJ219" i="3"/>
  <c r="JB219" i="3"/>
  <c r="CS219" i="3"/>
  <c r="IP220" i="3"/>
  <c r="ES219" i="3"/>
  <c r="IV219" i="3"/>
  <c r="GO219" i="3"/>
  <c r="JH220" i="3"/>
  <c r="GZ219" i="3"/>
  <c r="HN219" i="3"/>
  <c r="DL220" i="3"/>
  <c r="GP220" i="3"/>
  <c r="FE220" i="3"/>
  <c r="HK219" i="3"/>
  <c r="HB219" i="3"/>
  <c r="HF219" i="3"/>
  <c r="GX219" i="3"/>
  <c r="GM219" i="3"/>
  <c r="DJ219" i="3"/>
  <c r="DT219" i="3"/>
  <c r="GK219" i="3"/>
  <c r="DE220" i="3"/>
  <c r="JA219" i="3"/>
  <c r="CV219" i="3"/>
  <c r="IS219" i="3"/>
  <c r="IG219" i="3"/>
  <c r="GJ220" i="3"/>
  <c r="FB220" i="3"/>
  <c r="IW219" i="3"/>
  <c r="HC219" i="3"/>
  <c r="CK219" i="3"/>
  <c r="HL220" i="3"/>
  <c r="FE219" i="3"/>
  <c r="JM220" i="3"/>
  <c r="JL219" i="3"/>
  <c r="HP220" i="3"/>
  <c r="DQ219" i="3"/>
  <c r="EW219" i="3"/>
  <c r="FS219" i="3"/>
  <c r="FP219" i="3"/>
  <c r="IZ219" i="3"/>
  <c r="HI219" i="3"/>
  <c r="DR219" i="3"/>
  <c r="FL219" i="3"/>
  <c r="CP219" i="3"/>
  <c r="EO219" i="3"/>
  <c r="FB219" i="3"/>
  <c r="DE219" i="3"/>
  <c r="ES220" i="3"/>
  <c r="DG219" i="3"/>
  <c r="EV220" i="3"/>
  <c r="IF219" i="3"/>
  <c r="FI220" i="3"/>
  <c r="EV219" i="3"/>
  <c r="HD219" i="3"/>
  <c r="DF220" i="3"/>
  <c r="JK219" i="3"/>
  <c r="DO219" i="3"/>
  <c r="JF219" i="3"/>
  <c r="GL219" i="3"/>
  <c r="IX219" i="3"/>
  <c r="FM219" i="3"/>
  <c r="GY219" i="3"/>
  <c r="GP219" i="3"/>
  <c r="CW219" i="3"/>
  <c r="EP219" i="3"/>
  <c r="GR219" i="3"/>
  <c r="FD219" i="3"/>
  <c r="DV219" i="3"/>
  <c r="GN219" i="3"/>
  <c r="CR219" i="3"/>
  <c r="FI219" i="3"/>
  <c r="GT219" i="3"/>
  <c r="HL219" i="3"/>
  <c r="IJ219" i="3"/>
  <c r="GQ219" i="3"/>
  <c r="IY220" i="3"/>
  <c r="IH220" i="3"/>
  <c r="EU220" i="3"/>
  <c r="JI220" i="3"/>
  <c r="DV220" i="3"/>
  <c r="EL219" i="3"/>
  <c r="IT219" i="3"/>
  <c r="HO219" i="3"/>
  <c r="FH219" i="3"/>
  <c r="DS219" i="3"/>
  <c r="FJ219" i="3"/>
  <c r="JG219" i="3"/>
  <c r="DQ220" i="3"/>
  <c r="FA219" i="3"/>
  <c r="HO220" i="3"/>
  <c r="HC220" i="3"/>
  <c r="FO219" i="3"/>
  <c r="EQ219" i="3"/>
  <c r="II219" i="3"/>
  <c r="EN219" i="3"/>
  <c r="EO220" i="3"/>
  <c r="JC220" i="3"/>
  <c r="DU219" i="3"/>
  <c r="DF219" i="3"/>
  <c r="EY219" i="3"/>
  <c r="HG219" i="3"/>
  <c r="CZ219" i="3"/>
  <c r="DP220" i="3"/>
  <c r="EM220" i="3"/>
  <c r="DH219" i="3"/>
  <c r="FC220" i="3"/>
  <c r="FL220" i="3"/>
  <c r="JJ219" i="3"/>
  <c r="ER219" i="3"/>
  <c r="GW219" i="3"/>
  <c r="IF220" i="3"/>
  <c r="FN219" i="3"/>
  <c r="HJ219" i="3"/>
  <c r="DG220" i="3"/>
  <c r="JH219" i="3"/>
  <c r="IQ219" i="3"/>
  <c r="DM219" i="3"/>
  <c r="DD219" i="3"/>
  <c r="JB220" i="3"/>
  <c r="GS220" i="3"/>
  <c r="HJ220" i="3"/>
  <c r="JD219" i="3"/>
  <c r="IK219" i="3"/>
  <c r="GJ219" i="3"/>
  <c r="CQ219" i="3"/>
  <c r="JI219" i="3"/>
  <c r="EZ219" i="3"/>
  <c r="DI220" i="3"/>
  <c r="AN218" i="3" l="1"/>
  <c r="GC219" i="3"/>
  <c r="BM219" i="3"/>
  <c r="BS219" i="3"/>
  <c r="BP219" i="3"/>
  <c r="CB219" i="3"/>
  <c r="BH219" i="3"/>
  <c r="HR219" i="3"/>
  <c r="BQ219" i="3"/>
  <c r="BL219" i="3"/>
  <c r="BK219" i="3"/>
  <c r="IB219" i="3"/>
  <c r="JX219" i="3"/>
  <c r="EA219" i="3"/>
  <c r="JU219" i="3"/>
  <c r="JV219" i="3"/>
  <c r="GB219" i="3"/>
  <c r="JP219" i="3"/>
  <c r="CE219" i="3"/>
  <c r="HV219" i="3"/>
  <c r="JW219" i="3"/>
  <c r="FY219" i="3"/>
  <c r="AT217" i="3"/>
  <c r="CD218" i="3"/>
  <c r="AQ218" i="3"/>
  <c r="AR218" i="3"/>
  <c r="AS218" i="3"/>
  <c r="IA219" i="3"/>
  <c r="EH219" i="3"/>
  <c r="GA219" i="3"/>
  <c r="EE219" i="3"/>
  <c r="R219" i="3"/>
  <c r="S219" i="3"/>
  <c r="AB219" i="3"/>
  <c r="W219" i="3"/>
  <c r="AA219" i="3"/>
  <c r="Z219" i="3"/>
  <c r="Y219" i="3"/>
  <c r="U219" i="3"/>
  <c r="X219" i="3"/>
  <c r="T219" i="3"/>
  <c r="AC219" i="3"/>
  <c r="V219" i="3"/>
  <c r="HY219" i="3"/>
  <c r="BO219" i="3"/>
  <c r="DZ219" i="3"/>
  <c r="CL219" i="3"/>
  <c r="AP219" i="3"/>
  <c r="JQ219" i="3"/>
  <c r="BE219" i="3"/>
  <c r="AX219" i="3"/>
  <c r="JO219" i="3"/>
  <c r="AY219" i="3"/>
  <c r="AZ219" i="3"/>
  <c r="BF219" i="3"/>
  <c r="AW219" i="3"/>
  <c r="BA219" i="3"/>
  <c r="BD219" i="3"/>
  <c r="BB219" i="3"/>
  <c r="BG219" i="3"/>
  <c r="AV219" i="3"/>
  <c r="BC219" i="3"/>
  <c r="CC219" i="3"/>
  <c r="JS219" i="3"/>
  <c r="EB219" i="3"/>
  <c r="FX219" i="3"/>
  <c r="GE219" i="3"/>
  <c r="BJ219" i="3"/>
  <c r="HT219" i="3"/>
  <c r="FU219" i="3"/>
  <c r="AM219" i="3"/>
  <c r="AJ219" i="3"/>
  <c r="AE219" i="3"/>
  <c r="AK219" i="3"/>
  <c r="AO219" i="3"/>
  <c r="AR219" i="3" s="1"/>
  <c r="AD219" i="3"/>
  <c r="AF219" i="3"/>
  <c r="AG219" i="3"/>
  <c r="AH219" i="3"/>
  <c r="AI219" i="3"/>
  <c r="Q219" i="3"/>
  <c r="I219" i="3"/>
  <c r="M219" i="3"/>
  <c r="P219" i="3"/>
  <c r="AL219" i="3"/>
  <c r="H219" i="3"/>
  <c r="O219" i="3"/>
  <c r="DX219" i="3"/>
  <c r="L219" i="3"/>
  <c r="G219" i="3"/>
  <c r="J219" i="3"/>
  <c r="F219" i="3"/>
  <c r="K219" i="3"/>
  <c r="N219" i="3"/>
  <c r="JY219" i="3"/>
  <c r="GD219" i="3"/>
  <c r="BU219" i="3"/>
  <c r="BZ219" i="3"/>
  <c r="BY219" i="3"/>
  <c r="CF219" i="3"/>
  <c r="BX219" i="3"/>
  <c r="BT219" i="3"/>
  <c r="BW219" i="3"/>
  <c r="BV219" i="3"/>
  <c r="CA219" i="3"/>
  <c r="FW219" i="3"/>
  <c r="HW219" i="3"/>
  <c r="ED219" i="3"/>
  <c r="HZ219" i="3"/>
  <c r="BR219" i="3"/>
  <c r="BI219" i="3"/>
  <c r="EF219" i="3"/>
  <c r="HS219" i="3"/>
  <c r="HX219" i="3"/>
  <c r="EC219" i="3"/>
  <c r="FV219" i="3"/>
  <c r="BN219" i="3"/>
  <c r="JT219" i="3"/>
  <c r="HU219" i="3"/>
  <c r="DY219" i="3"/>
  <c r="FZ219" i="3"/>
  <c r="EG219" i="3"/>
  <c r="JR219" i="3"/>
  <c r="AP220" i="3"/>
  <c r="FV220" i="3"/>
  <c r="FX220" i="3"/>
  <c r="EB220" i="3"/>
  <c r="JY220" i="3"/>
  <c r="HY220" i="3"/>
  <c r="F220" i="3"/>
  <c r="GE220" i="3"/>
  <c r="C221" i="3"/>
  <c r="IX220" i="3"/>
  <c r="JL220" i="3"/>
  <c r="HM221" i="3"/>
  <c r="IM220" i="3"/>
  <c r="FD220" i="3"/>
  <c r="GS221" i="3"/>
  <c r="HL221" i="3"/>
  <c r="CU221" i="3"/>
  <c r="IJ220" i="3"/>
  <c r="DD220" i="3"/>
  <c r="JC221" i="3"/>
  <c r="DT221" i="3"/>
  <c r="HE220" i="3"/>
  <c r="FN220" i="3"/>
  <c r="ET220" i="3"/>
  <c r="HF220" i="3"/>
  <c r="GR220" i="3"/>
  <c r="GL220" i="3"/>
  <c r="FJ220" i="3"/>
  <c r="HK220" i="3"/>
  <c r="EQ220" i="3"/>
  <c r="IW221" i="3"/>
  <c r="HD220" i="3"/>
  <c r="HI221" i="3"/>
  <c r="IT220" i="3"/>
  <c r="EL221" i="3"/>
  <c r="IX221" i="3"/>
  <c r="GW220" i="3"/>
  <c r="IG221" i="3"/>
  <c r="CY220" i="3"/>
  <c r="IL220" i="3"/>
  <c r="HC221" i="3"/>
  <c r="CW220" i="3"/>
  <c r="CR220" i="3"/>
  <c r="HG221" i="3"/>
  <c r="HO221" i="3"/>
  <c r="GN221" i="3"/>
  <c r="GI220" i="3"/>
  <c r="DS220" i="3"/>
  <c r="JK220" i="3"/>
  <c r="CP220" i="3"/>
  <c r="HA220" i="3"/>
  <c r="CK220" i="3"/>
  <c r="GP221" i="3"/>
  <c r="GQ220" i="3"/>
  <c r="FQ220" i="3"/>
  <c r="GO220" i="3"/>
  <c r="ET221" i="3"/>
  <c r="IZ221" i="3"/>
  <c r="CO221" i="3"/>
  <c r="DC220" i="3"/>
  <c r="GT221" i="3"/>
  <c r="FM220" i="3"/>
  <c r="DU221" i="3"/>
  <c r="FR220" i="3"/>
  <c r="IO221" i="3"/>
  <c r="DH220" i="3"/>
  <c r="IQ220" i="3"/>
  <c r="FH220" i="3"/>
  <c r="IM221" i="3"/>
  <c r="JD220" i="3"/>
  <c r="CJ220" i="3"/>
  <c r="DV221" i="3"/>
  <c r="JJ220" i="3"/>
  <c r="JF220" i="3"/>
  <c r="DT220" i="3"/>
  <c r="IN220" i="3"/>
  <c r="DK220" i="3"/>
  <c r="EP220" i="3"/>
  <c r="CV221" i="3"/>
  <c r="EN220" i="3"/>
  <c r="HN220" i="3"/>
  <c r="II221" i="3"/>
  <c r="DP221" i="3"/>
  <c r="FF220" i="3"/>
  <c r="EY221" i="3"/>
  <c r="DR220" i="3"/>
  <c r="CV220" i="3"/>
  <c r="DO220" i="3"/>
  <c r="DM221" i="3"/>
  <c r="IS220" i="3"/>
  <c r="IF221" i="3"/>
  <c r="IS221" i="3"/>
  <c r="GV220" i="3"/>
  <c r="IK220" i="3"/>
  <c r="HM220" i="3"/>
  <c r="CX220" i="3"/>
  <c r="JG220" i="3"/>
  <c r="ER220" i="3"/>
  <c r="CZ220" i="3"/>
  <c r="DQ221" i="3"/>
  <c r="GJ221" i="3"/>
  <c r="DM220" i="3"/>
  <c r="IU220" i="3"/>
  <c r="DE221" i="3"/>
  <c r="IG220" i="3"/>
  <c r="FO220" i="3"/>
  <c r="DJ221" i="3"/>
  <c r="GR221" i="3"/>
  <c r="HK221" i="3"/>
  <c r="DB220" i="3"/>
  <c r="IJ221" i="3"/>
  <c r="ES221" i="3"/>
  <c r="DR221" i="3"/>
  <c r="DD221" i="3"/>
  <c r="DL221" i="3"/>
  <c r="EU221" i="3"/>
  <c r="II220" i="3"/>
  <c r="FG220" i="3"/>
  <c r="IO220" i="3"/>
  <c r="GQ221" i="3"/>
  <c r="HB220" i="3"/>
  <c r="IW220" i="3"/>
  <c r="DK221" i="3"/>
  <c r="GY221" i="3"/>
  <c r="GZ221" i="3"/>
  <c r="GN220" i="3"/>
  <c r="HB221" i="3"/>
  <c r="FB221" i="3"/>
  <c r="CW221" i="3"/>
  <c r="EY220" i="3"/>
  <c r="JA220" i="3"/>
  <c r="JB221" i="3"/>
  <c r="FM221" i="3"/>
  <c r="JH221" i="3"/>
  <c r="IZ220" i="3"/>
  <c r="IN221" i="3"/>
  <c r="JF221" i="3"/>
  <c r="GX220" i="3"/>
  <c r="IV220" i="3"/>
  <c r="CT220" i="3"/>
  <c r="EN221" i="3"/>
  <c r="DG221" i="3"/>
  <c r="GT220" i="3"/>
  <c r="DS221" i="3"/>
  <c r="FP220" i="3"/>
  <c r="DJ220" i="3"/>
  <c r="JL221" i="3"/>
  <c r="HI220" i="3"/>
  <c r="FA220" i="3"/>
  <c r="GY220" i="3"/>
  <c r="GZ220" i="3"/>
  <c r="GB220" i="3" l="1"/>
  <c r="HX220" i="3"/>
  <c r="L220" i="3"/>
  <c r="GA220" i="3"/>
  <c r="HS220" i="3"/>
  <c r="GD220" i="3"/>
  <c r="JT220" i="3"/>
  <c r="DZ220" i="3"/>
  <c r="JQ220" i="3"/>
  <c r="FU220" i="3"/>
  <c r="AM220" i="3"/>
  <c r="JX220" i="3"/>
  <c r="EC220" i="3"/>
  <c r="J220" i="3"/>
  <c r="FY220" i="3"/>
  <c r="CG219" i="3"/>
  <c r="CD219" i="3"/>
  <c r="AS219" i="3"/>
  <c r="AT219" i="3" s="1"/>
  <c r="AT218" i="3"/>
  <c r="AN219" i="3"/>
  <c r="AQ219" i="3"/>
  <c r="FZ220" i="3"/>
  <c r="K220" i="3"/>
  <c r="JW220" i="3"/>
  <c r="JS220" i="3"/>
  <c r="O220" i="3"/>
  <c r="EG220" i="3"/>
  <c r="Q220" i="3"/>
  <c r="AD220" i="3"/>
  <c r="AF220" i="3"/>
  <c r="AG220" i="3"/>
  <c r="AH220" i="3"/>
  <c r="AI220" i="3"/>
  <c r="AJ220" i="3"/>
  <c r="AE220" i="3"/>
  <c r="AK220" i="3"/>
  <c r="AO220" i="3"/>
  <c r="AQ220" i="3" s="1"/>
  <c r="JV220" i="3"/>
  <c r="P220" i="3"/>
  <c r="EH220" i="3"/>
  <c r="CL220" i="3"/>
  <c r="GC220" i="3"/>
  <c r="HW220" i="3"/>
  <c r="HZ220" i="3"/>
  <c r="DY220" i="3"/>
  <c r="G220" i="3"/>
  <c r="EE220" i="3"/>
  <c r="M220" i="3"/>
  <c r="CB220" i="3"/>
  <c r="HR220" i="3"/>
  <c r="AZ220" i="3"/>
  <c r="AW220" i="3"/>
  <c r="BA220" i="3"/>
  <c r="BD220" i="3"/>
  <c r="BB220" i="3"/>
  <c r="AV220" i="3"/>
  <c r="BC220" i="3"/>
  <c r="AX220" i="3"/>
  <c r="BG220" i="3"/>
  <c r="BE220" i="3"/>
  <c r="AY220" i="3"/>
  <c r="BF220" i="3"/>
  <c r="EF220" i="3"/>
  <c r="N220" i="3"/>
  <c r="BZ220" i="3"/>
  <c r="BY220" i="3"/>
  <c r="BU220" i="3"/>
  <c r="BX220" i="3"/>
  <c r="BT220" i="3"/>
  <c r="CE220" i="3"/>
  <c r="CA220" i="3"/>
  <c r="BW220" i="3"/>
  <c r="BV220" i="3"/>
  <c r="S220" i="3"/>
  <c r="W220" i="3"/>
  <c r="T220" i="3"/>
  <c r="AL220" i="3"/>
  <c r="V220" i="3"/>
  <c r="DX220" i="3"/>
  <c r="U220" i="3"/>
  <c r="Z220" i="3"/>
  <c r="AA220" i="3"/>
  <c r="AC220" i="3"/>
  <c r="AB220" i="3"/>
  <c r="X220" i="3"/>
  <c r="Y220" i="3"/>
  <c r="R220" i="3"/>
  <c r="H220" i="3"/>
  <c r="FW220" i="3"/>
  <c r="ED220" i="3"/>
  <c r="HV220" i="3"/>
  <c r="HU220" i="3"/>
  <c r="IB220" i="3"/>
  <c r="IA220" i="3"/>
  <c r="I220" i="3"/>
  <c r="EA220" i="3"/>
  <c r="JU220" i="3"/>
  <c r="CC220" i="3"/>
  <c r="BK220" i="3"/>
  <c r="JO220" i="3"/>
  <c r="BR220" i="3"/>
  <c r="BJ220" i="3"/>
  <c r="BL220" i="3"/>
  <c r="BQ220" i="3"/>
  <c r="BO220" i="3"/>
  <c r="BS220" i="3"/>
  <c r="BP220" i="3"/>
  <c r="BN220" i="3"/>
  <c r="BH220" i="3"/>
  <c r="BI220" i="3"/>
  <c r="BM220" i="3"/>
  <c r="CF220" i="3"/>
  <c r="AS220" i="3" s="1"/>
  <c r="JP220" i="3"/>
  <c r="HT220" i="3"/>
  <c r="JR220" i="3"/>
  <c r="EF221" i="3"/>
  <c r="CE221" i="3"/>
  <c r="BT221" i="3"/>
  <c r="BV221" i="3"/>
  <c r="BZ221" i="3"/>
  <c r="CF221" i="3"/>
  <c r="CC221" i="3"/>
  <c r="JO221" i="3"/>
  <c r="JX221" i="3"/>
  <c r="JS221" i="3"/>
  <c r="HY221" i="3"/>
  <c r="JV221" i="3"/>
  <c r="N221" i="3"/>
  <c r="F221" i="3"/>
  <c r="M221" i="3"/>
  <c r="AM221" i="3"/>
  <c r="FU221" i="3"/>
  <c r="C222" i="3"/>
  <c r="CJ221" i="3"/>
  <c r="HP222" i="3"/>
  <c r="HO222" i="3"/>
  <c r="HA222" i="3"/>
  <c r="EO221" i="3"/>
  <c r="IW222" i="3"/>
  <c r="EL222" i="3"/>
  <c r="IJ222" i="3"/>
  <c r="FA222" i="3"/>
  <c r="FQ221" i="3"/>
  <c r="FB222" i="3"/>
  <c r="HJ221" i="3"/>
  <c r="HA221" i="3"/>
  <c r="FS222" i="3"/>
  <c r="HE222" i="3"/>
  <c r="JK221" i="3"/>
  <c r="IO222" i="3"/>
  <c r="EV222" i="3"/>
  <c r="DH221" i="3"/>
  <c r="EY222" i="3"/>
  <c r="JF222" i="3"/>
  <c r="ET222" i="3"/>
  <c r="HL222" i="3"/>
  <c r="DJ222" i="3"/>
  <c r="EZ221" i="3"/>
  <c r="EZ222" i="3"/>
  <c r="CZ221" i="3"/>
  <c r="JL222" i="3"/>
  <c r="FQ222" i="3"/>
  <c r="IY222" i="3"/>
  <c r="CU222" i="3"/>
  <c r="DP222" i="3"/>
  <c r="DG222" i="3"/>
  <c r="CX222" i="3"/>
  <c r="IQ222" i="3"/>
  <c r="IS222" i="3"/>
  <c r="CQ221" i="3"/>
  <c r="CO222" i="3"/>
  <c r="FO222" i="3"/>
  <c r="HN221" i="3"/>
  <c r="GN222" i="3"/>
  <c r="IU222" i="3"/>
  <c r="DO222" i="3"/>
  <c r="HI222" i="3"/>
  <c r="IP222" i="3"/>
  <c r="CT222" i="3"/>
  <c r="HK222" i="3"/>
  <c r="FH222" i="3"/>
  <c r="GJ222" i="3"/>
  <c r="IK221" i="3"/>
  <c r="FH221" i="3"/>
  <c r="GQ222" i="3"/>
  <c r="IH221" i="3"/>
  <c r="FC222" i="3"/>
  <c r="IV221" i="3"/>
  <c r="FJ222" i="3"/>
  <c r="GW222" i="3"/>
  <c r="DF221" i="3"/>
  <c r="GO221" i="3"/>
  <c r="FE221" i="3"/>
  <c r="CY222" i="3"/>
  <c r="CQ222" i="3"/>
  <c r="FI222" i="3"/>
  <c r="FP221" i="3"/>
  <c r="JA222" i="3"/>
  <c r="HJ222" i="3"/>
  <c r="DB221" i="3"/>
  <c r="JJ221" i="3"/>
  <c r="FD221" i="3"/>
  <c r="IZ222" i="3"/>
  <c r="HF222" i="3"/>
  <c r="DO221" i="3"/>
  <c r="CP222" i="3"/>
  <c r="DL222" i="3"/>
  <c r="ES222" i="3"/>
  <c r="FL222" i="3"/>
  <c r="CX221" i="3"/>
  <c r="EW221" i="3"/>
  <c r="GM221" i="3"/>
  <c r="DH222" i="3"/>
  <c r="DB222" i="3"/>
  <c r="FJ221" i="3"/>
  <c r="DC222" i="3"/>
  <c r="DR222" i="3"/>
  <c r="FG221" i="3"/>
  <c r="IP221" i="3"/>
  <c r="GY222" i="3"/>
  <c r="IV222" i="3"/>
  <c r="DC221" i="3"/>
  <c r="DU222" i="3"/>
  <c r="FF221" i="3"/>
  <c r="JM222" i="3"/>
  <c r="EQ222" i="3"/>
  <c r="CP221" i="3"/>
  <c r="FO221" i="3"/>
  <c r="ER222" i="3"/>
  <c r="EW222" i="3"/>
  <c r="GV222" i="3"/>
  <c r="CS222" i="3"/>
  <c r="EN222" i="3"/>
  <c r="DS222" i="3"/>
  <c r="JC222" i="3"/>
  <c r="EP221" i="3"/>
  <c r="DD222" i="3"/>
  <c r="GS222" i="3"/>
  <c r="FE222" i="3"/>
  <c r="EM221" i="3"/>
  <c r="GZ222" i="3"/>
  <c r="EQ221" i="3"/>
  <c r="GP222" i="3"/>
  <c r="EU222" i="3"/>
  <c r="JG222" i="3"/>
  <c r="IL222" i="3"/>
  <c r="IN222" i="3"/>
  <c r="HC222" i="3"/>
  <c r="DQ222" i="3"/>
  <c r="IM222" i="3"/>
  <c r="IU221" i="3"/>
  <c r="FP222" i="3"/>
  <c r="FL221" i="3"/>
  <c r="JJ222" i="3"/>
  <c r="IF222" i="3"/>
  <c r="JI221" i="3"/>
  <c r="FR222" i="3"/>
  <c r="IT222" i="3"/>
  <c r="JH222" i="3"/>
  <c r="DV222" i="3"/>
  <c r="GI221" i="3"/>
  <c r="JG221" i="3"/>
  <c r="DI222" i="3"/>
  <c r="DT222" i="3"/>
  <c r="HG222" i="3"/>
  <c r="GI222" i="3"/>
  <c r="IY221" i="3"/>
  <c r="GK222" i="3"/>
  <c r="CK221" i="3"/>
  <c r="CR222" i="3"/>
  <c r="CT221" i="3"/>
  <c r="GL221" i="3"/>
  <c r="II222" i="3"/>
  <c r="DF222" i="3"/>
  <c r="IX222" i="3"/>
  <c r="HD221" i="3"/>
  <c r="HF221" i="3"/>
  <c r="GW221" i="3"/>
  <c r="GV221" i="3"/>
  <c r="IT221" i="3"/>
  <c r="HE221" i="3"/>
  <c r="CR221" i="3"/>
  <c r="FA221" i="3"/>
  <c r="JB222" i="3"/>
  <c r="DE222" i="3"/>
  <c r="HM222" i="3"/>
  <c r="EP222" i="3"/>
  <c r="JA221" i="3"/>
  <c r="CZ222" i="3"/>
  <c r="CS221" i="3"/>
  <c r="CY221" i="3"/>
  <c r="FD222" i="3"/>
  <c r="IL221" i="3"/>
  <c r="IK222" i="3"/>
  <c r="JM221" i="3"/>
  <c r="CV222" i="3"/>
  <c r="GT222" i="3"/>
  <c r="JD222" i="3"/>
  <c r="GK221" i="3"/>
  <c r="HP221" i="3"/>
  <c r="EV221" i="3"/>
  <c r="GX221" i="3"/>
  <c r="DI221" i="3"/>
  <c r="IQ221" i="3"/>
  <c r="IG222" i="3"/>
  <c r="FI221" i="3"/>
  <c r="CW222" i="3"/>
  <c r="FS221" i="3"/>
  <c r="JD221" i="3"/>
  <c r="FC221" i="3"/>
  <c r="DM222" i="3"/>
  <c r="FN221" i="3"/>
  <c r="FG222" i="3"/>
  <c r="ER221" i="3"/>
  <c r="FR221" i="3"/>
  <c r="IH222" i="3"/>
  <c r="JK222" i="3"/>
  <c r="GX222" i="3"/>
  <c r="FF222" i="3"/>
  <c r="EM222" i="3"/>
  <c r="AN220" i="3" l="1"/>
  <c r="JR221" i="3"/>
  <c r="JY221" i="3"/>
  <c r="AL221" i="3"/>
  <c r="U221" i="3"/>
  <c r="R221" i="3"/>
  <c r="AC221" i="3"/>
  <c r="DX221" i="3"/>
  <c r="CD220" i="3"/>
  <c r="AR220" i="3"/>
  <c r="AT220" i="3" s="1"/>
  <c r="CG220" i="3"/>
  <c r="BW221" i="3"/>
  <c r="ED221" i="3"/>
  <c r="X221" i="3"/>
  <c r="HX221" i="3"/>
  <c r="JQ221" i="3"/>
  <c r="GD221" i="3"/>
  <c r="AA221" i="3"/>
  <c r="J221" i="3"/>
  <c r="EB221" i="3"/>
  <c r="HV221" i="3"/>
  <c r="AW221" i="3"/>
  <c r="BC221" i="3"/>
  <c r="AX221" i="3"/>
  <c r="BE221" i="3"/>
  <c r="BG221" i="3"/>
  <c r="AY221" i="3"/>
  <c r="AV221" i="3"/>
  <c r="BF221" i="3"/>
  <c r="BD221" i="3"/>
  <c r="AZ221" i="3"/>
  <c r="CB221" i="3"/>
  <c r="CD221" i="3" s="1"/>
  <c r="BA221" i="3"/>
  <c r="HR221" i="3"/>
  <c r="BB221" i="3"/>
  <c r="HU221" i="3"/>
  <c r="DY221" i="3"/>
  <c r="G221" i="3"/>
  <c r="GB221" i="3"/>
  <c r="JU221" i="3"/>
  <c r="FY221" i="3"/>
  <c r="P221" i="3"/>
  <c r="EH221" i="3"/>
  <c r="Q221" i="3"/>
  <c r="FW221" i="3"/>
  <c r="T221" i="3"/>
  <c r="HT221" i="3"/>
  <c r="CA221" i="3"/>
  <c r="AB221" i="3"/>
  <c r="HW221" i="3"/>
  <c r="JP221" i="3"/>
  <c r="S221" i="3"/>
  <c r="BY221" i="3"/>
  <c r="JT221" i="3"/>
  <c r="DZ221" i="3"/>
  <c r="H221" i="3"/>
  <c r="GA221" i="3"/>
  <c r="L221" i="3"/>
  <c r="IB221" i="3"/>
  <c r="BU221" i="3"/>
  <c r="Y221" i="3"/>
  <c r="EE221" i="3"/>
  <c r="AP221" i="3"/>
  <c r="AS221" i="3" s="1"/>
  <c r="AI221" i="3"/>
  <c r="AJ221" i="3"/>
  <c r="AF221" i="3"/>
  <c r="AK221" i="3"/>
  <c r="AE221" i="3"/>
  <c r="AD221" i="3"/>
  <c r="AO221" i="3"/>
  <c r="AG221" i="3"/>
  <c r="AH221" i="3"/>
  <c r="EC221" i="3"/>
  <c r="K221" i="3"/>
  <c r="EG221" i="3"/>
  <c r="O221" i="3"/>
  <c r="IA221" i="3"/>
  <c r="FZ221" i="3"/>
  <c r="FV221" i="3"/>
  <c r="EA221" i="3"/>
  <c r="I221" i="3"/>
  <c r="JW221" i="3"/>
  <c r="BX221" i="3"/>
  <c r="W221" i="3"/>
  <c r="V221" i="3"/>
  <c r="CL221" i="3"/>
  <c r="HZ221" i="3"/>
  <c r="GE221" i="3"/>
  <c r="BQ221" i="3"/>
  <c r="BP221" i="3"/>
  <c r="BL221" i="3"/>
  <c r="BS221" i="3"/>
  <c r="BI221" i="3"/>
  <c r="BK221" i="3"/>
  <c r="BH221" i="3"/>
  <c r="BO221" i="3"/>
  <c r="BN221" i="3"/>
  <c r="BR221" i="3"/>
  <c r="BM221" i="3"/>
  <c r="BJ221" i="3"/>
  <c r="GC221" i="3"/>
  <c r="Z221" i="3"/>
  <c r="HS221" i="3"/>
  <c r="FX221" i="3"/>
  <c r="BS222" i="3"/>
  <c r="BG222" i="3"/>
  <c r="AC222" i="3"/>
  <c r="Q222" i="3"/>
  <c r="AO222" i="3"/>
  <c r="AD222" i="3"/>
  <c r="AG222" i="3"/>
  <c r="AH222" i="3"/>
  <c r="AI222" i="3"/>
  <c r="AJ222" i="3"/>
  <c r="AK222" i="3"/>
  <c r="HS222" i="3"/>
  <c r="DZ222" i="3"/>
  <c r="BT222" i="3"/>
  <c r="BU222" i="3"/>
  <c r="BX222" i="3"/>
  <c r="BZ222" i="3"/>
  <c r="CE222" i="3"/>
  <c r="BV222" i="3"/>
  <c r="CA222" i="3"/>
  <c r="CF222" i="3"/>
  <c r="EF222" i="3"/>
  <c r="CB222" i="3"/>
  <c r="HR222" i="3"/>
  <c r="AW222" i="3"/>
  <c r="BD222" i="3"/>
  <c r="AV222" i="3"/>
  <c r="AX222" i="3"/>
  <c r="BF222" i="3"/>
  <c r="BA222" i="3"/>
  <c r="BC222" i="3"/>
  <c r="DY222" i="3"/>
  <c r="AP222" i="3"/>
  <c r="GC222" i="3"/>
  <c r="FV222" i="3"/>
  <c r="JW222" i="3"/>
  <c r="JP222" i="3"/>
  <c r="HT222" i="3"/>
  <c r="CC222" i="3"/>
  <c r="JO222" i="3"/>
  <c r="BL222" i="3"/>
  <c r="BJ222" i="3"/>
  <c r="BR222" i="3"/>
  <c r="BM222" i="3"/>
  <c r="BK222" i="3"/>
  <c r="BO222" i="3"/>
  <c r="BI222" i="3"/>
  <c r="BQ222" i="3"/>
  <c r="BH222" i="3"/>
  <c r="FW222" i="3"/>
  <c r="EA222" i="3"/>
  <c r="JX222" i="3"/>
  <c r="IB222" i="3"/>
  <c r="JQ222" i="3"/>
  <c r="JR222" i="3"/>
  <c r="EB222" i="3"/>
  <c r="JY222" i="3"/>
  <c r="HW222" i="3"/>
  <c r="JS222" i="3"/>
  <c r="JT222" i="3"/>
  <c r="JU222" i="3"/>
  <c r="HY222" i="3"/>
  <c r="FY222" i="3"/>
  <c r="EC222" i="3"/>
  <c r="JV222" i="3"/>
  <c r="FZ222" i="3"/>
  <c r="ED222" i="3"/>
  <c r="GA222" i="3"/>
  <c r="EE222" i="3"/>
  <c r="H222" i="3"/>
  <c r="G222" i="3"/>
  <c r="K222" i="3"/>
  <c r="O222" i="3"/>
  <c r="N222" i="3"/>
  <c r="AL222" i="3"/>
  <c r="P222" i="3"/>
  <c r="J222" i="3"/>
  <c r="DX222" i="3"/>
  <c r="L222" i="3"/>
  <c r="M222" i="3"/>
  <c r="F222" i="3"/>
  <c r="GD222" i="3"/>
  <c r="GB222" i="3"/>
  <c r="EH222" i="3"/>
  <c r="S222" i="3"/>
  <c r="Y222" i="3"/>
  <c r="Z222" i="3"/>
  <c r="R222" i="3"/>
  <c r="T222" i="3"/>
  <c r="X222" i="3"/>
  <c r="W222" i="3"/>
  <c r="AB222" i="3"/>
  <c r="V222" i="3"/>
  <c r="U222" i="3"/>
  <c r="AM222" i="3"/>
  <c r="FU222" i="3"/>
  <c r="GE222" i="3"/>
  <c r="CG221" i="3"/>
  <c r="C223" i="3"/>
  <c r="AN221" i="3"/>
  <c r="JI223" i="3"/>
  <c r="GL222" i="3"/>
  <c r="JG223" i="3"/>
  <c r="HI223" i="3"/>
  <c r="HJ223" i="3"/>
  <c r="GI223" i="3"/>
  <c r="IN223" i="3"/>
  <c r="CW223" i="3"/>
  <c r="EO223" i="3"/>
  <c r="FE223" i="3"/>
  <c r="IX223" i="3"/>
  <c r="HD222" i="3"/>
  <c r="FA223" i="3"/>
  <c r="DH223" i="3"/>
  <c r="CT223" i="3"/>
  <c r="HE223" i="3"/>
  <c r="IT223" i="3"/>
  <c r="DD223" i="3"/>
  <c r="EL223" i="3"/>
  <c r="GS223" i="3"/>
  <c r="DT223" i="3"/>
  <c r="IG223" i="3"/>
  <c r="IW223" i="3"/>
  <c r="CX223" i="3"/>
  <c r="IP223" i="3"/>
  <c r="DU223" i="3"/>
  <c r="GV223" i="3"/>
  <c r="HC223" i="3"/>
  <c r="HL223" i="3"/>
  <c r="HB222" i="3"/>
  <c r="HF223" i="3"/>
  <c r="CO223" i="3"/>
  <c r="JA223" i="3"/>
  <c r="IO223" i="3"/>
  <c r="CK222" i="3"/>
  <c r="GP223" i="3"/>
  <c r="FM222" i="3"/>
  <c r="GN223" i="3"/>
  <c r="GW223" i="3"/>
  <c r="EU223" i="3"/>
  <c r="JF223" i="3"/>
  <c r="EO222" i="3"/>
  <c r="DC223" i="3"/>
  <c r="GM222" i="3"/>
  <c r="CP223" i="3"/>
  <c r="GO222" i="3"/>
  <c r="DK223" i="3"/>
  <c r="DI223" i="3"/>
  <c r="JK223" i="3"/>
  <c r="IM223" i="3"/>
  <c r="JL223" i="3"/>
  <c r="DS223" i="3"/>
  <c r="FF223" i="3"/>
  <c r="DE223" i="3"/>
  <c r="GK223" i="3"/>
  <c r="GZ223" i="3"/>
  <c r="GM223" i="3"/>
  <c r="FQ223" i="3"/>
  <c r="CS223" i="3"/>
  <c r="DQ223" i="3"/>
  <c r="GR223" i="3"/>
  <c r="DV223" i="3"/>
  <c r="HK223" i="3"/>
  <c r="GL223" i="3"/>
  <c r="FO223" i="3"/>
  <c r="GX223" i="3"/>
  <c r="FC223" i="3"/>
  <c r="IS223" i="3"/>
  <c r="EZ223" i="3"/>
  <c r="FH223" i="3"/>
  <c r="CR223" i="3"/>
  <c r="HN222" i="3"/>
  <c r="DM223" i="3"/>
  <c r="HD223" i="3"/>
  <c r="IV223" i="3"/>
  <c r="GO223" i="3"/>
  <c r="JM223" i="3"/>
  <c r="IJ223" i="3"/>
  <c r="CV223" i="3"/>
  <c r="HM223" i="3"/>
  <c r="CJ222" i="3"/>
  <c r="FB223" i="3"/>
  <c r="IH223" i="3"/>
  <c r="IU223" i="3"/>
  <c r="DJ223" i="3"/>
  <c r="GJ223" i="3"/>
  <c r="GY223" i="3"/>
  <c r="HA223" i="3"/>
  <c r="GR222" i="3"/>
  <c r="HG223" i="3"/>
  <c r="EY223" i="3"/>
  <c r="CQ223" i="3"/>
  <c r="EV223" i="3"/>
  <c r="FN222" i="3"/>
  <c r="DK222" i="3"/>
  <c r="IK223" i="3"/>
  <c r="JI222" i="3"/>
  <c r="HO223" i="3"/>
  <c r="DR223" i="3"/>
  <c r="CY223" i="3"/>
  <c r="EP223" i="3"/>
  <c r="DF223" i="3"/>
  <c r="FN223" i="3"/>
  <c r="HZ222" i="3" l="1"/>
  <c r="BP222" i="3"/>
  <c r="BW222" i="3"/>
  <c r="AY222" i="3"/>
  <c r="HU222" i="3"/>
  <c r="BN222" i="3"/>
  <c r="BY222" i="3"/>
  <c r="HV222" i="3"/>
  <c r="AZ222" i="3"/>
  <c r="AE222" i="3"/>
  <c r="IA222" i="3"/>
  <c r="BE222" i="3"/>
  <c r="AR222" i="3"/>
  <c r="I222" i="3"/>
  <c r="FX222" i="3"/>
  <c r="EG222" i="3"/>
  <c r="AA222" i="3"/>
  <c r="HX222" i="3"/>
  <c r="BB222" i="3"/>
  <c r="AF222" i="3"/>
  <c r="CL222" i="3"/>
  <c r="AQ221" i="3"/>
  <c r="AR221" i="3"/>
  <c r="AT221" i="3" s="1"/>
  <c r="AS222" i="3"/>
  <c r="AQ222" i="3"/>
  <c r="CD222" i="3"/>
  <c r="DY223" i="3"/>
  <c r="HS223" i="3"/>
  <c r="CF223" i="3"/>
  <c r="CE223" i="3"/>
  <c r="BU223" i="3"/>
  <c r="BW223" i="3"/>
  <c r="BZ223" i="3"/>
  <c r="BT223" i="3"/>
  <c r="EF223" i="3"/>
  <c r="DZ223" i="3"/>
  <c r="CB223" i="3"/>
  <c r="HR223" i="3"/>
  <c r="JW223" i="3"/>
  <c r="IA223" i="3"/>
  <c r="JP223" i="3"/>
  <c r="HT223" i="3"/>
  <c r="BL223" i="3"/>
  <c r="BH223" i="3"/>
  <c r="BK223" i="3"/>
  <c r="BJ223" i="3"/>
  <c r="BI223" i="3"/>
  <c r="BP223" i="3"/>
  <c r="BM223" i="3"/>
  <c r="EA223" i="3"/>
  <c r="IB223" i="3"/>
  <c r="HU223" i="3"/>
  <c r="JQ223" i="3"/>
  <c r="HV223" i="3"/>
  <c r="FX223" i="3"/>
  <c r="EB223" i="3"/>
  <c r="HW223" i="3"/>
  <c r="JS223" i="3"/>
  <c r="JT223" i="3"/>
  <c r="HY223" i="3"/>
  <c r="FY223" i="3"/>
  <c r="EE223" i="3"/>
  <c r="EG223" i="3"/>
  <c r="J223" i="3"/>
  <c r="O223" i="3"/>
  <c r="F223" i="3"/>
  <c r="P223" i="3"/>
  <c r="I223" i="3"/>
  <c r="GD223" i="3"/>
  <c r="FU223" i="3"/>
  <c r="AM223" i="3"/>
  <c r="C224" i="3"/>
  <c r="CG222" i="3"/>
  <c r="AN222" i="3"/>
  <c r="IZ223" i="3"/>
  <c r="FS223" i="3"/>
  <c r="DG223" i="3"/>
  <c r="DL224" i="3"/>
  <c r="IQ224" i="3"/>
  <c r="CV224" i="3"/>
  <c r="DJ224" i="3"/>
  <c r="CZ223" i="3"/>
  <c r="CU223" i="3"/>
  <c r="JD223" i="3"/>
  <c r="FI223" i="3"/>
  <c r="GT223" i="3"/>
  <c r="ET224" i="3"/>
  <c r="FD224" i="3"/>
  <c r="IV224" i="3"/>
  <c r="IJ224" i="3"/>
  <c r="IQ223" i="3"/>
  <c r="DB223" i="3"/>
  <c r="FC224" i="3"/>
  <c r="JJ224" i="3"/>
  <c r="HM224" i="3"/>
  <c r="DE224" i="3"/>
  <c r="FP223" i="3"/>
  <c r="FR223" i="3"/>
  <c r="IL224" i="3"/>
  <c r="HN223" i="3"/>
  <c r="DK224" i="3"/>
  <c r="EZ224" i="3"/>
  <c r="HN224" i="3"/>
  <c r="JM224" i="3"/>
  <c r="GN224" i="3"/>
  <c r="CW224" i="3"/>
  <c r="DP223" i="3"/>
  <c r="HF224" i="3"/>
  <c r="IT224" i="3"/>
  <c r="DL223" i="3"/>
  <c r="HB223" i="3"/>
  <c r="GQ224" i="3"/>
  <c r="JC223" i="3"/>
  <c r="DG224" i="3"/>
  <c r="DC224" i="3"/>
  <c r="HC224" i="3"/>
  <c r="EQ223" i="3"/>
  <c r="GV224" i="3"/>
  <c r="EN223" i="3"/>
  <c r="HP224" i="3"/>
  <c r="EW223" i="3"/>
  <c r="GX224" i="3"/>
  <c r="DO223" i="3"/>
  <c r="HE224" i="3"/>
  <c r="FM223" i="3"/>
  <c r="CO224" i="3"/>
  <c r="EM223" i="3"/>
  <c r="FD223" i="3"/>
  <c r="ER224" i="3"/>
  <c r="FN224" i="3"/>
  <c r="DQ224" i="3"/>
  <c r="FL223" i="3"/>
  <c r="II224" i="3"/>
  <c r="IL223" i="3"/>
  <c r="JI224" i="3"/>
  <c r="FJ223" i="3"/>
  <c r="ES223" i="3"/>
  <c r="DU224" i="3"/>
  <c r="HD224" i="3"/>
  <c r="HO224" i="3"/>
  <c r="CT224" i="3"/>
  <c r="GK224" i="3"/>
  <c r="IH224" i="3"/>
  <c r="JG224" i="3"/>
  <c r="II223" i="3"/>
  <c r="CP224" i="3"/>
  <c r="JC224" i="3"/>
  <c r="JH223" i="3"/>
  <c r="CX224" i="3"/>
  <c r="IY223" i="3"/>
  <c r="JJ223" i="3"/>
  <c r="DT224" i="3"/>
  <c r="ER223" i="3"/>
  <c r="IN224" i="3"/>
  <c r="GS224" i="3"/>
  <c r="GM224" i="3"/>
  <c r="CJ223" i="3"/>
  <c r="ET223" i="3"/>
  <c r="IF223" i="3"/>
  <c r="HP223" i="3"/>
  <c r="DF224" i="3"/>
  <c r="GQ223" i="3"/>
  <c r="FG223" i="3"/>
  <c r="FO224" i="3"/>
  <c r="JA224" i="3"/>
  <c r="GI224" i="3"/>
  <c r="IZ224" i="3"/>
  <c r="FP224" i="3"/>
  <c r="JB223" i="3"/>
  <c r="CK223" i="3"/>
  <c r="ED223" i="3" l="1"/>
  <c r="AP223" i="3"/>
  <c r="AS223" i="3" s="1"/>
  <c r="AX223" i="3"/>
  <c r="AZ223" i="3"/>
  <c r="BF223" i="3"/>
  <c r="JO223" i="3"/>
  <c r="BA223" i="3"/>
  <c r="CC223" i="3"/>
  <c r="CD223" i="3" s="1"/>
  <c r="BC223" i="3"/>
  <c r="AV223" i="3"/>
  <c r="AW223" i="3"/>
  <c r="BE223" i="3"/>
  <c r="FV223" i="3"/>
  <c r="G223" i="3"/>
  <c r="AL223" i="3"/>
  <c r="AN223" i="3" s="1"/>
  <c r="U223" i="3"/>
  <c r="DX223" i="3"/>
  <c r="T223" i="3"/>
  <c r="AA223" i="3"/>
  <c r="Y223" i="3"/>
  <c r="V223" i="3"/>
  <c r="R223" i="3"/>
  <c r="X223" i="3"/>
  <c r="S223" i="3"/>
  <c r="BY223" i="3"/>
  <c r="JY223" i="3"/>
  <c r="BR223" i="3"/>
  <c r="M223" i="3"/>
  <c r="GB223" i="3"/>
  <c r="EH223" i="3"/>
  <c r="AB223" i="3"/>
  <c r="FZ223" i="3"/>
  <c r="K223" i="3"/>
  <c r="GE223" i="3"/>
  <c r="L223" i="3"/>
  <c r="GA223" i="3"/>
  <c r="BG223" i="3"/>
  <c r="BV223" i="3"/>
  <c r="BN223" i="3"/>
  <c r="HX223" i="3"/>
  <c r="Z223" i="3"/>
  <c r="AY223" i="3"/>
  <c r="JR223" i="3"/>
  <c r="FW223" i="3"/>
  <c r="H223" i="3"/>
  <c r="AI223" i="3"/>
  <c r="AJ223" i="3"/>
  <c r="AE223" i="3"/>
  <c r="AK223" i="3"/>
  <c r="AO223" i="3"/>
  <c r="AQ223" i="3" s="1"/>
  <c r="AD223" i="3"/>
  <c r="AF223" i="3"/>
  <c r="AG223" i="3"/>
  <c r="AH223" i="3"/>
  <c r="N223" i="3"/>
  <c r="GC223" i="3"/>
  <c r="CA223" i="3"/>
  <c r="BO223" i="3"/>
  <c r="JV223" i="3"/>
  <c r="BX223" i="3"/>
  <c r="CL223" i="3"/>
  <c r="JU223" i="3"/>
  <c r="BB223" i="3"/>
  <c r="EC223" i="3"/>
  <c r="W223" i="3"/>
  <c r="HZ223" i="3"/>
  <c r="BD223" i="3"/>
  <c r="Q223" i="3"/>
  <c r="BS223" i="3"/>
  <c r="AC223" i="3"/>
  <c r="JX223" i="3"/>
  <c r="BQ223" i="3"/>
  <c r="AT222" i="3"/>
  <c r="DY224" i="3"/>
  <c r="EF224" i="3"/>
  <c r="CB224" i="3"/>
  <c r="HR224" i="3"/>
  <c r="HZ224" i="3"/>
  <c r="JW224" i="3"/>
  <c r="HT224" i="3"/>
  <c r="IB224" i="3"/>
  <c r="JR224" i="3"/>
  <c r="EC224" i="3"/>
  <c r="EG224" i="3"/>
  <c r="C225" i="3"/>
  <c r="CG223" i="3"/>
  <c r="IP224" i="3"/>
  <c r="FD225" i="3"/>
  <c r="GM225" i="3"/>
  <c r="IO225" i="3"/>
  <c r="IW224" i="3"/>
  <c r="EW224" i="3"/>
  <c r="EP224" i="3"/>
  <c r="CR224" i="3"/>
  <c r="JG225" i="3"/>
  <c r="FM224" i="3"/>
  <c r="DB224" i="3"/>
  <c r="FJ225" i="3"/>
  <c r="FI225" i="3"/>
  <c r="IT225" i="3"/>
  <c r="GJ225" i="3"/>
  <c r="FQ224" i="3"/>
  <c r="IL225" i="3"/>
  <c r="CY224" i="3"/>
  <c r="GS225" i="3"/>
  <c r="IQ225" i="3"/>
  <c r="CQ224" i="3"/>
  <c r="II225" i="3"/>
  <c r="JK225" i="3"/>
  <c r="CS225" i="3"/>
  <c r="CT225" i="3"/>
  <c r="JB224" i="3"/>
  <c r="FG225" i="3"/>
  <c r="EY225" i="3"/>
  <c r="DG225" i="3"/>
  <c r="GW225" i="3"/>
  <c r="EV225" i="3"/>
  <c r="FE224" i="3"/>
  <c r="HE225" i="3"/>
  <c r="HK224" i="3"/>
  <c r="GP225" i="3"/>
  <c r="DV225" i="3"/>
  <c r="HM225" i="3"/>
  <c r="DB225" i="3"/>
  <c r="EZ225" i="3"/>
  <c r="IZ225" i="3"/>
  <c r="GI225" i="3"/>
  <c r="GO224" i="3"/>
  <c r="IS224" i="3"/>
  <c r="CX225" i="3"/>
  <c r="FB224" i="3"/>
  <c r="FQ225" i="3"/>
  <c r="JL224" i="3"/>
  <c r="GP224" i="3"/>
  <c r="DD225" i="3"/>
  <c r="JF224" i="3"/>
  <c r="FG224" i="3"/>
  <c r="DQ225" i="3"/>
  <c r="JA225" i="3"/>
  <c r="DT225" i="3"/>
  <c r="DC225" i="3"/>
  <c r="GJ224" i="3"/>
  <c r="DM225" i="3"/>
  <c r="IG225" i="3"/>
  <c r="GW224" i="3"/>
  <c r="HF225" i="3"/>
  <c r="JH224" i="3"/>
  <c r="DS225" i="3"/>
  <c r="GN225" i="3"/>
  <c r="IG224" i="3"/>
  <c r="FM225" i="3"/>
  <c r="DI224" i="3"/>
  <c r="IS225" i="3"/>
  <c r="HJ224" i="3"/>
  <c r="EP225" i="3"/>
  <c r="FB225" i="3"/>
  <c r="HI225" i="3"/>
  <c r="CU224" i="3"/>
  <c r="GV225" i="3"/>
  <c r="EO224" i="3"/>
  <c r="EL225" i="3"/>
  <c r="CR225" i="3"/>
  <c r="FI224" i="3"/>
  <c r="JC225" i="3"/>
  <c r="ET225" i="3"/>
  <c r="DM224" i="3"/>
  <c r="DD224" i="3"/>
  <c r="DH225" i="3"/>
  <c r="HK225" i="3"/>
  <c r="EN224" i="3"/>
  <c r="DE225" i="3"/>
  <c r="IV225" i="3"/>
  <c r="HG225" i="3"/>
  <c r="FF224" i="3"/>
  <c r="GO225" i="3"/>
  <c r="JB225" i="3"/>
  <c r="IY224" i="3"/>
  <c r="FL224" i="3"/>
  <c r="DK225" i="3"/>
  <c r="HB225" i="3"/>
  <c r="IF224" i="3"/>
  <c r="DS224" i="3"/>
  <c r="DO225" i="3"/>
  <c r="FN225" i="3"/>
  <c r="EL224" i="3"/>
  <c r="CP225" i="3"/>
  <c r="FL225" i="3"/>
  <c r="DJ225" i="3"/>
  <c r="CS224" i="3"/>
  <c r="IN225" i="3"/>
  <c r="EM224" i="3"/>
  <c r="FE225" i="3"/>
  <c r="HN225" i="3"/>
  <c r="EW225" i="3"/>
  <c r="HI224" i="3"/>
  <c r="DR224" i="3"/>
  <c r="IX224" i="3"/>
  <c r="IM224" i="3"/>
  <c r="DP224" i="3"/>
  <c r="CQ225" i="3"/>
  <c r="DR225" i="3"/>
  <c r="EM225" i="3"/>
  <c r="EU225" i="3"/>
  <c r="CJ224" i="3"/>
  <c r="FR224" i="3"/>
  <c r="IM225" i="3"/>
  <c r="CZ224" i="3"/>
  <c r="GR224" i="3"/>
  <c r="DL225" i="3"/>
  <c r="IU224" i="3"/>
  <c r="EQ224" i="3"/>
  <c r="JH225" i="3"/>
  <c r="DO224" i="3"/>
  <c r="IK225" i="3"/>
  <c r="IW225" i="3"/>
  <c r="GT224" i="3"/>
  <c r="GQ225" i="3"/>
  <c r="CK224" i="3"/>
  <c r="FC225" i="3"/>
  <c r="IY225" i="3"/>
  <c r="HL225" i="3"/>
  <c r="HP225" i="3"/>
  <c r="GY224" i="3"/>
  <c r="CO225" i="3"/>
  <c r="IJ225" i="3"/>
  <c r="FA224" i="3"/>
  <c r="DP225" i="3"/>
  <c r="JJ225" i="3"/>
  <c r="EN225" i="3"/>
  <c r="IU225" i="3"/>
  <c r="IX225" i="3"/>
  <c r="FJ224" i="3"/>
  <c r="CY225" i="3"/>
  <c r="JF225" i="3"/>
  <c r="IF225" i="3"/>
  <c r="DF225" i="3"/>
  <c r="JM225" i="3"/>
  <c r="HD225" i="3"/>
  <c r="JL225" i="3"/>
  <c r="JI225" i="3"/>
  <c r="DH224" i="3"/>
  <c r="ER225" i="3"/>
  <c r="FA225" i="3"/>
  <c r="GL225" i="3"/>
  <c r="HC225" i="3"/>
  <c r="GT225" i="3"/>
  <c r="FO225" i="3"/>
  <c r="EU224" i="3"/>
  <c r="CZ225" i="3"/>
  <c r="HB224" i="3"/>
  <c r="HO225" i="3"/>
  <c r="DV224" i="3"/>
  <c r="IO224" i="3"/>
  <c r="FF225" i="3"/>
  <c r="GZ225" i="3"/>
  <c r="FS224" i="3"/>
  <c r="FH224" i="3"/>
  <c r="JK224" i="3"/>
  <c r="DI225" i="3"/>
  <c r="ES225" i="3"/>
  <c r="EY224" i="3"/>
  <c r="EO225" i="3"/>
  <c r="GY225" i="3"/>
  <c r="CV225" i="3"/>
  <c r="HA224" i="3"/>
  <c r="ES224" i="3"/>
  <c r="IK224" i="3"/>
  <c r="GK225" i="3"/>
  <c r="GZ224" i="3"/>
  <c r="IH225" i="3"/>
  <c r="HG224" i="3"/>
  <c r="GX225" i="3"/>
  <c r="CU225" i="3"/>
  <c r="JD225" i="3"/>
  <c r="HL224" i="3"/>
  <c r="GL224" i="3"/>
  <c r="JD224" i="3"/>
  <c r="EV224" i="3"/>
  <c r="GR225" i="3"/>
  <c r="CW225" i="3"/>
  <c r="HA225" i="3"/>
  <c r="FH225" i="3"/>
  <c r="FS225" i="3"/>
  <c r="EQ225" i="3"/>
  <c r="AV224" i="3" l="1"/>
  <c r="AX224" i="3"/>
  <c r="BB224" i="3"/>
  <c r="BD224" i="3"/>
  <c r="AZ224" i="3"/>
  <c r="HW224" i="3"/>
  <c r="AR223" i="3"/>
  <c r="AT223" i="3" s="1"/>
  <c r="JQ224" i="3"/>
  <c r="IA224" i="3"/>
  <c r="BE224" i="3"/>
  <c r="HV224" i="3"/>
  <c r="EA224" i="3"/>
  <c r="ED224" i="3"/>
  <c r="EE224" i="3"/>
  <c r="CA224" i="3"/>
  <c r="BX224" i="3"/>
  <c r="BV224" i="3"/>
  <c r="BU224" i="3"/>
  <c r="BW224" i="3"/>
  <c r="BT224" i="3"/>
  <c r="BZ224" i="3"/>
  <c r="CE224" i="3"/>
  <c r="BY224" i="3"/>
  <c r="JX224" i="3"/>
  <c r="BP224" i="3"/>
  <c r="BN224" i="3"/>
  <c r="BQ224" i="3"/>
  <c r="BR224" i="3"/>
  <c r="BM224" i="3"/>
  <c r="BS224" i="3"/>
  <c r="BJ224" i="3"/>
  <c r="BH224" i="3"/>
  <c r="BI224" i="3"/>
  <c r="BO224" i="3"/>
  <c r="BL224" i="3"/>
  <c r="CC224" i="3"/>
  <c r="CD224" i="3" s="1"/>
  <c r="BK224" i="3"/>
  <c r="JO224" i="3"/>
  <c r="HX224" i="3"/>
  <c r="FZ224" i="3"/>
  <c r="BA224" i="3"/>
  <c r="JT224" i="3"/>
  <c r="GC224" i="3"/>
  <c r="AP224" i="3"/>
  <c r="AO224" i="3"/>
  <c r="AF224" i="3"/>
  <c r="AG224" i="3"/>
  <c r="AH224" i="3"/>
  <c r="AI224" i="3"/>
  <c r="AJ224" i="3"/>
  <c r="AD224" i="3"/>
  <c r="AK224" i="3"/>
  <c r="AE224" i="3"/>
  <c r="JP224" i="3"/>
  <c r="AW224" i="3"/>
  <c r="AL224" i="3"/>
  <c r="U224" i="3"/>
  <c r="AA224" i="3"/>
  <c r="AB224" i="3"/>
  <c r="S224" i="3"/>
  <c r="AC224" i="3"/>
  <c r="DX224" i="3"/>
  <c r="X224" i="3"/>
  <c r="T224" i="3"/>
  <c r="V224" i="3"/>
  <c r="Y224" i="3"/>
  <c r="W224" i="3"/>
  <c r="R224" i="3"/>
  <c r="Z224" i="3"/>
  <c r="GB224" i="3"/>
  <c r="FW224" i="3"/>
  <c r="EB224" i="3"/>
  <c r="BG224" i="3"/>
  <c r="G224" i="3"/>
  <c r="AM224" i="3"/>
  <c r="J224" i="3"/>
  <c r="FU224" i="3"/>
  <c r="M224" i="3"/>
  <c r="P224" i="3"/>
  <c r="K224" i="3"/>
  <c r="H224" i="3"/>
  <c r="Q224" i="3"/>
  <c r="N224" i="3"/>
  <c r="L224" i="3"/>
  <c r="F224" i="3"/>
  <c r="O224" i="3"/>
  <c r="I224" i="3"/>
  <c r="CL224" i="3"/>
  <c r="JV224" i="3"/>
  <c r="FY224" i="3"/>
  <c r="EH224" i="3"/>
  <c r="DZ224" i="3"/>
  <c r="JU224" i="3"/>
  <c r="FV224" i="3"/>
  <c r="CF224" i="3"/>
  <c r="HU224" i="3"/>
  <c r="AY224" i="3"/>
  <c r="JS224" i="3"/>
  <c r="BC224" i="3"/>
  <c r="HY224" i="3"/>
  <c r="FX224" i="3"/>
  <c r="HS224" i="3"/>
  <c r="BF224" i="3"/>
  <c r="JY224" i="3"/>
  <c r="GE224" i="3"/>
  <c r="GA224" i="3"/>
  <c r="GD224" i="3"/>
  <c r="BS225" i="3"/>
  <c r="BG225" i="3"/>
  <c r="AC225" i="3"/>
  <c r="Q225" i="3"/>
  <c r="HS225" i="3"/>
  <c r="CF225" i="3"/>
  <c r="BX225" i="3"/>
  <c r="BY225" i="3"/>
  <c r="BZ225" i="3"/>
  <c r="BW225" i="3"/>
  <c r="BV225" i="3"/>
  <c r="CE225" i="3"/>
  <c r="BT225" i="3"/>
  <c r="CA225" i="3"/>
  <c r="HZ225" i="3"/>
  <c r="EF225" i="3"/>
  <c r="CB225" i="3"/>
  <c r="HR225" i="3"/>
  <c r="AV225" i="3"/>
  <c r="BD225" i="3"/>
  <c r="AW225" i="3"/>
  <c r="BE225" i="3"/>
  <c r="AX225" i="3"/>
  <c r="AY225" i="3"/>
  <c r="AZ225" i="3"/>
  <c r="BA225" i="3"/>
  <c r="BB225" i="3"/>
  <c r="BC225" i="3"/>
  <c r="AO225" i="3"/>
  <c r="AD225" i="3"/>
  <c r="AE225" i="3"/>
  <c r="AF225" i="3"/>
  <c r="AG225" i="3"/>
  <c r="AI225" i="3"/>
  <c r="AK225" i="3"/>
  <c r="DY225" i="3"/>
  <c r="AP225" i="3"/>
  <c r="DZ225" i="3"/>
  <c r="GC225" i="3"/>
  <c r="FV225" i="3"/>
  <c r="JW225" i="3"/>
  <c r="IA225" i="3"/>
  <c r="JP225" i="3"/>
  <c r="HT225" i="3"/>
  <c r="JO225" i="3"/>
  <c r="CC225" i="3"/>
  <c r="BI225" i="3"/>
  <c r="BL225" i="3"/>
  <c r="BN225" i="3"/>
  <c r="BK225" i="3"/>
  <c r="BM225" i="3"/>
  <c r="BP225" i="3"/>
  <c r="BQ225" i="3"/>
  <c r="BR225" i="3"/>
  <c r="BH225" i="3"/>
  <c r="BJ225" i="3"/>
  <c r="BO225" i="3"/>
  <c r="FW225" i="3"/>
  <c r="EA225" i="3"/>
  <c r="JX225" i="3"/>
  <c r="IB225" i="3"/>
  <c r="HU225" i="3"/>
  <c r="JQ225" i="3"/>
  <c r="HV225" i="3"/>
  <c r="JR225" i="3"/>
  <c r="FX225" i="3"/>
  <c r="EB225" i="3"/>
  <c r="HW225" i="3"/>
  <c r="JS225" i="3"/>
  <c r="HX225" i="3"/>
  <c r="JT225" i="3"/>
  <c r="JU225" i="3"/>
  <c r="HY225" i="3"/>
  <c r="FY225" i="3"/>
  <c r="EC225" i="3"/>
  <c r="JV225" i="3"/>
  <c r="FZ225" i="3"/>
  <c r="ED225" i="3"/>
  <c r="GA225" i="3"/>
  <c r="EE225" i="3"/>
  <c r="EG225" i="3"/>
  <c r="J225" i="3"/>
  <c r="N225" i="3"/>
  <c r="P225" i="3"/>
  <c r="F225" i="3"/>
  <c r="K225" i="3"/>
  <c r="AL225" i="3"/>
  <c r="DX225" i="3"/>
  <c r="G225" i="3"/>
  <c r="I225" i="3"/>
  <c r="H225" i="3"/>
  <c r="L225" i="3"/>
  <c r="O225" i="3"/>
  <c r="M225" i="3"/>
  <c r="GD225" i="3"/>
  <c r="GB225" i="3"/>
  <c r="EH225" i="3"/>
  <c r="X225" i="3"/>
  <c r="R225" i="3"/>
  <c r="AB225" i="3"/>
  <c r="Z225" i="3"/>
  <c r="V225" i="3"/>
  <c r="AA225" i="3"/>
  <c r="T225" i="3"/>
  <c r="U225" i="3"/>
  <c r="W225" i="3"/>
  <c r="Y225" i="3"/>
  <c r="S225" i="3"/>
  <c r="FU225" i="3"/>
  <c r="AM225" i="3"/>
  <c r="GE225" i="3"/>
  <c r="C226" i="3"/>
  <c r="FQ226" i="3"/>
  <c r="EN226" i="3"/>
  <c r="ER226" i="3"/>
  <c r="GW226" i="3"/>
  <c r="IP225" i="3"/>
  <c r="IV226" i="3"/>
  <c r="FP225" i="3"/>
  <c r="FR225" i="3"/>
  <c r="HJ225" i="3"/>
  <c r="EU226" i="3"/>
  <c r="IQ226" i="3"/>
  <c r="CK225" i="3"/>
  <c r="IN226" i="3"/>
  <c r="DH226" i="3"/>
  <c r="CO226" i="3"/>
  <c r="IF226" i="3"/>
  <c r="JF226" i="3"/>
  <c r="HM226" i="3"/>
  <c r="GN226" i="3"/>
  <c r="CJ225" i="3"/>
  <c r="GL226" i="3"/>
  <c r="DI226" i="3"/>
  <c r="DU225" i="3"/>
  <c r="DM226" i="3"/>
  <c r="BU225" i="3" l="1"/>
  <c r="AJ225" i="3"/>
  <c r="BF225" i="3"/>
  <c r="JY225" i="3"/>
  <c r="AH225" i="3"/>
  <c r="CL225" i="3"/>
  <c r="AQ224" i="3"/>
  <c r="AN224" i="3"/>
  <c r="AR224" i="3"/>
  <c r="AS224" i="3"/>
  <c r="CG224" i="3"/>
  <c r="AR225" i="3"/>
  <c r="AS225" i="3"/>
  <c r="CD225" i="3"/>
  <c r="CF226" i="3"/>
  <c r="C227" i="3"/>
  <c r="AN225" i="3"/>
  <c r="AQ225" i="3"/>
  <c r="CG225" i="3"/>
  <c r="IU226" i="3"/>
  <c r="GY226" i="3"/>
  <c r="DL227" i="3"/>
  <c r="CJ226" i="3"/>
  <c r="CP227" i="3"/>
  <c r="IL226" i="3"/>
  <c r="ET227" i="3"/>
  <c r="EY227" i="3"/>
  <c r="FE227" i="3"/>
  <c r="EW226" i="3"/>
  <c r="FR227" i="3"/>
  <c r="CT227" i="3"/>
  <c r="CS227" i="3"/>
  <c r="IX226" i="3"/>
  <c r="GK227" i="3"/>
  <c r="GM227" i="3"/>
  <c r="DU227" i="3"/>
  <c r="JJ226" i="3"/>
  <c r="GN227" i="3"/>
  <c r="EL226" i="3"/>
  <c r="GP227" i="3"/>
  <c r="DF227" i="3"/>
  <c r="DT227" i="3"/>
  <c r="CR226" i="3"/>
  <c r="FC226" i="3"/>
  <c r="IK226" i="3"/>
  <c r="ES226" i="3"/>
  <c r="JJ227" i="3"/>
  <c r="FR226" i="3"/>
  <c r="GQ226" i="3"/>
  <c r="DJ227" i="3"/>
  <c r="HD227" i="3"/>
  <c r="GO227" i="3"/>
  <c r="DU226" i="3"/>
  <c r="DB226" i="3"/>
  <c r="FI227" i="3"/>
  <c r="DF226" i="3"/>
  <c r="DR226" i="3"/>
  <c r="FM227" i="3"/>
  <c r="HB227" i="3"/>
  <c r="HM227" i="3"/>
  <c r="DT226" i="3"/>
  <c r="FC227" i="3"/>
  <c r="EY226" i="3"/>
  <c r="DE226" i="3"/>
  <c r="IF227" i="3"/>
  <c r="DJ226" i="3"/>
  <c r="CP226" i="3"/>
  <c r="JI226" i="3"/>
  <c r="IJ226" i="3"/>
  <c r="JA226" i="3"/>
  <c r="GJ226" i="3"/>
  <c r="HG226" i="3"/>
  <c r="GI227" i="3"/>
  <c r="JA227" i="3"/>
  <c r="EZ226" i="3"/>
  <c r="FL226" i="3"/>
  <c r="CQ227" i="3"/>
  <c r="DI227" i="3"/>
  <c r="FP226" i="3"/>
  <c r="GL227" i="3"/>
  <c r="IJ227" i="3"/>
  <c r="JC226" i="3"/>
  <c r="FO226" i="3"/>
  <c r="JL227" i="3"/>
  <c r="CY227" i="3"/>
  <c r="CW226" i="3"/>
  <c r="DK226" i="3"/>
  <c r="JD226" i="3"/>
  <c r="FA226" i="3"/>
  <c r="DL226" i="3"/>
  <c r="FM226" i="3"/>
  <c r="GO226" i="3"/>
  <c r="DS227" i="3"/>
  <c r="HO226" i="3"/>
  <c r="EO226" i="3"/>
  <c r="CX227" i="3"/>
  <c r="CX226" i="3"/>
  <c r="IO227" i="3"/>
  <c r="FF226" i="3"/>
  <c r="GV226" i="3"/>
  <c r="HA227" i="3"/>
  <c r="IL227" i="3"/>
  <c r="IN227" i="3"/>
  <c r="GJ227" i="3"/>
  <c r="DG227" i="3"/>
  <c r="JK226" i="3"/>
  <c r="EP226" i="3"/>
  <c r="CZ226" i="3"/>
  <c r="HI227" i="3"/>
  <c r="IG226" i="3"/>
  <c r="DV227" i="3"/>
  <c r="HL226" i="3"/>
  <c r="GX226" i="3"/>
  <c r="HD226" i="3"/>
  <c r="JG226" i="3"/>
  <c r="ET226" i="3"/>
  <c r="FI226" i="3"/>
  <c r="ER227" i="3"/>
  <c r="CU227" i="3"/>
  <c r="HN226" i="3"/>
  <c r="DK227" i="3"/>
  <c r="FS226" i="3"/>
  <c r="FH226" i="3"/>
  <c r="FD226" i="3"/>
  <c r="GK226" i="3"/>
  <c r="DO226" i="3"/>
  <c r="GR226" i="3"/>
  <c r="GZ226" i="3"/>
  <c r="CO227" i="3"/>
  <c r="CQ226" i="3"/>
  <c r="FN227" i="3"/>
  <c r="EV226" i="3"/>
  <c r="HG227" i="3"/>
  <c r="JG227" i="3"/>
  <c r="II226" i="3"/>
  <c r="JB227" i="3"/>
  <c r="HJ226" i="3"/>
  <c r="FN226" i="3"/>
  <c r="FJ226" i="3"/>
  <c r="HA226" i="3"/>
  <c r="DD227" i="3"/>
  <c r="CY226" i="3"/>
  <c r="GS227" i="3"/>
  <c r="GT226" i="3"/>
  <c r="HF226" i="3"/>
  <c r="IP226" i="3"/>
  <c r="GR227" i="3"/>
  <c r="JM226" i="3"/>
  <c r="IT227" i="3"/>
  <c r="CR227" i="3"/>
  <c r="DV226" i="3"/>
  <c r="FE226" i="3"/>
  <c r="IM226" i="3"/>
  <c r="HC226" i="3"/>
  <c r="IG227" i="3"/>
  <c r="CS226" i="3"/>
  <c r="HE227" i="3"/>
  <c r="DD226" i="3"/>
  <c r="DE227" i="3"/>
  <c r="JB226" i="3"/>
  <c r="FG226" i="3"/>
  <c r="HN227" i="3"/>
  <c r="HK226" i="3"/>
  <c r="IV227" i="3"/>
  <c r="EV227" i="3"/>
  <c r="EQ226" i="3"/>
  <c r="DP226" i="3"/>
  <c r="EM226" i="3"/>
  <c r="JC227" i="3"/>
  <c r="DG226" i="3"/>
  <c r="EU227" i="3"/>
  <c r="IS226" i="3"/>
  <c r="FB227" i="3"/>
  <c r="FP227" i="3"/>
  <c r="GM226" i="3"/>
  <c r="CT226" i="3"/>
  <c r="JD227" i="3"/>
  <c r="IY226" i="3"/>
  <c r="EZ227" i="3"/>
  <c r="FB226" i="3"/>
  <c r="HB226" i="3"/>
  <c r="CU226" i="3"/>
  <c r="EW227" i="3"/>
  <c r="JH226" i="3"/>
  <c r="HI226" i="3"/>
  <c r="CW227" i="3"/>
  <c r="GY227" i="3"/>
  <c r="JL226" i="3"/>
  <c r="CK226" i="3"/>
  <c r="GI226" i="3"/>
  <c r="GS226" i="3"/>
  <c r="II227" i="3"/>
  <c r="FS227" i="3"/>
  <c r="HP226" i="3"/>
  <c r="IZ226" i="3"/>
  <c r="IH226" i="3"/>
  <c r="CV226" i="3"/>
  <c r="HF227" i="3"/>
  <c r="FF227" i="3"/>
  <c r="EO227" i="3"/>
  <c r="IT226" i="3"/>
  <c r="IO226" i="3"/>
  <c r="DS226" i="3"/>
  <c r="IW226" i="3"/>
  <c r="FH227" i="3"/>
  <c r="GV227" i="3"/>
  <c r="EQ227" i="3"/>
  <c r="DC226" i="3"/>
  <c r="DQ226" i="3"/>
  <c r="IU227" i="3"/>
  <c r="DO227" i="3"/>
  <c r="GP226" i="3"/>
  <c r="FL227" i="3"/>
  <c r="IW227" i="3"/>
  <c r="HE226" i="3"/>
  <c r="DH227" i="3"/>
  <c r="EE226" i="3" l="1"/>
  <c r="AP226" i="3"/>
  <c r="AS226" i="3" s="1"/>
  <c r="EF226" i="3"/>
  <c r="JQ226" i="3"/>
  <c r="JV226" i="3"/>
  <c r="CL226" i="3"/>
  <c r="FX226" i="3"/>
  <c r="DZ226" i="3"/>
  <c r="GD226" i="3"/>
  <c r="HU226" i="3"/>
  <c r="DX226" i="3"/>
  <c r="AL226" i="3"/>
  <c r="HT226" i="3"/>
  <c r="HW226" i="3"/>
  <c r="AT224" i="3"/>
  <c r="GE226" i="3"/>
  <c r="AJ226" i="3"/>
  <c r="AE226" i="3"/>
  <c r="AK226" i="3"/>
  <c r="AO226" i="3"/>
  <c r="AD226" i="3"/>
  <c r="AF226" i="3"/>
  <c r="AG226" i="3"/>
  <c r="AH226" i="3"/>
  <c r="AI226" i="3"/>
  <c r="BU226" i="3"/>
  <c r="BZ226" i="3"/>
  <c r="CE226" i="3"/>
  <c r="CG226" i="3" s="1"/>
  <c r="BT226" i="3"/>
  <c r="BY226" i="3"/>
  <c r="CA226" i="3"/>
  <c r="BX226" i="3"/>
  <c r="BV226" i="3"/>
  <c r="BW226" i="3"/>
  <c r="HV226" i="3"/>
  <c r="GA226" i="3"/>
  <c r="EB226" i="3"/>
  <c r="IB226" i="3"/>
  <c r="BH226" i="3"/>
  <c r="CC226" i="3"/>
  <c r="BN226" i="3"/>
  <c r="JO226" i="3"/>
  <c r="BK226" i="3"/>
  <c r="BJ226" i="3"/>
  <c r="BP226" i="3"/>
  <c r="BM226" i="3"/>
  <c r="BL226" i="3"/>
  <c r="BO226" i="3"/>
  <c r="BQ226" i="3"/>
  <c r="BI226" i="3"/>
  <c r="BS226" i="3"/>
  <c r="BR226" i="3"/>
  <c r="EC226" i="3"/>
  <c r="HY226" i="3"/>
  <c r="JR226" i="3"/>
  <c r="ED226" i="3"/>
  <c r="FW226" i="3"/>
  <c r="HZ226" i="3"/>
  <c r="BG226" i="3"/>
  <c r="AW226" i="3"/>
  <c r="BF226" i="3"/>
  <c r="CB226" i="3"/>
  <c r="BA226" i="3"/>
  <c r="AV226" i="3"/>
  <c r="BB226" i="3"/>
  <c r="HR226" i="3"/>
  <c r="BC226" i="3"/>
  <c r="AX226" i="3"/>
  <c r="BE226" i="3"/>
  <c r="AY226" i="3"/>
  <c r="BD226" i="3"/>
  <c r="AZ226" i="3"/>
  <c r="JX226" i="3"/>
  <c r="HS226" i="3"/>
  <c r="JW226" i="3"/>
  <c r="EA226" i="3"/>
  <c r="JT226" i="3"/>
  <c r="FY226" i="3"/>
  <c r="FZ226" i="3"/>
  <c r="FV226" i="3"/>
  <c r="HX226" i="3"/>
  <c r="EG226" i="3"/>
  <c r="DY226" i="3"/>
  <c r="IA226" i="3"/>
  <c r="JY226" i="3"/>
  <c r="JU226" i="3"/>
  <c r="JS226" i="3"/>
  <c r="GB226" i="3"/>
  <c r="JP226" i="3"/>
  <c r="G226" i="3"/>
  <c r="H226" i="3"/>
  <c r="N226" i="3"/>
  <c r="P226" i="3"/>
  <c r="FU226" i="3"/>
  <c r="Q226" i="3"/>
  <c r="K226" i="3"/>
  <c r="J226" i="3"/>
  <c r="AM226" i="3"/>
  <c r="I226" i="3"/>
  <c r="L226" i="3"/>
  <c r="M226" i="3"/>
  <c r="O226" i="3"/>
  <c r="F226" i="3"/>
  <c r="X226" i="3"/>
  <c r="R226" i="3"/>
  <c r="W226" i="3"/>
  <c r="AC226" i="3"/>
  <c r="Y226" i="3"/>
  <c r="AB226" i="3"/>
  <c r="AA226" i="3"/>
  <c r="T226" i="3"/>
  <c r="S226" i="3"/>
  <c r="U226" i="3"/>
  <c r="Z226" i="3"/>
  <c r="V226" i="3"/>
  <c r="GC226" i="3"/>
  <c r="EH226" i="3"/>
  <c r="AT225" i="3"/>
  <c r="CE227" i="3"/>
  <c r="AP227" i="3"/>
  <c r="AD227" i="3"/>
  <c r="AO227" i="3"/>
  <c r="AH227" i="3"/>
  <c r="AJ227" i="3"/>
  <c r="AK227" i="3"/>
  <c r="DZ227" i="3"/>
  <c r="EF227" i="3"/>
  <c r="AW227" i="3"/>
  <c r="AV227" i="3"/>
  <c r="CB227" i="3"/>
  <c r="HR227" i="3"/>
  <c r="BE227" i="3"/>
  <c r="AY227" i="3"/>
  <c r="AZ227" i="3"/>
  <c r="BB227" i="3"/>
  <c r="JW227" i="3"/>
  <c r="IA227" i="3"/>
  <c r="JP227" i="3"/>
  <c r="EA227" i="3"/>
  <c r="JX227" i="3"/>
  <c r="IB227" i="3"/>
  <c r="HU227" i="3"/>
  <c r="JR227" i="3"/>
  <c r="FX227" i="3"/>
  <c r="EB227" i="3"/>
  <c r="HW227" i="3"/>
  <c r="JS227" i="3"/>
  <c r="HX227" i="3"/>
  <c r="EC227" i="3"/>
  <c r="ED227" i="3"/>
  <c r="GA227" i="3"/>
  <c r="EG227" i="3"/>
  <c r="GD227" i="3"/>
  <c r="EH227" i="3"/>
  <c r="GE227" i="3"/>
  <c r="C228" i="3"/>
  <c r="IM227" i="3"/>
  <c r="GT228" i="3"/>
  <c r="FD227" i="3"/>
  <c r="JH228" i="3"/>
  <c r="JM227" i="3"/>
  <c r="IV228" i="3"/>
  <c r="IQ227" i="3"/>
  <c r="JH227" i="3"/>
  <c r="FM228" i="3"/>
  <c r="GS228" i="3"/>
  <c r="JJ228" i="3"/>
  <c r="IZ227" i="3"/>
  <c r="IF228" i="3"/>
  <c r="DB228" i="3"/>
  <c r="EN228" i="3"/>
  <c r="DB227" i="3"/>
  <c r="GQ227" i="3"/>
  <c r="DM227" i="3"/>
  <c r="GN228" i="3"/>
  <c r="IX227" i="3"/>
  <c r="EY228" i="3"/>
  <c r="HF228" i="3"/>
  <c r="IT228" i="3"/>
  <c r="EL227" i="3"/>
  <c r="JK227" i="3"/>
  <c r="IK227" i="3"/>
  <c r="IQ228" i="3"/>
  <c r="EW228" i="3"/>
  <c r="GY228" i="3"/>
  <c r="HM228" i="3"/>
  <c r="GW227" i="3"/>
  <c r="HE228" i="3"/>
  <c r="IP227" i="3"/>
  <c r="FP228" i="3"/>
  <c r="DC227" i="3"/>
  <c r="DK228" i="3"/>
  <c r="JG228" i="3"/>
  <c r="GP228" i="3"/>
  <c r="IG228" i="3"/>
  <c r="IH228" i="3"/>
  <c r="FA227" i="3"/>
  <c r="GL228" i="3"/>
  <c r="IH227" i="3"/>
  <c r="HC227" i="3"/>
  <c r="GK228" i="3"/>
  <c r="HO227" i="3"/>
  <c r="FA228" i="3"/>
  <c r="GX228" i="3"/>
  <c r="ES227" i="3"/>
  <c r="HA228" i="3"/>
  <c r="GR228" i="3"/>
  <c r="HK227" i="3"/>
  <c r="CQ228" i="3"/>
  <c r="JK228" i="3"/>
  <c r="IY227" i="3"/>
  <c r="IK228" i="3"/>
  <c r="GV228" i="3"/>
  <c r="EN227" i="3"/>
  <c r="EZ228" i="3"/>
  <c r="FJ228" i="3"/>
  <c r="DP227" i="3"/>
  <c r="DU228" i="3"/>
  <c r="EU228" i="3"/>
  <c r="GX227" i="3"/>
  <c r="CT228" i="3"/>
  <c r="FO227" i="3"/>
  <c r="HN228" i="3"/>
  <c r="CZ227" i="3"/>
  <c r="JD228" i="3"/>
  <c r="CV228" i="3"/>
  <c r="EM227" i="3"/>
  <c r="FB228" i="3"/>
  <c r="DE228" i="3"/>
  <c r="GW228" i="3"/>
  <c r="CY228" i="3"/>
  <c r="CV227" i="3"/>
  <c r="GZ228" i="3"/>
  <c r="FS228" i="3"/>
  <c r="DG228" i="3"/>
  <c r="FQ227" i="3"/>
  <c r="HJ228" i="3"/>
  <c r="JF227" i="3"/>
  <c r="GT227" i="3"/>
  <c r="HP227" i="3"/>
  <c r="IS228" i="3"/>
  <c r="HK228" i="3"/>
  <c r="CK227" i="3"/>
  <c r="EP227" i="3"/>
  <c r="ES228" i="3"/>
  <c r="JI228" i="3"/>
  <c r="GZ227" i="3"/>
  <c r="EL228" i="3"/>
  <c r="FJ227" i="3"/>
  <c r="FG227" i="3"/>
  <c r="HJ227" i="3"/>
  <c r="IS227" i="3"/>
  <c r="IW228" i="3"/>
  <c r="JI227" i="3"/>
  <c r="EV228" i="3"/>
  <c r="FF228" i="3"/>
  <c r="HL227" i="3"/>
  <c r="DR227" i="3"/>
  <c r="CJ227" i="3"/>
  <c r="DQ227" i="3"/>
  <c r="FY227" i="3" l="1"/>
  <c r="AN226" i="3"/>
  <c r="AQ226" i="3"/>
  <c r="EE227" i="3"/>
  <c r="GC227" i="3"/>
  <c r="AR226" i="3"/>
  <c r="AT226" i="3" s="1"/>
  <c r="CD226" i="3"/>
  <c r="GB227" i="3"/>
  <c r="CL227" i="3"/>
  <c r="HZ227" i="3"/>
  <c r="BD227" i="3"/>
  <c r="HV227" i="3"/>
  <c r="BA227" i="3"/>
  <c r="JT227" i="3"/>
  <c r="JU227" i="3"/>
  <c r="FZ227" i="3"/>
  <c r="AI227" i="3"/>
  <c r="BS227" i="3"/>
  <c r="BN227" i="3"/>
  <c r="BR227" i="3"/>
  <c r="BJ227" i="3"/>
  <c r="BQ227" i="3"/>
  <c r="BK227" i="3"/>
  <c r="BM227" i="3"/>
  <c r="BO227" i="3"/>
  <c r="JO227" i="3"/>
  <c r="BL227" i="3"/>
  <c r="CC227" i="3"/>
  <c r="CD227" i="3" s="1"/>
  <c r="BH227" i="3"/>
  <c r="BI227" i="3"/>
  <c r="BP227" i="3"/>
  <c r="HS227" i="3"/>
  <c r="N227" i="3"/>
  <c r="H227" i="3"/>
  <c r="P227" i="3"/>
  <c r="I227" i="3"/>
  <c r="G227" i="3"/>
  <c r="Q227" i="3"/>
  <c r="O227" i="3"/>
  <c r="F227" i="3"/>
  <c r="K227" i="3"/>
  <c r="M227" i="3"/>
  <c r="FU227" i="3"/>
  <c r="J227" i="3"/>
  <c r="L227" i="3"/>
  <c r="AM227" i="3"/>
  <c r="DX227" i="3"/>
  <c r="W227" i="3"/>
  <c r="AL227" i="3"/>
  <c r="AB227" i="3"/>
  <c r="T227" i="3"/>
  <c r="S227" i="3"/>
  <c r="AC227" i="3"/>
  <c r="U227" i="3"/>
  <c r="AA227" i="3"/>
  <c r="X227" i="3"/>
  <c r="Y227" i="3"/>
  <c r="V227" i="3"/>
  <c r="R227" i="3"/>
  <c r="Z227" i="3"/>
  <c r="BG227" i="3"/>
  <c r="JV227" i="3"/>
  <c r="BC227" i="3"/>
  <c r="BX227" i="3"/>
  <c r="BZ227" i="3"/>
  <c r="BY227" i="3"/>
  <c r="CA227" i="3"/>
  <c r="CF227" i="3"/>
  <c r="AS227" i="3" s="1"/>
  <c r="BV227" i="3"/>
  <c r="BU227" i="3"/>
  <c r="BT227" i="3"/>
  <c r="BW227" i="3"/>
  <c r="AF227" i="3"/>
  <c r="BF227" i="3"/>
  <c r="JY227" i="3"/>
  <c r="FV227" i="3"/>
  <c r="FW227" i="3"/>
  <c r="HY227" i="3"/>
  <c r="AE227" i="3"/>
  <c r="AX227" i="3"/>
  <c r="JQ227" i="3"/>
  <c r="HT227" i="3"/>
  <c r="DY227" i="3"/>
  <c r="AG227" i="3"/>
  <c r="AR227" i="3"/>
  <c r="AQ227" i="3"/>
  <c r="IA228" i="3"/>
  <c r="JP228" i="3"/>
  <c r="HT228" i="3"/>
  <c r="JO228" i="3"/>
  <c r="CC228" i="3"/>
  <c r="BI228" i="3"/>
  <c r="BH228" i="3"/>
  <c r="BL228" i="3"/>
  <c r="BK228" i="3"/>
  <c r="FW228" i="3"/>
  <c r="IB228" i="3"/>
  <c r="HU228" i="3"/>
  <c r="HW228" i="3"/>
  <c r="EC228" i="3"/>
  <c r="GB228" i="3"/>
  <c r="U228" i="3"/>
  <c r="R228" i="3"/>
  <c r="FU228" i="3"/>
  <c r="AM228" i="3"/>
  <c r="C229" i="3"/>
  <c r="JB228" i="3"/>
  <c r="HO228" i="3"/>
  <c r="DT228" i="3"/>
  <c r="HC228" i="3"/>
  <c r="IN228" i="3"/>
  <c r="JC228" i="3"/>
  <c r="CK228" i="3"/>
  <c r="II228" i="3"/>
  <c r="FI228" i="3"/>
  <c r="DF228" i="3"/>
  <c r="CZ228" i="3"/>
  <c r="IJ228" i="3"/>
  <c r="GK229" i="3"/>
  <c r="CU228" i="3"/>
  <c r="DP228" i="3"/>
  <c r="DM228" i="3"/>
  <c r="IU228" i="3"/>
  <c r="FE228" i="3"/>
  <c r="IX228" i="3"/>
  <c r="DD228" i="3"/>
  <c r="JC229" i="3"/>
  <c r="EM228" i="3"/>
  <c r="GI228" i="3"/>
  <c r="EP228" i="3"/>
  <c r="DI228" i="3"/>
  <c r="CP228" i="3"/>
  <c r="HP228" i="3"/>
  <c r="CO228" i="3"/>
  <c r="EL229" i="3"/>
  <c r="DL228" i="3"/>
  <c r="EO228" i="3"/>
  <c r="JA228" i="3"/>
  <c r="GV229" i="3"/>
  <c r="IL228" i="3"/>
  <c r="JM228" i="3"/>
  <c r="IM228" i="3"/>
  <c r="DV228" i="3"/>
  <c r="DC228" i="3"/>
  <c r="CX228" i="3"/>
  <c r="DH228" i="3"/>
  <c r="JL228" i="3"/>
  <c r="IP228" i="3"/>
  <c r="GJ228" i="3"/>
  <c r="DO228" i="3"/>
  <c r="FD228" i="3"/>
  <c r="ET228" i="3"/>
  <c r="CR228" i="3"/>
  <c r="HB228" i="3"/>
  <c r="GM228" i="3"/>
  <c r="IY228" i="3"/>
  <c r="FQ228" i="3"/>
  <c r="FL228" i="3"/>
  <c r="DQ228" i="3"/>
  <c r="DS228" i="3"/>
  <c r="EQ228" i="3"/>
  <c r="GQ228" i="3"/>
  <c r="FO228" i="3"/>
  <c r="GO228" i="3"/>
  <c r="HL228" i="3"/>
  <c r="HG228" i="3"/>
  <c r="CW228" i="3"/>
  <c r="FR228" i="3"/>
  <c r="EO229" i="3"/>
  <c r="DJ228" i="3"/>
  <c r="DR228" i="3"/>
  <c r="CJ228" i="3"/>
  <c r="IO228" i="3"/>
  <c r="IZ228" i="3"/>
  <c r="JF228" i="3"/>
  <c r="FN228" i="3"/>
  <c r="ER228" i="3"/>
  <c r="HI228" i="3"/>
  <c r="FH228" i="3"/>
  <c r="FG228" i="3"/>
  <c r="IL229" i="3"/>
  <c r="FC228" i="3"/>
  <c r="CS228" i="3"/>
  <c r="HD228" i="3"/>
  <c r="CF228" i="3" l="1"/>
  <c r="AN227" i="3"/>
  <c r="CG227" i="3"/>
  <c r="T228" i="3"/>
  <c r="DZ228" i="3"/>
  <c r="JV228" i="3"/>
  <c r="EA228" i="3"/>
  <c r="HY228" i="3"/>
  <c r="BO228" i="3"/>
  <c r="BR228" i="3"/>
  <c r="JU228" i="3"/>
  <c r="BP228" i="3"/>
  <c r="ED228" i="3"/>
  <c r="GC228" i="3"/>
  <c r="X228" i="3"/>
  <c r="BN228" i="3"/>
  <c r="FY228" i="3"/>
  <c r="GE228" i="3"/>
  <c r="AA228" i="3"/>
  <c r="GD228" i="3"/>
  <c r="AP228" i="3"/>
  <c r="AB228" i="3"/>
  <c r="EH228" i="3"/>
  <c r="AE228" i="3"/>
  <c r="AD228" i="3"/>
  <c r="AK228" i="3"/>
  <c r="AF228" i="3"/>
  <c r="AG228" i="3"/>
  <c r="AH228" i="3"/>
  <c r="AI228" i="3"/>
  <c r="AJ228" i="3"/>
  <c r="AO228" i="3"/>
  <c r="HS228" i="3"/>
  <c r="JX228" i="3"/>
  <c r="W228" i="3"/>
  <c r="JS228" i="3"/>
  <c r="EE228" i="3"/>
  <c r="Y228" i="3"/>
  <c r="GA228" i="3"/>
  <c r="CL228" i="3"/>
  <c r="V228" i="3"/>
  <c r="BQ228" i="3"/>
  <c r="HV228" i="3"/>
  <c r="AC228" i="3"/>
  <c r="EB228" i="3"/>
  <c r="FZ228" i="3"/>
  <c r="JQ228" i="3"/>
  <c r="BJ228" i="3"/>
  <c r="FX228" i="3"/>
  <c r="Z228" i="3"/>
  <c r="DY228" i="3"/>
  <c r="BG228" i="3"/>
  <c r="BD228" i="3"/>
  <c r="BA228" i="3"/>
  <c r="HR228" i="3"/>
  <c r="BB228" i="3"/>
  <c r="CB228" i="3"/>
  <c r="CD228" i="3" s="1"/>
  <c r="BC228" i="3"/>
  <c r="AX228" i="3"/>
  <c r="AV228" i="3"/>
  <c r="BE228" i="3"/>
  <c r="AY228" i="3"/>
  <c r="AZ228" i="3"/>
  <c r="AW228" i="3"/>
  <c r="BF228" i="3"/>
  <c r="L228" i="3"/>
  <c r="F228" i="3"/>
  <c r="J228" i="3"/>
  <c r="P228" i="3"/>
  <c r="Q228" i="3"/>
  <c r="K228" i="3"/>
  <c r="DX228" i="3"/>
  <c r="H228" i="3"/>
  <c r="G228" i="3"/>
  <c r="I228" i="3"/>
  <c r="O228" i="3"/>
  <c r="AL228" i="3"/>
  <c r="AN228" i="3" s="1"/>
  <c r="M228" i="3"/>
  <c r="N228" i="3"/>
  <c r="S228" i="3"/>
  <c r="HZ228" i="3"/>
  <c r="BV228" i="3"/>
  <c r="BX228" i="3"/>
  <c r="BU228" i="3"/>
  <c r="BW228" i="3"/>
  <c r="CE228" i="3"/>
  <c r="BY228" i="3"/>
  <c r="BT228" i="3"/>
  <c r="CA228" i="3"/>
  <c r="BZ228" i="3"/>
  <c r="FV228" i="3"/>
  <c r="BS228" i="3"/>
  <c r="HX228" i="3"/>
  <c r="EF228" i="3"/>
  <c r="JT228" i="3"/>
  <c r="BM228" i="3"/>
  <c r="JR228" i="3"/>
  <c r="JY228" i="3"/>
  <c r="JW228" i="3"/>
  <c r="EG228" i="3"/>
  <c r="AT227" i="3"/>
  <c r="C230" i="3"/>
  <c r="FB229" i="3"/>
  <c r="IQ230" i="3"/>
  <c r="FG229" i="3"/>
  <c r="GO230" i="3"/>
  <c r="DS229" i="3"/>
  <c r="DH230" i="3"/>
  <c r="DQ229" i="3"/>
  <c r="GT230" i="3"/>
  <c r="DB229" i="3"/>
  <c r="IT229" i="3"/>
  <c r="DC229" i="3"/>
  <c r="IN229" i="3"/>
  <c r="DI229" i="3"/>
  <c r="FM229" i="3"/>
  <c r="DK229" i="3"/>
  <c r="FB230" i="3"/>
  <c r="DO229" i="3"/>
  <c r="HF230" i="3"/>
  <c r="ER229" i="3"/>
  <c r="CJ229" i="3"/>
  <c r="EM229" i="3"/>
  <c r="GW229" i="3"/>
  <c r="IW229" i="3"/>
  <c r="GV230" i="3"/>
  <c r="GZ229" i="3"/>
  <c r="JK229" i="3"/>
  <c r="EZ229" i="3"/>
  <c r="FA229" i="3"/>
  <c r="GX230" i="3"/>
  <c r="CV229" i="3"/>
  <c r="FD229" i="3"/>
  <c r="FC229" i="3"/>
  <c r="GJ229" i="3"/>
  <c r="HN229" i="3"/>
  <c r="FS229" i="3"/>
  <c r="HO229" i="3"/>
  <c r="DL229" i="3"/>
  <c r="IX229" i="3"/>
  <c r="HD229" i="3"/>
  <c r="IF229" i="3"/>
  <c r="EQ229" i="3"/>
  <c r="FR229" i="3"/>
  <c r="HF229" i="3"/>
  <c r="IG229" i="3"/>
  <c r="GN229" i="3"/>
  <c r="CT229" i="3"/>
  <c r="JB229" i="3"/>
  <c r="GO229" i="3"/>
  <c r="GR229" i="3"/>
  <c r="IZ230" i="3"/>
  <c r="JG229" i="3"/>
  <c r="HE229" i="3"/>
  <c r="GP229" i="3"/>
  <c r="DR229" i="3"/>
  <c r="IL230" i="3"/>
  <c r="DH229" i="3"/>
  <c r="ES230" i="3"/>
  <c r="JL229" i="3"/>
  <c r="ET229" i="3"/>
  <c r="JI229" i="3"/>
  <c r="GI230" i="3"/>
  <c r="CQ230" i="3"/>
  <c r="JD229" i="3"/>
  <c r="DM229" i="3"/>
  <c r="EV229" i="3"/>
  <c r="GY230" i="3"/>
  <c r="CY229" i="3"/>
  <c r="FO229" i="3"/>
  <c r="HB229" i="3"/>
  <c r="DD229" i="3"/>
  <c r="DU230" i="3"/>
  <c r="DF229" i="3"/>
  <c r="HP229" i="3"/>
  <c r="FI229" i="3"/>
  <c r="FP229" i="3"/>
  <c r="JJ229" i="3"/>
  <c r="FH229" i="3"/>
  <c r="IV229" i="3"/>
  <c r="CX229" i="3"/>
  <c r="CK229" i="3"/>
  <c r="IQ229" i="3"/>
  <c r="EN229" i="3"/>
  <c r="FE229" i="3"/>
  <c r="EP230" i="3"/>
  <c r="HC229" i="3"/>
  <c r="GT229" i="3"/>
  <c r="DJ229" i="3"/>
  <c r="IO230" i="3"/>
  <c r="HI230" i="3"/>
  <c r="DE229" i="3"/>
  <c r="EP229" i="3"/>
  <c r="EU229" i="3"/>
  <c r="IH229" i="3"/>
  <c r="HO230" i="3"/>
  <c r="FQ229" i="3"/>
  <c r="DU229" i="3"/>
  <c r="FL229" i="3"/>
  <c r="IO229" i="3"/>
  <c r="GS229" i="3"/>
  <c r="FN229" i="3"/>
  <c r="GX229" i="3"/>
  <c r="EW229" i="3"/>
  <c r="DV229" i="3"/>
  <c r="IW230" i="3"/>
  <c r="GM229" i="3"/>
  <c r="GI229" i="3"/>
  <c r="CU229" i="3"/>
  <c r="HJ229" i="3"/>
  <c r="GL229" i="3"/>
  <c r="GY229" i="3"/>
  <c r="CZ229" i="3"/>
  <c r="HI229" i="3"/>
  <c r="IP229" i="3"/>
  <c r="HA229" i="3"/>
  <c r="DP229" i="3"/>
  <c r="FL230" i="3"/>
  <c r="JF229" i="3"/>
  <c r="CO229" i="3"/>
  <c r="CR229" i="3"/>
  <c r="DF230" i="3"/>
  <c r="HM229" i="3"/>
  <c r="CP229" i="3"/>
  <c r="DT229" i="3"/>
  <c r="IS229" i="3"/>
  <c r="HL229" i="3"/>
  <c r="FF229" i="3"/>
  <c r="EY229" i="3"/>
  <c r="IK229" i="3"/>
  <c r="ES229" i="3"/>
  <c r="HG230" i="3"/>
  <c r="CQ229" i="3"/>
  <c r="HG229" i="3"/>
  <c r="IM230" i="3"/>
  <c r="DG229" i="3"/>
  <c r="IU229" i="3"/>
  <c r="FJ229" i="3"/>
  <c r="IJ229" i="3"/>
  <c r="CS229" i="3"/>
  <c r="JH229" i="3"/>
  <c r="IZ229" i="3"/>
  <c r="JM229" i="3"/>
  <c r="II229" i="3"/>
  <c r="IM229" i="3"/>
  <c r="CW229" i="3"/>
  <c r="IY229" i="3"/>
  <c r="JA229" i="3"/>
  <c r="GQ229" i="3"/>
  <c r="HK229" i="3"/>
  <c r="AS228" i="3" l="1"/>
  <c r="CG228" i="3"/>
  <c r="AQ228" i="3"/>
  <c r="AR228" i="3"/>
  <c r="EA229" i="3"/>
  <c r="AP229" i="3"/>
  <c r="JW229" i="3"/>
  <c r="GD229" i="3"/>
  <c r="IA229" i="3"/>
  <c r="GA229" i="3"/>
  <c r="CF229" i="3"/>
  <c r="JQ229" i="3"/>
  <c r="JV229" i="3"/>
  <c r="JT229" i="3"/>
  <c r="DZ229" i="3"/>
  <c r="JP229" i="3"/>
  <c r="HV229" i="3"/>
  <c r="HS229" i="3"/>
  <c r="FW229" i="3"/>
  <c r="HU229" i="3"/>
  <c r="EC229" i="3"/>
  <c r="EH229" i="3"/>
  <c r="JU229" i="3"/>
  <c r="FX229" i="3"/>
  <c r="Q229" i="3"/>
  <c r="N229" i="3"/>
  <c r="O229" i="3"/>
  <c r="F229" i="3"/>
  <c r="P229" i="3"/>
  <c r="M229" i="3"/>
  <c r="K229" i="3"/>
  <c r="L229" i="3"/>
  <c r="DX229" i="3"/>
  <c r="J229" i="3"/>
  <c r="I229" i="3"/>
  <c r="H229" i="3"/>
  <c r="AL229" i="3"/>
  <c r="G229" i="3"/>
  <c r="ED229" i="3"/>
  <c r="FU229" i="3"/>
  <c r="AM229" i="3"/>
  <c r="EE229" i="3"/>
  <c r="EF229" i="3"/>
  <c r="GB229" i="3"/>
  <c r="FZ229" i="3"/>
  <c r="FY229" i="3"/>
  <c r="IB229" i="3"/>
  <c r="BE229" i="3"/>
  <c r="AY229" i="3"/>
  <c r="AW229" i="3"/>
  <c r="BF229" i="3"/>
  <c r="BD229" i="3"/>
  <c r="AX229" i="3"/>
  <c r="AZ229" i="3"/>
  <c r="HR229" i="3"/>
  <c r="BA229" i="3"/>
  <c r="AV229" i="3"/>
  <c r="BB229" i="3"/>
  <c r="BG229" i="3"/>
  <c r="CB229" i="3"/>
  <c r="BC229" i="3"/>
  <c r="BK229" i="3"/>
  <c r="BH229" i="3"/>
  <c r="BP229" i="3"/>
  <c r="BJ229" i="3"/>
  <c r="BI229" i="3"/>
  <c r="BN229" i="3"/>
  <c r="BO229" i="3"/>
  <c r="BR229" i="3"/>
  <c r="BM229" i="3"/>
  <c r="BS229" i="3"/>
  <c r="BL229" i="3"/>
  <c r="BQ229" i="3"/>
  <c r="HT229" i="3"/>
  <c r="FV229" i="3"/>
  <c r="HX229" i="3"/>
  <c r="HY229" i="3"/>
  <c r="JO229" i="3"/>
  <c r="CC229" i="3"/>
  <c r="GE229" i="3"/>
  <c r="BV229" i="3"/>
  <c r="BT229" i="3"/>
  <c r="CA229" i="3"/>
  <c r="BZ229" i="3"/>
  <c r="BU229" i="3"/>
  <c r="BY229" i="3"/>
  <c r="BX229" i="3"/>
  <c r="CE229" i="3"/>
  <c r="BW229" i="3"/>
  <c r="JX229" i="3"/>
  <c r="DY229" i="3"/>
  <c r="JY229" i="3"/>
  <c r="HZ229" i="3"/>
  <c r="EG229" i="3"/>
  <c r="CL229" i="3"/>
  <c r="AB229" i="3"/>
  <c r="R229" i="3"/>
  <c r="Z229" i="3"/>
  <c r="T229" i="3"/>
  <c r="Y229" i="3"/>
  <c r="S229" i="3"/>
  <c r="AA229" i="3"/>
  <c r="X229" i="3"/>
  <c r="AC229" i="3"/>
  <c r="W229" i="3"/>
  <c r="V229" i="3"/>
  <c r="U229" i="3"/>
  <c r="JS229" i="3"/>
  <c r="GC229" i="3"/>
  <c r="JR229" i="3"/>
  <c r="EB229" i="3"/>
  <c r="HW229" i="3"/>
  <c r="AJ229" i="3"/>
  <c r="AO229" i="3"/>
  <c r="AK229" i="3"/>
  <c r="AD229" i="3"/>
  <c r="AE229" i="3"/>
  <c r="AF229" i="3"/>
  <c r="AG229" i="3"/>
  <c r="AH229" i="3"/>
  <c r="AI229" i="3"/>
  <c r="AP230" i="3"/>
  <c r="HR230" i="3"/>
  <c r="CB230" i="3"/>
  <c r="CE230" i="3"/>
  <c r="JV230" i="3"/>
  <c r="C231" i="3"/>
  <c r="EM231" i="3"/>
  <c r="DB230" i="3"/>
  <c r="EW230" i="3"/>
  <c r="FH230" i="3"/>
  <c r="FR230" i="3"/>
  <c r="IS230" i="3"/>
  <c r="DQ231" i="3"/>
  <c r="JL230" i="3"/>
  <c r="GS230" i="3"/>
  <c r="CV230" i="3"/>
  <c r="FP230" i="3"/>
  <c r="IJ231" i="3"/>
  <c r="JJ231" i="3"/>
  <c r="GX231" i="3"/>
  <c r="GY231" i="3"/>
  <c r="JD231" i="3"/>
  <c r="FG230" i="3"/>
  <c r="HC231" i="3"/>
  <c r="EV230" i="3"/>
  <c r="CT230" i="3"/>
  <c r="EN230" i="3"/>
  <c r="CP231" i="3"/>
  <c r="HB230" i="3"/>
  <c r="IS231" i="3"/>
  <c r="FO230" i="3"/>
  <c r="HJ231" i="3"/>
  <c r="EN231" i="3"/>
  <c r="IY231" i="3"/>
  <c r="DV230" i="3"/>
  <c r="GJ230" i="3"/>
  <c r="JF231" i="3"/>
  <c r="CU231" i="3"/>
  <c r="II231" i="3"/>
  <c r="FA231" i="3"/>
  <c r="HN230" i="3"/>
  <c r="DH231" i="3"/>
  <c r="DS231" i="3"/>
  <c r="HK231" i="3"/>
  <c r="HE230" i="3"/>
  <c r="GO231" i="3"/>
  <c r="HB231" i="3"/>
  <c r="HD230" i="3"/>
  <c r="DC230" i="3"/>
  <c r="IU231" i="3"/>
  <c r="JD230" i="3"/>
  <c r="DL230" i="3"/>
  <c r="DT231" i="3"/>
  <c r="EL230" i="3"/>
  <c r="HK230" i="3"/>
  <c r="GW231" i="3"/>
  <c r="CY230" i="3"/>
  <c r="IM231" i="3"/>
  <c r="CX231" i="3"/>
  <c r="IO231" i="3"/>
  <c r="HE231" i="3"/>
  <c r="GL230" i="3"/>
  <c r="FG231" i="3"/>
  <c r="CW231" i="3"/>
  <c r="FC230" i="3"/>
  <c r="GN230" i="3"/>
  <c r="EV231" i="3"/>
  <c r="HP231" i="3"/>
  <c r="IT231" i="3"/>
  <c r="FD230" i="3"/>
  <c r="EU230" i="3"/>
  <c r="CU230" i="3"/>
  <c r="IX230" i="3"/>
  <c r="JB231" i="3"/>
  <c r="DP231" i="3"/>
  <c r="ER230" i="3"/>
  <c r="CR230" i="3"/>
  <c r="FE230" i="3"/>
  <c r="HA230" i="3"/>
  <c r="JA231" i="3"/>
  <c r="HP230" i="3"/>
  <c r="GJ231" i="3"/>
  <c r="JK230" i="3"/>
  <c r="EQ231" i="3"/>
  <c r="CJ230" i="3"/>
  <c r="GI231" i="3"/>
  <c r="IV231" i="3"/>
  <c r="DO231" i="3"/>
  <c r="EO230" i="3"/>
  <c r="DO230" i="3"/>
  <c r="CS231" i="3"/>
  <c r="IX231" i="3"/>
  <c r="EZ231" i="3"/>
  <c r="DD231" i="3"/>
  <c r="FM231" i="3"/>
  <c r="JC230" i="3"/>
  <c r="EY231" i="3"/>
  <c r="FI231" i="3"/>
  <c r="DP230" i="3"/>
  <c r="HG231" i="3"/>
  <c r="DS230" i="3"/>
  <c r="JF230" i="3"/>
  <c r="CW230" i="3"/>
  <c r="GZ231" i="3"/>
  <c r="FF230" i="3"/>
  <c r="IQ231" i="3"/>
  <c r="IL231" i="3"/>
  <c r="IV230" i="3"/>
  <c r="CK230" i="3"/>
  <c r="GK230" i="3"/>
  <c r="FE231" i="3"/>
  <c r="HF231" i="3"/>
  <c r="HL230" i="3"/>
  <c r="EY230" i="3"/>
  <c r="II230" i="3"/>
  <c r="FJ230" i="3"/>
  <c r="DC231" i="3"/>
  <c r="DU231" i="3"/>
  <c r="HC230" i="3"/>
  <c r="JM231" i="3"/>
  <c r="IN231" i="3"/>
  <c r="JH230" i="3"/>
  <c r="ET231" i="3"/>
  <c r="DR230" i="3"/>
  <c r="GR230" i="3"/>
  <c r="FP231" i="3"/>
  <c r="IW231" i="3"/>
  <c r="DE231" i="3"/>
  <c r="IP230" i="3"/>
  <c r="EU231" i="3"/>
  <c r="FA230" i="3"/>
  <c r="JB230" i="3"/>
  <c r="FR231" i="3"/>
  <c r="FN231" i="3"/>
  <c r="GQ230" i="3"/>
  <c r="JI231" i="3"/>
  <c r="IT230" i="3"/>
  <c r="IN230" i="3"/>
  <c r="CO230" i="3"/>
  <c r="IF231" i="3"/>
  <c r="CP230" i="3"/>
  <c r="CZ231" i="3"/>
  <c r="DI230" i="3"/>
  <c r="EQ230" i="3"/>
  <c r="HA231" i="3"/>
  <c r="GM231" i="3"/>
  <c r="JH231" i="3"/>
  <c r="FH231" i="3"/>
  <c r="DE230" i="3"/>
  <c r="IY230" i="3"/>
  <c r="FS230" i="3"/>
  <c r="CX230" i="3"/>
  <c r="GP231" i="3"/>
  <c r="CT231" i="3"/>
  <c r="DF231" i="3"/>
  <c r="GP230" i="3"/>
  <c r="GR231" i="3"/>
  <c r="FO231" i="3"/>
  <c r="DK230" i="3"/>
  <c r="FJ231" i="3"/>
  <c r="CY231" i="3"/>
  <c r="JL231" i="3"/>
  <c r="DR231" i="3"/>
  <c r="ES231" i="3"/>
  <c r="GQ231" i="3"/>
  <c r="GK231" i="3"/>
  <c r="CS230" i="3"/>
  <c r="ER231" i="3"/>
  <c r="JG231" i="3"/>
  <c r="IJ230" i="3"/>
  <c r="JG230" i="3"/>
  <c r="JI230" i="3"/>
  <c r="FQ230" i="3"/>
  <c r="HN231" i="3"/>
  <c r="DG231" i="3"/>
  <c r="GL231" i="3"/>
  <c r="EL231" i="3"/>
  <c r="EP231" i="3"/>
  <c r="FQ231" i="3"/>
  <c r="DJ230" i="3"/>
  <c r="IH230" i="3"/>
  <c r="FN230" i="3"/>
  <c r="HI231" i="3"/>
  <c r="EM230" i="3"/>
  <c r="GS231" i="3"/>
  <c r="FC231" i="3"/>
  <c r="FM230" i="3"/>
  <c r="HD231" i="3"/>
  <c r="DD230" i="3"/>
  <c r="DL231" i="3"/>
  <c r="IH231" i="3"/>
  <c r="IG230" i="3"/>
  <c r="HM230" i="3"/>
  <c r="DT230" i="3"/>
  <c r="GM230" i="3"/>
  <c r="IU230" i="3"/>
  <c r="JC231" i="3"/>
  <c r="IF230" i="3"/>
  <c r="CR231" i="3"/>
  <c r="IK231" i="3"/>
  <c r="GW230" i="3"/>
  <c r="JJ230" i="3"/>
  <c r="DM230" i="3"/>
  <c r="GV231" i="3"/>
  <c r="IK230" i="3"/>
  <c r="ET230" i="3"/>
  <c r="DG230" i="3"/>
  <c r="HO231" i="3"/>
  <c r="CZ230" i="3"/>
  <c r="EZ230" i="3"/>
  <c r="FS231" i="3"/>
  <c r="GZ230" i="3"/>
  <c r="DJ231" i="3"/>
  <c r="JA230" i="3"/>
  <c r="EO231" i="3"/>
  <c r="FF231" i="3"/>
  <c r="GN231" i="3"/>
  <c r="GT231" i="3"/>
  <c r="CQ231" i="3"/>
  <c r="DB231" i="3"/>
  <c r="FI230" i="3"/>
  <c r="FL231" i="3"/>
  <c r="HJ230" i="3"/>
  <c r="FB231" i="3"/>
  <c r="FD231" i="3"/>
  <c r="HL231" i="3"/>
  <c r="HM231" i="3"/>
  <c r="DQ230" i="3"/>
  <c r="JM230" i="3"/>
  <c r="IP231" i="3"/>
  <c r="AT228" i="3" l="1"/>
  <c r="JS230" i="3"/>
  <c r="JQ230" i="3"/>
  <c r="EB230" i="3"/>
  <c r="EE230" i="3"/>
  <c r="JX230" i="3"/>
  <c r="FV230" i="3"/>
  <c r="JR230" i="3"/>
  <c r="EG230" i="3"/>
  <c r="FY230" i="3"/>
  <c r="EA230" i="3"/>
  <c r="DX230" i="3"/>
  <c r="AL230" i="3"/>
  <c r="CF230" i="3"/>
  <c r="AS230" i="3" s="1"/>
  <c r="BV230" i="3"/>
  <c r="BX230" i="3"/>
  <c r="BZ230" i="3"/>
  <c r="BT230" i="3"/>
  <c r="HX230" i="3"/>
  <c r="FZ230" i="3"/>
  <c r="IB230" i="3"/>
  <c r="ED230" i="3"/>
  <c r="JW230" i="3"/>
  <c r="HU230" i="3"/>
  <c r="FX230" i="3"/>
  <c r="HZ230" i="3"/>
  <c r="EH230" i="3"/>
  <c r="W230" i="3"/>
  <c r="U230" i="3"/>
  <c r="V230" i="3"/>
  <c r="AC230" i="3"/>
  <c r="S230" i="3"/>
  <c r="AA230" i="3"/>
  <c r="Z230" i="3"/>
  <c r="R230" i="3"/>
  <c r="X230" i="3"/>
  <c r="HW230" i="3"/>
  <c r="DZ230" i="3"/>
  <c r="EC230" i="3"/>
  <c r="GA230" i="3"/>
  <c r="JP230" i="3"/>
  <c r="HS230" i="3"/>
  <c r="JU230" i="3"/>
  <c r="EF230" i="3"/>
  <c r="HT230" i="3"/>
  <c r="AQ229" i="3"/>
  <c r="CG229" i="3"/>
  <c r="AS229" i="3"/>
  <c r="AN229" i="3"/>
  <c r="CD229" i="3"/>
  <c r="AR229" i="3"/>
  <c r="L230" i="3"/>
  <c r="M230" i="3"/>
  <c r="Q230" i="3"/>
  <c r="P230" i="3"/>
  <c r="I230" i="3"/>
  <c r="H230" i="3"/>
  <c r="F230" i="3"/>
  <c r="K230" i="3"/>
  <c r="O230" i="3"/>
  <c r="FU230" i="3"/>
  <c r="G230" i="3"/>
  <c r="N230" i="3"/>
  <c r="AM230" i="3"/>
  <c r="J230" i="3"/>
  <c r="IA230" i="3"/>
  <c r="JT230" i="3"/>
  <c r="T230" i="3"/>
  <c r="FW230" i="3"/>
  <c r="BO230" i="3"/>
  <c r="BJ230" i="3"/>
  <c r="BI230" i="3"/>
  <c r="BH230" i="3"/>
  <c r="BM230" i="3"/>
  <c r="BN230" i="3"/>
  <c r="BL230" i="3"/>
  <c r="BR230" i="3"/>
  <c r="BK230" i="3"/>
  <c r="BS230" i="3"/>
  <c r="BP230" i="3"/>
  <c r="BQ230" i="3"/>
  <c r="JY230" i="3"/>
  <c r="BU230" i="3"/>
  <c r="HY230" i="3"/>
  <c r="Y230" i="3"/>
  <c r="GB230" i="3"/>
  <c r="HV230" i="3"/>
  <c r="CA230" i="3"/>
  <c r="GC230" i="3"/>
  <c r="BF230" i="3"/>
  <c r="AZ230" i="3"/>
  <c r="AW230" i="3"/>
  <c r="BA230" i="3"/>
  <c r="JO230" i="3"/>
  <c r="AV230" i="3"/>
  <c r="BB230" i="3"/>
  <c r="CC230" i="3"/>
  <c r="CD230" i="3" s="1"/>
  <c r="AY230" i="3"/>
  <c r="BD230" i="3"/>
  <c r="BC230" i="3"/>
  <c r="BE230" i="3"/>
  <c r="AX230" i="3"/>
  <c r="BG230" i="3"/>
  <c r="AB230" i="3"/>
  <c r="GD230" i="3"/>
  <c r="AJ230" i="3"/>
  <c r="AE230" i="3"/>
  <c r="AK230" i="3"/>
  <c r="AO230" i="3"/>
  <c r="AR230" i="3" s="1"/>
  <c r="AD230" i="3"/>
  <c r="AF230" i="3"/>
  <c r="AG230" i="3"/>
  <c r="AH230" i="3"/>
  <c r="AI230" i="3"/>
  <c r="DY230" i="3"/>
  <c r="BW230" i="3"/>
  <c r="CL230" i="3"/>
  <c r="GE230" i="3"/>
  <c r="BY230" i="3"/>
  <c r="BS231" i="3"/>
  <c r="BG231" i="3"/>
  <c r="CF231" i="3"/>
  <c r="BZ231" i="3"/>
  <c r="BT231" i="3"/>
  <c r="CA231" i="3"/>
  <c r="BX231" i="3"/>
  <c r="CE231" i="3"/>
  <c r="BW231" i="3"/>
  <c r="BV231" i="3"/>
  <c r="BU231" i="3"/>
  <c r="HS231" i="3"/>
  <c r="EF231" i="3"/>
  <c r="AP231" i="3"/>
  <c r="DY231" i="3"/>
  <c r="DZ231" i="3"/>
  <c r="AO231" i="3"/>
  <c r="AE231" i="3"/>
  <c r="AD231" i="3"/>
  <c r="AF231" i="3"/>
  <c r="AG231" i="3"/>
  <c r="AH231" i="3"/>
  <c r="AI231" i="3"/>
  <c r="AJ231" i="3"/>
  <c r="BD231" i="3"/>
  <c r="HR231" i="3"/>
  <c r="CB231" i="3"/>
  <c r="AV231" i="3"/>
  <c r="AX231" i="3"/>
  <c r="BE231" i="3"/>
  <c r="AY231" i="3"/>
  <c r="BF231" i="3"/>
  <c r="AZ231" i="3"/>
  <c r="BA231" i="3"/>
  <c r="BB231" i="3"/>
  <c r="BC231" i="3"/>
  <c r="HZ231" i="3"/>
  <c r="GC231" i="3"/>
  <c r="FV231" i="3"/>
  <c r="JW231" i="3"/>
  <c r="IA231" i="3"/>
  <c r="HT231" i="3"/>
  <c r="JO231" i="3"/>
  <c r="CC231" i="3"/>
  <c r="BK231" i="3"/>
  <c r="BP231" i="3"/>
  <c r="BL231" i="3"/>
  <c r="BH231" i="3"/>
  <c r="BN231" i="3"/>
  <c r="BJ231" i="3"/>
  <c r="BM231" i="3"/>
  <c r="BQ231" i="3"/>
  <c r="BI231" i="3"/>
  <c r="BR231" i="3"/>
  <c r="FW231" i="3"/>
  <c r="EA231" i="3"/>
  <c r="JX231" i="3"/>
  <c r="IB231" i="3"/>
  <c r="HU231" i="3"/>
  <c r="JQ231" i="3"/>
  <c r="HV231" i="3"/>
  <c r="JR231" i="3"/>
  <c r="FX231" i="3"/>
  <c r="EB231" i="3"/>
  <c r="JY231" i="3"/>
  <c r="HW231" i="3"/>
  <c r="JS231" i="3"/>
  <c r="HX231" i="3"/>
  <c r="JT231" i="3"/>
  <c r="JU231" i="3"/>
  <c r="HY231" i="3"/>
  <c r="FY231" i="3"/>
  <c r="EC231" i="3"/>
  <c r="FZ231" i="3"/>
  <c r="ED231" i="3"/>
  <c r="GA231" i="3"/>
  <c r="GD231" i="3"/>
  <c r="GB231" i="3"/>
  <c r="EH231" i="3"/>
  <c r="Z231" i="3"/>
  <c r="S231" i="3"/>
  <c r="W231" i="3"/>
  <c r="T231" i="3"/>
  <c r="X231" i="3"/>
  <c r="U231" i="3"/>
  <c r="V231" i="3"/>
  <c r="R231" i="3"/>
  <c r="AB231" i="3"/>
  <c r="FU231" i="3"/>
  <c r="AM231" i="3"/>
  <c r="GE231" i="3"/>
  <c r="C232" i="3"/>
  <c r="JG232" i="3"/>
  <c r="CK231" i="3"/>
  <c r="FS232" i="3"/>
  <c r="CP232" i="3"/>
  <c r="IL232" i="3"/>
  <c r="GT232" i="3"/>
  <c r="DI231" i="3"/>
  <c r="HB232" i="3"/>
  <c r="GP232" i="3"/>
  <c r="IO232" i="3"/>
  <c r="IZ232" i="3"/>
  <c r="IH232" i="3"/>
  <c r="JF232" i="3"/>
  <c r="IS232" i="3"/>
  <c r="FJ232" i="3"/>
  <c r="ER232" i="3"/>
  <c r="IP232" i="3"/>
  <c r="CW232" i="3"/>
  <c r="JI232" i="3"/>
  <c r="FG232" i="3"/>
  <c r="CY232" i="3"/>
  <c r="CS232" i="3"/>
  <c r="DV232" i="3"/>
  <c r="HK232" i="3"/>
  <c r="FB232" i="3"/>
  <c r="CT232" i="3"/>
  <c r="DS232" i="3"/>
  <c r="FQ232" i="3"/>
  <c r="DT232" i="3"/>
  <c r="FP232" i="3"/>
  <c r="JK231" i="3"/>
  <c r="EW231" i="3"/>
  <c r="EW232" i="3"/>
  <c r="IY232" i="3"/>
  <c r="EQ232" i="3"/>
  <c r="CO231" i="3"/>
  <c r="FO232" i="3"/>
  <c r="CU232" i="3"/>
  <c r="GO232" i="3"/>
  <c r="GY232" i="3"/>
  <c r="HO232" i="3"/>
  <c r="HG232" i="3"/>
  <c r="CV232" i="3"/>
  <c r="GL232" i="3"/>
  <c r="IZ231" i="3"/>
  <c r="EY232" i="3"/>
  <c r="DR232" i="3"/>
  <c r="DJ232" i="3"/>
  <c r="DG232" i="3"/>
  <c r="DE232" i="3"/>
  <c r="HF232" i="3"/>
  <c r="GS232" i="3"/>
  <c r="HL232" i="3"/>
  <c r="HC232" i="3"/>
  <c r="IG232" i="3"/>
  <c r="IU232" i="3"/>
  <c r="CX232" i="3"/>
  <c r="FD232" i="3"/>
  <c r="HN232" i="3"/>
  <c r="GJ232" i="3"/>
  <c r="IG231" i="3"/>
  <c r="IF232" i="3"/>
  <c r="DL232" i="3"/>
  <c r="DM232" i="3"/>
  <c r="JM232" i="3"/>
  <c r="GM232" i="3"/>
  <c r="FC232" i="3"/>
  <c r="DD232" i="3"/>
  <c r="DB232" i="3"/>
  <c r="CJ231" i="3"/>
  <c r="IM232" i="3"/>
  <c r="IT232" i="3"/>
  <c r="CV231" i="3"/>
  <c r="FR232" i="3"/>
  <c r="IV232" i="3"/>
  <c r="IX232" i="3"/>
  <c r="JC232" i="3"/>
  <c r="EO232" i="3"/>
  <c r="DU232" i="3"/>
  <c r="DK232" i="3"/>
  <c r="GV232" i="3"/>
  <c r="JH232" i="3"/>
  <c r="HA232" i="3"/>
  <c r="DV231" i="3"/>
  <c r="GK232" i="3"/>
  <c r="FF232" i="3"/>
  <c r="DM231" i="3"/>
  <c r="JD232" i="3"/>
  <c r="DI232" i="3"/>
  <c r="DO232" i="3"/>
  <c r="DK231" i="3"/>
  <c r="DF232" i="3"/>
  <c r="HP232" i="3"/>
  <c r="DC232" i="3"/>
  <c r="FI232" i="3"/>
  <c r="HM232" i="3"/>
  <c r="FN232" i="3"/>
  <c r="FA232" i="3"/>
  <c r="JK232" i="3"/>
  <c r="JA232" i="3"/>
  <c r="IQ232" i="3"/>
  <c r="GX232" i="3"/>
  <c r="FM232" i="3"/>
  <c r="EU232" i="3"/>
  <c r="EN232" i="3"/>
  <c r="FE232" i="3"/>
  <c r="JB232" i="3"/>
  <c r="GI232" i="3"/>
  <c r="GZ232" i="3"/>
  <c r="FL232" i="3"/>
  <c r="FH232" i="3"/>
  <c r="EM232" i="3"/>
  <c r="HD232" i="3"/>
  <c r="BY231" i="3" l="1"/>
  <c r="AC231" i="3"/>
  <c r="EE231" i="3"/>
  <c r="BO231" i="3"/>
  <c r="JV231" i="3"/>
  <c r="Y231" i="3"/>
  <c r="EG231" i="3"/>
  <c r="AA231" i="3"/>
  <c r="AW231" i="3"/>
  <c r="JP231" i="3"/>
  <c r="AK231" i="3"/>
  <c r="CG230" i="3"/>
  <c r="AN230" i="3"/>
  <c r="CL231" i="3"/>
  <c r="DX231" i="3"/>
  <c r="K231" i="3"/>
  <c r="O231" i="3"/>
  <c r="P231" i="3"/>
  <c r="L231" i="3"/>
  <c r="I231" i="3"/>
  <c r="M231" i="3"/>
  <c r="N231" i="3"/>
  <c r="AL231" i="3"/>
  <c r="AN231" i="3" s="1"/>
  <c r="Q231" i="3"/>
  <c r="H231" i="3"/>
  <c r="G231" i="3"/>
  <c r="J231" i="3"/>
  <c r="F231" i="3"/>
  <c r="AQ230" i="3"/>
  <c r="AT229" i="3"/>
  <c r="AS231" i="3"/>
  <c r="AR231" i="3"/>
  <c r="BS232" i="3"/>
  <c r="AT230" i="3"/>
  <c r="BG232" i="3"/>
  <c r="AC232" i="3"/>
  <c r="CD231" i="3"/>
  <c r="CF232" i="3"/>
  <c r="AV232" i="3"/>
  <c r="AW232" i="3"/>
  <c r="CB232" i="3"/>
  <c r="HR232" i="3"/>
  <c r="AX232" i="3"/>
  <c r="BF232" i="3"/>
  <c r="BB232" i="3"/>
  <c r="BC232" i="3"/>
  <c r="DY232" i="3"/>
  <c r="AD232" i="3"/>
  <c r="AO232" i="3"/>
  <c r="AG232" i="3"/>
  <c r="AH232" i="3"/>
  <c r="AI232" i="3"/>
  <c r="AJ232" i="3"/>
  <c r="AK232" i="3"/>
  <c r="EF232" i="3"/>
  <c r="AP232" i="3"/>
  <c r="JP232" i="3"/>
  <c r="HT232" i="3"/>
  <c r="CC232" i="3"/>
  <c r="JO232" i="3"/>
  <c r="BH232" i="3"/>
  <c r="BR232" i="3"/>
  <c r="BO232" i="3"/>
  <c r="BN232" i="3"/>
  <c r="BM232" i="3"/>
  <c r="BJ232" i="3"/>
  <c r="BP232" i="3"/>
  <c r="BK232" i="3"/>
  <c r="FW232" i="3"/>
  <c r="JX232" i="3"/>
  <c r="IB232" i="3"/>
  <c r="HU232" i="3"/>
  <c r="JQ232" i="3"/>
  <c r="HV232" i="3"/>
  <c r="FX232" i="3"/>
  <c r="EB232" i="3"/>
  <c r="JY232" i="3"/>
  <c r="HX232" i="3"/>
  <c r="JU232" i="3"/>
  <c r="HY232" i="3"/>
  <c r="EC232" i="3"/>
  <c r="JV232" i="3"/>
  <c r="FZ232" i="3"/>
  <c r="GA232" i="3"/>
  <c r="EE232" i="3"/>
  <c r="EG232" i="3"/>
  <c r="GD232" i="3"/>
  <c r="EH232" i="3"/>
  <c r="T232" i="3"/>
  <c r="Z232" i="3"/>
  <c r="R232" i="3"/>
  <c r="Y232" i="3"/>
  <c r="V232" i="3"/>
  <c r="U232" i="3"/>
  <c r="AA232" i="3"/>
  <c r="W232" i="3"/>
  <c r="AB232" i="3"/>
  <c r="C233" i="3"/>
  <c r="AQ231" i="3"/>
  <c r="CG231" i="3"/>
  <c r="CU233" i="3"/>
  <c r="CW233" i="3"/>
  <c r="EQ233" i="3"/>
  <c r="CT233" i="3"/>
  <c r="FM233" i="3"/>
  <c r="JB233" i="3"/>
  <c r="IN233" i="3"/>
  <c r="FG233" i="3"/>
  <c r="DL233" i="3"/>
  <c r="GY233" i="3"/>
  <c r="JI233" i="3"/>
  <c r="GI233" i="3"/>
  <c r="GK233" i="3"/>
  <c r="FR233" i="3"/>
  <c r="JA233" i="3"/>
  <c r="EU233" i="3"/>
  <c r="DC233" i="3"/>
  <c r="CY233" i="3"/>
  <c r="DT233" i="3"/>
  <c r="CQ232" i="3"/>
  <c r="IP233" i="3"/>
  <c r="HC233" i="3"/>
  <c r="HO233" i="3"/>
  <c r="DO233" i="3"/>
  <c r="ET233" i="3"/>
  <c r="FP233" i="3"/>
  <c r="EP232" i="3"/>
  <c r="JD233" i="3"/>
  <c r="DQ232" i="3"/>
  <c r="DV233" i="3"/>
  <c r="DK233" i="3"/>
  <c r="DG233" i="3"/>
  <c r="DB233" i="3"/>
  <c r="FA233" i="3"/>
  <c r="ET232" i="3"/>
  <c r="II232" i="3"/>
  <c r="CR232" i="3"/>
  <c r="GM233" i="3"/>
  <c r="GQ233" i="3"/>
  <c r="IQ233" i="3"/>
  <c r="EV233" i="3"/>
  <c r="GN233" i="3"/>
  <c r="CQ233" i="3"/>
  <c r="CX233" i="3"/>
  <c r="GR232" i="3"/>
  <c r="JM233" i="3"/>
  <c r="HI232" i="3"/>
  <c r="IV233" i="3"/>
  <c r="HF233" i="3"/>
  <c r="EZ232" i="3"/>
  <c r="EL232" i="3"/>
  <c r="HJ233" i="3"/>
  <c r="IJ233" i="3"/>
  <c r="EP233" i="3"/>
  <c r="FN233" i="3"/>
  <c r="IK233" i="3"/>
  <c r="IX233" i="3"/>
  <c r="GR233" i="3"/>
  <c r="GQ232" i="3"/>
  <c r="HN233" i="3"/>
  <c r="IU233" i="3"/>
  <c r="JH233" i="3"/>
  <c r="IY233" i="3"/>
  <c r="CJ232" i="3"/>
  <c r="CK232" i="3"/>
  <c r="IW232" i="3"/>
  <c r="DF233" i="3"/>
  <c r="HE232" i="3"/>
  <c r="DH233" i="3"/>
  <c r="EY233" i="3"/>
  <c r="ES233" i="3"/>
  <c r="EM233" i="3"/>
  <c r="II233" i="3"/>
  <c r="GV233" i="3"/>
  <c r="GJ233" i="3"/>
  <c r="FE233" i="3"/>
  <c r="FF233" i="3"/>
  <c r="EV232" i="3"/>
  <c r="DP232" i="3"/>
  <c r="HB233" i="3"/>
  <c r="HD233" i="3"/>
  <c r="JK233" i="3"/>
  <c r="FC233" i="3"/>
  <c r="DI233" i="3"/>
  <c r="JF233" i="3"/>
  <c r="IK232" i="3"/>
  <c r="IZ233" i="3"/>
  <c r="ES232" i="3"/>
  <c r="HG233" i="3"/>
  <c r="CS233" i="3"/>
  <c r="GW232" i="3"/>
  <c r="HK233" i="3"/>
  <c r="IF233" i="3"/>
  <c r="HL233" i="3"/>
  <c r="HA233" i="3"/>
  <c r="FI233" i="3"/>
  <c r="JL232" i="3"/>
  <c r="GO233" i="3"/>
  <c r="CZ232" i="3"/>
  <c r="CZ233" i="3"/>
  <c r="EL233" i="3"/>
  <c r="HJ232" i="3"/>
  <c r="DH232" i="3"/>
  <c r="IW233" i="3"/>
  <c r="GN232" i="3"/>
  <c r="CO232" i="3"/>
  <c r="DR233" i="3"/>
  <c r="IJ232" i="3"/>
  <c r="HI233" i="3"/>
  <c r="HE233" i="3"/>
  <c r="CR233" i="3"/>
  <c r="EW233" i="3"/>
  <c r="DP233" i="3"/>
  <c r="DS233" i="3"/>
  <c r="HM233" i="3"/>
  <c r="JJ232" i="3"/>
  <c r="JL233" i="3"/>
  <c r="EN233" i="3"/>
  <c r="FS233" i="3"/>
  <c r="GW233" i="3"/>
  <c r="IL233" i="3"/>
  <c r="FL233" i="3"/>
  <c r="DE233" i="3"/>
  <c r="IS233" i="3"/>
  <c r="JC233" i="3"/>
  <c r="IN232" i="3"/>
  <c r="CO233" i="3"/>
  <c r="FQ233" i="3"/>
  <c r="IG233" i="3"/>
  <c r="DU233" i="3"/>
  <c r="IM233" i="3"/>
  <c r="BT232" i="3" l="1"/>
  <c r="BZ232" i="3"/>
  <c r="BY232" i="3"/>
  <c r="CE232" i="3"/>
  <c r="CG232" i="3" s="1"/>
  <c r="BU232" i="3"/>
  <c r="BV232" i="3"/>
  <c r="BW232" i="3"/>
  <c r="CA232" i="3"/>
  <c r="X232" i="3"/>
  <c r="ED232" i="3"/>
  <c r="GC232" i="3"/>
  <c r="GE232" i="3"/>
  <c r="DZ232" i="3"/>
  <c r="HZ232" i="3"/>
  <c r="GB232" i="3"/>
  <c r="EA232" i="3"/>
  <c r="S232" i="3"/>
  <c r="FV232" i="3"/>
  <c r="AF232" i="3"/>
  <c r="AE232" i="3"/>
  <c r="AZ232" i="3"/>
  <c r="JS232" i="3"/>
  <c r="JT232" i="3"/>
  <c r="BE232" i="3"/>
  <c r="AM232" i="3"/>
  <c r="FU232" i="3"/>
  <c r="BL232" i="3"/>
  <c r="CL232" i="3"/>
  <c r="JW232" i="3"/>
  <c r="BD232" i="3"/>
  <c r="M232" i="3"/>
  <c r="AL232" i="3"/>
  <c r="K232" i="3"/>
  <c r="O232" i="3"/>
  <c r="P232" i="3"/>
  <c r="I232" i="3"/>
  <c r="DX232" i="3"/>
  <c r="G232" i="3"/>
  <c r="F232" i="3"/>
  <c r="J232" i="3"/>
  <c r="L232" i="3"/>
  <c r="Q232" i="3"/>
  <c r="N232" i="3"/>
  <c r="H232" i="3"/>
  <c r="FY232" i="3"/>
  <c r="HS232" i="3"/>
  <c r="BI232" i="3"/>
  <c r="JR232" i="3"/>
  <c r="AY232" i="3"/>
  <c r="BX232" i="3"/>
  <c r="BA232" i="3"/>
  <c r="HW232" i="3"/>
  <c r="BQ232" i="3"/>
  <c r="IA232" i="3"/>
  <c r="AS232" i="3"/>
  <c r="BS233" i="3"/>
  <c r="CD232" i="3"/>
  <c r="Q233" i="3"/>
  <c r="AT231" i="3"/>
  <c r="HZ233" i="3"/>
  <c r="CB233" i="3"/>
  <c r="HR233" i="3"/>
  <c r="AV233" i="3"/>
  <c r="AW233" i="3"/>
  <c r="BD233" i="3"/>
  <c r="AZ233" i="3"/>
  <c r="BA233" i="3"/>
  <c r="BB233" i="3"/>
  <c r="CF233" i="3"/>
  <c r="AP233" i="3"/>
  <c r="BT233" i="3"/>
  <c r="BZ233" i="3"/>
  <c r="BY233" i="3"/>
  <c r="CE233" i="3"/>
  <c r="BW233" i="3"/>
  <c r="BV233" i="3"/>
  <c r="AD233" i="3"/>
  <c r="AO233" i="3"/>
  <c r="AE233" i="3"/>
  <c r="AH233" i="3"/>
  <c r="AI233" i="3"/>
  <c r="AJ233" i="3"/>
  <c r="AK233" i="3"/>
  <c r="HS233" i="3"/>
  <c r="GC233" i="3"/>
  <c r="JW233" i="3"/>
  <c r="IA233" i="3"/>
  <c r="CC233" i="3"/>
  <c r="JO233" i="3"/>
  <c r="BM233" i="3"/>
  <c r="BN233" i="3"/>
  <c r="BP233" i="3"/>
  <c r="BO233" i="3"/>
  <c r="BR233" i="3"/>
  <c r="BK233" i="3"/>
  <c r="BQ233" i="3"/>
  <c r="BH233" i="3"/>
  <c r="FW233" i="3"/>
  <c r="EA233" i="3"/>
  <c r="JR233" i="3"/>
  <c r="EB233" i="3"/>
  <c r="JY233" i="3"/>
  <c r="HW233" i="3"/>
  <c r="JS233" i="3"/>
  <c r="HX233" i="3"/>
  <c r="JT233" i="3"/>
  <c r="JU233" i="3"/>
  <c r="FY233" i="3"/>
  <c r="EC233" i="3"/>
  <c r="JV233" i="3"/>
  <c r="ED233" i="3"/>
  <c r="EG233" i="3"/>
  <c r="O233" i="3"/>
  <c r="J233" i="3"/>
  <c r="K233" i="3"/>
  <c r="H233" i="3"/>
  <c r="DX233" i="3"/>
  <c r="AL233" i="3"/>
  <c r="F233" i="3"/>
  <c r="P233" i="3"/>
  <c r="N233" i="3"/>
  <c r="GB233" i="3"/>
  <c r="EH233" i="3"/>
  <c r="X233" i="3"/>
  <c r="Y233" i="3"/>
  <c r="V233" i="3"/>
  <c r="AB233" i="3"/>
  <c r="R233" i="3"/>
  <c r="AM233" i="3"/>
  <c r="FU233" i="3"/>
  <c r="GE233" i="3"/>
  <c r="C234" i="3"/>
  <c r="AQ232" i="3"/>
  <c r="CV233" i="3"/>
  <c r="HC234" i="3"/>
  <c r="HG234" i="3"/>
  <c r="FN234" i="3"/>
  <c r="CK233" i="3"/>
  <c r="HP233" i="3"/>
  <c r="FJ233" i="3"/>
  <c r="JG233" i="3"/>
  <c r="CY234" i="3"/>
  <c r="CU234" i="3"/>
  <c r="EO233" i="3"/>
  <c r="DL234" i="3"/>
  <c r="ER233" i="3"/>
  <c r="JI234" i="3"/>
  <c r="IH233" i="3"/>
  <c r="CP233" i="3"/>
  <c r="JH234" i="3"/>
  <c r="IT233" i="3"/>
  <c r="EZ233" i="3"/>
  <c r="ET234" i="3"/>
  <c r="IX234" i="3"/>
  <c r="IS234" i="3"/>
  <c r="DM233" i="3"/>
  <c r="GV234" i="3"/>
  <c r="CX234" i="3"/>
  <c r="GJ234" i="3"/>
  <c r="GP234" i="3"/>
  <c r="DJ234" i="3"/>
  <c r="DS234" i="3"/>
  <c r="GT233" i="3"/>
  <c r="FJ234" i="3"/>
  <c r="HA234" i="3"/>
  <c r="HD234" i="3"/>
  <c r="JA234" i="3"/>
  <c r="CS234" i="3"/>
  <c r="JL234" i="3"/>
  <c r="GL234" i="3"/>
  <c r="FL234" i="3"/>
  <c r="HK234" i="3"/>
  <c r="EN234" i="3"/>
  <c r="FP234" i="3"/>
  <c r="DJ233" i="3"/>
  <c r="FB233" i="3"/>
  <c r="GS233" i="3"/>
  <c r="FS234" i="3"/>
  <c r="EZ234" i="3"/>
  <c r="GK234" i="3"/>
  <c r="GM234" i="3"/>
  <c r="JK234" i="3"/>
  <c r="FH233" i="3"/>
  <c r="FD233" i="3"/>
  <c r="HO234" i="3"/>
  <c r="GX234" i="3"/>
  <c r="JM234" i="3"/>
  <c r="JJ234" i="3"/>
  <c r="CQ234" i="3"/>
  <c r="GX233" i="3"/>
  <c r="GP233" i="3"/>
  <c r="FR234" i="3"/>
  <c r="IM234" i="3"/>
  <c r="FG234" i="3"/>
  <c r="IP234" i="3"/>
  <c r="IU234" i="3"/>
  <c r="FI234" i="3"/>
  <c r="EV234" i="3"/>
  <c r="GT234" i="3"/>
  <c r="FO234" i="3"/>
  <c r="DH234" i="3"/>
  <c r="EQ234" i="3"/>
  <c r="FQ234" i="3"/>
  <c r="DK234" i="3"/>
  <c r="CJ233" i="3"/>
  <c r="IO234" i="3"/>
  <c r="GW234" i="3"/>
  <c r="CO234" i="3"/>
  <c r="GL233" i="3"/>
  <c r="ES234" i="3"/>
  <c r="FF234" i="3"/>
  <c r="HI234" i="3"/>
  <c r="DP234" i="3"/>
  <c r="HM234" i="3"/>
  <c r="HL234" i="3"/>
  <c r="GY234" i="3"/>
  <c r="EP234" i="3"/>
  <c r="GN234" i="3"/>
  <c r="JJ233" i="3"/>
  <c r="DD233" i="3"/>
  <c r="IK234" i="3"/>
  <c r="DC234" i="3"/>
  <c r="DQ233" i="3"/>
  <c r="EY234" i="3"/>
  <c r="DO234" i="3"/>
  <c r="DV234" i="3"/>
  <c r="FB234" i="3"/>
  <c r="IO233" i="3"/>
  <c r="HF234" i="3"/>
  <c r="HN234" i="3"/>
  <c r="HE234" i="3"/>
  <c r="GO234" i="3"/>
  <c r="DG234" i="3"/>
  <c r="FH234" i="3"/>
  <c r="JF234" i="3"/>
  <c r="EU234" i="3"/>
  <c r="CW234" i="3"/>
  <c r="HB234" i="3"/>
  <c r="GR234" i="3"/>
  <c r="FM234" i="3"/>
  <c r="IW234" i="3"/>
  <c r="EW234" i="3"/>
  <c r="DF234" i="3"/>
  <c r="FO233" i="3"/>
  <c r="GZ233" i="3"/>
  <c r="DM234" i="3"/>
  <c r="GI234" i="3"/>
  <c r="CT234" i="3"/>
  <c r="FA234" i="3"/>
  <c r="FC234" i="3"/>
  <c r="EM234" i="3"/>
  <c r="AR232" i="3" l="1"/>
  <c r="AT232" i="3" s="1"/>
  <c r="EE233" i="3"/>
  <c r="M233" i="3"/>
  <c r="BJ233" i="3"/>
  <c r="HT233" i="3"/>
  <c r="HY233" i="3"/>
  <c r="BC233" i="3"/>
  <c r="GA233" i="3"/>
  <c r="L233" i="3"/>
  <c r="JQ233" i="3"/>
  <c r="AX233" i="3"/>
  <c r="JP233" i="3"/>
  <c r="BI233" i="3"/>
  <c r="BL233" i="3"/>
  <c r="HV233" i="3"/>
  <c r="AY233" i="3"/>
  <c r="HU233" i="3"/>
  <c r="DZ233" i="3"/>
  <c r="T233" i="3"/>
  <c r="AC233" i="3"/>
  <c r="Z233" i="3"/>
  <c r="EF233" i="3"/>
  <c r="U233" i="3"/>
  <c r="FV233" i="3"/>
  <c r="S233" i="3"/>
  <c r="BG233" i="3"/>
  <c r="AG233" i="3"/>
  <c r="AA233" i="3"/>
  <c r="GD233" i="3"/>
  <c r="BU233" i="3"/>
  <c r="FX233" i="3"/>
  <c r="I233" i="3"/>
  <c r="BX233" i="3"/>
  <c r="BF233" i="3"/>
  <c r="IB233" i="3"/>
  <c r="AF233" i="3"/>
  <c r="CA233" i="3"/>
  <c r="JX233" i="3"/>
  <c r="BE233" i="3"/>
  <c r="FZ233" i="3"/>
  <c r="W233" i="3"/>
  <c r="DY233" i="3"/>
  <c r="G233" i="3"/>
  <c r="CL233" i="3"/>
  <c r="AN232" i="3"/>
  <c r="AS233" i="3"/>
  <c r="AR233" i="3"/>
  <c r="CD233" i="3"/>
  <c r="AP234" i="3"/>
  <c r="HS234" i="3"/>
  <c r="EF234" i="3"/>
  <c r="AO234" i="3"/>
  <c r="AD234" i="3"/>
  <c r="AE234" i="3"/>
  <c r="AH234" i="3"/>
  <c r="AK234" i="3"/>
  <c r="CF234" i="3"/>
  <c r="BY234" i="3"/>
  <c r="CE234" i="3"/>
  <c r="BW234" i="3"/>
  <c r="BT234" i="3"/>
  <c r="BZ234" i="3"/>
  <c r="BV234" i="3"/>
  <c r="BX234" i="3"/>
  <c r="CB234" i="3"/>
  <c r="HR234" i="3"/>
  <c r="GC234" i="3"/>
  <c r="FV234" i="3"/>
  <c r="IA234" i="3"/>
  <c r="HT234" i="3"/>
  <c r="BJ234" i="3"/>
  <c r="BM234" i="3"/>
  <c r="BH234" i="3"/>
  <c r="BP234" i="3"/>
  <c r="FW234" i="3"/>
  <c r="HU234" i="3"/>
  <c r="EB234" i="3"/>
  <c r="HW234" i="3"/>
  <c r="HX234" i="3"/>
  <c r="JT234" i="3"/>
  <c r="HY234" i="3"/>
  <c r="FY234" i="3"/>
  <c r="EC234" i="3"/>
  <c r="ED234" i="3"/>
  <c r="EG234" i="3"/>
  <c r="GD234" i="3"/>
  <c r="GB234" i="3"/>
  <c r="EH234" i="3"/>
  <c r="GE234" i="3"/>
  <c r="AQ233" i="3"/>
  <c r="CG233" i="3"/>
  <c r="C235" i="3"/>
  <c r="AN233" i="3"/>
  <c r="IN234" i="3"/>
  <c r="DD234" i="3"/>
  <c r="IZ234" i="3"/>
  <c r="GI235" i="3"/>
  <c r="CT235" i="3"/>
  <c r="DF235" i="3"/>
  <c r="FA235" i="3"/>
  <c r="CU235" i="3"/>
  <c r="IL234" i="3"/>
  <c r="HO235" i="3"/>
  <c r="GK235" i="3"/>
  <c r="DE234" i="3"/>
  <c r="JC234" i="3"/>
  <c r="GQ234" i="3"/>
  <c r="EO234" i="3"/>
  <c r="FG235" i="3"/>
  <c r="DQ234" i="3"/>
  <c r="CZ234" i="3"/>
  <c r="CJ234" i="3"/>
  <c r="FL235" i="3"/>
  <c r="DI234" i="3"/>
  <c r="IJ235" i="3"/>
  <c r="II234" i="3"/>
  <c r="IT234" i="3"/>
  <c r="HP234" i="3"/>
  <c r="IJ234" i="3"/>
  <c r="IY234" i="3"/>
  <c r="JB234" i="3"/>
  <c r="CX235" i="3"/>
  <c r="IQ234" i="3"/>
  <c r="HJ234" i="3"/>
  <c r="IU235" i="3"/>
  <c r="HE235" i="3"/>
  <c r="FD234" i="3"/>
  <c r="DG235" i="3"/>
  <c r="CP234" i="3"/>
  <c r="CV234" i="3"/>
  <c r="FE234" i="3"/>
  <c r="IV234" i="3"/>
  <c r="JD234" i="3"/>
  <c r="CK234" i="3"/>
  <c r="DR234" i="3"/>
  <c r="JG234" i="3"/>
  <c r="IW235" i="3"/>
  <c r="IG234" i="3"/>
  <c r="DU234" i="3"/>
  <c r="FH235" i="3"/>
  <c r="DE235" i="3"/>
  <c r="CP235" i="3"/>
  <c r="GZ234" i="3"/>
  <c r="EL234" i="3"/>
  <c r="DB235" i="3"/>
  <c r="IH234" i="3"/>
  <c r="DT234" i="3"/>
  <c r="GR235" i="3"/>
  <c r="GS234" i="3"/>
  <c r="ER235" i="3"/>
  <c r="CR234" i="3"/>
  <c r="DK235" i="3"/>
  <c r="IF234" i="3"/>
  <c r="ER234" i="3"/>
  <c r="DB234" i="3"/>
  <c r="FX234" i="3" l="1"/>
  <c r="CL234" i="3"/>
  <c r="BL234" i="3"/>
  <c r="HV234" i="3"/>
  <c r="JQ234" i="3"/>
  <c r="BU234" i="3"/>
  <c r="AI234" i="3"/>
  <c r="FZ234" i="3"/>
  <c r="EE234" i="3"/>
  <c r="AG234" i="3"/>
  <c r="JS234" i="3"/>
  <c r="JP234" i="3"/>
  <c r="BI234" i="3"/>
  <c r="HZ234" i="3"/>
  <c r="JV234" i="3"/>
  <c r="BO234" i="3"/>
  <c r="DY234" i="3"/>
  <c r="V234" i="3"/>
  <c r="AC234" i="3"/>
  <c r="S234" i="3"/>
  <c r="X234" i="3"/>
  <c r="AL234" i="3"/>
  <c r="R234" i="3"/>
  <c r="T234" i="3"/>
  <c r="Y234" i="3"/>
  <c r="AB234" i="3"/>
  <c r="Z234" i="3"/>
  <c r="DX234" i="3"/>
  <c r="AA234" i="3"/>
  <c r="W234" i="3"/>
  <c r="U234" i="3"/>
  <c r="BG234" i="3"/>
  <c r="BF234" i="3"/>
  <c r="AW234" i="3"/>
  <c r="BA234" i="3"/>
  <c r="AV234" i="3"/>
  <c r="BB234" i="3"/>
  <c r="JO234" i="3"/>
  <c r="BD234" i="3"/>
  <c r="BC234" i="3"/>
  <c r="CC234" i="3"/>
  <c r="CD234" i="3" s="1"/>
  <c r="BE234" i="3"/>
  <c r="AX234" i="3"/>
  <c r="AY234" i="3"/>
  <c r="AZ234" i="3"/>
  <c r="DZ234" i="3"/>
  <c r="GA234" i="3"/>
  <c r="AJ234" i="3"/>
  <c r="EA234" i="3"/>
  <c r="JX234" i="3"/>
  <c r="BQ234" i="3"/>
  <c r="JU234" i="3"/>
  <c r="JR234" i="3"/>
  <c r="JY234" i="3"/>
  <c r="BR234" i="3"/>
  <c r="JW234" i="3"/>
  <c r="IB234" i="3"/>
  <c r="H234" i="3"/>
  <c r="K234" i="3"/>
  <c r="G234" i="3"/>
  <c r="L234" i="3"/>
  <c r="F234" i="3"/>
  <c r="Q234" i="3"/>
  <c r="N234" i="3"/>
  <c r="I234" i="3"/>
  <c r="AM234" i="3"/>
  <c r="P234" i="3"/>
  <c r="O234" i="3"/>
  <c r="FU234" i="3"/>
  <c r="M234" i="3"/>
  <c r="J234" i="3"/>
  <c r="AF234" i="3"/>
  <c r="BK234" i="3"/>
  <c r="BS234" i="3"/>
  <c r="CA234" i="3"/>
  <c r="BN234" i="3"/>
  <c r="AS234" i="3"/>
  <c r="AR234" i="3"/>
  <c r="AT233" i="3"/>
  <c r="AP235" i="3"/>
  <c r="IA235" i="3"/>
  <c r="JS235" i="3"/>
  <c r="EC235" i="3"/>
  <c r="EG235" i="3"/>
  <c r="C236" i="3"/>
  <c r="CG234" i="3"/>
  <c r="AQ234" i="3"/>
  <c r="DR235" i="3"/>
  <c r="HD236" i="3"/>
  <c r="CW235" i="3"/>
  <c r="DO235" i="3"/>
  <c r="JJ235" i="3"/>
  <c r="DD235" i="3"/>
  <c r="DQ235" i="3"/>
  <c r="FM236" i="3"/>
  <c r="HK235" i="3"/>
  <c r="FQ235" i="3"/>
  <c r="JC235" i="3"/>
  <c r="CT236" i="3"/>
  <c r="IV235" i="3"/>
  <c r="FH236" i="3"/>
  <c r="IX235" i="3"/>
  <c r="ET235" i="3"/>
  <c r="FI235" i="3"/>
  <c r="EV235" i="3"/>
  <c r="IV236" i="3"/>
  <c r="DM235" i="3"/>
  <c r="EN235" i="3"/>
  <c r="DF236" i="3"/>
  <c r="EO235" i="3"/>
  <c r="HA235" i="3"/>
  <c r="JB236" i="3"/>
  <c r="IO235" i="3"/>
  <c r="JM236" i="3"/>
  <c r="DL235" i="3"/>
  <c r="JH236" i="3"/>
  <c r="IH235" i="3"/>
  <c r="II235" i="3"/>
  <c r="FR236" i="3"/>
  <c r="GO235" i="3"/>
  <c r="IY235" i="3"/>
  <c r="FF235" i="3"/>
  <c r="IT235" i="3"/>
  <c r="JF235" i="3"/>
  <c r="GM235" i="3"/>
  <c r="GL236" i="3"/>
  <c r="DD236" i="3"/>
  <c r="JI236" i="3"/>
  <c r="JD235" i="3"/>
  <c r="FP235" i="3"/>
  <c r="FJ235" i="3"/>
  <c r="DE236" i="3"/>
  <c r="CO235" i="3"/>
  <c r="FS235" i="3"/>
  <c r="JL235" i="3"/>
  <c r="JG235" i="3"/>
  <c r="GT235" i="3"/>
  <c r="HI235" i="3"/>
  <c r="IQ235" i="3"/>
  <c r="IF235" i="3"/>
  <c r="HJ235" i="3"/>
  <c r="EP235" i="3"/>
  <c r="IL236" i="3"/>
  <c r="GY235" i="3"/>
  <c r="GQ236" i="3"/>
  <c r="JA235" i="3"/>
  <c r="DJ235" i="3"/>
  <c r="FO235" i="3"/>
  <c r="EZ235" i="3"/>
  <c r="CU236" i="3"/>
  <c r="HD235" i="3"/>
  <c r="DB236" i="3"/>
  <c r="GL235" i="3"/>
  <c r="DP235" i="3"/>
  <c r="EU236" i="3"/>
  <c r="HL235" i="3"/>
  <c r="CV235" i="3"/>
  <c r="FM235" i="3"/>
  <c r="FR235" i="3"/>
  <c r="IM235" i="3"/>
  <c r="JB235" i="3"/>
  <c r="II236" i="3"/>
  <c r="CY235" i="3"/>
  <c r="HM236" i="3"/>
  <c r="JI235" i="3"/>
  <c r="HF235" i="3"/>
  <c r="JH235" i="3"/>
  <c r="DG236" i="3"/>
  <c r="JD236" i="3"/>
  <c r="CW236" i="3"/>
  <c r="GT236" i="3"/>
  <c r="JM235" i="3"/>
  <c r="DV235" i="3"/>
  <c r="CK235" i="3"/>
  <c r="EW235" i="3"/>
  <c r="ES235" i="3"/>
  <c r="JK235" i="3"/>
  <c r="IP235" i="3"/>
  <c r="IK235" i="3"/>
  <c r="CR235" i="3"/>
  <c r="IZ235" i="3"/>
  <c r="GW235" i="3"/>
  <c r="HI236" i="3"/>
  <c r="DT235" i="3"/>
  <c r="FC235" i="3"/>
  <c r="CS235" i="3"/>
  <c r="HN235" i="3"/>
  <c r="GV235" i="3"/>
  <c r="DH235" i="3"/>
  <c r="GQ235" i="3"/>
  <c r="HP235" i="3"/>
  <c r="EY235" i="3"/>
  <c r="IN235" i="3"/>
  <c r="GJ236" i="3"/>
  <c r="HG235" i="3"/>
  <c r="EQ235" i="3"/>
  <c r="GN235" i="3"/>
  <c r="FN235" i="3"/>
  <c r="CQ235" i="3"/>
  <c r="HB235" i="3"/>
  <c r="GV236" i="3"/>
  <c r="EU235" i="3"/>
  <c r="GX235" i="3"/>
  <c r="EY236" i="3"/>
  <c r="DS236" i="3"/>
  <c r="GP235" i="3"/>
  <c r="DI235" i="3"/>
  <c r="IG235" i="3"/>
  <c r="IS235" i="3"/>
  <c r="EL235" i="3"/>
  <c r="DC235" i="3"/>
  <c r="FD235" i="3"/>
  <c r="CZ235" i="3"/>
  <c r="FE235" i="3"/>
  <c r="HM235" i="3"/>
  <c r="EM235" i="3"/>
  <c r="DS235" i="3"/>
  <c r="HC235" i="3"/>
  <c r="CJ235" i="3"/>
  <c r="IL235" i="3"/>
  <c r="FB235" i="3"/>
  <c r="GS235" i="3"/>
  <c r="GJ235" i="3"/>
  <c r="GZ235" i="3"/>
  <c r="DU235" i="3"/>
  <c r="HW235" i="3" l="1"/>
  <c r="JW235" i="3"/>
  <c r="EA235" i="3"/>
  <c r="GD235" i="3"/>
  <c r="HU235" i="3"/>
  <c r="HS235" i="3"/>
  <c r="HR235" i="3"/>
  <c r="CB235" i="3"/>
  <c r="FZ235" i="3"/>
  <c r="JX235" i="3"/>
  <c r="HY235" i="3"/>
  <c r="ED235" i="3"/>
  <c r="JU235" i="3"/>
  <c r="JR235" i="3"/>
  <c r="M235" i="3"/>
  <c r="AL235" i="3"/>
  <c r="H235" i="3"/>
  <c r="L235" i="3"/>
  <c r="DX235" i="3"/>
  <c r="K235" i="3"/>
  <c r="I235" i="3"/>
  <c r="O235" i="3"/>
  <c r="Q235" i="3"/>
  <c r="P235" i="3"/>
  <c r="F235" i="3"/>
  <c r="G235" i="3"/>
  <c r="FW235" i="3"/>
  <c r="HX235" i="3"/>
  <c r="CA235" i="3"/>
  <c r="BZ235" i="3"/>
  <c r="BV235" i="3"/>
  <c r="CE235" i="3"/>
  <c r="BT235" i="3"/>
  <c r="FY235" i="3"/>
  <c r="DZ235" i="3"/>
  <c r="CF235" i="3"/>
  <c r="AI235" i="3"/>
  <c r="AJ235" i="3"/>
  <c r="AE235" i="3"/>
  <c r="AO235" i="3"/>
  <c r="AQ235" i="3" s="1"/>
  <c r="AD235" i="3"/>
  <c r="AF235" i="3"/>
  <c r="AG235" i="3"/>
  <c r="AH235" i="3"/>
  <c r="JY235" i="3"/>
  <c r="GB235" i="3"/>
  <c r="EH235" i="3"/>
  <c r="HT235" i="3"/>
  <c r="DY235" i="3"/>
  <c r="GA235" i="3"/>
  <c r="IB235" i="3"/>
  <c r="AN234" i="3"/>
  <c r="GE235" i="3"/>
  <c r="BW235" i="3"/>
  <c r="BM235" i="3"/>
  <c r="BK235" i="3"/>
  <c r="BL235" i="3"/>
  <c r="BP235" i="3"/>
  <c r="BQ235" i="3"/>
  <c r="BI235" i="3"/>
  <c r="BJ235" i="3"/>
  <c r="BS235" i="3"/>
  <c r="BH235" i="3"/>
  <c r="BO235" i="3"/>
  <c r="BN235" i="3"/>
  <c r="BR235" i="3"/>
  <c r="BU235" i="3"/>
  <c r="AK235" i="3"/>
  <c r="JT235" i="3"/>
  <c r="BE235" i="3"/>
  <c r="CC235" i="3"/>
  <c r="AX235" i="3"/>
  <c r="AY235" i="3"/>
  <c r="AZ235" i="3"/>
  <c r="BF235" i="3"/>
  <c r="BG235" i="3"/>
  <c r="AV235" i="3"/>
  <c r="BA235" i="3"/>
  <c r="AW235" i="3"/>
  <c r="BB235" i="3"/>
  <c r="BD235" i="3"/>
  <c r="BC235" i="3"/>
  <c r="JO235" i="3"/>
  <c r="BX235" i="3"/>
  <c r="HZ235" i="3"/>
  <c r="GC235" i="3"/>
  <c r="JQ235" i="3"/>
  <c r="FX235" i="3"/>
  <c r="EB235" i="3"/>
  <c r="J235" i="3"/>
  <c r="JP235" i="3"/>
  <c r="HV235" i="3"/>
  <c r="EE235" i="3"/>
  <c r="CL235" i="3"/>
  <c r="Z235" i="3"/>
  <c r="FU235" i="3"/>
  <c r="R235" i="3"/>
  <c r="AM235" i="3"/>
  <c r="AB235" i="3"/>
  <c r="Y235" i="3"/>
  <c r="AA235" i="3"/>
  <c r="U235" i="3"/>
  <c r="V235" i="3"/>
  <c r="AC235" i="3"/>
  <c r="S235" i="3"/>
  <c r="T235" i="3"/>
  <c r="W235" i="3"/>
  <c r="X235" i="3"/>
  <c r="EF235" i="3"/>
  <c r="N235" i="3"/>
  <c r="JV235" i="3"/>
  <c r="BY235" i="3"/>
  <c r="FV235" i="3"/>
  <c r="AT234" i="3"/>
  <c r="CE236" i="3"/>
  <c r="HZ236" i="3"/>
  <c r="JR236" i="3"/>
  <c r="EC236" i="3"/>
  <c r="GD236" i="3"/>
  <c r="R236" i="3"/>
  <c r="C237" i="3"/>
  <c r="EL236" i="3"/>
  <c r="CJ236" i="3"/>
  <c r="FI236" i="3"/>
  <c r="GX236" i="3"/>
  <c r="DI237" i="3"/>
  <c r="CV236" i="3"/>
  <c r="DV236" i="3"/>
  <c r="FG237" i="3"/>
  <c r="HE236" i="3"/>
  <c r="IN237" i="3"/>
  <c r="GY236" i="3"/>
  <c r="ER236" i="3"/>
  <c r="HK236" i="3"/>
  <c r="GR236" i="3"/>
  <c r="IW236" i="3"/>
  <c r="IO236" i="3"/>
  <c r="IP236" i="3"/>
  <c r="GO237" i="3"/>
  <c r="CO236" i="3"/>
  <c r="CX236" i="3"/>
  <c r="IX236" i="3"/>
  <c r="DH236" i="3"/>
  <c r="CP236" i="3"/>
  <c r="CZ237" i="3"/>
  <c r="GT237" i="3"/>
  <c r="DI236" i="3"/>
  <c r="HC236" i="3"/>
  <c r="FL236" i="3"/>
  <c r="GK236" i="3"/>
  <c r="FE236" i="3"/>
  <c r="HG236" i="3"/>
  <c r="EP237" i="3"/>
  <c r="GZ237" i="3"/>
  <c r="IX237" i="3"/>
  <c r="CU237" i="3"/>
  <c r="JA236" i="3"/>
  <c r="CK236" i="3"/>
  <c r="EM236" i="3"/>
  <c r="GZ236" i="3"/>
  <c r="IM236" i="3"/>
  <c r="FQ236" i="3"/>
  <c r="DQ237" i="3"/>
  <c r="HC237" i="3"/>
  <c r="DJ236" i="3"/>
  <c r="GI236" i="3"/>
  <c r="HB236" i="3"/>
  <c r="JJ237" i="3"/>
  <c r="CS236" i="3"/>
  <c r="FP236" i="3"/>
  <c r="EN236" i="3"/>
  <c r="HJ236" i="3"/>
  <c r="IZ236" i="3"/>
  <c r="FO236" i="3"/>
  <c r="IG236" i="3"/>
  <c r="EV236" i="3"/>
  <c r="EW236" i="3"/>
  <c r="DV237" i="3"/>
  <c r="IN236" i="3"/>
  <c r="IU237" i="3"/>
  <c r="EO236" i="3"/>
  <c r="FG236" i="3"/>
  <c r="DT236" i="3"/>
  <c r="FB236" i="3"/>
  <c r="IF236" i="3"/>
  <c r="HO237" i="3"/>
  <c r="GN236" i="3"/>
  <c r="CZ236" i="3"/>
  <c r="IZ237" i="3"/>
  <c r="DQ236" i="3"/>
  <c r="JG236" i="3"/>
  <c r="CY236" i="3"/>
  <c r="HN236" i="3"/>
  <c r="ES236" i="3"/>
  <c r="FN236" i="3"/>
  <c r="DU236" i="3"/>
  <c r="ET237" i="3"/>
  <c r="IV237" i="3"/>
  <c r="DM236" i="3"/>
  <c r="HA236" i="3"/>
  <c r="DU237" i="3"/>
  <c r="FF236" i="3"/>
  <c r="EQ236" i="3"/>
  <c r="JA237" i="3"/>
  <c r="FC236" i="3"/>
  <c r="FA236" i="3"/>
  <c r="IU236" i="3"/>
  <c r="EP236" i="3"/>
  <c r="EZ236" i="3"/>
  <c r="GW236" i="3"/>
  <c r="FJ236" i="3"/>
  <c r="JJ236" i="3"/>
  <c r="GM236" i="3"/>
  <c r="IS236" i="3"/>
  <c r="GS236" i="3"/>
  <c r="IK236" i="3"/>
  <c r="GP237" i="3"/>
  <c r="JF236" i="3"/>
  <c r="GQ237" i="3"/>
  <c r="FM237" i="3"/>
  <c r="HO236" i="3"/>
  <c r="DL236" i="3"/>
  <c r="JG237" i="3"/>
  <c r="FS236" i="3"/>
  <c r="IT236" i="3"/>
  <c r="IQ236" i="3"/>
  <c r="HF236" i="3"/>
  <c r="CQ236" i="3"/>
  <c r="GO236" i="3"/>
  <c r="FD236" i="3"/>
  <c r="HL236" i="3"/>
  <c r="IH236" i="3"/>
  <c r="JC236" i="3"/>
  <c r="ES237" i="3"/>
  <c r="DR236" i="3"/>
  <c r="GP236" i="3"/>
  <c r="IY236" i="3"/>
  <c r="FJ237" i="3"/>
  <c r="DC236" i="3"/>
  <c r="DO237" i="3"/>
  <c r="HJ237" i="3"/>
  <c r="JL236" i="3"/>
  <c r="HP236" i="3"/>
  <c r="DO236" i="3"/>
  <c r="DK236" i="3"/>
  <c r="DP236" i="3"/>
  <c r="CR236" i="3"/>
  <c r="IJ236" i="3"/>
  <c r="HI237" i="3"/>
  <c r="JK236" i="3"/>
  <c r="CT237" i="3"/>
  <c r="ET236" i="3"/>
  <c r="CG235" i="3" l="1"/>
  <c r="AR235" i="3"/>
  <c r="AS235" i="3"/>
  <c r="AN235" i="3"/>
  <c r="CD235" i="3"/>
  <c r="BL236" i="3"/>
  <c r="BH236" i="3"/>
  <c r="BO236" i="3"/>
  <c r="BK236" i="3"/>
  <c r="BM236" i="3"/>
  <c r="BI236" i="3"/>
  <c r="BR236" i="3"/>
  <c r="BQ236" i="3"/>
  <c r="BS236" i="3"/>
  <c r="BP236" i="3"/>
  <c r="BN236" i="3"/>
  <c r="BJ236" i="3"/>
  <c r="FZ236" i="3"/>
  <c r="T236" i="3"/>
  <c r="BU236" i="3"/>
  <c r="BT236" i="3"/>
  <c r="BZ236" i="3"/>
  <c r="CF236" i="3"/>
  <c r="CG236" i="3" s="1"/>
  <c r="BX236" i="3"/>
  <c r="CA236" i="3"/>
  <c r="BW236" i="3"/>
  <c r="BV236" i="3"/>
  <c r="FX236" i="3"/>
  <c r="HT236" i="3"/>
  <c r="JY236" i="3"/>
  <c r="FW236" i="3"/>
  <c r="W236" i="3"/>
  <c r="HV236" i="3"/>
  <c r="JX236" i="3"/>
  <c r="FY236" i="3"/>
  <c r="AJ236" i="3"/>
  <c r="AO236" i="3"/>
  <c r="AK236" i="3"/>
  <c r="AE236" i="3"/>
  <c r="AD236" i="3"/>
  <c r="AF236" i="3"/>
  <c r="AG236" i="3"/>
  <c r="AH236" i="3"/>
  <c r="AI236" i="3"/>
  <c r="EG236" i="3"/>
  <c r="U236" i="3"/>
  <c r="FV236" i="3"/>
  <c r="JQ236" i="3"/>
  <c r="EE236" i="3"/>
  <c r="HU236" i="3"/>
  <c r="S236" i="3"/>
  <c r="FU236" i="3"/>
  <c r="AM236" i="3"/>
  <c r="JU236" i="3"/>
  <c r="JO236" i="3"/>
  <c r="CC236" i="3"/>
  <c r="AB236" i="3"/>
  <c r="HY236" i="3"/>
  <c r="AC236" i="3"/>
  <c r="DZ236" i="3"/>
  <c r="EB236" i="3"/>
  <c r="EF236" i="3"/>
  <c r="Z236" i="3"/>
  <c r="V236" i="3"/>
  <c r="GC236" i="3"/>
  <c r="AA236" i="3"/>
  <c r="JS236" i="3"/>
  <c r="CL236" i="3"/>
  <c r="EH236" i="3"/>
  <c r="JT236" i="3"/>
  <c r="GA236" i="3"/>
  <c r="DY236" i="3"/>
  <c r="JV236" i="3"/>
  <c r="AV236" i="3"/>
  <c r="BC236" i="3"/>
  <c r="BE236" i="3"/>
  <c r="AX236" i="3"/>
  <c r="AY236" i="3"/>
  <c r="CB236" i="3"/>
  <c r="AZ236" i="3"/>
  <c r="BD236" i="3"/>
  <c r="BF236" i="3"/>
  <c r="BG236" i="3"/>
  <c r="HR236" i="3"/>
  <c r="BA236" i="3"/>
  <c r="AW236" i="3"/>
  <c r="BB236" i="3"/>
  <c r="JP236" i="3"/>
  <c r="GE236" i="3"/>
  <c r="AP236" i="3"/>
  <c r="IB236" i="3"/>
  <c r="HS236" i="3"/>
  <c r="JW236" i="3"/>
  <c r="GB236" i="3"/>
  <c r="EA236" i="3"/>
  <c r="HX236" i="3"/>
  <c r="IA236" i="3"/>
  <c r="Q236" i="3"/>
  <c r="M236" i="3"/>
  <c r="N236" i="3"/>
  <c r="G236" i="3"/>
  <c r="K236" i="3"/>
  <c r="H236" i="3"/>
  <c r="L236" i="3"/>
  <c r="AL236" i="3"/>
  <c r="F236" i="3"/>
  <c r="O236" i="3"/>
  <c r="I236" i="3"/>
  <c r="J236" i="3"/>
  <c r="P236" i="3"/>
  <c r="DX236" i="3"/>
  <c r="HW236" i="3"/>
  <c r="Y236" i="3"/>
  <c r="ED236" i="3"/>
  <c r="X236" i="3"/>
  <c r="BY236" i="3"/>
  <c r="AR236" i="3"/>
  <c r="AO237" i="3"/>
  <c r="CE237" i="3"/>
  <c r="GC237" i="3"/>
  <c r="JW237" i="3"/>
  <c r="HY237" i="3"/>
  <c r="C238" i="3"/>
  <c r="EM237" i="3"/>
  <c r="DF237" i="3"/>
  <c r="DC237" i="3"/>
  <c r="ER237" i="3"/>
  <c r="IM237" i="3"/>
  <c r="HM237" i="3"/>
  <c r="DB237" i="3"/>
  <c r="FH237" i="3"/>
  <c r="IT237" i="3"/>
  <c r="IO237" i="3"/>
  <c r="EQ237" i="3"/>
  <c r="IM238" i="3"/>
  <c r="FQ237" i="3"/>
  <c r="FA237" i="3"/>
  <c r="CY238" i="3"/>
  <c r="DP237" i="3"/>
  <c r="IS238" i="3"/>
  <c r="GJ237" i="3"/>
  <c r="FB238" i="3"/>
  <c r="DQ238" i="3"/>
  <c r="DM237" i="3"/>
  <c r="DK238" i="3"/>
  <c r="HI238" i="3"/>
  <c r="GX237" i="3"/>
  <c r="JD238" i="3"/>
  <c r="FE237" i="3"/>
  <c r="CO237" i="3"/>
  <c r="DO238" i="3"/>
  <c r="II237" i="3"/>
  <c r="HL238" i="3"/>
  <c r="GI238" i="3"/>
  <c r="CW237" i="3"/>
  <c r="EL237" i="3"/>
  <c r="IU238" i="3"/>
  <c r="FN237" i="3"/>
  <c r="IK238" i="3"/>
  <c r="EO237" i="3"/>
  <c r="HD238" i="3"/>
  <c r="FR237" i="3"/>
  <c r="HN237" i="3"/>
  <c r="GM238" i="3"/>
  <c r="DJ237" i="3"/>
  <c r="CQ237" i="3"/>
  <c r="HA237" i="3"/>
  <c r="JF237" i="3"/>
  <c r="FC238" i="3"/>
  <c r="IY237" i="3"/>
  <c r="HG238" i="3"/>
  <c r="HC238" i="3"/>
  <c r="GM237" i="3"/>
  <c r="CR237" i="3"/>
  <c r="JH237" i="3"/>
  <c r="GW237" i="3"/>
  <c r="IH237" i="3"/>
  <c r="IF237" i="3"/>
  <c r="HP237" i="3"/>
  <c r="DD238" i="3"/>
  <c r="IL237" i="3"/>
  <c r="DL237" i="3"/>
  <c r="HF238" i="3"/>
  <c r="IQ237" i="3"/>
  <c r="JB237" i="3"/>
  <c r="HL237" i="3"/>
  <c r="FL237" i="3"/>
  <c r="GV237" i="3"/>
  <c r="JD237" i="3"/>
  <c r="FQ238" i="3"/>
  <c r="FI237" i="3"/>
  <c r="FS237" i="3"/>
  <c r="IY238" i="3"/>
  <c r="IS237" i="3"/>
  <c r="HK237" i="3"/>
  <c r="CS237" i="3"/>
  <c r="GS237" i="3"/>
  <c r="DH237" i="3"/>
  <c r="DS237" i="3"/>
  <c r="IP237" i="3"/>
  <c r="DE237" i="3"/>
  <c r="EV237" i="3"/>
  <c r="IH238" i="3"/>
  <c r="GN237" i="3"/>
  <c r="CJ237" i="3"/>
  <c r="JL237" i="3"/>
  <c r="IJ237" i="3"/>
  <c r="HB237" i="3"/>
  <c r="CV237" i="3"/>
  <c r="EL238" i="3"/>
  <c r="HD237" i="3"/>
  <c r="FC237" i="3"/>
  <c r="CX237" i="3"/>
  <c r="JG238" i="3"/>
  <c r="CS238" i="3"/>
  <c r="DI238" i="3"/>
  <c r="DT237" i="3"/>
  <c r="FO237" i="3"/>
  <c r="IK237" i="3"/>
  <c r="CY237" i="3"/>
  <c r="CX238" i="3"/>
  <c r="ER238" i="3"/>
  <c r="EN237" i="3"/>
  <c r="GL237" i="3"/>
  <c r="FL238" i="3"/>
  <c r="DR237" i="3"/>
  <c r="IQ238" i="3"/>
  <c r="HG237" i="3"/>
  <c r="HK238" i="3"/>
  <c r="JM237" i="3"/>
  <c r="EZ237" i="3"/>
  <c r="JI238" i="3"/>
  <c r="GW238" i="3"/>
  <c r="DS238" i="3"/>
  <c r="FM238" i="3"/>
  <c r="FB237" i="3"/>
  <c r="DC238" i="3"/>
  <c r="EU237" i="3"/>
  <c r="HE237" i="3"/>
  <c r="FP237" i="3"/>
  <c r="JM238" i="3"/>
  <c r="GR237" i="3"/>
  <c r="EW237" i="3"/>
  <c r="GV238" i="3"/>
  <c r="DR238" i="3"/>
  <c r="IP238" i="3"/>
  <c r="JI237" i="3"/>
  <c r="DK237" i="3"/>
  <c r="DD237" i="3"/>
  <c r="CP237" i="3"/>
  <c r="FD237" i="3"/>
  <c r="GK237" i="3"/>
  <c r="IJ238" i="3"/>
  <c r="GI237" i="3"/>
  <c r="IW237" i="3"/>
  <c r="JK237" i="3"/>
  <c r="DJ238" i="3"/>
  <c r="GY237" i="3"/>
  <c r="FE238" i="3"/>
  <c r="GN238" i="3"/>
  <c r="EZ238" i="3"/>
  <c r="EY237" i="3"/>
  <c r="IG237" i="3"/>
  <c r="HF237" i="3"/>
  <c r="CK237" i="3"/>
  <c r="JK238" i="3"/>
  <c r="DG237" i="3"/>
  <c r="FF237" i="3"/>
  <c r="JC237" i="3"/>
  <c r="AT235" i="3" l="1"/>
  <c r="AN236" i="3"/>
  <c r="AQ236" i="3"/>
  <c r="CD236" i="3"/>
  <c r="AS236" i="3"/>
  <c r="AT236" i="3" s="1"/>
  <c r="AH237" i="3"/>
  <c r="AP237" i="3"/>
  <c r="AQ237" i="3" s="1"/>
  <c r="AI237" i="3"/>
  <c r="AJ237" i="3"/>
  <c r="AE237" i="3"/>
  <c r="AK237" i="3"/>
  <c r="AD237" i="3"/>
  <c r="AF237" i="3"/>
  <c r="AG237" i="3"/>
  <c r="EH237" i="3"/>
  <c r="CL237" i="3"/>
  <c r="JU237" i="3"/>
  <c r="GA237" i="3"/>
  <c r="AM237" i="3"/>
  <c r="FU237" i="3"/>
  <c r="JV237" i="3"/>
  <c r="GB237" i="3"/>
  <c r="ED237" i="3"/>
  <c r="Y237" i="3"/>
  <c r="U237" i="3"/>
  <c r="Z237" i="3"/>
  <c r="AA237" i="3"/>
  <c r="AB237" i="3"/>
  <c r="S237" i="3"/>
  <c r="R237" i="3"/>
  <c r="T237" i="3"/>
  <c r="AC237" i="3"/>
  <c r="W237" i="3"/>
  <c r="X237" i="3"/>
  <c r="V237" i="3"/>
  <c r="JO237" i="3"/>
  <c r="CC237" i="3"/>
  <c r="CA237" i="3"/>
  <c r="CF237" i="3"/>
  <c r="CG237" i="3" s="1"/>
  <c r="BW237" i="3"/>
  <c r="BU237" i="3"/>
  <c r="BT237" i="3"/>
  <c r="BY237" i="3"/>
  <c r="BZ237" i="3"/>
  <c r="BX237" i="3"/>
  <c r="BV237" i="3"/>
  <c r="FW237" i="3"/>
  <c r="IA237" i="3"/>
  <c r="JX237" i="3"/>
  <c r="JQ237" i="3"/>
  <c r="HU237" i="3"/>
  <c r="EA237" i="3"/>
  <c r="EF237" i="3"/>
  <c r="HW237" i="3"/>
  <c r="HX237" i="3"/>
  <c r="IB237" i="3"/>
  <c r="FY237" i="3"/>
  <c r="H237" i="3"/>
  <c r="J237" i="3"/>
  <c r="K237" i="3"/>
  <c r="AL237" i="3"/>
  <c r="G237" i="3"/>
  <c r="L237" i="3"/>
  <c r="P237" i="3"/>
  <c r="DX237" i="3"/>
  <c r="O237" i="3"/>
  <c r="N237" i="3"/>
  <c r="I237" i="3"/>
  <c r="Q237" i="3"/>
  <c r="M237" i="3"/>
  <c r="F237" i="3"/>
  <c r="JS237" i="3"/>
  <c r="JT237" i="3"/>
  <c r="DZ237" i="3"/>
  <c r="AX237" i="3"/>
  <c r="AY237" i="3"/>
  <c r="BD237" i="3"/>
  <c r="BF237" i="3"/>
  <c r="AV237" i="3"/>
  <c r="AZ237" i="3"/>
  <c r="AW237" i="3"/>
  <c r="BA237" i="3"/>
  <c r="BG237" i="3"/>
  <c r="HR237" i="3"/>
  <c r="BB237" i="3"/>
  <c r="CB237" i="3"/>
  <c r="BC237" i="3"/>
  <c r="BE237" i="3"/>
  <c r="DY237" i="3"/>
  <c r="JP237" i="3"/>
  <c r="BM237" i="3"/>
  <c r="BJ237" i="3"/>
  <c r="BR237" i="3"/>
  <c r="BL237" i="3"/>
  <c r="BI237" i="3"/>
  <c r="BP237" i="3"/>
  <c r="BN237" i="3"/>
  <c r="BS237" i="3"/>
  <c r="BK237" i="3"/>
  <c r="BH237" i="3"/>
  <c r="BO237" i="3"/>
  <c r="BQ237" i="3"/>
  <c r="EB237" i="3"/>
  <c r="HT237" i="3"/>
  <c r="GE237" i="3"/>
  <c r="EC237" i="3"/>
  <c r="HZ237" i="3"/>
  <c r="GD237" i="3"/>
  <c r="JY237" i="3"/>
  <c r="HS237" i="3"/>
  <c r="FX237" i="3"/>
  <c r="HV237" i="3"/>
  <c r="JR237" i="3"/>
  <c r="FZ237" i="3"/>
  <c r="EG237" i="3"/>
  <c r="EE237" i="3"/>
  <c r="FV237" i="3"/>
  <c r="AR237" i="3"/>
  <c r="AS237" i="3"/>
  <c r="BS238" i="3"/>
  <c r="AO238" i="3"/>
  <c r="AD238" i="3"/>
  <c r="CE238" i="3"/>
  <c r="AP238" i="3"/>
  <c r="CB238" i="3"/>
  <c r="HR238" i="3"/>
  <c r="BH238" i="3"/>
  <c r="JQ238" i="3"/>
  <c r="GA238" i="3"/>
  <c r="EG238" i="3"/>
  <c r="C239" i="3"/>
  <c r="HN238" i="3"/>
  <c r="IW238" i="3"/>
  <c r="IL238" i="3"/>
  <c r="JA238" i="3"/>
  <c r="JL239" i="3"/>
  <c r="IH239" i="3"/>
  <c r="JL238" i="3"/>
  <c r="IX238" i="3"/>
  <c r="ET238" i="3"/>
  <c r="IZ238" i="3"/>
  <c r="JH238" i="3"/>
  <c r="GZ238" i="3"/>
  <c r="EO238" i="3"/>
  <c r="DH239" i="3"/>
  <c r="EY238" i="3"/>
  <c r="FF238" i="3"/>
  <c r="DB238" i="3"/>
  <c r="DI239" i="3"/>
  <c r="DV238" i="3"/>
  <c r="GS238" i="3"/>
  <c r="HO238" i="3"/>
  <c r="DU238" i="3"/>
  <c r="HJ238" i="3"/>
  <c r="CZ238" i="3"/>
  <c r="DM238" i="3"/>
  <c r="HA239" i="3"/>
  <c r="FD238" i="3"/>
  <c r="HP238" i="3"/>
  <c r="IJ239" i="3"/>
  <c r="CS239" i="3"/>
  <c r="HJ239" i="3"/>
  <c r="DL238" i="3"/>
  <c r="DE238" i="3"/>
  <c r="FN238" i="3"/>
  <c r="IG238" i="3"/>
  <c r="GR238" i="3"/>
  <c r="GN239" i="3"/>
  <c r="CR238" i="3"/>
  <c r="GX238" i="3"/>
  <c r="EV238" i="3"/>
  <c r="IK239" i="3"/>
  <c r="DU239" i="3"/>
  <c r="JB238" i="3"/>
  <c r="HB238" i="3"/>
  <c r="GY238" i="3"/>
  <c r="GP238" i="3"/>
  <c r="GQ238" i="3"/>
  <c r="FH238" i="3"/>
  <c r="DG238" i="3"/>
  <c r="IT238" i="3"/>
  <c r="JC238" i="3"/>
  <c r="CT238" i="3"/>
  <c r="HE238" i="3"/>
  <c r="EN238" i="3"/>
  <c r="GS239" i="3"/>
  <c r="FP238" i="3"/>
  <c r="FG238" i="3"/>
  <c r="JF238" i="3"/>
  <c r="CQ238" i="3"/>
  <c r="HI239" i="3"/>
  <c r="CJ238" i="3"/>
  <c r="DP238" i="3"/>
  <c r="EQ238" i="3"/>
  <c r="IO238" i="3"/>
  <c r="CP238" i="3"/>
  <c r="GP239" i="3"/>
  <c r="DT238" i="3"/>
  <c r="EP238" i="3"/>
  <c r="CO238" i="3"/>
  <c r="GJ238" i="3"/>
  <c r="EW238" i="3"/>
  <c r="IF238" i="3"/>
  <c r="FJ239" i="3"/>
  <c r="IN238" i="3"/>
  <c r="EM238" i="3"/>
  <c r="EU238" i="3"/>
  <c r="GL238" i="3"/>
  <c r="FI238" i="3"/>
  <c r="GT238" i="3"/>
  <c r="ES238" i="3"/>
  <c r="FH239" i="3"/>
  <c r="FJ238" i="3"/>
  <c r="HA238" i="3"/>
  <c r="CV238" i="3"/>
  <c r="FO238" i="3"/>
  <c r="CK238" i="3"/>
  <c r="II238" i="3"/>
  <c r="FS238" i="3"/>
  <c r="DH238" i="3"/>
  <c r="CU238" i="3"/>
  <c r="CW238" i="3"/>
  <c r="FE239" i="3"/>
  <c r="GO238" i="3"/>
  <c r="FA238" i="3"/>
  <c r="JJ238" i="3"/>
  <c r="GK238" i="3"/>
  <c r="FR238" i="3"/>
  <c r="DF238" i="3"/>
  <c r="HM238" i="3"/>
  <c r="IV238" i="3"/>
  <c r="AF238" i="3" l="1"/>
  <c r="DZ238" i="3"/>
  <c r="AN237" i="3"/>
  <c r="CD237" i="3"/>
  <c r="BI238" i="3"/>
  <c r="CL238" i="3"/>
  <c r="BN238" i="3"/>
  <c r="EH238" i="3"/>
  <c r="JP238" i="3"/>
  <c r="JS238" i="3"/>
  <c r="JT238" i="3"/>
  <c r="FX238" i="3"/>
  <c r="AG238" i="3"/>
  <c r="HT238" i="3"/>
  <c r="JU238" i="3"/>
  <c r="AJ238" i="3"/>
  <c r="FU238" i="3"/>
  <c r="AM238" i="3"/>
  <c r="BP238" i="3"/>
  <c r="JW238" i="3"/>
  <c r="IB238" i="3"/>
  <c r="FW238" i="3"/>
  <c r="EC238" i="3"/>
  <c r="AI238" i="3"/>
  <c r="JX238" i="3"/>
  <c r="AH238" i="3"/>
  <c r="BL238" i="3"/>
  <c r="HV238" i="3"/>
  <c r="Q238" i="3"/>
  <c r="N238" i="3"/>
  <c r="F238" i="3"/>
  <c r="K238" i="3"/>
  <c r="P238" i="3"/>
  <c r="J238" i="3"/>
  <c r="DX238" i="3"/>
  <c r="L238" i="3"/>
  <c r="I238" i="3"/>
  <c r="AL238" i="3"/>
  <c r="O238" i="3"/>
  <c r="H238" i="3"/>
  <c r="G238" i="3"/>
  <c r="M238" i="3"/>
  <c r="AK238" i="3"/>
  <c r="JR238" i="3"/>
  <c r="HU238" i="3"/>
  <c r="EB238" i="3"/>
  <c r="IA238" i="3"/>
  <c r="BJ238" i="3"/>
  <c r="FZ238" i="3"/>
  <c r="EE238" i="3"/>
  <c r="HY238" i="3"/>
  <c r="HZ238" i="3"/>
  <c r="GC238" i="3"/>
  <c r="GE238" i="3"/>
  <c r="BK238" i="3"/>
  <c r="EA238" i="3"/>
  <c r="BE238" i="3"/>
  <c r="JO238" i="3"/>
  <c r="AX238" i="3"/>
  <c r="AY238" i="3"/>
  <c r="BF238" i="3"/>
  <c r="AZ238" i="3"/>
  <c r="AV238" i="3"/>
  <c r="BA238" i="3"/>
  <c r="BG238" i="3"/>
  <c r="AW238" i="3"/>
  <c r="BB238" i="3"/>
  <c r="BD238" i="3"/>
  <c r="BC238" i="3"/>
  <c r="CC238" i="3"/>
  <c r="CD238" i="3" s="1"/>
  <c r="BO238" i="3"/>
  <c r="JV238" i="3"/>
  <c r="FV238" i="3"/>
  <c r="BR238" i="3"/>
  <c r="JY238" i="3"/>
  <c r="HX238" i="3"/>
  <c r="DY238" i="3"/>
  <c r="BM238" i="3"/>
  <c r="HW238" i="3"/>
  <c r="ED238" i="3"/>
  <c r="BQ238" i="3"/>
  <c r="GD238" i="3"/>
  <c r="HS238" i="3"/>
  <c r="AE238" i="3"/>
  <c r="GB238" i="3"/>
  <c r="Y238" i="3"/>
  <c r="V238" i="3"/>
  <c r="R238" i="3"/>
  <c r="U238" i="3"/>
  <c r="AA238" i="3"/>
  <c r="W238" i="3"/>
  <c r="Z238" i="3"/>
  <c r="S238" i="3"/>
  <c r="T238" i="3"/>
  <c r="AC238" i="3"/>
  <c r="X238" i="3"/>
  <c r="AB238" i="3"/>
  <c r="CA238" i="3"/>
  <c r="BY238" i="3"/>
  <c r="CF238" i="3"/>
  <c r="AS238" i="3" s="1"/>
  <c r="BW238" i="3"/>
  <c r="BV238" i="3"/>
  <c r="BT238" i="3"/>
  <c r="BZ238" i="3"/>
  <c r="BU238" i="3"/>
  <c r="BX238" i="3"/>
  <c r="FY238" i="3"/>
  <c r="EF238" i="3"/>
  <c r="AR238" i="3"/>
  <c r="AT237" i="3"/>
  <c r="AQ238" i="3"/>
  <c r="CE239" i="3"/>
  <c r="HW239" i="3"/>
  <c r="C240" i="3"/>
  <c r="C241" i="3" s="1"/>
  <c r="C242" i="3" l="1"/>
  <c r="AN238" i="3"/>
  <c r="CG238" i="3"/>
  <c r="AT238" i="3"/>
  <c r="JF241" i="3"/>
  <c r="EN241" i="3"/>
  <c r="IS239" i="3"/>
  <c r="FN240" i="3"/>
  <c r="HC240" i="3"/>
  <c r="ER240" i="3"/>
  <c r="IT239" i="3"/>
  <c r="DT239" i="3"/>
  <c r="HO241" i="3"/>
  <c r="GM239" i="3"/>
  <c r="IL240" i="3"/>
  <c r="JG241" i="3"/>
  <c r="EL241" i="3"/>
  <c r="HC239" i="3"/>
  <c r="HN240" i="3"/>
  <c r="CS241" i="3"/>
  <c r="EZ241" i="3"/>
  <c r="HG240" i="3"/>
  <c r="DH240" i="3"/>
  <c r="FD241" i="3"/>
  <c r="DL240" i="3"/>
  <c r="CV240" i="3"/>
  <c r="CW239" i="3"/>
  <c r="IF239" i="3"/>
  <c r="IQ239" i="3"/>
  <c r="HI241" i="3"/>
  <c r="IZ239" i="3"/>
  <c r="CP241" i="3"/>
  <c r="GL240" i="3"/>
  <c r="GX239" i="3"/>
  <c r="FA241" i="3"/>
  <c r="IQ240" i="3"/>
  <c r="HD241" i="3"/>
  <c r="HJ241" i="3"/>
  <c r="CQ239" i="3"/>
  <c r="DU240" i="3"/>
  <c r="IN240" i="3"/>
  <c r="EN239" i="3"/>
  <c r="JC239" i="3"/>
  <c r="HJ240" i="3"/>
  <c r="JH241" i="3"/>
  <c r="IU239" i="3"/>
  <c r="GI241" i="3"/>
  <c r="IO241" i="3"/>
  <c r="IU240" i="3"/>
  <c r="IP239" i="3"/>
  <c r="GR239" i="3"/>
  <c r="FR241" i="3"/>
  <c r="CV241" i="3"/>
  <c r="HK239" i="3"/>
  <c r="IN239" i="3"/>
  <c r="EO239" i="3"/>
  <c r="IX241" i="3"/>
  <c r="FC241" i="3"/>
  <c r="FS240" i="3"/>
  <c r="FP239" i="3"/>
  <c r="JC240" i="3"/>
  <c r="HN241" i="3"/>
  <c r="FJ241" i="3"/>
  <c r="GQ240" i="3"/>
  <c r="DV240" i="3"/>
  <c r="EO241" i="3"/>
  <c r="IO240" i="3"/>
  <c r="DE239" i="3"/>
  <c r="IL241" i="3"/>
  <c r="HE239" i="3"/>
  <c r="GJ239" i="3"/>
  <c r="GX241" i="3"/>
  <c r="GW239" i="3"/>
  <c r="JJ240" i="3"/>
  <c r="EP240" i="3"/>
  <c r="DF241" i="3"/>
  <c r="IV239" i="3"/>
  <c r="JI240" i="3"/>
  <c r="HF241" i="3"/>
  <c r="FO239" i="3"/>
  <c r="FD239" i="3"/>
  <c r="FA239" i="3"/>
  <c r="CT240" i="3"/>
  <c r="HB241" i="3"/>
  <c r="HF239" i="3"/>
  <c r="CU239" i="3"/>
  <c r="IS242" i="3"/>
  <c r="FJ242" i="3"/>
  <c r="FP240" i="3"/>
  <c r="HP242" i="3"/>
  <c r="DP242" i="3"/>
  <c r="FN242" i="3"/>
  <c r="ET242" i="3"/>
  <c r="JH240" i="3"/>
  <c r="GR242" i="3"/>
  <c r="GX242" i="3"/>
  <c r="DT240" i="3"/>
  <c r="JB242" i="3"/>
  <c r="JD240" i="3"/>
  <c r="GY242" i="3"/>
  <c r="JF242" i="3"/>
  <c r="FG242" i="3"/>
  <c r="CX240" i="3"/>
  <c r="FE242" i="3"/>
  <c r="FM242" i="3"/>
  <c r="DO242" i="3"/>
  <c r="CZ242" i="3"/>
  <c r="DM242" i="3"/>
  <c r="CQ240" i="3"/>
  <c r="CP240" i="3"/>
  <c r="FS242" i="3"/>
  <c r="GJ242" i="3"/>
  <c r="DE242" i="3"/>
  <c r="DT242" i="3"/>
  <c r="CW240" i="3"/>
  <c r="IP240" i="3"/>
  <c r="HA242" i="3"/>
  <c r="DJ242" i="3"/>
  <c r="EM242" i="3"/>
  <c r="IK240" i="3"/>
  <c r="EQ242" i="3"/>
  <c r="CU242" i="3"/>
  <c r="EN242" i="3"/>
  <c r="FB242" i="3"/>
  <c r="IF242" i="3"/>
  <c r="FL240" i="3"/>
  <c r="GN242" i="3"/>
  <c r="ER242" i="3"/>
  <c r="JC242" i="3"/>
  <c r="DD240" i="3"/>
  <c r="JC241" i="3"/>
  <c r="GW240" i="3"/>
  <c r="JA239" i="3"/>
  <c r="EZ240" i="3"/>
  <c r="CP239" i="3"/>
  <c r="IX239" i="3"/>
  <c r="JJ241" i="3"/>
  <c r="EP239" i="3"/>
  <c r="GP241" i="3"/>
  <c r="GO239" i="3"/>
  <c r="HG239" i="3"/>
  <c r="DL239" i="3"/>
  <c r="DP239" i="3"/>
  <c r="EP241" i="3"/>
  <c r="GR241" i="3"/>
  <c r="DB241" i="3"/>
  <c r="CQ241" i="3"/>
  <c r="HF240" i="3"/>
  <c r="CJ239" i="3"/>
  <c r="DS240" i="3"/>
  <c r="IM240" i="3"/>
  <c r="JL241" i="3"/>
  <c r="CT241" i="3"/>
  <c r="IT241" i="3"/>
  <c r="DD241" i="3"/>
  <c r="II241" i="3"/>
  <c r="IZ240" i="3"/>
  <c r="FL239" i="3"/>
  <c r="HI240" i="3"/>
  <c r="ET241" i="3"/>
  <c r="II239" i="3"/>
  <c r="CY240" i="3"/>
  <c r="DV241" i="3"/>
  <c r="DC241" i="3"/>
  <c r="FL241" i="3"/>
  <c r="FO240" i="3"/>
  <c r="DD239" i="3"/>
  <c r="FG241" i="3"/>
  <c r="DL241" i="3"/>
  <c r="CZ240" i="3"/>
  <c r="DG242" i="3"/>
  <c r="GZ242" i="3"/>
  <c r="CV242" i="3"/>
  <c r="HG242" i="3"/>
  <c r="HD242" i="3"/>
  <c r="EY242" i="3"/>
  <c r="HF242" i="3"/>
  <c r="IP242" i="3"/>
  <c r="FR240" i="3"/>
  <c r="JM242" i="3"/>
  <c r="DL242" i="3"/>
  <c r="CX242" i="3"/>
  <c r="HM242" i="3"/>
  <c r="IQ242" i="3"/>
  <c r="GI242" i="3"/>
  <c r="IH242" i="3"/>
  <c r="HJ242" i="3"/>
  <c r="CQ242" i="3"/>
  <c r="IW240" i="3"/>
  <c r="GL242" i="3"/>
  <c r="IK241" i="3"/>
  <c r="DF239" i="3"/>
  <c r="CV239" i="3"/>
  <c r="CW241" i="3"/>
  <c r="HL240" i="3"/>
  <c r="DO241" i="3"/>
  <c r="FM239" i="3"/>
  <c r="DP241" i="3"/>
  <c r="JI239" i="3"/>
  <c r="IY240" i="3"/>
  <c r="EQ240" i="3"/>
  <c r="JG239" i="3"/>
  <c r="FH240" i="3"/>
  <c r="FQ239" i="3"/>
  <c r="DJ241" i="3"/>
  <c r="GJ240" i="3"/>
  <c r="CJ241" i="3"/>
  <c r="EO240" i="3"/>
  <c r="FB239" i="3"/>
  <c r="DM240" i="3"/>
  <c r="CO241" i="3"/>
  <c r="HG241" i="3"/>
  <c r="GK239" i="3"/>
  <c r="GN241" i="3"/>
  <c r="GY240" i="3"/>
  <c r="FJ240" i="3"/>
  <c r="EY240" i="3"/>
  <c r="ET239" i="3"/>
  <c r="EY241" i="3"/>
  <c r="HM241" i="3"/>
  <c r="IX240" i="3"/>
  <c r="JD241" i="3"/>
  <c r="IM239" i="3"/>
  <c r="IL239" i="3"/>
  <c r="FR239" i="3"/>
  <c r="JF240" i="3"/>
  <c r="FM240" i="3"/>
  <c r="JK241" i="3"/>
  <c r="IO239" i="3"/>
  <c r="FA240" i="3"/>
  <c r="EU241" i="3"/>
  <c r="EZ242" i="3"/>
  <c r="FI242" i="3"/>
  <c r="FF242" i="3"/>
  <c r="IH240" i="3"/>
  <c r="DV242" i="3"/>
  <c r="IJ242" i="3"/>
  <c r="FO242" i="3"/>
  <c r="FG240" i="3"/>
  <c r="IZ242" i="3"/>
  <c r="FB240" i="3"/>
  <c r="GV240" i="3"/>
  <c r="DS242" i="3"/>
  <c r="CS240" i="3"/>
  <c r="FP242" i="3"/>
  <c r="CP242" i="3"/>
  <c r="DK240" i="3"/>
  <c r="GV242" i="3"/>
  <c r="GM242" i="3"/>
  <c r="GP240" i="3"/>
  <c r="FH242" i="3"/>
  <c r="DJ240" i="3"/>
  <c r="GK242" i="3"/>
  <c r="CJ242" i="3"/>
  <c r="GT241" i="3"/>
  <c r="GY241" i="3"/>
  <c r="DV239" i="3"/>
  <c r="HB239" i="3"/>
  <c r="EN240" i="3"/>
  <c r="JG240" i="3"/>
  <c r="HK240" i="3"/>
  <c r="DQ240" i="3"/>
  <c r="FP241" i="3"/>
  <c r="GZ239" i="3"/>
  <c r="IW241" i="3"/>
  <c r="ER241" i="3"/>
  <c r="JF239" i="3"/>
  <c r="JK240" i="3"/>
  <c r="FF239" i="3"/>
  <c r="FH241" i="3"/>
  <c r="IJ241" i="3"/>
  <c r="FI240" i="3"/>
  <c r="FI239" i="3"/>
  <c r="HA241" i="3"/>
  <c r="DQ241" i="3"/>
  <c r="DS239" i="3"/>
  <c r="JB240" i="3"/>
  <c r="DK239" i="3"/>
  <c r="JH239" i="3"/>
  <c r="FN241" i="3"/>
  <c r="IG240" i="3"/>
  <c r="CK241" i="3"/>
  <c r="EV239" i="3"/>
  <c r="HO240" i="3"/>
  <c r="DI241" i="3"/>
  <c r="EQ239" i="3"/>
  <c r="IZ241" i="3"/>
  <c r="FE241" i="3"/>
  <c r="HE240" i="3"/>
  <c r="CR240" i="3"/>
  <c r="FC240" i="3"/>
  <c r="JM240" i="3"/>
  <c r="DQ239" i="3"/>
  <c r="ER239" i="3"/>
  <c r="DK241" i="3"/>
  <c r="GR240" i="3"/>
  <c r="JM241" i="3"/>
  <c r="HP241" i="3"/>
  <c r="HD240" i="3"/>
  <c r="GQ241" i="3"/>
  <c r="FF240" i="3"/>
  <c r="DS241" i="3"/>
  <c r="DT241" i="3"/>
  <c r="DC239" i="3"/>
  <c r="DF240" i="3"/>
  <c r="CX239" i="3"/>
  <c r="GS241" i="3"/>
  <c r="DR241" i="3"/>
  <c r="EW239" i="3"/>
  <c r="EU240" i="3"/>
  <c r="DR239" i="3"/>
  <c r="FN239" i="3"/>
  <c r="DU241" i="3"/>
  <c r="CZ239" i="3"/>
  <c r="DR240" i="3"/>
  <c r="HE241" i="3"/>
  <c r="HA240" i="3"/>
  <c r="CO240" i="3"/>
  <c r="IP241" i="3"/>
  <c r="DI240" i="3"/>
  <c r="FG239" i="3"/>
  <c r="CR241" i="3"/>
  <c r="DH241" i="3"/>
  <c r="HP240" i="3"/>
  <c r="EW240" i="3"/>
  <c r="IT240" i="3"/>
  <c r="CR239" i="3"/>
  <c r="FO241" i="3"/>
  <c r="IH241" i="3"/>
  <c r="FM241" i="3"/>
  <c r="IY239" i="3"/>
  <c r="JJ239" i="3"/>
  <c r="CX241" i="3"/>
  <c r="CK239" i="3"/>
  <c r="ES241" i="3"/>
  <c r="CY241" i="3"/>
  <c r="HI242" i="3"/>
  <c r="JD242" i="3"/>
  <c r="ET240" i="3"/>
  <c r="JJ242" i="3"/>
  <c r="GT240" i="3"/>
  <c r="CY242" i="3"/>
  <c r="IT242" i="3"/>
  <c r="IV242" i="3"/>
  <c r="GI240" i="3"/>
  <c r="JA242" i="3"/>
  <c r="JL242" i="3"/>
  <c r="GT242" i="3"/>
  <c r="CW242" i="3"/>
  <c r="DC240" i="3"/>
  <c r="II240" i="3"/>
  <c r="GK240" i="3"/>
  <c r="DB242" i="3"/>
  <c r="JH242" i="3"/>
  <c r="GM240" i="3"/>
  <c r="HC242" i="3"/>
  <c r="CO242" i="3"/>
  <c r="IK242" i="3"/>
  <c r="HN242" i="3"/>
  <c r="IF240" i="3"/>
  <c r="HL242" i="3"/>
  <c r="FL242" i="3"/>
  <c r="EL242" i="3"/>
  <c r="II242" i="3"/>
  <c r="EV242" i="3"/>
  <c r="GO242" i="3"/>
  <c r="EP242" i="3"/>
  <c r="FA242" i="3"/>
  <c r="CS242" i="3"/>
  <c r="HB242" i="3"/>
  <c r="JI242" i="3"/>
  <c r="HO242" i="3"/>
  <c r="EU242" i="3"/>
  <c r="FR242" i="3"/>
  <c r="ES240" i="3"/>
  <c r="DU242" i="3"/>
  <c r="GP242" i="3"/>
  <c r="FC242" i="3"/>
  <c r="HB240" i="3"/>
  <c r="EW242" i="3"/>
  <c r="FQ241" i="3"/>
  <c r="HD239" i="3"/>
  <c r="FS241" i="3"/>
  <c r="JB239" i="3"/>
  <c r="GO241" i="3"/>
  <c r="HK241" i="3"/>
  <c r="CZ241" i="3"/>
  <c r="CT239" i="3"/>
  <c r="DE241" i="3"/>
  <c r="HO239" i="3"/>
  <c r="GY239" i="3"/>
  <c r="EY239" i="3"/>
  <c r="EV241" i="3"/>
  <c r="EZ239" i="3"/>
  <c r="DO239" i="3"/>
  <c r="EW241" i="3"/>
  <c r="DG239" i="3"/>
  <c r="DG240" i="3"/>
  <c r="GQ239" i="3"/>
  <c r="FF241" i="3"/>
  <c r="DP240" i="3"/>
  <c r="GL241" i="3"/>
  <c r="EL240" i="3"/>
  <c r="GK241" i="3"/>
  <c r="JA241" i="3"/>
  <c r="HM239" i="3"/>
  <c r="GI239" i="3"/>
  <c r="HN239" i="3"/>
  <c r="DB240" i="3"/>
  <c r="FS239" i="3"/>
  <c r="IM241" i="3"/>
  <c r="GM241" i="3"/>
  <c r="HL241" i="3"/>
  <c r="EL239" i="3"/>
  <c r="IV240" i="3"/>
  <c r="GV239" i="3"/>
  <c r="DJ239" i="3"/>
  <c r="EM240" i="3"/>
  <c r="HP239" i="3"/>
  <c r="DM241" i="3"/>
  <c r="GZ241" i="3"/>
  <c r="CY239" i="3"/>
  <c r="DO240" i="3"/>
  <c r="GO240" i="3"/>
  <c r="CR242" i="3"/>
  <c r="GS242" i="3"/>
  <c r="DI242" i="3"/>
  <c r="IX242" i="3"/>
  <c r="IO242" i="3"/>
  <c r="DK242" i="3"/>
  <c r="IN242" i="3"/>
  <c r="HE242" i="3"/>
  <c r="ES242" i="3"/>
  <c r="GN240" i="3"/>
  <c r="FQ242" i="3"/>
  <c r="JK242" i="3"/>
  <c r="DH242" i="3"/>
  <c r="CT242" i="3"/>
  <c r="IW242" i="3"/>
  <c r="GX240" i="3"/>
  <c r="GQ242" i="3"/>
  <c r="CJ240" i="3"/>
  <c r="HK242" i="3"/>
  <c r="IJ240" i="3"/>
  <c r="FQ240" i="3"/>
  <c r="GV241" i="3"/>
  <c r="ES239" i="3"/>
  <c r="IS240" i="3"/>
  <c r="DB239" i="3"/>
  <c r="DM239" i="3"/>
  <c r="GT239" i="3"/>
  <c r="IS241" i="3"/>
  <c r="IG241" i="3"/>
  <c r="GL239" i="3"/>
  <c r="IY241" i="3"/>
  <c r="FE240" i="3"/>
  <c r="CO239" i="3"/>
  <c r="FI241" i="3"/>
  <c r="CU241" i="3"/>
  <c r="IG239" i="3"/>
  <c r="GJ241" i="3"/>
  <c r="JI241" i="3"/>
  <c r="DE240" i="3"/>
  <c r="IW239" i="3"/>
  <c r="FC239" i="3"/>
  <c r="EM239" i="3"/>
  <c r="JB241" i="3"/>
  <c r="FB241" i="3"/>
  <c r="GZ240" i="3"/>
  <c r="IN241" i="3"/>
  <c r="JK239" i="3"/>
  <c r="IV241" i="3"/>
  <c r="EQ241" i="3"/>
  <c r="FD240" i="3"/>
  <c r="EM241" i="3"/>
  <c r="JD239" i="3"/>
  <c r="HC241" i="3"/>
  <c r="IF241" i="3"/>
  <c r="JM239" i="3"/>
  <c r="DG241" i="3"/>
  <c r="IQ241" i="3"/>
  <c r="GW241" i="3"/>
  <c r="EU239" i="3"/>
  <c r="GS240" i="3"/>
  <c r="HL239" i="3"/>
  <c r="EV240" i="3"/>
  <c r="IU241" i="3"/>
  <c r="DC242" i="3"/>
  <c r="JG242" i="3"/>
  <c r="DD242" i="3"/>
  <c r="DR242" i="3"/>
  <c r="JL240" i="3"/>
  <c r="IU242" i="3"/>
  <c r="FD242" i="3"/>
  <c r="CU240" i="3"/>
  <c r="IL242" i="3"/>
  <c r="DQ242" i="3"/>
  <c r="CK240" i="3"/>
  <c r="IY242" i="3"/>
  <c r="GW242" i="3"/>
  <c r="DF242" i="3"/>
  <c r="JA240" i="3"/>
  <c r="IM242" i="3"/>
  <c r="IG242" i="3"/>
  <c r="CK242" i="3"/>
  <c r="EO242" i="3"/>
  <c r="HM240" i="3"/>
  <c r="EH239" i="3" l="1"/>
  <c r="EH241" i="3"/>
  <c r="ED239" i="3"/>
  <c r="GD241" i="3"/>
  <c r="GB241" i="3"/>
  <c r="IB239" i="3"/>
  <c r="GE240" i="3"/>
  <c r="CL239" i="3"/>
  <c r="EG241" i="3"/>
  <c r="EC240" i="3"/>
  <c r="JX239" i="3"/>
  <c r="IB240" i="3"/>
  <c r="FV240" i="3"/>
  <c r="JQ241" i="3"/>
  <c r="GD239" i="3"/>
  <c r="EA239" i="3"/>
  <c r="CF240" i="3"/>
  <c r="BH239" i="3"/>
  <c r="BN239" i="3"/>
  <c r="BQ239" i="3"/>
  <c r="BI239" i="3"/>
  <c r="BR239" i="3"/>
  <c r="BP239" i="3"/>
  <c r="BK239" i="3"/>
  <c r="BM239" i="3"/>
  <c r="BO239" i="3"/>
  <c r="BS239" i="3"/>
  <c r="BL239" i="3"/>
  <c r="BJ239" i="3"/>
  <c r="FY240" i="3"/>
  <c r="AP241" i="3"/>
  <c r="EA241" i="3"/>
  <c r="JU239" i="3"/>
  <c r="HS239" i="3"/>
  <c r="JV239" i="3"/>
  <c r="FU239" i="3"/>
  <c r="AM239" i="3"/>
  <c r="EH240" i="3"/>
  <c r="JY241" i="3"/>
  <c r="JU241" i="3"/>
  <c r="Q240" i="3"/>
  <c r="DX240" i="3"/>
  <c r="I240" i="3"/>
  <c r="AL240" i="3"/>
  <c r="K240" i="3"/>
  <c r="P240" i="3"/>
  <c r="F240" i="3"/>
  <c r="JO241" i="3"/>
  <c r="CC241" i="3"/>
  <c r="JR239" i="3"/>
  <c r="JX240" i="3"/>
  <c r="GC241" i="3"/>
  <c r="FX241" i="3"/>
  <c r="HV241" i="3"/>
  <c r="BY240" i="3"/>
  <c r="BW240" i="3"/>
  <c r="BU240" i="3"/>
  <c r="CE240" i="3"/>
  <c r="BT240" i="3"/>
  <c r="CA240" i="3"/>
  <c r="HZ240" i="3"/>
  <c r="JV241" i="3"/>
  <c r="AP239" i="3"/>
  <c r="FV241" i="3"/>
  <c r="GC239" i="3"/>
  <c r="AB240" i="3"/>
  <c r="X240" i="3"/>
  <c r="R240" i="3"/>
  <c r="Y240" i="3"/>
  <c r="V240" i="3"/>
  <c r="W240" i="3"/>
  <c r="AC240" i="3"/>
  <c r="GD240" i="3"/>
  <c r="FZ241" i="3"/>
  <c r="JR241" i="3"/>
  <c r="IB241" i="3"/>
  <c r="CB239" i="3"/>
  <c r="AV239" i="3"/>
  <c r="BE239" i="3"/>
  <c r="AX239" i="3"/>
  <c r="HR239" i="3"/>
  <c r="BF239" i="3"/>
  <c r="AY239" i="3"/>
  <c r="BG239" i="3"/>
  <c r="AW239" i="3"/>
  <c r="BA239" i="3"/>
  <c r="BC239" i="3"/>
  <c r="BD239" i="3"/>
  <c r="AZ239" i="3"/>
  <c r="BB239" i="3"/>
  <c r="EG239" i="3"/>
  <c r="FX239" i="3"/>
  <c r="JW239" i="3"/>
  <c r="EE241" i="3"/>
  <c r="HW241" i="3"/>
  <c r="JW241" i="3"/>
  <c r="HT241" i="3"/>
  <c r="IA239" i="3"/>
  <c r="HT239" i="3"/>
  <c r="EC241" i="3"/>
  <c r="HZ241" i="3"/>
  <c r="JY239" i="3"/>
  <c r="FU240" i="3"/>
  <c r="AM240" i="3"/>
  <c r="AN240" i="3" s="1"/>
  <c r="JX241" i="3"/>
  <c r="HU241" i="3"/>
  <c r="BG241" i="3"/>
  <c r="BC241" i="3"/>
  <c r="BB241" i="3"/>
  <c r="BE241" i="3"/>
  <c r="AX241" i="3"/>
  <c r="AY241" i="3"/>
  <c r="BA241" i="3"/>
  <c r="AW241" i="3"/>
  <c r="CB241" i="3"/>
  <c r="AZ241" i="3"/>
  <c r="BF241" i="3"/>
  <c r="HR241" i="3"/>
  <c r="AV241" i="3"/>
  <c r="BD241" i="3"/>
  <c r="P241" i="3"/>
  <c r="L241" i="3"/>
  <c r="O241" i="3"/>
  <c r="DX241" i="3"/>
  <c r="F241" i="3"/>
  <c r="G241" i="3"/>
  <c r="N241" i="3"/>
  <c r="H241" i="3"/>
  <c r="Q241" i="3"/>
  <c r="I241" i="3"/>
  <c r="M241" i="3"/>
  <c r="K241" i="3"/>
  <c r="J241" i="3"/>
  <c r="AL241" i="3"/>
  <c r="JV240" i="3"/>
  <c r="IA240" i="3"/>
  <c r="JQ239" i="3"/>
  <c r="GA239" i="3"/>
  <c r="FV239" i="3"/>
  <c r="HZ239" i="3"/>
  <c r="FW239" i="3"/>
  <c r="EA240" i="3"/>
  <c r="JS239" i="3"/>
  <c r="DZ239" i="3"/>
  <c r="DZ241" i="3"/>
  <c r="FZ239" i="3"/>
  <c r="HS240" i="3"/>
  <c r="AD239" i="3"/>
  <c r="AO239" i="3"/>
  <c r="AR239" i="3" s="1"/>
  <c r="AJ239" i="3"/>
  <c r="AH239" i="3"/>
  <c r="AG239" i="3"/>
  <c r="AK239" i="3"/>
  <c r="AI239" i="3"/>
  <c r="AF239" i="3"/>
  <c r="AE239" i="3"/>
  <c r="X241" i="3"/>
  <c r="Z241" i="3"/>
  <c r="U241" i="3"/>
  <c r="V241" i="3"/>
  <c r="S241" i="3"/>
  <c r="AB241" i="3"/>
  <c r="R241" i="3"/>
  <c r="Y241" i="3"/>
  <c r="T241" i="3"/>
  <c r="AC241" i="3"/>
  <c r="AA241" i="3"/>
  <c r="W241" i="3"/>
  <c r="HS241" i="3"/>
  <c r="GE239" i="3"/>
  <c r="HU240" i="3"/>
  <c r="IA241" i="3"/>
  <c r="CL241" i="3"/>
  <c r="DY241" i="3"/>
  <c r="JP239" i="3"/>
  <c r="GE241" i="3"/>
  <c r="JP240" i="3"/>
  <c r="FY241" i="3"/>
  <c r="CA241" i="3"/>
  <c r="BT241" i="3"/>
  <c r="BY241" i="3"/>
  <c r="BW241" i="3"/>
  <c r="CE241" i="3"/>
  <c r="BV241" i="3"/>
  <c r="BZ241" i="3"/>
  <c r="BU241" i="3"/>
  <c r="BX241" i="3"/>
  <c r="ED241" i="3"/>
  <c r="JO239" i="3"/>
  <c r="CC239" i="3"/>
  <c r="EF239" i="3"/>
  <c r="I239" i="3"/>
  <c r="F239" i="3"/>
  <c r="H239" i="3"/>
  <c r="M239" i="3"/>
  <c r="P239" i="3"/>
  <c r="N239" i="3"/>
  <c r="J239" i="3"/>
  <c r="Q239" i="3"/>
  <c r="L239" i="3"/>
  <c r="G239" i="3"/>
  <c r="K239" i="3"/>
  <c r="DX239" i="3"/>
  <c r="O239" i="3"/>
  <c r="AL239" i="3"/>
  <c r="EE240" i="3"/>
  <c r="FZ240" i="3"/>
  <c r="EC239" i="3"/>
  <c r="JS241" i="3"/>
  <c r="EB241" i="3"/>
  <c r="HU239" i="3"/>
  <c r="HX239" i="3"/>
  <c r="JP241" i="3"/>
  <c r="HX241" i="3"/>
  <c r="HY239" i="3"/>
  <c r="BV239" i="3"/>
  <c r="BY239" i="3"/>
  <c r="CA239" i="3"/>
  <c r="CF239" i="3"/>
  <c r="CG239" i="3" s="1"/>
  <c r="BT239" i="3"/>
  <c r="BZ239" i="3"/>
  <c r="BX239" i="3"/>
  <c r="BU239" i="3"/>
  <c r="BW239" i="3"/>
  <c r="AM241" i="3"/>
  <c r="AN241" i="3" s="1"/>
  <c r="FU241" i="3"/>
  <c r="HY241" i="3"/>
  <c r="GA241" i="3"/>
  <c r="AO241" i="3"/>
  <c r="AK241" i="3"/>
  <c r="AG241" i="3"/>
  <c r="AH241" i="3"/>
  <c r="AF241" i="3"/>
  <c r="AE241" i="3"/>
  <c r="AD241" i="3"/>
  <c r="AJ241" i="3"/>
  <c r="AI241" i="3"/>
  <c r="JU240" i="3"/>
  <c r="FY239" i="3"/>
  <c r="HV239" i="3"/>
  <c r="EF241" i="3"/>
  <c r="JT239" i="3"/>
  <c r="EE239" i="3"/>
  <c r="DY239" i="3"/>
  <c r="GA240" i="3"/>
  <c r="AB239" i="3"/>
  <c r="AA239" i="3"/>
  <c r="Y239" i="3"/>
  <c r="X239" i="3"/>
  <c r="U239" i="3"/>
  <c r="AC239" i="3"/>
  <c r="T239" i="3"/>
  <c r="V239" i="3"/>
  <c r="W239" i="3"/>
  <c r="S239" i="3"/>
  <c r="Z239" i="3"/>
  <c r="R239" i="3"/>
  <c r="FW240" i="3"/>
  <c r="EB239" i="3"/>
  <c r="GB239" i="3"/>
  <c r="FW241" i="3"/>
  <c r="JT241" i="3"/>
  <c r="CF241" i="3"/>
  <c r="AS241" i="3" s="1"/>
  <c r="BS241" i="3"/>
  <c r="BI241" i="3"/>
  <c r="BL241" i="3"/>
  <c r="BP241" i="3"/>
  <c r="BO241" i="3"/>
  <c r="BQ241" i="3"/>
  <c r="BM241" i="3"/>
  <c r="BN241" i="3"/>
  <c r="BJ241" i="3"/>
  <c r="BR241" i="3"/>
  <c r="BH241" i="3"/>
  <c r="BK241" i="3"/>
  <c r="HS242" i="3"/>
  <c r="EA242" i="3"/>
  <c r="HU242" i="3"/>
  <c r="DY242" i="3"/>
  <c r="HV242" i="3"/>
  <c r="IB242" i="3"/>
  <c r="FX242" i="3"/>
  <c r="K242" i="3"/>
  <c r="I242" i="3"/>
  <c r="L242" i="3"/>
  <c r="H242" i="3"/>
  <c r="O242" i="3"/>
  <c r="F242" i="3"/>
  <c r="G242" i="3"/>
  <c r="AL242" i="3"/>
  <c r="J242" i="3"/>
  <c r="M242" i="3"/>
  <c r="Q242" i="3"/>
  <c r="N242" i="3"/>
  <c r="DX242" i="3"/>
  <c r="P242" i="3"/>
  <c r="JU242" i="3"/>
  <c r="FY242" i="3"/>
  <c r="JS242" i="3"/>
  <c r="GA242" i="3"/>
  <c r="EH242" i="3"/>
  <c r="JV242" i="3"/>
  <c r="ED242" i="3"/>
  <c r="IA242" i="3"/>
  <c r="EG242" i="3"/>
  <c r="FZ242" i="3"/>
  <c r="JQ242" i="3"/>
  <c r="CC242" i="3"/>
  <c r="JO242" i="3"/>
  <c r="FW242" i="3"/>
  <c r="EB242" i="3"/>
  <c r="DZ242" i="3"/>
  <c r="JT242" i="3"/>
  <c r="CF242" i="3"/>
  <c r="EE242" i="3"/>
  <c r="HY242" i="3"/>
  <c r="EC242" i="3"/>
  <c r="BR242" i="3"/>
  <c r="BK242" i="3"/>
  <c r="BQ242" i="3"/>
  <c r="BS242" i="3"/>
  <c r="BP242" i="3"/>
  <c r="BN242" i="3"/>
  <c r="BI242" i="3"/>
  <c r="BM242" i="3"/>
  <c r="BL242" i="3"/>
  <c r="BJ242" i="3"/>
  <c r="BO242" i="3"/>
  <c r="BH242" i="3"/>
  <c r="JR242" i="3"/>
  <c r="HX242" i="3"/>
  <c r="GB242" i="3"/>
  <c r="GD242" i="3"/>
  <c r="JX242" i="3"/>
  <c r="JP242" i="3"/>
  <c r="CB242" i="3"/>
  <c r="BF242" i="3"/>
  <c r="BC242" i="3"/>
  <c r="AW242" i="3"/>
  <c r="BA242" i="3"/>
  <c r="HR242" i="3"/>
  <c r="BD242" i="3"/>
  <c r="BB242" i="3"/>
  <c r="BG242" i="3"/>
  <c r="AV242" i="3"/>
  <c r="AZ242" i="3"/>
  <c r="AX242" i="3"/>
  <c r="AY242" i="3"/>
  <c r="BE242" i="3"/>
  <c r="HT242" i="3"/>
  <c r="JY242" i="3"/>
  <c r="GC242" i="3"/>
  <c r="JW242" i="3"/>
  <c r="GE242" i="3"/>
  <c r="BV242" i="3"/>
  <c r="BW242" i="3"/>
  <c r="BX242" i="3"/>
  <c r="CA242" i="3"/>
  <c r="BU242" i="3"/>
  <c r="CE242" i="3"/>
  <c r="BT242" i="3"/>
  <c r="BY242" i="3"/>
  <c r="BZ242" i="3"/>
  <c r="FV242" i="3"/>
  <c r="AO242" i="3"/>
  <c r="AH242" i="3"/>
  <c r="AE242" i="3"/>
  <c r="AK242" i="3"/>
  <c r="AF242" i="3"/>
  <c r="AD242" i="3"/>
  <c r="AI242" i="3"/>
  <c r="AG242" i="3"/>
  <c r="AJ242" i="3"/>
  <c r="AA242" i="3"/>
  <c r="Y242" i="3"/>
  <c r="Z242" i="3"/>
  <c r="AC242" i="3"/>
  <c r="AB242" i="3"/>
  <c r="W242" i="3"/>
  <c r="U242" i="3"/>
  <c r="R242" i="3"/>
  <c r="T242" i="3"/>
  <c r="S242" i="3"/>
  <c r="V242" i="3"/>
  <c r="X242" i="3"/>
  <c r="AM242" i="3"/>
  <c r="AN242" i="3" s="1"/>
  <c r="FU242" i="3"/>
  <c r="HZ242" i="3"/>
  <c r="EF242" i="3"/>
  <c r="AP242" i="3"/>
  <c r="CL242" i="3"/>
  <c r="HW242" i="3"/>
  <c r="C243" i="3"/>
  <c r="AA240" i="3"/>
  <c r="Z240" i="3"/>
  <c r="BZ240" i="3"/>
  <c r="O240" i="3"/>
  <c r="H240" i="3"/>
  <c r="L240" i="3"/>
  <c r="J240" i="3"/>
  <c r="T240" i="3"/>
  <c r="G240" i="3"/>
  <c r="M240" i="3"/>
  <c r="S240" i="3"/>
  <c r="BX240" i="3"/>
  <c r="U240" i="3"/>
  <c r="BV240" i="3"/>
  <c r="N240" i="3"/>
  <c r="JR240" i="3"/>
  <c r="BQ240" i="3"/>
  <c r="BP240" i="3"/>
  <c r="BH240" i="3"/>
  <c r="BL240" i="3"/>
  <c r="BK240" i="3"/>
  <c r="BM240" i="3"/>
  <c r="BI240" i="3"/>
  <c r="BS240" i="3"/>
  <c r="BO240" i="3"/>
  <c r="BR240" i="3"/>
  <c r="BN240" i="3"/>
  <c r="BJ240" i="3"/>
  <c r="CL240" i="3"/>
  <c r="DY240" i="3"/>
  <c r="AO240" i="3"/>
  <c r="AR240" i="3" s="1"/>
  <c r="JY240" i="3"/>
  <c r="HT240" i="3"/>
  <c r="BG240" i="3"/>
  <c r="AV240" i="3"/>
  <c r="HR240" i="3"/>
  <c r="AZ240" i="3"/>
  <c r="BA240" i="3"/>
  <c r="BC240" i="3"/>
  <c r="BF240" i="3"/>
  <c r="CB240" i="3"/>
  <c r="AY240" i="3"/>
  <c r="BB240" i="3"/>
  <c r="BD240" i="3"/>
  <c r="AX240" i="3"/>
  <c r="AW240" i="3"/>
  <c r="BE240" i="3"/>
  <c r="HW240" i="3"/>
  <c r="EB240" i="3"/>
  <c r="HY240" i="3"/>
  <c r="JT240" i="3"/>
  <c r="FX240" i="3"/>
  <c r="GB240" i="3"/>
  <c r="JQ240" i="3"/>
  <c r="JS240" i="3"/>
  <c r="GC240" i="3"/>
  <c r="EF240" i="3"/>
  <c r="EG240" i="3"/>
  <c r="AJ240" i="3"/>
  <c r="AE240" i="3"/>
  <c r="AH240" i="3"/>
  <c r="AP240" i="3"/>
  <c r="AS240" i="3" s="1"/>
  <c r="AG240" i="3"/>
  <c r="AF240" i="3"/>
  <c r="AD240" i="3"/>
  <c r="AK240" i="3"/>
  <c r="AI240" i="3"/>
  <c r="JW240" i="3"/>
  <c r="DZ240" i="3"/>
  <c r="HV240" i="3"/>
  <c r="HX240" i="3"/>
  <c r="CC240" i="3"/>
  <c r="JO240" i="3"/>
  <c r="ED240" i="3"/>
  <c r="IW243" i="3"/>
  <c r="CU243" i="3"/>
  <c r="IY243" i="3"/>
  <c r="JI243" i="3"/>
  <c r="FF243" i="3"/>
  <c r="IU243" i="3"/>
  <c r="FA243" i="3"/>
  <c r="IZ243" i="3"/>
  <c r="IP243" i="3"/>
  <c r="JL243" i="3"/>
  <c r="FO243" i="3"/>
  <c r="JF243" i="3"/>
  <c r="GY243" i="3"/>
  <c r="IH243" i="3"/>
  <c r="DH243" i="3"/>
  <c r="GJ243" i="3"/>
  <c r="EM243" i="3"/>
  <c r="EY243" i="3"/>
  <c r="FC243" i="3"/>
  <c r="DU243" i="3"/>
  <c r="DV243" i="3"/>
  <c r="IT243" i="3"/>
  <c r="IQ243" i="3"/>
  <c r="JH243" i="3"/>
  <c r="DJ243" i="3"/>
  <c r="FR243" i="3"/>
  <c r="JA243" i="3"/>
  <c r="GQ243" i="3"/>
  <c r="IV243" i="3"/>
  <c r="DL243" i="3"/>
  <c r="ER243" i="3"/>
  <c r="DO243" i="3"/>
  <c r="GW243" i="3"/>
  <c r="FP243" i="3"/>
  <c r="CP243" i="3"/>
  <c r="HD243" i="3"/>
  <c r="DR243" i="3"/>
  <c r="FL243" i="3"/>
  <c r="JD243" i="3"/>
  <c r="HN243" i="3"/>
  <c r="JK243" i="3"/>
  <c r="GM243" i="3"/>
  <c r="CT243" i="3"/>
  <c r="FI243" i="3"/>
  <c r="HJ243" i="3"/>
  <c r="DB243" i="3"/>
  <c r="DD243" i="3"/>
  <c r="GV243" i="3"/>
  <c r="DI243" i="3"/>
  <c r="GR243" i="3"/>
  <c r="EL243" i="3"/>
  <c r="GI243" i="3"/>
  <c r="HF243" i="3"/>
  <c r="IX243" i="3"/>
  <c r="EQ243" i="3"/>
  <c r="FS243" i="3"/>
  <c r="FJ243" i="3"/>
  <c r="JB243" i="3"/>
  <c r="GN243" i="3"/>
  <c r="HO243" i="3"/>
  <c r="GL243" i="3"/>
  <c r="EZ243" i="3"/>
  <c r="EP243" i="3"/>
  <c r="HK243" i="3"/>
  <c r="EN243" i="3"/>
  <c r="GP243" i="3"/>
  <c r="FG243" i="3"/>
  <c r="DS243" i="3"/>
  <c r="GO243" i="3"/>
  <c r="DE243" i="3"/>
  <c r="GT243" i="3"/>
  <c r="GK243" i="3"/>
  <c r="HL243" i="3"/>
  <c r="IK243" i="3"/>
  <c r="IG243" i="3"/>
  <c r="ET243" i="3"/>
  <c r="HM243" i="3"/>
  <c r="IF243" i="3"/>
  <c r="HG243" i="3"/>
  <c r="IM243" i="3"/>
  <c r="CS243" i="3"/>
  <c r="EO243" i="3"/>
  <c r="HC243" i="3"/>
  <c r="EU243" i="3"/>
  <c r="DT243" i="3"/>
  <c r="DC243" i="3"/>
  <c r="JJ243" i="3"/>
  <c r="JC243" i="3"/>
  <c r="ES243" i="3"/>
  <c r="GZ243" i="3"/>
  <c r="CO243" i="3"/>
  <c r="HB243" i="3"/>
  <c r="DK243" i="3"/>
  <c r="FQ243" i="3"/>
  <c r="CQ243" i="3"/>
  <c r="JG243" i="3"/>
  <c r="FB243" i="3"/>
  <c r="CY243" i="3"/>
  <c r="GS243" i="3"/>
  <c r="IN243" i="3"/>
  <c r="EV243" i="3"/>
  <c r="IS243" i="3"/>
  <c r="FH243" i="3"/>
  <c r="FE243" i="3"/>
  <c r="CR243" i="3"/>
  <c r="FD243" i="3"/>
  <c r="CZ243" i="3"/>
  <c r="FM243" i="3"/>
  <c r="IJ243" i="3"/>
  <c r="DM243" i="3"/>
  <c r="IO243" i="3"/>
  <c r="DF243" i="3"/>
  <c r="EW243" i="3"/>
  <c r="II243" i="3"/>
  <c r="CJ243" i="3"/>
  <c r="CV243" i="3"/>
  <c r="DP243" i="3"/>
  <c r="CX243" i="3"/>
  <c r="HA243" i="3"/>
  <c r="IL243" i="3"/>
  <c r="CK243" i="3"/>
  <c r="DQ243" i="3"/>
  <c r="HI243" i="3"/>
  <c r="FN243" i="3"/>
  <c r="JM243" i="3"/>
  <c r="HP243" i="3"/>
  <c r="CW243" i="3"/>
  <c r="GX243" i="3"/>
  <c r="DG243" i="3"/>
  <c r="HE243" i="3"/>
  <c r="CD239" i="3" l="1"/>
  <c r="AN239" i="3"/>
  <c r="CG240" i="3"/>
  <c r="AR241" i="3"/>
  <c r="AT241" i="3" s="1"/>
  <c r="CD241" i="3"/>
  <c r="AQ239" i="3"/>
  <c r="AQ241" i="3"/>
  <c r="CG241" i="3"/>
  <c r="AS239" i="3"/>
  <c r="AT239" i="3" s="1"/>
  <c r="AQ242" i="3"/>
  <c r="CF243" i="3"/>
  <c r="HT243" i="3"/>
  <c r="AL243" i="3"/>
  <c r="N243" i="3"/>
  <c r="M243" i="3"/>
  <c r="K243" i="3"/>
  <c r="O243" i="3"/>
  <c r="G243" i="3"/>
  <c r="H243" i="3"/>
  <c r="Q243" i="3"/>
  <c r="I243" i="3"/>
  <c r="F243" i="3"/>
  <c r="J243" i="3"/>
  <c r="L243" i="3"/>
  <c r="DX243" i="3"/>
  <c r="P243" i="3"/>
  <c r="HV243" i="3"/>
  <c r="ED243" i="3"/>
  <c r="DY243" i="3"/>
  <c r="X243" i="3"/>
  <c r="W243" i="3"/>
  <c r="AA243" i="3"/>
  <c r="R243" i="3"/>
  <c r="Y243" i="3"/>
  <c r="V243" i="3"/>
  <c r="S243" i="3"/>
  <c r="Z243" i="3"/>
  <c r="AC243" i="3"/>
  <c r="U243" i="3"/>
  <c r="AB243" i="3"/>
  <c r="T243" i="3"/>
  <c r="BD243" i="3"/>
  <c r="AV243" i="3"/>
  <c r="CB243" i="3"/>
  <c r="AX243" i="3"/>
  <c r="BB243" i="3"/>
  <c r="HR243" i="3"/>
  <c r="BE243" i="3"/>
  <c r="BA243" i="3"/>
  <c r="AW243" i="3"/>
  <c r="BF243" i="3"/>
  <c r="BC243" i="3"/>
  <c r="AZ243" i="3"/>
  <c r="AY243" i="3"/>
  <c r="BG243" i="3"/>
  <c r="DZ243" i="3"/>
  <c r="EC243" i="3"/>
  <c r="EG243" i="3"/>
  <c r="IB243" i="3"/>
  <c r="EF243" i="3"/>
  <c r="BI243" i="3"/>
  <c r="BN243" i="3"/>
  <c r="BQ243" i="3"/>
  <c r="BM243" i="3"/>
  <c r="BL243" i="3"/>
  <c r="BJ243" i="3"/>
  <c r="BK243" i="3"/>
  <c r="BH243" i="3"/>
  <c r="BO243" i="3"/>
  <c r="BS243" i="3"/>
  <c r="BR243" i="3"/>
  <c r="BP243" i="3"/>
  <c r="FY243" i="3"/>
  <c r="JO243" i="3"/>
  <c r="CC243" i="3"/>
  <c r="BV243" i="3"/>
  <c r="BU243" i="3"/>
  <c r="BY243" i="3"/>
  <c r="BT243" i="3"/>
  <c r="BW243" i="3"/>
  <c r="CE243" i="3"/>
  <c r="BX243" i="3"/>
  <c r="CA243" i="3"/>
  <c r="BZ243" i="3"/>
  <c r="FV243" i="3"/>
  <c r="GB243" i="3"/>
  <c r="JP243" i="3"/>
  <c r="IA243" i="3"/>
  <c r="JU243" i="3"/>
  <c r="JQ243" i="3"/>
  <c r="HX243" i="3"/>
  <c r="HZ243" i="3"/>
  <c r="HU243" i="3"/>
  <c r="FW243" i="3"/>
  <c r="JV243" i="3"/>
  <c r="FZ243" i="3"/>
  <c r="JX243" i="3"/>
  <c r="HW243" i="3"/>
  <c r="JY243" i="3"/>
  <c r="JW243" i="3"/>
  <c r="CL243" i="3"/>
  <c r="EE243" i="3"/>
  <c r="GA243" i="3"/>
  <c r="AP243" i="3"/>
  <c r="JR243" i="3"/>
  <c r="JT243" i="3"/>
  <c r="EA243" i="3"/>
  <c r="FX243" i="3"/>
  <c r="GD243" i="3"/>
  <c r="JS243" i="3"/>
  <c r="EB243" i="3"/>
  <c r="EH243" i="3"/>
  <c r="GE243" i="3"/>
  <c r="GC243" i="3"/>
  <c r="HS243" i="3"/>
  <c r="AE243" i="3"/>
  <c r="AO243" i="3"/>
  <c r="AK243" i="3"/>
  <c r="AH243" i="3"/>
  <c r="AF243" i="3"/>
  <c r="AG243" i="3"/>
  <c r="AJ243" i="3"/>
  <c r="AI243" i="3"/>
  <c r="AD243" i="3"/>
  <c r="HY243" i="3"/>
  <c r="AM243" i="3"/>
  <c r="FU243" i="3"/>
  <c r="AS242" i="3"/>
  <c r="CG242" i="3"/>
  <c r="C244" i="3"/>
  <c r="AR242" i="3"/>
  <c r="CD242" i="3"/>
  <c r="AQ240" i="3"/>
  <c r="CD240" i="3"/>
  <c r="AT240" i="3"/>
  <c r="DE244" i="3"/>
  <c r="IK244" i="3"/>
  <c r="GS244" i="3"/>
  <c r="HE244" i="3"/>
  <c r="JI244" i="3"/>
  <c r="IM244" i="3"/>
  <c r="IJ244" i="3"/>
  <c r="GI244" i="3"/>
  <c r="EP244" i="3"/>
  <c r="IF244" i="3"/>
  <c r="HP244" i="3"/>
  <c r="DU244" i="3"/>
  <c r="DP244" i="3"/>
  <c r="CQ244" i="3"/>
  <c r="CO244" i="3"/>
  <c r="EN244" i="3"/>
  <c r="CT244" i="3"/>
  <c r="IQ244" i="3"/>
  <c r="EO244" i="3"/>
  <c r="JH244" i="3"/>
  <c r="GN244" i="3"/>
  <c r="IS244" i="3"/>
  <c r="IN244" i="3"/>
  <c r="GT244" i="3"/>
  <c r="HK244" i="3"/>
  <c r="JM244" i="3"/>
  <c r="DI244" i="3"/>
  <c r="EQ244" i="3"/>
  <c r="CP244" i="3"/>
  <c r="EM244" i="3"/>
  <c r="HM244" i="3"/>
  <c r="FM244" i="3"/>
  <c r="JJ244" i="3"/>
  <c r="HF244" i="3"/>
  <c r="EZ244" i="3"/>
  <c r="CV244" i="3"/>
  <c r="JC244" i="3"/>
  <c r="HL244" i="3"/>
  <c r="GJ244" i="3"/>
  <c r="IV244" i="3"/>
  <c r="DK244" i="3"/>
  <c r="DO244" i="3"/>
  <c r="JK244" i="3"/>
  <c r="ES244" i="3"/>
  <c r="FA244" i="3"/>
  <c r="GV244" i="3"/>
  <c r="JF244" i="3"/>
  <c r="FL244" i="3"/>
  <c r="IW244" i="3"/>
  <c r="FB244" i="3"/>
  <c r="HB244" i="3"/>
  <c r="ER244" i="3"/>
  <c r="DD244" i="3"/>
  <c r="IG244" i="3"/>
  <c r="DL244" i="3"/>
  <c r="FG244" i="3"/>
  <c r="FR244" i="3"/>
  <c r="CZ244" i="3"/>
  <c r="II244" i="3"/>
  <c r="HC244" i="3"/>
  <c r="FO244" i="3"/>
  <c r="CR244" i="3"/>
  <c r="HJ244" i="3"/>
  <c r="IH244" i="3"/>
  <c r="JL244" i="3"/>
  <c r="IT244" i="3"/>
  <c r="IX244" i="3"/>
  <c r="DH244" i="3"/>
  <c r="GO244" i="3"/>
  <c r="HD244" i="3"/>
  <c r="HO244" i="3"/>
  <c r="DF244" i="3"/>
  <c r="GR244" i="3"/>
  <c r="EL244" i="3"/>
  <c r="FC244" i="3"/>
  <c r="GM244" i="3"/>
  <c r="HI244" i="3"/>
  <c r="FS244" i="3"/>
  <c r="DM244" i="3"/>
  <c r="JG244" i="3"/>
  <c r="GP244" i="3"/>
  <c r="GX244" i="3"/>
  <c r="FN244" i="3"/>
  <c r="DT244" i="3"/>
  <c r="FH244" i="3"/>
  <c r="DB244" i="3"/>
  <c r="FP244" i="3"/>
  <c r="DQ244" i="3"/>
  <c r="EV244" i="3"/>
  <c r="ET244" i="3"/>
  <c r="GY244" i="3"/>
  <c r="IP244" i="3"/>
  <c r="GQ244" i="3"/>
  <c r="DC244" i="3"/>
  <c r="JD244" i="3"/>
  <c r="GL244" i="3"/>
  <c r="CU244" i="3"/>
  <c r="CX244" i="3"/>
  <c r="JB244" i="3"/>
  <c r="EW244" i="3"/>
  <c r="IZ244" i="3"/>
  <c r="JA244" i="3"/>
  <c r="DR244" i="3"/>
  <c r="GZ244" i="3"/>
  <c r="FF244" i="3"/>
  <c r="HA244" i="3"/>
  <c r="DG244" i="3"/>
  <c r="HG244" i="3"/>
  <c r="GW244" i="3"/>
  <c r="CW244" i="3"/>
  <c r="IU244" i="3"/>
  <c r="CK244" i="3"/>
  <c r="CS244" i="3"/>
  <c r="CY244" i="3"/>
  <c r="CJ244" i="3"/>
  <c r="HN244" i="3"/>
  <c r="IY244" i="3"/>
  <c r="EU244" i="3"/>
  <c r="DJ244" i="3"/>
  <c r="IL244" i="3"/>
  <c r="FD244" i="3"/>
  <c r="EY244" i="3"/>
  <c r="IO244" i="3"/>
  <c r="FJ244" i="3"/>
  <c r="GK244" i="3"/>
  <c r="DV244" i="3"/>
  <c r="FQ244" i="3"/>
  <c r="FI244" i="3"/>
  <c r="FE244" i="3"/>
  <c r="DS244" i="3"/>
  <c r="AN243" i="3" l="1"/>
  <c r="AQ243" i="3"/>
  <c r="CD243" i="3"/>
  <c r="JO244" i="3"/>
  <c r="CC244" i="3"/>
  <c r="FW244" i="3"/>
  <c r="JU244" i="3"/>
  <c r="FY244" i="3"/>
  <c r="IB244" i="3"/>
  <c r="JV244" i="3"/>
  <c r="CF244" i="3"/>
  <c r="JT244" i="3"/>
  <c r="JX244" i="3"/>
  <c r="AP244" i="3"/>
  <c r="CL244" i="3"/>
  <c r="EB244" i="3"/>
  <c r="DZ244" i="3"/>
  <c r="FZ244" i="3"/>
  <c r="GD244" i="3"/>
  <c r="HX244" i="3"/>
  <c r="HU244" i="3"/>
  <c r="EF244" i="3"/>
  <c r="I244" i="3"/>
  <c r="DX244" i="3"/>
  <c r="N244" i="3"/>
  <c r="M244" i="3"/>
  <c r="J244" i="3"/>
  <c r="O244" i="3"/>
  <c r="P244" i="3"/>
  <c r="F244" i="3"/>
  <c r="AL244" i="3"/>
  <c r="Q244" i="3"/>
  <c r="K244" i="3"/>
  <c r="H244" i="3"/>
  <c r="L244" i="3"/>
  <c r="G244" i="3"/>
  <c r="AO244" i="3"/>
  <c r="AE244" i="3"/>
  <c r="AH244" i="3"/>
  <c r="AK244" i="3"/>
  <c r="AF244" i="3"/>
  <c r="AJ244" i="3"/>
  <c r="AG244" i="3"/>
  <c r="AD244" i="3"/>
  <c r="AI244" i="3"/>
  <c r="U244" i="3"/>
  <c r="X244" i="3"/>
  <c r="Z244" i="3"/>
  <c r="T244" i="3"/>
  <c r="AA244" i="3"/>
  <c r="V244" i="3"/>
  <c r="R244" i="3"/>
  <c r="Y244" i="3"/>
  <c r="AC244" i="3"/>
  <c r="W244" i="3"/>
  <c r="AB244" i="3"/>
  <c r="S244" i="3"/>
  <c r="HY244" i="3"/>
  <c r="IA244" i="3"/>
  <c r="FV244" i="3"/>
  <c r="DY244" i="3"/>
  <c r="EE244" i="3"/>
  <c r="JQ244" i="3"/>
  <c r="FU244" i="3"/>
  <c r="AM244" i="3"/>
  <c r="HT244" i="3"/>
  <c r="HZ244" i="3"/>
  <c r="JW244" i="3"/>
  <c r="GE244" i="3"/>
  <c r="CB244" i="3"/>
  <c r="BE244" i="3"/>
  <c r="BA244" i="3"/>
  <c r="AV244" i="3"/>
  <c r="BF244" i="3"/>
  <c r="BD244" i="3"/>
  <c r="AW244" i="3"/>
  <c r="BG244" i="3"/>
  <c r="AX244" i="3"/>
  <c r="BB244" i="3"/>
  <c r="AZ244" i="3"/>
  <c r="HR244" i="3"/>
  <c r="AY244" i="3"/>
  <c r="BC244" i="3"/>
  <c r="BJ244" i="3"/>
  <c r="BM244" i="3"/>
  <c r="BI244" i="3"/>
  <c r="BR244" i="3"/>
  <c r="BH244" i="3"/>
  <c r="BO244" i="3"/>
  <c r="BQ244" i="3"/>
  <c r="BN244" i="3"/>
  <c r="BS244" i="3"/>
  <c r="BP244" i="3"/>
  <c r="BK244" i="3"/>
  <c r="BL244" i="3"/>
  <c r="JS244" i="3"/>
  <c r="GA244" i="3"/>
  <c r="JY244" i="3"/>
  <c r="GC244" i="3"/>
  <c r="BZ244" i="3"/>
  <c r="BU244" i="3"/>
  <c r="BW244" i="3"/>
  <c r="BX244" i="3"/>
  <c r="CE244" i="3"/>
  <c r="BT244" i="3"/>
  <c r="BY244" i="3"/>
  <c r="CA244" i="3"/>
  <c r="BV244" i="3"/>
  <c r="JR244" i="3"/>
  <c r="JP244" i="3"/>
  <c r="FX244" i="3"/>
  <c r="HV244" i="3"/>
  <c r="HW244" i="3"/>
  <c r="HS244" i="3"/>
  <c r="EA244" i="3"/>
  <c r="EG244" i="3"/>
  <c r="ED244" i="3"/>
  <c r="EH244" i="3"/>
  <c r="EC244" i="3"/>
  <c r="GB244" i="3"/>
  <c r="AT242" i="3"/>
  <c r="C245" i="3"/>
  <c r="AR243" i="3"/>
  <c r="CG243" i="3"/>
  <c r="AS243" i="3"/>
  <c r="HK245" i="3"/>
  <c r="JB245" i="3"/>
  <c r="GW245" i="3"/>
  <c r="DE245" i="3"/>
  <c r="CS245" i="3"/>
  <c r="EP245" i="3"/>
  <c r="IG245" i="3"/>
  <c r="HO245" i="3"/>
  <c r="DB245" i="3"/>
  <c r="DD245" i="3"/>
  <c r="GN245" i="3"/>
  <c r="CJ245" i="3"/>
  <c r="IJ245" i="3"/>
  <c r="FJ245" i="3"/>
  <c r="HM245" i="3"/>
  <c r="CR245" i="3"/>
  <c r="DJ245" i="3"/>
  <c r="GV245" i="3"/>
  <c r="HF245" i="3"/>
  <c r="GX245" i="3"/>
  <c r="IO245" i="3"/>
  <c r="HC245" i="3"/>
  <c r="FE245" i="3"/>
  <c r="HD245" i="3"/>
  <c r="DG245" i="3"/>
  <c r="GI245" i="3"/>
  <c r="FM245" i="3"/>
  <c r="DR245" i="3"/>
  <c r="DQ245" i="3"/>
  <c r="IY245" i="3"/>
  <c r="GK245" i="3"/>
  <c r="JC245" i="3"/>
  <c r="DM245" i="3"/>
  <c r="EU245" i="3"/>
  <c r="GM245" i="3"/>
  <c r="FH245" i="3"/>
  <c r="GO245" i="3"/>
  <c r="FS245" i="3"/>
  <c r="HA245" i="3"/>
  <c r="DP245" i="3"/>
  <c r="GL245" i="3"/>
  <c r="FP245" i="3"/>
  <c r="JK245" i="3"/>
  <c r="CQ245" i="3"/>
  <c r="FO245" i="3"/>
  <c r="II245" i="3"/>
  <c r="FQ245" i="3"/>
  <c r="GT245" i="3"/>
  <c r="GQ245" i="3"/>
  <c r="FF245" i="3"/>
  <c r="GZ245" i="3"/>
  <c r="EN245" i="3"/>
  <c r="IL245" i="3"/>
  <c r="IW245" i="3"/>
  <c r="IP245" i="3"/>
  <c r="FD245" i="3"/>
  <c r="CV245" i="3"/>
  <c r="CX245" i="3"/>
  <c r="CO245" i="3"/>
  <c r="DU245" i="3"/>
  <c r="GJ245" i="3"/>
  <c r="FN245" i="3"/>
  <c r="JF245" i="3"/>
  <c r="HP245" i="3"/>
  <c r="HJ245" i="3"/>
  <c r="JH245" i="3"/>
  <c r="FL245" i="3"/>
  <c r="FI245" i="3"/>
  <c r="IF245" i="3"/>
  <c r="IU245" i="3"/>
  <c r="HG245" i="3"/>
  <c r="DL245" i="3"/>
  <c r="FB245" i="3"/>
  <c r="CU245" i="3"/>
  <c r="DT245" i="3"/>
  <c r="HL245" i="3"/>
  <c r="IK245" i="3"/>
  <c r="IM245" i="3"/>
  <c r="DK245" i="3"/>
  <c r="HB245" i="3"/>
  <c r="FR245" i="3"/>
  <c r="JI245" i="3"/>
  <c r="GR245" i="3"/>
  <c r="DO245" i="3"/>
  <c r="CW245" i="3"/>
  <c r="ER245" i="3"/>
  <c r="FG245" i="3"/>
  <c r="DI245" i="3"/>
  <c r="DF245" i="3"/>
  <c r="JG245" i="3"/>
  <c r="IS245" i="3"/>
  <c r="GY245" i="3"/>
  <c r="FC245" i="3"/>
  <c r="JJ245" i="3"/>
  <c r="EW245" i="3"/>
  <c r="CP245" i="3"/>
  <c r="IQ245" i="3"/>
  <c r="CK245" i="3"/>
  <c r="CZ245" i="3"/>
  <c r="DS245" i="3"/>
  <c r="EZ245" i="3"/>
  <c r="IH245" i="3"/>
  <c r="EQ245" i="3"/>
  <c r="ES245" i="3"/>
  <c r="CT245" i="3"/>
  <c r="DC245" i="3"/>
  <c r="EL245" i="3"/>
  <c r="IZ245" i="3"/>
  <c r="DV245" i="3"/>
  <c r="HN245" i="3"/>
  <c r="EO245" i="3"/>
  <c r="IT245" i="3"/>
  <c r="IV245" i="3"/>
  <c r="JM245" i="3"/>
  <c r="JD245" i="3"/>
  <c r="DH245" i="3"/>
  <c r="IN245" i="3"/>
  <c r="EV245" i="3"/>
  <c r="EY245" i="3"/>
  <c r="JL245" i="3"/>
  <c r="JA245" i="3"/>
  <c r="CY245" i="3"/>
  <c r="GS245" i="3"/>
  <c r="HE245" i="3"/>
  <c r="IX245" i="3"/>
  <c r="GP245" i="3"/>
  <c r="EM245" i="3"/>
  <c r="HI245" i="3"/>
  <c r="FA245" i="3"/>
  <c r="ET245" i="3"/>
  <c r="AR244" i="3" l="1"/>
  <c r="AT243" i="3"/>
  <c r="JQ245" i="3"/>
  <c r="CC245" i="3"/>
  <c r="JO245" i="3"/>
  <c r="JU245" i="3"/>
  <c r="JS245" i="3"/>
  <c r="CF245" i="3"/>
  <c r="HV245" i="3"/>
  <c r="ED245" i="3"/>
  <c r="IB245" i="3"/>
  <c r="EF245" i="3"/>
  <c r="HR245" i="3"/>
  <c r="BE245" i="3"/>
  <c r="BF245" i="3"/>
  <c r="AV245" i="3"/>
  <c r="BD245" i="3"/>
  <c r="BG245" i="3"/>
  <c r="BA245" i="3"/>
  <c r="AX245" i="3"/>
  <c r="BB245" i="3"/>
  <c r="AZ245" i="3"/>
  <c r="BC245" i="3"/>
  <c r="AW245" i="3"/>
  <c r="CB245" i="3"/>
  <c r="AY245" i="3"/>
  <c r="DZ245" i="3"/>
  <c r="HX245" i="3"/>
  <c r="EB245" i="3"/>
  <c r="GE245" i="3"/>
  <c r="JR245" i="3"/>
  <c r="FV245" i="3"/>
  <c r="HW245" i="3"/>
  <c r="HU245" i="3"/>
  <c r="HS245" i="3"/>
  <c r="HY245" i="3"/>
  <c r="JX245" i="3"/>
  <c r="JW245" i="3"/>
  <c r="BK245" i="3"/>
  <c r="BP245" i="3"/>
  <c r="BR245" i="3"/>
  <c r="BQ245" i="3"/>
  <c r="BJ245" i="3"/>
  <c r="BH245" i="3"/>
  <c r="BS245" i="3"/>
  <c r="BM245" i="3"/>
  <c r="BN245" i="3"/>
  <c r="BL245" i="3"/>
  <c r="BO245" i="3"/>
  <c r="BI245" i="3"/>
  <c r="FU245" i="3"/>
  <c r="AM245" i="3"/>
  <c r="GA245" i="3"/>
  <c r="FY245" i="3"/>
  <c r="FW245" i="3"/>
  <c r="CE245" i="3"/>
  <c r="BU245" i="3"/>
  <c r="BZ245" i="3"/>
  <c r="BY245" i="3"/>
  <c r="CA245" i="3"/>
  <c r="BX245" i="3"/>
  <c r="BW245" i="3"/>
  <c r="BV245" i="3"/>
  <c r="BT245" i="3"/>
  <c r="AP245" i="3"/>
  <c r="JT245" i="3"/>
  <c r="GB245" i="3"/>
  <c r="GD245" i="3"/>
  <c r="JP245" i="3"/>
  <c r="FX245" i="3"/>
  <c r="JV245" i="3"/>
  <c r="FZ245" i="3"/>
  <c r="CL245" i="3"/>
  <c r="HT245" i="3"/>
  <c r="AL245" i="3"/>
  <c r="DX245" i="3"/>
  <c r="K245" i="3"/>
  <c r="G245" i="3"/>
  <c r="N245" i="3"/>
  <c r="P245" i="3"/>
  <c r="Q245" i="3"/>
  <c r="M245" i="3"/>
  <c r="J245" i="3"/>
  <c r="L245" i="3"/>
  <c r="I245" i="3"/>
  <c r="O245" i="3"/>
  <c r="F245" i="3"/>
  <c r="H245" i="3"/>
  <c r="EA245" i="3"/>
  <c r="DY245" i="3"/>
  <c r="EE245" i="3"/>
  <c r="EC245" i="3"/>
  <c r="HZ245" i="3"/>
  <c r="EH245" i="3"/>
  <c r="R245" i="3"/>
  <c r="AA245" i="3"/>
  <c r="AC245" i="3"/>
  <c r="T245" i="3"/>
  <c r="AB245" i="3"/>
  <c r="S245" i="3"/>
  <c r="U245" i="3"/>
  <c r="Z245" i="3"/>
  <c r="X245" i="3"/>
  <c r="Y245" i="3"/>
  <c r="V245" i="3"/>
  <c r="W245" i="3"/>
  <c r="AH245" i="3"/>
  <c r="AI245" i="3"/>
  <c r="AK245" i="3"/>
  <c r="AD245" i="3"/>
  <c r="AO245" i="3"/>
  <c r="AF245" i="3"/>
  <c r="AJ245" i="3"/>
  <c r="AG245" i="3"/>
  <c r="AE245" i="3"/>
  <c r="JY245" i="3"/>
  <c r="IA245" i="3"/>
  <c r="GC245" i="3"/>
  <c r="EG245" i="3"/>
  <c r="CG244" i="3"/>
  <c r="AS244" i="3"/>
  <c r="AT244" i="3" s="1"/>
  <c r="C246" i="3"/>
  <c r="AQ244" i="3"/>
  <c r="AN244" i="3"/>
  <c r="CD244" i="3"/>
  <c r="GQ246" i="3"/>
  <c r="FD246" i="3"/>
  <c r="HB246" i="3"/>
  <c r="FC246" i="3"/>
  <c r="EN246" i="3"/>
  <c r="DP246" i="3"/>
  <c r="CP246" i="3"/>
  <c r="JF246" i="3"/>
  <c r="JC246" i="3"/>
  <c r="EL246" i="3"/>
  <c r="HC246" i="3"/>
  <c r="IY246" i="3"/>
  <c r="JI246" i="3"/>
  <c r="FI246" i="3"/>
  <c r="DL246" i="3"/>
  <c r="HM246" i="3"/>
  <c r="GZ246" i="3"/>
  <c r="DR246" i="3"/>
  <c r="IH246" i="3"/>
  <c r="CV246" i="3"/>
  <c r="HI246" i="3"/>
  <c r="GK246" i="3"/>
  <c r="HK246" i="3"/>
  <c r="DB246" i="3"/>
  <c r="DK246" i="3"/>
  <c r="GX246" i="3"/>
  <c r="DQ246" i="3"/>
  <c r="IK246" i="3"/>
  <c r="IT246" i="3"/>
  <c r="GL246" i="3"/>
  <c r="CZ246" i="3"/>
  <c r="FO246" i="3"/>
  <c r="IV246" i="3"/>
  <c r="CO246" i="3"/>
  <c r="FN246" i="3"/>
  <c r="GM246" i="3"/>
  <c r="GV246" i="3"/>
  <c r="HG246" i="3"/>
  <c r="FR246" i="3"/>
  <c r="GP246" i="3"/>
  <c r="FP246" i="3"/>
  <c r="IZ246" i="3"/>
  <c r="GS246" i="3"/>
  <c r="FA246" i="3"/>
  <c r="GW246" i="3"/>
  <c r="EZ246" i="3"/>
  <c r="HF246" i="3"/>
  <c r="EV246" i="3"/>
  <c r="FS246" i="3"/>
  <c r="IO246" i="3"/>
  <c r="FB246" i="3"/>
  <c r="CU246" i="3"/>
  <c r="IG246" i="3"/>
  <c r="JK246" i="3"/>
  <c r="HL246" i="3"/>
  <c r="HD246" i="3"/>
  <c r="HJ246" i="3"/>
  <c r="EW246" i="3"/>
  <c r="DI246" i="3"/>
  <c r="ES246" i="3"/>
  <c r="DD246" i="3"/>
  <c r="JB246" i="3"/>
  <c r="DF246" i="3"/>
  <c r="IN246" i="3"/>
  <c r="IQ246" i="3"/>
  <c r="DU246" i="3"/>
  <c r="IL246" i="3"/>
  <c r="CW246" i="3"/>
  <c r="JL246" i="3"/>
  <c r="HN246" i="3"/>
  <c r="IX246" i="3"/>
  <c r="GI246" i="3"/>
  <c r="FQ246" i="3"/>
  <c r="GR246" i="3"/>
  <c r="DO246" i="3"/>
  <c r="JM246" i="3"/>
  <c r="EM246" i="3"/>
  <c r="EO246" i="3"/>
  <c r="IJ246" i="3"/>
  <c r="II246" i="3"/>
  <c r="CR246" i="3"/>
  <c r="IM246" i="3"/>
  <c r="ET246" i="3"/>
  <c r="FE246" i="3"/>
  <c r="IW246" i="3"/>
  <c r="HA246" i="3"/>
  <c r="FG246" i="3"/>
  <c r="DH246" i="3"/>
  <c r="HE246" i="3"/>
  <c r="FJ246" i="3"/>
  <c r="IF246" i="3"/>
  <c r="CQ246" i="3"/>
  <c r="HO246" i="3"/>
  <c r="EQ246" i="3"/>
  <c r="DC246" i="3"/>
  <c r="DV246" i="3"/>
  <c r="DJ246" i="3"/>
  <c r="EU246" i="3"/>
  <c r="FM246" i="3"/>
  <c r="CK246" i="3"/>
  <c r="GJ246" i="3"/>
  <c r="JA246" i="3"/>
  <c r="EP246" i="3"/>
  <c r="FF246" i="3"/>
  <c r="FH246" i="3"/>
  <c r="CS246" i="3"/>
  <c r="EY246" i="3"/>
  <c r="GT246" i="3"/>
  <c r="IU246" i="3"/>
  <c r="CJ246" i="3"/>
  <c r="JJ246" i="3"/>
  <c r="CT246" i="3"/>
  <c r="IP246" i="3"/>
  <c r="JG246" i="3"/>
  <c r="JH246" i="3"/>
  <c r="DM246" i="3"/>
  <c r="GN246" i="3"/>
  <c r="DS246" i="3"/>
  <c r="JD246" i="3"/>
  <c r="FL246" i="3"/>
  <c r="GO246" i="3"/>
  <c r="HP246" i="3"/>
  <c r="GY246" i="3"/>
  <c r="DT246" i="3"/>
  <c r="DG246" i="3"/>
  <c r="CX246" i="3"/>
  <c r="DE246" i="3"/>
  <c r="ER246" i="3"/>
  <c r="CY246" i="3"/>
  <c r="IS246" i="3"/>
  <c r="AQ245" i="3" l="1"/>
  <c r="GD246" i="3"/>
  <c r="FV246" i="3"/>
  <c r="DZ246" i="3"/>
  <c r="IA246" i="3"/>
  <c r="EG246" i="3"/>
  <c r="Q246" i="3"/>
  <c r="J246" i="3"/>
  <c r="AL246" i="3"/>
  <c r="I246" i="3"/>
  <c r="F246" i="3"/>
  <c r="G246" i="3"/>
  <c r="L246" i="3"/>
  <c r="O246" i="3"/>
  <c r="M246" i="3"/>
  <c r="DX246" i="3"/>
  <c r="N246" i="3"/>
  <c r="P246" i="3"/>
  <c r="K246" i="3"/>
  <c r="H246" i="3"/>
  <c r="ED246" i="3"/>
  <c r="HW246" i="3"/>
  <c r="EE246" i="3"/>
  <c r="HY246" i="3"/>
  <c r="EC246" i="3"/>
  <c r="AE246" i="3"/>
  <c r="AJ246" i="3"/>
  <c r="AG246" i="3"/>
  <c r="AD246" i="3"/>
  <c r="AO246" i="3"/>
  <c r="AH246" i="3"/>
  <c r="AI246" i="3"/>
  <c r="AK246" i="3"/>
  <c r="AF246" i="3"/>
  <c r="JR246" i="3"/>
  <c r="EF246" i="3"/>
  <c r="JW246" i="3"/>
  <c r="AZ246" i="3"/>
  <c r="AX246" i="3"/>
  <c r="BE246" i="3"/>
  <c r="CB246" i="3"/>
  <c r="HR246" i="3"/>
  <c r="BD246" i="3"/>
  <c r="BB246" i="3"/>
  <c r="AV246" i="3"/>
  <c r="BA246" i="3"/>
  <c r="AW246" i="3"/>
  <c r="BF246" i="3"/>
  <c r="BC246" i="3"/>
  <c r="BG246" i="3"/>
  <c r="AY246" i="3"/>
  <c r="JS246" i="3"/>
  <c r="FU246" i="3"/>
  <c r="AM246" i="3"/>
  <c r="GB246" i="3"/>
  <c r="FZ246" i="3"/>
  <c r="HV246" i="3"/>
  <c r="HS246" i="3"/>
  <c r="EA246" i="3"/>
  <c r="HU246" i="3"/>
  <c r="DY246" i="3"/>
  <c r="S246" i="3"/>
  <c r="AB246" i="3"/>
  <c r="X246" i="3"/>
  <c r="T246" i="3"/>
  <c r="AA246" i="3"/>
  <c r="W246" i="3"/>
  <c r="AC246" i="3"/>
  <c r="V246" i="3"/>
  <c r="Y246" i="3"/>
  <c r="R246" i="3"/>
  <c r="Z246" i="3"/>
  <c r="U246" i="3"/>
  <c r="EH246" i="3"/>
  <c r="EB246" i="3"/>
  <c r="IB246" i="3"/>
  <c r="AP246" i="3"/>
  <c r="CF246" i="3"/>
  <c r="JV246" i="3"/>
  <c r="JT246" i="3"/>
  <c r="CL246" i="3"/>
  <c r="JX246" i="3"/>
  <c r="JP246" i="3"/>
  <c r="JY246" i="3"/>
  <c r="GC246" i="3"/>
  <c r="GE246" i="3"/>
  <c r="HT246" i="3"/>
  <c r="JU246" i="3"/>
  <c r="FY246" i="3"/>
  <c r="GA246" i="3"/>
  <c r="BZ246" i="3"/>
  <c r="BW246" i="3"/>
  <c r="BT246" i="3"/>
  <c r="BV246" i="3"/>
  <c r="BU246" i="3"/>
  <c r="BX246" i="3"/>
  <c r="BY246" i="3"/>
  <c r="CA246" i="3"/>
  <c r="CE246" i="3"/>
  <c r="JQ246" i="3"/>
  <c r="CC246" i="3"/>
  <c r="CD246" i="3" s="1"/>
  <c r="JO246" i="3"/>
  <c r="FW246" i="3"/>
  <c r="BR246" i="3"/>
  <c r="BI246" i="3"/>
  <c r="BK246" i="3"/>
  <c r="BL246" i="3"/>
  <c r="BM246" i="3"/>
  <c r="BS246" i="3"/>
  <c r="BP246" i="3"/>
  <c r="BN246" i="3"/>
  <c r="BO246" i="3"/>
  <c r="BJ246" i="3"/>
  <c r="BQ246" i="3"/>
  <c r="BH246" i="3"/>
  <c r="HX246" i="3"/>
  <c r="HZ246" i="3"/>
  <c r="FX246" i="3"/>
  <c r="C247" i="3"/>
  <c r="AR245" i="3"/>
  <c r="AN245" i="3"/>
  <c r="CG245" i="3"/>
  <c r="AS245" i="3"/>
  <c r="CD245" i="3"/>
  <c r="FR247" i="3"/>
  <c r="FG247" i="3"/>
  <c r="FE247" i="3"/>
  <c r="CP247" i="3"/>
  <c r="HF247" i="3"/>
  <c r="HI247" i="3"/>
  <c r="JC247" i="3"/>
  <c r="GJ247" i="3"/>
  <c r="EU247" i="3"/>
  <c r="FQ247" i="3"/>
  <c r="DI247" i="3"/>
  <c r="HE247" i="3"/>
  <c r="DQ247" i="3"/>
  <c r="DM247" i="3"/>
  <c r="FD247" i="3"/>
  <c r="HL247" i="3"/>
  <c r="IG247" i="3"/>
  <c r="CY247" i="3"/>
  <c r="EM247" i="3"/>
  <c r="CU247" i="3"/>
  <c r="GY247" i="3"/>
  <c r="GQ247" i="3"/>
  <c r="CO247" i="3"/>
  <c r="EL247" i="3"/>
  <c r="EW247" i="3"/>
  <c r="GX247" i="3"/>
  <c r="GM247" i="3"/>
  <c r="HC247" i="3"/>
  <c r="DP247" i="3"/>
  <c r="DK247" i="3"/>
  <c r="JM247" i="3"/>
  <c r="CS247" i="3"/>
  <c r="GR247" i="3"/>
  <c r="FH247" i="3"/>
  <c r="JI247" i="3"/>
  <c r="EN247" i="3"/>
  <c r="IS247" i="3"/>
  <c r="FI247" i="3"/>
  <c r="EP247" i="3"/>
  <c r="HP247" i="3"/>
  <c r="GW247" i="3"/>
  <c r="DF247" i="3"/>
  <c r="FA247" i="3"/>
  <c r="ET247" i="3"/>
  <c r="GI247" i="3"/>
  <c r="GV247" i="3"/>
  <c r="FM247" i="3"/>
  <c r="IH247" i="3"/>
  <c r="DL247" i="3"/>
  <c r="CJ247" i="3"/>
  <c r="IF247" i="3"/>
  <c r="GK247" i="3"/>
  <c r="JK247" i="3"/>
  <c r="IM247" i="3"/>
  <c r="JJ247" i="3"/>
  <c r="DJ247" i="3"/>
  <c r="IW247" i="3"/>
  <c r="EO247" i="3"/>
  <c r="HB247" i="3"/>
  <c r="CV247" i="3"/>
  <c r="FC247" i="3"/>
  <c r="GL247" i="3"/>
  <c r="GS247" i="3"/>
  <c r="FO247" i="3"/>
  <c r="IQ247" i="3"/>
  <c r="EZ247" i="3"/>
  <c r="JA247" i="3"/>
  <c r="HK247" i="3"/>
  <c r="II247" i="3"/>
  <c r="IV247" i="3"/>
  <c r="DV247" i="3"/>
  <c r="DO247" i="3"/>
  <c r="IL247" i="3"/>
  <c r="DB247" i="3"/>
  <c r="HO247" i="3"/>
  <c r="DE247" i="3"/>
  <c r="FS247" i="3"/>
  <c r="CQ247" i="3"/>
  <c r="FJ247" i="3"/>
  <c r="CK247" i="3"/>
  <c r="CZ247" i="3"/>
  <c r="IU247" i="3"/>
  <c r="GT247" i="3"/>
  <c r="IP247" i="3"/>
  <c r="DC247" i="3"/>
  <c r="IY247" i="3"/>
  <c r="IO247" i="3"/>
  <c r="JL247" i="3"/>
  <c r="IZ247" i="3"/>
  <c r="DS247" i="3"/>
  <c r="IT247" i="3"/>
  <c r="ES247" i="3"/>
  <c r="GP247" i="3"/>
  <c r="FP247" i="3"/>
  <c r="FL247" i="3"/>
  <c r="DH247" i="3"/>
  <c r="GZ247" i="3"/>
  <c r="GN247" i="3"/>
  <c r="GO247" i="3"/>
  <c r="IJ247" i="3"/>
  <c r="FF247" i="3"/>
  <c r="CR247" i="3"/>
  <c r="HG247" i="3"/>
  <c r="HA247" i="3"/>
  <c r="HN247" i="3"/>
  <c r="JF247" i="3"/>
  <c r="EV247" i="3"/>
  <c r="CT247" i="3"/>
  <c r="HM247" i="3"/>
  <c r="JB247" i="3"/>
  <c r="CW247" i="3"/>
  <c r="JD247" i="3"/>
  <c r="IN247" i="3"/>
  <c r="FN247" i="3"/>
  <c r="IX247" i="3"/>
  <c r="EY247" i="3"/>
  <c r="IK247" i="3"/>
  <c r="DG247" i="3"/>
  <c r="DT247" i="3"/>
  <c r="JG247" i="3"/>
  <c r="JH247" i="3"/>
  <c r="DD247" i="3"/>
  <c r="HD247" i="3"/>
  <c r="CX247" i="3"/>
  <c r="EQ247" i="3"/>
  <c r="FB247" i="3"/>
  <c r="DU247" i="3"/>
  <c r="ER247" i="3"/>
  <c r="HJ247" i="3"/>
  <c r="DR247" i="3"/>
  <c r="AR246" i="3" l="1"/>
  <c r="AQ246" i="3"/>
  <c r="HT247" i="3"/>
  <c r="DX247" i="3"/>
  <c r="AL247" i="3"/>
  <c r="M247" i="3"/>
  <c r="O247" i="3"/>
  <c r="N247" i="3"/>
  <c r="G247" i="3"/>
  <c r="P247" i="3"/>
  <c r="K247" i="3"/>
  <c r="I247" i="3"/>
  <c r="L247" i="3"/>
  <c r="J247" i="3"/>
  <c r="Q247" i="3"/>
  <c r="H247" i="3"/>
  <c r="F247" i="3"/>
  <c r="HV247" i="3"/>
  <c r="ED247" i="3"/>
  <c r="T247" i="3"/>
  <c r="AC247" i="3"/>
  <c r="Y247" i="3"/>
  <c r="R247" i="3"/>
  <c r="Z247" i="3"/>
  <c r="U247" i="3"/>
  <c r="W247" i="3"/>
  <c r="X247" i="3"/>
  <c r="AB247" i="3"/>
  <c r="V247" i="3"/>
  <c r="AA247" i="3"/>
  <c r="S247" i="3"/>
  <c r="BA247" i="3"/>
  <c r="BC247" i="3"/>
  <c r="BF247" i="3"/>
  <c r="AV247" i="3"/>
  <c r="AZ247" i="3"/>
  <c r="AW247" i="3"/>
  <c r="AY247" i="3"/>
  <c r="AX247" i="3"/>
  <c r="BE247" i="3"/>
  <c r="HR247" i="3"/>
  <c r="BB247" i="3"/>
  <c r="CB247" i="3"/>
  <c r="BG247" i="3"/>
  <c r="BD247" i="3"/>
  <c r="DZ247" i="3"/>
  <c r="CL247" i="3"/>
  <c r="EC247" i="3"/>
  <c r="EG247" i="3"/>
  <c r="HX247" i="3"/>
  <c r="EB247" i="3"/>
  <c r="HZ247" i="3"/>
  <c r="EH247" i="3"/>
  <c r="AM247" i="3"/>
  <c r="FU247" i="3"/>
  <c r="DY247" i="3"/>
  <c r="JR247" i="3"/>
  <c r="JT247" i="3"/>
  <c r="FX247" i="3"/>
  <c r="JU247" i="3"/>
  <c r="IA247" i="3"/>
  <c r="JX247" i="3"/>
  <c r="JQ247" i="3"/>
  <c r="AP247" i="3"/>
  <c r="GE247" i="3"/>
  <c r="EF247" i="3"/>
  <c r="FW247" i="3"/>
  <c r="HU247" i="3"/>
  <c r="CF247" i="3"/>
  <c r="GA247" i="3"/>
  <c r="GD247" i="3"/>
  <c r="JS247" i="3"/>
  <c r="JY247" i="3"/>
  <c r="JW247" i="3"/>
  <c r="EA247" i="3"/>
  <c r="HS247" i="3"/>
  <c r="FV247" i="3"/>
  <c r="GB247" i="3"/>
  <c r="JP247" i="3"/>
  <c r="AH247" i="3"/>
  <c r="AO247" i="3"/>
  <c r="AD247" i="3"/>
  <c r="AG247" i="3"/>
  <c r="AI247" i="3"/>
  <c r="AJ247" i="3"/>
  <c r="AK247" i="3"/>
  <c r="AE247" i="3"/>
  <c r="AF247" i="3"/>
  <c r="HY247" i="3"/>
  <c r="JV247" i="3"/>
  <c r="FZ247" i="3"/>
  <c r="CC247" i="3"/>
  <c r="JO247" i="3"/>
  <c r="EE247" i="3"/>
  <c r="FY247" i="3"/>
  <c r="IB247" i="3"/>
  <c r="BS247" i="3"/>
  <c r="BJ247" i="3"/>
  <c r="BL247" i="3"/>
  <c r="BN247" i="3"/>
  <c r="BQ247" i="3"/>
  <c r="BO247" i="3"/>
  <c r="BP247" i="3"/>
  <c r="BI247" i="3"/>
  <c r="BM247" i="3"/>
  <c r="BK247" i="3"/>
  <c r="BH247" i="3"/>
  <c r="BR247" i="3"/>
  <c r="GC247" i="3"/>
  <c r="CA247" i="3"/>
  <c r="BV247" i="3"/>
  <c r="BX247" i="3"/>
  <c r="BY247" i="3"/>
  <c r="BW247" i="3"/>
  <c r="BT247" i="3"/>
  <c r="BU247" i="3"/>
  <c r="BZ247" i="3"/>
  <c r="CE247" i="3"/>
  <c r="HW247" i="3"/>
  <c r="AT245" i="3"/>
  <c r="C248" i="3"/>
  <c r="CG246" i="3"/>
  <c r="AS246" i="3"/>
  <c r="AN246" i="3"/>
  <c r="CQ248" i="3"/>
  <c r="CO248" i="3"/>
  <c r="FR248" i="3"/>
  <c r="EW248" i="3"/>
  <c r="HK248" i="3"/>
  <c r="CK248" i="3"/>
  <c r="GO248" i="3"/>
  <c r="EY248" i="3"/>
  <c r="HF248" i="3"/>
  <c r="CS248" i="3"/>
  <c r="JA248" i="3"/>
  <c r="HO248" i="3"/>
  <c r="HL248" i="3"/>
  <c r="HD248" i="3"/>
  <c r="DL248" i="3"/>
  <c r="FI248" i="3"/>
  <c r="CV248" i="3"/>
  <c r="DQ248" i="3"/>
  <c r="JG248" i="3"/>
  <c r="GT248" i="3"/>
  <c r="IN248" i="3"/>
  <c r="JJ248" i="3"/>
  <c r="EL248" i="3"/>
  <c r="DF248" i="3"/>
  <c r="FH248" i="3"/>
  <c r="GS248" i="3"/>
  <c r="ET248" i="3"/>
  <c r="JH248" i="3"/>
  <c r="JC248" i="3"/>
  <c r="DJ248" i="3"/>
  <c r="HA248" i="3"/>
  <c r="HB248" i="3"/>
  <c r="FL248" i="3"/>
  <c r="GX248" i="3"/>
  <c r="IZ248" i="3"/>
  <c r="HJ248" i="3"/>
  <c r="GZ248" i="3"/>
  <c r="DS248" i="3"/>
  <c r="DE248" i="3"/>
  <c r="JD248" i="3"/>
  <c r="JF248" i="3"/>
  <c r="EV248" i="3"/>
  <c r="GQ248" i="3"/>
  <c r="DK248" i="3"/>
  <c r="JK248" i="3"/>
  <c r="IH248" i="3"/>
  <c r="FB248" i="3"/>
  <c r="GW248" i="3"/>
  <c r="EQ248" i="3"/>
  <c r="HN248" i="3"/>
  <c r="FM248" i="3"/>
  <c r="HC248" i="3"/>
  <c r="DR248" i="3"/>
  <c r="FG248" i="3"/>
  <c r="FJ248" i="3"/>
  <c r="IX248" i="3"/>
  <c r="CR248" i="3"/>
  <c r="HI248" i="3"/>
  <c r="DD248" i="3"/>
  <c r="FO248" i="3"/>
  <c r="JB248" i="3"/>
  <c r="JL248" i="3"/>
  <c r="GY248" i="3"/>
  <c r="HG248" i="3"/>
  <c r="IY248" i="3"/>
  <c r="DP248" i="3"/>
  <c r="FN248" i="3"/>
  <c r="ER248" i="3"/>
  <c r="DI248" i="3"/>
  <c r="DO248" i="3"/>
  <c r="DC248" i="3"/>
  <c r="IS248" i="3"/>
  <c r="DV248" i="3"/>
  <c r="IK248" i="3"/>
  <c r="DM248" i="3"/>
  <c r="FF248" i="3"/>
  <c r="IQ248" i="3"/>
  <c r="IF248" i="3"/>
  <c r="DH248" i="3"/>
  <c r="GM248" i="3"/>
  <c r="GK248" i="3"/>
  <c r="EM248" i="3"/>
  <c r="GR248" i="3"/>
  <c r="DG248" i="3"/>
  <c r="CP248" i="3"/>
  <c r="ES248" i="3"/>
  <c r="IM248" i="3"/>
  <c r="JI248" i="3"/>
  <c r="IT248" i="3"/>
  <c r="EN248" i="3"/>
  <c r="FC248" i="3"/>
  <c r="FE248" i="3"/>
  <c r="IW248" i="3"/>
  <c r="HM248" i="3"/>
  <c r="FD248" i="3"/>
  <c r="CU248" i="3"/>
  <c r="DT248" i="3"/>
  <c r="GL248" i="3"/>
  <c r="IL248" i="3"/>
  <c r="IP248" i="3"/>
  <c r="GI248" i="3"/>
  <c r="CW248" i="3"/>
  <c r="GV248" i="3"/>
  <c r="EU248" i="3"/>
  <c r="CX248" i="3"/>
  <c r="IU248" i="3"/>
  <c r="CT248" i="3"/>
  <c r="FA248" i="3"/>
  <c r="GJ248" i="3"/>
  <c r="CZ248" i="3"/>
  <c r="GP248" i="3"/>
  <c r="EP248" i="3"/>
  <c r="CJ248" i="3"/>
  <c r="EZ248" i="3"/>
  <c r="IO248" i="3"/>
  <c r="IJ248" i="3"/>
  <c r="IV248" i="3"/>
  <c r="CY248" i="3"/>
  <c r="FS248" i="3"/>
  <c r="FQ248" i="3"/>
  <c r="IG248" i="3"/>
  <c r="DB248" i="3"/>
  <c r="GN248" i="3"/>
  <c r="FP248" i="3"/>
  <c r="HE248" i="3"/>
  <c r="II248" i="3"/>
  <c r="HP248" i="3"/>
  <c r="DU248" i="3"/>
  <c r="JM248" i="3"/>
  <c r="EO248" i="3"/>
  <c r="AR247" i="3" l="1"/>
  <c r="AN247" i="3"/>
  <c r="AT246" i="3"/>
  <c r="JS248" i="3"/>
  <c r="GA248" i="3"/>
  <c r="JY248" i="3"/>
  <c r="GC248" i="3"/>
  <c r="BX248" i="3"/>
  <c r="CE248" i="3"/>
  <c r="BV248" i="3"/>
  <c r="BT248" i="3"/>
  <c r="BW248" i="3"/>
  <c r="BY248" i="3"/>
  <c r="BZ248" i="3"/>
  <c r="CA248" i="3"/>
  <c r="BU248" i="3"/>
  <c r="JR248" i="3"/>
  <c r="JP248" i="3"/>
  <c r="JV248" i="3"/>
  <c r="CF248" i="3"/>
  <c r="JT248" i="3"/>
  <c r="JX248" i="3"/>
  <c r="JO248" i="3"/>
  <c r="CC248" i="3"/>
  <c r="DY248" i="3"/>
  <c r="AG248" i="3"/>
  <c r="AJ248" i="3"/>
  <c r="AI248" i="3"/>
  <c r="AH248" i="3"/>
  <c r="AK248" i="3"/>
  <c r="AO248" i="3"/>
  <c r="AE248" i="3"/>
  <c r="AF248" i="3"/>
  <c r="AD248" i="3"/>
  <c r="EC248" i="3"/>
  <c r="FV248" i="3"/>
  <c r="FZ248" i="3"/>
  <c r="GD248" i="3"/>
  <c r="EE248" i="3"/>
  <c r="AP248" i="3"/>
  <c r="EB248" i="3"/>
  <c r="Q248" i="3"/>
  <c r="K248" i="3"/>
  <c r="F248" i="3"/>
  <c r="P248" i="3"/>
  <c r="N248" i="3"/>
  <c r="M248" i="3"/>
  <c r="G248" i="3"/>
  <c r="L248" i="3"/>
  <c r="H248" i="3"/>
  <c r="I248" i="3"/>
  <c r="AL248" i="3"/>
  <c r="J248" i="3"/>
  <c r="O248" i="3"/>
  <c r="DX248" i="3"/>
  <c r="HS248" i="3"/>
  <c r="EG248" i="3"/>
  <c r="ED248" i="3"/>
  <c r="EF248" i="3"/>
  <c r="HX248" i="3"/>
  <c r="HV248" i="3"/>
  <c r="HT248" i="3"/>
  <c r="JQ248" i="3"/>
  <c r="FU248" i="3"/>
  <c r="AM248" i="3"/>
  <c r="HZ248" i="3"/>
  <c r="JW248" i="3"/>
  <c r="GE248" i="3"/>
  <c r="BB248" i="3"/>
  <c r="AZ248" i="3"/>
  <c r="BA248" i="3"/>
  <c r="AW248" i="3"/>
  <c r="BD248" i="3"/>
  <c r="AX248" i="3"/>
  <c r="AV248" i="3"/>
  <c r="BG248" i="3"/>
  <c r="BE248" i="3"/>
  <c r="CB248" i="3"/>
  <c r="HR248" i="3"/>
  <c r="AY248" i="3"/>
  <c r="BF248" i="3"/>
  <c r="BC248" i="3"/>
  <c r="BN248" i="3"/>
  <c r="BH248" i="3"/>
  <c r="BI248" i="3"/>
  <c r="BJ248" i="3"/>
  <c r="BS248" i="3"/>
  <c r="BO248" i="3"/>
  <c r="BQ248" i="3"/>
  <c r="BP248" i="3"/>
  <c r="BK248" i="3"/>
  <c r="BM248" i="3"/>
  <c r="BR248" i="3"/>
  <c r="BL248" i="3"/>
  <c r="IB248" i="3"/>
  <c r="HU248" i="3"/>
  <c r="FY248" i="3"/>
  <c r="HY248" i="3"/>
  <c r="IA248" i="3"/>
  <c r="GB248" i="3"/>
  <c r="FX248" i="3"/>
  <c r="JU248" i="3"/>
  <c r="CL248" i="3"/>
  <c r="DZ248" i="3"/>
  <c r="EA248" i="3"/>
  <c r="AC248" i="3"/>
  <c r="W248" i="3"/>
  <c r="T248" i="3"/>
  <c r="AA248" i="3"/>
  <c r="Y248" i="3"/>
  <c r="S248" i="3"/>
  <c r="Z248" i="3"/>
  <c r="X248" i="3"/>
  <c r="U248" i="3"/>
  <c r="V248" i="3"/>
  <c r="R248" i="3"/>
  <c r="AB248" i="3"/>
  <c r="EH248" i="3"/>
  <c r="FW248" i="3"/>
  <c r="HW248" i="3"/>
  <c r="C249" i="3"/>
  <c r="CG247" i="3"/>
  <c r="AS247" i="3"/>
  <c r="CD247" i="3"/>
  <c r="AQ247" i="3"/>
  <c r="FR249" i="3"/>
  <c r="DD249" i="3"/>
  <c r="HO249" i="3"/>
  <c r="FM249" i="3"/>
  <c r="GW249" i="3"/>
  <c r="FF249" i="3"/>
  <c r="IH249" i="3"/>
  <c r="JL249" i="3"/>
  <c r="DG249" i="3"/>
  <c r="DI249" i="3"/>
  <c r="II249" i="3"/>
  <c r="GY249" i="3"/>
  <c r="FI249" i="3"/>
  <c r="GL249" i="3"/>
  <c r="IZ249" i="3"/>
  <c r="DE249" i="3"/>
  <c r="CQ249" i="3"/>
  <c r="DT249" i="3"/>
  <c r="CW249" i="3"/>
  <c r="IN249" i="3"/>
  <c r="DS249" i="3"/>
  <c r="GQ249" i="3"/>
  <c r="IG249" i="3"/>
  <c r="GT249" i="3"/>
  <c r="EZ249" i="3"/>
  <c r="CV249" i="3"/>
  <c r="HI249" i="3"/>
  <c r="FC249" i="3"/>
  <c r="IS249" i="3"/>
  <c r="JA249" i="3"/>
  <c r="DO249" i="3"/>
  <c r="CK249" i="3"/>
  <c r="IL249" i="3"/>
  <c r="FS249" i="3"/>
  <c r="HD249" i="3"/>
  <c r="DR249" i="3"/>
  <c r="HM249" i="3"/>
  <c r="HK249" i="3"/>
  <c r="FB249" i="3"/>
  <c r="GX249" i="3"/>
  <c r="FE249" i="3"/>
  <c r="GP249" i="3"/>
  <c r="JK249" i="3"/>
  <c r="GZ249" i="3"/>
  <c r="EU249" i="3"/>
  <c r="EW249" i="3"/>
  <c r="JJ249" i="3"/>
  <c r="FO249" i="3"/>
  <c r="EO249" i="3"/>
  <c r="IK249" i="3"/>
  <c r="CT249" i="3"/>
  <c r="JH249" i="3"/>
  <c r="DH249" i="3"/>
  <c r="EL249" i="3"/>
  <c r="IO249" i="3"/>
  <c r="FD249" i="3"/>
  <c r="CU249" i="3"/>
  <c r="EP249" i="3"/>
  <c r="IJ249" i="3"/>
  <c r="HP249" i="3"/>
  <c r="CP249" i="3"/>
  <c r="DV249" i="3"/>
  <c r="DM249" i="3"/>
  <c r="FN249" i="3"/>
  <c r="IF249" i="3"/>
  <c r="DF249" i="3"/>
  <c r="CR249" i="3"/>
  <c r="GM249" i="3"/>
  <c r="DJ249" i="3"/>
  <c r="JC249" i="3"/>
  <c r="HL249" i="3"/>
  <c r="IW249" i="3"/>
  <c r="IY249" i="3"/>
  <c r="IM249" i="3"/>
  <c r="CY249" i="3"/>
  <c r="IQ249" i="3"/>
  <c r="GO249" i="3"/>
  <c r="DC249" i="3"/>
  <c r="GI249" i="3"/>
  <c r="ET249" i="3"/>
  <c r="ES249" i="3"/>
  <c r="JD249" i="3"/>
  <c r="DP249" i="3"/>
  <c r="HB249" i="3"/>
  <c r="HE249" i="3"/>
  <c r="FQ249" i="3"/>
  <c r="DU249" i="3"/>
  <c r="ER249" i="3"/>
  <c r="EY249" i="3"/>
  <c r="DB249" i="3"/>
  <c r="GK249" i="3"/>
  <c r="CO249" i="3"/>
  <c r="FG249" i="3"/>
  <c r="CX249" i="3"/>
  <c r="GV249" i="3"/>
  <c r="CZ249" i="3"/>
  <c r="JI249" i="3"/>
  <c r="EV249" i="3"/>
  <c r="CS249" i="3"/>
  <c r="GN249" i="3"/>
  <c r="IT249" i="3"/>
  <c r="EN249" i="3"/>
  <c r="HA249" i="3"/>
  <c r="HJ249" i="3"/>
  <c r="JF249" i="3"/>
  <c r="JG249" i="3"/>
  <c r="FH249" i="3"/>
  <c r="IX249" i="3"/>
  <c r="FP249" i="3"/>
  <c r="DL249" i="3"/>
  <c r="HG249" i="3"/>
  <c r="FL249" i="3"/>
  <c r="EQ249" i="3"/>
  <c r="FA249" i="3"/>
  <c r="IP249" i="3"/>
  <c r="CJ249" i="3"/>
  <c r="GJ249" i="3"/>
  <c r="JB249" i="3"/>
  <c r="FJ249" i="3"/>
  <c r="HF249" i="3"/>
  <c r="DQ249" i="3"/>
  <c r="HC249" i="3"/>
  <c r="IU249" i="3"/>
  <c r="IV249" i="3"/>
  <c r="GS249" i="3"/>
  <c r="EM249" i="3"/>
  <c r="GR249" i="3"/>
  <c r="HN249" i="3"/>
  <c r="JM249" i="3"/>
  <c r="DK249" i="3"/>
  <c r="AT247" i="3" l="1"/>
  <c r="AN248" i="3"/>
  <c r="JR249" i="3"/>
  <c r="FV249" i="3"/>
  <c r="HU249" i="3"/>
  <c r="HS249" i="3"/>
  <c r="HY249" i="3"/>
  <c r="BC249" i="3"/>
  <c r="AW249" i="3"/>
  <c r="BD249" i="3"/>
  <c r="BA249" i="3"/>
  <c r="AY249" i="3"/>
  <c r="BF249" i="3"/>
  <c r="AV249" i="3"/>
  <c r="BG249" i="3"/>
  <c r="HR249" i="3"/>
  <c r="BE249" i="3"/>
  <c r="AX249" i="3"/>
  <c r="BB249" i="3"/>
  <c r="CB249" i="3"/>
  <c r="AZ249" i="3"/>
  <c r="EB249" i="3"/>
  <c r="HZ249" i="3"/>
  <c r="EH249" i="3"/>
  <c r="V249" i="3"/>
  <c r="T249" i="3"/>
  <c r="U249" i="3"/>
  <c r="AC249" i="3"/>
  <c r="R249" i="3"/>
  <c r="Y249" i="3"/>
  <c r="AA249" i="3"/>
  <c r="AB249" i="3"/>
  <c r="W249" i="3"/>
  <c r="S249" i="3"/>
  <c r="Z249" i="3"/>
  <c r="X249" i="3"/>
  <c r="FU249" i="3"/>
  <c r="AM249" i="3"/>
  <c r="HX249" i="3"/>
  <c r="AH249" i="3"/>
  <c r="AO249" i="3"/>
  <c r="AI249" i="3"/>
  <c r="AK249" i="3"/>
  <c r="AD249" i="3"/>
  <c r="AG249" i="3"/>
  <c r="AJ249" i="3"/>
  <c r="AE249" i="3"/>
  <c r="AF249" i="3"/>
  <c r="AP249" i="3"/>
  <c r="FX249" i="3"/>
  <c r="CL249" i="3"/>
  <c r="DY249" i="3"/>
  <c r="JQ249" i="3"/>
  <c r="JS249" i="3"/>
  <c r="HW249" i="3"/>
  <c r="JT249" i="3"/>
  <c r="GD249" i="3"/>
  <c r="FZ249" i="3"/>
  <c r="BQ249" i="3"/>
  <c r="BL249" i="3"/>
  <c r="BH249" i="3"/>
  <c r="BS249" i="3"/>
  <c r="BR249" i="3"/>
  <c r="BK249" i="3"/>
  <c r="BM249" i="3"/>
  <c r="BP249" i="3"/>
  <c r="BO249" i="3"/>
  <c r="BI249" i="3"/>
  <c r="BJ249" i="3"/>
  <c r="BN249" i="3"/>
  <c r="GA249" i="3"/>
  <c r="FY249" i="3"/>
  <c r="FW249" i="3"/>
  <c r="GC249" i="3"/>
  <c r="EG249" i="3"/>
  <c r="CF249" i="3"/>
  <c r="EA249" i="3"/>
  <c r="JW249" i="3"/>
  <c r="HV249" i="3"/>
  <c r="ED249" i="3"/>
  <c r="IB249" i="3"/>
  <c r="EF249" i="3"/>
  <c r="DZ249" i="3"/>
  <c r="HT249" i="3"/>
  <c r="N249" i="3"/>
  <c r="P249" i="3"/>
  <c r="I249" i="3"/>
  <c r="K249" i="3"/>
  <c r="AL249" i="3"/>
  <c r="Q249" i="3"/>
  <c r="J249" i="3"/>
  <c r="L249" i="3"/>
  <c r="O249" i="3"/>
  <c r="M249" i="3"/>
  <c r="F249" i="3"/>
  <c r="H249" i="3"/>
  <c r="G249" i="3"/>
  <c r="DX249" i="3"/>
  <c r="EE249" i="3"/>
  <c r="EC249" i="3"/>
  <c r="JV249" i="3"/>
  <c r="JX249" i="3"/>
  <c r="JP249" i="3"/>
  <c r="GE249" i="3"/>
  <c r="CC249" i="3"/>
  <c r="JO249" i="3"/>
  <c r="JU249" i="3"/>
  <c r="JY249" i="3"/>
  <c r="BY249" i="3"/>
  <c r="BZ249" i="3"/>
  <c r="BT249" i="3"/>
  <c r="CE249" i="3"/>
  <c r="BU249" i="3"/>
  <c r="BX249" i="3"/>
  <c r="CA249" i="3"/>
  <c r="BV249" i="3"/>
  <c r="BW249" i="3"/>
  <c r="GB249" i="3"/>
  <c r="IA249" i="3"/>
  <c r="C250" i="3"/>
  <c r="AR248" i="3"/>
  <c r="AQ248" i="3"/>
  <c r="CD248" i="3"/>
  <c r="AS248" i="3"/>
  <c r="CG248" i="3"/>
  <c r="GQ250" i="3"/>
  <c r="HO250" i="3"/>
  <c r="GW250" i="3"/>
  <c r="IK250" i="3"/>
  <c r="FE250" i="3"/>
  <c r="IN250" i="3"/>
  <c r="CW250" i="3"/>
  <c r="CY250" i="3"/>
  <c r="HI250" i="3"/>
  <c r="IM250" i="3"/>
  <c r="GM250" i="3"/>
  <c r="DI250" i="3"/>
  <c r="IU250" i="3"/>
  <c r="DG250" i="3"/>
  <c r="CR250" i="3"/>
  <c r="FL250" i="3"/>
  <c r="CP250" i="3"/>
  <c r="JK250" i="3"/>
  <c r="JC250" i="3"/>
  <c r="EL250" i="3"/>
  <c r="JF250" i="3"/>
  <c r="GL250" i="3"/>
  <c r="DH250" i="3"/>
  <c r="EN250" i="3"/>
  <c r="IX250" i="3"/>
  <c r="HP250" i="3"/>
  <c r="CS250" i="3"/>
  <c r="DS250" i="3"/>
  <c r="FQ250" i="3"/>
  <c r="DR250" i="3"/>
  <c r="FR250" i="3"/>
  <c r="GJ250" i="3"/>
  <c r="GT250" i="3"/>
  <c r="GX250" i="3"/>
  <c r="DF250" i="3"/>
  <c r="EW250" i="3"/>
  <c r="FC250" i="3"/>
  <c r="ES250" i="3"/>
  <c r="FS250" i="3"/>
  <c r="JM250" i="3"/>
  <c r="JH250" i="3"/>
  <c r="HJ250" i="3"/>
  <c r="DL250" i="3"/>
  <c r="IS250" i="3"/>
  <c r="EO250" i="3"/>
  <c r="GI250" i="3"/>
  <c r="JG250" i="3"/>
  <c r="FM250" i="3"/>
  <c r="CT250" i="3"/>
  <c r="JD250" i="3"/>
  <c r="IH250" i="3"/>
  <c r="HK250" i="3"/>
  <c r="HD250" i="3"/>
  <c r="DU250" i="3"/>
  <c r="JL250" i="3"/>
  <c r="IZ250" i="3"/>
  <c r="CQ250" i="3"/>
  <c r="IO250" i="3"/>
  <c r="DM250" i="3"/>
  <c r="FA250" i="3"/>
  <c r="CU250" i="3"/>
  <c r="II250" i="3"/>
  <c r="FB250" i="3"/>
  <c r="EY250" i="3"/>
  <c r="EQ250" i="3"/>
  <c r="FI250" i="3"/>
  <c r="IJ250" i="3"/>
  <c r="IL250" i="3"/>
  <c r="IQ250" i="3"/>
  <c r="HF250" i="3"/>
  <c r="HL250" i="3"/>
  <c r="FG250" i="3"/>
  <c r="CK250" i="3"/>
  <c r="DB250" i="3"/>
  <c r="GY250" i="3"/>
  <c r="GK250" i="3"/>
  <c r="HA250" i="3"/>
  <c r="IY250" i="3"/>
  <c r="IT250" i="3"/>
  <c r="EV250" i="3"/>
  <c r="FH250" i="3"/>
  <c r="EZ250" i="3"/>
  <c r="HE250" i="3"/>
  <c r="GN250" i="3"/>
  <c r="GZ250" i="3"/>
  <c r="ER250" i="3"/>
  <c r="CO250" i="3"/>
  <c r="HG250" i="3"/>
  <c r="GS250" i="3"/>
  <c r="EU250" i="3"/>
  <c r="DD250" i="3"/>
  <c r="FJ250" i="3"/>
  <c r="JA250" i="3"/>
  <c r="JJ250" i="3"/>
  <c r="HB250" i="3"/>
  <c r="CJ250" i="3"/>
  <c r="HN250" i="3"/>
  <c r="DP250" i="3"/>
  <c r="GR250" i="3"/>
  <c r="DV250" i="3"/>
  <c r="JB250" i="3"/>
  <c r="FN250" i="3"/>
  <c r="HC250" i="3"/>
  <c r="HM250" i="3"/>
  <c r="DJ250" i="3"/>
  <c r="FD250" i="3"/>
  <c r="GV250" i="3"/>
  <c r="DT250" i="3"/>
  <c r="CZ250" i="3"/>
  <c r="EM250" i="3"/>
  <c r="IP250" i="3"/>
  <c r="DO250" i="3"/>
  <c r="GP250" i="3"/>
  <c r="DK250" i="3"/>
  <c r="IW250" i="3"/>
  <c r="FP250" i="3"/>
  <c r="CV250" i="3"/>
  <c r="IF250" i="3"/>
  <c r="DQ250" i="3"/>
  <c r="FO250" i="3"/>
  <c r="IV250" i="3"/>
  <c r="DC250" i="3"/>
  <c r="FF250" i="3"/>
  <c r="GO250" i="3"/>
  <c r="ET250" i="3"/>
  <c r="DE250" i="3"/>
  <c r="JI250" i="3"/>
  <c r="EP250" i="3"/>
  <c r="IG250" i="3"/>
  <c r="CX250" i="3"/>
  <c r="CD249" i="3" l="1"/>
  <c r="AQ249" i="3"/>
  <c r="AN249" i="3"/>
  <c r="JQ250" i="3"/>
  <c r="ED250" i="3"/>
  <c r="HS250" i="3"/>
  <c r="HW250" i="3"/>
  <c r="HX250" i="3"/>
  <c r="JS250" i="3"/>
  <c r="EF250" i="3"/>
  <c r="HV250" i="3"/>
  <c r="EC250" i="3"/>
  <c r="AP250" i="3"/>
  <c r="JY250" i="3"/>
  <c r="GD250" i="3"/>
  <c r="HU250" i="3"/>
  <c r="AC250" i="3"/>
  <c r="R250" i="3"/>
  <c r="T250" i="3"/>
  <c r="Z250" i="3"/>
  <c r="AA250" i="3"/>
  <c r="Y250" i="3"/>
  <c r="X250" i="3"/>
  <c r="S250" i="3"/>
  <c r="W250" i="3"/>
  <c r="U250" i="3"/>
  <c r="V250" i="3"/>
  <c r="AB250" i="3"/>
  <c r="FZ250" i="3"/>
  <c r="JT250" i="3"/>
  <c r="FX250" i="3"/>
  <c r="FY250" i="3"/>
  <c r="CF250" i="3"/>
  <c r="CL250" i="3"/>
  <c r="CB250" i="3"/>
  <c r="BF250" i="3"/>
  <c r="AY250" i="3"/>
  <c r="BA250" i="3"/>
  <c r="HR250" i="3"/>
  <c r="BD250" i="3"/>
  <c r="BB250" i="3"/>
  <c r="BE250" i="3"/>
  <c r="BG250" i="3"/>
  <c r="AZ250" i="3"/>
  <c r="AX250" i="3"/>
  <c r="AW250" i="3"/>
  <c r="AV250" i="3"/>
  <c r="BC250" i="3"/>
  <c r="JW250" i="3"/>
  <c r="DY250" i="3"/>
  <c r="GC250" i="3"/>
  <c r="IB250" i="3"/>
  <c r="GA250" i="3"/>
  <c r="EH250" i="3"/>
  <c r="JX250" i="3"/>
  <c r="HY250" i="3"/>
  <c r="EB250" i="3"/>
  <c r="HT250" i="3"/>
  <c r="JU250" i="3"/>
  <c r="DX250" i="3"/>
  <c r="Q250" i="3"/>
  <c r="P250" i="3"/>
  <c r="F250" i="3"/>
  <c r="G250" i="3"/>
  <c r="N250" i="3"/>
  <c r="O250" i="3"/>
  <c r="M250" i="3"/>
  <c r="H250" i="3"/>
  <c r="L250" i="3"/>
  <c r="K250" i="3"/>
  <c r="I250" i="3"/>
  <c r="AL250" i="3"/>
  <c r="J250" i="3"/>
  <c r="AM250" i="3"/>
  <c r="FU250" i="3"/>
  <c r="EE250" i="3"/>
  <c r="AE250" i="3"/>
  <c r="AH250" i="3"/>
  <c r="AJ250" i="3"/>
  <c r="AO250" i="3"/>
  <c r="AF250" i="3"/>
  <c r="AG250" i="3"/>
  <c r="AK250" i="3"/>
  <c r="AD250" i="3"/>
  <c r="AI250" i="3"/>
  <c r="JV250" i="3"/>
  <c r="BV250" i="3"/>
  <c r="CA250" i="3"/>
  <c r="BU250" i="3"/>
  <c r="BX250" i="3"/>
  <c r="CE250" i="3"/>
  <c r="BY250" i="3"/>
  <c r="BZ250" i="3"/>
  <c r="BT250" i="3"/>
  <c r="BW250" i="3"/>
  <c r="FW250" i="3"/>
  <c r="DZ250" i="3"/>
  <c r="GB250" i="3"/>
  <c r="IA250" i="3"/>
  <c r="JP250" i="3"/>
  <c r="HZ250" i="3"/>
  <c r="EA250" i="3"/>
  <c r="EG250" i="3"/>
  <c r="JR250" i="3"/>
  <c r="FV250" i="3"/>
  <c r="BL250" i="3"/>
  <c r="BJ250" i="3"/>
  <c r="BK250" i="3"/>
  <c r="BS250" i="3"/>
  <c r="BH250" i="3"/>
  <c r="BO250" i="3"/>
  <c r="BQ250" i="3"/>
  <c r="BP250" i="3"/>
  <c r="BR250" i="3"/>
  <c r="BM250" i="3"/>
  <c r="BI250" i="3"/>
  <c r="BN250" i="3"/>
  <c r="JO250" i="3"/>
  <c r="CC250" i="3"/>
  <c r="CD250" i="3" s="1"/>
  <c r="GE250" i="3"/>
  <c r="AT248" i="3"/>
  <c r="C251" i="3"/>
  <c r="AR249" i="3"/>
  <c r="AS249" i="3"/>
  <c r="CG249" i="3"/>
  <c r="FI251" i="3"/>
  <c r="EW251" i="3"/>
  <c r="IL251" i="3"/>
  <c r="FQ251" i="3"/>
  <c r="IH251" i="3"/>
  <c r="FP251" i="3"/>
  <c r="FR251" i="3"/>
  <c r="JL251" i="3"/>
  <c r="HN251" i="3"/>
  <c r="HM251" i="3"/>
  <c r="FN251" i="3"/>
  <c r="DF251" i="3"/>
  <c r="GV251" i="3"/>
  <c r="II251" i="3"/>
  <c r="HB251" i="3"/>
  <c r="JB251" i="3"/>
  <c r="DK251" i="3"/>
  <c r="DP251" i="3"/>
  <c r="JI251" i="3"/>
  <c r="GS251" i="3"/>
  <c r="HJ251" i="3"/>
  <c r="IF251" i="3"/>
  <c r="IG251" i="3"/>
  <c r="JD251" i="3"/>
  <c r="DC251" i="3"/>
  <c r="HG251" i="3"/>
  <c r="DR251" i="3"/>
  <c r="ES251" i="3"/>
  <c r="JC251" i="3"/>
  <c r="DQ251" i="3"/>
  <c r="EQ251" i="3"/>
  <c r="DE251" i="3"/>
  <c r="FL251" i="3"/>
  <c r="CW251" i="3"/>
  <c r="DD251" i="3"/>
  <c r="FM251" i="3"/>
  <c r="IY251" i="3"/>
  <c r="GX251" i="3"/>
  <c r="FD251" i="3"/>
  <c r="JK251" i="3"/>
  <c r="IV251" i="3"/>
  <c r="GJ251" i="3"/>
  <c r="CY251" i="3"/>
  <c r="FO251" i="3"/>
  <c r="CV251" i="3"/>
  <c r="GP251" i="3"/>
  <c r="DV251" i="3"/>
  <c r="JG251" i="3"/>
  <c r="GK251" i="3"/>
  <c r="GW251" i="3"/>
  <c r="HC251" i="3"/>
  <c r="CZ251" i="3"/>
  <c r="CK251" i="3"/>
  <c r="CJ251" i="3"/>
  <c r="IS251" i="3"/>
  <c r="CR251" i="3"/>
  <c r="CS251" i="3"/>
  <c r="IT251" i="3"/>
  <c r="IJ251" i="3"/>
  <c r="FS251" i="3"/>
  <c r="HI251" i="3"/>
  <c r="HO251" i="3"/>
  <c r="CQ251" i="3"/>
  <c r="CX251" i="3"/>
  <c r="JJ251" i="3"/>
  <c r="DT251" i="3"/>
  <c r="JM251" i="3"/>
  <c r="IZ251" i="3"/>
  <c r="GR251" i="3"/>
  <c r="HE251" i="3"/>
  <c r="GM251" i="3"/>
  <c r="FF251" i="3"/>
  <c r="IW251" i="3"/>
  <c r="HK251" i="3"/>
  <c r="JA251" i="3"/>
  <c r="GZ251" i="3"/>
  <c r="EV251" i="3"/>
  <c r="IQ251" i="3"/>
  <c r="FH251" i="3"/>
  <c r="EL251" i="3"/>
  <c r="FC251" i="3"/>
  <c r="JF251" i="3"/>
  <c r="ER251" i="3"/>
  <c r="CP251" i="3"/>
  <c r="DG251" i="3"/>
  <c r="GO251" i="3"/>
  <c r="IK251" i="3"/>
  <c r="EZ251" i="3"/>
  <c r="FA251" i="3"/>
  <c r="DM251" i="3"/>
  <c r="DS251" i="3"/>
  <c r="DU251" i="3"/>
  <c r="EO251" i="3"/>
  <c r="HL251" i="3"/>
  <c r="DJ251" i="3"/>
  <c r="DB251" i="3"/>
  <c r="IU251" i="3"/>
  <c r="CT251" i="3"/>
  <c r="GT251" i="3"/>
  <c r="HP251" i="3"/>
  <c r="GL251" i="3"/>
  <c r="JH251" i="3"/>
  <c r="GY251" i="3"/>
  <c r="FJ251" i="3"/>
  <c r="HD251" i="3"/>
  <c r="IN251" i="3"/>
  <c r="DI251" i="3"/>
  <c r="CO251" i="3"/>
  <c r="DH251" i="3"/>
  <c r="DO251" i="3"/>
  <c r="FB251" i="3"/>
  <c r="GI251" i="3"/>
  <c r="EP251" i="3"/>
  <c r="EM251" i="3"/>
  <c r="FE251" i="3"/>
  <c r="DL251" i="3"/>
  <c r="HF251" i="3"/>
  <c r="CU251" i="3"/>
  <c r="ET251" i="3"/>
  <c r="IP251" i="3"/>
  <c r="IX251" i="3"/>
  <c r="IM251" i="3"/>
  <c r="IO251" i="3"/>
  <c r="FG251" i="3"/>
  <c r="EN251" i="3"/>
  <c r="GQ251" i="3"/>
  <c r="EU251" i="3"/>
  <c r="HA251" i="3"/>
  <c r="GN251" i="3"/>
  <c r="EY251" i="3"/>
  <c r="AT249" i="3" l="1"/>
  <c r="AR250" i="3"/>
  <c r="AN250" i="3"/>
  <c r="JS251" i="3"/>
  <c r="GA251" i="3"/>
  <c r="JY251" i="3"/>
  <c r="GC251" i="3"/>
  <c r="HT251" i="3"/>
  <c r="HX251" i="3"/>
  <c r="JP251" i="3"/>
  <c r="FZ251" i="3"/>
  <c r="EG251" i="3"/>
  <c r="ED251" i="3"/>
  <c r="CL251" i="3"/>
  <c r="EA251" i="3"/>
  <c r="EB251" i="3"/>
  <c r="GB251" i="3"/>
  <c r="JO251" i="3"/>
  <c r="CC251" i="3"/>
  <c r="FY251" i="3"/>
  <c r="JR251" i="3"/>
  <c r="FX251" i="3"/>
  <c r="EF251" i="3"/>
  <c r="AC251" i="3"/>
  <c r="W251" i="3"/>
  <c r="V251" i="3"/>
  <c r="Y251" i="3"/>
  <c r="S251" i="3"/>
  <c r="AB251" i="3"/>
  <c r="Z251" i="3"/>
  <c r="R251" i="3"/>
  <c r="U251" i="3"/>
  <c r="X251" i="3"/>
  <c r="AA251" i="3"/>
  <c r="T251" i="3"/>
  <c r="HS251" i="3"/>
  <c r="FV251" i="3"/>
  <c r="HU251" i="3"/>
  <c r="DY251" i="3"/>
  <c r="HW251" i="3"/>
  <c r="EE251" i="3"/>
  <c r="EH251" i="3"/>
  <c r="DZ251" i="3"/>
  <c r="CF251" i="3"/>
  <c r="JT251" i="3"/>
  <c r="AP251" i="3"/>
  <c r="IB251" i="3"/>
  <c r="GD251" i="3"/>
  <c r="FW251" i="3"/>
  <c r="HY251" i="3"/>
  <c r="EC251" i="3"/>
  <c r="IA251" i="3"/>
  <c r="BZ251" i="3"/>
  <c r="CE251" i="3"/>
  <c r="BU251" i="3"/>
  <c r="BV251" i="3"/>
  <c r="BW251" i="3"/>
  <c r="CA251" i="3"/>
  <c r="BY251" i="3"/>
  <c r="BX251" i="3"/>
  <c r="BT251" i="3"/>
  <c r="JV251" i="3"/>
  <c r="JX251" i="3"/>
  <c r="JW251" i="3"/>
  <c r="GE251" i="3"/>
  <c r="BB251" i="3"/>
  <c r="AZ251" i="3"/>
  <c r="HR251" i="3"/>
  <c r="BA251" i="3"/>
  <c r="AX251" i="3"/>
  <c r="AV251" i="3"/>
  <c r="BC251" i="3"/>
  <c r="CB251" i="3"/>
  <c r="BG251" i="3"/>
  <c r="AW251" i="3"/>
  <c r="AY251" i="3"/>
  <c r="BE251" i="3"/>
  <c r="BF251" i="3"/>
  <c r="BD251" i="3"/>
  <c r="AO251" i="3"/>
  <c r="AE251" i="3"/>
  <c r="AJ251" i="3"/>
  <c r="AK251" i="3"/>
  <c r="AH251" i="3"/>
  <c r="AG251" i="3"/>
  <c r="AD251" i="3"/>
  <c r="AI251" i="3"/>
  <c r="AF251" i="3"/>
  <c r="Q251" i="3"/>
  <c r="K251" i="3"/>
  <c r="N251" i="3"/>
  <c r="DX251" i="3"/>
  <c r="M251" i="3"/>
  <c r="G251" i="3"/>
  <c r="F251" i="3"/>
  <c r="H251" i="3"/>
  <c r="I251" i="3"/>
  <c r="J251" i="3"/>
  <c r="P251" i="3"/>
  <c r="O251" i="3"/>
  <c r="AL251" i="3"/>
  <c r="L251" i="3"/>
  <c r="JQ251" i="3"/>
  <c r="HZ251" i="3"/>
  <c r="HV251" i="3"/>
  <c r="JU251" i="3"/>
  <c r="BP251" i="3"/>
  <c r="BS251" i="3"/>
  <c r="BQ251" i="3"/>
  <c r="BR251" i="3"/>
  <c r="BL251" i="3"/>
  <c r="BK251" i="3"/>
  <c r="BN251" i="3"/>
  <c r="BM251" i="3"/>
  <c r="BJ251" i="3"/>
  <c r="BI251" i="3"/>
  <c r="BH251" i="3"/>
  <c r="BO251" i="3"/>
  <c r="FU251" i="3"/>
  <c r="AM251" i="3"/>
  <c r="AS250" i="3"/>
  <c r="CG250" i="3"/>
  <c r="AQ250" i="3"/>
  <c r="C252" i="3"/>
  <c r="GK252" i="3"/>
  <c r="FI252" i="3"/>
  <c r="CW252" i="3"/>
  <c r="JF252" i="3"/>
  <c r="DD252" i="3"/>
  <c r="JL252" i="3"/>
  <c r="HD252" i="3"/>
  <c r="FF252" i="3"/>
  <c r="IY252" i="3"/>
  <c r="FM252" i="3"/>
  <c r="CT252" i="3"/>
  <c r="IK252" i="3"/>
  <c r="JH252" i="3"/>
  <c r="HB252" i="3"/>
  <c r="FJ252" i="3"/>
  <c r="JM252" i="3"/>
  <c r="HG252" i="3"/>
  <c r="JC252" i="3"/>
  <c r="EU252" i="3"/>
  <c r="IT252" i="3"/>
  <c r="HA252" i="3"/>
  <c r="HC252" i="3"/>
  <c r="HF252" i="3"/>
  <c r="DB252" i="3"/>
  <c r="JG252" i="3"/>
  <c r="EY252" i="3"/>
  <c r="IS252" i="3"/>
  <c r="EZ252" i="3"/>
  <c r="FC252" i="3"/>
  <c r="DF252" i="3"/>
  <c r="HO252" i="3"/>
  <c r="DS252" i="3"/>
  <c r="IH252" i="3"/>
  <c r="GT252" i="3"/>
  <c r="ER252" i="3"/>
  <c r="GR252" i="3"/>
  <c r="JJ252" i="3"/>
  <c r="EP252" i="3"/>
  <c r="JD252" i="3"/>
  <c r="GL252" i="3"/>
  <c r="GP252" i="3"/>
  <c r="CV252" i="3"/>
  <c r="DG252" i="3"/>
  <c r="DM252" i="3"/>
  <c r="DO252" i="3"/>
  <c r="DL252" i="3"/>
  <c r="GN252" i="3"/>
  <c r="FO252" i="3"/>
  <c r="EO252" i="3"/>
  <c r="CR252" i="3"/>
  <c r="GQ252" i="3"/>
  <c r="IG252" i="3"/>
  <c r="GY252" i="3"/>
  <c r="JI252" i="3"/>
  <c r="IF252" i="3"/>
  <c r="GI252" i="3"/>
  <c r="DK252" i="3"/>
  <c r="DJ252" i="3"/>
  <c r="GW252" i="3"/>
  <c r="DT252" i="3"/>
  <c r="IQ252" i="3"/>
  <c r="EM252" i="3"/>
  <c r="CO252" i="3"/>
  <c r="EV252" i="3"/>
  <c r="IW252" i="3"/>
  <c r="IV252" i="3"/>
  <c r="GV252" i="3"/>
  <c r="DI252" i="3"/>
  <c r="FN252" i="3"/>
  <c r="CU252" i="3"/>
  <c r="DV252" i="3"/>
  <c r="IZ252" i="3"/>
  <c r="CS252" i="3"/>
  <c r="EL252" i="3"/>
  <c r="FH252" i="3"/>
  <c r="CK252" i="3"/>
  <c r="JK252" i="3"/>
  <c r="HL252" i="3"/>
  <c r="FL252" i="3"/>
  <c r="HE252" i="3"/>
  <c r="JA252" i="3"/>
  <c r="DQ252" i="3"/>
  <c r="CY252" i="3"/>
  <c r="IU252" i="3"/>
  <c r="FP252" i="3"/>
  <c r="HJ252" i="3"/>
  <c r="CQ252" i="3"/>
  <c r="GS252" i="3"/>
  <c r="FG252" i="3"/>
  <c r="DH252" i="3"/>
  <c r="GO252" i="3"/>
  <c r="GJ252" i="3"/>
  <c r="DC252" i="3"/>
  <c r="FR252" i="3"/>
  <c r="FQ252" i="3"/>
  <c r="IJ252" i="3"/>
  <c r="EQ252" i="3"/>
  <c r="EN252" i="3"/>
  <c r="FS252" i="3"/>
  <c r="ET252" i="3"/>
  <c r="FD252" i="3"/>
  <c r="HK252" i="3"/>
  <c r="CP252" i="3"/>
  <c r="HI252" i="3"/>
  <c r="GM252" i="3"/>
  <c r="EW252" i="3"/>
  <c r="GX252" i="3"/>
  <c r="DU252" i="3"/>
  <c r="FB252" i="3"/>
  <c r="GZ252" i="3"/>
  <c r="FA252" i="3"/>
  <c r="ES252" i="3"/>
  <c r="DP252" i="3"/>
  <c r="IX252" i="3"/>
  <c r="HM252" i="3"/>
  <c r="IN252" i="3"/>
  <c r="DE252" i="3"/>
  <c r="IL252" i="3"/>
  <c r="IP252" i="3"/>
  <c r="HN252" i="3"/>
  <c r="CZ252" i="3"/>
  <c r="IO252" i="3"/>
  <c r="CJ252" i="3"/>
  <c r="JB252" i="3"/>
  <c r="DR252" i="3"/>
  <c r="IM252" i="3"/>
  <c r="FE252" i="3"/>
  <c r="HP252" i="3"/>
  <c r="II252" i="3"/>
  <c r="CX252" i="3"/>
  <c r="AT250" i="3" l="1"/>
  <c r="CD251" i="3"/>
  <c r="AN251" i="3"/>
  <c r="JR252" i="3"/>
  <c r="FV252" i="3"/>
  <c r="HY252" i="3"/>
  <c r="HZ252" i="3"/>
  <c r="EH252" i="3"/>
  <c r="R252" i="3"/>
  <c r="AC252" i="3"/>
  <c r="S252" i="3"/>
  <c r="W252" i="3"/>
  <c r="AB252" i="3"/>
  <c r="U252" i="3"/>
  <c r="AA252" i="3"/>
  <c r="V252" i="3"/>
  <c r="Z252" i="3"/>
  <c r="X252" i="3"/>
  <c r="Y252" i="3"/>
  <c r="T252" i="3"/>
  <c r="GA252" i="3"/>
  <c r="HW252" i="3"/>
  <c r="FX252" i="3"/>
  <c r="GE252" i="3"/>
  <c r="CF252" i="3"/>
  <c r="JP252" i="3"/>
  <c r="EB252" i="3"/>
  <c r="BO252" i="3"/>
  <c r="BI252" i="3"/>
  <c r="BP252" i="3"/>
  <c r="BS252" i="3"/>
  <c r="BK252" i="3"/>
  <c r="BR252" i="3"/>
  <c r="BL252" i="3"/>
  <c r="BM252" i="3"/>
  <c r="BQ252" i="3"/>
  <c r="BJ252" i="3"/>
  <c r="BH252" i="3"/>
  <c r="BN252" i="3"/>
  <c r="FW252" i="3"/>
  <c r="DY252" i="3"/>
  <c r="JT252" i="3"/>
  <c r="GD252" i="3"/>
  <c r="JY252" i="3"/>
  <c r="CL252" i="3"/>
  <c r="EG252" i="3"/>
  <c r="CC252" i="3"/>
  <c r="JO252" i="3"/>
  <c r="FY252" i="3"/>
  <c r="AH252" i="3"/>
  <c r="AK252" i="3"/>
  <c r="AE252" i="3"/>
  <c r="AF252" i="3"/>
  <c r="AD252" i="3"/>
  <c r="AO252" i="3"/>
  <c r="AJ252" i="3"/>
  <c r="AG252" i="3"/>
  <c r="AI252" i="3"/>
  <c r="DZ252" i="3"/>
  <c r="JU252" i="3"/>
  <c r="JW252" i="3"/>
  <c r="AY252" i="3"/>
  <c r="BB252" i="3"/>
  <c r="AZ252" i="3"/>
  <c r="BC252" i="3"/>
  <c r="HR252" i="3"/>
  <c r="BE252" i="3"/>
  <c r="BF252" i="3"/>
  <c r="CB252" i="3"/>
  <c r="AW252" i="3"/>
  <c r="BG252" i="3"/>
  <c r="BA252" i="3"/>
  <c r="AX252" i="3"/>
  <c r="AV252" i="3"/>
  <c r="BD252" i="3"/>
  <c r="HU252" i="3"/>
  <c r="FZ252" i="3"/>
  <c r="JQ252" i="3"/>
  <c r="IB252" i="3"/>
  <c r="EF252" i="3"/>
  <c r="HX252" i="3"/>
  <c r="GC252" i="3"/>
  <c r="JV252" i="3"/>
  <c r="EA252" i="3"/>
  <c r="GB252" i="3"/>
  <c r="F252" i="3"/>
  <c r="H252" i="3"/>
  <c r="G252" i="3"/>
  <c r="I252" i="3"/>
  <c r="AL252" i="3"/>
  <c r="DX252" i="3"/>
  <c r="M252" i="3"/>
  <c r="O252" i="3"/>
  <c r="J252" i="3"/>
  <c r="N252" i="3"/>
  <c r="P252" i="3"/>
  <c r="Q252" i="3"/>
  <c r="K252" i="3"/>
  <c r="L252" i="3"/>
  <c r="IA252" i="3"/>
  <c r="AM252" i="3"/>
  <c r="FU252" i="3"/>
  <c r="EE252" i="3"/>
  <c r="HV252" i="3"/>
  <c r="AP252" i="3"/>
  <c r="HT252" i="3"/>
  <c r="EC252" i="3"/>
  <c r="JX252" i="3"/>
  <c r="HS252" i="3"/>
  <c r="JS252" i="3"/>
  <c r="CE252" i="3"/>
  <c r="AR252" i="3" s="1"/>
  <c r="BU252" i="3"/>
  <c r="BX252" i="3"/>
  <c r="BT252" i="3"/>
  <c r="CA252" i="3"/>
  <c r="BZ252" i="3"/>
  <c r="BY252" i="3"/>
  <c r="BW252" i="3"/>
  <c r="BV252" i="3"/>
  <c r="ED252" i="3"/>
  <c r="AR251" i="3"/>
  <c r="AQ251" i="3"/>
  <c r="C253" i="3"/>
  <c r="AS251" i="3"/>
  <c r="CG251" i="3"/>
  <c r="EQ253" i="3"/>
  <c r="DS253" i="3"/>
  <c r="FH253" i="3"/>
  <c r="IZ253" i="3"/>
  <c r="GV253" i="3"/>
  <c r="JJ253" i="3"/>
  <c r="JB253" i="3"/>
  <c r="DK253" i="3"/>
  <c r="EW253" i="3"/>
  <c r="ER253" i="3"/>
  <c r="CJ253" i="3"/>
  <c r="IG253" i="3"/>
  <c r="JI253" i="3"/>
  <c r="JD253" i="3"/>
  <c r="CV253" i="3"/>
  <c r="DP253" i="3"/>
  <c r="GP253" i="3"/>
  <c r="GI253" i="3"/>
  <c r="EM253" i="3"/>
  <c r="CQ253" i="3"/>
  <c r="HN253" i="3"/>
  <c r="HE253" i="3"/>
  <c r="HG253" i="3"/>
  <c r="DE253" i="3"/>
  <c r="DO253" i="3"/>
  <c r="IV253" i="3"/>
  <c r="FE253" i="3"/>
  <c r="DQ253" i="3"/>
  <c r="DU253" i="3"/>
  <c r="CK253" i="3"/>
  <c r="IS253" i="3"/>
  <c r="JL253" i="3"/>
  <c r="IL253" i="3"/>
  <c r="HO253" i="3"/>
  <c r="GT253" i="3"/>
  <c r="EL253" i="3"/>
  <c r="HF253" i="3"/>
  <c r="CO253" i="3"/>
  <c r="DC253" i="3"/>
  <c r="DB253" i="3"/>
  <c r="GR253" i="3"/>
  <c r="JK253" i="3"/>
  <c r="HA253" i="3"/>
  <c r="IT253" i="3"/>
  <c r="DT253" i="3"/>
  <c r="HB253" i="3"/>
  <c r="FQ253" i="3"/>
  <c r="IN253" i="3"/>
  <c r="ES253" i="3"/>
  <c r="FF253" i="3"/>
  <c r="ET253" i="3"/>
  <c r="CP253" i="3"/>
  <c r="II253" i="3"/>
  <c r="EU253" i="3"/>
  <c r="CZ253" i="3"/>
  <c r="HI253" i="3"/>
  <c r="GM253" i="3"/>
  <c r="IX253" i="3"/>
  <c r="FC253" i="3"/>
  <c r="CT253" i="3"/>
  <c r="JA253" i="3"/>
  <c r="DH253" i="3"/>
  <c r="FA253" i="3"/>
  <c r="IF253" i="3"/>
  <c r="CX253" i="3"/>
  <c r="GY253" i="3"/>
  <c r="FD253" i="3"/>
  <c r="GK253" i="3"/>
  <c r="EP253" i="3"/>
  <c r="JG253" i="3"/>
  <c r="FP253" i="3"/>
  <c r="FL253" i="3"/>
  <c r="DG253" i="3"/>
  <c r="HD253" i="3"/>
  <c r="IU253" i="3"/>
  <c r="CS253" i="3"/>
  <c r="EN253" i="3"/>
  <c r="IH253" i="3"/>
  <c r="EO253" i="3"/>
  <c r="IQ253" i="3"/>
  <c r="GX253" i="3"/>
  <c r="GN253" i="3"/>
  <c r="IK253" i="3"/>
  <c r="DI253" i="3"/>
  <c r="GS253" i="3"/>
  <c r="FB253" i="3"/>
  <c r="CU253" i="3"/>
  <c r="FG253" i="3"/>
  <c r="DV253" i="3"/>
  <c r="DR253" i="3"/>
  <c r="FR253" i="3"/>
  <c r="IM253" i="3"/>
  <c r="CY253" i="3"/>
  <c r="GZ253" i="3"/>
  <c r="GJ253" i="3"/>
  <c r="HP253" i="3"/>
  <c r="HM253" i="3"/>
  <c r="IJ253" i="3"/>
  <c r="GL253" i="3"/>
  <c r="HJ253" i="3"/>
  <c r="EZ253" i="3"/>
  <c r="HK253" i="3"/>
  <c r="IP253" i="3"/>
  <c r="GQ253" i="3"/>
  <c r="DL253" i="3"/>
  <c r="DF253" i="3"/>
  <c r="HC253" i="3"/>
  <c r="JM253" i="3"/>
  <c r="JF253" i="3"/>
  <c r="GW253" i="3"/>
  <c r="IY253" i="3"/>
  <c r="IW253" i="3"/>
  <c r="FN253" i="3"/>
  <c r="DD253" i="3"/>
  <c r="CW253" i="3"/>
  <c r="FS253" i="3"/>
  <c r="FO253" i="3"/>
  <c r="FI253" i="3"/>
  <c r="JH253" i="3"/>
  <c r="DM253" i="3"/>
  <c r="IO253" i="3"/>
  <c r="GO253" i="3"/>
  <c r="JC253" i="3"/>
  <c r="CR253" i="3"/>
  <c r="FM253" i="3"/>
  <c r="DJ253" i="3"/>
  <c r="FJ253" i="3"/>
  <c r="EV253" i="3"/>
  <c r="EY253" i="3"/>
  <c r="HL253" i="3"/>
  <c r="CD252" i="3" l="1"/>
  <c r="EE253" i="3"/>
  <c r="CL253" i="3"/>
  <c r="FV253" i="3"/>
  <c r="GD253" i="3"/>
  <c r="HY253" i="3"/>
  <c r="DZ253" i="3"/>
  <c r="FX253" i="3"/>
  <c r="K253" i="3"/>
  <c r="I253" i="3"/>
  <c r="J253" i="3"/>
  <c r="L253" i="3"/>
  <c r="O253" i="3"/>
  <c r="F253" i="3"/>
  <c r="G253" i="3"/>
  <c r="AL253" i="3"/>
  <c r="DX253" i="3"/>
  <c r="P253" i="3"/>
  <c r="Q253" i="3"/>
  <c r="N253" i="3"/>
  <c r="H253" i="3"/>
  <c r="M253" i="3"/>
  <c r="HS253" i="3"/>
  <c r="EA253" i="3"/>
  <c r="DY253" i="3"/>
  <c r="IB253" i="3"/>
  <c r="JV253" i="3"/>
  <c r="HT253" i="3"/>
  <c r="IA253" i="3"/>
  <c r="EG253" i="3"/>
  <c r="ED253" i="3"/>
  <c r="JS253" i="3"/>
  <c r="HX253" i="3"/>
  <c r="HZ253" i="3"/>
  <c r="CF253" i="3"/>
  <c r="JT253" i="3"/>
  <c r="JX253" i="3"/>
  <c r="EF253" i="3"/>
  <c r="CC253" i="3"/>
  <c r="JO253" i="3"/>
  <c r="FW253" i="3"/>
  <c r="JR253" i="3"/>
  <c r="JY253" i="3"/>
  <c r="JW253" i="3"/>
  <c r="BD253" i="3"/>
  <c r="BB253" i="3"/>
  <c r="BG253" i="3"/>
  <c r="AW253" i="3"/>
  <c r="CB253" i="3"/>
  <c r="BA253" i="3"/>
  <c r="AZ253" i="3"/>
  <c r="AX253" i="3"/>
  <c r="AY253" i="3"/>
  <c r="BF253" i="3"/>
  <c r="AV253" i="3"/>
  <c r="HR253" i="3"/>
  <c r="BE253" i="3"/>
  <c r="BC253" i="3"/>
  <c r="AO253" i="3"/>
  <c r="AH253" i="3"/>
  <c r="AE253" i="3"/>
  <c r="AK253" i="3"/>
  <c r="AJ253" i="3"/>
  <c r="AI253" i="3"/>
  <c r="AG253" i="3"/>
  <c r="AF253" i="3"/>
  <c r="AD253" i="3"/>
  <c r="GB253" i="3"/>
  <c r="EB253" i="3"/>
  <c r="HU253" i="3"/>
  <c r="EH253" i="3"/>
  <c r="GA253" i="3"/>
  <c r="FY253" i="3"/>
  <c r="AP253" i="3"/>
  <c r="HV253" i="3"/>
  <c r="FU253" i="3"/>
  <c r="AM253" i="3"/>
  <c r="BT253" i="3"/>
  <c r="CE253" i="3"/>
  <c r="AR253" i="3" s="1"/>
  <c r="BX253" i="3"/>
  <c r="BZ253" i="3"/>
  <c r="BW253" i="3"/>
  <c r="BV253" i="3"/>
  <c r="BU253" i="3"/>
  <c r="CA253" i="3"/>
  <c r="BY253" i="3"/>
  <c r="JP253" i="3"/>
  <c r="GE253" i="3"/>
  <c r="EC253" i="3"/>
  <c r="JU253" i="3"/>
  <c r="AC253" i="3"/>
  <c r="Z253" i="3"/>
  <c r="AB253" i="3"/>
  <c r="S253" i="3"/>
  <c r="AA253" i="3"/>
  <c r="Y253" i="3"/>
  <c r="R253" i="3"/>
  <c r="T253" i="3"/>
  <c r="W253" i="3"/>
  <c r="U253" i="3"/>
  <c r="X253" i="3"/>
  <c r="V253" i="3"/>
  <c r="FZ253" i="3"/>
  <c r="JQ253" i="3"/>
  <c r="GC253" i="3"/>
  <c r="BP253" i="3"/>
  <c r="BN253" i="3"/>
  <c r="BO253" i="3"/>
  <c r="BR253" i="3"/>
  <c r="BL253" i="3"/>
  <c r="BJ253" i="3"/>
  <c r="BQ253" i="3"/>
  <c r="BH253" i="3"/>
  <c r="BS253" i="3"/>
  <c r="BM253" i="3"/>
  <c r="BK253" i="3"/>
  <c r="BI253" i="3"/>
  <c r="HW253" i="3"/>
  <c r="AQ252" i="3"/>
  <c r="CG252" i="3"/>
  <c r="AS252" i="3"/>
  <c r="AT252" i="3" s="1"/>
  <c r="C254" i="3"/>
  <c r="AN252" i="3"/>
  <c r="AT251" i="3"/>
  <c r="DQ254" i="3"/>
  <c r="IP254" i="3"/>
  <c r="DB254" i="3"/>
  <c r="IN254" i="3"/>
  <c r="IZ254" i="3"/>
  <c r="CQ254" i="3"/>
  <c r="DU254" i="3"/>
  <c r="HE254" i="3"/>
  <c r="DT254" i="3"/>
  <c r="CP254" i="3"/>
  <c r="GQ254" i="3"/>
  <c r="GL254" i="3"/>
  <c r="DH254" i="3"/>
  <c r="GR254" i="3"/>
  <c r="CT254" i="3"/>
  <c r="JB254" i="3"/>
  <c r="GK254" i="3"/>
  <c r="EU254" i="3"/>
  <c r="CX254" i="3"/>
  <c r="HK254" i="3"/>
  <c r="CY254" i="3"/>
  <c r="GW254" i="3"/>
  <c r="HA254" i="3"/>
  <c r="EO254" i="3"/>
  <c r="EL254" i="3"/>
  <c r="DD254" i="3"/>
  <c r="FP254" i="3"/>
  <c r="HI254" i="3"/>
  <c r="EY254" i="3"/>
  <c r="IX254" i="3"/>
  <c r="CJ254" i="3"/>
  <c r="GJ254" i="3"/>
  <c r="IY254" i="3"/>
  <c r="IL254" i="3"/>
  <c r="EQ254" i="3"/>
  <c r="IG254" i="3"/>
  <c r="CZ254" i="3"/>
  <c r="JH254" i="3"/>
  <c r="JK254" i="3"/>
  <c r="JJ254" i="3"/>
  <c r="EN254" i="3"/>
  <c r="CW254" i="3"/>
  <c r="CU254" i="3"/>
  <c r="FN254" i="3"/>
  <c r="GN254" i="3"/>
  <c r="FG254" i="3"/>
  <c r="FB254" i="3"/>
  <c r="DL254" i="3"/>
  <c r="GT254" i="3"/>
  <c r="EP254" i="3"/>
  <c r="FH254" i="3"/>
  <c r="DV254" i="3"/>
  <c r="GS254" i="3"/>
  <c r="ER254" i="3"/>
  <c r="CS254" i="3"/>
  <c r="GM254" i="3"/>
  <c r="EM254" i="3"/>
  <c r="DE254" i="3"/>
  <c r="GO254" i="3"/>
  <c r="DR254" i="3"/>
  <c r="FQ254" i="3"/>
  <c r="GI254" i="3"/>
  <c r="CO254" i="3"/>
  <c r="JL254" i="3"/>
  <c r="DC254" i="3"/>
  <c r="FA254" i="3"/>
  <c r="IU254" i="3"/>
  <c r="CV254" i="3"/>
  <c r="GX254" i="3"/>
  <c r="FM254" i="3"/>
  <c r="GV254" i="3"/>
  <c r="JI254" i="3"/>
  <c r="JM254" i="3"/>
  <c r="IH254" i="3"/>
  <c r="GP254" i="3"/>
  <c r="ES254" i="3"/>
  <c r="DJ254" i="3"/>
  <c r="CK254" i="3"/>
  <c r="JC254" i="3"/>
  <c r="DP254" i="3"/>
  <c r="IQ254" i="3"/>
  <c r="FI254" i="3"/>
  <c r="HF254" i="3"/>
  <c r="HL254" i="3"/>
  <c r="DS254" i="3"/>
  <c r="HC254" i="3"/>
  <c r="IK254" i="3"/>
  <c r="HD254" i="3"/>
  <c r="EV254" i="3"/>
  <c r="HM254" i="3"/>
  <c r="CR254" i="3"/>
  <c r="FO254" i="3"/>
  <c r="IS254" i="3"/>
  <c r="DI254" i="3"/>
  <c r="FF254" i="3"/>
  <c r="HB254" i="3"/>
  <c r="IW254" i="3"/>
  <c r="IT254" i="3"/>
  <c r="HG254" i="3"/>
  <c r="DG254" i="3"/>
  <c r="JA254" i="3"/>
  <c r="IM254" i="3"/>
  <c r="HN254" i="3"/>
  <c r="FC254" i="3"/>
  <c r="FS254" i="3"/>
  <c r="DM254" i="3"/>
  <c r="II254" i="3"/>
  <c r="IO254" i="3"/>
  <c r="FL254" i="3"/>
  <c r="GZ254" i="3"/>
  <c r="FR254" i="3"/>
  <c r="HP254" i="3"/>
  <c r="EZ254" i="3"/>
  <c r="IJ254" i="3"/>
  <c r="GY254" i="3"/>
  <c r="JD254" i="3"/>
  <c r="HO254" i="3"/>
  <c r="FE254" i="3"/>
  <c r="EW254" i="3"/>
  <c r="IV254" i="3"/>
  <c r="HJ254" i="3"/>
  <c r="DO254" i="3"/>
  <c r="FJ254" i="3"/>
  <c r="FD254" i="3"/>
  <c r="ET254" i="3"/>
  <c r="DK254" i="3"/>
  <c r="DF254" i="3"/>
  <c r="IF254" i="3"/>
  <c r="JF254" i="3"/>
  <c r="JG254" i="3"/>
  <c r="AN253" i="3" l="1"/>
  <c r="CF254" i="3"/>
  <c r="EA254" i="3"/>
  <c r="FX254" i="3"/>
  <c r="JR254" i="3"/>
  <c r="FV254" i="3"/>
  <c r="JT254" i="3"/>
  <c r="GB254" i="3"/>
  <c r="GC254" i="3"/>
  <c r="AD254" i="3"/>
  <c r="AE254" i="3"/>
  <c r="AJ254" i="3"/>
  <c r="AO254" i="3"/>
  <c r="AI254" i="3"/>
  <c r="AH254" i="3"/>
  <c r="AF254" i="3"/>
  <c r="AG254" i="3"/>
  <c r="AK254" i="3"/>
  <c r="HU254" i="3"/>
  <c r="HY254" i="3"/>
  <c r="DZ254" i="3"/>
  <c r="FZ254" i="3"/>
  <c r="JX254" i="3"/>
  <c r="HS254" i="3"/>
  <c r="IA254" i="3"/>
  <c r="JW254" i="3"/>
  <c r="JQ254" i="3"/>
  <c r="JY254" i="3"/>
  <c r="IB254" i="3"/>
  <c r="BQ254" i="3"/>
  <c r="BO254" i="3"/>
  <c r="BJ254" i="3"/>
  <c r="BS254" i="3"/>
  <c r="BP254" i="3"/>
  <c r="BM254" i="3"/>
  <c r="BK254" i="3"/>
  <c r="BL254" i="3"/>
  <c r="BI254" i="3"/>
  <c r="BN254" i="3"/>
  <c r="BH254" i="3"/>
  <c r="BR254" i="3"/>
  <c r="GA254" i="3"/>
  <c r="EG254" i="3"/>
  <c r="AM254" i="3"/>
  <c r="FU254" i="3"/>
  <c r="FY254" i="3"/>
  <c r="HT254" i="3"/>
  <c r="ED254" i="3"/>
  <c r="DY254" i="3"/>
  <c r="EB254" i="3"/>
  <c r="HZ254" i="3"/>
  <c r="JU254" i="3"/>
  <c r="CC254" i="3"/>
  <c r="JO254" i="3"/>
  <c r="JV254" i="3"/>
  <c r="EF254" i="3"/>
  <c r="FW254" i="3"/>
  <c r="BU254" i="3"/>
  <c r="BV254" i="3"/>
  <c r="BY254" i="3"/>
  <c r="CE254" i="3"/>
  <c r="AR254" i="3" s="1"/>
  <c r="BZ254" i="3"/>
  <c r="BT254" i="3"/>
  <c r="CA254" i="3"/>
  <c r="BX254" i="3"/>
  <c r="BW254" i="3"/>
  <c r="EE254" i="3"/>
  <c r="HV254" i="3"/>
  <c r="EC254" i="3"/>
  <c r="JP254" i="3"/>
  <c r="EH254" i="3"/>
  <c r="HW254" i="3"/>
  <c r="X254" i="3"/>
  <c r="R254" i="3"/>
  <c r="AA254" i="3"/>
  <c r="U254" i="3"/>
  <c r="T254" i="3"/>
  <c r="Y254" i="3"/>
  <c r="W254" i="3"/>
  <c r="AB254" i="3"/>
  <c r="Z254" i="3"/>
  <c r="AC254" i="3"/>
  <c r="S254" i="3"/>
  <c r="V254" i="3"/>
  <c r="L254" i="3"/>
  <c r="J254" i="3"/>
  <c r="M254" i="3"/>
  <c r="N254" i="3"/>
  <c r="G254" i="3"/>
  <c r="H254" i="3"/>
  <c r="F254" i="3"/>
  <c r="O254" i="3"/>
  <c r="P254" i="3"/>
  <c r="DX254" i="3"/>
  <c r="AL254" i="3"/>
  <c r="Q254" i="3"/>
  <c r="K254" i="3"/>
  <c r="I254" i="3"/>
  <c r="AP254" i="3"/>
  <c r="CL254" i="3"/>
  <c r="GE254" i="3"/>
  <c r="HX254" i="3"/>
  <c r="BA254" i="3"/>
  <c r="BC254" i="3"/>
  <c r="BB254" i="3"/>
  <c r="AZ254" i="3"/>
  <c r="BD254" i="3"/>
  <c r="AW254" i="3"/>
  <c r="AY254" i="3"/>
  <c r="CB254" i="3"/>
  <c r="BG254" i="3"/>
  <c r="HR254" i="3"/>
  <c r="BF254" i="3"/>
  <c r="AV254" i="3"/>
  <c r="BE254" i="3"/>
  <c r="AX254" i="3"/>
  <c r="GD254" i="3"/>
  <c r="JS254" i="3"/>
  <c r="CD253" i="3"/>
  <c r="CG253" i="3"/>
  <c r="AS253" i="3"/>
  <c r="AT253" i="3" s="1"/>
  <c r="C255" i="3"/>
  <c r="AQ253" i="3"/>
  <c r="EO255" i="3"/>
  <c r="DO255" i="3"/>
  <c r="DQ255" i="3"/>
  <c r="IH255" i="3"/>
  <c r="JC255" i="3"/>
  <c r="IW255" i="3"/>
  <c r="FJ255" i="3"/>
  <c r="IO255" i="3"/>
  <c r="JL255" i="3"/>
  <c r="IY255" i="3"/>
  <c r="JM255" i="3"/>
  <c r="CW255" i="3"/>
  <c r="IG255" i="3"/>
  <c r="CS255" i="3"/>
  <c r="FQ255" i="3"/>
  <c r="II255" i="3"/>
  <c r="GV255" i="3"/>
  <c r="JH255" i="3"/>
  <c r="JK255" i="3"/>
  <c r="DL255" i="3"/>
  <c r="FB255" i="3"/>
  <c r="DG255" i="3"/>
  <c r="FE255" i="3"/>
  <c r="HM255" i="3"/>
  <c r="CU255" i="3"/>
  <c r="IZ255" i="3"/>
  <c r="GN255" i="3"/>
  <c r="IS255" i="3"/>
  <c r="FO255" i="3"/>
  <c r="IF255" i="3"/>
  <c r="HD255" i="3"/>
  <c r="GK255" i="3"/>
  <c r="FC255" i="3"/>
  <c r="DH255" i="3"/>
  <c r="GX255" i="3"/>
  <c r="CV255" i="3"/>
  <c r="FD255" i="3"/>
  <c r="IX255" i="3"/>
  <c r="CJ255" i="3"/>
  <c r="IL255" i="3"/>
  <c r="DK255" i="3"/>
  <c r="HN255" i="3"/>
  <c r="GP255" i="3"/>
  <c r="DB255" i="3"/>
  <c r="CY255" i="3"/>
  <c r="JF255" i="3"/>
  <c r="IN255" i="3"/>
  <c r="FR255" i="3"/>
  <c r="EZ255" i="3"/>
  <c r="FG255" i="3"/>
  <c r="EY255" i="3"/>
  <c r="DP255" i="3"/>
  <c r="CQ255" i="3"/>
  <c r="EN255" i="3"/>
  <c r="GL255" i="3"/>
  <c r="HE255" i="3"/>
  <c r="CX255" i="3"/>
  <c r="FS255" i="3"/>
  <c r="JG255" i="3"/>
  <c r="IQ255" i="3"/>
  <c r="CK255" i="3"/>
  <c r="HG255" i="3"/>
  <c r="HP255" i="3"/>
  <c r="GY255" i="3"/>
  <c r="IM255" i="3"/>
  <c r="JB255" i="3"/>
  <c r="GT255" i="3"/>
  <c r="HB255" i="3"/>
  <c r="EP255" i="3"/>
  <c r="HL255" i="3"/>
  <c r="FL255" i="3"/>
  <c r="ET255" i="3"/>
  <c r="CR255" i="3"/>
  <c r="EW255" i="3"/>
  <c r="CZ255" i="3"/>
  <c r="CP255" i="3"/>
  <c r="DV255" i="3"/>
  <c r="HI255" i="3"/>
  <c r="IU255" i="3"/>
  <c r="EU255" i="3"/>
  <c r="FF255" i="3"/>
  <c r="HK255" i="3"/>
  <c r="DJ255" i="3"/>
  <c r="DD255" i="3"/>
  <c r="FH255" i="3"/>
  <c r="HJ255" i="3"/>
  <c r="IJ255" i="3"/>
  <c r="IK255" i="3"/>
  <c r="HF255" i="3"/>
  <c r="FI255" i="3"/>
  <c r="GI255" i="3"/>
  <c r="EV255" i="3"/>
  <c r="GZ255" i="3"/>
  <c r="DE255" i="3"/>
  <c r="JJ255" i="3"/>
  <c r="EQ255" i="3"/>
  <c r="EL255" i="3"/>
  <c r="HC255" i="3"/>
  <c r="DT255" i="3"/>
  <c r="FN255" i="3"/>
  <c r="GM255" i="3"/>
  <c r="DR255" i="3"/>
  <c r="FP255" i="3"/>
  <c r="JI255" i="3"/>
  <c r="FM255" i="3"/>
  <c r="ES255" i="3"/>
  <c r="CT255" i="3"/>
  <c r="GJ255" i="3"/>
  <c r="DU255" i="3"/>
  <c r="DS255" i="3"/>
  <c r="IV255" i="3"/>
  <c r="DC255" i="3"/>
  <c r="JA255" i="3"/>
  <c r="DI255" i="3"/>
  <c r="ER255" i="3"/>
  <c r="JD255" i="3"/>
  <c r="GO255" i="3"/>
  <c r="DM255" i="3"/>
  <c r="FA255" i="3"/>
  <c r="HA255" i="3"/>
  <c r="GQ255" i="3"/>
  <c r="GR255" i="3"/>
  <c r="HO255" i="3"/>
  <c r="GS255" i="3"/>
  <c r="IP255" i="3"/>
  <c r="GW255" i="3"/>
  <c r="IT255" i="3"/>
  <c r="CO255" i="3"/>
  <c r="EM255" i="3"/>
  <c r="DF255" i="3"/>
  <c r="CD254" i="3" l="1"/>
  <c r="GA255" i="3"/>
  <c r="IB255" i="3"/>
  <c r="JQ255" i="3"/>
  <c r="FU255" i="3"/>
  <c r="AM255" i="3"/>
  <c r="HV255" i="3"/>
  <c r="HZ255" i="3"/>
  <c r="FZ255" i="3"/>
  <c r="CL255" i="3"/>
  <c r="JW255" i="3"/>
  <c r="GE255" i="3"/>
  <c r="AX255" i="3"/>
  <c r="AV255" i="3"/>
  <c r="BC255" i="3"/>
  <c r="AZ255" i="3"/>
  <c r="CB255" i="3"/>
  <c r="BG255" i="3"/>
  <c r="AW255" i="3"/>
  <c r="BA255" i="3"/>
  <c r="BF255" i="3"/>
  <c r="BD255" i="3"/>
  <c r="AY255" i="3"/>
  <c r="BE255" i="3"/>
  <c r="BB255" i="3"/>
  <c r="HR255" i="3"/>
  <c r="AK255" i="3"/>
  <c r="AH255" i="3"/>
  <c r="AG255" i="3"/>
  <c r="AD255" i="3"/>
  <c r="AJ255" i="3"/>
  <c r="AI255" i="3"/>
  <c r="AF255" i="3"/>
  <c r="AO255" i="3"/>
  <c r="AE255" i="3"/>
  <c r="JS255" i="3"/>
  <c r="AP255" i="3"/>
  <c r="HU255" i="3"/>
  <c r="DY255" i="3"/>
  <c r="HW255" i="3"/>
  <c r="EE255" i="3"/>
  <c r="EH255" i="3"/>
  <c r="HX255" i="3"/>
  <c r="GB255" i="3"/>
  <c r="FV255" i="3"/>
  <c r="GC255" i="3"/>
  <c r="EB255" i="3"/>
  <c r="HY255" i="3"/>
  <c r="HS255" i="3"/>
  <c r="EA255" i="3"/>
  <c r="GD255" i="3"/>
  <c r="EG255" i="3"/>
  <c r="ED255" i="3"/>
  <c r="JO255" i="3"/>
  <c r="CC255" i="3"/>
  <c r="JU255" i="3"/>
  <c r="FY255" i="3"/>
  <c r="JP255" i="3"/>
  <c r="JV255" i="3"/>
  <c r="EC255" i="3"/>
  <c r="BX255" i="3"/>
  <c r="CA255" i="3"/>
  <c r="BV255" i="3"/>
  <c r="BT255" i="3"/>
  <c r="BY255" i="3"/>
  <c r="BZ255" i="3"/>
  <c r="CE255" i="3"/>
  <c r="BU255" i="3"/>
  <c r="BW255" i="3"/>
  <c r="JR255" i="3"/>
  <c r="FX255" i="3"/>
  <c r="EF255" i="3"/>
  <c r="AA255" i="3"/>
  <c r="R255" i="3"/>
  <c r="T255" i="3"/>
  <c r="Z255" i="3"/>
  <c r="AC255" i="3"/>
  <c r="W255" i="3"/>
  <c r="V255" i="3"/>
  <c r="Y255" i="3"/>
  <c r="S255" i="3"/>
  <c r="AB255" i="3"/>
  <c r="U255" i="3"/>
  <c r="X255" i="3"/>
  <c r="FW255" i="3"/>
  <c r="BJ255" i="3"/>
  <c r="BO255" i="3"/>
  <c r="BI255" i="3"/>
  <c r="BH255" i="3"/>
  <c r="BP255" i="3"/>
  <c r="BS255" i="3"/>
  <c r="BQ255" i="3"/>
  <c r="BM255" i="3"/>
  <c r="BR255" i="3"/>
  <c r="BL255" i="3"/>
  <c r="BK255" i="3"/>
  <c r="BN255" i="3"/>
  <c r="HT255" i="3"/>
  <c r="M255" i="3"/>
  <c r="G255" i="3"/>
  <c r="F255" i="3"/>
  <c r="H255" i="3"/>
  <c r="Q255" i="3"/>
  <c r="I255" i="3"/>
  <c r="J255" i="3"/>
  <c r="P255" i="3"/>
  <c r="N255" i="3"/>
  <c r="O255" i="3"/>
  <c r="AL255" i="3"/>
  <c r="L255" i="3"/>
  <c r="K255" i="3"/>
  <c r="DX255" i="3"/>
  <c r="JX255" i="3"/>
  <c r="IA255" i="3"/>
  <c r="DZ255" i="3"/>
  <c r="CF255" i="3"/>
  <c r="JT255" i="3"/>
  <c r="JY255" i="3"/>
  <c r="AN254" i="3"/>
  <c r="AQ254" i="3"/>
  <c r="C256" i="3"/>
  <c r="AS254" i="3"/>
  <c r="AT254" i="3" s="1"/>
  <c r="CG254" i="3"/>
  <c r="FO256" i="3"/>
  <c r="GL256" i="3"/>
  <c r="GW256" i="3"/>
  <c r="GI256" i="3"/>
  <c r="CS256" i="3"/>
  <c r="JB256" i="3"/>
  <c r="GT256" i="3"/>
  <c r="HB256" i="3"/>
  <c r="DK256" i="3"/>
  <c r="FR256" i="3"/>
  <c r="CX256" i="3"/>
  <c r="IW256" i="3"/>
  <c r="JC256" i="3"/>
  <c r="IN256" i="3"/>
  <c r="CV256" i="3"/>
  <c r="FI256" i="3"/>
  <c r="EM256" i="3"/>
  <c r="GN256" i="3"/>
  <c r="DQ256" i="3"/>
  <c r="IP256" i="3"/>
  <c r="IT256" i="3"/>
  <c r="CT256" i="3"/>
  <c r="FG256" i="3"/>
  <c r="DF256" i="3"/>
  <c r="JA256" i="3"/>
  <c r="DJ256" i="3"/>
  <c r="DH256" i="3"/>
  <c r="HG256" i="3"/>
  <c r="EL256" i="3"/>
  <c r="FA256" i="3"/>
  <c r="CP256" i="3"/>
  <c r="EZ256" i="3"/>
  <c r="EV256" i="3"/>
  <c r="FB256" i="3"/>
  <c r="EO256" i="3"/>
  <c r="JK256" i="3"/>
  <c r="HE256" i="3"/>
  <c r="HP256" i="3"/>
  <c r="CQ256" i="3"/>
  <c r="GK256" i="3"/>
  <c r="HK256" i="3"/>
  <c r="HI256" i="3"/>
  <c r="JJ256" i="3"/>
  <c r="GV256" i="3"/>
  <c r="CO256" i="3"/>
  <c r="IF256" i="3"/>
  <c r="ER256" i="3"/>
  <c r="FM256" i="3"/>
  <c r="IL256" i="3"/>
  <c r="FS256" i="3"/>
  <c r="CK256" i="3"/>
  <c r="HL256" i="3"/>
  <c r="JL256" i="3"/>
  <c r="EW256" i="3"/>
  <c r="FL256" i="3"/>
  <c r="GJ256" i="3"/>
  <c r="HN256" i="3"/>
  <c r="IX256" i="3"/>
  <c r="HD256" i="3"/>
  <c r="JF256" i="3"/>
  <c r="DB256" i="3"/>
  <c r="FJ256" i="3"/>
  <c r="DT256" i="3"/>
  <c r="DE256" i="3"/>
  <c r="FD256" i="3"/>
  <c r="IG256" i="3"/>
  <c r="IZ256" i="3"/>
  <c r="GP256" i="3"/>
  <c r="JD256" i="3"/>
  <c r="EN256" i="3"/>
  <c r="GS256" i="3"/>
  <c r="IK256" i="3"/>
  <c r="DO256" i="3"/>
  <c r="FQ256" i="3"/>
  <c r="DD256" i="3"/>
  <c r="DS256" i="3"/>
  <c r="EU256" i="3"/>
  <c r="JI256" i="3"/>
  <c r="CJ256" i="3"/>
  <c r="FP256" i="3"/>
  <c r="IO256" i="3"/>
  <c r="FF256" i="3"/>
  <c r="IY256" i="3"/>
  <c r="FN256" i="3"/>
  <c r="FH256" i="3"/>
  <c r="DU256" i="3"/>
  <c r="DP256" i="3"/>
  <c r="IV256" i="3"/>
  <c r="GO256" i="3"/>
  <c r="GX256" i="3"/>
  <c r="DI256" i="3"/>
  <c r="DL256" i="3"/>
  <c r="HJ256" i="3"/>
  <c r="EQ256" i="3"/>
  <c r="CY256" i="3"/>
  <c r="GQ256" i="3"/>
  <c r="DR256" i="3"/>
  <c r="JG256" i="3"/>
  <c r="ES256" i="3"/>
  <c r="JH256" i="3"/>
  <c r="CW256" i="3"/>
  <c r="IQ256" i="3"/>
  <c r="CZ256" i="3"/>
  <c r="JM256" i="3"/>
  <c r="GR256" i="3"/>
  <c r="HC256" i="3"/>
  <c r="DG256" i="3"/>
  <c r="ET256" i="3"/>
  <c r="GM256" i="3"/>
  <c r="IS256" i="3"/>
  <c r="DM256" i="3"/>
  <c r="DV256" i="3"/>
  <c r="CR256" i="3"/>
  <c r="II256" i="3"/>
  <c r="HF256" i="3"/>
  <c r="HA256" i="3"/>
  <c r="CU256" i="3"/>
  <c r="GZ256" i="3"/>
  <c r="EY256" i="3"/>
  <c r="DC256" i="3"/>
  <c r="IH256" i="3"/>
  <c r="HM256" i="3"/>
  <c r="IJ256" i="3"/>
  <c r="IM256" i="3"/>
  <c r="EP256" i="3"/>
  <c r="FC256" i="3"/>
  <c r="IU256" i="3"/>
  <c r="HO256" i="3"/>
  <c r="GY256" i="3"/>
  <c r="FE256" i="3"/>
  <c r="AR255" i="3" l="1"/>
  <c r="AQ255" i="3"/>
  <c r="AH256" i="3"/>
  <c r="AK256" i="3"/>
  <c r="AE256" i="3"/>
  <c r="AD256" i="3"/>
  <c r="AO256" i="3"/>
  <c r="AI256" i="3"/>
  <c r="AJ256" i="3"/>
  <c r="AG256" i="3"/>
  <c r="AF256" i="3"/>
  <c r="FV256" i="3"/>
  <c r="EG256" i="3"/>
  <c r="JP256" i="3"/>
  <c r="FX256" i="3"/>
  <c r="JV256" i="3"/>
  <c r="FZ256" i="3"/>
  <c r="FY256" i="3"/>
  <c r="BO256" i="3"/>
  <c r="BI256" i="3"/>
  <c r="BP256" i="3"/>
  <c r="BS256" i="3"/>
  <c r="BK256" i="3"/>
  <c r="BR256" i="3"/>
  <c r="BL256" i="3"/>
  <c r="BN256" i="3"/>
  <c r="BQ256" i="3"/>
  <c r="BJ256" i="3"/>
  <c r="BH256" i="3"/>
  <c r="BM256" i="3"/>
  <c r="AL256" i="3"/>
  <c r="DX256" i="3"/>
  <c r="M256" i="3"/>
  <c r="O256" i="3"/>
  <c r="F256" i="3"/>
  <c r="N256" i="3"/>
  <c r="P256" i="3"/>
  <c r="Q256" i="3"/>
  <c r="K256" i="3"/>
  <c r="H256" i="3"/>
  <c r="J256" i="3"/>
  <c r="L256" i="3"/>
  <c r="I256" i="3"/>
  <c r="G256" i="3"/>
  <c r="BY256" i="3"/>
  <c r="BT256" i="3"/>
  <c r="BW256" i="3"/>
  <c r="CE256" i="3"/>
  <c r="BU256" i="3"/>
  <c r="BX256" i="3"/>
  <c r="CA256" i="3"/>
  <c r="BZ256" i="3"/>
  <c r="BV256" i="3"/>
  <c r="HU256" i="3"/>
  <c r="EE256" i="3"/>
  <c r="JW256" i="3"/>
  <c r="HV256" i="3"/>
  <c r="ED256" i="3"/>
  <c r="EF256" i="3"/>
  <c r="AP256" i="3"/>
  <c r="JS256" i="3"/>
  <c r="GE256" i="3"/>
  <c r="JY256" i="3"/>
  <c r="JQ256" i="3"/>
  <c r="FW256" i="3"/>
  <c r="EH256" i="3"/>
  <c r="GA256" i="3"/>
  <c r="HT256" i="3"/>
  <c r="HX256" i="3"/>
  <c r="AM256" i="3"/>
  <c r="FU256" i="3"/>
  <c r="EA256" i="3"/>
  <c r="JT256" i="3"/>
  <c r="JU256" i="3"/>
  <c r="JX256" i="3"/>
  <c r="IA256" i="3"/>
  <c r="HY256" i="3"/>
  <c r="IB256" i="3"/>
  <c r="HZ256" i="3"/>
  <c r="V256" i="3"/>
  <c r="T256" i="3"/>
  <c r="W256" i="3"/>
  <c r="Z256" i="3"/>
  <c r="R256" i="3"/>
  <c r="AC256" i="3"/>
  <c r="S256" i="3"/>
  <c r="X256" i="3"/>
  <c r="AB256" i="3"/>
  <c r="U256" i="3"/>
  <c r="AA256" i="3"/>
  <c r="Y256" i="3"/>
  <c r="HW256" i="3"/>
  <c r="GC256" i="3"/>
  <c r="GB256" i="3"/>
  <c r="GD256" i="3"/>
  <c r="HS256" i="3"/>
  <c r="CF256" i="3"/>
  <c r="CL256" i="3"/>
  <c r="EC256" i="3"/>
  <c r="AY256" i="3"/>
  <c r="BB256" i="3"/>
  <c r="AZ256" i="3"/>
  <c r="BD256" i="3"/>
  <c r="HR256" i="3"/>
  <c r="BE256" i="3"/>
  <c r="BF256" i="3"/>
  <c r="CB256" i="3"/>
  <c r="BC256" i="3"/>
  <c r="BG256" i="3"/>
  <c r="BA256" i="3"/>
  <c r="AX256" i="3"/>
  <c r="AV256" i="3"/>
  <c r="AW256" i="3"/>
  <c r="DZ256" i="3"/>
  <c r="EB256" i="3"/>
  <c r="JR256" i="3"/>
  <c r="DY256" i="3"/>
  <c r="CC256" i="3"/>
  <c r="JO256" i="3"/>
  <c r="C257" i="3"/>
  <c r="AS255" i="3"/>
  <c r="AT255" i="3" s="1"/>
  <c r="CG255" i="3"/>
  <c r="CD255" i="3"/>
  <c r="AN255" i="3"/>
  <c r="CS257" i="3"/>
  <c r="DP257" i="3"/>
  <c r="FB257" i="3"/>
  <c r="CO257" i="3"/>
  <c r="HN257" i="3"/>
  <c r="II257" i="3"/>
  <c r="IF257" i="3"/>
  <c r="EP257" i="3"/>
  <c r="IX257" i="3"/>
  <c r="GX257" i="3"/>
  <c r="DC257" i="3"/>
  <c r="CW257" i="3"/>
  <c r="JM257" i="3"/>
  <c r="FJ257" i="3"/>
  <c r="JK257" i="3"/>
  <c r="DG257" i="3"/>
  <c r="DH257" i="3"/>
  <c r="JG257" i="3"/>
  <c r="FH257" i="3"/>
  <c r="HC257" i="3"/>
  <c r="GV257" i="3"/>
  <c r="DD257" i="3"/>
  <c r="FR257" i="3"/>
  <c r="IK257" i="3"/>
  <c r="HB257" i="3"/>
  <c r="DV257" i="3"/>
  <c r="GO257" i="3"/>
  <c r="CY257" i="3"/>
  <c r="FD257" i="3"/>
  <c r="HF257" i="3"/>
  <c r="FL257" i="3"/>
  <c r="HG257" i="3"/>
  <c r="HD257" i="3"/>
  <c r="IP257" i="3"/>
  <c r="HM257" i="3"/>
  <c r="DE257" i="3"/>
  <c r="DB257" i="3"/>
  <c r="IW257" i="3"/>
  <c r="JA257" i="3"/>
  <c r="FO257" i="3"/>
  <c r="GR257" i="3"/>
  <c r="HA257" i="3"/>
  <c r="EL257" i="3"/>
  <c r="EY257" i="3"/>
  <c r="IL257" i="3"/>
  <c r="DF257" i="3"/>
  <c r="DU257" i="3"/>
  <c r="GI257" i="3"/>
  <c r="EQ257" i="3"/>
  <c r="DQ257" i="3"/>
  <c r="EW257" i="3"/>
  <c r="GP257" i="3"/>
  <c r="JB257" i="3"/>
  <c r="GY257" i="3"/>
  <c r="IM257" i="3"/>
  <c r="JL257" i="3"/>
  <c r="IJ257" i="3"/>
  <c r="FF257" i="3"/>
  <c r="EO257" i="3"/>
  <c r="IY257" i="3"/>
  <c r="IH257" i="3"/>
  <c r="IO257" i="3"/>
  <c r="FQ257" i="3"/>
  <c r="FM257" i="3"/>
  <c r="IG257" i="3"/>
  <c r="GN257" i="3"/>
  <c r="IZ257" i="3"/>
  <c r="FG257" i="3"/>
  <c r="IS257" i="3"/>
  <c r="DK257" i="3"/>
  <c r="CU257" i="3"/>
  <c r="GW257" i="3"/>
  <c r="CK257" i="3"/>
  <c r="GJ257" i="3"/>
  <c r="ES257" i="3"/>
  <c r="GL257" i="3"/>
  <c r="GT257" i="3"/>
  <c r="IQ257" i="3"/>
  <c r="CJ257" i="3"/>
  <c r="EZ257" i="3"/>
  <c r="HJ257" i="3"/>
  <c r="IT257" i="3"/>
  <c r="GK257" i="3"/>
  <c r="CT257" i="3"/>
  <c r="CQ257" i="3"/>
  <c r="FS257" i="3"/>
  <c r="JC257" i="3"/>
  <c r="EV257" i="3"/>
  <c r="ET257" i="3"/>
  <c r="CP257" i="3"/>
  <c r="GM257" i="3"/>
  <c r="EN257" i="3"/>
  <c r="DL257" i="3"/>
  <c r="JD257" i="3"/>
  <c r="CV257" i="3"/>
  <c r="IN257" i="3"/>
  <c r="HP257" i="3"/>
  <c r="FN257" i="3"/>
  <c r="HK257" i="3"/>
  <c r="IU257" i="3"/>
  <c r="JJ257" i="3"/>
  <c r="JF257" i="3"/>
  <c r="GZ257" i="3"/>
  <c r="FI257" i="3"/>
  <c r="EM257" i="3"/>
  <c r="FE257" i="3"/>
  <c r="DT257" i="3"/>
  <c r="CZ257" i="3"/>
  <c r="HO257" i="3"/>
  <c r="CR257" i="3"/>
  <c r="DJ257" i="3"/>
  <c r="IV257" i="3"/>
  <c r="EU257" i="3"/>
  <c r="HE257" i="3"/>
  <c r="DI257" i="3"/>
  <c r="FP257" i="3"/>
  <c r="DO257" i="3"/>
  <c r="GQ257" i="3"/>
  <c r="JI257" i="3"/>
  <c r="DM257" i="3"/>
  <c r="FC257" i="3"/>
  <c r="CX257" i="3"/>
  <c r="DR257" i="3"/>
  <c r="FA257" i="3"/>
  <c r="HL257" i="3"/>
  <c r="JH257" i="3"/>
  <c r="GS257" i="3"/>
  <c r="DS257" i="3"/>
  <c r="HI257" i="3"/>
  <c r="ER257" i="3"/>
  <c r="AQ256" i="3" l="1"/>
  <c r="AR256" i="3"/>
  <c r="CD256" i="3"/>
  <c r="AN256" i="3"/>
  <c r="HV257" i="3"/>
  <c r="Q257" i="3"/>
  <c r="N257" i="3"/>
  <c r="H257" i="3"/>
  <c r="G257" i="3"/>
  <c r="O257" i="3"/>
  <c r="M257" i="3"/>
  <c r="F257" i="3"/>
  <c r="P257" i="3"/>
  <c r="AL257" i="3"/>
  <c r="K257" i="3"/>
  <c r="I257" i="3"/>
  <c r="J257" i="3"/>
  <c r="L257" i="3"/>
  <c r="DX257" i="3"/>
  <c r="EF257" i="3"/>
  <c r="JQ257" i="3"/>
  <c r="FU257" i="3"/>
  <c r="AM257" i="3"/>
  <c r="CC257" i="3"/>
  <c r="JO257" i="3"/>
  <c r="FW257" i="3"/>
  <c r="HZ257" i="3"/>
  <c r="FZ257" i="3"/>
  <c r="IA257" i="3"/>
  <c r="EG257" i="3"/>
  <c r="EH257" i="3"/>
  <c r="HW257" i="3"/>
  <c r="EE257" i="3"/>
  <c r="EC257" i="3"/>
  <c r="GB257" i="3"/>
  <c r="HX257" i="3"/>
  <c r="GE257" i="3"/>
  <c r="JR257" i="3"/>
  <c r="JT257" i="3"/>
  <c r="EA257" i="3"/>
  <c r="GC257" i="3"/>
  <c r="GD257" i="3"/>
  <c r="FX257" i="3"/>
  <c r="FY257" i="3"/>
  <c r="GA257" i="3"/>
  <c r="BV257" i="3"/>
  <c r="BU257" i="3"/>
  <c r="BX257" i="3"/>
  <c r="CA257" i="3"/>
  <c r="BY257" i="3"/>
  <c r="BZ257" i="3"/>
  <c r="BT257" i="3"/>
  <c r="CE257" i="3"/>
  <c r="BW257" i="3"/>
  <c r="IB257" i="3"/>
  <c r="CF257" i="3"/>
  <c r="JY257" i="3"/>
  <c r="AK257" i="3"/>
  <c r="AJ257" i="3"/>
  <c r="AH257" i="3"/>
  <c r="AI257" i="3"/>
  <c r="AG257" i="3"/>
  <c r="AF257" i="3"/>
  <c r="AE257" i="3"/>
  <c r="AD257" i="3"/>
  <c r="AO257" i="3"/>
  <c r="HY257" i="3"/>
  <c r="HU257" i="3"/>
  <c r="JW257" i="3"/>
  <c r="JU257" i="3"/>
  <c r="JS257" i="3"/>
  <c r="JP257" i="3"/>
  <c r="JV257" i="3"/>
  <c r="JX257" i="3"/>
  <c r="CL257" i="3"/>
  <c r="DZ257" i="3"/>
  <c r="AA257" i="3"/>
  <c r="Y257" i="3"/>
  <c r="R257" i="3"/>
  <c r="Z257" i="3"/>
  <c r="W257" i="3"/>
  <c r="U257" i="3"/>
  <c r="X257" i="3"/>
  <c r="S257" i="3"/>
  <c r="V257" i="3"/>
  <c r="T257" i="3"/>
  <c r="AC257" i="3"/>
  <c r="AB257" i="3"/>
  <c r="EB257" i="3"/>
  <c r="AP257" i="3"/>
  <c r="AQ257" i="3" s="1"/>
  <c r="ED257" i="3"/>
  <c r="HS257" i="3"/>
  <c r="DY257" i="3"/>
  <c r="CB257" i="3"/>
  <c r="BF257" i="3"/>
  <c r="BC257" i="3"/>
  <c r="BA257" i="3"/>
  <c r="AV257" i="3"/>
  <c r="BD257" i="3"/>
  <c r="BB257" i="3"/>
  <c r="BG257" i="3"/>
  <c r="AW257" i="3"/>
  <c r="AZ257" i="3"/>
  <c r="AX257" i="3"/>
  <c r="AY257" i="3"/>
  <c r="HR257" i="3"/>
  <c r="BE257" i="3"/>
  <c r="FV257" i="3"/>
  <c r="HT257" i="3"/>
  <c r="BP257" i="3"/>
  <c r="BN257" i="3"/>
  <c r="BO257" i="3"/>
  <c r="BL257" i="3"/>
  <c r="BJ257" i="3"/>
  <c r="BQ257" i="3"/>
  <c r="BK257" i="3"/>
  <c r="BH257" i="3"/>
  <c r="BS257" i="3"/>
  <c r="BM257" i="3"/>
  <c r="BR257" i="3"/>
  <c r="BI257" i="3"/>
  <c r="AS256" i="3"/>
  <c r="AT256" i="3" s="1"/>
  <c r="CG256" i="3"/>
  <c r="C258" i="3"/>
  <c r="EO258" i="3"/>
  <c r="DV258" i="3"/>
  <c r="IX258" i="3"/>
  <c r="EU258" i="3"/>
  <c r="DP258" i="3"/>
  <c r="EW258" i="3"/>
  <c r="EZ258" i="3"/>
  <c r="GL258" i="3"/>
  <c r="DE258" i="3"/>
  <c r="DL258" i="3"/>
  <c r="FN258" i="3"/>
  <c r="EN258" i="3"/>
  <c r="JK258" i="3"/>
  <c r="HK258" i="3"/>
  <c r="HE258" i="3"/>
  <c r="IP258" i="3"/>
  <c r="EV258" i="3"/>
  <c r="HJ258" i="3"/>
  <c r="CY258" i="3"/>
  <c r="GT258" i="3"/>
  <c r="IG258" i="3"/>
  <c r="FR258" i="3"/>
  <c r="JF258" i="3"/>
  <c r="JL258" i="3"/>
  <c r="JC258" i="3"/>
  <c r="GZ258" i="3"/>
  <c r="CK258" i="3"/>
  <c r="IQ258" i="3"/>
  <c r="DU258" i="3"/>
  <c r="HO258" i="3"/>
  <c r="GI258" i="3"/>
  <c r="GY258" i="3"/>
  <c r="JD258" i="3"/>
  <c r="IL258" i="3"/>
  <c r="DC258" i="3"/>
  <c r="GR258" i="3"/>
  <c r="HF258" i="3"/>
  <c r="IH258" i="3"/>
  <c r="IF258" i="3"/>
  <c r="EP258" i="3"/>
  <c r="FI258" i="3"/>
  <c r="FE258" i="3"/>
  <c r="FP258" i="3"/>
  <c r="JH258" i="3"/>
  <c r="CJ258" i="3"/>
  <c r="IK258" i="3"/>
  <c r="JJ258" i="3"/>
  <c r="CX258" i="3"/>
  <c r="CW258" i="3"/>
  <c r="FO258" i="3"/>
  <c r="DH258" i="3"/>
  <c r="GX258" i="3"/>
  <c r="CS258" i="3"/>
  <c r="ET258" i="3"/>
  <c r="EQ258" i="3"/>
  <c r="JB258" i="3"/>
  <c r="ER258" i="3"/>
  <c r="CV258" i="3"/>
  <c r="CU258" i="3"/>
  <c r="GN258" i="3"/>
  <c r="EL258" i="3"/>
  <c r="GQ258" i="3"/>
  <c r="DJ258" i="3"/>
  <c r="IY258" i="3"/>
  <c r="HP258" i="3"/>
  <c r="FG258" i="3"/>
  <c r="DR258" i="3"/>
  <c r="DG258" i="3"/>
  <c r="HG258" i="3"/>
  <c r="FH258" i="3"/>
  <c r="EY258" i="3"/>
  <c r="IV258" i="3"/>
  <c r="FS258" i="3"/>
  <c r="II258" i="3"/>
  <c r="IU258" i="3"/>
  <c r="FJ258" i="3"/>
  <c r="CO258" i="3"/>
  <c r="HC258" i="3"/>
  <c r="FQ258" i="3"/>
  <c r="IN258" i="3"/>
  <c r="FA258" i="3"/>
  <c r="CQ258" i="3"/>
  <c r="DK258" i="3"/>
  <c r="DB258" i="3"/>
  <c r="HA258" i="3"/>
  <c r="FL258" i="3"/>
  <c r="GP258" i="3"/>
  <c r="FF258" i="3"/>
  <c r="GM258" i="3"/>
  <c r="EM258" i="3"/>
  <c r="GK258" i="3"/>
  <c r="DM258" i="3"/>
  <c r="DQ258" i="3"/>
  <c r="IW258" i="3"/>
  <c r="HL258" i="3"/>
  <c r="IO258" i="3"/>
  <c r="FD258" i="3"/>
  <c r="HM258" i="3"/>
  <c r="JM258" i="3"/>
  <c r="CT258" i="3"/>
  <c r="DT258" i="3"/>
  <c r="JG258" i="3"/>
  <c r="GS258" i="3"/>
  <c r="GV258" i="3"/>
  <c r="DS258" i="3"/>
  <c r="JA258" i="3"/>
  <c r="FC258" i="3"/>
  <c r="ES258" i="3"/>
  <c r="DF258" i="3"/>
  <c r="IT258" i="3"/>
  <c r="DI258" i="3"/>
  <c r="HI258" i="3"/>
  <c r="GW258" i="3"/>
  <c r="CP258" i="3"/>
  <c r="HB258" i="3"/>
  <c r="IM258" i="3"/>
  <c r="IS258" i="3"/>
  <c r="CR258" i="3"/>
  <c r="JI258" i="3"/>
  <c r="DD258" i="3"/>
  <c r="HN258" i="3"/>
  <c r="IZ258" i="3"/>
  <c r="DO258" i="3"/>
  <c r="FM258" i="3"/>
  <c r="GO258" i="3"/>
  <c r="FB258" i="3"/>
  <c r="HD258" i="3"/>
  <c r="IJ258" i="3"/>
  <c r="CZ258" i="3"/>
  <c r="GJ258" i="3"/>
  <c r="CD257" i="3" l="1"/>
  <c r="AN257" i="3"/>
  <c r="HW258" i="3"/>
  <c r="T258" i="3"/>
  <c r="Y258" i="3"/>
  <c r="W258" i="3"/>
  <c r="AA258" i="3"/>
  <c r="Z258" i="3"/>
  <c r="AC258" i="3"/>
  <c r="S258" i="3"/>
  <c r="X258" i="3"/>
  <c r="AB258" i="3"/>
  <c r="V258" i="3"/>
  <c r="U258" i="3"/>
  <c r="R258" i="3"/>
  <c r="BA258" i="3"/>
  <c r="BC258" i="3"/>
  <c r="BB258" i="3"/>
  <c r="AZ258" i="3"/>
  <c r="AX258" i="3"/>
  <c r="AW258" i="3"/>
  <c r="AY258" i="3"/>
  <c r="CB258" i="3"/>
  <c r="BE258" i="3"/>
  <c r="HR258" i="3"/>
  <c r="BF258" i="3"/>
  <c r="AV258" i="3"/>
  <c r="BG258" i="3"/>
  <c r="BD258" i="3"/>
  <c r="DZ258" i="3"/>
  <c r="EG258" i="3"/>
  <c r="GC258" i="3"/>
  <c r="FU258" i="3"/>
  <c r="AM258" i="3"/>
  <c r="JX258" i="3"/>
  <c r="GD258" i="3"/>
  <c r="CC258" i="3"/>
  <c r="JO258" i="3"/>
  <c r="JS258" i="3"/>
  <c r="HZ258" i="3"/>
  <c r="JW258" i="3"/>
  <c r="JV258" i="3"/>
  <c r="AH258" i="3"/>
  <c r="AK258" i="3"/>
  <c r="AG258" i="3"/>
  <c r="AD258" i="3"/>
  <c r="AE258" i="3"/>
  <c r="AJ258" i="3"/>
  <c r="AO258" i="3"/>
  <c r="AI258" i="3"/>
  <c r="AF258" i="3"/>
  <c r="HU258" i="3"/>
  <c r="EH258" i="3"/>
  <c r="EF258" i="3"/>
  <c r="BS258" i="3"/>
  <c r="BR258" i="3"/>
  <c r="BP258" i="3"/>
  <c r="BI258" i="3"/>
  <c r="BQ258" i="3"/>
  <c r="BO258" i="3"/>
  <c r="BJ258" i="3"/>
  <c r="BH258" i="3"/>
  <c r="BM258" i="3"/>
  <c r="BK258" i="3"/>
  <c r="BL258" i="3"/>
  <c r="BN258" i="3"/>
  <c r="FW258" i="3"/>
  <c r="FV258" i="3"/>
  <c r="JT258" i="3"/>
  <c r="EA258" i="3"/>
  <c r="JQ258" i="3"/>
  <c r="JY258" i="3"/>
  <c r="CL258" i="3"/>
  <c r="HT258" i="3"/>
  <c r="L258" i="3"/>
  <c r="J258" i="3"/>
  <c r="M258" i="3"/>
  <c r="I258" i="3"/>
  <c r="H258" i="3"/>
  <c r="F258" i="3"/>
  <c r="O258" i="3"/>
  <c r="N258" i="3"/>
  <c r="DX258" i="3"/>
  <c r="AL258" i="3"/>
  <c r="Q258" i="3"/>
  <c r="K258" i="3"/>
  <c r="P258" i="3"/>
  <c r="G258" i="3"/>
  <c r="HV258" i="3"/>
  <c r="ED258" i="3"/>
  <c r="AP258" i="3"/>
  <c r="JU258" i="3"/>
  <c r="HS258" i="3"/>
  <c r="HY258" i="3"/>
  <c r="IA258" i="3"/>
  <c r="CF258" i="3"/>
  <c r="GE258" i="3"/>
  <c r="EC258" i="3"/>
  <c r="HX258" i="3"/>
  <c r="EE258" i="3"/>
  <c r="JP258" i="3"/>
  <c r="FX258" i="3"/>
  <c r="FY258" i="3"/>
  <c r="IB258" i="3"/>
  <c r="GA258" i="3"/>
  <c r="JR258" i="3"/>
  <c r="GB258" i="3"/>
  <c r="FZ258" i="3"/>
  <c r="EB258" i="3"/>
  <c r="DY258" i="3"/>
  <c r="CE258" i="3"/>
  <c r="BZ258" i="3"/>
  <c r="CA258" i="3"/>
  <c r="BX258" i="3"/>
  <c r="BV258" i="3"/>
  <c r="BY258" i="3"/>
  <c r="BW258" i="3"/>
  <c r="BT258" i="3"/>
  <c r="BU258" i="3"/>
  <c r="AS257" i="3"/>
  <c r="CG257" i="3"/>
  <c r="C259" i="3"/>
  <c r="AR257" i="3"/>
  <c r="IM259" i="3"/>
  <c r="FR259" i="3"/>
  <c r="GK259" i="3"/>
  <c r="IL259" i="3"/>
  <c r="GP259" i="3"/>
  <c r="DU259" i="3"/>
  <c r="HG259" i="3"/>
  <c r="GY259" i="3"/>
  <c r="CU259" i="3"/>
  <c r="EP259" i="3"/>
  <c r="EZ259" i="3"/>
  <c r="IN259" i="3"/>
  <c r="DG259" i="3"/>
  <c r="GS259" i="3"/>
  <c r="GX259" i="3"/>
  <c r="II259" i="3"/>
  <c r="IS259" i="3"/>
  <c r="HC259" i="3"/>
  <c r="HM259" i="3"/>
  <c r="IO259" i="3"/>
  <c r="EU259" i="3"/>
  <c r="FF259" i="3"/>
  <c r="IP259" i="3"/>
  <c r="HO259" i="3"/>
  <c r="IK259" i="3"/>
  <c r="CZ259" i="3"/>
  <c r="CP259" i="3"/>
  <c r="DH259" i="3"/>
  <c r="HA259" i="3"/>
  <c r="FC259" i="3"/>
  <c r="GM259" i="3"/>
  <c r="ES259" i="3"/>
  <c r="IH259" i="3"/>
  <c r="FE259" i="3"/>
  <c r="FG259" i="3"/>
  <c r="CK259" i="3"/>
  <c r="IQ259" i="3"/>
  <c r="FH259" i="3"/>
  <c r="CS259" i="3"/>
  <c r="HD259" i="3"/>
  <c r="GV259" i="3"/>
  <c r="IZ259" i="3"/>
  <c r="DE259" i="3"/>
  <c r="EM259" i="3"/>
  <c r="DV259" i="3"/>
  <c r="EW259" i="3"/>
  <c r="JJ259" i="3"/>
  <c r="CO259" i="3"/>
  <c r="DT259" i="3"/>
  <c r="CV259" i="3"/>
  <c r="HL259" i="3"/>
  <c r="GN259" i="3"/>
  <c r="JA259" i="3"/>
  <c r="HE259" i="3"/>
  <c r="FQ259" i="3"/>
  <c r="EN259" i="3"/>
  <c r="JL259" i="3"/>
  <c r="JM259" i="3"/>
  <c r="EL259" i="3"/>
  <c r="HI259" i="3"/>
  <c r="IY259" i="3"/>
  <c r="HB259" i="3"/>
  <c r="IV259" i="3"/>
  <c r="IT259" i="3"/>
  <c r="GJ259" i="3"/>
  <c r="DL259" i="3"/>
  <c r="ET259" i="3"/>
  <c r="IF259" i="3"/>
  <c r="HJ259" i="3"/>
  <c r="HK259" i="3"/>
  <c r="EY259" i="3"/>
  <c r="EO259" i="3"/>
  <c r="IJ259" i="3"/>
  <c r="IX259" i="3"/>
  <c r="IU259" i="3"/>
  <c r="IG259" i="3"/>
  <c r="GQ259" i="3"/>
  <c r="IW259" i="3"/>
  <c r="DJ259" i="3"/>
  <c r="CX259" i="3"/>
  <c r="DS259" i="3"/>
  <c r="CQ259" i="3"/>
  <c r="CT259" i="3"/>
  <c r="EV259" i="3"/>
  <c r="DF259" i="3"/>
  <c r="FI259" i="3"/>
  <c r="GO259" i="3"/>
  <c r="FA259" i="3"/>
  <c r="DI259" i="3"/>
  <c r="JG259" i="3"/>
  <c r="FN259" i="3"/>
  <c r="JC259" i="3"/>
  <c r="FD259" i="3"/>
  <c r="DK259" i="3"/>
  <c r="FM259" i="3"/>
  <c r="HN259" i="3"/>
  <c r="HP259" i="3"/>
  <c r="JH259" i="3"/>
  <c r="CJ259" i="3"/>
  <c r="FB259" i="3"/>
  <c r="GR259" i="3"/>
  <c r="GT259" i="3"/>
  <c r="GZ259" i="3"/>
  <c r="DB259" i="3"/>
  <c r="CW259" i="3"/>
  <c r="FS259" i="3"/>
  <c r="HF259" i="3"/>
  <c r="EQ259" i="3"/>
  <c r="FP259" i="3"/>
  <c r="DP259" i="3"/>
  <c r="DD259" i="3"/>
  <c r="GI259" i="3"/>
  <c r="GW259" i="3"/>
  <c r="FL259" i="3"/>
  <c r="CR259" i="3"/>
  <c r="DO259" i="3"/>
  <c r="JB259" i="3"/>
  <c r="CY259" i="3"/>
  <c r="DM259" i="3"/>
  <c r="GL259" i="3"/>
  <c r="DC259" i="3"/>
  <c r="DQ259" i="3"/>
  <c r="ER259" i="3"/>
  <c r="FJ259" i="3"/>
  <c r="FO259" i="3"/>
  <c r="DR259" i="3"/>
  <c r="JD259" i="3"/>
  <c r="JK259" i="3"/>
  <c r="JI259" i="3"/>
  <c r="JF259" i="3"/>
  <c r="AR258" i="3" l="1"/>
  <c r="AQ258" i="3"/>
  <c r="CD258" i="3"/>
  <c r="AT257" i="3"/>
  <c r="AN258" i="3"/>
  <c r="CF259" i="3"/>
  <c r="JT259" i="3"/>
  <c r="JO259" i="3"/>
  <c r="CC259" i="3"/>
  <c r="JU259" i="3"/>
  <c r="HY259" i="3"/>
  <c r="EC259" i="3"/>
  <c r="IA259" i="3"/>
  <c r="HX259" i="3"/>
  <c r="EH259" i="3"/>
  <c r="HS259" i="3"/>
  <c r="EA259" i="3"/>
  <c r="DZ259" i="3"/>
  <c r="GD259" i="3"/>
  <c r="FV259" i="3"/>
  <c r="GE259" i="3"/>
  <c r="CB259" i="3"/>
  <c r="BG259" i="3"/>
  <c r="AW259" i="3"/>
  <c r="AX259" i="3"/>
  <c r="AV259" i="3"/>
  <c r="BF259" i="3"/>
  <c r="BD259" i="3"/>
  <c r="AY259" i="3"/>
  <c r="BE259" i="3"/>
  <c r="BC259" i="3"/>
  <c r="BB259" i="3"/>
  <c r="AZ259" i="3"/>
  <c r="HR259" i="3"/>
  <c r="BA259" i="3"/>
  <c r="HU259" i="3"/>
  <c r="HW259" i="3"/>
  <c r="AP259" i="3"/>
  <c r="EB259" i="3"/>
  <c r="AA259" i="3"/>
  <c r="R259" i="3"/>
  <c r="T259" i="3"/>
  <c r="U259" i="3"/>
  <c r="X259" i="3"/>
  <c r="AC259" i="3"/>
  <c r="W259" i="3"/>
  <c r="V259" i="3"/>
  <c r="Z259" i="3"/>
  <c r="Y259" i="3"/>
  <c r="S259" i="3"/>
  <c r="AB259" i="3"/>
  <c r="JP259" i="3"/>
  <c r="BN259" i="3"/>
  <c r="BH259" i="3"/>
  <c r="BM259" i="3"/>
  <c r="BL259" i="3"/>
  <c r="BJ259" i="3"/>
  <c r="BO259" i="3"/>
  <c r="BI259" i="3"/>
  <c r="BK259" i="3"/>
  <c r="BP259" i="3"/>
  <c r="BS259" i="3"/>
  <c r="BQ259" i="3"/>
  <c r="BR259" i="3"/>
  <c r="JY259" i="3"/>
  <c r="HT259" i="3"/>
  <c r="IB259" i="3"/>
  <c r="AM259" i="3"/>
  <c r="FU259" i="3"/>
  <c r="HZ259" i="3"/>
  <c r="FZ259" i="3"/>
  <c r="I259" i="3"/>
  <c r="J259" i="3"/>
  <c r="P259" i="3"/>
  <c r="F259" i="3"/>
  <c r="O259" i="3"/>
  <c r="AL259" i="3"/>
  <c r="L259" i="3"/>
  <c r="M259" i="3"/>
  <c r="H259" i="3"/>
  <c r="Q259" i="3"/>
  <c r="K259" i="3"/>
  <c r="N259" i="3"/>
  <c r="DX259" i="3"/>
  <c r="G259" i="3"/>
  <c r="JX259" i="3"/>
  <c r="JR259" i="3"/>
  <c r="JW259" i="3"/>
  <c r="AG259" i="3"/>
  <c r="AD259" i="3"/>
  <c r="AK259" i="3"/>
  <c r="AI259" i="3"/>
  <c r="AF259" i="3"/>
  <c r="AH259" i="3"/>
  <c r="AO259" i="3"/>
  <c r="AE259" i="3"/>
  <c r="AJ259" i="3"/>
  <c r="CL259" i="3"/>
  <c r="JV259" i="3"/>
  <c r="HV259" i="3"/>
  <c r="ED259" i="3"/>
  <c r="DY259" i="3"/>
  <c r="GB259" i="3"/>
  <c r="FX259" i="3"/>
  <c r="FW259" i="3"/>
  <c r="EE259" i="3"/>
  <c r="JS259" i="3"/>
  <c r="GA259" i="3"/>
  <c r="GC259" i="3"/>
  <c r="BT259" i="3"/>
  <c r="BY259" i="3"/>
  <c r="BX259" i="3"/>
  <c r="BZ259" i="3"/>
  <c r="CE259" i="3"/>
  <c r="BU259" i="3"/>
  <c r="CA259" i="3"/>
  <c r="BV259" i="3"/>
  <c r="BW259" i="3"/>
  <c r="FY259" i="3"/>
  <c r="JQ259" i="3"/>
  <c r="EG259" i="3"/>
  <c r="EF259" i="3"/>
  <c r="CG258" i="3"/>
  <c r="AS258" i="3"/>
  <c r="C260" i="3"/>
  <c r="JF260" i="3"/>
  <c r="CU260" i="3"/>
  <c r="HL260" i="3"/>
  <c r="IL260" i="3"/>
  <c r="DG260" i="3"/>
  <c r="JD260" i="3"/>
  <c r="HM260" i="3"/>
  <c r="EO260" i="3"/>
  <c r="IT260" i="3"/>
  <c r="IK260" i="3"/>
  <c r="FI260" i="3"/>
  <c r="HG260" i="3"/>
  <c r="GX260" i="3"/>
  <c r="EM260" i="3"/>
  <c r="DK260" i="3"/>
  <c r="JA260" i="3"/>
  <c r="DH260" i="3"/>
  <c r="IY260" i="3"/>
  <c r="HO260" i="3"/>
  <c r="FP260" i="3"/>
  <c r="EP260" i="3"/>
  <c r="IJ260" i="3"/>
  <c r="FD260" i="3"/>
  <c r="IZ260" i="3"/>
  <c r="IQ260" i="3"/>
  <c r="FB260" i="3"/>
  <c r="IF260" i="3"/>
  <c r="GN260" i="3"/>
  <c r="FA260" i="3"/>
  <c r="GO260" i="3"/>
  <c r="FG260" i="3"/>
  <c r="HJ260" i="3"/>
  <c r="FF260" i="3"/>
  <c r="ER260" i="3"/>
  <c r="JM260" i="3"/>
  <c r="DD260" i="3"/>
  <c r="DV260" i="3"/>
  <c r="HK260" i="3"/>
  <c r="DF260" i="3"/>
  <c r="IO260" i="3"/>
  <c r="EQ260" i="3"/>
  <c r="GP260" i="3"/>
  <c r="JH260" i="3"/>
  <c r="CY260" i="3"/>
  <c r="DB260" i="3"/>
  <c r="GY260" i="3"/>
  <c r="EZ260" i="3"/>
  <c r="JB260" i="3"/>
  <c r="HE260" i="3"/>
  <c r="ES260" i="3"/>
  <c r="CV260" i="3"/>
  <c r="HB260" i="3"/>
  <c r="GZ260" i="3"/>
  <c r="DI260" i="3"/>
  <c r="FM260" i="3"/>
  <c r="HC260" i="3"/>
  <c r="IV260" i="3"/>
  <c r="ET260" i="3"/>
  <c r="DJ260" i="3"/>
  <c r="IS260" i="3"/>
  <c r="GT260" i="3"/>
  <c r="DP260" i="3"/>
  <c r="FE260" i="3"/>
  <c r="DU260" i="3"/>
  <c r="IX260" i="3"/>
  <c r="EN260" i="3"/>
  <c r="FJ260" i="3"/>
  <c r="IH260" i="3"/>
  <c r="GI260" i="3"/>
  <c r="CJ260" i="3"/>
  <c r="JL260" i="3"/>
  <c r="GK260" i="3"/>
  <c r="JG260" i="3"/>
  <c r="JI260" i="3"/>
  <c r="HF260" i="3"/>
  <c r="GV260" i="3"/>
  <c r="EL260" i="3"/>
  <c r="EV260" i="3"/>
  <c r="FN260" i="3"/>
  <c r="GM260" i="3"/>
  <c r="FQ260" i="3"/>
  <c r="CP260" i="3"/>
  <c r="DQ260" i="3"/>
  <c r="HD260" i="3"/>
  <c r="FO260" i="3"/>
  <c r="HN260" i="3"/>
  <c r="EW260" i="3"/>
  <c r="HP260" i="3"/>
  <c r="DO260" i="3"/>
  <c r="FL260" i="3"/>
  <c r="CO260" i="3"/>
  <c r="CK260" i="3"/>
  <c r="IW260" i="3"/>
  <c r="FR260" i="3"/>
  <c r="II260" i="3"/>
  <c r="GQ260" i="3"/>
  <c r="JK260" i="3"/>
  <c r="IU260" i="3"/>
  <c r="CR260" i="3"/>
  <c r="DL260" i="3"/>
  <c r="IM260" i="3"/>
  <c r="HI260" i="3"/>
  <c r="DR260" i="3"/>
  <c r="JC260" i="3"/>
  <c r="DT260" i="3"/>
  <c r="JJ260" i="3"/>
  <c r="CW260" i="3"/>
  <c r="FH260" i="3"/>
  <c r="FC260" i="3"/>
  <c r="EY260" i="3"/>
  <c r="GS260" i="3"/>
  <c r="EU260" i="3"/>
  <c r="IG260" i="3"/>
  <c r="GL260" i="3"/>
  <c r="CZ260" i="3"/>
  <c r="DM260" i="3"/>
  <c r="CX260" i="3"/>
  <c r="CS260" i="3"/>
  <c r="DE260" i="3"/>
  <c r="HA260" i="3"/>
  <c r="GJ260" i="3"/>
  <c r="IP260" i="3"/>
  <c r="GW260" i="3"/>
  <c r="GR260" i="3"/>
  <c r="CQ260" i="3"/>
  <c r="DC260" i="3"/>
  <c r="CT260" i="3"/>
  <c r="DS260" i="3"/>
  <c r="FS260" i="3"/>
  <c r="IN260" i="3"/>
  <c r="AT258" i="3" l="1"/>
  <c r="CD259" i="3"/>
  <c r="AJ260" i="3"/>
  <c r="AG260" i="3"/>
  <c r="AO260" i="3"/>
  <c r="AF260" i="3"/>
  <c r="AI260" i="3"/>
  <c r="AD260" i="3"/>
  <c r="AH260" i="3"/>
  <c r="AK260" i="3"/>
  <c r="AE260" i="3"/>
  <c r="HW260" i="3"/>
  <c r="GE260" i="3"/>
  <c r="JY260" i="3"/>
  <c r="JQ260" i="3"/>
  <c r="JR260" i="3"/>
  <c r="FV260" i="3"/>
  <c r="HY260" i="3"/>
  <c r="JX260" i="3"/>
  <c r="EH260" i="3"/>
  <c r="IA260" i="3"/>
  <c r="AM260" i="3"/>
  <c r="FU260" i="3"/>
  <c r="GC260" i="3"/>
  <c r="Z260" i="3"/>
  <c r="X260" i="3"/>
  <c r="Y260" i="3"/>
  <c r="U260" i="3"/>
  <c r="V260" i="3"/>
  <c r="T260" i="3"/>
  <c r="W260" i="3"/>
  <c r="AB260" i="3"/>
  <c r="R260" i="3"/>
  <c r="AC260" i="3"/>
  <c r="S260" i="3"/>
  <c r="AA260" i="3"/>
  <c r="BO260" i="3"/>
  <c r="BI260" i="3"/>
  <c r="BP260" i="3"/>
  <c r="BN260" i="3"/>
  <c r="BK260" i="3"/>
  <c r="BR260" i="3"/>
  <c r="BL260" i="3"/>
  <c r="BS260" i="3"/>
  <c r="BQ260" i="3"/>
  <c r="BJ260" i="3"/>
  <c r="BH260" i="3"/>
  <c r="BM260" i="3"/>
  <c r="FW260" i="3"/>
  <c r="BY260" i="3"/>
  <c r="BT260" i="3"/>
  <c r="BV260" i="3"/>
  <c r="CE260" i="3"/>
  <c r="BU260" i="3"/>
  <c r="BX260" i="3"/>
  <c r="BW260" i="3"/>
  <c r="CA260" i="3"/>
  <c r="BZ260" i="3"/>
  <c r="JT260" i="3"/>
  <c r="JP260" i="3"/>
  <c r="JV260" i="3"/>
  <c r="FY260" i="3"/>
  <c r="JW260" i="3"/>
  <c r="GA260" i="3"/>
  <c r="HV260" i="3"/>
  <c r="ED260" i="3"/>
  <c r="IB260" i="3"/>
  <c r="EF260" i="3"/>
  <c r="AP260" i="3"/>
  <c r="HS260" i="3"/>
  <c r="BG260" i="3"/>
  <c r="BA260" i="3"/>
  <c r="AX260" i="3"/>
  <c r="AV260" i="3"/>
  <c r="HR260" i="3"/>
  <c r="BC260" i="3"/>
  <c r="AW260" i="3"/>
  <c r="BD260" i="3"/>
  <c r="BF260" i="3"/>
  <c r="AY260" i="3"/>
  <c r="BB260" i="3"/>
  <c r="AZ260" i="3"/>
  <c r="BE260" i="3"/>
  <c r="CB260" i="3"/>
  <c r="DZ260" i="3"/>
  <c r="HX260" i="3"/>
  <c r="EB260" i="3"/>
  <c r="CF260" i="3"/>
  <c r="CC260" i="3"/>
  <c r="JO260" i="3"/>
  <c r="JU260" i="3"/>
  <c r="HZ260" i="3"/>
  <c r="CL260" i="3"/>
  <c r="HT260" i="3"/>
  <c r="F260" i="3"/>
  <c r="H260" i="3"/>
  <c r="G260" i="3"/>
  <c r="I260" i="3"/>
  <c r="AL260" i="3"/>
  <c r="DX260" i="3"/>
  <c r="M260" i="3"/>
  <c r="O260" i="3"/>
  <c r="J260" i="3"/>
  <c r="N260" i="3"/>
  <c r="P260" i="3"/>
  <c r="Q260" i="3"/>
  <c r="K260" i="3"/>
  <c r="L260" i="3"/>
  <c r="EC260" i="3"/>
  <c r="EG260" i="3"/>
  <c r="EE260" i="3"/>
  <c r="GB260" i="3"/>
  <c r="GD260" i="3"/>
  <c r="DY260" i="3"/>
  <c r="FX260" i="3"/>
  <c r="FZ260" i="3"/>
  <c r="HU260" i="3"/>
  <c r="JS260" i="3"/>
  <c r="EA260" i="3"/>
  <c r="AN259" i="3"/>
  <c r="C261" i="3"/>
  <c r="AR259" i="3"/>
  <c r="AQ259" i="3"/>
  <c r="AS259" i="3"/>
  <c r="CG259" i="3"/>
  <c r="DE261" i="3"/>
  <c r="II261" i="3"/>
  <c r="IZ261" i="3"/>
  <c r="EQ261" i="3"/>
  <c r="GX261" i="3"/>
  <c r="DQ261" i="3"/>
  <c r="GI261" i="3"/>
  <c r="DI261" i="3"/>
  <c r="IU261" i="3"/>
  <c r="FG261" i="3"/>
  <c r="IM261" i="3"/>
  <c r="CK261" i="3"/>
  <c r="FR261" i="3"/>
  <c r="JB261" i="3"/>
  <c r="GW261" i="3"/>
  <c r="DF261" i="3"/>
  <c r="JG261" i="3"/>
  <c r="FO261" i="3"/>
  <c r="JK261" i="3"/>
  <c r="IJ261" i="3"/>
  <c r="GK261" i="3"/>
  <c r="HE261" i="3"/>
  <c r="FQ261" i="3"/>
  <c r="DO261" i="3"/>
  <c r="GL261" i="3"/>
  <c r="FA261" i="3"/>
  <c r="JM261" i="3"/>
  <c r="HG261" i="3"/>
  <c r="IP261" i="3"/>
  <c r="HA261" i="3"/>
  <c r="EZ261" i="3"/>
  <c r="IF261" i="3"/>
  <c r="IT261" i="3"/>
  <c r="FL261" i="3"/>
  <c r="IL261" i="3"/>
  <c r="EN261" i="3"/>
  <c r="FF261" i="3"/>
  <c r="CT261" i="3"/>
  <c r="IS261" i="3"/>
  <c r="FH261" i="3"/>
  <c r="IN261" i="3"/>
  <c r="CR261" i="3"/>
  <c r="FM261" i="3"/>
  <c r="DV261" i="3"/>
  <c r="DG261" i="3"/>
  <c r="IK261" i="3"/>
  <c r="HM261" i="3"/>
  <c r="HC261" i="3"/>
  <c r="FN261" i="3"/>
  <c r="EL261" i="3"/>
  <c r="DR261" i="3"/>
  <c r="IG261" i="3"/>
  <c r="DJ261" i="3"/>
  <c r="FE261" i="3"/>
  <c r="DK261" i="3"/>
  <c r="IH261" i="3"/>
  <c r="GV261" i="3"/>
  <c r="JH261" i="3"/>
  <c r="GY261" i="3"/>
  <c r="GM261" i="3"/>
  <c r="IY261" i="3"/>
  <c r="DP261" i="3"/>
  <c r="IW261" i="3"/>
  <c r="CO261" i="3"/>
  <c r="EM261" i="3"/>
  <c r="HD261" i="3"/>
  <c r="DT261" i="3"/>
  <c r="GO261" i="3"/>
  <c r="EP261" i="3"/>
  <c r="CZ261" i="3"/>
  <c r="JC261" i="3"/>
  <c r="CW261" i="3"/>
  <c r="HI261" i="3"/>
  <c r="IX261" i="3"/>
  <c r="JD261" i="3"/>
  <c r="GN261" i="3"/>
  <c r="HF261" i="3"/>
  <c r="FS261" i="3"/>
  <c r="JL261" i="3"/>
  <c r="HN261" i="3"/>
  <c r="DS261" i="3"/>
  <c r="EU261" i="3"/>
  <c r="CU261" i="3"/>
  <c r="ET261" i="3"/>
  <c r="FB261" i="3"/>
  <c r="IO261" i="3"/>
  <c r="CJ261" i="3"/>
  <c r="CX261" i="3"/>
  <c r="CS261" i="3"/>
  <c r="GZ261" i="3"/>
  <c r="FI261" i="3"/>
  <c r="DC261" i="3"/>
  <c r="ES261" i="3"/>
  <c r="ER261" i="3"/>
  <c r="FD261" i="3"/>
  <c r="CV261" i="3"/>
  <c r="CQ261" i="3"/>
  <c r="DD261" i="3"/>
  <c r="JF261" i="3"/>
  <c r="CP261" i="3"/>
  <c r="DH261" i="3"/>
  <c r="FP261" i="3"/>
  <c r="EY261" i="3"/>
  <c r="CY261" i="3"/>
  <c r="DL261" i="3"/>
  <c r="FJ261" i="3"/>
  <c r="JI261" i="3"/>
  <c r="DM261" i="3"/>
  <c r="HO261" i="3"/>
  <c r="GJ261" i="3"/>
  <c r="HB261" i="3"/>
  <c r="GS261" i="3"/>
  <c r="DU261" i="3"/>
  <c r="HK261" i="3"/>
  <c r="FC261" i="3"/>
  <c r="EW261" i="3"/>
  <c r="GR261" i="3"/>
  <c r="HP261" i="3"/>
  <c r="JA261" i="3"/>
  <c r="IV261" i="3"/>
  <c r="GT261" i="3"/>
  <c r="JJ261" i="3"/>
  <c r="HL261" i="3"/>
  <c r="DB261" i="3"/>
  <c r="EV261" i="3"/>
  <c r="GP261" i="3"/>
  <c r="IQ261" i="3"/>
  <c r="HJ261" i="3"/>
  <c r="GQ261" i="3"/>
  <c r="EO261" i="3"/>
  <c r="AQ260" i="3" l="1"/>
  <c r="AR260" i="3"/>
  <c r="CD260" i="3"/>
  <c r="AT259" i="3"/>
  <c r="AN260" i="3"/>
  <c r="JY261" i="3"/>
  <c r="GC261" i="3"/>
  <c r="JW261" i="3"/>
  <c r="GE261" i="3"/>
  <c r="BZ261" i="3"/>
  <c r="BW261" i="3"/>
  <c r="BT261" i="3"/>
  <c r="CE261" i="3"/>
  <c r="BV261" i="3"/>
  <c r="BU261" i="3"/>
  <c r="BX261" i="3"/>
  <c r="CA261" i="3"/>
  <c r="BY261" i="3"/>
  <c r="JP261" i="3"/>
  <c r="IB261" i="3"/>
  <c r="HT261" i="3"/>
  <c r="FU261" i="3"/>
  <c r="AM261" i="3"/>
  <c r="JO261" i="3"/>
  <c r="CC261" i="3"/>
  <c r="JT261" i="3"/>
  <c r="JX261" i="3"/>
  <c r="HS261" i="3"/>
  <c r="HV261" i="3"/>
  <c r="JQ261" i="3"/>
  <c r="DY261" i="3"/>
  <c r="FZ261" i="3"/>
  <c r="FY261" i="3"/>
  <c r="JS261" i="3"/>
  <c r="GA261" i="3"/>
  <c r="FW261" i="3"/>
  <c r="AV261" i="3"/>
  <c r="HR261" i="3"/>
  <c r="BE261" i="3"/>
  <c r="AZ261" i="3"/>
  <c r="AX261" i="3"/>
  <c r="CB261" i="3"/>
  <c r="BF261" i="3"/>
  <c r="BC261" i="3"/>
  <c r="BA261" i="3"/>
  <c r="AY261" i="3"/>
  <c r="BD261" i="3"/>
  <c r="BB261" i="3"/>
  <c r="BG261" i="3"/>
  <c r="AW261" i="3"/>
  <c r="BH261" i="3"/>
  <c r="BS261" i="3"/>
  <c r="BM261" i="3"/>
  <c r="BL261" i="3"/>
  <c r="BQ261" i="3"/>
  <c r="BR261" i="3"/>
  <c r="BK261" i="3"/>
  <c r="BI261" i="3"/>
  <c r="BJ261" i="3"/>
  <c r="BP261" i="3"/>
  <c r="BN261" i="3"/>
  <c r="BO261" i="3"/>
  <c r="AI261" i="3"/>
  <c r="AG261" i="3"/>
  <c r="AF261" i="3"/>
  <c r="AK261" i="3"/>
  <c r="AJ261" i="3"/>
  <c r="AE261" i="3"/>
  <c r="AD261" i="3"/>
  <c r="AO261" i="3"/>
  <c r="AH261" i="3"/>
  <c r="EA261" i="3"/>
  <c r="JR261" i="3"/>
  <c r="EE261" i="3"/>
  <c r="HY261" i="3"/>
  <c r="ED261" i="3"/>
  <c r="G261" i="3"/>
  <c r="AL261" i="3"/>
  <c r="DX261" i="3"/>
  <c r="J261" i="3"/>
  <c r="Q261" i="3"/>
  <c r="N261" i="3"/>
  <c r="H261" i="3"/>
  <c r="I261" i="3"/>
  <c r="L261" i="3"/>
  <c r="O261" i="3"/>
  <c r="M261" i="3"/>
  <c r="F261" i="3"/>
  <c r="P261" i="3"/>
  <c r="K261" i="3"/>
  <c r="EF261" i="3"/>
  <c r="JU261" i="3"/>
  <c r="AP261" i="3"/>
  <c r="CF261" i="3"/>
  <c r="CL261" i="3"/>
  <c r="EC261" i="3"/>
  <c r="EB261" i="3"/>
  <c r="EH261" i="3"/>
  <c r="JV261" i="3"/>
  <c r="IA261" i="3"/>
  <c r="EG261" i="3"/>
  <c r="GB261" i="3"/>
  <c r="HX261" i="3"/>
  <c r="HZ261" i="3"/>
  <c r="FV261" i="3"/>
  <c r="FX261" i="3"/>
  <c r="HU261" i="3"/>
  <c r="DZ261" i="3"/>
  <c r="AC261" i="3"/>
  <c r="Z261" i="3"/>
  <c r="AB261" i="3"/>
  <c r="S261" i="3"/>
  <c r="T261" i="3"/>
  <c r="AA261" i="3"/>
  <c r="Y261" i="3"/>
  <c r="R261" i="3"/>
  <c r="V261" i="3"/>
  <c r="W261" i="3"/>
  <c r="U261" i="3"/>
  <c r="X261" i="3"/>
  <c r="HW261" i="3"/>
  <c r="GD261" i="3"/>
  <c r="C262" i="3"/>
  <c r="AS260" i="3"/>
  <c r="CG260" i="3"/>
  <c r="JA262" i="3"/>
  <c r="JL262" i="3"/>
  <c r="IS262" i="3"/>
  <c r="FA262" i="3"/>
  <c r="GJ262" i="3"/>
  <c r="GV262" i="3"/>
  <c r="EN262" i="3"/>
  <c r="FL262" i="3"/>
  <c r="HC262" i="3"/>
  <c r="IX262" i="3"/>
  <c r="IP262" i="3"/>
  <c r="GM262" i="3"/>
  <c r="GI262" i="3"/>
  <c r="IF262" i="3"/>
  <c r="DO262" i="3"/>
  <c r="FR262" i="3"/>
  <c r="IU262" i="3"/>
  <c r="CK262" i="3"/>
  <c r="HL262" i="3"/>
  <c r="FS262" i="3"/>
  <c r="HN262" i="3"/>
  <c r="EM262" i="3"/>
  <c r="DJ262" i="3"/>
  <c r="CJ262" i="3"/>
  <c r="FO262" i="3"/>
  <c r="DH262" i="3"/>
  <c r="GX262" i="3"/>
  <c r="DB262" i="3"/>
  <c r="EP262" i="3"/>
  <c r="DM262" i="3"/>
  <c r="GP262" i="3"/>
  <c r="JF262" i="3"/>
  <c r="CS262" i="3"/>
  <c r="JB262" i="3"/>
  <c r="JH262" i="3"/>
  <c r="JM262" i="3"/>
  <c r="FC262" i="3"/>
  <c r="II262" i="3"/>
  <c r="JC262" i="3"/>
  <c r="EW262" i="3"/>
  <c r="GS262" i="3"/>
  <c r="DI262" i="3"/>
  <c r="EV262" i="3"/>
  <c r="CX262" i="3"/>
  <c r="GO262" i="3"/>
  <c r="FF262" i="3"/>
  <c r="IN262" i="3"/>
  <c r="CY262" i="3"/>
  <c r="JD262" i="3"/>
  <c r="HP262" i="3"/>
  <c r="HM262" i="3"/>
  <c r="CQ262" i="3"/>
  <c r="GL262" i="3"/>
  <c r="CR262" i="3"/>
  <c r="EO262" i="3"/>
  <c r="HI262" i="3"/>
  <c r="IQ262" i="3"/>
  <c r="IT262" i="3"/>
  <c r="ES262" i="3"/>
  <c r="IL262" i="3"/>
  <c r="IK262" i="3"/>
  <c r="IV262" i="3"/>
  <c r="CW262" i="3"/>
  <c r="JG262" i="3"/>
  <c r="IY262" i="3"/>
  <c r="CU262" i="3"/>
  <c r="FM262" i="3"/>
  <c r="DK262" i="3"/>
  <c r="HA262" i="3"/>
  <c r="DC262" i="3"/>
  <c r="FD262" i="3"/>
  <c r="FN262" i="3"/>
  <c r="DG262" i="3"/>
  <c r="DE262" i="3"/>
  <c r="HJ262" i="3"/>
  <c r="GY262" i="3"/>
  <c r="IO262" i="3"/>
  <c r="EQ262" i="3"/>
  <c r="CT262" i="3"/>
  <c r="HO262" i="3"/>
  <c r="GZ262" i="3"/>
  <c r="IZ262" i="3"/>
  <c r="HF262" i="3"/>
  <c r="IW262" i="3"/>
  <c r="EZ262" i="3"/>
  <c r="FI262" i="3"/>
  <c r="JJ262" i="3"/>
  <c r="EL262" i="3"/>
  <c r="ET262" i="3"/>
  <c r="IM262" i="3"/>
  <c r="DF262" i="3"/>
  <c r="FH262" i="3"/>
  <c r="FB262" i="3"/>
  <c r="DV262" i="3"/>
  <c r="FJ262" i="3"/>
  <c r="EY262" i="3"/>
  <c r="IG262" i="3"/>
  <c r="FQ262" i="3"/>
  <c r="GN262" i="3"/>
  <c r="HB262" i="3"/>
  <c r="IH262" i="3"/>
  <c r="ER262" i="3"/>
  <c r="GT262" i="3"/>
  <c r="CV262" i="3"/>
  <c r="FE262" i="3"/>
  <c r="GR262" i="3"/>
  <c r="HG262" i="3"/>
  <c r="DS262" i="3"/>
  <c r="DD262" i="3"/>
  <c r="CO262" i="3"/>
  <c r="DU262" i="3"/>
  <c r="JK262" i="3"/>
  <c r="GK262" i="3"/>
  <c r="DR262" i="3"/>
  <c r="CP262" i="3"/>
  <c r="IJ262" i="3"/>
  <c r="EU262" i="3"/>
  <c r="FG262" i="3"/>
  <c r="DT262" i="3"/>
  <c r="FP262" i="3"/>
  <c r="DQ262" i="3"/>
  <c r="CZ262" i="3"/>
  <c r="DL262" i="3"/>
  <c r="HD262" i="3"/>
  <c r="HK262" i="3"/>
  <c r="HE262" i="3"/>
  <c r="JI262" i="3"/>
  <c r="GW262" i="3"/>
  <c r="GQ262" i="3"/>
  <c r="DP262" i="3"/>
  <c r="AT260" i="3" l="1"/>
  <c r="AQ261" i="3"/>
  <c r="CD261" i="3"/>
  <c r="AR261" i="3"/>
  <c r="AD262" i="3"/>
  <c r="AK262" i="3"/>
  <c r="AH262" i="3"/>
  <c r="AJ262" i="3"/>
  <c r="AE262" i="3"/>
  <c r="AG262" i="3"/>
  <c r="AO262" i="3"/>
  <c r="AF262" i="3"/>
  <c r="AI262" i="3"/>
  <c r="HS262" i="3"/>
  <c r="HW262" i="3"/>
  <c r="DY262" i="3"/>
  <c r="JV262" i="3"/>
  <c r="FZ262" i="3"/>
  <c r="JX262" i="3"/>
  <c r="HU262" i="3"/>
  <c r="CC262" i="3"/>
  <c r="JO262" i="3"/>
  <c r="CF262" i="3"/>
  <c r="JY262" i="3"/>
  <c r="JW262" i="3"/>
  <c r="EG262" i="3"/>
  <c r="JT262" i="3"/>
  <c r="JP262" i="3"/>
  <c r="FX262" i="3"/>
  <c r="GC262" i="3"/>
  <c r="GD262" i="3"/>
  <c r="JU262" i="3"/>
  <c r="EC262" i="3"/>
  <c r="P262" i="3"/>
  <c r="N262" i="3"/>
  <c r="G262" i="3"/>
  <c r="M262" i="3"/>
  <c r="AL262" i="3"/>
  <c r="L262" i="3"/>
  <c r="J262" i="3"/>
  <c r="K262" i="3"/>
  <c r="Q262" i="3"/>
  <c r="H262" i="3"/>
  <c r="F262" i="3"/>
  <c r="I262" i="3"/>
  <c r="DX262" i="3"/>
  <c r="O262" i="3"/>
  <c r="FW262" i="3"/>
  <c r="DZ262" i="3"/>
  <c r="IB262" i="3"/>
  <c r="EF262" i="3"/>
  <c r="BQ262" i="3"/>
  <c r="BO262" i="3"/>
  <c r="BH262" i="3"/>
  <c r="BM262" i="3"/>
  <c r="BK262" i="3"/>
  <c r="BR262" i="3"/>
  <c r="BP262" i="3"/>
  <c r="BI262" i="3"/>
  <c r="BL262" i="3"/>
  <c r="BN262" i="3"/>
  <c r="BS262" i="3"/>
  <c r="BJ262" i="3"/>
  <c r="FY262" i="3"/>
  <c r="FU262" i="3"/>
  <c r="AM262" i="3"/>
  <c r="AN262" i="3" s="1"/>
  <c r="HY262" i="3"/>
  <c r="CE262" i="3"/>
  <c r="BX262" i="3"/>
  <c r="CA262" i="3"/>
  <c r="BV262" i="3"/>
  <c r="BU262" i="3"/>
  <c r="BY262" i="3"/>
  <c r="BW262" i="3"/>
  <c r="BZ262" i="3"/>
  <c r="BT262" i="3"/>
  <c r="AP262" i="3"/>
  <c r="JR262" i="3"/>
  <c r="FV262" i="3"/>
  <c r="GB262" i="3"/>
  <c r="GA262" i="3"/>
  <c r="IA262" i="3"/>
  <c r="JQ262" i="3"/>
  <c r="HT262" i="3"/>
  <c r="ED262" i="3"/>
  <c r="BA262" i="3"/>
  <c r="BC262" i="3"/>
  <c r="AV262" i="3"/>
  <c r="AX262" i="3"/>
  <c r="BD262" i="3"/>
  <c r="AW262" i="3"/>
  <c r="AY262" i="3"/>
  <c r="AZ262" i="3"/>
  <c r="BE262" i="3"/>
  <c r="BB262" i="3"/>
  <c r="HR262" i="3"/>
  <c r="CB262" i="3"/>
  <c r="BF262" i="3"/>
  <c r="BG262" i="3"/>
  <c r="CL262" i="3"/>
  <c r="EE262" i="3"/>
  <c r="EA262" i="3"/>
  <c r="HX262" i="3"/>
  <c r="EB262" i="3"/>
  <c r="HZ262" i="3"/>
  <c r="EH262" i="3"/>
  <c r="JS262" i="3"/>
  <c r="HV262" i="3"/>
  <c r="T262" i="3"/>
  <c r="W262" i="3"/>
  <c r="U262" i="3"/>
  <c r="R262" i="3"/>
  <c r="Z262" i="3"/>
  <c r="AA262" i="3"/>
  <c r="AC262" i="3"/>
  <c r="AB262" i="3"/>
  <c r="V262" i="3"/>
  <c r="S262" i="3"/>
  <c r="X262" i="3"/>
  <c r="Y262" i="3"/>
  <c r="GE262" i="3"/>
  <c r="AN261" i="3"/>
  <c r="C263" i="3"/>
  <c r="CG261" i="3"/>
  <c r="AS261" i="3"/>
  <c r="GZ263" i="3"/>
  <c r="FG263" i="3"/>
  <c r="IV263" i="3"/>
  <c r="GN263" i="3"/>
  <c r="JB263" i="3"/>
  <c r="HO263" i="3"/>
  <c r="CJ263" i="3"/>
  <c r="HF263" i="3"/>
  <c r="JM263" i="3"/>
  <c r="HM263" i="3"/>
  <c r="DP263" i="3"/>
  <c r="EM263" i="3"/>
  <c r="FQ263" i="3"/>
  <c r="JK263" i="3"/>
  <c r="CP263" i="3"/>
  <c r="DR263" i="3"/>
  <c r="IP263" i="3"/>
  <c r="CY263" i="3"/>
  <c r="DO263" i="3"/>
  <c r="EO263" i="3"/>
  <c r="CT263" i="3"/>
  <c r="DM263" i="3"/>
  <c r="IS263" i="3"/>
  <c r="IL263" i="3"/>
  <c r="DS263" i="3"/>
  <c r="CR263" i="3"/>
  <c r="DL263" i="3"/>
  <c r="HK263" i="3"/>
  <c r="EV263" i="3"/>
  <c r="FA263" i="3"/>
  <c r="FS263" i="3"/>
  <c r="EL263" i="3"/>
  <c r="DC263" i="3"/>
  <c r="GO263" i="3"/>
  <c r="IO263" i="3"/>
  <c r="HL263" i="3"/>
  <c r="IT263" i="3"/>
  <c r="FL263" i="3"/>
  <c r="CQ263" i="3"/>
  <c r="JG263" i="3"/>
  <c r="HA263" i="3"/>
  <c r="FO263" i="3"/>
  <c r="ET263" i="3"/>
  <c r="IF263" i="3"/>
  <c r="HP263" i="3"/>
  <c r="EQ263" i="3"/>
  <c r="FM263" i="3"/>
  <c r="DV263" i="3"/>
  <c r="HJ263" i="3"/>
  <c r="CS263" i="3"/>
  <c r="FI263" i="3"/>
  <c r="IW263" i="3"/>
  <c r="DG263" i="3"/>
  <c r="GS263" i="3"/>
  <c r="HN263" i="3"/>
  <c r="HB263" i="3"/>
  <c r="DE263" i="3"/>
  <c r="IN263" i="3"/>
  <c r="JC263" i="3"/>
  <c r="EU263" i="3"/>
  <c r="GT263" i="3"/>
  <c r="FJ263" i="3"/>
  <c r="JL263" i="3"/>
  <c r="HD263" i="3"/>
  <c r="JI263" i="3"/>
  <c r="II263" i="3"/>
  <c r="ES263" i="3"/>
  <c r="FP263" i="3"/>
  <c r="DB263" i="3"/>
  <c r="JA263" i="3"/>
  <c r="DF263" i="3"/>
  <c r="CV263" i="3"/>
  <c r="GP263" i="3"/>
  <c r="DT263" i="3"/>
  <c r="IG263" i="3"/>
  <c r="EP263" i="3"/>
  <c r="ER263" i="3"/>
  <c r="GK263" i="3"/>
  <c r="CK263" i="3"/>
  <c r="DH263" i="3"/>
  <c r="DJ263" i="3"/>
  <c r="GI263" i="3"/>
  <c r="IY263" i="3"/>
  <c r="GV263" i="3"/>
  <c r="IQ263" i="3"/>
  <c r="FB263" i="3"/>
  <c r="DI263" i="3"/>
  <c r="CU263" i="3"/>
  <c r="EZ263" i="3"/>
  <c r="CO263" i="3"/>
  <c r="JH263" i="3"/>
  <c r="FF263" i="3"/>
  <c r="GJ263" i="3"/>
  <c r="GY263" i="3"/>
  <c r="IK263" i="3"/>
  <c r="HC263" i="3"/>
  <c r="FC263" i="3"/>
  <c r="EN263" i="3"/>
  <c r="IM263" i="3"/>
  <c r="JJ263" i="3"/>
  <c r="EY263" i="3"/>
  <c r="DK263" i="3"/>
  <c r="CZ263" i="3"/>
  <c r="CW263" i="3"/>
  <c r="JF263" i="3"/>
  <c r="IZ263" i="3"/>
  <c r="HE263" i="3"/>
  <c r="IX263" i="3"/>
  <c r="JD263" i="3"/>
  <c r="DD263" i="3"/>
  <c r="FE263" i="3"/>
  <c r="IJ263" i="3"/>
  <c r="GM263" i="3"/>
  <c r="HG263" i="3"/>
  <c r="EW263" i="3"/>
  <c r="GR263" i="3"/>
  <c r="FD263" i="3"/>
  <c r="GX263" i="3"/>
  <c r="GL263" i="3"/>
  <c r="GW263" i="3"/>
  <c r="HI263" i="3"/>
  <c r="DQ263" i="3"/>
  <c r="GQ263" i="3"/>
  <c r="FR263" i="3"/>
  <c r="DU263" i="3"/>
  <c r="IU263" i="3"/>
  <c r="IH263" i="3"/>
  <c r="FH263" i="3"/>
  <c r="CX263" i="3"/>
  <c r="FN263" i="3"/>
  <c r="AQ262" i="3" l="1"/>
  <c r="AT261" i="3"/>
  <c r="AR262" i="3"/>
  <c r="JO263" i="3"/>
  <c r="CC263" i="3"/>
  <c r="FW263" i="3"/>
  <c r="JU263" i="3"/>
  <c r="FY263" i="3"/>
  <c r="IB263" i="3"/>
  <c r="FX263" i="3"/>
  <c r="IA263" i="3"/>
  <c r="JQ263" i="3"/>
  <c r="FU263" i="3"/>
  <c r="AM263" i="3"/>
  <c r="HT263" i="3"/>
  <c r="HX263" i="3"/>
  <c r="ED263" i="3"/>
  <c r="AP263" i="3"/>
  <c r="BP263" i="3"/>
  <c r="BQ263" i="3"/>
  <c r="BO263" i="3"/>
  <c r="BR263" i="3"/>
  <c r="BL263" i="3"/>
  <c r="BI263" i="3"/>
  <c r="BN263" i="3"/>
  <c r="BH263" i="3"/>
  <c r="BK263" i="3"/>
  <c r="BJ263" i="3"/>
  <c r="BM263" i="3"/>
  <c r="BS263" i="3"/>
  <c r="EH263" i="3"/>
  <c r="HU263" i="3"/>
  <c r="DY263" i="3"/>
  <c r="HW263" i="3"/>
  <c r="EE263" i="3"/>
  <c r="EF263" i="3"/>
  <c r="GB263" i="3"/>
  <c r="M263" i="3"/>
  <c r="G263" i="3"/>
  <c r="L263" i="3"/>
  <c r="F263" i="3"/>
  <c r="AL263" i="3"/>
  <c r="I263" i="3"/>
  <c r="DX263" i="3"/>
  <c r="N263" i="3"/>
  <c r="K263" i="3"/>
  <c r="O263" i="3"/>
  <c r="P263" i="3"/>
  <c r="J263" i="3"/>
  <c r="Q263" i="3"/>
  <c r="H263" i="3"/>
  <c r="HZ263" i="3"/>
  <c r="JR263" i="3"/>
  <c r="BV263" i="3"/>
  <c r="BY263" i="3"/>
  <c r="BX263" i="3"/>
  <c r="CA263" i="3"/>
  <c r="BU263" i="3"/>
  <c r="BT263" i="3"/>
  <c r="BW263" i="3"/>
  <c r="BZ263" i="3"/>
  <c r="CE263" i="3"/>
  <c r="JT263" i="3"/>
  <c r="GE263" i="3"/>
  <c r="EC263" i="3"/>
  <c r="GD263" i="3"/>
  <c r="JP263" i="3"/>
  <c r="CL263" i="3"/>
  <c r="FZ263" i="3"/>
  <c r="FV263" i="3"/>
  <c r="JX263" i="3"/>
  <c r="HV263" i="3"/>
  <c r="EG263" i="3"/>
  <c r="AI263" i="3"/>
  <c r="AD263" i="3"/>
  <c r="AO263" i="3"/>
  <c r="AE263" i="3"/>
  <c r="AH263" i="3"/>
  <c r="AK263" i="3"/>
  <c r="AF263" i="3"/>
  <c r="AG263" i="3"/>
  <c r="AJ263" i="3"/>
  <c r="DZ263" i="3"/>
  <c r="HY263" i="3"/>
  <c r="JY263" i="3"/>
  <c r="U263" i="3"/>
  <c r="X263" i="3"/>
  <c r="V263" i="3"/>
  <c r="Z263" i="3"/>
  <c r="AA263" i="3"/>
  <c r="AB263" i="3"/>
  <c r="R263" i="3"/>
  <c r="Y263" i="3"/>
  <c r="AC263" i="3"/>
  <c r="W263" i="3"/>
  <c r="T263" i="3"/>
  <c r="S263" i="3"/>
  <c r="HS263" i="3"/>
  <c r="EA263" i="3"/>
  <c r="EB263" i="3"/>
  <c r="CF263" i="3"/>
  <c r="JV263" i="3"/>
  <c r="CB263" i="3"/>
  <c r="BE263" i="3"/>
  <c r="BG263" i="3"/>
  <c r="AX263" i="3"/>
  <c r="BF263" i="3"/>
  <c r="BD263" i="3"/>
  <c r="AW263" i="3"/>
  <c r="BC263" i="3"/>
  <c r="BB263" i="3"/>
  <c r="AZ263" i="3"/>
  <c r="BA263" i="3"/>
  <c r="AY263" i="3"/>
  <c r="AV263" i="3"/>
  <c r="HR263" i="3"/>
  <c r="GA263" i="3"/>
  <c r="JW263" i="3"/>
  <c r="JS263" i="3"/>
  <c r="GC263" i="3"/>
  <c r="CG262" i="3"/>
  <c r="AS262" i="3"/>
  <c r="C264" i="3"/>
  <c r="CD262" i="3"/>
  <c r="FG264" i="3"/>
  <c r="JI264" i="3"/>
  <c r="HG264" i="3"/>
  <c r="FO264" i="3"/>
  <c r="IW264" i="3"/>
  <c r="HL264" i="3"/>
  <c r="IJ264" i="3"/>
  <c r="DU264" i="3"/>
  <c r="IV264" i="3"/>
  <c r="IK264" i="3"/>
  <c r="FI264" i="3"/>
  <c r="IX264" i="3"/>
  <c r="CT264" i="3"/>
  <c r="FF264" i="3"/>
  <c r="IL264" i="3"/>
  <c r="JA264" i="3"/>
  <c r="GR264" i="3"/>
  <c r="HC264" i="3"/>
  <c r="GW264" i="3"/>
  <c r="DS264" i="3"/>
  <c r="HN264" i="3"/>
  <c r="GX264" i="3"/>
  <c r="FS264" i="3"/>
  <c r="CQ264" i="3"/>
  <c r="CP264" i="3"/>
  <c r="II264" i="3"/>
  <c r="DR264" i="3"/>
  <c r="FR264" i="3"/>
  <c r="GP264" i="3"/>
  <c r="IH264" i="3"/>
  <c r="FD264" i="3"/>
  <c r="IU264" i="3"/>
  <c r="IY264" i="3"/>
  <c r="EY264" i="3"/>
  <c r="FB264" i="3"/>
  <c r="EZ264" i="3"/>
  <c r="HF264" i="3"/>
  <c r="EP264" i="3"/>
  <c r="GQ264" i="3"/>
  <c r="GI264" i="3"/>
  <c r="EW264" i="3"/>
  <c r="HJ264" i="3"/>
  <c r="HB264" i="3"/>
  <c r="HK264" i="3"/>
  <c r="JB264" i="3"/>
  <c r="HA264" i="3"/>
  <c r="EM264" i="3"/>
  <c r="FH264" i="3"/>
  <c r="IT264" i="3"/>
  <c r="EU264" i="3"/>
  <c r="EV264" i="3"/>
  <c r="FP264" i="3"/>
  <c r="GT264" i="3"/>
  <c r="JK264" i="3"/>
  <c r="GM264" i="3"/>
  <c r="DH264" i="3"/>
  <c r="FA264" i="3"/>
  <c r="FC264" i="3"/>
  <c r="DC264" i="3"/>
  <c r="JH264" i="3"/>
  <c r="IP264" i="3"/>
  <c r="GY264" i="3"/>
  <c r="JL264" i="3"/>
  <c r="CY264" i="3"/>
  <c r="DI264" i="3"/>
  <c r="IS264" i="3"/>
  <c r="ES264" i="3"/>
  <c r="JJ264" i="3"/>
  <c r="JC264" i="3"/>
  <c r="IO264" i="3"/>
  <c r="GO264" i="3"/>
  <c r="IZ264" i="3"/>
  <c r="EO264" i="3"/>
  <c r="IG264" i="3"/>
  <c r="DJ264" i="3"/>
  <c r="DL264" i="3"/>
  <c r="FJ264" i="3"/>
  <c r="DV264" i="3"/>
  <c r="GJ264" i="3"/>
  <c r="DD264" i="3"/>
  <c r="EN264" i="3"/>
  <c r="HI264" i="3"/>
  <c r="CX264" i="3"/>
  <c r="DF264" i="3"/>
  <c r="IM264" i="3"/>
  <c r="CJ264" i="3"/>
  <c r="CS264" i="3"/>
  <c r="GN264" i="3"/>
  <c r="FQ264" i="3"/>
  <c r="DO264" i="3"/>
  <c r="DQ264" i="3"/>
  <c r="HD264" i="3"/>
  <c r="FE264" i="3"/>
  <c r="CO264" i="3"/>
  <c r="GK264" i="3"/>
  <c r="GL264" i="3"/>
  <c r="DB264" i="3"/>
  <c r="FL264" i="3"/>
  <c r="DM264" i="3"/>
  <c r="DP264" i="3"/>
  <c r="IF264" i="3"/>
  <c r="IQ264" i="3"/>
  <c r="CR264" i="3"/>
  <c r="DG264" i="3"/>
  <c r="HO264" i="3"/>
  <c r="ER264" i="3"/>
  <c r="DE264" i="3"/>
  <c r="CZ264" i="3"/>
  <c r="JG264" i="3"/>
  <c r="EQ264" i="3"/>
  <c r="CU264" i="3"/>
  <c r="FN264" i="3"/>
  <c r="JF264" i="3"/>
  <c r="DT264" i="3"/>
  <c r="GS264" i="3"/>
  <c r="CW264" i="3"/>
  <c r="HM264" i="3"/>
  <c r="CK264" i="3"/>
  <c r="JD264" i="3"/>
  <c r="HP264" i="3"/>
  <c r="DK264" i="3"/>
  <c r="HE264" i="3"/>
  <c r="GZ264" i="3"/>
  <c r="EL264" i="3"/>
  <c r="IN264" i="3"/>
  <c r="ET264" i="3"/>
  <c r="JM264" i="3"/>
  <c r="GV264" i="3"/>
  <c r="CV264" i="3"/>
  <c r="FM264" i="3"/>
  <c r="AT262" i="3" l="1"/>
  <c r="JQ264" i="3"/>
  <c r="JU264" i="3"/>
  <c r="HU264" i="3"/>
  <c r="CC264" i="3"/>
  <c r="JO264" i="3"/>
  <c r="BY264" i="3"/>
  <c r="BZ264" i="3"/>
  <c r="CE264" i="3"/>
  <c r="BU264" i="3"/>
  <c r="BV264" i="3"/>
  <c r="CA264" i="3"/>
  <c r="BX264" i="3"/>
  <c r="BW264" i="3"/>
  <c r="BT264" i="3"/>
  <c r="AP264" i="3"/>
  <c r="JY264" i="3"/>
  <c r="AD264" i="3"/>
  <c r="AE264" i="3"/>
  <c r="AJ264" i="3"/>
  <c r="AG264" i="3"/>
  <c r="AF264" i="3"/>
  <c r="AO264" i="3"/>
  <c r="AH264" i="3"/>
  <c r="AI264" i="3"/>
  <c r="AK264" i="3"/>
  <c r="FU264" i="3"/>
  <c r="AM264" i="3"/>
  <c r="JW264" i="3"/>
  <c r="GC264" i="3"/>
  <c r="HT264" i="3"/>
  <c r="EA264" i="3"/>
  <c r="EC264" i="3"/>
  <c r="ED264" i="3"/>
  <c r="GE264" i="3"/>
  <c r="EF264" i="3"/>
  <c r="BG264" i="3"/>
  <c r="BA264" i="3"/>
  <c r="BD264" i="3"/>
  <c r="BB264" i="3"/>
  <c r="BC264" i="3"/>
  <c r="AW264" i="3"/>
  <c r="AV264" i="3"/>
  <c r="AY264" i="3"/>
  <c r="AZ264" i="3"/>
  <c r="AX264" i="3"/>
  <c r="HR264" i="3"/>
  <c r="BE264" i="3"/>
  <c r="CB264" i="3"/>
  <c r="BF264" i="3"/>
  <c r="HX264" i="3"/>
  <c r="IB264" i="3"/>
  <c r="JR264" i="3"/>
  <c r="FV264" i="3"/>
  <c r="HW264" i="3"/>
  <c r="HS264" i="3"/>
  <c r="EG264" i="3"/>
  <c r="DY264" i="3"/>
  <c r="HV264" i="3"/>
  <c r="GD264" i="3"/>
  <c r="FW264" i="3"/>
  <c r="HZ264" i="3"/>
  <c r="EH264" i="3"/>
  <c r="V264" i="3"/>
  <c r="T264" i="3"/>
  <c r="AC264" i="3"/>
  <c r="R264" i="3"/>
  <c r="AA264" i="3"/>
  <c r="Y264" i="3"/>
  <c r="AB264" i="3"/>
  <c r="S264" i="3"/>
  <c r="U264" i="3"/>
  <c r="Z264" i="3"/>
  <c r="X264" i="3"/>
  <c r="W264" i="3"/>
  <c r="JP264" i="3"/>
  <c r="FX264" i="3"/>
  <c r="JV264" i="3"/>
  <c r="FZ264" i="3"/>
  <c r="IA264" i="3"/>
  <c r="GB264" i="3"/>
  <c r="BO264" i="3"/>
  <c r="BI264" i="3"/>
  <c r="BN264" i="3"/>
  <c r="BK264" i="3"/>
  <c r="BP264" i="3"/>
  <c r="BJ264" i="3"/>
  <c r="BQ264" i="3"/>
  <c r="BH264" i="3"/>
  <c r="BR264" i="3"/>
  <c r="BS264" i="3"/>
  <c r="BM264" i="3"/>
  <c r="BL264" i="3"/>
  <c r="FY264" i="3"/>
  <c r="HY264" i="3"/>
  <c r="CF264" i="3"/>
  <c r="CL264" i="3"/>
  <c r="F264" i="3"/>
  <c r="H264" i="3"/>
  <c r="Q264" i="3"/>
  <c r="AL264" i="3"/>
  <c r="DX264" i="3"/>
  <c r="K264" i="3"/>
  <c r="M264" i="3"/>
  <c r="N264" i="3"/>
  <c r="P264" i="3"/>
  <c r="O264" i="3"/>
  <c r="I264" i="3"/>
  <c r="J264" i="3"/>
  <c r="L264" i="3"/>
  <c r="G264" i="3"/>
  <c r="EE264" i="3"/>
  <c r="JX264" i="3"/>
  <c r="JT264" i="3"/>
  <c r="GA264" i="3"/>
  <c r="DZ264" i="3"/>
  <c r="EB264" i="3"/>
  <c r="JS264" i="3"/>
  <c r="C265" i="3"/>
  <c r="AR263" i="3"/>
  <c r="AQ263" i="3"/>
  <c r="AN263" i="3"/>
  <c r="CG263" i="3"/>
  <c r="AS263" i="3"/>
  <c r="CD263" i="3"/>
  <c r="IP265" i="3"/>
  <c r="HB265" i="3"/>
  <c r="GZ265" i="3"/>
  <c r="DF265" i="3"/>
  <c r="FI265" i="3"/>
  <c r="IT265" i="3"/>
  <c r="EV265" i="3"/>
  <c r="GJ265" i="3"/>
  <c r="HL265" i="3"/>
  <c r="IL265" i="3"/>
  <c r="DG265" i="3"/>
  <c r="FS265" i="3"/>
  <c r="DM265" i="3"/>
  <c r="DV265" i="3"/>
  <c r="CK265" i="3"/>
  <c r="DB265" i="3"/>
  <c r="JI265" i="3"/>
  <c r="ES265" i="3"/>
  <c r="FD265" i="3"/>
  <c r="JH265" i="3"/>
  <c r="JG265" i="3"/>
  <c r="GR265" i="3"/>
  <c r="EO265" i="3"/>
  <c r="JF265" i="3"/>
  <c r="IU265" i="3"/>
  <c r="DS265" i="3"/>
  <c r="FO265" i="3"/>
  <c r="IH265" i="3"/>
  <c r="CS265" i="3"/>
  <c r="GT265" i="3"/>
  <c r="GM265" i="3"/>
  <c r="CW265" i="3"/>
  <c r="HJ265" i="3"/>
  <c r="HM265" i="3"/>
  <c r="JJ265" i="3"/>
  <c r="EL265" i="3"/>
  <c r="ET265" i="3"/>
  <c r="DE265" i="3"/>
  <c r="DC265" i="3"/>
  <c r="HO265" i="3"/>
  <c r="FL265" i="3"/>
  <c r="FG265" i="3"/>
  <c r="JM265" i="3"/>
  <c r="EQ265" i="3"/>
  <c r="GW265" i="3"/>
  <c r="HC265" i="3"/>
  <c r="CZ265" i="3"/>
  <c r="CJ265" i="3"/>
  <c r="IQ265" i="3"/>
  <c r="JL265" i="3"/>
  <c r="JD265" i="3"/>
  <c r="IW265" i="3"/>
  <c r="DD265" i="3"/>
  <c r="GQ265" i="3"/>
  <c r="JK265" i="3"/>
  <c r="CU265" i="3"/>
  <c r="CV265" i="3"/>
  <c r="FJ265" i="3"/>
  <c r="EP265" i="3"/>
  <c r="GI265" i="3"/>
  <c r="JA265" i="3"/>
  <c r="GV265" i="3"/>
  <c r="FE265" i="3"/>
  <c r="GY265" i="3"/>
  <c r="ER265" i="3"/>
  <c r="FM265" i="3"/>
  <c r="FF265" i="3"/>
  <c r="GL265" i="3"/>
  <c r="IN265" i="3"/>
  <c r="DR265" i="3"/>
  <c r="GS265" i="3"/>
  <c r="CP265" i="3"/>
  <c r="DQ265" i="3"/>
  <c r="IX265" i="3"/>
  <c r="CO265" i="3"/>
  <c r="GK265" i="3"/>
  <c r="IZ265" i="3"/>
  <c r="GO265" i="3"/>
  <c r="DK265" i="3"/>
  <c r="DP265" i="3"/>
  <c r="IV265" i="3"/>
  <c r="HD265" i="3"/>
  <c r="DH265" i="3"/>
  <c r="IY265" i="3"/>
  <c r="DU265" i="3"/>
  <c r="FR265" i="3"/>
  <c r="EU265" i="3"/>
  <c r="FP265" i="3"/>
  <c r="JC265" i="3"/>
  <c r="HN265" i="3"/>
  <c r="JB265" i="3"/>
  <c r="FH265" i="3"/>
  <c r="HE265" i="3"/>
  <c r="HG265" i="3"/>
  <c r="CX265" i="3"/>
  <c r="FB265" i="3"/>
  <c r="CR265" i="3"/>
  <c r="GX265" i="3"/>
  <c r="HA265" i="3"/>
  <c r="IJ265" i="3"/>
  <c r="DT265" i="3"/>
  <c r="CQ265" i="3"/>
  <c r="GP265" i="3"/>
  <c r="EN265" i="3"/>
  <c r="IF265" i="3"/>
  <c r="DJ265" i="3"/>
  <c r="FQ265" i="3"/>
  <c r="IK265" i="3"/>
  <c r="IO265" i="3"/>
  <c r="HF265" i="3"/>
  <c r="DO265" i="3"/>
  <c r="IS265" i="3"/>
  <c r="HK265" i="3"/>
  <c r="FN265" i="3"/>
  <c r="EZ265" i="3"/>
  <c r="DL265" i="3"/>
  <c r="DI265" i="3"/>
  <c r="CY265" i="3"/>
  <c r="FC265" i="3"/>
  <c r="IM265" i="3"/>
  <c r="GN265" i="3"/>
  <c r="EM265" i="3"/>
  <c r="II265" i="3"/>
  <c r="FA265" i="3"/>
  <c r="CT265" i="3"/>
  <c r="EY265" i="3"/>
  <c r="IG265" i="3"/>
  <c r="HP265" i="3"/>
  <c r="HI265" i="3"/>
  <c r="EW265" i="3"/>
  <c r="AR264" i="3" l="1"/>
  <c r="AQ264" i="3"/>
  <c r="JQ265" i="3"/>
  <c r="FU265" i="3"/>
  <c r="AM265" i="3"/>
  <c r="CC265" i="3"/>
  <c r="JO265" i="3"/>
  <c r="FW265" i="3"/>
  <c r="IB265" i="3"/>
  <c r="GC265" i="3"/>
  <c r="FV265" i="3"/>
  <c r="FZ265" i="3"/>
  <c r="JP265" i="3"/>
  <c r="AZ265" i="3"/>
  <c r="AX265" i="3"/>
  <c r="BC265" i="3"/>
  <c r="BD265" i="3"/>
  <c r="BG265" i="3"/>
  <c r="AV265" i="3"/>
  <c r="BA265" i="3"/>
  <c r="AY265" i="3"/>
  <c r="AW265" i="3"/>
  <c r="CB265" i="3"/>
  <c r="BF265" i="3"/>
  <c r="BE265" i="3"/>
  <c r="HR265" i="3"/>
  <c r="BB265" i="3"/>
  <c r="GB265" i="3"/>
  <c r="AK265" i="3"/>
  <c r="AH265" i="3"/>
  <c r="AO265" i="3"/>
  <c r="AI265" i="3"/>
  <c r="AG265" i="3"/>
  <c r="AD265" i="3"/>
  <c r="AE265" i="3"/>
  <c r="AJ265" i="3"/>
  <c r="AF265" i="3"/>
  <c r="JW265" i="3"/>
  <c r="BT265" i="3"/>
  <c r="BU265" i="3"/>
  <c r="BX265" i="3"/>
  <c r="BW265" i="3"/>
  <c r="BZ265" i="3"/>
  <c r="CE265" i="3"/>
  <c r="BV265" i="3"/>
  <c r="CA265" i="3"/>
  <c r="BY265" i="3"/>
  <c r="EG265" i="3"/>
  <c r="EH265" i="3"/>
  <c r="HT265" i="3"/>
  <c r="JU265" i="3"/>
  <c r="FY265" i="3"/>
  <c r="JS265" i="3"/>
  <c r="GA265" i="3"/>
  <c r="FX265" i="3"/>
  <c r="IA265" i="3"/>
  <c r="CL265" i="3"/>
  <c r="GD265" i="3"/>
  <c r="JX265" i="3"/>
  <c r="CF265" i="3"/>
  <c r="EB265" i="3"/>
  <c r="O265" i="3"/>
  <c r="M265" i="3"/>
  <c r="P265" i="3"/>
  <c r="N265" i="3"/>
  <c r="DX265" i="3"/>
  <c r="K265" i="3"/>
  <c r="I265" i="3"/>
  <c r="H265" i="3"/>
  <c r="J265" i="3"/>
  <c r="F265" i="3"/>
  <c r="G265" i="3"/>
  <c r="L265" i="3"/>
  <c r="AL265" i="3"/>
  <c r="Q265" i="3"/>
  <c r="HY265" i="3"/>
  <c r="DZ265" i="3"/>
  <c r="HV265" i="3"/>
  <c r="BH265" i="3"/>
  <c r="BQ265" i="3"/>
  <c r="BO265" i="3"/>
  <c r="BK265" i="3"/>
  <c r="BJ265" i="3"/>
  <c r="BR265" i="3"/>
  <c r="BI265" i="3"/>
  <c r="BS265" i="3"/>
  <c r="BP265" i="3"/>
  <c r="BN265" i="3"/>
  <c r="BM265" i="3"/>
  <c r="BL265" i="3"/>
  <c r="ED265" i="3"/>
  <c r="HS265" i="3"/>
  <c r="EA265" i="3"/>
  <c r="HU265" i="3"/>
  <c r="DY265" i="3"/>
  <c r="S265" i="3"/>
  <c r="AB265" i="3"/>
  <c r="R265" i="3"/>
  <c r="V265" i="3"/>
  <c r="AC265" i="3"/>
  <c r="T265" i="3"/>
  <c r="Z265" i="3"/>
  <c r="U265" i="3"/>
  <c r="AA265" i="3"/>
  <c r="Y265" i="3"/>
  <c r="X265" i="3"/>
  <c r="W265" i="3"/>
  <c r="EF265" i="3"/>
  <c r="JR265" i="3"/>
  <c r="JV265" i="3"/>
  <c r="HZ265" i="3"/>
  <c r="JY265" i="3"/>
  <c r="GE265" i="3"/>
  <c r="HW265" i="3"/>
  <c r="EE265" i="3"/>
  <c r="EC265" i="3"/>
  <c r="JT265" i="3"/>
  <c r="HX265" i="3"/>
  <c r="AP265" i="3"/>
  <c r="AQ265" i="3" s="1"/>
  <c r="CD264" i="3"/>
  <c r="AN264" i="3"/>
  <c r="AT263" i="3"/>
  <c r="AS264" i="3"/>
  <c r="CG264" i="3"/>
  <c r="C266" i="3"/>
  <c r="GO266" i="3"/>
  <c r="HI266" i="3"/>
  <c r="CJ266" i="3"/>
  <c r="JK266" i="3"/>
  <c r="FH266" i="3"/>
  <c r="FB266" i="3"/>
  <c r="CT266" i="3"/>
  <c r="EU266" i="3"/>
  <c r="HL266" i="3"/>
  <c r="DM266" i="3"/>
  <c r="GN266" i="3"/>
  <c r="CO266" i="3"/>
  <c r="IF266" i="3"/>
  <c r="HB266" i="3"/>
  <c r="EZ266" i="3"/>
  <c r="CX266" i="3"/>
  <c r="ET266" i="3"/>
  <c r="CR266" i="3"/>
  <c r="DU266" i="3"/>
  <c r="II266" i="3"/>
  <c r="EQ266" i="3"/>
  <c r="DG266" i="3"/>
  <c r="IO266" i="3"/>
  <c r="JG266" i="3"/>
  <c r="IN266" i="3"/>
  <c r="CZ266" i="3"/>
  <c r="DP266" i="3"/>
  <c r="DB266" i="3"/>
  <c r="GX266" i="3"/>
  <c r="EM266" i="3"/>
  <c r="CK266" i="3"/>
  <c r="GJ266" i="3"/>
  <c r="FA266" i="3"/>
  <c r="DL266" i="3"/>
  <c r="FN266" i="3"/>
  <c r="IX266" i="3"/>
  <c r="EO266" i="3"/>
  <c r="HO266" i="3"/>
  <c r="IW266" i="3"/>
  <c r="GZ266" i="3"/>
  <c r="FI266" i="3"/>
  <c r="GK266" i="3"/>
  <c r="GI266" i="3"/>
  <c r="IP266" i="3"/>
  <c r="CY266" i="3"/>
  <c r="DJ266" i="3"/>
  <c r="IM266" i="3"/>
  <c r="JA266" i="3"/>
  <c r="GW266" i="3"/>
  <c r="DR266" i="3"/>
  <c r="FJ266" i="3"/>
  <c r="FF266" i="3"/>
  <c r="FC266" i="3"/>
  <c r="IT266" i="3"/>
  <c r="HF266" i="3"/>
  <c r="DK266" i="3"/>
  <c r="DT266" i="3"/>
  <c r="EL266" i="3"/>
  <c r="DS266" i="3"/>
  <c r="GP266" i="3"/>
  <c r="GQ266" i="3"/>
  <c r="HE266" i="3"/>
  <c r="HM266" i="3"/>
  <c r="DD266" i="3"/>
  <c r="EN266" i="3"/>
  <c r="EV266" i="3"/>
  <c r="IL266" i="3"/>
  <c r="CW266" i="3"/>
  <c r="FP266" i="3"/>
  <c r="FS266" i="3"/>
  <c r="JI266" i="3"/>
  <c r="IG266" i="3"/>
  <c r="HJ266" i="3"/>
  <c r="EY266" i="3"/>
  <c r="FL266" i="3"/>
  <c r="DI266" i="3"/>
  <c r="IJ266" i="3"/>
  <c r="IZ266" i="3"/>
  <c r="CV266" i="3"/>
  <c r="JM266" i="3"/>
  <c r="DV266" i="3"/>
  <c r="CQ266" i="3"/>
  <c r="FD266" i="3"/>
  <c r="HK266" i="3"/>
  <c r="GS266" i="3"/>
  <c r="HD266" i="3"/>
  <c r="JJ266" i="3"/>
  <c r="IS266" i="3"/>
  <c r="ES266" i="3"/>
  <c r="GL266" i="3"/>
  <c r="IH266" i="3"/>
  <c r="ER266" i="3"/>
  <c r="GM266" i="3"/>
  <c r="FR266" i="3"/>
  <c r="FG266" i="3"/>
  <c r="CU266" i="3"/>
  <c r="IV266" i="3"/>
  <c r="GV266" i="3"/>
  <c r="CS266" i="3"/>
  <c r="EW266" i="3"/>
  <c r="JH266" i="3"/>
  <c r="FE266" i="3"/>
  <c r="CP266" i="3"/>
  <c r="JB266" i="3"/>
  <c r="IK266" i="3"/>
  <c r="HN266" i="3"/>
  <c r="FM266" i="3"/>
  <c r="HC266" i="3"/>
  <c r="IY266" i="3"/>
  <c r="GT266" i="3"/>
  <c r="GY266" i="3"/>
  <c r="FO266" i="3"/>
  <c r="DF266" i="3"/>
  <c r="JL266" i="3"/>
  <c r="JF266" i="3"/>
  <c r="EP266" i="3"/>
  <c r="JC266" i="3"/>
  <c r="JD266" i="3"/>
  <c r="GR266" i="3"/>
  <c r="FQ266" i="3"/>
  <c r="IQ266" i="3"/>
  <c r="DO266" i="3"/>
  <c r="DH266" i="3"/>
  <c r="HP266" i="3"/>
  <c r="HA266" i="3"/>
  <c r="DQ266" i="3"/>
  <c r="HG266" i="3"/>
  <c r="IU266" i="3"/>
  <c r="DE266" i="3"/>
  <c r="DC266" i="3"/>
  <c r="AT264" i="3" l="1"/>
  <c r="AR265" i="3"/>
  <c r="CD265" i="3"/>
  <c r="CC266" i="3"/>
  <c r="JO266" i="3"/>
  <c r="EB266" i="3"/>
  <c r="GD266" i="3"/>
  <c r="HY266" i="3"/>
  <c r="DY266" i="3"/>
  <c r="JV266" i="3"/>
  <c r="HV266" i="3"/>
  <c r="ED266" i="3"/>
  <c r="IA266" i="3"/>
  <c r="JY266" i="3"/>
  <c r="HZ266" i="3"/>
  <c r="JU266" i="3"/>
  <c r="FV266" i="3"/>
  <c r="JP266" i="3"/>
  <c r="FX266" i="3"/>
  <c r="HU266" i="3"/>
  <c r="CE266" i="3"/>
  <c r="BX266" i="3"/>
  <c r="BZ266" i="3"/>
  <c r="BT266" i="3"/>
  <c r="CA266" i="3"/>
  <c r="BV266" i="3"/>
  <c r="BY266" i="3"/>
  <c r="BW266" i="3"/>
  <c r="BU266" i="3"/>
  <c r="AH266" i="3"/>
  <c r="AO266" i="3"/>
  <c r="AI266" i="3"/>
  <c r="AD266" i="3"/>
  <c r="AK266" i="3"/>
  <c r="AJ266" i="3"/>
  <c r="AE266" i="3"/>
  <c r="AG266" i="3"/>
  <c r="AF266" i="3"/>
  <c r="BI266" i="3"/>
  <c r="BL266" i="3"/>
  <c r="BN266" i="3"/>
  <c r="BM266" i="3"/>
  <c r="BK266" i="3"/>
  <c r="BS266" i="3"/>
  <c r="BP266" i="3"/>
  <c r="BJ266" i="3"/>
  <c r="BR266" i="3"/>
  <c r="BQ266" i="3"/>
  <c r="BO266" i="3"/>
  <c r="BH266" i="3"/>
  <c r="FW266" i="3"/>
  <c r="FZ266" i="3"/>
  <c r="EE266" i="3"/>
  <c r="HT266" i="3"/>
  <c r="JW266" i="3"/>
  <c r="CL266" i="3"/>
  <c r="JQ266" i="3"/>
  <c r="EH266" i="3"/>
  <c r="HW266" i="3"/>
  <c r="AW266" i="3"/>
  <c r="CB266" i="3"/>
  <c r="BF266" i="3"/>
  <c r="BB266" i="3"/>
  <c r="BC266" i="3"/>
  <c r="AV266" i="3"/>
  <c r="BA266" i="3"/>
  <c r="HR266" i="3"/>
  <c r="BG266" i="3"/>
  <c r="BD266" i="3"/>
  <c r="AX266" i="3"/>
  <c r="AZ266" i="3"/>
  <c r="BE266" i="3"/>
  <c r="AY266" i="3"/>
  <c r="EC266" i="3"/>
  <c r="EA266" i="3"/>
  <c r="GA266" i="3"/>
  <c r="GE266" i="3"/>
  <c r="GC266" i="3"/>
  <c r="IB266" i="3"/>
  <c r="CF266" i="3"/>
  <c r="P266" i="3"/>
  <c r="N266" i="3"/>
  <c r="G266" i="3"/>
  <c r="M266" i="3"/>
  <c r="DX266" i="3"/>
  <c r="AL266" i="3"/>
  <c r="L266" i="3"/>
  <c r="J266" i="3"/>
  <c r="K266" i="3"/>
  <c r="Q266" i="3"/>
  <c r="H266" i="3"/>
  <c r="F266" i="3"/>
  <c r="I266" i="3"/>
  <c r="O266" i="3"/>
  <c r="EF266" i="3"/>
  <c r="FY266" i="3"/>
  <c r="FU266" i="3"/>
  <c r="AM266" i="3"/>
  <c r="AN266" i="3" s="1"/>
  <c r="JX266" i="3"/>
  <c r="JT266" i="3"/>
  <c r="GB266" i="3"/>
  <c r="HS266" i="3"/>
  <c r="HX266" i="3"/>
  <c r="X266" i="3"/>
  <c r="R266" i="3"/>
  <c r="Y266" i="3"/>
  <c r="AB266" i="3"/>
  <c r="T266" i="3"/>
  <c r="W266" i="3"/>
  <c r="U266" i="3"/>
  <c r="V266" i="3"/>
  <c r="Z266" i="3"/>
  <c r="AA266" i="3"/>
  <c r="AC266" i="3"/>
  <c r="S266" i="3"/>
  <c r="DZ266" i="3"/>
  <c r="JS266" i="3"/>
  <c r="AP266" i="3"/>
  <c r="JR266" i="3"/>
  <c r="EG266" i="3"/>
  <c r="C267" i="3"/>
  <c r="AN265" i="3"/>
  <c r="AS265" i="3"/>
  <c r="CG265" i="3"/>
  <c r="EV267" i="3"/>
  <c r="EN267" i="3"/>
  <c r="GK267" i="3"/>
  <c r="HM267" i="3"/>
  <c r="FI267" i="3"/>
  <c r="DJ267" i="3"/>
  <c r="EP267" i="3"/>
  <c r="DD267" i="3"/>
  <c r="DR267" i="3"/>
  <c r="EM267" i="3"/>
  <c r="JA267" i="3"/>
  <c r="FJ267" i="3"/>
  <c r="IV267" i="3"/>
  <c r="CW267" i="3"/>
  <c r="IK267" i="3"/>
  <c r="HK267" i="3"/>
  <c r="GV267" i="3"/>
  <c r="EY267" i="3"/>
  <c r="EU267" i="3"/>
  <c r="GS267" i="3"/>
  <c r="GM267" i="3"/>
  <c r="GX267" i="3"/>
  <c r="IG267" i="3"/>
  <c r="GW267" i="3"/>
  <c r="HB267" i="3"/>
  <c r="GY267" i="3"/>
  <c r="HA267" i="3"/>
  <c r="DU267" i="3"/>
  <c r="IL267" i="3"/>
  <c r="GI267" i="3"/>
  <c r="JH267" i="3"/>
  <c r="CY267" i="3"/>
  <c r="GN267" i="3"/>
  <c r="JB267" i="3"/>
  <c r="GL267" i="3"/>
  <c r="JG267" i="3"/>
  <c r="DP267" i="3"/>
  <c r="GQ267" i="3"/>
  <c r="CV267" i="3"/>
  <c r="FF267" i="3"/>
  <c r="IY267" i="3"/>
  <c r="DF267" i="3"/>
  <c r="FA267" i="3"/>
  <c r="EO267" i="3"/>
  <c r="ES267" i="3"/>
  <c r="DI267" i="3"/>
  <c r="FC267" i="3"/>
  <c r="DT267" i="3"/>
  <c r="EZ267" i="3"/>
  <c r="ET267" i="3"/>
  <c r="JJ267" i="3"/>
  <c r="CQ267" i="3"/>
  <c r="FH267" i="3"/>
  <c r="HG267" i="3"/>
  <c r="CP267" i="3"/>
  <c r="JL267" i="3"/>
  <c r="IF267" i="3"/>
  <c r="CO267" i="3"/>
  <c r="DB267" i="3"/>
  <c r="ER267" i="3"/>
  <c r="FL267" i="3"/>
  <c r="HO267" i="3"/>
  <c r="EL267" i="3"/>
  <c r="EW267" i="3"/>
  <c r="CU267" i="3"/>
  <c r="HI267" i="3"/>
  <c r="IQ267" i="3"/>
  <c r="IJ267" i="3"/>
  <c r="JI267" i="3"/>
  <c r="CS267" i="3"/>
  <c r="FQ267" i="3"/>
  <c r="JF267" i="3"/>
  <c r="JC267" i="3"/>
  <c r="CK267" i="3"/>
  <c r="IP267" i="3"/>
  <c r="HF267" i="3"/>
  <c r="HC267" i="3"/>
  <c r="IS267" i="3"/>
  <c r="JM267" i="3"/>
  <c r="IT267" i="3"/>
  <c r="GT267" i="3"/>
  <c r="IM267" i="3"/>
  <c r="HE267" i="3"/>
  <c r="IZ267" i="3"/>
  <c r="DS267" i="3"/>
  <c r="GZ267" i="3"/>
  <c r="DH267" i="3"/>
  <c r="IX267" i="3"/>
  <c r="EQ267" i="3"/>
  <c r="FO267" i="3"/>
  <c r="FP267" i="3"/>
  <c r="DC267" i="3"/>
  <c r="HJ267" i="3"/>
  <c r="CT267" i="3"/>
  <c r="DO267" i="3"/>
  <c r="DG267" i="3"/>
  <c r="HP267" i="3"/>
  <c r="CR267" i="3"/>
  <c r="DK267" i="3"/>
  <c r="FN267" i="3"/>
  <c r="DQ267" i="3"/>
  <c r="GP267" i="3"/>
  <c r="IH267" i="3"/>
  <c r="JK267" i="3"/>
  <c r="GO267" i="3"/>
  <c r="FE267" i="3"/>
  <c r="DE267" i="3"/>
  <c r="FS267" i="3"/>
  <c r="IO267" i="3"/>
  <c r="FR267" i="3"/>
  <c r="IW267" i="3"/>
  <c r="GJ267" i="3"/>
  <c r="IU267" i="3"/>
  <c r="DM267" i="3"/>
  <c r="CZ267" i="3"/>
  <c r="FM267" i="3"/>
  <c r="HD267" i="3"/>
  <c r="II267" i="3"/>
  <c r="JD267" i="3"/>
  <c r="DL267" i="3"/>
  <c r="GR267" i="3"/>
  <c r="IN267" i="3"/>
  <c r="CX267" i="3"/>
  <c r="CJ267" i="3"/>
  <c r="FD267" i="3"/>
  <c r="DV267" i="3"/>
  <c r="FG267" i="3"/>
  <c r="HN267" i="3"/>
  <c r="FB267" i="3"/>
  <c r="HL267" i="3"/>
  <c r="AT265" i="3" l="1"/>
  <c r="HS267" i="3"/>
  <c r="EA267" i="3"/>
  <c r="DZ267" i="3"/>
  <c r="FZ267" i="3"/>
  <c r="DY267" i="3"/>
  <c r="EG267" i="3"/>
  <c r="ED267" i="3"/>
  <c r="HU267" i="3"/>
  <c r="EF267" i="3"/>
  <c r="BR267" i="3"/>
  <c r="BL267" i="3"/>
  <c r="BK267" i="3"/>
  <c r="BI267" i="3"/>
  <c r="BN267" i="3"/>
  <c r="BH267" i="3"/>
  <c r="BM267" i="3"/>
  <c r="BP267" i="3"/>
  <c r="BJ267" i="3"/>
  <c r="BO267" i="3"/>
  <c r="BQ267" i="3"/>
  <c r="BS267" i="3"/>
  <c r="JV267" i="3"/>
  <c r="CF267" i="3"/>
  <c r="EC267" i="3"/>
  <c r="IA267" i="3"/>
  <c r="AC267" i="3"/>
  <c r="W267" i="3"/>
  <c r="V267" i="3"/>
  <c r="R267" i="3"/>
  <c r="Y267" i="3"/>
  <c r="S267" i="3"/>
  <c r="X267" i="3"/>
  <c r="AB267" i="3"/>
  <c r="U267" i="3"/>
  <c r="Z267" i="3"/>
  <c r="T267" i="3"/>
  <c r="AA267" i="3"/>
  <c r="FW267" i="3"/>
  <c r="GD267" i="3"/>
  <c r="CL267" i="3"/>
  <c r="JU267" i="3"/>
  <c r="GB267" i="3"/>
  <c r="EE267" i="3"/>
  <c r="HW267" i="3"/>
  <c r="GA267" i="3"/>
  <c r="BX267" i="3"/>
  <c r="CA267" i="3"/>
  <c r="BV267" i="3"/>
  <c r="BT267" i="3"/>
  <c r="BU267" i="3"/>
  <c r="BZ267" i="3"/>
  <c r="CE267" i="3"/>
  <c r="BY267" i="3"/>
  <c r="BW267" i="3"/>
  <c r="FY267" i="3"/>
  <c r="JP267" i="3"/>
  <c r="HX267" i="3"/>
  <c r="FV267" i="3"/>
  <c r="JT267" i="3"/>
  <c r="JX267" i="3"/>
  <c r="HY267" i="3"/>
  <c r="IB267" i="3"/>
  <c r="JR267" i="3"/>
  <c r="EH267" i="3"/>
  <c r="EB267" i="3"/>
  <c r="JS267" i="3"/>
  <c r="JY267" i="3"/>
  <c r="JQ267" i="3"/>
  <c r="FU267" i="3"/>
  <c r="AM267" i="3"/>
  <c r="HV267" i="3"/>
  <c r="HZ267" i="3"/>
  <c r="JO267" i="3"/>
  <c r="CC267" i="3"/>
  <c r="JW267" i="3"/>
  <c r="GE267" i="3"/>
  <c r="BB267" i="3"/>
  <c r="AZ267" i="3"/>
  <c r="HR267" i="3"/>
  <c r="BA267" i="3"/>
  <c r="AW267" i="3"/>
  <c r="BF267" i="3"/>
  <c r="AY267" i="3"/>
  <c r="AX267" i="3"/>
  <c r="AV267" i="3"/>
  <c r="BC267" i="3"/>
  <c r="CB267" i="3"/>
  <c r="BE267" i="3"/>
  <c r="BG267" i="3"/>
  <c r="BD267" i="3"/>
  <c r="AO267" i="3"/>
  <c r="AE267" i="3"/>
  <c r="AJ267" i="3"/>
  <c r="AI267" i="3"/>
  <c r="AK267" i="3"/>
  <c r="AH267" i="3"/>
  <c r="AF267" i="3"/>
  <c r="AG267" i="3"/>
  <c r="AD267" i="3"/>
  <c r="AP267" i="3"/>
  <c r="Q267" i="3"/>
  <c r="K267" i="3"/>
  <c r="N267" i="3"/>
  <c r="H267" i="3"/>
  <c r="O267" i="3"/>
  <c r="DX267" i="3"/>
  <c r="M267" i="3"/>
  <c r="G267" i="3"/>
  <c r="F267" i="3"/>
  <c r="L267" i="3"/>
  <c r="I267" i="3"/>
  <c r="J267" i="3"/>
  <c r="P267" i="3"/>
  <c r="AL267" i="3"/>
  <c r="FX267" i="3"/>
  <c r="GC267" i="3"/>
  <c r="HT267" i="3"/>
  <c r="AQ266" i="3"/>
  <c r="C268" i="3"/>
  <c r="AR266" i="3"/>
  <c r="CG266" i="3"/>
  <c r="AS266" i="3"/>
  <c r="CD266" i="3"/>
  <c r="FA268" i="3"/>
  <c r="HO268" i="3"/>
  <c r="FP268" i="3"/>
  <c r="IZ268" i="3"/>
  <c r="FG268" i="3"/>
  <c r="EM268" i="3"/>
  <c r="EY268" i="3"/>
  <c r="GJ268" i="3"/>
  <c r="FN268" i="3"/>
  <c r="IF268" i="3"/>
  <c r="FB268" i="3"/>
  <c r="GK268" i="3"/>
  <c r="IS268" i="3"/>
  <c r="FJ268" i="3"/>
  <c r="HE268" i="3"/>
  <c r="GP268" i="3"/>
  <c r="CK268" i="3"/>
  <c r="JK268" i="3"/>
  <c r="HK268" i="3"/>
  <c r="GN268" i="3"/>
  <c r="EN268" i="3"/>
  <c r="IJ268" i="3"/>
  <c r="FC268" i="3"/>
  <c r="JB268" i="3"/>
  <c r="CJ268" i="3"/>
  <c r="JA268" i="3"/>
  <c r="DE268" i="3"/>
  <c r="DO268" i="3"/>
  <c r="HN268" i="3"/>
  <c r="ER268" i="3"/>
  <c r="GT268" i="3"/>
  <c r="FD268" i="3"/>
  <c r="CW268" i="3"/>
  <c r="HI268" i="3"/>
  <c r="DI268" i="3"/>
  <c r="DC268" i="3"/>
  <c r="GS268" i="3"/>
  <c r="DV268" i="3"/>
  <c r="EW268" i="3"/>
  <c r="CQ268" i="3"/>
  <c r="IL268" i="3"/>
  <c r="IM268" i="3"/>
  <c r="JH268" i="3"/>
  <c r="GY268" i="3"/>
  <c r="EL268" i="3"/>
  <c r="DS268" i="3"/>
  <c r="DJ268" i="3"/>
  <c r="DP268" i="3"/>
  <c r="GW268" i="3"/>
  <c r="CX268" i="3"/>
  <c r="CV268" i="3"/>
  <c r="JC268" i="3"/>
  <c r="JM268" i="3"/>
  <c r="IP268" i="3"/>
  <c r="FQ268" i="3"/>
  <c r="DT268" i="3"/>
  <c r="JI268" i="3"/>
  <c r="HG268" i="3"/>
  <c r="HF268" i="3"/>
  <c r="EV268" i="3"/>
  <c r="CP268" i="3"/>
  <c r="HP268" i="3"/>
  <c r="IV268" i="3"/>
  <c r="FF268" i="3"/>
  <c r="DG268" i="3"/>
  <c r="IO268" i="3"/>
  <c r="EZ268" i="3"/>
  <c r="HM268" i="3"/>
  <c r="DB268" i="3"/>
  <c r="EP268" i="3"/>
  <c r="HC268" i="3"/>
  <c r="CO268" i="3"/>
  <c r="GR268" i="3"/>
  <c r="GO268" i="3"/>
  <c r="FO268" i="3"/>
  <c r="FM268" i="3"/>
  <c r="GI268" i="3"/>
  <c r="EQ268" i="3"/>
  <c r="HD268" i="3"/>
  <c r="IU268" i="3"/>
  <c r="CS268" i="3"/>
  <c r="CY268" i="3"/>
  <c r="DU268" i="3"/>
  <c r="IX268" i="3"/>
  <c r="GL268" i="3"/>
  <c r="FH268" i="3"/>
  <c r="CZ268" i="3"/>
  <c r="IW268" i="3"/>
  <c r="II268" i="3"/>
  <c r="FR268" i="3"/>
  <c r="FS268" i="3"/>
  <c r="GM268" i="3"/>
  <c r="IK268" i="3"/>
  <c r="CT268" i="3"/>
  <c r="CR268" i="3"/>
  <c r="CU268" i="3"/>
  <c r="IN268" i="3"/>
  <c r="JD268" i="3"/>
  <c r="ET268" i="3"/>
  <c r="DR268" i="3"/>
  <c r="DD268" i="3"/>
  <c r="DH268" i="3"/>
  <c r="HJ268" i="3"/>
  <c r="EO268" i="3"/>
  <c r="DM268" i="3"/>
  <c r="JJ268" i="3"/>
  <c r="IY268" i="3"/>
  <c r="JG268" i="3"/>
  <c r="HB268" i="3"/>
  <c r="GV268" i="3"/>
  <c r="DF268" i="3"/>
  <c r="IG268" i="3"/>
  <c r="IH268" i="3"/>
  <c r="GX268" i="3"/>
  <c r="GZ268" i="3"/>
  <c r="JL268" i="3"/>
  <c r="DK268" i="3"/>
  <c r="FE268" i="3"/>
  <c r="IQ268" i="3"/>
  <c r="IT268" i="3"/>
  <c r="DL268" i="3"/>
  <c r="JF268" i="3"/>
  <c r="HA268" i="3"/>
  <c r="FL268" i="3"/>
  <c r="EU268" i="3"/>
  <c r="FI268" i="3"/>
  <c r="GQ268" i="3"/>
  <c r="ES268" i="3"/>
  <c r="HL268" i="3"/>
  <c r="DQ268" i="3"/>
  <c r="AQ267" i="3" l="1"/>
  <c r="AR267" i="3"/>
  <c r="GE268" i="3"/>
  <c r="JU268" i="3"/>
  <c r="HW268" i="3"/>
  <c r="EH268" i="3"/>
  <c r="HS268" i="3"/>
  <c r="JS268" i="3"/>
  <c r="JW268" i="3"/>
  <c r="AM268" i="3"/>
  <c r="FU268" i="3"/>
  <c r="JX268" i="3"/>
  <c r="EE268" i="3"/>
  <c r="AF268" i="3"/>
  <c r="AE268" i="3"/>
  <c r="AH268" i="3"/>
  <c r="AK268" i="3"/>
  <c r="AI268" i="3"/>
  <c r="AD268" i="3"/>
  <c r="AO268" i="3"/>
  <c r="AJ268" i="3"/>
  <c r="AG268" i="3"/>
  <c r="JR268" i="3"/>
  <c r="FV268" i="3"/>
  <c r="HY268" i="3"/>
  <c r="AP268" i="3"/>
  <c r="HV268" i="3"/>
  <c r="IB268" i="3"/>
  <c r="EF268" i="3"/>
  <c r="GA268" i="3"/>
  <c r="JY268" i="3"/>
  <c r="JV268" i="3"/>
  <c r="FY268" i="3"/>
  <c r="IA268" i="3"/>
  <c r="CL268" i="3"/>
  <c r="EC268" i="3"/>
  <c r="GB268" i="3"/>
  <c r="HZ268" i="3"/>
  <c r="HR268" i="3"/>
  <c r="BE268" i="3"/>
  <c r="BF268" i="3"/>
  <c r="AV268" i="3"/>
  <c r="CB268" i="3"/>
  <c r="BG268" i="3"/>
  <c r="BA268" i="3"/>
  <c r="AX268" i="3"/>
  <c r="AZ268" i="3"/>
  <c r="BC268" i="3"/>
  <c r="AW268" i="3"/>
  <c r="BD268" i="3"/>
  <c r="AY268" i="3"/>
  <c r="BB268" i="3"/>
  <c r="DZ268" i="3"/>
  <c r="HX268" i="3"/>
  <c r="EB268" i="3"/>
  <c r="JO268" i="3"/>
  <c r="CC268" i="3"/>
  <c r="ED268" i="3"/>
  <c r="JP268" i="3"/>
  <c r="FZ268" i="3"/>
  <c r="HT268" i="3"/>
  <c r="EG268" i="3"/>
  <c r="DY268" i="3"/>
  <c r="BY268" i="3"/>
  <c r="BT268" i="3"/>
  <c r="BV268" i="3"/>
  <c r="CE268" i="3"/>
  <c r="BU268" i="3"/>
  <c r="BX268" i="3"/>
  <c r="BW268" i="3"/>
  <c r="CA268" i="3"/>
  <c r="BZ268" i="3"/>
  <c r="HU268" i="3"/>
  <c r="BO268" i="3"/>
  <c r="BI268" i="3"/>
  <c r="BL268" i="3"/>
  <c r="BS268" i="3"/>
  <c r="BN268" i="3"/>
  <c r="BK268" i="3"/>
  <c r="BR268" i="3"/>
  <c r="BP268" i="3"/>
  <c r="BQ268" i="3"/>
  <c r="BJ268" i="3"/>
  <c r="BH268" i="3"/>
  <c r="BM268" i="3"/>
  <c r="FW268" i="3"/>
  <c r="CF268" i="3"/>
  <c r="FX268" i="3"/>
  <c r="Z268" i="3"/>
  <c r="X268" i="3"/>
  <c r="Y268" i="3"/>
  <c r="U268" i="3"/>
  <c r="V268" i="3"/>
  <c r="T268" i="3"/>
  <c r="W268" i="3"/>
  <c r="R268" i="3"/>
  <c r="AC268" i="3"/>
  <c r="AA268" i="3"/>
  <c r="AB268" i="3"/>
  <c r="S268" i="3"/>
  <c r="F268" i="3"/>
  <c r="H268" i="3"/>
  <c r="G268" i="3"/>
  <c r="J268" i="3"/>
  <c r="AL268" i="3"/>
  <c r="DX268" i="3"/>
  <c r="M268" i="3"/>
  <c r="O268" i="3"/>
  <c r="N268" i="3"/>
  <c r="P268" i="3"/>
  <c r="Q268" i="3"/>
  <c r="K268" i="3"/>
  <c r="L268" i="3"/>
  <c r="I268" i="3"/>
  <c r="GC268" i="3"/>
  <c r="JT268" i="3"/>
  <c r="GD268" i="3"/>
  <c r="JQ268" i="3"/>
  <c r="EA268" i="3"/>
  <c r="AS267" i="3"/>
  <c r="CG267" i="3"/>
  <c r="AT266" i="3"/>
  <c r="CD267" i="3"/>
  <c r="AN267" i="3"/>
  <c r="C269" i="3"/>
  <c r="FI269" i="3"/>
  <c r="DH269" i="3"/>
  <c r="DI269" i="3"/>
  <c r="DU269" i="3"/>
  <c r="FD269" i="3"/>
  <c r="DR269" i="3"/>
  <c r="GZ269" i="3"/>
  <c r="DF269" i="3"/>
  <c r="ET269" i="3"/>
  <c r="JI269" i="3"/>
  <c r="HJ269" i="3"/>
  <c r="HO269" i="3"/>
  <c r="DK269" i="3"/>
  <c r="DQ269" i="3"/>
  <c r="IS269" i="3"/>
  <c r="EP269" i="3"/>
  <c r="JF269" i="3"/>
  <c r="HI269" i="3"/>
  <c r="CX269" i="3"/>
  <c r="GS269" i="3"/>
  <c r="IP269" i="3"/>
  <c r="EY269" i="3"/>
  <c r="JA269" i="3"/>
  <c r="EL269" i="3"/>
  <c r="GR269" i="3"/>
  <c r="JK269" i="3"/>
  <c r="DL269" i="3"/>
  <c r="CY269" i="3"/>
  <c r="EO269" i="3"/>
  <c r="IJ269" i="3"/>
  <c r="GT269" i="3"/>
  <c r="ES269" i="3"/>
  <c r="CO269" i="3"/>
  <c r="FQ269" i="3"/>
  <c r="FJ269" i="3"/>
  <c r="FH269" i="3"/>
  <c r="DB269" i="3"/>
  <c r="JC269" i="3"/>
  <c r="JG269" i="3"/>
  <c r="FO269" i="3"/>
  <c r="FM269" i="3"/>
  <c r="FR269" i="3"/>
  <c r="IN269" i="3"/>
  <c r="GX269" i="3"/>
  <c r="CS269" i="3"/>
  <c r="DC269" i="3"/>
  <c r="IG269" i="3"/>
  <c r="IM269" i="3"/>
  <c r="FE269" i="3"/>
  <c r="GP269" i="3"/>
  <c r="IV269" i="3"/>
  <c r="FC269" i="3"/>
  <c r="HF269" i="3"/>
  <c r="CR269" i="3"/>
  <c r="HN269" i="3"/>
  <c r="IT269" i="3"/>
  <c r="FP269" i="3"/>
  <c r="HA269" i="3"/>
  <c r="CZ269" i="3"/>
  <c r="IK269" i="3"/>
  <c r="IF269" i="3"/>
  <c r="ER269" i="3"/>
  <c r="GO269" i="3"/>
  <c r="IY269" i="3"/>
  <c r="DP269" i="3"/>
  <c r="JJ269" i="3"/>
  <c r="GY269" i="3"/>
  <c r="FG269" i="3"/>
  <c r="GK269" i="3"/>
  <c r="JD269" i="3"/>
  <c r="FL269" i="3"/>
  <c r="GV269" i="3"/>
  <c r="GL269" i="3"/>
  <c r="IU269" i="3"/>
  <c r="JB269" i="3"/>
  <c r="JL269" i="3"/>
  <c r="EN269" i="3"/>
  <c r="GW269" i="3"/>
  <c r="CJ269" i="3"/>
  <c r="HG269" i="3"/>
  <c r="II269" i="3"/>
  <c r="HP269" i="3"/>
  <c r="HD269" i="3"/>
  <c r="EZ269" i="3"/>
  <c r="EU269" i="3"/>
  <c r="GN269" i="3"/>
  <c r="IX269" i="3"/>
  <c r="FN269" i="3"/>
  <c r="JM269" i="3"/>
  <c r="EQ269" i="3"/>
  <c r="EV269" i="3"/>
  <c r="CK269" i="3"/>
  <c r="GM269" i="3"/>
  <c r="HC269" i="3"/>
  <c r="JH269" i="3"/>
  <c r="DG269" i="3"/>
  <c r="FS269" i="3"/>
  <c r="DJ269" i="3"/>
  <c r="IZ269" i="3"/>
  <c r="EM269" i="3"/>
  <c r="IL269" i="3"/>
  <c r="GQ269" i="3"/>
  <c r="HM269" i="3"/>
  <c r="CW269" i="3"/>
  <c r="FB269" i="3"/>
  <c r="HL269" i="3"/>
  <c r="IO269" i="3"/>
  <c r="FA269" i="3"/>
  <c r="IW269" i="3"/>
  <c r="DV269" i="3"/>
  <c r="GI269" i="3"/>
  <c r="CV269" i="3"/>
  <c r="EW269" i="3"/>
  <c r="DD269" i="3"/>
  <c r="DM269" i="3"/>
  <c r="IH269" i="3"/>
  <c r="FF269" i="3"/>
  <c r="CQ269" i="3"/>
  <c r="DT269" i="3"/>
  <c r="HB269" i="3"/>
  <c r="HE269" i="3"/>
  <c r="DE269" i="3"/>
  <c r="CP269" i="3"/>
  <c r="IQ269" i="3"/>
  <c r="DO269" i="3"/>
  <c r="GJ269" i="3"/>
  <c r="HK269" i="3"/>
  <c r="DS269" i="3"/>
  <c r="CT269" i="3"/>
  <c r="CU269" i="3"/>
  <c r="AT267" i="3" l="1"/>
  <c r="AN268" i="3"/>
  <c r="AQ268" i="3"/>
  <c r="CD268" i="3"/>
  <c r="AR268" i="3"/>
  <c r="JU269" i="3"/>
  <c r="GA269" i="3"/>
  <c r="IB269" i="3"/>
  <c r="JS269" i="3"/>
  <c r="JP269" i="3"/>
  <c r="JY269" i="3"/>
  <c r="GC269" i="3"/>
  <c r="JW269" i="3"/>
  <c r="GE269" i="3"/>
  <c r="CB269" i="3"/>
  <c r="BF269" i="3"/>
  <c r="BC269" i="3"/>
  <c r="AW269" i="3"/>
  <c r="AV269" i="3"/>
  <c r="BE269" i="3"/>
  <c r="BD269" i="3"/>
  <c r="BB269" i="3"/>
  <c r="BG269" i="3"/>
  <c r="BA269" i="3"/>
  <c r="AZ269" i="3"/>
  <c r="AX269" i="3"/>
  <c r="AY269" i="3"/>
  <c r="HR269" i="3"/>
  <c r="BR269" i="3"/>
  <c r="BK269" i="3"/>
  <c r="BI269" i="3"/>
  <c r="BH269" i="3"/>
  <c r="BQ269" i="3"/>
  <c r="BP269" i="3"/>
  <c r="BN269" i="3"/>
  <c r="BO269" i="3"/>
  <c r="BL269" i="3"/>
  <c r="BJ269" i="3"/>
  <c r="BM269" i="3"/>
  <c r="BS269" i="3"/>
  <c r="Q269" i="3"/>
  <c r="N269" i="3"/>
  <c r="H269" i="3"/>
  <c r="G269" i="3"/>
  <c r="AL269" i="3"/>
  <c r="O269" i="3"/>
  <c r="M269" i="3"/>
  <c r="F269" i="3"/>
  <c r="P269" i="3"/>
  <c r="DX269" i="3"/>
  <c r="K269" i="3"/>
  <c r="I269" i="3"/>
  <c r="J269" i="3"/>
  <c r="L269" i="3"/>
  <c r="DY269" i="3"/>
  <c r="EC269" i="3"/>
  <c r="HT269" i="3"/>
  <c r="HZ269" i="3"/>
  <c r="FZ269" i="3"/>
  <c r="DZ269" i="3"/>
  <c r="JV269" i="3"/>
  <c r="IA269" i="3"/>
  <c r="EH269" i="3"/>
  <c r="GD269" i="3"/>
  <c r="HV269" i="3"/>
  <c r="FU269" i="3"/>
  <c r="AM269" i="3"/>
  <c r="FW269" i="3"/>
  <c r="JR269" i="3"/>
  <c r="AP269" i="3"/>
  <c r="JT269" i="3"/>
  <c r="GB269" i="3"/>
  <c r="HS269" i="3"/>
  <c r="EA269" i="3"/>
  <c r="HU269" i="3"/>
  <c r="FY269" i="3"/>
  <c r="HY269" i="3"/>
  <c r="FX269" i="3"/>
  <c r="EF269" i="3"/>
  <c r="EG269" i="3"/>
  <c r="AE269" i="3"/>
  <c r="AD269" i="3"/>
  <c r="AI269" i="3"/>
  <c r="AG269" i="3"/>
  <c r="AO269" i="3"/>
  <c r="AH269" i="3"/>
  <c r="AJ269" i="3"/>
  <c r="AK269" i="3"/>
  <c r="AF269" i="3"/>
  <c r="EB269" i="3"/>
  <c r="JQ269" i="3"/>
  <c r="HX269" i="3"/>
  <c r="CF269" i="3"/>
  <c r="FV269" i="3"/>
  <c r="EE269" i="3"/>
  <c r="HW269" i="3"/>
  <c r="W269" i="3"/>
  <c r="U269" i="3"/>
  <c r="X269" i="3"/>
  <c r="Y269" i="3"/>
  <c r="S269" i="3"/>
  <c r="V269" i="3"/>
  <c r="AB269" i="3"/>
  <c r="R269" i="3"/>
  <c r="AC269" i="3"/>
  <c r="Z269" i="3"/>
  <c r="T269" i="3"/>
  <c r="AA269" i="3"/>
  <c r="ED269" i="3"/>
  <c r="JO269" i="3"/>
  <c r="CC269" i="3"/>
  <c r="CD269" i="3" s="1"/>
  <c r="CL269" i="3"/>
  <c r="BV269" i="3"/>
  <c r="BU269" i="3"/>
  <c r="BZ269" i="3"/>
  <c r="BX269" i="3"/>
  <c r="CA269" i="3"/>
  <c r="BY269" i="3"/>
  <c r="BW269" i="3"/>
  <c r="BT269" i="3"/>
  <c r="CE269" i="3"/>
  <c r="AR269" i="3" s="1"/>
  <c r="JX269" i="3"/>
  <c r="C270" i="3"/>
  <c r="CG268" i="3"/>
  <c r="AS268" i="3"/>
  <c r="JD270" i="3"/>
  <c r="CQ270" i="3"/>
  <c r="CW270" i="3"/>
  <c r="CY270" i="3"/>
  <c r="ES270" i="3"/>
  <c r="ET270" i="3"/>
  <c r="IS270" i="3"/>
  <c r="EQ270" i="3"/>
  <c r="EV270" i="3"/>
  <c r="JK270" i="3"/>
  <c r="IK270" i="3"/>
  <c r="IU270" i="3"/>
  <c r="DH270" i="3"/>
  <c r="GM270" i="3"/>
  <c r="CJ270" i="3"/>
  <c r="CO270" i="3"/>
  <c r="DM270" i="3"/>
  <c r="FE270" i="3"/>
  <c r="HD270" i="3"/>
  <c r="IQ270" i="3"/>
  <c r="EY270" i="3"/>
  <c r="HI270" i="3"/>
  <c r="DP270" i="3"/>
  <c r="GV270" i="3"/>
  <c r="CX270" i="3"/>
  <c r="CZ270" i="3"/>
  <c r="FQ270" i="3"/>
  <c r="JF270" i="3"/>
  <c r="IZ270" i="3"/>
  <c r="DO270" i="3"/>
  <c r="CT270" i="3"/>
  <c r="HO270" i="3"/>
  <c r="EW270" i="3"/>
  <c r="CK270" i="3"/>
  <c r="EM270" i="3"/>
  <c r="DC270" i="3"/>
  <c r="EN270" i="3"/>
  <c r="JM270" i="3"/>
  <c r="IT270" i="3"/>
  <c r="DJ270" i="3"/>
  <c r="IJ270" i="3"/>
  <c r="JJ270" i="3"/>
  <c r="HE270" i="3"/>
  <c r="HN270" i="3"/>
  <c r="GN270" i="3"/>
  <c r="JL270" i="3"/>
  <c r="FL270" i="3"/>
  <c r="GS270" i="3"/>
  <c r="FP270" i="3"/>
  <c r="FS270" i="3"/>
  <c r="CR270" i="3"/>
  <c r="JI270" i="3"/>
  <c r="IL270" i="3"/>
  <c r="HK270" i="3"/>
  <c r="IF270" i="3"/>
  <c r="FJ270" i="3"/>
  <c r="HJ270" i="3"/>
  <c r="II270" i="3"/>
  <c r="DL270" i="3"/>
  <c r="IW270" i="3"/>
  <c r="GZ270" i="3"/>
  <c r="HL270" i="3"/>
  <c r="HF270" i="3"/>
  <c r="CP270" i="3"/>
  <c r="IV270" i="3"/>
  <c r="DE270" i="3"/>
  <c r="HG270" i="3"/>
  <c r="HB270" i="3"/>
  <c r="JG270" i="3"/>
  <c r="FD270" i="3"/>
  <c r="DI270" i="3"/>
  <c r="HA270" i="3"/>
  <c r="FN270" i="3"/>
  <c r="DG270" i="3"/>
  <c r="GY270" i="3"/>
  <c r="DB270" i="3"/>
  <c r="CV270" i="3"/>
  <c r="DF270" i="3"/>
  <c r="CU270" i="3"/>
  <c r="EO270" i="3"/>
  <c r="JC270" i="3"/>
  <c r="EP270" i="3"/>
  <c r="GL270" i="3"/>
  <c r="IX270" i="3"/>
  <c r="CS270" i="3"/>
  <c r="GR270" i="3"/>
  <c r="ER270" i="3"/>
  <c r="IO270" i="3"/>
  <c r="DV270" i="3"/>
  <c r="FF270" i="3"/>
  <c r="EL270" i="3"/>
  <c r="FO270" i="3"/>
  <c r="FC270" i="3"/>
  <c r="IY270" i="3"/>
  <c r="IP270" i="3"/>
  <c r="FI270" i="3"/>
  <c r="GI270" i="3"/>
  <c r="GP270" i="3"/>
  <c r="DD270" i="3"/>
  <c r="GO270" i="3"/>
  <c r="GT270" i="3"/>
  <c r="IM270" i="3"/>
  <c r="IH270" i="3"/>
  <c r="FH270" i="3"/>
  <c r="HC270" i="3"/>
  <c r="HM270" i="3"/>
  <c r="FB270" i="3"/>
  <c r="GK270" i="3"/>
  <c r="FR270" i="3"/>
  <c r="FA270" i="3"/>
  <c r="JB270" i="3"/>
  <c r="JA270" i="3"/>
  <c r="GQ270" i="3"/>
  <c r="GW270" i="3"/>
  <c r="FM270" i="3"/>
  <c r="HP270" i="3"/>
  <c r="GJ270" i="3"/>
  <c r="GX270" i="3"/>
  <c r="DK270" i="3"/>
  <c r="EZ270" i="3"/>
  <c r="DQ270" i="3"/>
  <c r="IG270" i="3"/>
  <c r="IN270" i="3"/>
  <c r="DS270" i="3"/>
  <c r="DT270" i="3"/>
  <c r="DU270" i="3"/>
  <c r="EU270" i="3"/>
  <c r="FG270" i="3"/>
  <c r="DR270" i="3"/>
  <c r="JH270" i="3"/>
  <c r="AT268" i="3" l="1"/>
  <c r="JV270" i="3"/>
  <c r="FZ270" i="3"/>
  <c r="JX270" i="3"/>
  <c r="HS270" i="3"/>
  <c r="GE270" i="3"/>
  <c r="HT270" i="3"/>
  <c r="L270" i="3"/>
  <c r="J270" i="3"/>
  <c r="M270" i="3"/>
  <c r="N270" i="3"/>
  <c r="K270" i="3"/>
  <c r="H270" i="3"/>
  <c r="F270" i="3"/>
  <c r="O270" i="3"/>
  <c r="P270" i="3"/>
  <c r="DX270" i="3"/>
  <c r="AL270" i="3"/>
  <c r="Q270" i="3"/>
  <c r="G270" i="3"/>
  <c r="I270" i="3"/>
  <c r="HV270" i="3"/>
  <c r="ED270" i="3"/>
  <c r="JQ270" i="3"/>
  <c r="IB270" i="3"/>
  <c r="EF270" i="3"/>
  <c r="BI270" i="3"/>
  <c r="BN270" i="3"/>
  <c r="BP270" i="3"/>
  <c r="BS270" i="3"/>
  <c r="BR270" i="3"/>
  <c r="BH270" i="3"/>
  <c r="BQ270" i="3"/>
  <c r="BO270" i="3"/>
  <c r="BJ270" i="3"/>
  <c r="BM270" i="3"/>
  <c r="BK270" i="3"/>
  <c r="BL270" i="3"/>
  <c r="GA270" i="3"/>
  <c r="FW270" i="3"/>
  <c r="AM270" i="3"/>
  <c r="FU270" i="3"/>
  <c r="HW270" i="3"/>
  <c r="BE270" i="3"/>
  <c r="BG270" i="3"/>
  <c r="AX270" i="3"/>
  <c r="BD270" i="3"/>
  <c r="BF270" i="3"/>
  <c r="BA270" i="3"/>
  <c r="BC270" i="3"/>
  <c r="BB270" i="3"/>
  <c r="AZ270" i="3"/>
  <c r="AW270" i="3"/>
  <c r="AY270" i="3"/>
  <c r="CB270" i="3"/>
  <c r="HR270" i="3"/>
  <c r="AV270" i="3"/>
  <c r="JY270" i="3"/>
  <c r="FY270" i="3"/>
  <c r="CE270" i="3"/>
  <c r="BZ270" i="3"/>
  <c r="BV270" i="3"/>
  <c r="CA270" i="3"/>
  <c r="BT270" i="3"/>
  <c r="BY270" i="3"/>
  <c r="BW270" i="3"/>
  <c r="BX270" i="3"/>
  <c r="BU270" i="3"/>
  <c r="EE270" i="3"/>
  <c r="X270" i="3"/>
  <c r="R270" i="3"/>
  <c r="W270" i="3"/>
  <c r="U270" i="3"/>
  <c r="T270" i="3"/>
  <c r="Y270" i="3"/>
  <c r="S270" i="3"/>
  <c r="AB270" i="3"/>
  <c r="Z270" i="3"/>
  <c r="AC270" i="3"/>
  <c r="AA270" i="3"/>
  <c r="V270" i="3"/>
  <c r="DZ270" i="3"/>
  <c r="JU270" i="3"/>
  <c r="CL270" i="3"/>
  <c r="DY270" i="3"/>
  <c r="EC270" i="3"/>
  <c r="AP270" i="3"/>
  <c r="EG270" i="3"/>
  <c r="AF270" i="3"/>
  <c r="AG270" i="3"/>
  <c r="AJ270" i="3"/>
  <c r="AH270" i="3"/>
  <c r="AK270" i="3"/>
  <c r="AO270" i="3"/>
  <c r="AD270" i="3"/>
  <c r="AE270" i="3"/>
  <c r="AI270" i="3"/>
  <c r="HY270" i="3"/>
  <c r="HX270" i="3"/>
  <c r="EB270" i="3"/>
  <c r="HZ270" i="3"/>
  <c r="EH270" i="3"/>
  <c r="IA270" i="3"/>
  <c r="JP270" i="3"/>
  <c r="JW270" i="3"/>
  <c r="JR270" i="3"/>
  <c r="FV270" i="3"/>
  <c r="JT270" i="3"/>
  <c r="GB270" i="3"/>
  <c r="GD270" i="3"/>
  <c r="JO270" i="3"/>
  <c r="CC270" i="3"/>
  <c r="JS270" i="3"/>
  <c r="CF270" i="3"/>
  <c r="EA270" i="3"/>
  <c r="FX270" i="3"/>
  <c r="HU270" i="3"/>
  <c r="GC270" i="3"/>
  <c r="CG269" i="3"/>
  <c r="AS269" i="3"/>
  <c r="AT269" i="3" s="1"/>
  <c r="AN269" i="3"/>
  <c r="C271" i="3"/>
  <c r="AQ269" i="3"/>
  <c r="GO271" i="3"/>
  <c r="DO271" i="3"/>
  <c r="GX271" i="3"/>
  <c r="HA271" i="3"/>
  <c r="IF271" i="3"/>
  <c r="DF271" i="3"/>
  <c r="JA271" i="3"/>
  <c r="IX271" i="3"/>
  <c r="JC271" i="3"/>
  <c r="IV271" i="3"/>
  <c r="IK271" i="3"/>
  <c r="GJ271" i="3"/>
  <c r="CT271" i="3"/>
  <c r="FC271" i="3"/>
  <c r="IN271" i="3"/>
  <c r="CV271" i="3"/>
  <c r="DB271" i="3"/>
  <c r="CW271" i="3"/>
  <c r="DS271" i="3"/>
  <c r="ES271" i="3"/>
  <c r="DM271" i="3"/>
  <c r="JM271" i="3"/>
  <c r="FG271" i="3"/>
  <c r="CX271" i="3"/>
  <c r="CR271" i="3"/>
  <c r="FF271" i="3"/>
  <c r="EO271" i="3"/>
  <c r="IJ271" i="3"/>
  <c r="GN271" i="3"/>
  <c r="HM271" i="3"/>
  <c r="GT271" i="3"/>
  <c r="HP271" i="3"/>
  <c r="IL271" i="3"/>
  <c r="ER271" i="3"/>
  <c r="DI271" i="3"/>
  <c r="DQ271" i="3"/>
  <c r="EL271" i="3"/>
  <c r="FD271" i="3"/>
  <c r="HJ271" i="3"/>
  <c r="HL271" i="3"/>
  <c r="DL271" i="3"/>
  <c r="GP271" i="3"/>
  <c r="FS271" i="3"/>
  <c r="IW271" i="3"/>
  <c r="GY271" i="3"/>
  <c r="JB271" i="3"/>
  <c r="IT271" i="3"/>
  <c r="EY271" i="3"/>
  <c r="IU271" i="3"/>
  <c r="DP271" i="3"/>
  <c r="FR271" i="3"/>
  <c r="JL271" i="3"/>
  <c r="EN271" i="3"/>
  <c r="CS271" i="3"/>
  <c r="DD271" i="3"/>
  <c r="FN271" i="3"/>
  <c r="GW271" i="3"/>
  <c r="HB271" i="3"/>
  <c r="FE271" i="3"/>
  <c r="HN271" i="3"/>
  <c r="JD271" i="3"/>
  <c r="JG271" i="3"/>
  <c r="EW271" i="3"/>
  <c r="ET271" i="3"/>
  <c r="EU271" i="3"/>
  <c r="GV271" i="3"/>
  <c r="CK271" i="3"/>
  <c r="FM271" i="3"/>
  <c r="HE271" i="3"/>
  <c r="HC271" i="3"/>
  <c r="FQ271" i="3"/>
  <c r="DR271" i="3"/>
  <c r="HD271" i="3"/>
  <c r="DK271" i="3"/>
  <c r="HF271" i="3"/>
  <c r="JI271" i="3"/>
  <c r="EP271" i="3"/>
  <c r="FH271" i="3"/>
  <c r="CQ271" i="3"/>
  <c r="HI271" i="3"/>
  <c r="IZ271" i="3"/>
  <c r="IM271" i="3"/>
  <c r="IP271" i="3"/>
  <c r="FO271" i="3"/>
  <c r="FB271" i="3"/>
  <c r="JH271" i="3"/>
  <c r="EM271" i="3"/>
  <c r="HK271" i="3"/>
  <c r="CO271" i="3"/>
  <c r="EZ271" i="3"/>
  <c r="DC271" i="3"/>
  <c r="CJ271" i="3"/>
  <c r="DG271" i="3"/>
  <c r="CU271" i="3"/>
  <c r="DJ271" i="3"/>
  <c r="GZ271" i="3"/>
  <c r="DU271" i="3"/>
  <c r="DV271" i="3"/>
  <c r="IO271" i="3"/>
  <c r="II271" i="3"/>
  <c r="JK271" i="3"/>
  <c r="DH271" i="3"/>
  <c r="CP271" i="3"/>
  <c r="FL271" i="3"/>
  <c r="DE271" i="3"/>
  <c r="IQ271" i="3"/>
  <c r="EV271" i="3"/>
  <c r="GM271" i="3"/>
  <c r="FI271" i="3"/>
  <c r="IH271" i="3"/>
  <c r="GS271" i="3"/>
  <c r="CZ271" i="3"/>
  <c r="IG271" i="3"/>
  <c r="HG271" i="3"/>
  <c r="IY271" i="3"/>
  <c r="CY271" i="3"/>
  <c r="DT271" i="3"/>
  <c r="GL271" i="3"/>
  <c r="EQ271" i="3"/>
  <c r="FA271" i="3"/>
  <c r="JJ271" i="3"/>
  <c r="GK271" i="3"/>
  <c r="GR271" i="3"/>
  <c r="FJ271" i="3"/>
  <c r="HO271" i="3"/>
  <c r="GI271" i="3"/>
  <c r="FP271" i="3"/>
  <c r="IS271" i="3"/>
  <c r="GQ271" i="3"/>
  <c r="JF271" i="3"/>
  <c r="AN270" i="3" l="1"/>
  <c r="CD270" i="3"/>
  <c r="AR270" i="3"/>
  <c r="AQ270" i="3"/>
  <c r="FY271" i="3"/>
  <c r="HY271" i="3"/>
  <c r="FX271" i="3"/>
  <c r="AM271" i="3"/>
  <c r="FU271" i="3"/>
  <c r="EB271" i="3"/>
  <c r="BT271" i="3"/>
  <c r="BU271" i="3"/>
  <c r="BX271" i="3"/>
  <c r="BZ271" i="3"/>
  <c r="CE271" i="3"/>
  <c r="BY271" i="3"/>
  <c r="CA271" i="3"/>
  <c r="BV271" i="3"/>
  <c r="BW271" i="3"/>
  <c r="IB271" i="3"/>
  <c r="AO271" i="3"/>
  <c r="AE271" i="3"/>
  <c r="AJ271" i="3"/>
  <c r="AK271" i="3"/>
  <c r="AH271" i="3"/>
  <c r="AI271" i="3"/>
  <c r="AG271" i="3"/>
  <c r="AD271" i="3"/>
  <c r="AF271" i="3"/>
  <c r="EF271" i="3"/>
  <c r="JY271" i="3"/>
  <c r="EG271" i="3"/>
  <c r="FZ271" i="3"/>
  <c r="EC271" i="3"/>
  <c r="AP271" i="3"/>
  <c r="HT271" i="3"/>
  <c r="JO271" i="3"/>
  <c r="CC271" i="3"/>
  <c r="IA271" i="3"/>
  <c r="GE271" i="3"/>
  <c r="CL271" i="3"/>
  <c r="GD271" i="3"/>
  <c r="GC271" i="3"/>
  <c r="HW271" i="3"/>
  <c r="GA271" i="3"/>
  <c r="EH271" i="3"/>
  <c r="CF271" i="3"/>
  <c r="JQ271" i="3"/>
  <c r="HU271" i="3"/>
  <c r="DY271" i="3"/>
  <c r="HV271" i="3"/>
  <c r="BR271" i="3"/>
  <c r="BL271" i="3"/>
  <c r="BK271" i="3"/>
  <c r="BS271" i="3"/>
  <c r="BN271" i="3"/>
  <c r="BH271" i="3"/>
  <c r="BM271" i="3"/>
  <c r="BJ271" i="3"/>
  <c r="BO271" i="3"/>
  <c r="BQ271" i="3"/>
  <c r="BP271" i="3"/>
  <c r="BI271" i="3"/>
  <c r="JR271" i="3"/>
  <c r="HZ271" i="3"/>
  <c r="DZ271" i="3"/>
  <c r="HX271" i="3"/>
  <c r="EE271" i="3"/>
  <c r="JV271" i="3"/>
  <c r="AC271" i="3"/>
  <c r="W271" i="3"/>
  <c r="V271" i="3"/>
  <c r="AB271" i="3"/>
  <c r="Y271" i="3"/>
  <c r="S271" i="3"/>
  <c r="X271" i="3"/>
  <c r="R271" i="3"/>
  <c r="U271" i="3"/>
  <c r="Z271" i="3"/>
  <c r="T271" i="3"/>
  <c r="AA271" i="3"/>
  <c r="FV271" i="3"/>
  <c r="JT271" i="3"/>
  <c r="HS271" i="3"/>
  <c r="EA271" i="3"/>
  <c r="JP271" i="3"/>
  <c r="ED271" i="3"/>
  <c r="JW271" i="3"/>
  <c r="JX271" i="3"/>
  <c r="GB271" i="3"/>
  <c r="I271" i="3"/>
  <c r="J271" i="3"/>
  <c r="P271" i="3"/>
  <c r="G271" i="3"/>
  <c r="O271" i="3"/>
  <c r="AL271" i="3"/>
  <c r="DX271" i="3"/>
  <c r="Q271" i="3"/>
  <c r="K271" i="3"/>
  <c r="N271" i="3"/>
  <c r="H271" i="3"/>
  <c r="M271" i="3"/>
  <c r="F271" i="3"/>
  <c r="L271" i="3"/>
  <c r="HR271" i="3"/>
  <c r="CB271" i="3"/>
  <c r="BG271" i="3"/>
  <c r="BE271" i="3"/>
  <c r="BF271" i="3"/>
  <c r="BD271" i="3"/>
  <c r="AY271" i="3"/>
  <c r="BA271" i="3"/>
  <c r="BB271" i="3"/>
  <c r="AZ271" i="3"/>
  <c r="BC271" i="3"/>
  <c r="AX271" i="3"/>
  <c r="AV271" i="3"/>
  <c r="AW271" i="3"/>
  <c r="JS271" i="3"/>
  <c r="JU271" i="3"/>
  <c r="FW271" i="3"/>
  <c r="C272" i="3"/>
  <c r="AS270" i="3"/>
  <c r="AT270" i="3" s="1"/>
  <c r="CG270" i="3"/>
  <c r="JD272" i="3"/>
  <c r="HI272" i="3"/>
  <c r="DD272" i="3"/>
  <c r="FC272" i="3"/>
  <c r="DU272" i="3"/>
  <c r="CJ272" i="3"/>
  <c r="GJ272" i="3"/>
  <c r="IN272" i="3"/>
  <c r="HB272" i="3"/>
  <c r="IM272" i="3"/>
  <c r="DG272" i="3"/>
  <c r="IV272" i="3"/>
  <c r="GN272" i="3"/>
  <c r="IG272" i="3"/>
  <c r="HO272" i="3"/>
  <c r="IS272" i="3"/>
  <c r="EY272" i="3"/>
  <c r="EO272" i="3"/>
  <c r="FN272" i="3"/>
  <c r="DL272" i="3"/>
  <c r="HM272" i="3"/>
  <c r="HK272" i="3"/>
  <c r="FL272" i="3"/>
  <c r="EZ272" i="3"/>
  <c r="GZ272" i="3"/>
  <c r="DR272" i="3"/>
  <c r="CU272" i="3"/>
  <c r="CV272" i="3"/>
  <c r="HA272" i="3"/>
  <c r="GT272" i="3"/>
  <c r="GY272" i="3"/>
  <c r="CY272" i="3"/>
  <c r="DT272" i="3"/>
  <c r="JM272" i="3"/>
  <c r="FM272" i="3"/>
  <c r="GR272" i="3"/>
  <c r="GQ272" i="3"/>
  <c r="IW272" i="3"/>
  <c r="DK272" i="3"/>
  <c r="GM272" i="3"/>
  <c r="GP272" i="3"/>
  <c r="CZ272" i="3"/>
  <c r="CQ272" i="3"/>
  <c r="IH272" i="3"/>
  <c r="DJ272" i="3"/>
  <c r="FG272" i="3"/>
  <c r="GX272" i="3"/>
  <c r="FR272" i="3"/>
  <c r="GW272" i="3"/>
  <c r="HD272" i="3"/>
  <c r="FA272" i="3"/>
  <c r="FP272" i="3"/>
  <c r="HC272" i="3"/>
  <c r="CR272" i="3"/>
  <c r="JC272" i="3"/>
  <c r="DE272" i="3"/>
  <c r="EQ272" i="3"/>
  <c r="CS272" i="3"/>
  <c r="EM272" i="3"/>
  <c r="DI272" i="3"/>
  <c r="DB272" i="3"/>
  <c r="DP272" i="3"/>
  <c r="IX272" i="3"/>
  <c r="II272" i="3"/>
  <c r="GI272" i="3"/>
  <c r="EN272" i="3"/>
  <c r="FD272" i="3"/>
  <c r="IJ272" i="3"/>
  <c r="FO272" i="3"/>
  <c r="IP272" i="3"/>
  <c r="IQ272" i="3"/>
  <c r="IO272" i="3"/>
  <c r="ER272" i="3"/>
  <c r="HN272" i="3"/>
  <c r="IF272" i="3"/>
  <c r="FH272" i="3"/>
  <c r="FQ272" i="3"/>
  <c r="DO272" i="3"/>
  <c r="GK272" i="3"/>
  <c r="EP272" i="3"/>
  <c r="JK272" i="3"/>
  <c r="GL272" i="3"/>
  <c r="IT272" i="3"/>
  <c r="FF272" i="3"/>
  <c r="DC272" i="3"/>
  <c r="IU272" i="3"/>
  <c r="ES272" i="3"/>
  <c r="JI272" i="3"/>
  <c r="IY272" i="3"/>
  <c r="CO272" i="3"/>
  <c r="JF272" i="3"/>
  <c r="CK272" i="3"/>
  <c r="IL272" i="3"/>
  <c r="HL272" i="3"/>
  <c r="HJ272" i="3"/>
  <c r="HF272" i="3"/>
  <c r="EL272" i="3"/>
  <c r="CX272" i="3"/>
  <c r="CW272" i="3"/>
  <c r="ET272" i="3"/>
  <c r="JB272" i="3"/>
  <c r="DQ272" i="3"/>
  <c r="FS272" i="3"/>
  <c r="DF272" i="3"/>
  <c r="EU272" i="3"/>
  <c r="IZ272" i="3"/>
  <c r="CT272" i="3"/>
  <c r="DH272" i="3"/>
  <c r="EV272" i="3"/>
  <c r="JJ272" i="3"/>
  <c r="IK272" i="3"/>
  <c r="EW272" i="3"/>
  <c r="HE272" i="3"/>
  <c r="FJ272" i="3"/>
  <c r="DV272" i="3"/>
  <c r="DS272" i="3"/>
  <c r="FB272" i="3"/>
  <c r="DM272" i="3"/>
  <c r="GV272" i="3"/>
  <c r="HP272" i="3"/>
  <c r="JA272" i="3"/>
  <c r="JH272" i="3"/>
  <c r="JL272" i="3"/>
  <c r="GS272" i="3"/>
  <c r="FE272" i="3"/>
  <c r="CP272" i="3"/>
  <c r="JG272" i="3"/>
  <c r="GO272" i="3"/>
  <c r="FI272" i="3"/>
  <c r="HG272" i="3"/>
  <c r="AQ271" i="3" l="1"/>
  <c r="AR271" i="3"/>
  <c r="AH272" i="3"/>
  <c r="AE272" i="3"/>
  <c r="AK272" i="3"/>
  <c r="AF272" i="3"/>
  <c r="AD272" i="3"/>
  <c r="AI272" i="3"/>
  <c r="AJ272" i="3"/>
  <c r="AO272" i="3"/>
  <c r="AG272" i="3"/>
  <c r="JW272" i="3"/>
  <c r="HY272" i="3"/>
  <c r="AB272" i="3"/>
  <c r="AA272" i="3"/>
  <c r="U272" i="3"/>
  <c r="R272" i="3"/>
  <c r="Z272" i="3"/>
  <c r="X272" i="3"/>
  <c r="S272" i="3"/>
  <c r="AC272" i="3"/>
  <c r="V272" i="3"/>
  <c r="T272" i="3"/>
  <c r="Y272" i="3"/>
  <c r="W272" i="3"/>
  <c r="GC272" i="3"/>
  <c r="BS272" i="3"/>
  <c r="BM272" i="3"/>
  <c r="BH272" i="3"/>
  <c r="BP272" i="3"/>
  <c r="BO272" i="3"/>
  <c r="BI272" i="3"/>
  <c r="BN272" i="3"/>
  <c r="BK272" i="3"/>
  <c r="BL272" i="3"/>
  <c r="BR272" i="3"/>
  <c r="BQ272" i="3"/>
  <c r="BJ272" i="3"/>
  <c r="FY272" i="3"/>
  <c r="AM272" i="3"/>
  <c r="FU272" i="3"/>
  <c r="HU272" i="3"/>
  <c r="JS272" i="3"/>
  <c r="EB272" i="3"/>
  <c r="CL272" i="3"/>
  <c r="J272" i="3"/>
  <c r="L272" i="3"/>
  <c r="K272" i="3"/>
  <c r="N272" i="3"/>
  <c r="G272" i="3"/>
  <c r="F272" i="3"/>
  <c r="H272" i="3"/>
  <c r="I272" i="3"/>
  <c r="AL272" i="3"/>
  <c r="DX272" i="3"/>
  <c r="O272" i="3"/>
  <c r="Q272" i="3"/>
  <c r="P272" i="3"/>
  <c r="M272" i="3"/>
  <c r="EE272" i="3"/>
  <c r="EG272" i="3"/>
  <c r="JU272" i="3"/>
  <c r="CA272" i="3"/>
  <c r="BT272" i="3"/>
  <c r="BU272" i="3"/>
  <c r="BW272" i="3"/>
  <c r="BX272" i="3"/>
  <c r="BY272" i="3"/>
  <c r="BV272" i="3"/>
  <c r="CE272" i="3"/>
  <c r="AR272" i="3" s="1"/>
  <c r="BZ272" i="3"/>
  <c r="JT272" i="3"/>
  <c r="GB272" i="3"/>
  <c r="GA272" i="3"/>
  <c r="JP272" i="3"/>
  <c r="JV272" i="3"/>
  <c r="FZ272" i="3"/>
  <c r="IA272" i="3"/>
  <c r="CF272" i="3"/>
  <c r="JR272" i="3"/>
  <c r="FV272" i="3"/>
  <c r="HS272" i="3"/>
  <c r="HW272" i="3"/>
  <c r="DY272" i="3"/>
  <c r="EC272" i="3"/>
  <c r="EH272" i="3"/>
  <c r="HV272" i="3"/>
  <c r="ED272" i="3"/>
  <c r="IB272" i="3"/>
  <c r="EF272" i="3"/>
  <c r="AY272" i="3"/>
  <c r="CB272" i="3"/>
  <c r="BF272" i="3"/>
  <c r="AW272" i="3"/>
  <c r="HR272" i="3"/>
  <c r="BE272" i="3"/>
  <c r="BD272" i="3"/>
  <c r="AX272" i="3"/>
  <c r="BG272" i="3"/>
  <c r="BA272" i="3"/>
  <c r="AV272" i="3"/>
  <c r="BB272" i="3"/>
  <c r="BC272" i="3"/>
  <c r="AZ272" i="3"/>
  <c r="DZ272" i="3"/>
  <c r="HX272" i="3"/>
  <c r="HT272" i="3"/>
  <c r="EA272" i="3"/>
  <c r="GE272" i="3"/>
  <c r="CC272" i="3"/>
  <c r="JO272" i="3"/>
  <c r="JY272" i="3"/>
  <c r="FW272" i="3"/>
  <c r="JX272" i="3"/>
  <c r="AP272" i="3"/>
  <c r="JQ272" i="3"/>
  <c r="GD272" i="3"/>
  <c r="HZ272" i="3"/>
  <c r="FX272" i="3"/>
  <c r="AN271" i="3"/>
  <c r="CG271" i="3"/>
  <c r="AS271" i="3"/>
  <c r="AT271" i="3" s="1"/>
  <c r="CD271" i="3"/>
  <c r="C273" i="3"/>
  <c r="EM273" i="3"/>
  <c r="HK273" i="3"/>
  <c r="IX273" i="3"/>
  <c r="IZ273" i="3"/>
  <c r="CP273" i="3"/>
  <c r="IK273" i="3"/>
  <c r="IF273" i="3"/>
  <c r="HE273" i="3"/>
  <c r="CT273" i="3"/>
  <c r="CK273" i="3"/>
  <c r="EL273" i="3"/>
  <c r="FQ273" i="3"/>
  <c r="HD273" i="3"/>
  <c r="DP273" i="3"/>
  <c r="EU273" i="3"/>
  <c r="GM273" i="3"/>
  <c r="FF273" i="3"/>
  <c r="IO273" i="3"/>
  <c r="DS273" i="3"/>
  <c r="DD273" i="3"/>
  <c r="IY273" i="3"/>
  <c r="JF273" i="3"/>
  <c r="IG273" i="3"/>
  <c r="GQ273" i="3"/>
  <c r="HF273" i="3"/>
  <c r="DO273" i="3"/>
  <c r="GL273" i="3"/>
  <c r="HA273" i="3"/>
  <c r="EP273" i="3"/>
  <c r="JM273" i="3"/>
  <c r="JD273" i="3"/>
  <c r="IT273" i="3"/>
  <c r="ER273" i="3"/>
  <c r="GX273" i="3"/>
  <c r="JK273" i="3"/>
  <c r="FS273" i="3"/>
  <c r="FM273" i="3"/>
  <c r="IV273" i="3"/>
  <c r="FN273" i="3"/>
  <c r="II273" i="3"/>
  <c r="EZ273" i="3"/>
  <c r="HG273" i="3"/>
  <c r="DV273" i="3"/>
  <c r="HC273" i="3"/>
  <c r="ET273" i="3"/>
  <c r="CW273" i="3"/>
  <c r="FG273" i="3"/>
  <c r="JG273" i="3"/>
  <c r="CR273" i="3"/>
  <c r="GW273" i="3"/>
  <c r="GJ273" i="3"/>
  <c r="JI273" i="3"/>
  <c r="DU273" i="3"/>
  <c r="DI273" i="3"/>
  <c r="JJ273" i="3"/>
  <c r="GS273" i="3"/>
  <c r="IP273" i="3"/>
  <c r="FA273" i="3"/>
  <c r="EO273" i="3"/>
  <c r="CY273" i="3"/>
  <c r="IQ273" i="3"/>
  <c r="CJ273" i="3"/>
  <c r="GO273" i="3"/>
  <c r="HM273" i="3"/>
  <c r="IS273" i="3"/>
  <c r="FI273" i="3"/>
  <c r="IN273" i="3"/>
  <c r="DM273" i="3"/>
  <c r="EW273" i="3"/>
  <c r="FL273" i="3"/>
  <c r="FH273" i="3"/>
  <c r="IM273" i="3"/>
  <c r="HB273" i="3"/>
  <c r="EN273" i="3"/>
  <c r="EQ273" i="3"/>
  <c r="HL273" i="3"/>
  <c r="GN273" i="3"/>
  <c r="ES273" i="3"/>
  <c r="DF273" i="3"/>
  <c r="CX273" i="3"/>
  <c r="FO273" i="3"/>
  <c r="IJ273" i="3"/>
  <c r="HO273" i="3"/>
  <c r="JH273" i="3"/>
  <c r="EV273" i="3"/>
  <c r="DT273" i="3"/>
  <c r="DB273" i="3"/>
  <c r="IU273" i="3"/>
  <c r="CZ273" i="3"/>
  <c r="GP273" i="3"/>
  <c r="DK273" i="3"/>
  <c r="CV273" i="3"/>
  <c r="GT273" i="3"/>
  <c r="FC273" i="3"/>
  <c r="CO273" i="3"/>
  <c r="JA273" i="3"/>
  <c r="JC273" i="3"/>
  <c r="HN273" i="3"/>
  <c r="DG273" i="3"/>
  <c r="DR273" i="3"/>
  <c r="FP273" i="3"/>
  <c r="FD273" i="3"/>
  <c r="IH273" i="3"/>
  <c r="FJ273" i="3"/>
  <c r="DJ273" i="3"/>
  <c r="DQ273" i="3"/>
  <c r="HP273" i="3"/>
  <c r="IL273" i="3"/>
  <c r="GY273" i="3"/>
  <c r="FE273" i="3"/>
  <c r="JL273" i="3"/>
  <c r="FR273" i="3"/>
  <c r="EY273" i="3"/>
  <c r="GV273" i="3"/>
  <c r="GR273" i="3"/>
  <c r="CU273" i="3"/>
  <c r="GK273" i="3"/>
  <c r="DH273" i="3"/>
  <c r="HJ273" i="3"/>
  <c r="GZ273" i="3"/>
  <c r="GI273" i="3"/>
  <c r="FB273" i="3"/>
  <c r="HI273" i="3"/>
  <c r="CS273" i="3"/>
  <c r="DC273" i="3"/>
  <c r="CQ273" i="3"/>
  <c r="JB273" i="3"/>
  <c r="DE273" i="3"/>
  <c r="DL273" i="3"/>
  <c r="IW273" i="3"/>
  <c r="CD272" i="3" l="1"/>
  <c r="IA273" i="3"/>
  <c r="EG273" i="3"/>
  <c r="G273" i="3"/>
  <c r="DX273" i="3"/>
  <c r="N273" i="3"/>
  <c r="I273" i="3"/>
  <c r="Q273" i="3"/>
  <c r="P273" i="3"/>
  <c r="AL273" i="3"/>
  <c r="O273" i="3"/>
  <c r="M273" i="3"/>
  <c r="H273" i="3"/>
  <c r="F273" i="3"/>
  <c r="K273" i="3"/>
  <c r="L273" i="3"/>
  <c r="J273" i="3"/>
  <c r="EB273" i="3"/>
  <c r="HV273" i="3"/>
  <c r="EA273" i="3"/>
  <c r="FW273" i="3"/>
  <c r="FX273" i="3"/>
  <c r="JX273" i="3"/>
  <c r="GD273" i="3"/>
  <c r="JW273" i="3"/>
  <c r="HX273" i="3"/>
  <c r="CL273" i="3"/>
  <c r="W273" i="3"/>
  <c r="U273" i="3"/>
  <c r="V273" i="3"/>
  <c r="AA273" i="3"/>
  <c r="S273" i="3"/>
  <c r="X273" i="3"/>
  <c r="R273" i="3"/>
  <c r="AC273" i="3"/>
  <c r="AB273" i="3"/>
  <c r="Z273" i="3"/>
  <c r="Y273" i="3"/>
  <c r="T273" i="3"/>
  <c r="JT273" i="3"/>
  <c r="HZ273" i="3"/>
  <c r="JS273" i="3"/>
  <c r="JP273" i="3"/>
  <c r="AP273" i="3"/>
  <c r="CF273" i="3"/>
  <c r="JV273" i="3"/>
  <c r="JR273" i="3"/>
  <c r="CB273" i="3"/>
  <c r="BF273" i="3"/>
  <c r="AW273" i="3"/>
  <c r="AY273" i="3"/>
  <c r="AV273" i="3"/>
  <c r="BD273" i="3"/>
  <c r="BB273" i="3"/>
  <c r="BA273" i="3"/>
  <c r="BG273" i="3"/>
  <c r="AZ273" i="3"/>
  <c r="AX273" i="3"/>
  <c r="HR273" i="3"/>
  <c r="BE273" i="3"/>
  <c r="BC273" i="3"/>
  <c r="IB273" i="3"/>
  <c r="BL273" i="3"/>
  <c r="BJ273" i="3"/>
  <c r="BK273" i="3"/>
  <c r="BN273" i="3"/>
  <c r="BH273" i="3"/>
  <c r="BM273" i="3"/>
  <c r="BS273" i="3"/>
  <c r="BR273" i="3"/>
  <c r="BQ273" i="3"/>
  <c r="BO273" i="3"/>
  <c r="BP273" i="3"/>
  <c r="BI273" i="3"/>
  <c r="HW273" i="3"/>
  <c r="EE273" i="3"/>
  <c r="HY273" i="3"/>
  <c r="EC273" i="3"/>
  <c r="AO273" i="3"/>
  <c r="AJ273" i="3"/>
  <c r="AE273" i="3"/>
  <c r="AK273" i="3"/>
  <c r="AD273" i="3"/>
  <c r="AI273" i="3"/>
  <c r="AG273" i="3"/>
  <c r="AH273" i="3"/>
  <c r="AF273" i="3"/>
  <c r="EH273" i="3"/>
  <c r="HS273" i="3"/>
  <c r="CC273" i="3"/>
  <c r="JO273" i="3"/>
  <c r="DY273" i="3"/>
  <c r="HU273" i="3"/>
  <c r="BZ273" i="3"/>
  <c r="CA273" i="3"/>
  <c r="BY273" i="3"/>
  <c r="BV273" i="3"/>
  <c r="CE273" i="3"/>
  <c r="BX273" i="3"/>
  <c r="BU273" i="3"/>
  <c r="BW273" i="3"/>
  <c r="BT273" i="3"/>
  <c r="JY273" i="3"/>
  <c r="GC273" i="3"/>
  <c r="GE273" i="3"/>
  <c r="HT273" i="3"/>
  <c r="ED273" i="3"/>
  <c r="GB273" i="3"/>
  <c r="DZ273" i="3"/>
  <c r="JQ273" i="3"/>
  <c r="FZ273" i="3"/>
  <c r="FV273" i="3"/>
  <c r="JU273" i="3"/>
  <c r="FY273" i="3"/>
  <c r="GA273" i="3"/>
  <c r="FU273" i="3"/>
  <c r="AM273" i="3"/>
  <c r="EF273" i="3"/>
  <c r="C274" i="3"/>
  <c r="AN272" i="3"/>
  <c r="AQ272" i="3"/>
  <c r="CG272" i="3"/>
  <c r="AS272" i="3"/>
  <c r="AT272" i="3" s="1"/>
  <c r="DG274" i="3"/>
  <c r="HM274" i="3"/>
  <c r="CR274" i="3"/>
  <c r="JG274" i="3"/>
  <c r="FP274" i="3"/>
  <c r="JB274" i="3"/>
  <c r="GZ274" i="3"/>
  <c r="EL274" i="3"/>
  <c r="GJ274" i="3"/>
  <c r="CY274" i="3"/>
  <c r="FI274" i="3"/>
  <c r="GM274" i="3"/>
  <c r="HI274" i="3"/>
  <c r="HL274" i="3"/>
  <c r="CS274" i="3"/>
  <c r="IL274" i="3"/>
  <c r="GY274" i="3"/>
  <c r="DT274" i="3"/>
  <c r="HN274" i="3"/>
  <c r="JI274" i="3"/>
  <c r="GP274" i="3"/>
  <c r="DH274" i="3"/>
  <c r="DF274" i="3"/>
  <c r="FS274" i="3"/>
  <c r="IZ274" i="3"/>
  <c r="JH274" i="3"/>
  <c r="IK274" i="3"/>
  <c r="IW274" i="3"/>
  <c r="EV274" i="3"/>
  <c r="DR274" i="3"/>
  <c r="FF274" i="3"/>
  <c r="EM274" i="3"/>
  <c r="IU274" i="3"/>
  <c r="DL274" i="3"/>
  <c r="DO274" i="3"/>
  <c r="EU274" i="3"/>
  <c r="CZ274" i="3"/>
  <c r="ER274" i="3"/>
  <c r="CJ274" i="3"/>
  <c r="FA274" i="3"/>
  <c r="GS274" i="3"/>
  <c r="JD274" i="3"/>
  <c r="FJ274" i="3"/>
  <c r="IN274" i="3"/>
  <c r="CO274" i="3"/>
  <c r="HK274" i="3"/>
  <c r="GV274" i="3"/>
  <c r="CK274" i="3"/>
  <c r="FD274" i="3"/>
  <c r="CU274" i="3"/>
  <c r="DV274" i="3"/>
  <c r="FM274" i="3"/>
  <c r="DS274" i="3"/>
  <c r="GR274" i="3"/>
  <c r="IJ274" i="3"/>
  <c r="IF274" i="3"/>
  <c r="FL274" i="3"/>
  <c r="IH274" i="3"/>
  <c r="FE274" i="3"/>
  <c r="JA274" i="3"/>
  <c r="HE274" i="3"/>
  <c r="FO274" i="3"/>
  <c r="II274" i="3"/>
  <c r="HG274" i="3"/>
  <c r="IP274" i="3"/>
  <c r="FC274" i="3"/>
  <c r="HO274" i="3"/>
  <c r="GO274" i="3"/>
  <c r="DP274" i="3"/>
  <c r="IY274" i="3"/>
  <c r="DU274" i="3"/>
  <c r="CW274" i="3"/>
  <c r="DK274" i="3"/>
  <c r="IG274" i="3"/>
  <c r="HF274" i="3"/>
  <c r="EO274" i="3"/>
  <c r="IS274" i="3"/>
  <c r="ES274" i="3"/>
  <c r="DB274" i="3"/>
  <c r="EQ274" i="3"/>
  <c r="DD274" i="3"/>
  <c r="FG274" i="3"/>
  <c r="GL274" i="3"/>
  <c r="ET274" i="3"/>
  <c r="HJ274" i="3"/>
  <c r="CX274" i="3"/>
  <c r="IQ274" i="3"/>
  <c r="JF274" i="3"/>
  <c r="GQ274" i="3"/>
  <c r="CP274" i="3"/>
  <c r="EY274" i="3"/>
  <c r="DJ274" i="3"/>
  <c r="HP274" i="3"/>
  <c r="DM274" i="3"/>
  <c r="GK274" i="3"/>
  <c r="GT274" i="3"/>
  <c r="GW274" i="3"/>
  <c r="IM274" i="3"/>
  <c r="FB274" i="3"/>
  <c r="EZ274" i="3"/>
  <c r="JL274" i="3"/>
  <c r="GI274" i="3"/>
  <c r="JJ274" i="3"/>
  <c r="CQ274" i="3"/>
  <c r="HD274" i="3"/>
  <c r="DC274" i="3"/>
  <c r="DQ274" i="3"/>
  <c r="FQ274" i="3"/>
  <c r="HC274" i="3"/>
  <c r="IX274" i="3"/>
  <c r="DE274" i="3"/>
  <c r="GX274" i="3"/>
  <c r="EN274" i="3"/>
  <c r="IO274" i="3"/>
  <c r="HB274" i="3"/>
  <c r="FN274" i="3"/>
  <c r="FR274" i="3"/>
  <c r="JK274" i="3"/>
  <c r="IV274" i="3"/>
  <c r="CT274" i="3"/>
  <c r="CV274" i="3"/>
  <c r="JC274" i="3"/>
  <c r="DI274" i="3"/>
  <c r="HA274" i="3"/>
  <c r="GN274" i="3"/>
  <c r="IT274" i="3"/>
  <c r="EW274" i="3"/>
  <c r="JM274" i="3"/>
  <c r="FH274" i="3"/>
  <c r="EP274" i="3"/>
  <c r="AN273" i="3" l="1"/>
  <c r="AR273" i="3"/>
  <c r="CD273" i="3"/>
  <c r="JR274" i="3"/>
  <c r="FV274" i="3"/>
  <c r="JT274" i="3"/>
  <c r="GB274" i="3"/>
  <c r="HX274" i="3"/>
  <c r="T274" i="3"/>
  <c r="Y274" i="3"/>
  <c r="S274" i="3"/>
  <c r="X274" i="3"/>
  <c r="W274" i="3"/>
  <c r="Z274" i="3"/>
  <c r="AC274" i="3"/>
  <c r="AA274" i="3"/>
  <c r="AB274" i="3"/>
  <c r="V274" i="3"/>
  <c r="U274" i="3"/>
  <c r="R274" i="3"/>
  <c r="BA274" i="3"/>
  <c r="BC274" i="3"/>
  <c r="BB274" i="3"/>
  <c r="AZ274" i="3"/>
  <c r="BE274" i="3"/>
  <c r="AX274" i="3"/>
  <c r="AW274" i="3"/>
  <c r="AY274" i="3"/>
  <c r="CB274" i="3"/>
  <c r="BD274" i="3"/>
  <c r="HR274" i="3"/>
  <c r="BF274" i="3"/>
  <c r="AV274" i="3"/>
  <c r="BG274" i="3"/>
  <c r="DZ274" i="3"/>
  <c r="EG274" i="3"/>
  <c r="FY274" i="3"/>
  <c r="EH274" i="3"/>
  <c r="AH274" i="3"/>
  <c r="AK274" i="3"/>
  <c r="AF274" i="3"/>
  <c r="AD274" i="3"/>
  <c r="AE274" i="3"/>
  <c r="AG274" i="3"/>
  <c r="AJ274" i="3"/>
  <c r="AO274" i="3"/>
  <c r="AI274" i="3"/>
  <c r="HU274" i="3"/>
  <c r="HY274" i="3"/>
  <c r="GC274" i="3"/>
  <c r="ED274" i="3"/>
  <c r="JQ274" i="3"/>
  <c r="FX274" i="3"/>
  <c r="CL274" i="3"/>
  <c r="EB274" i="3"/>
  <c r="GE274" i="3"/>
  <c r="JY274" i="3"/>
  <c r="JW274" i="3"/>
  <c r="JU274" i="3"/>
  <c r="HW274" i="3"/>
  <c r="FZ274" i="3"/>
  <c r="EA274" i="3"/>
  <c r="IB274" i="3"/>
  <c r="EF274" i="3"/>
  <c r="BS274" i="3"/>
  <c r="BR274" i="3"/>
  <c r="BH274" i="3"/>
  <c r="BN274" i="3"/>
  <c r="BQ274" i="3"/>
  <c r="BO274" i="3"/>
  <c r="BJ274" i="3"/>
  <c r="BI274" i="3"/>
  <c r="BM274" i="3"/>
  <c r="BK274" i="3"/>
  <c r="BL274" i="3"/>
  <c r="BP274" i="3"/>
  <c r="GA274" i="3"/>
  <c r="FW274" i="3"/>
  <c r="AM274" i="3"/>
  <c r="FU274" i="3"/>
  <c r="CF274" i="3"/>
  <c r="HS274" i="3"/>
  <c r="HT274" i="3"/>
  <c r="L274" i="3"/>
  <c r="J274" i="3"/>
  <c r="M274" i="3"/>
  <c r="N274" i="3"/>
  <c r="K274" i="3"/>
  <c r="H274" i="3"/>
  <c r="F274" i="3"/>
  <c r="O274" i="3"/>
  <c r="I274" i="3"/>
  <c r="DX274" i="3"/>
  <c r="AL274" i="3"/>
  <c r="Q274" i="3"/>
  <c r="G274" i="3"/>
  <c r="P274" i="3"/>
  <c r="HV274" i="3"/>
  <c r="JP274" i="3"/>
  <c r="JX274" i="3"/>
  <c r="DY274" i="3"/>
  <c r="EC274" i="3"/>
  <c r="AP274" i="3"/>
  <c r="IA274" i="3"/>
  <c r="JV274" i="3"/>
  <c r="HZ274" i="3"/>
  <c r="EE274" i="3"/>
  <c r="GD274" i="3"/>
  <c r="JO274" i="3"/>
  <c r="CC274" i="3"/>
  <c r="JS274" i="3"/>
  <c r="CA274" i="3"/>
  <c r="BT274" i="3"/>
  <c r="CE274" i="3"/>
  <c r="AR274" i="3" s="1"/>
  <c r="BY274" i="3"/>
  <c r="BW274" i="3"/>
  <c r="BX274" i="3"/>
  <c r="BZ274" i="3"/>
  <c r="BU274" i="3"/>
  <c r="BV274" i="3"/>
  <c r="C275" i="3"/>
  <c r="AQ273" i="3"/>
  <c r="CG273" i="3"/>
  <c r="AS273" i="3"/>
  <c r="GX275" i="3"/>
  <c r="IH275" i="3"/>
  <c r="IL275" i="3"/>
  <c r="DD275" i="3"/>
  <c r="DC275" i="3"/>
  <c r="HM275" i="3"/>
  <c r="DV275" i="3"/>
  <c r="FS275" i="3"/>
  <c r="IY275" i="3"/>
  <c r="JG275" i="3"/>
  <c r="IW275" i="3"/>
  <c r="HB275" i="3"/>
  <c r="GW275" i="3"/>
  <c r="JI275" i="3"/>
  <c r="FE275" i="3"/>
  <c r="GN275" i="3"/>
  <c r="DP275" i="3"/>
  <c r="FQ275" i="3"/>
  <c r="IM275" i="3"/>
  <c r="FP275" i="3"/>
  <c r="ER275" i="3"/>
  <c r="JC275" i="3"/>
  <c r="II275" i="3"/>
  <c r="IF275" i="3"/>
  <c r="IT275" i="3"/>
  <c r="DB275" i="3"/>
  <c r="HC275" i="3"/>
  <c r="CT275" i="3"/>
  <c r="GO275" i="3"/>
  <c r="JJ275" i="3"/>
  <c r="HE275" i="3"/>
  <c r="HJ275" i="3"/>
  <c r="HI275" i="3"/>
  <c r="CS275" i="3"/>
  <c r="DK275" i="3"/>
  <c r="DI275" i="3"/>
  <c r="GM275" i="3"/>
  <c r="CV275" i="3"/>
  <c r="HN275" i="3"/>
  <c r="EN275" i="3"/>
  <c r="IX275" i="3"/>
  <c r="DU275" i="3"/>
  <c r="FH275" i="3"/>
  <c r="DH275" i="3"/>
  <c r="HD275" i="3"/>
  <c r="IG275" i="3"/>
  <c r="GS275" i="3"/>
  <c r="HF275" i="3"/>
  <c r="HK275" i="3"/>
  <c r="FJ275" i="3"/>
  <c r="DJ275" i="3"/>
  <c r="DO275" i="3"/>
  <c r="DS275" i="3"/>
  <c r="FL275" i="3"/>
  <c r="CY275" i="3"/>
  <c r="IO275" i="3"/>
  <c r="IZ275" i="3"/>
  <c r="HO275" i="3"/>
  <c r="JK275" i="3"/>
  <c r="GT275" i="3"/>
  <c r="FO275" i="3"/>
  <c r="FN275" i="3"/>
  <c r="GQ275" i="3"/>
  <c r="GL275" i="3"/>
  <c r="CQ275" i="3"/>
  <c r="FM275" i="3"/>
  <c r="DE275" i="3"/>
  <c r="FF275" i="3"/>
  <c r="GR275" i="3"/>
  <c r="EO275" i="3"/>
  <c r="CU275" i="3"/>
  <c r="IU275" i="3"/>
  <c r="DL275" i="3"/>
  <c r="FI275" i="3"/>
  <c r="IP275" i="3"/>
  <c r="ET275" i="3"/>
  <c r="JB275" i="3"/>
  <c r="GP275" i="3"/>
  <c r="EV275" i="3"/>
  <c r="DR275" i="3"/>
  <c r="FR275" i="3"/>
  <c r="CP275" i="3"/>
  <c r="CZ275" i="3"/>
  <c r="CW275" i="3"/>
  <c r="EM275" i="3"/>
  <c r="DM275" i="3"/>
  <c r="EU275" i="3"/>
  <c r="JL275" i="3"/>
  <c r="EZ275" i="3"/>
  <c r="ES275" i="3"/>
  <c r="EL275" i="3"/>
  <c r="EW275" i="3"/>
  <c r="JH275" i="3"/>
  <c r="GZ275" i="3"/>
  <c r="GY275" i="3"/>
  <c r="FG275" i="3"/>
  <c r="IJ275" i="3"/>
  <c r="HA275" i="3"/>
  <c r="GI275" i="3"/>
  <c r="EQ275" i="3"/>
  <c r="DT275" i="3"/>
  <c r="IK275" i="3"/>
  <c r="IQ275" i="3"/>
  <c r="JF275" i="3"/>
  <c r="IS275" i="3"/>
  <c r="CX275" i="3"/>
  <c r="JD275" i="3"/>
  <c r="CO275" i="3"/>
  <c r="FD275" i="3"/>
  <c r="DG275" i="3"/>
  <c r="GJ275" i="3"/>
  <c r="GK275" i="3"/>
  <c r="JA275" i="3"/>
  <c r="EY275" i="3"/>
  <c r="CK275" i="3"/>
  <c r="FA275" i="3"/>
  <c r="DF275" i="3"/>
  <c r="CR275" i="3"/>
  <c r="FB275" i="3"/>
  <c r="GV275" i="3"/>
  <c r="CJ275" i="3"/>
  <c r="HL275" i="3"/>
  <c r="IN275" i="3"/>
  <c r="HP275" i="3"/>
  <c r="EP275" i="3"/>
  <c r="IV275" i="3"/>
  <c r="FC275" i="3"/>
  <c r="HG275" i="3"/>
  <c r="DQ275" i="3"/>
  <c r="JM275" i="3"/>
  <c r="AT273" i="3" l="1"/>
  <c r="CD274" i="3"/>
  <c r="AQ274" i="3"/>
  <c r="AN274" i="3"/>
  <c r="JP275" i="3"/>
  <c r="JV275" i="3"/>
  <c r="HX275" i="3"/>
  <c r="JS275" i="3"/>
  <c r="JY275" i="3"/>
  <c r="IB275" i="3"/>
  <c r="JW275" i="3"/>
  <c r="GE275" i="3"/>
  <c r="CB275" i="3"/>
  <c r="BG275" i="3"/>
  <c r="AW275" i="3"/>
  <c r="AV275" i="3"/>
  <c r="BC275" i="3"/>
  <c r="BF275" i="3"/>
  <c r="BD275" i="3"/>
  <c r="AY275" i="3"/>
  <c r="BE275" i="3"/>
  <c r="BB275" i="3"/>
  <c r="AZ275" i="3"/>
  <c r="HR275" i="3"/>
  <c r="BA275" i="3"/>
  <c r="AX275" i="3"/>
  <c r="AG275" i="3"/>
  <c r="AD275" i="3"/>
  <c r="AK275" i="3"/>
  <c r="AH275" i="3"/>
  <c r="AI275" i="3"/>
  <c r="AF275" i="3"/>
  <c r="AO275" i="3"/>
  <c r="AE275" i="3"/>
  <c r="AJ275" i="3"/>
  <c r="GD275" i="3"/>
  <c r="JX275" i="3"/>
  <c r="EC275" i="3"/>
  <c r="HS275" i="3"/>
  <c r="CF275" i="3"/>
  <c r="DY275" i="3"/>
  <c r="EH275" i="3"/>
  <c r="JR275" i="3"/>
  <c r="JQ275" i="3"/>
  <c r="AM275" i="3"/>
  <c r="FU275" i="3"/>
  <c r="HV275" i="3"/>
  <c r="HZ275" i="3"/>
  <c r="FX275" i="3"/>
  <c r="FV275" i="3"/>
  <c r="AP275" i="3"/>
  <c r="HT275" i="3"/>
  <c r="JO275" i="3"/>
  <c r="CC275" i="3"/>
  <c r="FW275" i="3"/>
  <c r="JU275" i="3"/>
  <c r="FY275" i="3"/>
  <c r="BP275" i="3"/>
  <c r="BS275" i="3"/>
  <c r="BI275" i="3"/>
  <c r="BQ275" i="3"/>
  <c r="BR275" i="3"/>
  <c r="BL275" i="3"/>
  <c r="BK275" i="3"/>
  <c r="BJ275" i="3"/>
  <c r="BN275" i="3"/>
  <c r="BH275" i="3"/>
  <c r="BM275" i="3"/>
  <c r="BO275" i="3"/>
  <c r="HY275" i="3"/>
  <c r="GB275" i="3"/>
  <c r="GA275" i="3"/>
  <c r="GC275" i="3"/>
  <c r="AC275" i="3"/>
  <c r="W275" i="3"/>
  <c r="V275" i="3"/>
  <c r="AA275" i="3"/>
  <c r="R275" i="3"/>
  <c r="Y275" i="3"/>
  <c r="S275" i="3"/>
  <c r="X275" i="3"/>
  <c r="AB275" i="3"/>
  <c r="U275" i="3"/>
  <c r="Z275" i="3"/>
  <c r="T275" i="3"/>
  <c r="EG275" i="3"/>
  <c r="ED275" i="3"/>
  <c r="Q275" i="3"/>
  <c r="K275" i="3"/>
  <c r="N275" i="3"/>
  <c r="H275" i="3"/>
  <c r="O275" i="3"/>
  <c r="AL275" i="3"/>
  <c r="M275" i="3"/>
  <c r="G275" i="3"/>
  <c r="F275" i="3"/>
  <c r="L275" i="3"/>
  <c r="DX275" i="3"/>
  <c r="I275" i="3"/>
  <c r="J275" i="3"/>
  <c r="P275" i="3"/>
  <c r="BV275" i="3"/>
  <c r="BW275" i="3"/>
  <c r="BY275" i="3"/>
  <c r="BX275" i="3"/>
  <c r="CA275" i="3"/>
  <c r="BZ275" i="3"/>
  <c r="BT275" i="3"/>
  <c r="BU275" i="3"/>
  <c r="CE275" i="3"/>
  <c r="EA275" i="3"/>
  <c r="DZ275" i="3"/>
  <c r="FZ275" i="3"/>
  <c r="EF275" i="3"/>
  <c r="JT275" i="3"/>
  <c r="EB275" i="3"/>
  <c r="HU275" i="3"/>
  <c r="HW275" i="3"/>
  <c r="EE275" i="3"/>
  <c r="IA275" i="3"/>
  <c r="CL275" i="3"/>
  <c r="AS274" i="3"/>
  <c r="AT274" i="3" s="1"/>
  <c r="CG274" i="3"/>
  <c r="C276" i="3"/>
  <c r="FC276" i="3"/>
  <c r="IJ276" i="3"/>
  <c r="HP276" i="3"/>
  <c r="IH276" i="3"/>
  <c r="GZ276" i="3"/>
  <c r="IN276" i="3"/>
  <c r="HF276" i="3"/>
  <c r="IU276" i="3"/>
  <c r="CT276" i="3"/>
  <c r="GS276" i="3"/>
  <c r="IQ276" i="3"/>
  <c r="HG276" i="3"/>
  <c r="CQ276" i="3"/>
  <c r="HB276" i="3"/>
  <c r="IT276" i="3"/>
  <c r="DM276" i="3"/>
  <c r="ES276" i="3"/>
  <c r="FN276" i="3"/>
  <c r="JH276" i="3"/>
  <c r="DK276" i="3"/>
  <c r="CX276" i="3"/>
  <c r="IP276" i="3"/>
  <c r="FI276" i="3"/>
  <c r="IS276" i="3"/>
  <c r="CV276" i="3"/>
  <c r="HI276" i="3"/>
  <c r="JG276" i="3"/>
  <c r="HJ276" i="3"/>
  <c r="IW276" i="3"/>
  <c r="GO276" i="3"/>
  <c r="FJ276" i="3"/>
  <c r="EN276" i="3"/>
  <c r="CW276" i="3"/>
  <c r="IF276" i="3"/>
  <c r="DR276" i="3"/>
  <c r="GV276" i="3"/>
  <c r="HO276" i="3"/>
  <c r="CO276" i="3"/>
  <c r="DV276" i="3"/>
  <c r="DO276" i="3"/>
  <c r="EW276" i="3"/>
  <c r="DB276" i="3"/>
  <c r="JF276" i="3"/>
  <c r="FB276" i="3"/>
  <c r="ET276" i="3"/>
  <c r="GN276" i="3"/>
  <c r="GT276" i="3"/>
  <c r="FL276" i="3"/>
  <c r="DC276" i="3"/>
  <c r="FF276" i="3"/>
  <c r="JK276" i="3"/>
  <c r="II276" i="3"/>
  <c r="GX276" i="3"/>
  <c r="GR276" i="3"/>
  <c r="JD276" i="3"/>
  <c r="CR276" i="3"/>
  <c r="GL276" i="3"/>
  <c r="EP276" i="3"/>
  <c r="ER276" i="3"/>
  <c r="EV276" i="3"/>
  <c r="DI276" i="3"/>
  <c r="FH276" i="3"/>
  <c r="DP276" i="3"/>
  <c r="GM276" i="3"/>
  <c r="GI276" i="3"/>
  <c r="GW276" i="3"/>
  <c r="EO276" i="3"/>
  <c r="HE276" i="3"/>
  <c r="IM276" i="3"/>
  <c r="HA276" i="3"/>
  <c r="FD276" i="3"/>
  <c r="IK276" i="3"/>
  <c r="DS276" i="3"/>
  <c r="FM276" i="3"/>
  <c r="IV276" i="3"/>
  <c r="FA276" i="3"/>
  <c r="FO276" i="3"/>
  <c r="HL276" i="3"/>
  <c r="JJ276" i="3"/>
  <c r="DT276" i="3"/>
  <c r="JC276" i="3"/>
  <c r="EQ276" i="3"/>
  <c r="DD276" i="3"/>
  <c r="IL276" i="3"/>
  <c r="CJ276" i="3"/>
  <c r="EY276" i="3"/>
  <c r="CY276" i="3"/>
  <c r="GQ276" i="3"/>
  <c r="HK276" i="3"/>
  <c r="GY276" i="3"/>
  <c r="JL276" i="3"/>
  <c r="CP276" i="3"/>
  <c r="JB276" i="3"/>
  <c r="IG276" i="3"/>
  <c r="JM276" i="3"/>
  <c r="DL276" i="3"/>
  <c r="CU276" i="3"/>
  <c r="DU276" i="3"/>
  <c r="EM276" i="3"/>
  <c r="IY276" i="3"/>
  <c r="IX276" i="3"/>
  <c r="FG276" i="3"/>
  <c r="CK276" i="3"/>
  <c r="GJ276" i="3"/>
  <c r="HN276" i="3"/>
  <c r="DE276" i="3"/>
  <c r="IO276" i="3"/>
  <c r="FQ276" i="3"/>
  <c r="FP276" i="3"/>
  <c r="DJ276" i="3"/>
  <c r="GK276" i="3"/>
  <c r="CZ276" i="3"/>
  <c r="DH276" i="3"/>
  <c r="IZ276" i="3"/>
  <c r="CS276" i="3"/>
  <c r="JA276" i="3"/>
  <c r="DF276" i="3"/>
  <c r="FE276" i="3"/>
  <c r="JI276" i="3"/>
  <c r="EL276" i="3"/>
  <c r="EU276" i="3"/>
  <c r="DG276" i="3"/>
  <c r="HC276" i="3"/>
  <c r="HD276" i="3"/>
  <c r="DQ276" i="3"/>
  <c r="FR276" i="3"/>
  <c r="HM276" i="3"/>
  <c r="GP276" i="3"/>
  <c r="FS276" i="3"/>
  <c r="EZ276" i="3"/>
  <c r="AR275" i="3" l="1"/>
  <c r="CD275" i="3"/>
  <c r="AQ275" i="3"/>
  <c r="CL276" i="3"/>
  <c r="HT276" i="3"/>
  <c r="F276" i="3"/>
  <c r="H276" i="3"/>
  <c r="G276" i="3"/>
  <c r="K276" i="3"/>
  <c r="I276" i="3"/>
  <c r="AL276" i="3"/>
  <c r="DX276" i="3"/>
  <c r="M276" i="3"/>
  <c r="O276" i="3"/>
  <c r="L276" i="3"/>
  <c r="N276" i="3"/>
  <c r="P276" i="3"/>
  <c r="Q276" i="3"/>
  <c r="J276" i="3"/>
  <c r="EC276" i="3"/>
  <c r="EG276" i="3"/>
  <c r="GC276" i="3"/>
  <c r="JX276" i="3"/>
  <c r="CC276" i="3"/>
  <c r="JO276" i="3"/>
  <c r="IA276" i="3"/>
  <c r="HX276" i="3"/>
  <c r="FY276" i="3"/>
  <c r="AJ276" i="3"/>
  <c r="AG276" i="3"/>
  <c r="AD276" i="3"/>
  <c r="AF276" i="3"/>
  <c r="AE276" i="3"/>
  <c r="AH276" i="3"/>
  <c r="AK276" i="3"/>
  <c r="AI276" i="3"/>
  <c r="AO276" i="3"/>
  <c r="DZ276" i="3"/>
  <c r="JP276" i="3"/>
  <c r="DY276" i="3"/>
  <c r="JU276" i="3"/>
  <c r="JS276" i="3"/>
  <c r="JW276" i="3"/>
  <c r="AM276" i="3"/>
  <c r="FU276" i="3"/>
  <c r="AY276" i="3"/>
  <c r="BB276" i="3"/>
  <c r="CB276" i="3"/>
  <c r="AW276" i="3"/>
  <c r="HR276" i="3"/>
  <c r="BE276" i="3"/>
  <c r="BF276" i="3"/>
  <c r="AV276" i="3"/>
  <c r="BC276" i="3"/>
  <c r="BG276" i="3"/>
  <c r="BA276" i="3"/>
  <c r="AX276" i="3"/>
  <c r="AZ276" i="3"/>
  <c r="BD276" i="3"/>
  <c r="CE276" i="3"/>
  <c r="BU276" i="3"/>
  <c r="BX276" i="3"/>
  <c r="BY276" i="3"/>
  <c r="CA276" i="3"/>
  <c r="BZ276" i="3"/>
  <c r="BW276" i="3"/>
  <c r="BV276" i="3"/>
  <c r="BT276" i="3"/>
  <c r="HU276" i="3"/>
  <c r="EA276" i="3"/>
  <c r="EB276" i="3"/>
  <c r="HV276" i="3"/>
  <c r="ED276" i="3"/>
  <c r="IB276" i="3"/>
  <c r="EF276" i="3"/>
  <c r="JR276" i="3"/>
  <c r="FV276" i="3"/>
  <c r="HY276" i="3"/>
  <c r="AP276" i="3"/>
  <c r="GE276" i="3"/>
  <c r="HW276" i="3"/>
  <c r="HZ276" i="3"/>
  <c r="EH276" i="3"/>
  <c r="R276" i="3"/>
  <c r="AC276" i="3"/>
  <c r="AA276" i="3"/>
  <c r="V276" i="3"/>
  <c r="W276" i="3"/>
  <c r="AB276" i="3"/>
  <c r="U276" i="3"/>
  <c r="S276" i="3"/>
  <c r="Z276" i="3"/>
  <c r="X276" i="3"/>
  <c r="Y276" i="3"/>
  <c r="T276" i="3"/>
  <c r="GA276" i="3"/>
  <c r="HS276" i="3"/>
  <c r="FX276" i="3"/>
  <c r="CF276" i="3"/>
  <c r="JY276" i="3"/>
  <c r="FZ276" i="3"/>
  <c r="BO276" i="3"/>
  <c r="BI276" i="3"/>
  <c r="BL276" i="3"/>
  <c r="BK276" i="3"/>
  <c r="BR276" i="3"/>
  <c r="BJ276" i="3"/>
  <c r="BH276" i="3"/>
  <c r="BN276" i="3"/>
  <c r="BP276" i="3"/>
  <c r="BM276" i="3"/>
  <c r="BQ276" i="3"/>
  <c r="BS276" i="3"/>
  <c r="FW276" i="3"/>
  <c r="JV276" i="3"/>
  <c r="EE276" i="3"/>
  <c r="JT276" i="3"/>
  <c r="GB276" i="3"/>
  <c r="GD276" i="3"/>
  <c r="JQ276" i="3"/>
  <c r="CG275" i="3"/>
  <c r="AS275" i="3"/>
  <c r="C277" i="3"/>
  <c r="AN275" i="3"/>
  <c r="JL277" i="3"/>
  <c r="EQ277" i="3"/>
  <c r="CZ277" i="3"/>
  <c r="JI277" i="3"/>
  <c r="JB277" i="3"/>
  <c r="GQ277" i="3"/>
  <c r="IK277" i="3"/>
  <c r="IG277" i="3"/>
  <c r="IU277" i="3"/>
  <c r="DL277" i="3"/>
  <c r="IT277" i="3"/>
  <c r="DV277" i="3"/>
  <c r="CP277" i="3"/>
  <c r="EU277" i="3"/>
  <c r="GV277" i="3"/>
  <c r="IY277" i="3"/>
  <c r="ET277" i="3"/>
  <c r="EN277" i="3"/>
  <c r="GT277" i="3"/>
  <c r="EZ277" i="3"/>
  <c r="DM277" i="3"/>
  <c r="ES277" i="3"/>
  <c r="EW277" i="3"/>
  <c r="FQ277" i="3"/>
  <c r="JJ277" i="3"/>
  <c r="CY277" i="3"/>
  <c r="HG277" i="3"/>
  <c r="FF277" i="3"/>
  <c r="IO277" i="3"/>
  <c r="IW277" i="3"/>
  <c r="FL277" i="3"/>
  <c r="DG277" i="3"/>
  <c r="CQ277" i="3"/>
  <c r="EO277" i="3"/>
  <c r="HF277" i="3"/>
  <c r="GL277" i="3"/>
  <c r="FP277" i="3"/>
  <c r="FR277" i="3"/>
  <c r="EV277" i="3"/>
  <c r="GI277" i="3"/>
  <c r="FE277" i="3"/>
  <c r="FM277" i="3"/>
  <c r="IX277" i="3"/>
  <c r="HC277" i="3"/>
  <c r="FO277" i="3"/>
  <c r="IL277" i="3"/>
  <c r="DH277" i="3"/>
  <c r="DK277" i="3"/>
  <c r="CK277" i="3"/>
  <c r="DE277" i="3"/>
  <c r="DT277" i="3"/>
  <c r="DJ277" i="3"/>
  <c r="HJ277" i="3"/>
  <c r="GN277" i="3"/>
  <c r="JK277" i="3"/>
  <c r="FJ277" i="3"/>
  <c r="CX277" i="3"/>
  <c r="GM277" i="3"/>
  <c r="GX277" i="3"/>
  <c r="IS277" i="3"/>
  <c r="JH277" i="3"/>
  <c r="IQ277" i="3"/>
  <c r="IJ277" i="3"/>
  <c r="FB277" i="3"/>
  <c r="EY277" i="3"/>
  <c r="CJ277" i="3"/>
  <c r="HI277" i="3"/>
  <c r="HD277" i="3"/>
  <c r="HO277" i="3"/>
  <c r="DS277" i="3"/>
  <c r="FC277" i="3"/>
  <c r="FI277" i="3"/>
  <c r="GO277" i="3"/>
  <c r="GW277" i="3"/>
  <c r="HN277" i="3"/>
  <c r="JG277" i="3"/>
  <c r="DU277" i="3"/>
  <c r="DD277" i="3"/>
  <c r="DQ277" i="3"/>
  <c r="GZ277" i="3"/>
  <c r="CR277" i="3"/>
  <c r="FA277" i="3"/>
  <c r="IP277" i="3"/>
  <c r="EP277" i="3"/>
  <c r="FD277" i="3"/>
  <c r="ER277" i="3"/>
  <c r="HM277" i="3"/>
  <c r="JA277" i="3"/>
  <c r="CO277" i="3"/>
  <c r="GJ277" i="3"/>
  <c r="GR277" i="3"/>
  <c r="DB277" i="3"/>
  <c r="GY277" i="3"/>
  <c r="IN277" i="3"/>
  <c r="IM277" i="3"/>
  <c r="EM277" i="3"/>
  <c r="FH277" i="3"/>
  <c r="GS277" i="3"/>
  <c r="FN277" i="3"/>
  <c r="DC277" i="3"/>
  <c r="DF277" i="3"/>
  <c r="CU277" i="3"/>
  <c r="GK277" i="3"/>
  <c r="JD277" i="3"/>
  <c r="IH277" i="3"/>
  <c r="FS277" i="3"/>
  <c r="HK277" i="3"/>
  <c r="HL277" i="3"/>
  <c r="HE277" i="3"/>
  <c r="HA277" i="3"/>
  <c r="HP277" i="3"/>
  <c r="CW277" i="3"/>
  <c r="FG277" i="3"/>
  <c r="EL277" i="3"/>
  <c r="IZ277" i="3"/>
  <c r="CS277" i="3"/>
  <c r="JF277" i="3"/>
  <c r="CV277" i="3"/>
  <c r="DR277" i="3"/>
  <c r="II277" i="3"/>
  <c r="DP277" i="3"/>
  <c r="HB277" i="3"/>
  <c r="DI277" i="3"/>
  <c r="DO277" i="3"/>
  <c r="JC277" i="3"/>
  <c r="IF277" i="3"/>
  <c r="IV277" i="3"/>
  <c r="JM277" i="3"/>
  <c r="GP277" i="3"/>
  <c r="CT277" i="3"/>
  <c r="AT275" i="3" l="1"/>
  <c r="AR276" i="3"/>
  <c r="AQ276" i="3"/>
  <c r="JQ277" i="3"/>
  <c r="FU277" i="3"/>
  <c r="AM277" i="3"/>
  <c r="JO277" i="3"/>
  <c r="CC277" i="3"/>
  <c r="FW277" i="3"/>
  <c r="HZ277" i="3"/>
  <c r="GC277" i="3"/>
  <c r="K277" i="3"/>
  <c r="I277" i="3"/>
  <c r="J277" i="3"/>
  <c r="L277" i="3"/>
  <c r="O277" i="3"/>
  <c r="F277" i="3"/>
  <c r="G277" i="3"/>
  <c r="AL277" i="3"/>
  <c r="DX277" i="3"/>
  <c r="P277" i="3"/>
  <c r="Q277" i="3"/>
  <c r="N277" i="3"/>
  <c r="H277" i="3"/>
  <c r="M277" i="3"/>
  <c r="JT277" i="3"/>
  <c r="JX277" i="3"/>
  <c r="FV277" i="3"/>
  <c r="AP277" i="3"/>
  <c r="EB277" i="3"/>
  <c r="HW277" i="3"/>
  <c r="EE277" i="3"/>
  <c r="HY277" i="3"/>
  <c r="EC277" i="3"/>
  <c r="IB277" i="3"/>
  <c r="GE277" i="3"/>
  <c r="AO277" i="3"/>
  <c r="AH277" i="3"/>
  <c r="AE277" i="3"/>
  <c r="AK277" i="3"/>
  <c r="AF277" i="3"/>
  <c r="AI277" i="3"/>
  <c r="AG277" i="3"/>
  <c r="AJ277" i="3"/>
  <c r="AD277" i="3"/>
  <c r="HT277" i="3"/>
  <c r="FZ277" i="3"/>
  <c r="BT277" i="3"/>
  <c r="CE277" i="3"/>
  <c r="AR277" i="3" s="1"/>
  <c r="BV277" i="3"/>
  <c r="BU277" i="3"/>
  <c r="BX277" i="3"/>
  <c r="BY277" i="3"/>
  <c r="BZ277" i="3"/>
  <c r="BW277" i="3"/>
  <c r="CA277" i="3"/>
  <c r="W277" i="3"/>
  <c r="U277" i="3"/>
  <c r="X277" i="3"/>
  <c r="AA277" i="3"/>
  <c r="S277" i="3"/>
  <c r="V277" i="3"/>
  <c r="AB277" i="3"/>
  <c r="R277" i="3"/>
  <c r="AC277" i="3"/>
  <c r="Z277" i="3"/>
  <c r="T277" i="3"/>
  <c r="Y277" i="3"/>
  <c r="BD277" i="3"/>
  <c r="BB277" i="3"/>
  <c r="BG277" i="3"/>
  <c r="BA277" i="3"/>
  <c r="CB277" i="3"/>
  <c r="BC277" i="3"/>
  <c r="AZ277" i="3"/>
  <c r="AX277" i="3"/>
  <c r="AY277" i="3"/>
  <c r="AW277" i="3"/>
  <c r="AV277" i="3"/>
  <c r="HR277" i="3"/>
  <c r="BE277" i="3"/>
  <c r="BF277" i="3"/>
  <c r="BP277" i="3"/>
  <c r="BN277" i="3"/>
  <c r="BO277" i="3"/>
  <c r="BI277" i="3"/>
  <c r="BL277" i="3"/>
  <c r="BJ277" i="3"/>
  <c r="BM277" i="3"/>
  <c r="BK277" i="3"/>
  <c r="BH277" i="3"/>
  <c r="BS277" i="3"/>
  <c r="BQ277" i="3"/>
  <c r="BR277" i="3"/>
  <c r="CF277" i="3"/>
  <c r="JP277" i="3"/>
  <c r="JW277" i="3"/>
  <c r="HV277" i="3"/>
  <c r="HS277" i="3"/>
  <c r="EA277" i="3"/>
  <c r="HU277" i="3"/>
  <c r="DY277" i="3"/>
  <c r="JV277" i="3"/>
  <c r="JY277" i="3"/>
  <c r="CL277" i="3"/>
  <c r="GD277" i="3"/>
  <c r="FX277" i="3"/>
  <c r="HX277" i="3"/>
  <c r="DZ277" i="3"/>
  <c r="JU277" i="3"/>
  <c r="FY277" i="3"/>
  <c r="JS277" i="3"/>
  <c r="GA277" i="3"/>
  <c r="JR277" i="3"/>
  <c r="GB277" i="3"/>
  <c r="ED277" i="3"/>
  <c r="EH277" i="3"/>
  <c r="IA277" i="3"/>
  <c r="EG277" i="3"/>
  <c r="EF277" i="3"/>
  <c r="AS276" i="3"/>
  <c r="CG276" i="3"/>
  <c r="C278" i="3"/>
  <c r="AN276" i="3"/>
  <c r="CD276" i="3"/>
  <c r="JA278" i="3"/>
  <c r="GM278" i="3"/>
  <c r="FG278" i="3"/>
  <c r="DT278" i="3"/>
  <c r="DG278" i="3"/>
  <c r="DU278" i="3"/>
  <c r="GO278" i="3"/>
  <c r="DL278" i="3"/>
  <c r="GV278" i="3"/>
  <c r="CV278" i="3"/>
  <c r="JD278" i="3"/>
  <c r="FI278" i="3"/>
  <c r="IU278" i="3"/>
  <c r="GY278" i="3"/>
  <c r="DP278" i="3"/>
  <c r="IS278" i="3"/>
  <c r="FP278" i="3"/>
  <c r="IK278" i="3"/>
  <c r="JF278" i="3"/>
  <c r="HJ278" i="3"/>
  <c r="CW278" i="3"/>
  <c r="IG278" i="3"/>
  <c r="EN278" i="3"/>
  <c r="IH278" i="3"/>
  <c r="IJ278" i="3"/>
  <c r="JH278" i="3"/>
  <c r="IV278" i="3"/>
  <c r="CJ278" i="3"/>
  <c r="EW278" i="3"/>
  <c r="JK278" i="3"/>
  <c r="GJ278" i="3"/>
  <c r="EL278" i="3"/>
  <c r="GX278" i="3"/>
  <c r="FJ278" i="3"/>
  <c r="HL278" i="3"/>
  <c r="FE278" i="3"/>
  <c r="GP278" i="3"/>
  <c r="HF278" i="3"/>
  <c r="EO278" i="3"/>
  <c r="FD278" i="3"/>
  <c r="DD278" i="3"/>
  <c r="IZ278" i="3"/>
  <c r="IX278" i="3"/>
  <c r="GZ278" i="3"/>
  <c r="FM278" i="3"/>
  <c r="CZ278" i="3"/>
  <c r="HI278" i="3"/>
  <c r="EU278" i="3"/>
  <c r="JC278" i="3"/>
  <c r="GW278" i="3"/>
  <c r="HN278" i="3"/>
  <c r="DR278" i="3"/>
  <c r="DS278" i="3"/>
  <c r="FS278" i="3"/>
  <c r="FF278" i="3"/>
  <c r="FQ278" i="3"/>
  <c r="FH278" i="3"/>
  <c r="JB278" i="3"/>
  <c r="HG278" i="3"/>
  <c r="FN278" i="3"/>
  <c r="CX278" i="3"/>
  <c r="DO278" i="3"/>
  <c r="JI278" i="3"/>
  <c r="FC278" i="3"/>
  <c r="CT278" i="3"/>
  <c r="HD278" i="3"/>
  <c r="EV278" i="3"/>
  <c r="GN278" i="3"/>
  <c r="HE278" i="3"/>
  <c r="ES278" i="3"/>
  <c r="EM278" i="3"/>
  <c r="FL278" i="3"/>
  <c r="HP278" i="3"/>
  <c r="EZ278" i="3"/>
  <c r="IW278" i="3"/>
  <c r="DH278" i="3"/>
  <c r="EP278" i="3"/>
  <c r="IF278" i="3"/>
  <c r="HA278" i="3"/>
  <c r="JJ278" i="3"/>
  <c r="DC278" i="3"/>
  <c r="DQ278" i="3"/>
  <c r="CU278" i="3"/>
  <c r="JM278" i="3"/>
  <c r="HK278" i="3"/>
  <c r="EY278" i="3"/>
  <c r="JG278" i="3"/>
  <c r="JL278" i="3"/>
  <c r="DJ278" i="3"/>
  <c r="DB278" i="3"/>
  <c r="DM278" i="3"/>
  <c r="CP278" i="3"/>
  <c r="GQ278" i="3"/>
  <c r="CQ278" i="3"/>
  <c r="HM278" i="3"/>
  <c r="HO278" i="3"/>
  <c r="IP278" i="3"/>
  <c r="IT278" i="3"/>
  <c r="HC278" i="3"/>
  <c r="GL278" i="3"/>
  <c r="CY278" i="3"/>
  <c r="FO278" i="3"/>
  <c r="IL278" i="3"/>
  <c r="ET278" i="3"/>
  <c r="DI278" i="3"/>
  <c r="DE278" i="3"/>
  <c r="ER278" i="3"/>
  <c r="II278" i="3"/>
  <c r="FR278" i="3"/>
  <c r="IQ278" i="3"/>
  <c r="DK278" i="3"/>
  <c r="GR278" i="3"/>
  <c r="GT278" i="3"/>
  <c r="IO278" i="3"/>
  <c r="CO278" i="3"/>
  <c r="FB278" i="3"/>
  <c r="GI278" i="3"/>
  <c r="IM278" i="3"/>
  <c r="CK278" i="3"/>
  <c r="CR278" i="3"/>
  <c r="GK278" i="3"/>
  <c r="DF278" i="3"/>
  <c r="DV278" i="3"/>
  <c r="EQ278" i="3"/>
  <c r="CS278" i="3"/>
  <c r="IY278" i="3"/>
  <c r="IN278" i="3"/>
  <c r="GS278" i="3"/>
  <c r="FA278" i="3"/>
  <c r="HB278" i="3"/>
  <c r="AT276" i="3" l="1"/>
  <c r="JV278" i="3"/>
  <c r="FZ278" i="3"/>
  <c r="JX278" i="3"/>
  <c r="JS278" i="3"/>
  <c r="JW278" i="3"/>
  <c r="JY278" i="3"/>
  <c r="FW278" i="3"/>
  <c r="CL278" i="3"/>
  <c r="EE278" i="3"/>
  <c r="EA278" i="3"/>
  <c r="EG278" i="3"/>
  <c r="GE278" i="3"/>
  <c r="HY278" i="3"/>
  <c r="EC278" i="3"/>
  <c r="BE278" i="3"/>
  <c r="BG278" i="3"/>
  <c r="BD278" i="3"/>
  <c r="AX278" i="3"/>
  <c r="BF278" i="3"/>
  <c r="BA278" i="3"/>
  <c r="BC278" i="3"/>
  <c r="AV278" i="3"/>
  <c r="BB278" i="3"/>
  <c r="CB278" i="3"/>
  <c r="AW278" i="3"/>
  <c r="AY278" i="3"/>
  <c r="AZ278" i="3"/>
  <c r="HR278" i="3"/>
  <c r="IB278" i="3"/>
  <c r="HU278" i="3"/>
  <c r="CA278" i="3"/>
  <c r="BV278" i="3"/>
  <c r="BY278" i="3"/>
  <c r="BW278" i="3"/>
  <c r="BZ278" i="3"/>
  <c r="BX278" i="3"/>
  <c r="BU278" i="3"/>
  <c r="BT278" i="3"/>
  <c r="CE278" i="3"/>
  <c r="AP278" i="3"/>
  <c r="CF278" i="3"/>
  <c r="HT278" i="3"/>
  <c r="P278" i="3"/>
  <c r="N278" i="3"/>
  <c r="G278" i="3"/>
  <c r="M278" i="3"/>
  <c r="DX278" i="3"/>
  <c r="O278" i="3"/>
  <c r="L278" i="3"/>
  <c r="J278" i="3"/>
  <c r="K278" i="3"/>
  <c r="Q278" i="3"/>
  <c r="H278" i="3"/>
  <c r="F278" i="3"/>
  <c r="I278" i="3"/>
  <c r="AL278" i="3"/>
  <c r="HV278" i="3"/>
  <c r="ED278" i="3"/>
  <c r="JP278" i="3"/>
  <c r="FX278" i="3"/>
  <c r="IA278" i="3"/>
  <c r="GD278" i="3"/>
  <c r="JU278" i="3"/>
  <c r="JQ278" i="3"/>
  <c r="HX278" i="3"/>
  <c r="EB278" i="3"/>
  <c r="HZ278" i="3"/>
  <c r="EH278" i="3"/>
  <c r="CC278" i="3"/>
  <c r="JO278" i="3"/>
  <c r="GC278" i="3"/>
  <c r="AF278" i="3"/>
  <c r="AI278" i="3"/>
  <c r="AJ278" i="3"/>
  <c r="AH278" i="3"/>
  <c r="AO278" i="3"/>
  <c r="AK278" i="3"/>
  <c r="AD278" i="3"/>
  <c r="AG278" i="3"/>
  <c r="AE278" i="3"/>
  <c r="HS278" i="3"/>
  <c r="HW278" i="3"/>
  <c r="DY278" i="3"/>
  <c r="JR278" i="3"/>
  <c r="FV278" i="3"/>
  <c r="JT278" i="3"/>
  <c r="GB278" i="3"/>
  <c r="GA278" i="3"/>
  <c r="X278" i="3"/>
  <c r="R278" i="3"/>
  <c r="Y278" i="3"/>
  <c r="V278" i="3"/>
  <c r="T278" i="3"/>
  <c r="W278" i="3"/>
  <c r="AC278" i="3"/>
  <c r="Z278" i="3"/>
  <c r="AA278" i="3"/>
  <c r="U278" i="3"/>
  <c r="AB278" i="3"/>
  <c r="S278" i="3"/>
  <c r="DZ278" i="3"/>
  <c r="EF278" i="3"/>
  <c r="BI278" i="3"/>
  <c r="BL278" i="3"/>
  <c r="BR278" i="3"/>
  <c r="BS278" i="3"/>
  <c r="BP278" i="3"/>
  <c r="BJ278" i="3"/>
  <c r="BM278" i="3"/>
  <c r="BQ278" i="3"/>
  <c r="BO278" i="3"/>
  <c r="BH278" i="3"/>
  <c r="BK278" i="3"/>
  <c r="BN278" i="3"/>
  <c r="FY278" i="3"/>
  <c r="AM278" i="3"/>
  <c r="AN278" i="3" s="1"/>
  <c r="FU278" i="3"/>
  <c r="AN277" i="3"/>
  <c r="C279" i="3"/>
  <c r="AQ277" i="3"/>
  <c r="CG277" i="3"/>
  <c r="AS277" i="3"/>
  <c r="AT277" i="3" s="1"/>
  <c r="CD277" i="3"/>
  <c r="HM279" i="3"/>
  <c r="JK279" i="3"/>
  <c r="GO279" i="3"/>
  <c r="EN279" i="3"/>
  <c r="IW279" i="3"/>
  <c r="IH279" i="3"/>
  <c r="FJ279" i="3"/>
  <c r="CS279" i="3"/>
  <c r="EL279" i="3"/>
  <c r="DT279" i="3"/>
  <c r="FB279" i="3"/>
  <c r="FE279" i="3"/>
  <c r="CP279" i="3"/>
  <c r="HJ279" i="3"/>
  <c r="DI279" i="3"/>
  <c r="FO279" i="3"/>
  <c r="CJ279" i="3"/>
  <c r="CR279" i="3"/>
  <c r="GL279" i="3"/>
  <c r="EM279" i="3"/>
  <c r="EO279" i="3"/>
  <c r="FA279" i="3"/>
  <c r="FF279" i="3"/>
  <c r="ER279" i="3"/>
  <c r="EZ279" i="3"/>
  <c r="IV279" i="3"/>
  <c r="JA279" i="3"/>
  <c r="GQ279" i="3"/>
  <c r="JG279" i="3"/>
  <c r="EY279" i="3"/>
  <c r="GR279" i="3"/>
  <c r="DR279" i="3"/>
  <c r="GN279" i="3"/>
  <c r="HC279" i="3"/>
  <c r="DB279" i="3"/>
  <c r="EQ279" i="3"/>
  <c r="GM279" i="3"/>
  <c r="DH279" i="3"/>
  <c r="CV279" i="3"/>
  <c r="EU279" i="3"/>
  <c r="IX279" i="3"/>
  <c r="HK279" i="3"/>
  <c r="JI279" i="3"/>
  <c r="HF279" i="3"/>
  <c r="DS279" i="3"/>
  <c r="CK279" i="3"/>
  <c r="GI279" i="3"/>
  <c r="GW279" i="3"/>
  <c r="DL279" i="3"/>
  <c r="HG279" i="3"/>
  <c r="JM279" i="3"/>
  <c r="CY279" i="3"/>
  <c r="IZ279" i="3"/>
  <c r="GJ279" i="3"/>
  <c r="IT279" i="3"/>
  <c r="JJ279" i="3"/>
  <c r="DJ279" i="3"/>
  <c r="JC279" i="3"/>
  <c r="IU279" i="3"/>
  <c r="HN279" i="3"/>
  <c r="IJ279" i="3"/>
  <c r="ET279" i="3"/>
  <c r="HO279" i="3"/>
  <c r="GX279" i="3"/>
  <c r="HA279" i="3"/>
  <c r="FD279" i="3"/>
  <c r="DD279" i="3"/>
  <c r="DF279" i="3"/>
  <c r="FR279" i="3"/>
  <c r="FN279" i="3"/>
  <c r="FI279" i="3"/>
  <c r="DP279" i="3"/>
  <c r="IL279" i="3"/>
  <c r="JB279" i="3"/>
  <c r="FP279" i="3"/>
  <c r="EW279" i="3"/>
  <c r="GT279" i="3"/>
  <c r="HE279" i="3"/>
  <c r="GS279" i="3"/>
  <c r="FS279" i="3"/>
  <c r="II279" i="3"/>
  <c r="DE279" i="3"/>
  <c r="IO279" i="3"/>
  <c r="FM279" i="3"/>
  <c r="DK279" i="3"/>
  <c r="IP279" i="3"/>
  <c r="FG279" i="3"/>
  <c r="GV279" i="3"/>
  <c r="CT279" i="3"/>
  <c r="IK279" i="3"/>
  <c r="FQ279" i="3"/>
  <c r="EV279" i="3"/>
  <c r="DM279" i="3"/>
  <c r="GP279" i="3"/>
  <c r="FC279" i="3"/>
  <c r="CW279" i="3"/>
  <c r="JD279" i="3"/>
  <c r="IQ279" i="3"/>
  <c r="IF279" i="3"/>
  <c r="DO279" i="3"/>
  <c r="HL279" i="3"/>
  <c r="HP279" i="3"/>
  <c r="GZ279" i="3"/>
  <c r="HI279" i="3"/>
  <c r="FL279" i="3"/>
  <c r="HD279" i="3"/>
  <c r="CX279" i="3"/>
  <c r="IN279" i="3"/>
  <c r="DG279" i="3"/>
  <c r="CO279" i="3"/>
  <c r="CU279" i="3"/>
  <c r="DU279" i="3"/>
  <c r="IS279" i="3"/>
  <c r="JL279" i="3"/>
  <c r="IY279" i="3"/>
  <c r="CQ279" i="3"/>
  <c r="HB279" i="3"/>
  <c r="FH279" i="3"/>
  <c r="JH279" i="3"/>
  <c r="JF279" i="3"/>
  <c r="GY279" i="3"/>
  <c r="DV279" i="3"/>
  <c r="IG279" i="3"/>
  <c r="CZ279" i="3"/>
  <c r="IM279" i="3"/>
  <c r="EP279" i="3"/>
  <c r="DQ279" i="3"/>
  <c r="ES279" i="3"/>
  <c r="GK279" i="3"/>
  <c r="DC279" i="3"/>
  <c r="IB279" i="3" l="1"/>
  <c r="FW279" i="3"/>
  <c r="JQ279" i="3"/>
  <c r="JS279" i="3"/>
  <c r="HS279" i="3"/>
  <c r="BX279" i="3"/>
  <c r="CA279" i="3"/>
  <c r="BV279" i="3"/>
  <c r="BT279" i="3"/>
  <c r="CE279" i="3"/>
  <c r="BY279" i="3"/>
  <c r="BZ279" i="3"/>
  <c r="BU279" i="3"/>
  <c r="BW279" i="3"/>
  <c r="JO279" i="3"/>
  <c r="CC279" i="3"/>
  <c r="HW279" i="3"/>
  <c r="EC279" i="3"/>
  <c r="HV279" i="3"/>
  <c r="FV279" i="3"/>
  <c r="AA279" i="3"/>
  <c r="AB279" i="3"/>
  <c r="Z279" i="3"/>
  <c r="AC279" i="3"/>
  <c r="W279" i="3"/>
  <c r="T279" i="3"/>
  <c r="Y279" i="3"/>
  <c r="S279" i="3"/>
  <c r="V279" i="3"/>
  <c r="U279" i="3"/>
  <c r="X279" i="3"/>
  <c r="R279" i="3"/>
  <c r="JX279" i="3"/>
  <c r="FY279" i="3"/>
  <c r="HT279" i="3"/>
  <c r="AP279" i="3"/>
  <c r="BJ279" i="3"/>
  <c r="BM279" i="3"/>
  <c r="BS279" i="3"/>
  <c r="BH279" i="3"/>
  <c r="BP279" i="3"/>
  <c r="BQ279" i="3"/>
  <c r="BO279" i="3"/>
  <c r="BK279" i="3"/>
  <c r="BR279" i="3"/>
  <c r="BL279" i="3"/>
  <c r="BI279" i="3"/>
  <c r="BN279" i="3"/>
  <c r="JR279" i="3"/>
  <c r="EA279" i="3"/>
  <c r="HX279" i="3"/>
  <c r="HZ279" i="3"/>
  <c r="EE279" i="3"/>
  <c r="JY279" i="3"/>
  <c r="GE279" i="3"/>
  <c r="JP279" i="3"/>
  <c r="FZ279" i="3"/>
  <c r="EB279" i="3"/>
  <c r="HY279" i="3"/>
  <c r="HU279" i="3"/>
  <c r="FX279" i="3"/>
  <c r="AX279" i="3"/>
  <c r="AV279" i="3"/>
  <c r="BC279" i="3"/>
  <c r="BB279" i="3"/>
  <c r="BA279" i="3"/>
  <c r="HR279" i="3"/>
  <c r="CB279" i="3"/>
  <c r="BE279" i="3"/>
  <c r="AY279" i="3"/>
  <c r="BF279" i="3"/>
  <c r="BD279" i="3"/>
  <c r="AW279" i="3"/>
  <c r="BG279" i="3"/>
  <c r="AZ279" i="3"/>
  <c r="DY279" i="3"/>
  <c r="GC279" i="3"/>
  <c r="AG279" i="3"/>
  <c r="AJ279" i="3"/>
  <c r="AF279" i="3"/>
  <c r="AI279" i="3"/>
  <c r="AD279" i="3"/>
  <c r="AO279" i="3"/>
  <c r="AE279" i="3"/>
  <c r="AH279" i="3"/>
  <c r="AK279" i="3"/>
  <c r="EG279" i="3"/>
  <c r="EF279" i="3"/>
  <c r="DZ279" i="3"/>
  <c r="CF279" i="3"/>
  <c r="ED279" i="3"/>
  <c r="GA279" i="3"/>
  <c r="M279" i="3"/>
  <c r="G279" i="3"/>
  <c r="L279" i="3"/>
  <c r="J279" i="3"/>
  <c r="Q279" i="3"/>
  <c r="I279" i="3"/>
  <c r="DX279" i="3"/>
  <c r="N279" i="3"/>
  <c r="H279" i="3"/>
  <c r="O279" i="3"/>
  <c r="P279" i="3"/>
  <c r="AL279" i="3"/>
  <c r="K279" i="3"/>
  <c r="F279" i="3"/>
  <c r="GB279" i="3"/>
  <c r="EH279" i="3"/>
  <c r="JW279" i="3"/>
  <c r="JT279" i="3"/>
  <c r="GD279" i="3"/>
  <c r="JV279" i="3"/>
  <c r="CL279" i="3"/>
  <c r="FU279" i="3"/>
  <c r="AM279" i="3"/>
  <c r="JU279" i="3"/>
  <c r="IA279" i="3"/>
  <c r="AQ278" i="3"/>
  <c r="C280" i="3"/>
  <c r="AR278" i="3"/>
  <c r="CD278" i="3"/>
  <c r="CG278" i="3"/>
  <c r="AS278" i="3"/>
  <c r="DS280" i="3"/>
  <c r="FH280" i="3"/>
  <c r="EO280" i="3"/>
  <c r="CY280" i="3"/>
  <c r="IU280" i="3"/>
  <c r="JH280" i="3"/>
  <c r="DK280" i="3"/>
  <c r="JK280" i="3"/>
  <c r="GW280" i="3"/>
  <c r="EY280" i="3"/>
  <c r="GY280" i="3"/>
  <c r="CX280" i="3"/>
  <c r="IH280" i="3"/>
  <c r="IO280" i="3"/>
  <c r="FB280" i="3"/>
  <c r="CW280" i="3"/>
  <c r="GM280" i="3"/>
  <c r="CS280" i="3"/>
  <c r="JJ280" i="3"/>
  <c r="DF280" i="3"/>
  <c r="ET280" i="3"/>
  <c r="IM280" i="3"/>
  <c r="FE280" i="3"/>
  <c r="DG280" i="3"/>
  <c r="IY280" i="3"/>
  <c r="DI280" i="3"/>
  <c r="IT280" i="3"/>
  <c r="FA280" i="3"/>
  <c r="HA280" i="3"/>
  <c r="DL280" i="3"/>
  <c r="DD280" i="3"/>
  <c r="HD280" i="3"/>
  <c r="HO280" i="3"/>
  <c r="CR280" i="3"/>
  <c r="ER280" i="3"/>
  <c r="DV280" i="3"/>
  <c r="HN280" i="3"/>
  <c r="CU280" i="3"/>
  <c r="FC280" i="3"/>
  <c r="DJ280" i="3"/>
  <c r="IG280" i="3"/>
  <c r="CP280" i="3"/>
  <c r="GJ280" i="3"/>
  <c r="IN280" i="3"/>
  <c r="EQ280" i="3"/>
  <c r="IX280" i="3"/>
  <c r="HG280" i="3"/>
  <c r="FM280" i="3"/>
  <c r="FQ280" i="3"/>
  <c r="HM280" i="3"/>
  <c r="IJ280" i="3"/>
  <c r="FR280" i="3"/>
  <c r="IL280" i="3"/>
  <c r="DE280" i="3"/>
  <c r="FF280" i="3"/>
  <c r="FS280" i="3"/>
  <c r="GK280" i="3"/>
  <c r="II280" i="3"/>
  <c r="HL280" i="3"/>
  <c r="EV280" i="3"/>
  <c r="CZ280" i="3"/>
  <c r="EU280" i="3"/>
  <c r="HJ280" i="3"/>
  <c r="CK280" i="3"/>
  <c r="IV280" i="3"/>
  <c r="JD280" i="3"/>
  <c r="HP280" i="3"/>
  <c r="IZ280" i="3"/>
  <c r="FI280" i="3"/>
  <c r="IS280" i="3"/>
  <c r="DC280" i="3"/>
  <c r="EW280" i="3"/>
  <c r="FG280" i="3"/>
  <c r="DM280" i="3"/>
  <c r="HC280" i="3"/>
  <c r="JC280" i="3"/>
  <c r="JF280" i="3"/>
  <c r="GZ280" i="3"/>
  <c r="DQ280" i="3"/>
  <c r="GL280" i="3"/>
  <c r="EM280" i="3"/>
  <c r="GS280" i="3"/>
  <c r="FO280" i="3"/>
  <c r="DH280" i="3"/>
  <c r="HE280" i="3"/>
  <c r="FN280" i="3"/>
  <c r="DP280" i="3"/>
  <c r="JB280" i="3"/>
  <c r="GR280" i="3"/>
  <c r="DR280" i="3"/>
  <c r="DU280" i="3"/>
  <c r="CT280" i="3"/>
  <c r="IP280" i="3"/>
  <c r="CQ280" i="3"/>
  <c r="GO280" i="3"/>
  <c r="JM280" i="3"/>
  <c r="JA280" i="3"/>
  <c r="DO280" i="3"/>
  <c r="JI280" i="3"/>
  <c r="HF280" i="3"/>
  <c r="GP280" i="3"/>
  <c r="FP280" i="3"/>
  <c r="ES280" i="3"/>
  <c r="JL280" i="3"/>
  <c r="IW280" i="3"/>
  <c r="GV280" i="3"/>
  <c r="DB280" i="3"/>
  <c r="HB280" i="3"/>
  <c r="EP280" i="3"/>
  <c r="IF280" i="3"/>
  <c r="GI280" i="3"/>
  <c r="EL280" i="3"/>
  <c r="CJ280" i="3"/>
  <c r="FJ280" i="3"/>
  <c r="CO280" i="3"/>
  <c r="FD280" i="3"/>
  <c r="DT280" i="3"/>
  <c r="CV280" i="3"/>
  <c r="EN280" i="3"/>
  <c r="GN280" i="3"/>
  <c r="JG280" i="3"/>
  <c r="HK280" i="3"/>
  <c r="IK280" i="3"/>
  <c r="IQ280" i="3"/>
  <c r="GT280" i="3"/>
  <c r="HI280" i="3"/>
  <c r="FL280" i="3"/>
  <c r="EZ280" i="3"/>
  <c r="GX280" i="3"/>
  <c r="GQ280" i="3"/>
  <c r="AT278" i="3" l="1"/>
  <c r="AQ279" i="3"/>
  <c r="JQ280" i="3"/>
  <c r="FU280" i="3"/>
  <c r="AM280" i="3"/>
  <c r="HZ280" i="3"/>
  <c r="GD280" i="3"/>
  <c r="IB280" i="3"/>
  <c r="JW280" i="3"/>
  <c r="GE280" i="3"/>
  <c r="AX280" i="3"/>
  <c r="AV280" i="3"/>
  <c r="AY280" i="3"/>
  <c r="AZ280" i="3"/>
  <c r="AW280" i="3"/>
  <c r="CB280" i="3"/>
  <c r="HR280" i="3"/>
  <c r="BA280" i="3"/>
  <c r="BB280" i="3"/>
  <c r="BF280" i="3"/>
  <c r="BD280" i="3"/>
  <c r="BC280" i="3"/>
  <c r="BE280" i="3"/>
  <c r="BG280" i="3"/>
  <c r="BN280" i="3"/>
  <c r="BH280" i="3"/>
  <c r="BI280" i="3"/>
  <c r="BL280" i="3"/>
  <c r="BJ280" i="3"/>
  <c r="BS280" i="3"/>
  <c r="BQ280" i="3"/>
  <c r="BR280" i="3"/>
  <c r="BP280" i="3"/>
  <c r="BK280" i="3"/>
  <c r="BM280" i="3"/>
  <c r="BO280" i="3"/>
  <c r="JS280" i="3"/>
  <c r="GA280" i="3"/>
  <c r="JY280" i="3"/>
  <c r="GC280" i="3"/>
  <c r="EB280" i="3"/>
  <c r="HU280" i="3"/>
  <c r="DY280" i="3"/>
  <c r="HW280" i="3"/>
  <c r="EE280" i="3"/>
  <c r="HT280" i="3"/>
  <c r="FX280" i="3"/>
  <c r="AO280" i="3"/>
  <c r="AE280" i="3"/>
  <c r="AF280" i="3"/>
  <c r="AJ280" i="3"/>
  <c r="AK280" i="3"/>
  <c r="AD280" i="3"/>
  <c r="AG280" i="3"/>
  <c r="AH280" i="3"/>
  <c r="AI280" i="3"/>
  <c r="HX280" i="3"/>
  <c r="JP280" i="3"/>
  <c r="Y280" i="3"/>
  <c r="S280" i="3"/>
  <c r="AB280" i="3"/>
  <c r="R280" i="3"/>
  <c r="U280" i="3"/>
  <c r="V280" i="3"/>
  <c r="T280" i="3"/>
  <c r="W280" i="3"/>
  <c r="AA280" i="3"/>
  <c r="Z280" i="3"/>
  <c r="X280" i="3"/>
  <c r="AC280" i="3"/>
  <c r="HS280" i="3"/>
  <c r="EA280" i="3"/>
  <c r="FV280" i="3"/>
  <c r="EF280" i="3"/>
  <c r="EG280" i="3"/>
  <c r="ED280" i="3"/>
  <c r="EH280" i="3"/>
  <c r="HY280" i="3"/>
  <c r="EC280" i="3"/>
  <c r="IA280" i="3"/>
  <c r="CL280" i="3"/>
  <c r="HV280" i="3"/>
  <c r="O280" i="3"/>
  <c r="N280" i="3"/>
  <c r="H280" i="3"/>
  <c r="L280" i="3"/>
  <c r="Q280" i="3"/>
  <c r="K280" i="3"/>
  <c r="F280" i="3"/>
  <c r="DX280" i="3"/>
  <c r="AL280" i="3"/>
  <c r="M280" i="3"/>
  <c r="G280" i="3"/>
  <c r="J280" i="3"/>
  <c r="P280" i="3"/>
  <c r="I280" i="3"/>
  <c r="JO280" i="3"/>
  <c r="CC280" i="3"/>
  <c r="FW280" i="3"/>
  <c r="JU280" i="3"/>
  <c r="FY280" i="3"/>
  <c r="JR280" i="3"/>
  <c r="CF280" i="3"/>
  <c r="JT280" i="3"/>
  <c r="JX280" i="3"/>
  <c r="AP280" i="3"/>
  <c r="BZ280" i="3"/>
  <c r="CA280" i="3"/>
  <c r="BU280" i="3"/>
  <c r="BY280" i="3"/>
  <c r="BV280" i="3"/>
  <c r="CE280" i="3"/>
  <c r="AR280" i="3" s="1"/>
  <c r="BT280" i="3"/>
  <c r="BX280" i="3"/>
  <c r="BW280" i="3"/>
  <c r="GB280" i="3"/>
  <c r="DZ280" i="3"/>
  <c r="FZ280" i="3"/>
  <c r="JV280" i="3"/>
  <c r="CD279" i="3"/>
  <c r="C281" i="3"/>
  <c r="AN279" i="3"/>
  <c r="CG279" i="3"/>
  <c r="AS279" i="3"/>
  <c r="AR279" i="3"/>
  <c r="CX281" i="3"/>
  <c r="IM281" i="3"/>
  <c r="FG281" i="3"/>
  <c r="CO281" i="3"/>
  <c r="GX281" i="3"/>
  <c r="HL281" i="3"/>
  <c r="FM281" i="3"/>
  <c r="IX281" i="3"/>
  <c r="FP281" i="3"/>
  <c r="HB281" i="3"/>
  <c r="GQ281" i="3"/>
  <c r="JK281" i="3"/>
  <c r="FJ281" i="3"/>
  <c r="EQ281" i="3"/>
  <c r="DI281" i="3"/>
  <c r="DE281" i="3"/>
  <c r="DV281" i="3"/>
  <c r="DB281" i="3"/>
  <c r="DL281" i="3"/>
  <c r="FB281" i="3"/>
  <c r="IW281" i="3"/>
  <c r="JH281" i="3"/>
  <c r="DJ281" i="3"/>
  <c r="DQ281" i="3"/>
  <c r="HE281" i="3"/>
  <c r="JA281" i="3"/>
  <c r="IL281" i="3"/>
  <c r="GI281" i="3"/>
  <c r="CS281" i="3"/>
  <c r="EV281" i="3"/>
  <c r="FO281" i="3"/>
  <c r="FF281" i="3"/>
  <c r="CP281" i="3"/>
  <c r="DR281" i="3"/>
  <c r="FQ281" i="3"/>
  <c r="HC281" i="3"/>
  <c r="CK281" i="3"/>
  <c r="CR281" i="3"/>
  <c r="DF281" i="3"/>
  <c r="JM281" i="3"/>
  <c r="JF281" i="3"/>
  <c r="FI281" i="3"/>
  <c r="DD281" i="3"/>
  <c r="GT281" i="3"/>
  <c r="FC281" i="3"/>
  <c r="ES281" i="3"/>
  <c r="DS281" i="3"/>
  <c r="GV281" i="3"/>
  <c r="IU281" i="3"/>
  <c r="FE281" i="3"/>
  <c r="GS281" i="3"/>
  <c r="IH281" i="3"/>
  <c r="FN281" i="3"/>
  <c r="DP281" i="3"/>
  <c r="HO281" i="3"/>
  <c r="IQ281" i="3"/>
  <c r="JC281" i="3"/>
  <c r="II281" i="3"/>
  <c r="JI281" i="3"/>
  <c r="GN281" i="3"/>
  <c r="DM281" i="3"/>
  <c r="JG281" i="3"/>
  <c r="JB281" i="3"/>
  <c r="CT281" i="3"/>
  <c r="GW281" i="3"/>
  <c r="FD281" i="3"/>
  <c r="EW281" i="3"/>
  <c r="DU281" i="3"/>
  <c r="GP281" i="3"/>
  <c r="DG281" i="3"/>
  <c r="IV281" i="3"/>
  <c r="FS281" i="3"/>
  <c r="DC281" i="3"/>
  <c r="JD281" i="3"/>
  <c r="FA281" i="3"/>
  <c r="FH281" i="3"/>
  <c r="JJ281" i="3"/>
  <c r="CU281" i="3"/>
  <c r="GO281" i="3"/>
  <c r="HM281" i="3"/>
  <c r="IN281" i="3"/>
  <c r="HJ281" i="3"/>
  <c r="GL281" i="3"/>
  <c r="CZ281" i="3"/>
  <c r="EZ281" i="3"/>
  <c r="IF281" i="3"/>
  <c r="FR281" i="3"/>
  <c r="EN281" i="3"/>
  <c r="JL281" i="3"/>
  <c r="HP281" i="3"/>
  <c r="DK281" i="3"/>
  <c r="HI281" i="3"/>
  <c r="CQ281" i="3"/>
  <c r="DO281" i="3"/>
  <c r="EL281" i="3"/>
  <c r="IY281" i="3"/>
  <c r="HN281" i="3"/>
  <c r="IO281" i="3"/>
  <c r="DH281" i="3"/>
  <c r="ER281" i="3"/>
  <c r="HD281" i="3"/>
  <c r="CW281" i="3"/>
  <c r="EM281" i="3"/>
  <c r="GY281" i="3"/>
  <c r="FL281" i="3"/>
  <c r="GZ281" i="3"/>
  <c r="HF281" i="3"/>
  <c r="CJ281" i="3"/>
  <c r="HG281" i="3"/>
  <c r="ET281" i="3"/>
  <c r="EU281" i="3"/>
  <c r="CV281" i="3"/>
  <c r="EY281" i="3"/>
  <c r="HK281" i="3"/>
  <c r="EP281" i="3"/>
  <c r="IT281" i="3"/>
  <c r="GR281" i="3"/>
  <c r="GJ281" i="3"/>
  <c r="IG281" i="3"/>
  <c r="IS281" i="3"/>
  <c r="EO281" i="3"/>
  <c r="GK281" i="3"/>
  <c r="IP281" i="3"/>
  <c r="IJ281" i="3"/>
  <c r="IK281" i="3"/>
  <c r="HA281" i="3"/>
  <c r="IZ281" i="3"/>
  <c r="DT281" i="3"/>
  <c r="GM281" i="3"/>
  <c r="CY281" i="3"/>
  <c r="AQ280" i="3" l="1"/>
  <c r="CD280" i="3"/>
  <c r="AT279" i="3"/>
  <c r="AF281" i="3"/>
  <c r="AI281" i="3"/>
  <c r="AK281" i="3"/>
  <c r="AH281" i="3"/>
  <c r="AO281" i="3"/>
  <c r="AE281" i="3"/>
  <c r="AJ281" i="3"/>
  <c r="AD281" i="3"/>
  <c r="AG281" i="3"/>
  <c r="JW281" i="3"/>
  <c r="JY281" i="3"/>
  <c r="HS281" i="3"/>
  <c r="FV281" i="3"/>
  <c r="CA281" i="3"/>
  <c r="BV281" i="3"/>
  <c r="BU281" i="3"/>
  <c r="BW281" i="3"/>
  <c r="BZ281" i="3"/>
  <c r="BY281" i="3"/>
  <c r="BX281" i="3"/>
  <c r="CE281" i="3"/>
  <c r="AR281" i="3" s="1"/>
  <c r="BT281" i="3"/>
  <c r="EE281" i="3"/>
  <c r="DY281" i="3"/>
  <c r="HT281" i="3"/>
  <c r="EB281" i="3"/>
  <c r="HV281" i="3"/>
  <c r="ED281" i="3"/>
  <c r="IB281" i="3"/>
  <c r="EF281" i="3"/>
  <c r="AP281" i="3"/>
  <c r="HU281" i="3"/>
  <c r="JP281" i="3"/>
  <c r="FX281" i="3"/>
  <c r="JV281" i="3"/>
  <c r="FZ281" i="3"/>
  <c r="AM281" i="3"/>
  <c r="FU281" i="3"/>
  <c r="JO281" i="3"/>
  <c r="CC281" i="3"/>
  <c r="HZ281" i="3"/>
  <c r="EH281" i="3"/>
  <c r="AB281" i="3"/>
  <c r="AC281" i="3"/>
  <c r="W281" i="3"/>
  <c r="R281" i="3"/>
  <c r="Z281" i="3"/>
  <c r="X281" i="3"/>
  <c r="U281" i="3"/>
  <c r="AA281" i="3"/>
  <c r="V281" i="3"/>
  <c r="T281" i="3"/>
  <c r="S281" i="3"/>
  <c r="Y281" i="3"/>
  <c r="CL281" i="3"/>
  <c r="FW281" i="3"/>
  <c r="JR281" i="3"/>
  <c r="GA281" i="3"/>
  <c r="GE281" i="3"/>
  <c r="JQ281" i="3"/>
  <c r="IA281" i="3"/>
  <c r="JS281" i="3"/>
  <c r="CF281" i="3"/>
  <c r="EA281" i="3"/>
  <c r="FY281" i="3"/>
  <c r="JT281" i="3"/>
  <c r="GB281" i="3"/>
  <c r="GD281" i="3"/>
  <c r="JU281" i="3"/>
  <c r="BK281" i="3"/>
  <c r="BN281" i="3"/>
  <c r="BH281" i="3"/>
  <c r="BI281" i="3"/>
  <c r="BQ281" i="3"/>
  <c r="BR281" i="3"/>
  <c r="BL281" i="3"/>
  <c r="BO281" i="3"/>
  <c r="BS281" i="3"/>
  <c r="BM281" i="3"/>
  <c r="BJ281" i="3"/>
  <c r="BP281" i="3"/>
  <c r="HY281" i="3"/>
  <c r="BC281" i="3"/>
  <c r="AW281" i="3"/>
  <c r="AZ281" i="3"/>
  <c r="BD281" i="3"/>
  <c r="AY281" i="3"/>
  <c r="BF281" i="3"/>
  <c r="CB281" i="3"/>
  <c r="BG281" i="3"/>
  <c r="HR281" i="3"/>
  <c r="BE281" i="3"/>
  <c r="AX281" i="3"/>
  <c r="AV281" i="3"/>
  <c r="BA281" i="3"/>
  <c r="BB281" i="3"/>
  <c r="DZ281" i="3"/>
  <c r="HX281" i="3"/>
  <c r="EG281" i="3"/>
  <c r="GC281" i="3"/>
  <c r="EC281" i="3"/>
  <c r="JX281" i="3"/>
  <c r="HW281" i="3"/>
  <c r="F281" i="3"/>
  <c r="H281" i="3"/>
  <c r="K281" i="3"/>
  <c r="AL281" i="3"/>
  <c r="DX281" i="3"/>
  <c r="Q281" i="3"/>
  <c r="O281" i="3"/>
  <c r="L281" i="3"/>
  <c r="N281" i="3"/>
  <c r="P281" i="3"/>
  <c r="I281" i="3"/>
  <c r="G281" i="3"/>
  <c r="J281" i="3"/>
  <c r="M281" i="3"/>
  <c r="AN280" i="3"/>
  <c r="C282" i="3"/>
  <c r="AS280" i="3"/>
  <c r="AT280" i="3" s="1"/>
  <c r="CG280" i="3"/>
  <c r="DD282" i="3"/>
  <c r="GR282" i="3"/>
  <c r="GZ282" i="3"/>
  <c r="DP282" i="3"/>
  <c r="CU282" i="3"/>
  <c r="DU282" i="3"/>
  <c r="JB282" i="3"/>
  <c r="GN282" i="3"/>
  <c r="CS282" i="3"/>
  <c r="CV282" i="3"/>
  <c r="HJ282" i="3"/>
  <c r="HN282" i="3"/>
  <c r="FE282" i="3"/>
  <c r="ES282" i="3"/>
  <c r="EL282" i="3"/>
  <c r="GS282" i="3"/>
  <c r="FL282" i="3"/>
  <c r="JA282" i="3"/>
  <c r="CQ282" i="3"/>
  <c r="DR282" i="3"/>
  <c r="JL282" i="3"/>
  <c r="GJ282" i="3"/>
  <c r="IS282" i="3"/>
  <c r="FN282" i="3"/>
  <c r="CJ282" i="3"/>
  <c r="FH282" i="3"/>
  <c r="HI282" i="3"/>
  <c r="DI282" i="3"/>
  <c r="HE282" i="3"/>
  <c r="HP282" i="3"/>
  <c r="IN282" i="3"/>
  <c r="IF282" i="3"/>
  <c r="DO282" i="3"/>
  <c r="JH282" i="3"/>
  <c r="FF282" i="3"/>
  <c r="IV282" i="3"/>
  <c r="EW282" i="3"/>
  <c r="IP282" i="3"/>
  <c r="EZ282" i="3"/>
  <c r="GK282" i="3"/>
  <c r="IZ282" i="3"/>
  <c r="GV282" i="3"/>
  <c r="JF282" i="3"/>
  <c r="HC282" i="3"/>
  <c r="II282" i="3"/>
  <c r="DM282" i="3"/>
  <c r="IU282" i="3"/>
  <c r="GO282" i="3"/>
  <c r="ER282" i="3"/>
  <c r="DB282" i="3"/>
  <c r="HD282" i="3"/>
  <c r="EU282" i="3"/>
  <c r="DL282" i="3"/>
  <c r="HL282" i="3"/>
  <c r="EO282" i="3"/>
  <c r="HM282" i="3"/>
  <c r="IO282" i="3"/>
  <c r="JD282" i="3"/>
  <c r="JG282" i="3"/>
  <c r="JK282" i="3"/>
  <c r="IQ282" i="3"/>
  <c r="DH282" i="3"/>
  <c r="FQ282" i="3"/>
  <c r="FR282" i="3"/>
  <c r="FB282" i="3"/>
  <c r="HB282" i="3"/>
  <c r="IT282" i="3"/>
  <c r="FD282" i="3"/>
  <c r="EQ282" i="3"/>
  <c r="CR282" i="3"/>
  <c r="IX282" i="3"/>
  <c r="IG282" i="3"/>
  <c r="EN282" i="3"/>
  <c r="GM282" i="3"/>
  <c r="FJ282" i="3"/>
  <c r="DC282" i="3"/>
  <c r="DQ282" i="3"/>
  <c r="EV282" i="3"/>
  <c r="DS282" i="3"/>
  <c r="GY282" i="3"/>
  <c r="HK282" i="3"/>
  <c r="JC282" i="3"/>
  <c r="FC282" i="3"/>
  <c r="FM282" i="3"/>
  <c r="IJ282" i="3"/>
  <c r="DE282" i="3"/>
  <c r="JJ282" i="3"/>
  <c r="HO282" i="3"/>
  <c r="FA282" i="3"/>
  <c r="HF282" i="3"/>
  <c r="DK282" i="3"/>
  <c r="IH282" i="3"/>
  <c r="DJ282" i="3"/>
  <c r="CY282" i="3"/>
  <c r="FI282" i="3"/>
  <c r="EM282" i="3"/>
  <c r="CT282" i="3"/>
  <c r="DF282" i="3"/>
  <c r="IK282" i="3"/>
  <c r="EP282" i="3"/>
  <c r="FG282" i="3"/>
  <c r="GI282" i="3"/>
  <c r="HG282" i="3"/>
  <c r="GX282" i="3"/>
  <c r="DT282" i="3"/>
  <c r="HA282" i="3"/>
  <c r="IL282" i="3"/>
  <c r="EY282" i="3"/>
  <c r="JM282" i="3"/>
  <c r="CK282" i="3"/>
  <c r="ET282" i="3"/>
  <c r="GL282" i="3"/>
  <c r="FS282" i="3"/>
  <c r="DV282" i="3"/>
  <c r="FP282" i="3"/>
  <c r="GT282" i="3"/>
  <c r="GW282" i="3"/>
  <c r="IY282" i="3"/>
  <c r="CW282" i="3"/>
  <c r="CO282" i="3"/>
  <c r="CP282" i="3"/>
  <c r="CZ282" i="3"/>
  <c r="IM282" i="3"/>
  <c r="FO282" i="3"/>
  <c r="GP282" i="3"/>
  <c r="CX282" i="3"/>
  <c r="GQ282" i="3"/>
  <c r="IW282" i="3"/>
  <c r="DG282" i="3"/>
  <c r="JI282" i="3"/>
  <c r="AQ281" i="3" l="1"/>
  <c r="CD281" i="3"/>
  <c r="DY282" i="3"/>
  <c r="BR282" i="3"/>
  <c r="BS282" i="3"/>
  <c r="BM282" i="3"/>
  <c r="BI282" i="3"/>
  <c r="BP282" i="3"/>
  <c r="BN282" i="3"/>
  <c r="BK282" i="3"/>
  <c r="BH282" i="3"/>
  <c r="BL282" i="3"/>
  <c r="BJ282" i="3"/>
  <c r="BQ282" i="3"/>
  <c r="BO282" i="3"/>
  <c r="JS282" i="3"/>
  <c r="GA282" i="3"/>
  <c r="HW282" i="3"/>
  <c r="HT282" i="3"/>
  <c r="JX282" i="3"/>
  <c r="JT282" i="3"/>
  <c r="AE282" i="3"/>
  <c r="AH282" i="3"/>
  <c r="AG282" i="3"/>
  <c r="AO282" i="3"/>
  <c r="AD282" i="3"/>
  <c r="AK282" i="3"/>
  <c r="AJ282" i="3"/>
  <c r="AI282" i="3"/>
  <c r="AF282" i="3"/>
  <c r="EC282" i="3"/>
  <c r="DZ282" i="3"/>
  <c r="IA282" i="3"/>
  <c r="AM282" i="3"/>
  <c r="FU282" i="3"/>
  <c r="AP282" i="3"/>
  <c r="HV282" i="3"/>
  <c r="HU282" i="3"/>
  <c r="EE282" i="3"/>
  <c r="BV282" i="3"/>
  <c r="BY282" i="3"/>
  <c r="BZ282" i="3"/>
  <c r="BX282" i="3"/>
  <c r="CE282" i="3"/>
  <c r="BU282" i="3"/>
  <c r="BT282" i="3"/>
  <c r="BW282" i="3"/>
  <c r="CA282" i="3"/>
  <c r="HS282" i="3"/>
  <c r="ED282" i="3"/>
  <c r="GB282" i="3"/>
  <c r="FZ282" i="3"/>
  <c r="FY282" i="3"/>
  <c r="EF282" i="3"/>
  <c r="CF282" i="3"/>
  <c r="CL282" i="3"/>
  <c r="HY282" i="3"/>
  <c r="FX282" i="3"/>
  <c r="JU282" i="3"/>
  <c r="EG282" i="3"/>
  <c r="HZ282" i="3"/>
  <c r="JR282" i="3"/>
  <c r="EA282" i="3"/>
  <c r="EH282" i="3"/>
  <c r="AZ282" i="3"/>
  <c r="AX282" i="3"/>
  <c r="BA282" i="3"/>
  <c r="BD282" i="3"/>
  <c r="BC282" i="3"/>
  <c r="AV282" i="3"/>
  <c r="BG282" i="3"/>
  <c r="AW282" i="3"/>
  <c r="CB282" i="3"/>
  <c r="BF282" i="3"/>
  <c r="AY282" i="3"/>
  <c r="BE282" i="3"/>
  <c r="BB282" i="3"/>
  <c r="HR282" i="3"/>
  <c r="W282" i="3"/>
  <c r="U282" i="3"/>
  <c r="T282" i="3"/>
  <c r="AA282" i="3"/>
  <c r="S282" i="3"/>
  <c r="Z282" i="3"/>
  <c r="AB282" i="3"/>
  <c r="V282" i="3"/>
  <c r="AC282" i="3"/>
  <c r="R282" i="3"/>
  <c r="X282" i="3"/>
  <c r="Y282" i="3"/>
  <c r="JW282" i="3"/>
  <c r="GE282" i="3"/>
  <c r="GC282" i="3"/>
  <c r="G282" i="3"/>
  <c r="J282" i="3"/>
  <c r="L282" i="3"/>
  <c r="P282" i="3"/>
  <c r="F282" i="3"/>
  <c r="DX282" i="3"/>
  <c r="Q282" i="3"/>
  <c r="AL282" i="3"/>
  <c r="I282" i="3"/>
  <c r="O282" i="3"/>
  <c r="M282" i="3"/>
  <c r="N282" i="3"/>
  <c r="H282" i="3"/>
  <c r="K282" i="3"/>
  <c r="JY282" i="3"/>
  <c r="JO282" i="3"/>
  <c r="CC282" i="3"/>
  <c r="FW282" i="3"/>
  <c r="IB282" i="3"/>
  <c r="EB282" i="3"/>
  <c r="JQ282" i="3"/>
  <c r="HX282" i="3"/>
  <c r="JV282" i="3"/>
  <c r="JP282" i="3"/>
  <c r="GD282" i="3"/>
  <c r="FV282" i="3"/>
  <c r="AS281" i="3"/>
  <c r="AT281" i="3" s="1"/>
  <c r="CG281" i="3"/>
  <c r="C283" i="3"/>
  <c r="AN281" i="3"/>
  <c r="HB283" i="3"/>
  <c r="GT283" i="3"/>
  <c r="EN283" i="3"/>
  <c r="JK283" i="3"/>
  <c r="FQ283" i="3"/>
  <c r="GQ283" i="3"/>
  <c r="EY283" i="3"/>
  <c r="DQ283" i="3"/>
  <c r="JF283" i="3"/>
  <c r="ET283" i="3"/>
  <c r="DT283" i="3"/>
  <c r="GR283" i="3"/>
  <c r="II283" i="3"/>
  <c r="FB283" i="3"/>
  <c r="HJ283" i="3"/>
  <c r="IN283" i="3"/>
  <c r="GW283" i="3"/>
  <c r="HP283" i="3"/>
  <c r="JB283" i="3"/>
  <c r="GZ283" i="3"/>
  <c r="FP283" i="3"/>
  <c r="EV283" i="3"/>
  <c r="IO283" i="3"/>
  <c r="EU283" i="3"/>
  <c r="HN283" i="3"/>
  <c r="GV283" i="3"/>
  <c r="DF283" i="3"/>
  <c r="HO283" i="3"/>
  <c r="DM283" i="3"/>
  <c r="EO283" i="3"/>
  <c r="DJ283" i="3"/>
  <c r="IY283" i="3"/>
  <c r="DB283" i="3"/>
  <c r="HM283" i="3"/>
  <c r="EM283" i="3"/>
  <c r="HD283" i="3"/>
  <c r="EW283" i="3"/>
  <c r="IF283" i="3"/>
  <c r="JJ283" i="3"/>
  <c r="IJ283" i="3"/>
  <c r="CV283" i="3"/>
  <c r="IZ283" i="3"/>
  <c r="JD283" i="3"/>
  <c r="ER283" i="3"/>
  <c r="IK283" i="3"/>
  <c r="HE283" i="3"/>
  <c r="FL283" i="3"/>
  <c r="FA283" i="3"/>
  <c r="CX283" i="3"/>
  <c r="ES283" i="3"/>
  <c r="DV283" i="3"/>
  <c r="GI283" i="3"/>
  <c r="FO283" i="3"/>
  <c r="IU283" i="3"/>
  <c r="GJ283" i="3"/>
  <c r="FI283" i="3"/>
  <c r="GN283" i="3"/>
  <c r="JL283" i="3"/>
  <c r="IS283" i="3"/>
  <c r="CO283" i="3"/>
  <c r="DI283" i="3"/>
  <c r="JG283" i="3"/>
  <c r="JI283" i="3"/>
  <c r="CZ283" i="3"/>
  <c r="CQ283" i="3"/>
  <c r="DG283" i="3"/>
  <c r="IG283" i="3"/>
  <c r="IT283" i="3"/>
  <c r="CJ283" i="3"/>
  <c r="DS283" i="3"/>
  <c r="EQ283" i="3"/>
  <c r="FJ283" i="3"/>
  <c r="IX283" i="3"/>
  <c r="FG283" i="3"/>
  <c r="HL283" i="3"/>
  <c r="HG283" i="3"/>
  <c r="DU283" i="3"/>
  <c r="GM283" i="3"/>
  <c r="GY283" i="3"/>
  <c r="CR283" i="3"/>
  <c r="IW283" i="3"/>
  <c r="JA283" i="3"/>
  <c r="HI283" i="3"/>
  <c r="DE283" i="3"/>
  <c r="DH283" i="3"/>
  <c r="FN283" i="3"/>
  <c r="JM283" i="3"/>
  <c r="FS283" i="3"/>
  <c r="DO283" i="3"/>
  <c r="IM283" i="3"/>
  <c r="JH283" i="3"/>
  <c r="DP283" i="3"/>
  <c r="GX283" i="3"/>
  <c r="CU283" i="3"/>
  <c r="GP283" i="3"/>
  <c r="IL283" i="3"/>
  <c r="FR283" i="3"/>
  <c r="FH283" i="3"/>
  <c r="GS283" i="3"/>
  <c r="HA283" i="3"/>
  <c r="EZ283" i="3"/>
  <c r="DR283" i="3"/>
  <c r="IP283" i="3"/>
  <c r="CT283" i="3"/>
  <c r="HK283" i="3"/>
  <c r="IV283" i="3"/>
  <c r="EL283" i="3"/>
  <c r="CY283" i="3"/>
  <c r="HC283" i="3"/>
  <c r="DC283" i="3"/>
  <c r="JC283" i="3"/>
  <c r="GO283" i="3"/>
  <c r="FM283" i="3"/>
  <c r="DK283" i="3"/>
  <c r="DD283" i="3"/>
  <c r="GL283" i="3"/>
  <c r="FE283" i="3"/>
  <c r="FF283" i="3"/>
  <c r="GK283" i="3"/>
  <c r="EP283" i="3"/>
  <c r="HF283" i="3"/>
  <c r="CS283" i="3"/>
  <c r="FD283" i="3"/>
  <c r="FC283" i="3"/>
  <c r="CW283" i="3"/>
  <c r="CP283" i="3"/>
  <c r="IQ283" i="3"/>
  <c r="DL283" i="3"/>
  <c r="IH283" i="3"/>
  <c r="CK283" i="3"/>
  <c r="AR282" i="3" l="1"/>
  <c r="AQ282" i="3"/>
  <c r="CD282" i="3"/>
  <c r="AN282" i="3"/>
  <c r="JT283" i="3"/>
  <c r="GB283" i="3"/>
  <c r="GD283" i="3"/>
  <c r="FW283" i="3"/>
  <c r="JW283" i="3"/>
  <c r="HR283" i="3"/>
  <c r="BE283" i="3"/>
  <c r="BD283" i="3"/>
  <c r="AX283" i="3"/>
  <c r="BG283" i="3"/>
  <c r="BA283" i="3"/>
  <c r="AV283" i="3"/>
  <c r="BF283" i="3"/>
  <c r="CB283" i="3"/>
  <c r="BC283" i="3"/>
  <c r="AW283" i="3"/>
  <c r="AZ283" i="3"/>
  <c r="AY283" i="3"/>
  <c r="BB283" i="3"/>
  <c r="JU283" i="3"/>
  <c r="JQ283" i="3"/>
  <c r="HY283" i="3"/>
  <c r="EC283" i="3"/>
  <c r="FX283" i="3"/>
  <c r="HX283" i="3"/>
  <c r="IA283" i="3"/>
  <c r="AM283" i="3"/>
  <c r="FU283" i="3"/>
  <c r="BY283" i="3"/>
  <c r="BZ283" i="3"/>
  <c r="CE283" i="3"/>
  <c r="BU283" i="3"/>
  <c r="BV283" i="3"/>
  <c r="BW283" i="3"/>
  <c r="CA283" i="3"/>
  <c r="BT283" i="3"/>
  <c r="BX283" i="3"/>
  <c r="EG283" i="3"/>
  <c r="GE283" i="3"/>
  <c r="HT283" i="3"/>
  <c r="JV283" i="3"/>
  <c r="GC283" i="3"/>
  <c r="AJ283" i="3"/>
  <c r="AK283" i="3"/>
  <c r="AF283" i="3"/>
  <c r="AG283" i="3"/>
  <c r="AI283" i="3"/>
  <c r="AH283" i="3"/>
  <c r="AE283" i="3"/>
  <c r="AO283" i="3"/>
  <c r="AD283" i="3"/>
  <c r="HU283" i="3"/>
  <c r="JR283" i="3"/>
  <c r="FV283" i="3"/>
  <c r="HS283" i="3"/>
  <c r="HW283" i="3"/>
  <c r="JX283" i="3"/>
  <c r="JP283" i="3"/>
  <c r="DZ283" i="3"/>
  <c r="JS283" i="3"/>
  <c r="HV283" i="3"/>
  <c r="ED283" i="3"/>
  <c r="IB283" i="3"/>
  <c r="EF283" i="3"/>
  <c r="CC283" i="3"/>
  <c r="JO283" i="3"/>
  <c r="BS283" i="3"/>
  <c r="BM283" i="3"/>
  <c r="BH283" i="3"/>
  <c r="BP283" i="3"/>
  <c r="BO283" i="3"/>
  <c r="BI283" i="3"/>
  <c r="BR283" i="3"/>
  <c r="BQ283" i="3"/>
  <c r="BK283" i="3"/>
  <c r="BL283" i="3"/>
  <c r="BJ283" i="3"/>
  <c r="BN283" i="3"/>
  <c r="FY283" i="3"/>
  <c r="AP283" i="3"/>
  <c r="JY283" i="3"/>
  <c r="CF283" i="3"/>
  <c r="FZ283" i="3"/>
  <c r="CL283" i="3"/>
  <c r="J283" i="3"/>
  <c r="L283" i="3"/>
  <c r="K283" i="3"/>
  <c r="I283" i="3"/>
  <c r="F283" i="3"/>
  <c r="H283" i="3"/>
  <c r="M283" i="3"/>
  <c r="P283" i="3"/>
  <c r="AL283" i="3"/>
  <c r="DX283" i="3"/>
  <c r="O283" i="3"/>
  <c r="Q283" i="3"/>
  <c r="N283" i="3"/>
  <c r="G283" i="3"/>
  <c r="EE283" i="3"/>
  <c r="EA283" i="3"/>
  <c r="DY283" i="3"/>
  <c r="HZ283" i="3"/>
  <c r="EH283" i="3"/>
  <c r="V283" i="3"/>
  <c r="T283" i="3"/>
  <c r="U283" i="3"/>
  <c r="R283" i="3"/>
  <c r="W283" i="3"/>
  <c r="AC283" i="3"/>
  <c r="AB283" i="3"/>
  <c r="AA283" i="3"/>
  <c r="Y283" i="3"/>
  <c r="Z283" i="3"/>
  <c r="X283" i="3"/>
  <c r="S283" i="3"/>
  <c r="GA283" i="3"/>
  <c r="EB283" i="3"/>
  <c r="C284" i="3"/>
  <c r="CG282" i="3"/>
  <c r="AS282" i="3"/>
  <c r="IO284" i="3"/>
  <c r="DD284" i="3"/>
  <c r="HM284" i="3"/>
  <c r="IT284" i="3"/>
  <c r="II284" i="3"/>
  <c r="EP284" i="3"/>
  <c r="JM284" i="3"/>
  <c r="GS284" i="3"/>
  <c r="EM284" i="3"/>
  <c r="CT284" i="3"/>
  <c r="HG284" i="3"/>
  <c r="IS284" i="3"/>
  <c r="CP284" i="3"/>
  <c r="GV284" i="3"/>
  <c r="EO284" i="3"/>
  <c r="GT284" i="3"/>
  <c r="DM284" i="3"/>
  <c r="DK284" i="3"/>
  <c r="EZ284" i="3"/>
  <c r="DC284" i="3"/>
  <c r="FC284" i="3"/>
  <c r="FD284" i="3"/>
  <c r="FI284" i="3"/>
  <c r="DJ284" i="3"/>
  <c r="CV284" i="3"/>
  <c r="DT284" i="3"/>
  <c r="IG284" i="3"/>
  <c r="FF284" i="3"/>
  <c r="IM284" i="3"/>
  <c r="HC284" i="3"/>
  <c r="DP284" i="3"/>
  <c r="JG284" i="3"/>
  <c r="JK284" i="3"/>
  <c r="HO284" i="3"/>
  <c r="FP284" i="3"/>
  <c r="GP284" i="3"/>
  <c r="CQ284" i="3"/>
  <c r="IJ284" i="3"/>
  <c r="FM284" i="3"/>
  <c r="CU284" i="3"/>
  <c r="FE284" i="3"/>
  <c r="DR284" i="3"/>
  <c r="EV284" i="3"/>
  <c r="FJ284" i="3"/>
  <c r="IF284" i="3"/>
  <c r="DI284" i="3"/>
  <c r="JF284" i="3"/>
  <c r="GI284" i="3"/>
  <c r="JJ284" i="3"/>
  <c r="DS284" i="3"/>
  <c r="GN284" i="3"/>
  <c r="DU284" i="3"/>
  <c r="CK284" i="3"/>
  <c r="FG284" i="3"/>
  <c r="HF284" i="3"/>
  <c r="HI284" i="3"/>
  <c r="ET284" i="3"/>
  <c r="IL284" i="3"/>
  <c r="DG284" i="3"/>
  <c r="GK284" i="3"/>
  <c r="EU284" i="3"/>
  <c r="HK284" i="3"/>
  <c r="IN284" i="3"/>
  <c r="EW284" i="3"/>
  <c r="EN284" i="3"/>
  <c r="FA284" i="3"/>
  <c r="HL284" i="3"/>
  <c r="HE284" i="3"/>
  <c r="GY284" i="3"/>
  <c r="IU284" i="3"/>
  <c r="ER284" i="3"/>
  <c r="HP284" i="3"/>
  <c r="CJ284" i="3"/>
  <c r="GJ284" i="3"/>
  <c r="IQ284" i="3"/>
  <c r="IY284" i="3"/>
  <c r="GR284" i="3"/>
  <c r="FO284" i="3"/>
  <c r="CZ284" i="3"/>
  <c r="JD284" i="3"/>
  <c r="EQ284" i="3"/>
  <c r="FS284" i="3"/>
  <c r="DF284" i="3"/>
  <c r="FL284" i="3"/>
  <c r="CO284" i="3"/>
  <c r="JC284" i="3"/>
  <c r="HN284" i="3"/>
  <c r="JA284" i="3"/>
  <c r="DO284" i="3"/>
  <c r="HJ284" i="3"/>
  <c r="CS284" i="3"/>
  <c r="FH284" i="3"/>
  <c r="JL284" i="3"/>
  <c r="IP284" i="3"/>
  <c r="GQ284" i="3"/>
  <c r="CX284" i="3"/>
  <c r="DB284" i="3"/>
  <c r="GO284" i="3"/>
  <c r="DV284" i="3"/>
  <c r="DH284" i="3"/>
  <c r="FN284" i="3"/>
  <c r="CY284" i="3"/>
  <c r="HA284" i="3"/>
  <c r="JB284" i="3"/>
  <c r="GZ284" i="3"/>
  <c r="CW284" i="3"/>
  <c r="GM284" i="3"/>
  <c r="DQ284" i="3"/>
  <c r="IZ284" i="3"/>
  <c r="EY284" i="3"/>
  <c r="EL284" i="3"/>
  <c r="GX284" i="3"/>
  <c r="JH284" i="3"/>
  <c r="ES284" i="3"/>
  <c r="IH284" i="3"/>
  <c r="CR284" i="3"/>
  <c r="FR284" i="3"/>
  <c r="GW284" i="3"/>
  <c r="DE284" i="3"/>
  <c r="GL284" i="3"/>
  <c r="HB284" i="3"/>
  <c r="DL284" i="3"/>
  <c r="IX284" i="3"/>
  <c r="HD284" i="3"/>
  <c r="IK284" i="3"/>
  <c r="IW284" i="3"/>
  <c r="FQ284" i="3"/>
  <c r="JI284" i="3"/>
  <c r="IV284" i="3"/>
  <c r="FB284" i="3"/>
  <c r="AT282" i="3" l="1"/>
  <c r="AQ283" i="3"/>
  <c r="CD283" i="3"/>
  <c r="JQ284" i="3"/>
  <c r="FU284" i="3"/>
  <c r="AM284" i="3"/>
  <c r="CC284" i="3"/>
  <c r="JO284" i="3"/>
  <c r="FW284" i="3"/>
  <c r="IB284" i="3"/>
  <c r="BT284" i="3"/>
  <c r="BY284" i="3"/>
  <c r="BX284" i="3"/>
  <c r="BZ284" i="3"/>
  <c r="BW284" i="3"/>
  <c r="CA284" i="3"/>
  <c r="BV284" i="3"/>
  <c r="CE284" i="3"/>
  <c r="BU284" i="3"/>
  <c r="IA284" i="3"/>
  <c r="EG284" i="3"/>
  <c r="G284" i="3"/>
  <c r="DX284" i="3"/>
  <c r="J284" i="3"/>
  <c r="N284" i="3"/>
  <c r="Q284" i="3"/>
  <c r="P284" i="3"/>
  <c r="AL284" i="3"/>
  <c r="K284" i="3"/>
  <c r="O284" i="3"/>
  <c r="M284" i="3"/>
  <c r="H284" i="3"/>
  <c r="F284" i="3"/>
  <c r="I284" i="3"/>
  <c r="L284" i="3"/>
  <c r="EB284" i="3"/>
  <c r="EH284" i="3"/>
  <c r="HW284" i="3"/>
  <c r="EE284" i="3"/>
  <c r="HY284" i="3"/>
  <c r="EC284" i="3"/>
  <c r="AK284" i="3"/>
  <c r="AH284" i="3"/>
  <c r="AJ284" i="3"/>
  <c r="AI284" i="3"/>
  <c r="AG284" i="3"/>
  <c r="AD284" i="3"/>
  <c r="AO284" i="3"/>
  <c r="AE284" i="3"/>
  <c r="AF284" i="3"/>
  <c r="ED284" i="3"/>
  <c r="FY284" i="3"/>
  <c r="CL284" i="3"/>
  <c r="FZ284" i="3"/>
  <c r="AZ284" i="3"/>
  <c r="AX284" i="3"/>
  <c r="BG284" i="3"/>
  <c r="BA284" i="3"/>
  <c r="AV284" i="3"/>
  <c r="BE284" i="3"/>
  <c r="AY284" i="3"/>
  <c r="CB284" i="3"/>
  <c r="BF284" i="3"/>
  <c r="AW284" i="3"/>
  <c r="BC284" i="3"/>
  <c r="BD284" i="3"/>
  <c r="BB284" i="3"/>
  <c r="HR284" i="3"/>
  <c r="GD284" i="3"/>
  <c r="AP284" i="3"/>
  <c r="CF284" i="3"/>
  <c r="JV284" i="3"/>
  <c r="JR284" i="3"/>
  <c r="BH284" i="3"/>
  <c r="BM284" i="3"/>
  <c r="BS284" i="3"/>
  <c r="BJ284" i="3"/>
  <c r="BR284" i="3"/>
  <c r="BQ284" i="3"/>
  <c r="BK284" i="3"/>
  <c r="BL284" i="3"/>
  <c r="BP284" i="3"/>
  <c r="BN284" i="3"/>
  <c r="BI284" i="3"/>
  <c r="BO284" i="3"/>
  <c r="HZ284" i="3"/>
  <c r="HS284" i="3"/>
  <c r="EA284" i="3"/>
  <c r="HU284" i="3"/>
  <c r="DY284" i="3"/>
  <c r="EF284" i="3"/>
  <c r="AA284" i="3"/>
  <c r="Y284" i="3"/>
  <c r="T284" i="3"/>
  <c r="AC284" i="3"/>
  <c r="V284" i="3"/>
  <c r="W284" i="3"/>
  <c r="U284" i="3"/>
  <c r="Z284" i="3"/>
  <c r="S284" i="3"/>
  <c r="X284" i="3"/>
  <c r="R284" i="3"/>
  <c r="AB284" i="3"/>
  <c r="JY284" i="3"/>
  <c r="GC284" i="3"/>
  <c r="JW284" i="3"/>
  <c r="GE284" i="3"/>
  <c r="HT284" i="3"/>
  <c r="HX284" i="3"/>
  <c r="DZ284" i="3"/>
  <c r="FX284" i="3"/>
  <c r="JU284" i="3"/>
  <c r="JS284" i="3"/>
  <c r="GA284" i="3"/>
  <c r="JP284" i="3"/>
  <c r="JX284" i="3"/>
  <c r="FV284" i="3"/>
  <c r="HV284" i="3"/>
  <c r="GB284" i="3"/>
  <c r="JT284" i="3"/>
  <c r="AR283" i="3"/>
  <c r="AN283" i="3"/>
  <c r="C285" i="3"/>
  <c r="AS283" i="3"/>
  <c r="CG283" i="3"/>
  <c r="DM285" i="3"/>
  <c r="JF285" i="3"/>
  <c r="CU285" i="3"/>
  <c r="DC285" i="3"/>
  <c r="IV285" i="3"/>
  <c r="EO285" i="3"/>
  <c r="FP285" i="3"/>
  <c r="FB285" i="3"/>
  <c r="DD285" i="3"/>
  <c r="ES285" i="3"/>
  <c r="DU285" i="3"/>
  <c r="IL285" i="3"/>
  <c r="ET285" i="3"/>
  <c r="EM285" i="3"/>
  <c r="FR285" i="3"/>
  <c r="JA285" i="3"/>
  <c r="DQ285" i="3"/>
  <c r="DJ285" i="3"/>
  <c r="JD285" i="3"/>
  <c r="GV285" i="3"/>
  <c r="GJ285" i="3"/>
  <c r="HC285" i="3"/>
  <c r="CR285" i="3"/>
  <c r="FJ285" i="3"/>
  <c r="CJ285" i="3"/>
  <c r="DB285" i="3"/>
  <c r="IW285" i="3"/>
  <c r="II285" i="3"/>
  <c r="CO285" i="3"/>
  <c r="CP285" i="3"/>
  <c r="DE285" i="3"/>
  <c r="DO285" i="3"/>
  <c r="FG285" i="3"/>
  <c r="HO285" i="3"/>
  <c r="CZ285" i="3"/>
  <c r="CW285" i="3"/>
  <c r="CS285" i="3"/>
  <c r="GP285" i="3"/>
  <c r="GO285" i="3"/>
  <c r="IF285" i="3"/>
  <c r="GW285" i="3"/>
  <c r="FL285" i="3"/>
  <c r="IS285" i="3"/>
  <c r="EU285" i="3"/>
  <c r="HG285" i="3"/>
  <c r="IJ285" i="3"/>
  <c r="JG285" i="3"/>
  <c r="EN285" i="3"/>
  <c r="HM285" i="3"/>
  <c r="HN285" i="3"/>
  <c r="JK285" i="3"/>
  <c r="IH285" i="3"/>
  <c r="EP285" i="3"/>
  <c r="HB285" i="3"/>
  <c r="GQ285" i="3"/>
  <c r="FS285" i="3"/>
  <c r="EZ285" i="3"/>
  <c r="JL285" i="3"/>
  <c r="CY285" i="3"/>
  <c r="FF285" i="3"/>
  <c r="DV285" i="3"/>
  <c r="DT285" i="3"/>
  <c r="FA285" i="3"/>
  <c r="DH285" i="3"/>
  <c r="IP285" i="3"/>
  <c r="CK285" i="3"/>
  <c r="GK285" i="3"/>
  <c r="HF285" i="3"/>
  <c r="JC285" i="3"/>
  <c r="IN285" i="3"/>
  <c r="CQ285" i="3"/>
  <c r="JM285" i="3"/>
  <c r="FM285" i="3"/>
  <c r="JH285" i="3"/>
  <c r="GX285" i="3"/>
  <c r="GL285" i="3"/>
  <c r="DG285" i="3"/>
  <c r="CX285" i="3"/>
  <c r="FN285" i="3"/>
  <c r="FE285" i="3"/>
  <c r="EQ285" i="3"/>
  <c r="DS285" i="3"/>
  <c r="CT285" i="3"/>
  <c r="IQ285" i="3"/>
  <c r="IT285" i="3"/>
  <c r="GS285" i="3"/>
  <c r="IZ285" i="3"/>
  <c r="FC285" i="3"/>
  <c r="HK285" i="3"/>
  <c r="FI285" i="3"/>
  <c r="FH285" i="3"/>
  <c r="FQ285" i="3"/>
  <c r="HP285" i="3"/>
  <c r="IX285" i="3"/>
  <c r="EV285" i="3"/>
  <c r="DF285" i="3"/>
  <c r="IK285" i="3"/>
  <c r="EW285" i="3"/>
  <c r="IY285" i="3"/>
  <c r="DI285" i="3"/>
  <c r="ER285" i="3"/>
  <c r="DK285" i="3"/>
  <c r="GZ285" i="3"/>
  <c r="CV285" i="3"/>
  <c r="GN285" i="3"/>
  <c r="IO285" i="3"/>
  <c r="HI285" i="3"/>
  <c r="JB285" i="3"/>
  <c r="DL285" i="3"/>
  <c r="HE285" i="3"/>
  <c r="HL285" i="3"/>
  <c r="GM285" i="3"/>
  <c r="GI285" i="3"/>
  <c r="GT285" i="3"/>
  <c r="GY285" i="3"/>
  <c r="GR285" i="3"/>
  <c r="FD285" i="3"/>
  <c r="HA285" i="3"/>
  <c r="EY285" i="3"/>
  <c r="DR285" i="3"/>
  <c r="IU285" i="3"/>
  <c r="FO285" i="3"/>
  <c r="EL285" i="3"/>
  <c r="HJ285" i="3"/>
  <c r="JI285" i="3"/>
  <c r="IG285" i="3"/>
  <c r="HD285" i="3"/>
  <c r="DP285" i="3"/>
  <c r="JJ285" i="3"/>
  <c r="IM285" i="3"/>
  <c r="AQ284" i="3" l="1"/>
  <c r="AT283" i="3"/>
  <c r="CD284" i="3"/>
  <c r="AH285" i="3"/>
  <c r="AK285" i="3"/>
  <c r="AI285" i="3"/>
  <c r="AF285" i="3"/>
  <c r="AD285" i="3"/>
  <c r="AG285" i="3"/>
  <c r="AJ285" i="3"/>
  <c r="AO285" i="3"/>
  <c r="AE285" i="3"/>
  <c r="HU285" i="3"/>
  <c r="FY285" i="3"/>
  <c r="EE285" i="3"/>
  <c r="HX285" i="3"/>
  <c r="EB285" i="3"/>
  <c r="HZ285" i="3"/>
  <c r="EH285" i="3"/>
  <c r="JW285" i="3"/>
  <c r="JQ285" i="3"/>
  <c r="IA285" i="3"/>
  <c r="BS285" i="3"/>
  <c r="BR285" i="3"/>
  <c r="BL285" i="3"/>
  <c r="BQ285" i="3"/>
  <c r="BO285" i="3"/>
  <c r="BJ285" i="3"/>
  <c r="BP285" i="3"/>
  <c r="BM285" i="3"/>
  <c r="BK285" i="3"/>
  <c r="BH285" i="3"/>
  <c r="BI285" i="3"/>
  <c r="BN285" i="3"/>
  <c r="GA285" i="3"/>
  <c r="EC285" i="3"/>
  <c r="CL285" i="3"/>
  <c r="ED285" i="3"/>
  <c r="EG285" i="3"/>
  <c r="IB285" i="3"/>
  <c r="EF285" i="3"/>
  <c r="JS285" i="3"/>
  <c r="CF285" i="3"/>
  <c r="EA285" i="3"/>
  <c r="JR285" i="3"/>
  <c r="FV285" i="3"/>
  <c r="JT285" i="3"/>
  <c r="GB285" i="3"/>
  <c r="AP285" i="3"/>
  <c r="JP285" i="3"/>
  <c r="FX285" i="3"/>
  <c r="GC285" i="3"/>
  <c r="DY285" i="3"/>
  <c r="JV285" i="3"/>
  <c r="FZ285" i="3"/>
  <c r="JX285" i="3"/>
  <c r="GE285" i="3"/>
  <c r="JY285" i="3"/>
  <c r="JU285" i="3"/>
  <c r="HY285" i="3"/>
  <c r="HW285" i="3"/>
  <c r="GD285" i="3"/>
  <c r="BU285" i="3"/>
  <c r="BV285" i="3"/>
  <c r="BY285" i="3"/>
  <c r="CE285" i="3"/>
  <c r="BZ285" i="3"/>
  <c r="BT285" i="3"/>
  <c r="CA285" i="3"/>
  <c r="BX285" i="3"/>
  <c r="BW285" i="3"/>
  <c r="HT285" i="3"/>
  <c r="L285" i="3"/>
  <c r="J285" i="3"/>
  <c r="M285" i="3"/>
  <c r="N285" i="3"/>
  <c r="H285" i="3"/>
  <c r="F285" i="3"/>
  <c r="K285" i="3"/>
  <c r="O285" i="3"/>
  <c r="DX285" i="3"/>
  <c r="AL285" i="3"/>
  <c r="Q285" i="3"/>
  <c r="G285" i="3"/>
  <c r="P285" i="3"/>
  <c r="I285" i="3"/>
  <c r="HV285" i="3"/>
  <c r="HS285" i="3"/>
  <c r="AB285" i="3"/>
  <c r="V285" i="3"/>
  <c r="U285" i="3"/>
  <c r="Z285" i="3"/>
  <c r="X285" i="3"/>
  <c r="R285" i="3"/>
  <c r="AA285" i="3"/>
  <c r="W285" i="3"/>
  <c r="T285" i="3"/>
  <c r="Y285" i="3"/>
  <c r="S285" i="3"/>
  <c r="AC285" i="3"/>
  <c r="HR285" i="3"/>
  <c r="BF285" i="3"/>
  <c r="BD285" i="3"/>
  <c r="AY285" i="3"/>
  <c r="BE285" i="3"/>
  <c r="BG285" i="3"/>
  <c r="AX285" i="3"/>
  <c r="AV285" i="3"/>
  <c r="AZ285" i="3"/>
  <c r="BA285" i="3"/>
  <c r="BC285" i="3"/>
  <c r="BB285" i="3"/>
  <c r="CB285" i="3"/>
  <c r="AW285" i="3"/>
  <c r="DZ285" i="3"/>
  <c r="AM285" i="3"/>
  <c r="FU285" i="3"/>
  <c r="CC285" i="3"/>
  <c r="JO285" i="3"/>
  <c r="FW285" i="3"/>
  <c r="AR284" i="3"/>
  <c r="AN284" i="3"/>
  <c r="C286" i="3"/>
  <c r="CG284" i="3"/>
  <c r="AS284" i="3"/>
  <c r="GY286" i="3"/>
  <c r="HI286" i="3"/>
  <c r="DR286" i="3"/>
  <c r="IY286" i="3"/>
  <c r="FH286" i="3"/>
  <c r="DF286" i="3"/>
  <c r="FB286" i="3"/>
  <c r="HL286" i="3"/>
  <c r="JA286" i="3"/>
  <c r="HC286" i="3"/>
  <c r="JL286" i="3"/>
  <c r="GO286" i="3"/>
  <c r="DQ286" i="3"/>
  <c r="ET286" i="3"/>
  <c r="GZ286" i="3"/>
  <c r="DV286" i="3"/>
  <c r="DP286" i="3"/>
  <c r="EY286" i="3"/>
  <c r="DC286" i="3"/>
  <c r="FP286" i="3"/>
  <c r="FR286" i="3"/>
  <c r="CJ286" i="3"/>
  <c r="IP286" i="3"/>
  <c r="CU286" i="3"/>
  <c r="CP286" i="3"/>
  <c r="IS286" i="3"/>
  <c r="HE286" i="3"/>
  <c r="FF286" i="3"/>
  <c r="IJ286" i="3"/>
  <c r="DB286" i="3"/>
  <c r="IO286" i="3"/>
  <c r="IH286" i="3"/>
  <c r="FE286" i="3"/>
  <c r="GX286" i="3"/>
  <c r="HP286" i="3"/>
  <c r="DL286" i="3"/>
  <c r="IW286" i="3"/>
  <c r="JC286" i="3"/>
  <c r="EQ286" i="3"/>
  <c r="GS286" i="3"/>
  <c r="JH286" i="3"/>
  <c r="FI286" i="3"/>
  <c r="IV286" i="3"/>
  <c r="IT286" i="3"/>
  <c r="FO286" i="3"/>
  <c r="FC286" i="3"/>
  <c r="GT286" i="3"/>
  <c r="IF286" i="3"/>
  <c r="HF286" i="3"/>
  <c r="JB286" i="3"/>
  <c r="IK286" i="3"/>
  <c r="CQ286" i="3"/>
  <c r="HN286" i="3"/>
  <c r="DI286" i="3"/>
  <c r="DT286" i="3"/>
  <c r="IL286" i="3"/>
  <c r="DU286" i="3"/>
  <c r="GJ286" i="3"/>
  <c r="FS286" i="3"/>
  <c r="DD286" i="3"/>
  <c r="FA286" i="3"/>
  <c r="HJ286" i="3"/>
  <c r="IN286" i="3"/>
  <c r="GP286" i="3"/>
  <c r="DO286" i="3"/>
  <c r="GW286" i="3"/>
  <c r="IZ286" i="3"/>
  <c r="JG286" i="3"/>
  <c r="JI286" i="3"/>
  <c r="EP286" i="3"/>
  <c r="JF286" i="3"/>
  <c r="GN286" i="3"/>
  <c r="JK286" i="3"/>
  <c r="DH286" i="3"/>
  <c r="CX286" i="3"/>
  <c r="CO286" i="3"/>
  <c r="GR286" i="3"/>
  <c r="GM286" i="3"/>
  <c r="FM286" i="3"/>
  <c r="FD286" i="3"/>
  <c r="DM286" i="3"/>
  <c r="II286" i="3"/>
  <c r="HA286" i="3"/>
  <c r="JJ286" i="3"/>
  <c r="EN286" i="3"/>
  <c r="CV286" i="3"/>
  <c r="EZ286" i="3"/>
  <c r="HO286" i="3"/>
  <c r="IX286" i="3"/>
  <c r="CS286" i="3"/>
  <c r="ER286" i="3"/>
  <c r="FN286" i="3"/>
  <c r="FJ286" i="3"/>
  <c r="CR286" i="3"/>
  <c r="CZ286" i="3"/>
  <c r="EM286" i="3"/>
  <c r="GI286" i="3"/>
  <c r="IU286" i="3"/>
  <c r="DK286" i="3"/>
  <c r="EL286" i="3"/>
  <c r="CT286" i="3"/>
  <c r="HB286" i="3"/>
  <c r="GK286" i="3"/>
  <c r="FQ286" i="3"/>
  <c r="IQ286" i="3"/>
  <c r="EV286" i="3"/>
  <c r="IM286" i="3"/>
  <c r="ES286" i="3"/>
  <c r="HM286" i="3"/>
  <c r="DS286" i="3"/>
  <c r="EO286" i="3"/>
  <c r="CY286" i="3"/>
  <c r="FL286" i="3"/>
  <c r="GQ286" i="3"/>
  <c r="HD286" i="3"/>
  <c r="GV286" i="3"/>
  <c r="CW286" i="3"/>
  <c r="HG286" i="3"/>
  <c r="HK286" i="3"/>
  <c r="JM286" i="3"/>
  <c r="DG286" i="3"/>
  <c r="EW286" i="3"/>
  <c r="CK286" i="3"/>
  <c r="JD286" i="3"/>
  <c r="DE286" i="3"/>
  <c r="DJ286" i="3"/>
  <c r="EU286" i="3"/>
  <c r="FG286" i="3"/>
  <c r="GL286" i="3"/>
  <c r="IG286" i="3"/>
  <c r="CD285" i="3" l="1"/>
  <c r="AT284" i="3"/>
  <c r="JQ286" i="3"/>
  <c r="FU286" i="3"/>
  <c r="AM286" i="3"/>
  <c r="CC286" i="3"/>
  <c r="JO286" i="3"/>
  <c r="I286" i="3"/>
  <c r="J286" i="3"/>
  <c r="DX286" i="3"/>
  <c r="M286" i="3"/>
  <c r="P286" i="3"/>
  <c r="O286" i="3"/>
  <c r="AL286" i="3"/>
  <c r="L286" i="3"/>
  <c r="F286" i="3"/>
  <c r="Q286" i="3"/>
  <c r="K286" i="3"/>
  <c r="N286" i="3"/>
  <c r="H286" i="3"/>
  <c r="G286" i="3"/>
  <c r="DY286" i="3"/>
  <c r="EG286" i="3"/>
  <c r="DZ286" i="3"/>
  <c r="HU286" i="3"/>
  <c r="FW286" i="3"/>
  <c r="JY286" i="3"/>
  <c r="EH286" i="3"/>
  <c r="JR286" i="3"/>
  <c r="AI286" i="3"/>
  <c r="AJ286" i="3"/>
  <c r="AO286" i="3"/>
  <c r="AE286" i="3"/>
  <c r="AF286" i="3"/>
  <c r="AK286" i="3"/>
  <c r="AH286" i="3"/>
  <c r="AG286" i="3"/>
  <c r="AD286" i="3"/>
  <c r="U286" i="3"/>
  <c r="Z286" i="3"/>
  <c r="T286" i="3"/>
  <c r="AB286" i="3"/>
  <c r="AA286" i="3"/>
  <c r="R286" i="3"/>
  <c r="X286" i="3"/>
  <c r="S286" i="3"/>
  <c r="AC286" i="3"/>
  <c r="W286" i="3"/>
  <c r="V286" i="3"/>
  <c r="Y286" i="3"/>
  <c r="EC286" i="3"/>
  <c r="BX286" i="3"/>
  <c r="BT286" i="3"/>
  <c r="CE286" i="3"/>
  <c r="CA286" i="3"/>
  <c r="BW286" i="3"/>
  <c r="BY286" i="3"/>
  <c r="BV286" i="3"/>
  <c r="BZ286" i="3"/>
  <c r="BU286" i="3"/>
  <c r="JP286" i="3"/>
  <c r="JV286" i="3"/>
  <c r="IA286" i="3"/>
  <c r="GE286" i="3"/>
  <c r="AP286" i="3"/>
  <c r="EB286" i="3"/>
  <c r="JU286" i="3"/>
  <c r="FY286" i="3"/>
  <c r="JS286" i="3"/>
  <c r="CL286" i="3"/>
  <c r="HT286" i="3"/>
  <c r="HS286" i="3"/>
  <c r="EA286" i="3"/>
  <c r="JT286" i="3"/>
  <c r="ED286" i="3"/>
  <c r="FX286" i="3"/>
  <c r="IB286" i="3"/>
  <c r="BF286" i="3"/>
  <c r="AZ286" i="3"/>
  <c r="BC286" i="3"/>
  <c r="HR286" i="3"/>
  <c r="AY286" i="3"/>
  <c r="BB286" i="3"/>
  <c r="AV286" i="3"/>
  <c r="BA286" i="3"/>
  <c r="CB286" i="3"/>
  <c r="AX286" i="3"/>
  <c r="BG286" i="3"/>
  <c r="BE286" i="3"/>
  <c r="BD286" i="3"/>
  <c r="AW286" i="3"/>
  <c r="HZ286" i="3"/>
  <c r="EF286" i="3"/>
  <c r="GC286" i="3"/>
  <c r="GA286" i="3"/>
  <c r="HV286" i="3"/>
  <c r="JW286" i="3"/>
  <c r="FV286" i="3"/>
  <c r="HY286" i="3"/>
  <c r="FZ286" i="3"/>
  <c r="HX286" i="3"/>
  <c r="JX286" i="3"/>
  <c r="BN286" i="3"/>
  <c r="BH286" i="3"/>
  <c r="BI286" i="3"/>
  <c r="BJ286" i="3"/>
  <c r="BO286" i="3"/>
  <c r="BQ286" i="3"/>
  <c r="BL286" i="3"/>
  <c r="BP286" i="3"/>
  <c r="BS286" i="3"/>
  <c r="BM286" i="3"/>
  <c r="BR286" i="3"/>
  <c r="BK286" i="3"/>
  <c r="HW286" i="3"/>
  <c r="EE286" i="3"/>
  <c r="GD286" i="3"/>
  <c r="CF286" i="3"/>
  <c r="GB286" i="3"/>
  <c r="C287" i="3"/>
  <c r="CG285" i="3"/>
  <c r="AS285" i="3"/>
  <c r="AR285" i="3"/>
  <c r="AQ285" i="3"/>
  <c r="AN285" i="3"/>
  <c r="JF287" i="3"/>
  <c r="ES287" i="3"/>
  <c r="CS287" i="3"/>
  <c r="EU287" i="3"/>
  <c r="EL287" i="3"/>
  <c r="GQ287" i="3"/>
  <c r="EM287" i="3"/>
  <c r="DH287" i="3"/>
  <c r="GT287" i="3"/>
  <c r="CX287" i="3"/>
  <c r="GM287" i="3"/>
  <c r="HO287" i="3"/>
  <c r="IP287" i="3"/>
  <c r="GW287" i="3"/>
  <c r="JA287" i="3"/>
  <c r="EZ287" i="3"/>
  <c r="IY287" i="3"/>
  <c r="DQ287" i="3"/>
  <c r="FG287" i="3"/>
  <c r="ET287" i="3"/>
  <c r="GY287" i="3"/>
  <c r="JK287" i="3"/>
  <c r="EW287" i="3"/>
  <c r="HI287" i="3"/>
  <c r="CO287" i="3"/>
  <c r="IN287" i="3"/>
  <c r="JI287" i="3"/>
  <c r="EN287" i="3"/>
  <c r="IF287" i="3"/>
  <c r="FB287" i="3"/>
  <c r="DL287" i="3"/>
  <c r="JB287" i="3"/>
  <c r="DT287" i="3"/>
  <c r="EP287" i="3"/>
  <c r="IJ287" i="3"/>
  <c r="JL287" i="3"/>
  <c r="DS287" i="3"/>
  <c r="HE287" i="3"/>
  <c r="DF287" i="3"/>
  <c r="FI287" i="3"/>
  <c r="CW287" i="3"/>
  <c r="FS287" i="3"/>
  <c r="CV287" i="3"/>
  <c r="FC287" i="3"/>
  <c r="IX287" i="3"/>
  <c r="IS287" i="3"/>
  <c r="FN287" i="3"/>
  <c r="HB287" i="3"/>
  <c r="CJ287" i="3"/>
  <c r="FP287" i="3"/>
  <c r="DP287" i="3"/>
  <c r="GK287" i="3"/>
  <c r="GZ287" i="3"/>
  <c r="DU287" i="3"/>
  <c r="GP287" i="3"/>
  <c r="IU287" i="3"/>
  <c r="IK287" i="3"/>
  <c r="HN287" i="3"/>
  <c r="HM287" i="3"/>
  <c r="IO287" i="3"/>
  <c r="DG287" i="3"/>
  <c r="CQ287" i="3"/>
  <c r="GX287" i="3"/>
  <c r="HA287" i="3"/>
  <c r="DV287" i="3"/>
  <c r="HD287" i="3"/>
  <c r="DI287" i="3"/>
  <c r="IV287" i="3"/>
  <c r="CZ287" i="3"/>
  <c r="EQ287" i="3"/>
  <c r="FA287" i="3"/>
  <c r="GN287" i="3"/>
  <c r="FH287" i="3"/>
  <c r="HL287" i="3"/>
  <c r="JM287" i="3"/>
  <c r="DC287" i="3"/>
  <c r="IG287" i="3"/>
  <c r="DJ287" i="3"/>
  <c r="GJ287" i="3"/>
  <c r="GI287" i="3"/>
  <c r="FQ287" i="3"/>
  <c r="HF287" i="3"/>
  <c r="IM287" i="3"/>
  <c r="HJ287" i="3"/>
  <c r="JD287" i="3"/>
  <c r="FO287" i="3"/>
  <c r="IH287" i="3"/>
  <c r="IZ287" i="3"/>
  <c r="CY287" i="3"/>
  <c r="JH287" i="3"/>
  <c r="IT287" i="3"/>
  <c r="DD287" i="3"/>
  <c r="CR287" i="3"/>
  <c r="DB287" i="3"/>
  <c r="HG287" i="3"/>
  <c r="HP287" i="3"/>
  <c r="CT287" i="3"/>
  <c r="GO287" i="3"/>
  <c r="DO287" i="3"/>
  <c r="GS287" i="3"/>
  <c r="CU287" i="3"/>
  <c r="IQ287" i="3"/>
  <c r="FF287" i="3"/>
  <c r="GV287" i="3"/>
  <c r="JC287" i="3"/>
  <c r="FM287" i="3"/>
  <c r="GR287" i="3"/>
  <c r="II287" i="3"/>
  <c r="HC287" i="3"/>
  <c r="CK287" i="3"/>
  <c r="GL287" i="3"/>
  <c r="DE287" i="3"/>
  <c r="IW287" i="3"/>
  <c r="EO287" i="3"/>
  <c r="JG287" i="3"/>
  <c r="EY287" i="3"/>
  <c r="JJ287" i="3"/>
  <c r="IL287" i="3"/>
  <c r="FL287" i="3"/>
  <c r="FR287" i="3"/>
  <c r="DR287" i="3"/>
  <c r="DM287" i="3"/>
  <c r="FJ287" i="3"/>
  <c r="DK287" i="3"/>
  <c r="HK287" i="3"/>
  <c r="ER287" i="3"/>
  <c r="EV287" i="3"/>
  <c r="FD287" i="3"/>
  <c r="FE287" i="3"/>
  <c r="CP287" i="3"/>
  <c r="AQ286" i="3" l="1"/>
  <c r="AR286" i="3"/>
  <c r="FZ287" i="3"/>
  <c r="EF287" i="3"/>
  <c r="HS287" i="3"/>
  <c r="JW287" i="3"/>
  <c r="GE287" i="3"/>
  <c r="CA287" i="3"/>
  <c r="CE287" i="3"/>
  <c r="BX287" i="3"/>
  <c r="BW287" i="3"/>
  <c r="BV287" i="3"/>
  <c r="BU287" i="3"/>
  <c r="BY287" i="3"/>
  <c r="BT287" i="3"/>
  <c r="BZ287" i="3"/>
  <c r="EA287" i="3"/>
  <c r="JS287" i="3"/>
  <c r="GA287" i="3"/>
  <c r="JV287" i="3"/>
  <c r="HR287" i="3"/>
  <c r="CB287" i="3"/>
  <c r="AX287" i="3"/>
  <c r="AZ287" i="3"/>
  <c r="BE287" i="3"/>
  <c r="BG287" i="3"/>
  <c r="BD287" i="3"/>
  <c r="BF287" i="3"/>
  <c r="AW287" i="3"/>
  <c r="BA287" i="3"/>
  <c r="BC287" i="3"/>
  <c r="AV287" i="3"/>
  <c r="BB287" i="3"/>
  <c r="AY287" i="3"/>
  <c r="EB287" i="3"/>
  <c r="JU287" i="3"/>
  <c r="EC287" i="3"/>
  <c r="IB287" i="3"/>
  <c r="HW287" i="3"/>
  <c r="GB287" i="3"/>
  <c r="HU287" i="3"/>
  <c r="DY287" i="3"/>
  <c r="AP287" i="3"/>
  <c r="JY287" i="3"/>
  <c r="HZ287" i="3"/>
  <c r="FU287" i="3"/>
  <c r="AM287" i="3"/>
  <c r="JR287" i="3"/>
  <c r="HT287" i="3"/>
  <c r="AB287" i="3"/>
  <c r="V287" i="3"/>
  <c r="S287" i="3"/>
  <c r="Z287" i="3"/>
  <c r="X287" i="3"/>
  <c r="R287" i="3"/>
  <c r="Y287" i="3"/>
  <c r="AC287" i="3"/>
  <c r="T287" i="3"/>
  <c r="W287" i="3"/>
  <c r="U287" i="3"/>
  <c r="AA287" i="3"/>
  <c r="CL287" i="3"/>
  <c r="EE287" i="3"/>
  <c r="FV287" i="3"/>
  <c r="FY287" i="3"/>
  <c r="FX287" i="3"/>
  <c r="BQ287" i="3"/>
  <c r="BO287" i="3"/>
  <c r="BH287" i="3"/>
  <c r="BP287" i="3"/>
  <c r="BM287" i="3"/>
  <c r="BK287" i="3"/>
  <c r="BN287" i="3"/>
  <c r="BI287" i="3"/>
  <c r="BL287" i="3"/>
  <c r="BR287" i="3"/>
  <c r="BS287" i="3"/>
  <c r="BJ287" i="3"/>
  <c r="JT287" i="3"/>
  <c r="EG287" i="3"/>
  <c r="ED287" i="3"/>
  <c r="IA287" i="3"/>
  <c r="HY287" i="3"/>
  <c r="DZ287" i="3"/>
  <c r="JO287" i="3"/>
  <c r="CC287" i="3"/>
  <c r="CD287" i="3" s="1"/>
  <c r="FW287" i="3"/>
  <c r="JQ287" i="3"/>
  <c r="HX287" i="3"/>
  <c r="CF287" i="3"/>
  <c r="AJ287" i="3"/>
  <c r="AE287" i="3"/>
  <c r="AK287" i="3"/>
  <c r="AD287" i="3"/>
  <c r="AF287" i="3"/>
  <c r="AI287" i="3"/>
  <c r="AH287" i="3"/>
  <c r="AG287" i="3"/>
  <c r="AO287" i="3"/>
  <c r="JP287" i="3"/>
  <c r="GC287" i="3"/>
  <c r="L287" i="3"/>
  <c r="N287" i="3"/>
  <c r="G287" i="3"/>
  <c r="M287" i="3"/>
  <c r="H287" i="3"/>
  <c r="J287" i="3"/>
  <c r="K287" i="3"/>
  <c r="DX287" i="3"/>
  <c r="F287" i="3"/>
  <c r="Q287" i="3"/>
  <c r="P287" i="3"/>
  <c r="AL287" i="3"/>
  <c r="O287" i="3"/>
  <c r="I287" i="3"/>
  <c r="HV287" i="3"/>
  <c r="EH287" i="3"/>
  <c r="GD287" i="3"/>
  <c r="JX287" i="3"/>
  <c r="CD286" i="3"/>
  <c r="AN286" i="3"/>
  <c r="C288" i="3"/>
  <c r="AS286" i="3"/>
  <c r="CG286" i="3"/>
  <c r="AT285" i="3"/>
  <c r="IF288" i="3"/>
  <c r="HI288" i="3"/>
  <c r="EV288" i="3"/>
  <c r="FN288" i="3"/>
  <c r="EN288" i="3"/>
  <c r="IU288" i="3"/>
  <c r="JC288" i="3"/>
  <c r="DU288" i="3"/>
  <c r="HG288" i="3"/>
  <c r="CQ288" i="3"/>
  <c r="JL288" i="3"/>
  <c r="IN288" i="3"/>
  <c r="DI288" i="3"/>
  <c r="FP288" i="3"/>
  <c r="CX288" i="3"/>
  <c r="JH288" i="3"/>
  <c r="JI288" i="3"/>
  <c r="DH288" i="3"/>
  <c r="HM288" i="3"/>
  <c r="ER288" i="3"/>
  <c r="IS288" i="3"/>
  <c r="IX288" i="3"/>
  <c r="DD288" i="3"/>
  <c r="JD288" i="3"/>
  <c r="CS288" i="3"/>
  <c r="ET288" i="3"/>
  <c r="FC288" i="3"/>
  <c r="FS288" i="3"/>
  <c r="HO288" i="3"/>
  <c r="HK288" i="3"/>
  <c r="DL288" i="3"/>
  <c r="IP288" i="3"/>
  <c r="FQ288" i="3"/>
  <c r="IL288" i="3"/>
  <c r="GV288" i="3"/>
  <c r="JF288" i="3"/>
  <c r="CY288" i="3"/>
  <c r="FO288" i="3"/>
  <c r="GR288" i="3"/>
  <c r="EQ288" i="3"/>
  <c r="EM288" i="3"/>
  <c r="CP288" i="3"/>
  <c r="IK288" i="3"/>
  <c r="GZ288" i="3"/>
  <c r="CV288" i="3"/>
  <c r="EU288" i="3"/>
  <c r="II288" i="3"/>
  <c r="GY288" i="3"/>
  <c r="CU288" i="3"/>
  <c r="FH288" i="3"/>
  <c r="ES288" i="3"/>
  <c r="HE288" i="3"/>
  <c r="DG288" i="3"/>
  <c r="DV288" i="3"/>
  <c r="IT288" i="3"/>
  <c r="FA288" i="3"/>
  <c r="GT288" i="3"/>
  <c r="IW288" i="3"/>
  <c r="GK288" i="3"/>
  <c r="GQ288" i="3"/>
  <c r="FR288" i="3"/>
  <c r="GM288" i="3"/>
  <c r="DB288" i="3"/>
  <c r="FJ288" i="3"/>
  <c r="DF288" i="3"/>
  <c r="DE288" i="3"/>
  <c r="FI288" i="3"/>
  <c r="FF288" i="3"/>
  <c r="GP288" i="3"/>
  <c r="IH288" i="3"/>
  <c r="DK288" i="3"/>
  <c r="EL288" i="3"/>
  <c r="GI288" i="3"/>
  <c r="HC288" i="3"/>
  <c r="FM288" i="3"/>
  <c r="IM288" i="3"/>
  <c r="JG288" i="3"/>
  <c r="HF288" i="3"/>
  <c r="HB288" i="3"/>
  <c r="GS288" i="3"/>
  <c r="HP288" i="3"/>
  <c r="DR288" i="3"/>
  <c r="GO288" i="3"/>
  <c r="IV288" i="3"/>
  <c r="JB288" i="3"/>
  <c r="HL288" i="3"/>
  <c r="EZ288" i="3"/>
  <c r="GW288" i="3"/>
  <c r="DQ288" i="3"/>
  <c r="IY288" i="3"/>
  <c r="JJ288" i="3"/>
  <c r="DP288" i="3"/>
  <c r="EW288" i="3"/>
  <c r="FB288" i="3"/>
  <c r="GX288" i="3"/>
  <c r="CR288" i="3"/>
  <c r="EO288" i="3"/>
  <c r="DC288" i="3"/>
  <c r="CT288" i="3"/>
  <c r="HA288" i="3"/>
  <c r="HD288" i="3"/>
  <c r="IO288" i="3"/>
  <c r="HN288" i="3"/>
  <c r="IQ288" i="3"/>
  <c r="FL288" i="3"/>
  <c r="CK288" i="3"/>
  <c r="FD288" i="3"/>
  <c r="GN288" i="3"/>
  <c r="JA288" i="3"/>
  <c r="FG288" i="3"/>
  <c r="CW288" i="3"/>
  <c r="HJ288" i="3"/>
  <c r="GJ288" i="3"/>
  <c r="CZ288" i="3"/>
  <c r="IJ288" i="3"/>
  <c r="DJ288" i="3"/>
  <c r="CO288" i="3"/>
  <c r="EP288" i="3"/>
  <c r="DM288" i="3"/>
  <c r="GL288" i="3"/>
  <c r="DS288" i="3"/>
  <c r="JK288" i="3"/>
  <c r="IG288" i="3"/>
  <c r="DO288" i="3"/>
  <c r="EY288" i="3"/>
  <c r="CJ288" i="3"/>
  <c r="DT288" i="3"/>
  <c r="FE288" i="3"/>
  <c r="JM288" i="3"/>
  <c r="IZ288" i="3"/>
  <c r="AT286" i="3" l="1"/>
  <c r="JT288" i="3"/>
  <c r="GB288" i="3"/>
  <c r="EF288" i="3"/>
  <c r="AP288" i="3"/>
  <c r="FY288" i="3"/>
  <c r="JR288" i="3"/>
  <c r="DZ288" i="3"/>
  <c r="EA288" i="3"/>
  <c r="F288" i="3"/>
  <c r="P288" i="3"/>
  <c r="L288" i="3"/>
  <c r="AL288" i="3"/>
  <c r="DX288" i="3"/>
  <c r="K288" i="3"/>
  <c r="G288" i="3"/>
  <c r="H288" i="3"/>
  <c r="N288" i="3"/>
  <c r="M288" i="3"/>
  <c r="I288" i="3"/>
  <c r="Q288" i="3"/>
  <c r="J288" i="3"/>
  <c r="O288" i="3"/>
  <c r="FV288" i="3"/>
  <c r="EC288" i="3"/>
  <c r="EB288" i="3"/>
  <c r="CL288" i="3"/>
  <c r="JX288" i="3"/>
  <c r="JY288" i="3"/>
  <c r="BG288" i="3"/>
  <c r="AZ288" i="3"/>
  <c r="CB288" i="3"/>
  <c r="AX288" i="3"/>
  <c r="BD288" i="3"/>
  <c r="BC288" i="3"/>
  <c r="BB288" i="3"/>
  <c r="BF288" i="3"/>
  <c r="BE288" i="3"/>
  <c r="AY288" i="3"/>
  <c r="AW288" i="3"/>
  <c r="AV288" i="3"/>
  <c r="HR288" i="3"/>
  <c r="BA288" i="3"/>
  <c r="JW288" i="3"/>
  <c r="HY288" i="3"/>
  <c r="AD288" i="3"/>
  <c r="AO288" i="3"/>
  <c r="AF288" i="3"/>
  <c r="AI288" i="3"/>
  <c r="AE288" i="3"/>
  <c r="AH288" i="3"/>
  <c r="AK288" i="3"/>
  <c r="AJ288" i="3"/>
  <c r="AG288" i="3"/>
  <c r="IB288" i="3"/>
  <c r="BW288" i="3"/>
  <c r="BV288" i="3"/>
  <c r="CA288" i="3"/>
  <c r="BZ288" i="3"/>
  <c r="BY288" i="3"/>
  <c r="CE288" i="3"/>
  <c r="BU288" i="3"/>
  <c r="BT288" i="3"/>
  <c r="BX288" i="3"/>
  <c r="HT288" i="3"/>
  <c r="GC288" i="3"/>
  <c r="HZ288" i="3"/>
  <c r="HU288" i="3"/>
  <c r="GD288" i="3"/>
  <c r="HW288" i="3"/>
  <c r="EE288" i="3"/>
  <c r="JS288" i="3"/>
  <c r="HX288" i="3"/>
  <c r="R288" i="3"/>
  <c r="AA288" i="3"/>
  <c r="W288" i="3"/>
  <c r="Y288" i="3"/>
  <c r="AC288" i="3"/>
  <c r="U288" i="3"/>
  <c r="AB288" i="3"/>
  <c r="V288" i="3"/>
  <c r="Z288" i="3"/>
  <c r="X288" i="3"/>
  <c r="T288" i="3"/>
  <c r="S288" i="3"/>
  <c r="EG288" i="3"/>
  <c r="JU288" i="3"/>
  <c r="EH288" i="3"/>
  <c r="IA288" i="3"/>
  <c r="JP288" i="3"/>
  <c r="BK288" i="3"/>
  <c r="BM288" i="3"/>
  <c r="BN288" i="3"/>
  <c r="BP288" i="3"/>
  <c r="BH288" i="3"/>
  <c r="BI288" i="3"/>
  <c r="BR288" i="3"/>
  <c r="BS288" i="3"/>
  <c r="BJ288" i="3"/>
  <c r="BL288" i="3"/>
  <c r="BO288" i="3"/>
  <c r="BQ288" i="3"/>
  <c r="CF288" i="3"/>
  <c r="HV288" i="3"/>
  <c r="ED288" i="3"/>
  <c r="AM288" i="3"/>
  <c r="FU288" i="3"/>
  <c r="GA288" i="3"/>
  <c r="HS288" i="3"/>
  <c r="JQ288" i="3"/>
  <c r="JO288" i="3"/>
  <c r="CC288" i="3"/>
  <c r="CD288" i="3" s="1"/>
  <c r="FZ288" i="3"/>
  <c r="JV288" i="3"/>
  <c r="FX288" i="3"/>
  <c r="GE288" i="3"/>
  <c r="DY288" i="3"/>
  <c r="FW288" i="3"/>
  <c r="AS287" i="3"/>
  <c r="CG287" i="3"/>
  <c r="AR287" i="3"/>
  <c r="C289" i="3"/>
  <c r="AN287" i="3"/>
  <c r="AQ287" i="3"/>
  <c r="JC289" i="3"/>
  <c r="GQ289" i="3"/>
  <c r="GZ289" i="3"/>
  <c r="FG289" i="3"/>
  <c r="FI289" i="3"/>
  <c r="GP289" i="3"/>
  <c r="EL289" i="3"/>
  <c r="DP289" i="3"/>
  <c r="EM289" i="3"/>
  <c r="HP289" i="3"/>
  <c r="CU289" i="3"/>
  <c r="FD289" i="3"/>
  <c r="HM289" i="3"/>
  <c r="GM289" i="3"/>
  <c r="IS289" i="3"/>
  <c r="GT289" i="3"/>
  <c r="FC289" i="3"/>
  <c r="FL289" i="3"/>
  <c r="GL289" i="3"/>
  <c r="IY289" i="3"/>
  <c r="CR289" i="3"/>
  <c r="EQ289" i="3"/>
  <c r="JL289" i="3"/>
  <c r="HF289" i="3"/>
  <c r="CQ289" i="3"/>
  <c r="FO289" i="3"/>
  <c r="JA289" i="3"/>
  <c r="CW289" i="3"/>
  <c r="JF289" i="3"/>
  <c r="DO289" i="3"/>
  <c r="JK289" i="3"/>
  <c r="HD289" i="3"/>
  <c r="IP289" i="3"/>
  <c r="HG289" i="3"/>
  <c r="CK289" i="3"/>
  <c r="DL289" i="3"/>
  <c r="CZ289" i="3"/>
  <c r="IN289" i="3"/>
  <c r="ER289" i="3"/>
  <c r="IM289" i="3"/>
  <c r="GX289" i="3"/>
  <c r="GO289" i="3"/>
  <c r="HL289" i="3"/>
  <c r="HE289" i="3"/>
  <c r="GI289" i="3"/>
  <c r="IZ289" i="3"/>
  <c r="FE289" i="3"/>
  <c r="DR289" i="3"/>
  <c r="GV289" i="3"/>
  <c r="DU289" i="3"/>
  <c r="FF289" i="3"/>
  <c r="HO289" i="3"/>
  <c r="GJ289" i="3"/>
  <c r="DV289" i="3"/>
  <c r="GR289" i="3"/>
  <c r="DF289" i="3"/>
  <c r="DQ289" i="3"/>
  <c r="DT289" i="3"/>
  <c r="FR289" i="3"/>
  <c r="EV289" i="3"/>
  <c r="EP289" i="3"/>
  <c r="JG289" i="3"/>
  <c r="CS289" i="3"/>
  <c r="IQ289" i="3"/>
  <c r="DK289" i="3"/>
  <c r="EN289" i="3"/>
  <c r="ES289" i="3"/>
  <c r="FM289" i="3"/>
  <c r="FB289" i="3"/>
  <c r="EO289" i="3"/>
  <c r="EW289" i="3"/>
  <c r="CX289" i="3"/>
  <c r="FQ289" i="3"/>
  <c r="GK289" i="3"/>
  <c r="DS289" i="3"/>
  <c r="DE289" i="3"/>
  <c r="JH289" i="3"/>
  <c r="DI289" i="3"/>
  <c r="DB289" i="3"/>
  <c r="CT289" i="3"/>
  <c r="IV289" i="3"/>
  <c r="CP289" i="3"/>
  <c r="CY289" i="3"/>
  <c r="DH289" i="3"/>
  <c r="FJ289" i="3"/>
  <c r="HJ289" i="3"/>
  <c r="HB289" i="3"/>
  <c r="IF289" i="3"/>
  <c r="JB289" i="3"/>
  <c r="IJ289" i="3"/>
  <c r="CV289" i="3"/>
  <c r="IL289" i="3"/>
  <c r="DC289" i="3"/>
  <c r="HA289" i="3"/>
  <c r="GS289" i="3"/>
  <c r="IU289" i="3"/>
  <c r="CO289" i="3"/>
  <c r="II289" i="3"/>
  <c r="JD289" i="3"/>
  <c r="IX289" i="3"/>
  <c r="EY289" i="3"/>
  <c r="IO289" i="3"/>
  <c r="DG289" i="3"/>
  <c r="IG289" i="3"/>
  <c r="HN289" i="3"/>
  <c r="EU289" i="3"/>
  <c r="FA289" i="3"/>
  <c r="HC289" i="3"/>
  <c r="FN289" i="3"/>
  <c r="JI289" i="3"/>
  <c r="EZ289" i="3"/>
  <c r="FS289" i="3"/>
  <c r="DJ289" i="3"/>
  <c r="FP289" i="3"/>
  <c r="IK289" i="3"/>
  <c r="JJ289" i="3"/>
  <c r="GY289" i="3"/>
  <c r="HK289" i="3"/>
  <c r="GN289" i="3"/>
  <c r="CJ289" i="3"/>
  <c r="HI289" i="3"/>
  <c r="IH289" i="3"/>
  <c r="IT289" i="3"/>
  <c r="FH289" i="3"/>
  <c r="ET289" i="3"/>
  <c r="GW289" i="3"/>
  <c r="DM289" i="3"/>
  <c r="JM289" i="3"/>
  <c r="IW289" i="3"/>
  <c r="DD289" i="3"/>
  <c r="AT287" i="3" l="1"/>
  <c r="AR288" i="3"/>
  <c r="AQ288" i="3"/>
  <c r="JQ289" i="3"/>
  <c r="EB289" i="3"/>
  <c r="HY289" i="3"/>
  <c r="EH289" i="3"/>
  <c r="BZ289" i="3"/>
  <c r="BY289" i="3"/>
  <c r="BU289" i="3"/>
  <c r="BV289" i="3"/>
  <c r="BT289" i="3"/>
  <c r="CE289" i="3"/>
  <c r="BW289" i="3"/>
  <c r="BX289" i="3"/>
  <c r="CA289" i="3"/>
  <c r="GB289" i="3"/>
  <c r="GD289" i="3"/>
  <c r="JW289" i="3"/>
  <c r="AK289" i="3"/>
  <c r="AH289" i="3"/>
  <c r="AE289" i="3"/>
  <c r="AG289" i="3"/>
  <c r="AF289" i="3"/>
  <c r="AJ289" i="3"/>
  <c r="AI289" i="3"/>
  <c r="AO289" i="3"/>
  <c r="AD289" i="3"/>
  <c r="IB289" i="3"/>
  <c r="FY289" i="3"/>
  <c r="CC289" i="3"/>
  <c r="JO289" i="3"/>
  <c r="CL289" i="3"/>
  <c r="EG289" i="3"/>
  <c r="EA289" i="3"/>
  <c r="I289" i="3"/>
  <c r="G289" i="3"/>
  <c r="F289" i="3"/>
  <c r="M289" i="3"/>
  <c r="O289" i="3"/>
  <c r="K289" i="3"/>
  <c r="DX289" i="3"/>
  <c r="P289" i="3"/>
  <c r="Q289" i="3"/>
  <c r="J289" i="3"/>
  <c r="AL289" i="3"/>
  <c r="N289" i="3"/>
  <c r="L289" i="3"/>
  <c r="H289" i="3"/>
  <c r="JS289" i="3"/>
  <c r="BF289" i="3"/>
  <c r="BG289" i="3"/>
  <c r="AY289" i="3"/>
  <c r="AZ289" i="3"/>
  <c r="CB289" i="3"/>
  <c r="BB289" i="3"/>
  <c r="BA289" i="3"/>
  <c r="BC289" i="3"/>
  <c r="BD289" i="3"/>
  <c r="AX289" i="3"/>
  <c r="AV289" i="3"/>
  <c r="AW289" i="3"/>
  <c r="HR289" i="3"/>
  <c r="BE289" i="3"/>
  <c r="AP289" i="3"/>
  <c r="ED289" i="3"/>
  <c r="HZ289" i="3"/>
  <c r="JV289" i="3"/>
  <c r="JX289" i="3"/>
  <c r="HT289" i="3"/>
  <c r="EF289" i="3"/>
  <c r="Z289" i="3"/>
  <c r="R289" i="3"/>
  <c r="S289" i="3"/>
  <c r="X289" i="3"/>
  <c r="AC289" i="3"/>
  <c r="T289" i="3"/>
  <c r="V289" i="3"/>
  <c r="U289" i="3"/>
  <c r="Y289" i="3"/>
  <c r="AB289" i="3"/>
  <c r="AA289" i="3"/>
  <c r="W289" i="3"/>
  <c r="JT289" i="3"/>
  <c r="HW289" i="3"/>
  <c r="JY289" i="3"/>
  <c r="AM289" i="3"/>
  <c r="FU289" i="3"/>
  <c r="HX289" i="3"/>
  <c r="DY289" i="3"/>
  <c r="FW289" i="3"/>
  <c r="JP289" i="3"/>
  <c r="HS289" i="3"/>
  <c r="EC289" i="3"/>
  <c r="GC289" i="3"/>
  <c r="HU289" i="3"/>
  <c r="EE289" i="3"/>
  <c r="GE289" i="3"/>
  <c r="FV289" i="3"/>
  <c r="IA289" i="3"/>
  <c r="BJ289" i="3"/>
  <c r="BI289" i="3"/>
  <c r="BP289" i="3"/>
  <c r="BQ289" i="3"/>
  <c r="BM289" i="3"/>
  <c r="BK289" i="3"/>
  <c r="BO289" i="3"/>
  <c r="BR289" i="3"/>
  <c r="BL289" i="3"/>
  <c r="BS289" i="3"/>
  <c r="BN289" i="3"/>
  <c r="BH289" i="3"/>
  <c r="GA289" i="3"/>
  <c r="CF289" i="3"/>
  <c r="FX289" i="3"/>
  <c r="DZ289" i="3"/>
  <c r="JU289" i="3"/>
  <c r="HV289" i="3"/>
  <c r="FZ289" i="3"/>
  <c r="JR289" i="3"/>
  <c r="CG288" i="3"/>
  <c r="AS288" i="3"/>
  <c r="AT288" i="3" s="1"/>
  <c r="C290" i="3"/>
  <c r="AN288" i="3"/>
  <c r="FO290" i="3"/>
  <c r="EY290" i="3"/>
  <c r="EV290" i="3"/>
  <c r="EN290" i="3"/>
  <c r="FI290" i="3"/>
  <c r="JG290" i="3"/>
  <c r="EU290" i="3"/>
  <c r="JL290" i="3"/>
  <c r="GM290" i="3"/>
  <c r="DC290" i="3"/>
  <c r="GI290" i="3"/>
  <c r="IS290" i="3"/>
  <c r="FS290" i="3"/>
  <c r="EP290" i="3"/>
  <c r="CY290" i="3"/>
  <c r="CQ290" i="3"/>
  <c r="JF290" i="3"/>
  <c r="GJ290" i="3"/>
  <c r="CW290" i="3"/>
  <c r="HG290" i="3"/>
  <c r="IF290" i="3"/>
  <c r="IK290" i="3"/>
  <c r="HA290" i="3"/>
  <c r="IO290" i="3"/>
  <c r="DD290" i="3"/>
  <c r="FA290" i="3"/>
  <c r="JD290" i="3"/>
  <c r="IG290" i="3"/>
  <c r="FE290" i="3"/>
  <c r="ES290" i="3"/>
  <c r="GZ290" i="3"/>
  <c r="HO290" i="3"/>
  <c r="GL290" i="3"/>
  <c r="JI290" i="3"/>
  <c r="DU290" i="3"/>
  <c r="IL290" i="3"/>
  <c r="CP290" i="3"/>
  <c r="EZ290" i="3"/>
  <c r="GS290" i="3"/>
  <c r="DM290" i="3"/>
  <c r="DP290" i="3"/>
  <c r="EL290" i="3"/>
  <c r="FM290" i="3"/>
  <c r="GY290" i="3"/>
  <c r="DV290" i="3"/>
  <c r="HC290" i="3"/>
  <c r="FN290" i="3"/>
  <c r="HP290" i="3"/>
  <c r="GX290" i="3"/>
  <c r="IZ290" i="3"/>
  <c r="HJ290" i="3"/>
  <c r="HD290" i="3"/>
  <c r="JJ290" i="3"/>
  <c r="DG290" i="3"/>
  <c r="EQ290" i="3"/>
  <c r="DI290" i="3"/>
  <c r="FD290" i="3"/>
  <c r="FG290" i="3"/>
  <c r="ET290" i="3"/>
  <c r="HF290" i="3"/>
  <c r="IJ290" i="3"/>
  <c r="DS290" i="3"/>
  <c r="HE290" i="3"/>
  <c r="IX290" i="3"/>
  <c r="DJ290" i="3"/>
  <c r="HI290" i="3"/>
  <c r="CX290" i="3"/>
  <c r="GT290" i="3"/>
  <c r="HL290" i="3"/>
  <c r="JM290" i="3"/>
  <c r="GR290" i="3"/>
  <c r="IY290" i="3"/>
  <c r="II290" i="3"/>
  <c r="EO290" i="3"/>
  <c r="JC290" i="3"/>
  <c r="IV290" i="3"/>
  <c r="GO290" i="3"/>
  <c r="CK290" i="3"/>
  <c r="GK290" i="3"/>
  <c r="DK290" i="3"/>
  <c r="CU290" i="3"/>
  <c r="DQ290" i="3"/>
  <c r="IN290" i="3"/>
  <c r="DL290" i="3"/>
  <c r="CJ290" i="3"/>
  <c r="FJ290" i="3"/>
  <c r="IM290" i="3"/>
  <c r="DO290" i="3"/>
  <c r="JH290" i="3"/>
  <c r="EW290" i="3"/>
  <c r="CS290" i="3"/>
  <c r="DR290" i="3"/>
  <c r="CV290" i="3"/>
  <c r="GQ290" i="3"/>
  <c r="GN290" i="3"/>
  <c r="FB290" i="3"/>
  <c r="HM290" i="3"/>
  <c r="IW290" i="3"/>
  <c r="CO290" i="3"/>
  <c r="DT290" i="3"/>
  <c r="CZ290" i="3"/>
  <c r="DH290" i="3"/>
  <c r="JB290" i="3"/>
  <c r="DB290" i="3"/>
  <c r="FL290" i="3"/>
  <c r="DE290" i="3"/>
  <c r="GV290" i="3"/>
  <c r="FC290" i="3"/>
  <c r="IU290" i="3"/>
  <c r="ER290" i="3"/>
  <c r="IT290" i="3"/>
  <c r="GP290" i="3"/>
  <c r="JK290" i="3"/>
  <c r="FH290" i="3"/>
  <c r="CR290" i="3"/>
  <c r="FP290" i="3"/>
  <c r="EM290" i="3"/>
  <c r="DF290" i="3"/>
  <c r="HN290" i="3"/>
  <c r="CT290" i="3"/>
  <c r="GW290" i="3"/>
  <c r="IH290" i="3"/>
  <c r="IQ290" i="3"/>
  <c r="HK290" i="3"/>
  <c r="FR290" i="3"/>
  <c r="FF290" i="3"/>
  <c r="HB290" i="3"/>
  <c r="IP290" i="3"/>
  <c r="JA290" i="3"/>
  <c r="FQ290" i="3"/>
  <c r="AN289" i="3" l="1"/>
  <c r="HS290" i="3"/>
  <c r="EA290" i="3"/>
  <c r="DZ290" i="3"/>
  <c r="JT290" i="3"/>
  <c r="FV290" i="3"/>
  <c r="JX290" i="3"/>
  <c r="GC290" i="3"/>
  <c r="JP290" i="3"/>
  <c r="DY290" i="3"/>
  <c r="GB290" i="3"/>
  <c r="JS290" i="3"/>
  <c r="CL290" i="3"/>
  <c r="IB290" i="3"/>
  <c r="BT290" i="3"/>
  <c r="BW290" i="3"/>
  <c r="CE290" i="3"/>
  <c r="BY290" i="3"/>
  <c r="BZ290" i="3"/>
  <c r="BV290" i="3"/>
  <c r="BX290" i="3"/>
  <c r="BU290" i="3"/>
  <c r="CA290" i="3"/>
  <c r="EG290" i="3"/>
  <c r="AP290" i="3"/>
  <c r="AA290" i="3"/>
  <c r="X290" i="3"/>
  <c r="V290" i="3"/>
  <c r="Y290" i="3"/>
  <c r="W290" i="3"/>
  <c r="R290" i="3"/>
  <c r="AB290" i="3"/>
  <c r="S290" i="3"/>
  <c r="Z290" i="3"/>
  <c r="T290" i="3"/>
  <c r="AC290" i="3"/>
  <c r="U290" i="3"/>
  <c r="FX290" i="3"/>
  <c r="HT290" i="3"/>
  <c r="JW290" i="3"/>
  <c r="HU290" i="3"/>
  <c r="GA290" i="3"/>
  <c r="JV290" i="3"/>
  <c r="FW290" i="3"/>
  <c r="EB290" i="3"/>
  <c r="BD290" i="3"/>
  <c r="AY290" i="3"/>
  <c r="BC290" i="3"/>
  <c r="BF290" i="3"/>
  <c r="BE290" i="3"/>
  <c r="AZ290" i="3"/>
  <c r="BG290" i="3"/>
  <c r="AX290" i="3"/>
  <c r="HR290" i="3"/>
  <c r="AV290" i="3"/>
  <c r="BB290" i="3"/>
  <c r="BA290" i="3"/>
  <c r="CB290" i="3"/>
  <c r="AW290" i="3"/>
  <c r="EH290" i="3"/>
  <c r="ED290" i="3"/>
  <c r="HW290" i="3"/>
  <c r="EE290" i="3"/>
  <c r="EF290" i="3"/>
  <c r="CF290" i="3"/>
  <c r="CC290" i="3"/>
  <c r="CD290" i="3" s="1"/>
  <c r="JO290" i="3"/>
  <c r="FZ290" i="3"/>
  <c r="JU290" i="3"/>
  <c r="JQ290" i="3"/>
  <c r="FU290" i="3"/>
  <c r="AM290" i="3"/>
  <c r="O290" i="3"/>
  <c r="M290" i="3"/>
  <c r="L290" i="3"/>
  <c r="I290" i="3"/>
  <c r="N290" i="3"/>
  <c r="DX290" i="3"/>
  <c r="K290" i="3"/>
  <c r="H290" i="3"/>
  <c r="AL290" i="3"/>
  <c r="J290" i="3"/>
  <c r="G290" i="3"/>
  <c r="P290" i="3"/>
  <c r="Q290" i="3"/>
  <c r="F290" i="3"/>
  <c r="JY290" i="3"/>
  <c r="HX290" i="3"/>
  <c r="JR290" i="3"/>
  <c r="IA290" i="3"/>
  <c r="BP290" i="3"/>
  <c r="BJ290" i="3"/>
  <c r="BS290" i="3"/>
  <c r="BN290" i="3"/>
  <c r="BL290" i="3"/>
  <c r="BR290" i="3"/>
  <c r="BI290" i="3"/>
  <c r="BQ290" i="3"/>
  <c r="BH290" i="3"/>
  <c r="BM290" i="3"/>
  <c r="BK290" i="3"/>
  <c r="BO290" i="3"/>
  <c r="HY290" i="3"/>
  <c r="HV290" i="3"/>
  <c r="AH290" i="3"/>
  <c r="AO290" i="3"/>
  <c r="AG290" i="3"/>
  <c r="AK290" i="3"/>
  <c r="AD290" i="3"/>
  <c r="AI290" i="3"/>
  <c r="AF290" i="3"/>
  <c r="AJ290" i="3"/>
  <c r="AE290" i="3"/>
  <c r="GE290" i="3"/>
  <c r="GD290" i="3"/>
  <c r="FY290" i="3"/>
  <c r="EC290" i="3"/>
  <c r="HZ290" i="3"/>
  <c r="CD289" i="3"/>
  <c r="AS289" i="3"/>
  <c r="CG289" i="3"/>
  <c r="AQ289" i="3"/>
  <c r="AR289" i="3"/>
  <c r="C291" i="3"/>
  <c r="CJ291" i="3"/>
  <c r="IF291" i="3"/>
  <c r="DI291" i="3"/>
  <c r="HF291" i="3"/>
  <c r="IJ291" i="3"/>
  <c r="DO291" i="3"/>
  <c r="JH291" i="3"/>
  <c r="FF291" i="3"/>
  <c r="FM291" i="3"/>
  <c r="GR291" i="3"/>
  <c r="HO291" i="3"/>
  <c r="DS291" i="3"/>
  <c r="EO291" i="3"/>
  <c r="FH291" i="3"/>
  <c r="CW291" i="3"/>
  <c r="EW291" i="3"/>
  <c r="CP291" i="3"/>
  <c r="FI291" i="3"/>
  <c r="FR291" i="3"/>
  <c r="GM291" i="3"/>
  <c r="IM291" i="3"/>
  <c r="CU291" i="3"/>
  <c r="GY291" i="3"/>
  <c r="DU291" i="3"/>
  <c r="FC291" i="3"/>
  <c r="FS291" i="3"/>
  <c r="GL291" i="3"/>
  <c r="HL291" i="3"/>
  <c r="CO291" i="3"/>
  <c r="HI291" i="3"/>
  <c r="CY291" i="3"/>
  <c r="DV291" i="3"/>
  <c r="IY291" i="3"/>
  <c r="HM291" i="3"/>
  <c r="EZ291" i="3"/>
  <c r="FP291" i="3"/>
  <c r="HB291" i="3"/>
  <c r="DF291" i="3"/>
  <c r="GX291" i="3"/>
  <c r="HN291" i="3"/>
  <c r="EY291" i="3"/>
  <c r="CT291" i="3"/>
  <c r="JB291" i="3"/>
  <c r="JC291" i="3"/>
  <c r="HP291" i="3"/>
  <c r="IO291" i="3"/>
  <c r="CX291" i="3"/>
  <c r="IZ291" i="3"/>
  <c r="DR291" i="3"/>
  <c r="GK291" i="3"/>
  <c r="EL291" i="3"/>
  <c r="HA291" i="3"/>
  <c r="DQ291" i="3"/>
  <c r="HD291" i="3"/>
  <c r="IN291" i="3"/>
  <c r="DJ291" i="3"/>
  <c r="EP291" i="3"/>
  <c r="DT291" i="3"/>
  <c r="IU291" i="3"/>
  <c r="FL291" i="3"/>
  <c r="GI291" i="3"/>
  <c r="GP291" i="3"/>
  <c r="CS291" i="3"/>
  <c r="GN291" i="3"/>
  <c r="GZ291" i="3"/>
  <c r="EQ291" i="3"/>
  <c r="DK291" i="3"/>
  <c r="CZ291" i="3"/>
  <c r="IK291" i="3"/>
  <c r="II291" i="3"/>
  <c r="EN291" i="3"/>
  <c r="IH291" i="3"/>
  <c r="ET291" i="3"/>
  <c r="GT291" i="3"/>
  <c r="FE291" i="3"/>
  <c r="DP291" i="3"/>
  <c r="FN291" i="3"/>
  <c r="CV291" i="3"/>
  <c r="JI291" i="3"/>
  <c r="FO291" i="3"/>
  <c r="DH291" i="3"/>
  <c r="IV291" i="3"/>
  <c r="DB291" i="3"/>
  <c r="HE291" i="3"/>
  <c r="FJ291" i="3"/>
  <c r="IT291" i="3"/>
  <c r="HG291" i="3"/>
  <c r="FB291" i="3"/>
  <c r="FD291" i="3"/>
  <c r="IL291" i="3"/>
  <c r="GJ291" i="3"/>
  <c r="DE291" i="3"/>
  <c r="GO291" i="3"/>
  <c r="JG291" i="3"/>
  <c r="HJ291" i="3"/>
  <c r="IP291" i="3"/>
  <c r="JM291" i="3"/>
  <c r="ER291" i="3"/>
  <c r="DM291" i="3"/>
  <c r="JD291" i="3"/>
  <c r="IS291" i="3"/>
  <c r="DL291" i="3"/>
  <c r="GW291" i="3"/>
  <c r="CR291" i="3"/>
  <c r="FG291" i="3"/>
  <c r="FA291" i="3"/>
  <c r="EM291" i="3"/>
  <c r="GS291" i="3"/>
  <c r="GV291" i="3"/>
  <c r="HK291" i="3"/>
  <c r="EV291" i="3"/>
  <c r="HC291" i="3"/>
  <c r="FQ291" i="3"/>
  <c r="DC291" i="3"/>
  <c r="JF291" i="3"/>
  <c r="JK291" i="3"/>
  <c r="IQ291" i="3"/>
  <c r="EU291" i="3"/>
  <c r="JA291" i="3"/>
  <c r="JL291" i="3"/>
  <c r="DD291" i="3"/>
  <c r="GQ291" i="3"/>
  <c r="CK291" i="3"/>
  <c r="IX291" i="3"/>
  <c r="IG291" i="3"/>
  <c r="IW291" i="3"/>
  <c r="CQ291" i="3"/>
  <c r="ES291" i="3"/>
  <c r="DG291" i="3"/>
  <c r="JJ291" i="3"/>
  <c r="FU291" i="3" l="1"/>
  <c r="AM291" i="3"/>
  <c r="JU291" i="3"/>
  <c r="FZ291" i="3"/>
  <c r="JV291" i="3"/>
  <c r="BO291" i="3"/>
  <c r="BJ291" i="3"/>
  <c r="BI291" i="3"/>
  <c r="BK291" i="3"/>
  <c r="BL291" i="3"/>
  <c r="BP291" i="3"/>
  <c r="BR291" i="3"/>
  <c r="BQ291" i="3"/>
  <c r="BH291" i="3"/>
  <c r="BN291" i="3"/>
  <c r="BS291" i="3"/>
  <c r="BM291" i="3"/>
  <c r="IA291" i="3"/>
  <c r="EF291" i="3"/>
  <c r="IB291" i="3"/>
  <c r="GE291" i="3"/>
  <c r="JW291" i="3"/>
  <c r="GB291" i="3"/>
  <c r="JT291" i="3"/>
  <c r="BZ291" i="3"/>
  <c r="BU291" i="3"/>
  <c r="CE291" i="3"/>
  <c r="BV291" i="3"/>
  <c r="BX291" i="3"/>
  <c r="CA291" i="3"/>
  <c r="BT291" i="3"/>
  <c r="BW291" i="3"/>
  <c r="BY291" i="3"/>
  <c r="CL291" i="3"/>
  <c r="AP291" i="3"/>
  <c r="FX291" i="3"/>
  <c r="FV291" i="3"/>
  <c r="FW291" i="3"/>
  <c r="JO291" i="3"/>
  <c r="CC291" i="3"/>
  <c r="AD291" i="3"/>
  <c r="AE291" i="3"/>
  <c r="AO291" i="3"/>
  <c r="AJ291" i="3"/>
  <c r="AK291" i="3"/>
  <c r="AF291" i="3"/>
  <c r="AI291" i="3"/>
  <c r="AH291" i="3"/>
  <c r="AG291" i="3"/>
  <c r="EC291" i="3"/>
  <c r="HY291" i="3"/>
  <c r="DZ291" i="3"/>
  <c r="AY291" i="3"/>
  <c r="CB291" i="3"/>
  <c r="BA291" i="3"/>
  <c r="HR291" i="3"/>
  <c r="BF291" i="3"/>
  <c r="BD291" i="3"/>
  <c r="AW291" i="3"/>
  <c r="BG291" i="3"/>
  <c r="BB291" i="3"/>
  <c r="AV291" i="3"/>
  <c r="AZ291" i="3"/>
  <c r="BC291" i="3"/>
  <c r="AX291" i="3"/>
  <c r="BE291" i="3"/>
  <c r="V291" i="3"/>
  <c r="U291" i="3"/>
  <c r="X291" i="3"/>
  <c r="R291" i="3"/>
  <c r="W291" i="3"/>
  <c r="T291" i="3"/>
  <c r="AC291" i="3"/>
  <c r="S291" i="3"/>
  <c r="AA291" i="3"/>
  <c r="Z291" i="3"/>
  <c r="Y291" i="3"/>
  <c r="AB291" i="3"/>
  <c r="GC291" i="3"/>
  <c r="CF291" i="3"/>
  <c r="HS291" i="3"/>
  <c r="AL291" i="3"/>
  <c r="Q291" i="3"/>
  <c r="DX291" i="3"/>
  <c r="O291" i="3"/>
  <c r="N291" i="3"/>
  <c r="M291" i="3"/>
  <c r="P291" i="3"/>
  <c r="G291" i="3"/>
  <c r="J291" i="3"/>
  <c r="I291" i="3"/>
  <c r="L291" i="3"/>
  <c r="F291" i="3"/>
  <c r="K291" i="3"/>
  <c r="H291" i="3"/>
  <c r="HT291" i="3"/>
  <c r="EE291" i="3"/>
  <c r="JX291" i="3"/>
  <c r="DY291" i="3"/>
  <c r="JS291" i="3"/>
  <c r="EH291" i="3"/>
  <c r="HW291" i="3"/>
  <c r="EB291" i="3"/>
  <c r="HX291" i="3"/>
  <c r="FY291" i="3"/>
  <c r="JY291" i="3"/>
  <c r="GD291" i="3"/>
  <c r="EG291" i="3"/>
  <c r="ED291" i="3"/>
  <c r="HV291" i="3"/>
  <c r="EA291" i="3"/>
  <c r="HU291" i="3"/>
  <c r="GA291" i="3"/>
  <c r="JP291" i="3"/>
  <c r="JQ291" i="3"/>
  <c r="JR291" i="3"/>
  <c r="HZ291" i="3"/>
  <c r="CG290" i="3"/>
  <c r="AS290" i="3"/>
  <c r="AQ290" i="3"/>
  <c r="AR290" i="3"/>
  <c r="C292" i="3"/>
  <c r="AT289" i="3"/>
  <c r="AN290" i="3"/>
  <c r="IX292" i="3"/>
  <c r="IP292" i="3"/>
  <c r="EM292" i="3"/>
  <c r="FI292" i="3"/>
  <c r="FB292" i="3"/>
  <c r="HA292" i="3"/>
  <c r="CR292" i="3"/>
  <c r="IG292" i="3"/>
  <c r="EY292" i="3"/>
  <c r="HN292" i="3"/>
  <c r="DQ292" i="3"/>
  <c r="FE292" i="3"/>
  <c r="FM292" i="3"/>
  <c r="IJ292" i="3"/>
  <c r="GX292" i="3"/>
  <c r="GS292" i="3"/>
  <c r="GN292" i="3"/>
  <c r="HI292" i="3"/>
  <c r="CK292" i="3"/>
  <c r="HL292" i="3"/>
  <c r="EV292" i="3"/>
  <c r="EU292" i="3"/>
  <c r="IM292" i="3"/>
  <c r="DP292" i="3"/>
  <c r="DK292" i="3"/>
  <c r="FS292" i="3"/>
  <c r="DH292" i="3"/>
  <c r="GV292" i="3"/>
  <c r="JI292" i="3"/>
  <c r="CY292" i="3"/>
  <c r="CW292" i="3"/>
  <c r="IZ292" i="3"/>
  <c r="GJ292" i="3"/>
  <c r="GW292" i="3"/>
  <c r="CS292" i="3"/>
  <c r="CQ292" i="3"/>
  <c r="GO292" i="3"/>
  <c r="CZ292" i="3"/>
  <c r="FG292" i="3"/>
  <c r="FN292" i="3"/>
  <c r="JG292" i="3"/>
  <c r="GL292" i="3"/>
  <c r="DC292" i="3"/>
  <c r="HG292" i="3"/>
  <c r="FQ292" i="3"/>
  <c r="IH292" i="3"/>
  <c r="EZ292" i="3"/>
  <c r="JC292" i="3"/>
  <c r="HE292" i="3"/>
  <c r="GP292" i="3"/>
  <c r="HB292" i="3"/>
  <c r="ER292" i="3"/>
  <c r="GI292" i="3"/>
  <c r="DB292" i="3"/>
  <c r="HD292" i="3"/>
  <c r="DM292" i="3"/>
  <c r="GR292" i="3"/>
  <c r="IF292" i="3"/>
  <c r="II292" i="3"/>
  <c r="HO292" i="3"/>
  <c r="HK292" i="3"/>
  <c r="CT292" i="3"/>
  <c r="HF292" i="3"/>
  <c r="FP292" i="3"/>
  <c r="DD292" i="3"/>
  <c r="IQ292" i="3"/>
  <c r="IL292" i="3"/>
  <c r="DS292" i="3"/>
  <c r="DR292" i="3"/>
  <c r="EW292" i="3"/>
  <c r="DG292" i="3"/>
  <c r="JA292" i="3"/>
  <c r="IT292" i="3"/>
  <c r="EP292" i="3"/>
  <c r="HC292" i="3"/>
  <c r="JH292" i="3"/>
  <c r="DU292" i="3"/>
  <c r="HM292" i="3"/>
  <c r="JL292" i="3"/>
  <c r="FA292" i="3"/>
  <c r="IV292" i="3"/>
  <c r="JD292" i="3"/>
  <c r="HP292" i="3"/>
  <c r="JJ292" i="3"/>
  <c r="GQ292" i="3"/>
  <c r="IK292" i="3"/>
  <c r="GK292" i="3"/>
  <c r="GT292" i="3"/>
  <c r="EL292" i="3"/>
  <c r="CP292" i="3"/>
  <c r="IY292" i="3"/>
  <c r="GY292" i="3"/>
  <c r="FF292" i="3"/>
  <c r="GZ292" i="3"/>
  <c r="IS292" i="3"/>
  <c r="EO292" i="3"/>
  <c r="FH292" i="3"/>
  <c r="CX292" i="3"/>
  <c r="DV292" i="3"/>
  <c r="IO292" i="3"/>
  <c r="HJ292" i="3"/>
  <c r="FO292" i="3"/>
  <c r="CU292" i="3"/>
  <c r="EN292" i="3"/>
  <c r="JF292" i="3"/>
  <c r="DJ292" i="3"/>
  <c r="DO292" i="3"/>
  <c r="CJ292" i="3"/>
  <c r="FJ292" i="3"/>
  <c r="JK292" i="3"/>
  <c r="ET292" i="3"/>
  <c r="ES292" i="3"/>
  <c r="IN292" i="3"/>
  <c r="CO292" i="3"/>
  <c r="IU292" i="3"/>
  <c r="GM292" i="3"/>
  <c r="DE292" i="3"/>
  <c r="CV292" i="3"/>
  <c r="FL292" i="3"/>
  <c r="FR292" i="3"/>
  <c r="DI292" i="3"/>
  <c r="FD292" i="3"/>
  <c r="FC292" i="3"/>
  <c r="DL292" i="3"/>
  <c r="EQ292" i="3"/>
  <c r="JM292" i="3"/>
  <c r="DF292" i="3"/>
  <c r="JB292" i="3"/>
  <c r="IW292" i="3"/>
  <c r="DT292" i="3"/>
  <c r="CD291" i="3" l="1"/>
  <c r="JP292" i="3"/>
  <c r="FX292" i="3"/>
  <c r="JS292" i="3"/>
  <c r="GA292" i="3"/>
  <c r="GD292" i="3"/>
  <c r="AP292" i="3"/>
  <c r="CL292" i="3"/>
  <c r="HU292" i="3"/>
  <c r="DY292" i="3"/>
  <c r="HX292" i="3"/>
  <c r="EB292" i="3"/>
  <c r="HW292" i="3"/>
  <c r="EE292" i="3"/>
  <c r="HZ292" i="3"/>
  <c r="EH292" i="3"/>
  <c r="GB292" i="3"/>
  <c r="AH292" i="3"/>
  <c r="AG292" i="3"/>
  <c r="AD292" i="3"/>
  <c r="AJ292" i="3"/>
  <c r="AI292" i="3"/>
  <c r="AO292" i="3"/>
  <c r="AF292" i="3"/>
  <c r="AK292" i="3"/>
  <c r="AE292" i="3"/>
  <c r="JY292" i="3"/>
  <c r="GC292" i="3"/>
  <c r="HT292" i="3"/>
  <c r="K292" i="3"/>
  <c r="J292" i="3"/>
  <c r="I292" i="3"/>
  <c r="H292" i="3"/>
  <c r="G292" i="3"/>
  <c r="F292" i="3"/>
  <c r="DX292" i="3"/>
  <c r="AL292" i="3"/>
  <c r="Q292" i="3"/>
  <c r="P292" i="3"/>
  <c r="N292" i="3"/>
  <c r="M292" i="3"/>
  <c r="L292" i="3"/>
  <c r="O292" i="3"/>
  <c r="HS292" i="3"/>
  <c r="EA292" i="3"/>
  <c r="HV292" i="3"/>
  <c r="ED292" i="3"/>
  <c r="EG292" i="3"/>
  <c r="Z292" i="3"/>
  <c r="Y292" i="3"/>
  <c r="T292" i="3"/>
  <c r="AA292" i="3"/>
  <c r="V292" i="3"/>
  <c r="U292" i="3"/>
  <c r="W292" i="3"/>
  <c r="R292" i="3"/>
  <c r="AB292" i="3"/>
  <c r="S292" i="3"/>
  <c r="AC292" i="3"/>
  <c r="X292" i="3"/>
  <c r="BL292" i="3"/>
  <c r="BK292" i="3"/>
  <c r="BQ292" i="3"/>
  <c r="BH292" i="3"/>
  <c r="BR292" i="3"/>
  <c r="BM292" i="3"/>
  <c r="BS292" i="3"/>
  <c r="BN292" i="3"/>
  <c r="BI292" i="3"/>
  <c r="BO292" i="3"/>
  <c r="BJ292" i="3"/>
  <c r="BP292" i="3"/>
  <c r="CE292" i="3"/>
  <c r="BV292" i="3"/>
  <c r="CA292" i="3"/>
  <c r="BY292" i="3"/>
  <c r="BX292" i="3"/>
  <c r="BW292" i="3"/>
  <c r="BU292" i="3"/>
  <c r="BT292" i="3"/>
  <c r="BZ292" i="3"/>
  <c r="JR292" i="3"/>
  <c r="FU292" i="3"/>
  <c r="AM292" i="3"/>
  <c r="GE292" i="3"/>
  <c r="BD292" i="3"/>
  <c r="BG292" i="3"/>
  <c r="BB292" i="3"/>
  <c r="AW292" i="3"/>
  <c r="AZ292" i="3"/>
  <c r="BC292" i="3"/>
  <c r="AX292" i="3"/>
  <c r="AV292" i="3"/>
  <c r="AY292" i="3"/>
  <c r="BE292" i="3"/>
  <c r="BF292" i="3"/>
  <c r="BA292" i="3"/>
  <c r="HR292" i="3"/>
  <c r="CB292" i="3"/>
  <c r="DZ292" i="3"/>
  <c r="HY292" i="3"/>
  <c r="EC292" i="3"/>
  <c r="IB292" i="3"/>
  <c r="EF292" i="3"/>
  <c r="JO292" i="3"/>
  <c r="CC292" i="3"/>
  <c r="FW292" i="3"/>
  <c r="JV292" i="3"/>
  <c r="FZ292" i="3"/>
  <c r="JU292" i="3"/>
  <c r="FY292" i="3"/>
  <c r="JX292" i="3"/>
  <c r="CF292" i="3"/>
  <c r="IA292" i="3"/>
  <c r="FV292" i="3"/>
  <c r="JQ292" i="3"/>
  <c r="JT292" i="3"/>
  <c r="JW292" i="3"/>
  <c r="AQ291" i="3"/>
  <c r="AR291" i="3"/>
  <c r="AN291" i="3"/>
  <c r="AS291" i="3"/>
  <c r="CG291" i="3"/>
  <c r="C293" i="3"/>
  <c r="AT290" i="3"/>
  <c r="JJ293" i="3"/>
  <c r="DQ293" i="3"/>
  <c r="DT293" i="3"/>
  <c r="JD293" i="3"/>
  <c r="DG293" i="3"/>
  <c r="GY293" i="3"/>
  <c r="IQ293" i="3"/>
  <c r="HD293" i="3"/>
  <c r="JM293" i="3"/>
  <c r="JI293" i="3"/>
  <c r="FD293" i="3"/>
  <c r="FC293" i="3"/>
  <c r="HI293" i="3"/>
  <c r="ER293" i="3"/>
  <c r="CU293" i="3"/>
  <c r="EY293" i="3"/>
  <c r="FQ293" i="3"/>
  <c r="DR293" i="3"/>
  <c r="IH293" i="3"/>
  <c r="HK293" i="3"/>
  <c r="EW293" i="3"/>
  <c r="FP293" i="3"/>
  <c r="IX293" i="3"/>
  <c r="FR293" i="3"/>
  <c r="JL293" i="3"/>
  <c r="IZ293" i="3"/>
  <c r="DJ293" i="3"/>
  <c r="IM293" i="3"/>
  <c r="FI293" i="3"/>
  <c r="JK293" i="3"/>
  <c r="FM293" i="3"/>
  <c r="GN293" i="3"/>
  <c r="HC293" i="3"/>
  <c r="FE293" i="3"/>
  <c r="GZ293" i="3"/>
  <c r="DB293" i="3"/>
  <c r="CP293" i="3"/>
  <c r="CZ293" i="3"/>
  <c r="EM293" i="3"/>
  <c r="CY293" i="3"/>
  <c r="JB293" i="3"/>
  <c r="ES293" i="3"/>
  <c r="CJ293" i="3"/>
  <c r="EP293" i="3"/>
  <c r="EZ293" i="3"/>
  <c r="DK293" i="3"/>
  <c r="HB293" i="3"/>
  <c r="FG293" i="3"/>
  <c r="IL293" i="3"/>
  <c r="GV293" i="3"/>
  <c r="JG293" i="3"/>
  <c r="HG293" i="3"/>
  <c r="FH293" i="3"/>
  <c r="GP293" i="3"/>
  <c r="FF293" i="3"/>
  <c r="CK293" i="3"/>
  <c r="IS293" i="3"/>
  <c r="GI293" i="3"/>
  <c r="ET293" i="3"/>
  <c r="GR293" i="3"/>
  <c r="IW293" i="3"/>
  <c r="GL293" i="3"/>
  <c r="GM293" i="3"/>
  <c r="IY293" i="3"/>
  <c r="HO293" i="3"/>
  <c r="DO293" i="3"/>
  <c r="GW293" i="3"/>
  <c r="IU293" i="3"/>
  <c r="IF293" i="3"/>
  <c r="FS293" i="3"/>
  <c r="GO293" i="3"/>
  <c r="GK293" i="3"/>
  <c r="HJ293" i="3"/>
  <c r="DL293" i="3"/>
  <c r="DS293" i="3"/>
  <c r="CX293" i="3"/>
  <c r="HF293" i="3"/>
  <c r="JF293" i="3"/>
  <c r="EO293" i="3"/>
  <c r="CQ293" i="3"/>
  <c r="HE293" i="3"/>
  <c r="FB293" i="3"/>
  <c r="CR293" i="3"/>
  <c r="DC293" i="3"/>
  <c r="DH293" i="3"/>
  <c r="II293" i="3"/>
  <c r="DV293" i="3"/>
  <c r="IT293" i="3"/>
  <c r="IV293" i="3"/>
  <c r="IP293" i="3"/>
  <c r="HP293" i="3"/>
  <c r="IK293" i="3"/>
  <c r="JA293" i="3"/>
  <c r="FL293" i="3"/>
  <c r="CW293" i="3"/>
  <c r="DP293" i="3"/>
  <c r="GQ293" i="3"/>
  <c r="GS293" i="3"/>
  <c r="DM293" i="3"/>
  <c r="CS293" i="3"/>
  <c r="GX293" i="3"/>
  <c r="EU293" i="3"/>
  <c r="FN293" i="3"/>
  <c r="IJ293" i="3"/>
  <c r="IG293" i="3"/>
  <c r="CV293" i="3"/>
  <c r="FO293" i="3"/>
  <c r="CO293" i="3"/>
  <c r="FJ293" i="3"/>
  <c r="HM293" i="3"/>
  <c r="EL293" i="3"/>
  <c r="CT293" i="3"/>
  <c r="DD293" i="3"/>
  <c r="HA293" i="3"/>
  <c r="HL293" i="3"/>
  <c r="EN293" i="3"/>
  <c r="HN293" i="3"/>
  <c r="JH293" i="3"/>
  <c r="DE293" i="3"/>
  <c r="GT293" i="3"/>
  <c r="DU293" i="3"/>
  <c r="JC293" i="3"/>
  <c r="IN293" i="3"/>
  <c r="FA293" i="3"/>
  <c r="GJ293" i="3"/>
  <c r="DF293" i="3"/>
  <c r="IO293" i="3"/>
  <c r="EQ293" i="3"/>
  <c r="DI293" i="3"/>
  <c r="EV293" i="3"/>
  <c r="AR292" i="3" l="1"/>
  <c r="AT291" i="3"/>
  <c r="JS293" i="3"/>
  <c r="GA293" i="3"/>
  <c r="JY293" i="3"/>
  <c r="JP293" i="3"/>
  <c r="DZ293" i="3"/>
  <c r="HX293" i="3"/>
  <c r="GE293" i="3"/>
  <c r="JO293" i="3"/>
  <c r="CC293" i="3"/>
  <c r="FW293" i="3"/>
  <c r="JU293" i="3"/>
  <c r="FX293" i="3"/>
  <c r="JQ293" i="3"/>
  <c r="EF293" i="3"/>
  <c r="IB293" i="3"/>
  <c r="EA293" i="3"/>
  <c r="HY293" i="3"/>
  <c r="IA293" i="3"/>
  <c r="EB293" i="3"/>
  <c r="JW293" i="3"/>
  <c r="HU293" i="3"/>
  <c r="DY293" i="3"/>
  <c r="HW293" i="3"/>
  <c r="CB293" i="3"/>
  <c r="BE293" i="3"/>
  <c r="BD293" i="3"/>
  <c r="AW293" i="3"/>
  <c r="HR293" i="3"/>
  <c r="BG293" i="3"/>
  <c r="AZ293" i="3"/>
  <c r="AY293" i="3"/>
  <c r="BB293" i="3"/>
  <c r="BF293" i="3"/>
  <c r="BA293" i="3"/>
  <c r="AV293" i="3"/>
  <c r="BC293" i="3"/>
  <c r="AX293" i="3"/>
  <c r="FV293" i="3"/>
  <c r="AM293" i="3"/>
  <c r="FU293" i="3"/>
  <c r="HV293" i="3"/>
  <c r="JV293" i="3"/>
  <c r="H293" i="3"/>
  <c r="G293" i="3"/>
  <c r="F293" i="3"/>
  <c r="L293" i="3"/>
  <c r="J293" i="3"/>
  <c r="DX293" i="3"/>
  <c r="AL293" i="3"/>
  <c r="Q293" i="3"/>
  <c r="K293" i="3"/>
  <c r="P293" i="3"/>
  <c r="O293" i="3"/>
  <c r="N293" i="3"/>
  <c r="M293" i="3"/>
  <c r="I293" i="3"/>
  <c r="GC293" i="3"/>
  <c r="EG293" i="3"/>
  <c r="EH293" i="3"/>
  <c r="JT293" i="3"/>
  <c r="BW293" i="3"/>
  <c r="BY293" i="3"/>
  <c r="CA293" i="3"/>
  <c r="BT293" i="3"/>
  <c r="BZ293" i="3"/>
  <c r="BU293" i="3"/>
  <c r="BX293" i="3"/>
  <c r="BV293" i="3"/>
  <c r="CE293" i="3"/>
  <c r="CF293" i="3"/>
  <c r="BN293" i="3"/>
  <c r="BP293" i="3"/>
  <c r="BS293" i="3"/>
  <c r="BJ293" i="3"/>
  <c r="BK293" i="3"/>
  <c r="BM293" i="3"/>
  <c r="BL293" i="3"/>
  <c r="BQ293" i="3"/>
  <c r="BO293" i="3"/>
  <c r="BH293" i="3"/>
  <c r="BR293" i="3"/>
  <c r="BI293" i="3"/>
  <c r="AP293" i="3"/>
  <c r="HZ293" i="3"/>
  <c r="JR293" i="3"/>
  <c r="CL293" i="3"/>
  <c r="JX293" i="3"/>
  <c r="ED293" i="3"/>
  <c r="FZ293" i="3"/>
  <c r="GD293" i="3"/>
  <c r="AA293" i="3"/>
  <c r="V293" i="3"/>
  <c r="U293" i="3"/>
  <c r="Y293" i="3"/>
  <c r="AB293" i="3"/>
  <c r="W293" i="3"/>
  <c r="R293" i="3"/>
  <c r="Z293" i="3"/>
  <c r="X293" i="3"/>
  <c r="S293" i="3"/>
  <c r="AC293" i="3"/>
  <c r="T293" i="3"/>
  <c r="FY293" i="3"/>
  <c r="EE293" i="3"/>
  <c r="AJ293" i="3"/>
  <c r="AH293" i="3"/>
  <c r="AG293" i="3"/>
  <c r="AK293" i="3"/>
  <c r="AF293" i="3"/>
  <c r="AD293" i="3"/>
  <c r="AE293" i="3"/>
  <c r="AI293" i="3"/>
  <c r="AO293" i="3"/>
  <c r="EC293" i="3"/>
  <c r="HT293" i="3"/>
  <c r="GB293" i="3"/>
  <c r="HS293" i="3"/>
  <c r="AN292" i="3"/>
  <c r="AQ292" i="3"/>
  <c r="CG292" i="3"/>
  <c r="AS292" i="3"/>
  <c r="C294" i="3"/>
  <c r="CD292" i="3"/>
  <c r="IU294" i="3"/>
  <c r="CW294" i="3"/>
  <c r="HM294" i="3"/>
  <c r="IL294" i="3"/>
  <c r="HG294" i="3"/>
  <c r="JB294" i="3"/>
  <c r="DH294" i="3"/>
  <c r="HE294" i="3"/>
  <c r="IW294" i="3"/>
  <c r="GT294" i="3"/>
  <c r="GZ294" i="3"/>
  <c r="IJ294" i="3"/>
  <c r="GS294" i="3"/>
  <c r="DV294" i="3"/>
  <c r="GN294" i="3"/>
  <c r="HC294" i="3"/>
  <c r="CS294" i="3"/>
  <c r="FB294" i="3"/>
  <c r="EZ294" i="3"/>
  <c r="FI294" i="3"/>
  <c r="HP294" i="3"/>
  <c r="DL294" i="3"/>
  <c r="ET294" i="3"/>
  <c r="GR294" i="3"/>
  <c r="IQ294" i="3"/>
  <c r="FH294" i="3"/>
  <c r="CR294" i="3"/>
  <c r="FD294" i="3"/>
  <c r="IZ294" i="3"/>
  <c r="DS294" i="3"/>
  <c r="HF294" i="3"/>
  <c r="FM294" i="3"/>
  <c r="GX294" i="3"/>
  <c r="DP294" i="3"/>
  <c r="JJ294" i="3"/>
  <c r="CP294" i="3"/>
  <c r="HD294" i="3"/>
  <c r="EV294" i="3"/>
  <c r="GP294" i="3"/>
  <c r="IH294" i="3"/>
  <c r="EN294" i="3"/>
  <c r="HB294" i="3"/>
  <c r="GK294" i="3"/>
  <c r="FF294" i="3"/>
  <c r="EQ294" i="3"/>
  <c r="FQ294" i="3"/>
  <c r="CY294" i="3"/>
  <c r="FE294" i="3"/>
  <c r="IV294" i="3"/>
  <c r="HJ294" i="3"/>
  <c r="EP294" i="3"/>
  <c r="EW294" i="3"/>
  <c r="FR294" i="3"/>
  <c r="FO294" i="3"/>
  <c r="DF294" i="3"/>
  <c r="IK294" i="3"/>
  <c r="FS294" i="3"/>
  <c r="JL294" i="3"/>
  <c r="EO294" i="3"/>
  <c r="DD294" i="3"/>
  <c r="IO294" i="3"/>
  <c r="IG294" i="3"/>
  <c r="FG294" i="3"/>
  <c r="DU294" i="3"/>
  <c r="DQ294" i="3"/>
  <c r="CV294" i="3"/>
  <c r="HK294" i="3"/>
  <c r="EL294" i="3"/>
  <c r="IP294" i="3"/>
  <c r="EM294" i="3"/>
  <c r="JG294" i="3"/>
  <c r="CZ294" i="3"/>
  <c r="GY294" i="3"/>
  <c r="GV294" i="3"/>
  <c r="JF294" i="3"/>
  <c r="GI294" i="3"/>
  <c r="GL294" i="3"/>
  <c r="GJ294" i="3"/>
  <c r="JC294" i="3"/>
  <c r="HL294" i="3"/>
  <c r="CO294" i="3"/>
  <c r="GO294" i="3"/>
  <c r="ER294" i="3"/>
  <c r="IF294" i="3"/>
  <c r="JM294" i="3"/>
  <c r="HN294" i="3"/>
  <c r="FN294" i="3"/>
  <c r="DG294" i="3"/>
  <c r="CK294" i="3"/>
  <c r="IM294" i="3"/>
  <c r="CU294" i="3"/>
  <c r="DO294" i="3"/>
  <c r="DC294" i="3"/>
  <c r="HA294" i="3"/>
  <c r="DE294" i="3"/>
  <c r="FJ294" i="3"/>
  <c r="DB294" i="3"/>
  <c r="IN294" i="3"/>
  <c r="CJ294" i="3"/>
  <c r="HO294" i="3"/>
  <c r="DK294" i="3"/>
  <c r="IY294" i="3"/>
  <c r="DJ294" i="3"/>
  <c r="JI294" i="3"/>
  <c r="GQ294" i="3"/>
  <c r="JA294" i="3"/>
  <c r="IT294" i="3"/>
  <c r="CT294" i="3"/>
  <c r="DT294" i="3"/>
  <c r="FA294" i="3"/>
  <c r="CQ294" i="3"/>
  <c r="FL294" i="3"/>
  <c r="JD294" i="3"/>
  <c r="CX294" i="3"/>
  <c r="IS294" i="3"/>
  <c r="GW294" i="3"/>
  <c r="ES294" i="3"/>
  <c r="JH294" i="3"/>
  <c r="DR294" i="3"/>
  <c r="IX294" i="3"/>
  <c r="II294" i="3"/>
  <c r="DM294" i="3"/>
  <c r="DI294" i="3"/>
  <c r="HI294" i="3"/>
  <c r="GM294" i="3"/>
  <c r="EU294" i="3"/>
  <c r="FP294" i="3"/>
  <c r="EY294" i="3"/>
  <c r="JK294" i="3"/>
  <c r="FC294" i="3"/>
  <c r="AT292" i="3" l="1"/>
  <c r="JR294" i="3"/>
  <c r="FV294" i="3"/>
  <c r="HY294" i="3"/>
  <c r="IA294" i="3"/>
  <c r="HX294" i="3"/>
  <c r="HZ294" i="3"/>
  <c r="EH294" i="3"/>
  <c r="U294" i="3"/>
  <c r="AA294" i="3"/>
  <c r="R294" i="3"/>
  <c r="W294" i="3"/>
  <c r="V294" i="3"/>
  <c r="Y294" i="3"/>
  <c r="Z294" i="3"/>
  <c r="S294" i="3"/>
  <c r="T294" i="3"/>
  <c r="AB294" i="3"/>
  <c r="AC294" i="3"/>
  <c r="X294" i="3"/>
  <c r="FU294" i="3"/>
  <c r="AM294" i="3"/>
  <c r="GA294" i="3"/>
  <c r="FY294" i="3"/>
  <c r="AE294" i="3"/>
  <c r="AJ294" i="3"/>
  <c r="AD294" i="3"/>
  <c r="AF294" i="3"/>
  <c r="AH294" i="3"/>
  <c r="AI294" i="3"/>
  <c r="AG294" i="3"/>
  <c r="AK294" i="3"/>
  <c r="AO294" i="3"/>
  <c r="BG294" i="3"/>
  <c r="BC294" i="3"/>
  <c r="AY294" i="3"/>
  <c r="BE294" i="3"/>
  <c r="BA294" i="3"/>
  <c r="AW294" i="3"/>
  <c r="CB294" i="3"/>
  <c r="BD294" i="3"/>
  <c r="BF294" i="3"/>
  <c r="AX294" i="3"/>
  <c r="HR294" i="3"/>
  <c r="BB294" i="3"/>
  <c r="AV294" i="3"/>
  <c r="AZ294" i="3"/>
  <c r="GE294" i="3"/>
  <c r="CL294" i="3"/>
  <c r="EC294" i="3"/>
  <c r="EG294" i="3"/>
  <c r="JX294" i="3"/>
  <c r="CC294" i="3"/>
  <c r="JO294" i="3"/>
  <c r="JS294" i="3"/>
  <c r="JW294" i="3"/>
  <c r="EF294" i="3"/>
  <c r="JV294" i="3"/>
  <c r="HW294" i="3"/>
  <c r="HS294" i="3"/>
  <c r="GB294" i="3"/>
  <c r="GD294" i="3"/>
  <c r="AP294" i="3"/>
  <c r="JP294" i="3"/>
  <c r="BM294" i="3"/>
  <c r="BH294" i="3"/>
  <c r="BL294" i="3"/>
  <c r="BP294" i="3"/>
  <c r="BK294" i="3"/>
  <c r="BR294" i="3"/>
  <c r="BO294" i="3"/>
  <c r="BN294" i="3"/>
  <c r="BJ294" i="3"/>
  <c r="BQ294" i="3"/>
  <c r="BS294" i="3"/>
  <c r="BI294" i="3"/>
  <c r="FW294" i="3"/>
  <c r="GC294" i="3"/>
  <c r="EA294" i="3"/>
  <c r="DY294" i="3"/>
  <c r="EE294" i="3"/>
  <c r="HV294" i="3"/>
  <c r="ED294" i="3"/>
  <c r="IB294" i="3"/>
  <c r="CF294" i="3"/>
  <c r="FX294" i="3"/>
  <c r="FZ294" i="3"/>
  <c r="HT294" i="3"/>
  <c r="J294" i="3"/>
  <c r="H294" i="3"/>
  <c r="AL294" i="3"/>
  <c r="M294" i="3"/>
  <c r="L294" i="3"/>
  <c r="I294" i="3"/>
  <c r="N294" i="3"/>
  <c r="K294" i="3"/>
  <c r="Q294" i="3"/>
  <c r="DX294" i="3"/>
  <c r="P294" i="3"/>
  <c r="G294" i="3"/>
  <c r="F294" i="3"/>
  <c r="O294" i="3"/>
  <c r="DZ294" i="3"/>
  <c r="JQ294" i="3"/>
  <c r="JU294" i="3"/>
  <c r="EB294" i="3"/>
  <c r="JY294" i="3"/>
  <c r="BZ294" i="3"/>
  <c r="BV294" i="3"/>
  <c r="BW294" i="3"/>
  <c r="BT294" i="3"/>
  <c r="BX294" i="3"/>
  <c r="BU294" i="3"/>
  <c r="CA294" i="3"/>
  <c r="BY294" i="3"/>
  <c r="CE294" i="3"/>
  <c r="HU294" i="3"/>
  <c r="JT294" i="3"/>
  <c r="AQ293" i="3"/>
  <c r="AN293" i="3"/>
  <c r="C295" i="3"/>
  <c r="AS293" i="3"/>
  <c r="CG293" i="3"/>
  <c r="AR293" i="3"/>
  <c r="CD293" i="3"/>
  <c r="IN295" i="3"/>
  <c r="DU295" i="3"/>
  <c r="IY295" i="3"/>
  <c r="DH295" i="3"/>
  <c r="FQ295" i="3"/>
  <c r="DM295" i="3"/>
  <c r="HN295" i="3"/>
  <c r="DP295" i="3"/>
  <c r="EL295" i="3"/>
  <c r="CJ295" i="3"/>
  <c r="CX295" i="3"/>
  <c r="JA295" i="3"/>
  <c r="DQ295" i="3"/>
  <c r="DI295" i="3"/>
  <c r="CR295" i="3"/>
  <c r="DB295" i="3"/>
  <c r="IM295" i="3"/>
  <c r="IK295" i="3"/>
  <c r="DL295" i="3"/>
  <c r="GK295" i="3"/>
  <c r="GM295" i="3"/>
  <c r="FG295" i="3"/>
  <c r="EU295" i="3"/>
  <c r="FI295" i="3"/>
  <c r="FL295" i="3"/>
  <c r="DD295" i="3"/>
  <c r="CS295" i="3"/>
  <c r="FR295" i="3"/>
  <c r="CZ295" i="3"/>
  <c r="FP295" i="3"/>
  <c r="JB295" i="3"/>
  <c r="EV295" i="3"/>
  <c r="GS295" i="3"/>
  <c r="GO295" i="3"/>
  <c r="IU295" i="3"/>
  <c r="FO295" i="3"/>
  <c r="GT295" i="3"/>
  <c r="HE295" i="3"/>
  <c r="FB295" i="3"/>
  <c r="IF295" i="3"/>
  <c r="FC295" i="3"/>
  <c r="CO295" i="3"/>
  <c r="FS295" i="3"/>
  <c r="CV295" i="3"/>
  <c r="HJ295" i="3"/>
  <c r="DK295" i="3"/>
  <c r="II295" i="3"/>
  <c r="JF295" i="3"/>
  <c r="HB295" i="3"/>
  <c r="GI295" i="3"/>
  <c r="FE295" i="3"/>
  <c r="EP295" i="3"/>
  <c r="JH295" i="3"/>
  <c r="IX295" i="3"/>
  <c r="DR295" i="3"/>
  <c r="EO295" i="3"/>
  <c r="CY295" i="3"/>
  <c r="FM295" i="3"/>
  <c r="HO295" i="3"/>
  <c r="HI295" i="3"/>
  <c r="IT295" i="3"/>
  <c r="HG295" i="3"/>
  <c r="ET295" i="3"/>
  <c r="DG295" i="3"/>
  <c r="JM295" i="3"/>
  <c r="IS295" i="3"/>
  <c r="IZ295" i="3"/>
  <c r="GJ295" i="3"/>
  <c r="GV295" i="3"/>
  <c r="DF295" i="3"/>
  <c r="GL295" i="3"/>
  <c r="FD295" i="3"/>
  <c r="CP295" i="3"/>
  <c r="EN295" i="3"/>
  <c r="JK295" i="3"/>
  <c r="FN295" i="3"/>
  <c r="ES295" i="3"/>
  <c r="HC295" i="3"/>
  <c r="GR295" i="3"/>
  <c r="IL295" i="3"/>
  <c r="GP295" i="3"/>
  <c r="EQ295" i="3"/>
  <c r="JJ295" i="3"/>
  <c r="JI295" i="3"/>
  <c r="FH295" i="3"/>
  <c r="JD295" i="3"/>
  <c r="FF295" i="3"/>
  <c r="EZ295" i="3"/>
  <c r="HM295" i="3"/>
  <c r="IV295" i="3"/>
  <c r="EY295" i="3"/>
  <c r="IQ295" i="3"/>
  <c r="ER295" i="3"/>
  <c r="GY295" i="3"/>
  <c r="DE295" i="3"/>
  <c r="JG295" i="3"/>
  <c r="JC295" i="3"/>
  <c r="EW295" i="3"/>
  <c r="IP295" i="3"/>
  <c r="GN295" i="3"/>
  <c r="HP295" i="3"/>
  <c r="DT295" i="3"/>
  <c r="HL295" i="3"/>
  <c r="DO295" i="3"/>
  <c r="HF295" i="3"/>
  <c r="JL295" i="3"/>
  <c r="CQ295" i="3"/>
  <c r="CT295" i="3"/>
  <c r="CU295" i="3"/>
  <c r="FA295" i="3"/>
  <c r="IJ295" i="3"/>
  <c r="DC295" i="3"/>
  <c r="GW295" i="3"/>
  <c r="GX295" i="3"/>
  <c r="DV295" i="3"/>
  <c r="DJ295" i="3"/>
  <c r="EM295" i="3"/>
  <c r="FJ295" i="3"/>
  <c r="HD295" i="3"/>
  <c r="IW295" i="3"/>
  <c r="IO295" i="3"/>
  <c r="HA295" i="3"/>
  <c r="IG295" i="3"/>
  <c r="IH295" i="3"/>
  <c r="DS295" i="3"/>
  <c r="CK295" i="3"/>
  <c r="CW295" i="3"/>
  <c r="HK295" i="3"/>
  <c r="GQ295" i="3"/>
  <c r="GZ295" i="3"/>
  <c r="AS294" i="3" l="1"/>
  <c r="CD294" i="3"/>
  <c r="AQ294" i="3"/>
  <c r="AT293" i="3"/>
  <c r="HS295" i="3"/>
  <c r="EA295" i="3"/>
  <c r="HU295" i="3"/>
  <c r="DY295" i="3"/>
  <c r="AK295" i="3"/>
  <c r="AH295" i="3"/>
  <c r="AI295" i="3"/>
  <c r="AG295" i="3"/>
  <c r="AE295" i="3"/>
  <c r="AD295" i="3"/>
  <c r="AJ295" i="3"/>
  <c r="AO295" i="3"/>
  <c r="AF295" i="3"/>
  <c r="FX295" i="3"/>
  <c r="GD295" i="3"/>
  <c r="HX295" i="3"/>
  <c r="HV295" i="3"/>
  <c r="IB295" i="3"/>
  <c r="JU295" i="3"/>
  <c r="FY295" i="3"/>
  <c r="JS295" i="3"/>
  <c r="GA295" i="3"/>
  <c r="HT295" i="3"/>
  <c r="ED295" i="3"/>
  <c r="W295" i="3"/>
  <c r="U295" i="3"/>
  <c r="Z295" i="3"/>
  <c r="S295" i="3"/>
  <c r="V295" i="3"/>
  <c r="R295" i="3"/>
  <c r="AC295" i="3"/>
  <c r="AB295" i="3"/>
  <c r="X295" i="3"/>
  <c r="Y295" i="3"/>
  <c r="T295" i="3"/>
  <c r="AA295" i="3"/>
  <c r="EH295" i="3"/>
  <c r="IA295" i="3"/>
  <c r="EG295" i="3"/>
  <c r="FV295" i="3"/>
  <c r="GB295" i="3"/>
  <c r="FZ295" i="3"/>
  <c r="GC295" i="3"/>
  <c r="GE295" i="3"/>
  <c r="JR295" i="3"/>
  <c r="JV295" i="3"/>
  <c r="AZ295" i="3"/>
  <c r="AX295" i="3"/>
  <c r="BG295" i="3"/>
  <c r="AV295" i="3"/>
  <c r="HR295" i="3"/>
  <c r="AY295" i="3"/>
  <c r="CB295" i="3"/>
  <c r="BF295" i="3"/>
  <c r="BC295" i="3"/>
  <c r="BE295" i="3"/>
  <c r="BB295" i="3"/>
  <c r="BA295" i="3"/>
  <c r="AW295" i="3"/>
  <c r="BD295" i="3"/>
  <c r="JY295" i="3"/>
  <c r="JP295" i="3"/>
  <c r="FW295" i="3"/>
  <c r="AP295" i="3"/>
  <c r="AQ295" i="3" s="1"/>
  <c r="CL295" i="3"/>
  <c r="HW295" i="3"/>
  <c r="JQ295" i="3"/>
  <c r="JO295" i="3"/>
  <c r="CC295" i="3"/>
  <c r="HZ295" i="3"/>
  <c r="JT295" i="3"/>
  <c r="JX295" i="3"/>
  <c r="CF295" i="3"/>
  <c r="EB295" i="3"/>
  <c r="EF295" i="3"/>
  <c r="EE295" i="3"/>
  <c r="EC295" i="3"/>
  <c r="O295" i="3"/>
  <c r="M295" i="3"/>
  <c r="F295" i="3"/>
  <c r="P295" i="3"/>
  <c r="K295" i="3"/>
  <c r="I295" i="3"/>
  <c r="L295" i="3"/>
  <c r="H295" i="3"/>
  <c r="G295" i="3"/>
  <c r="AL295" i="3"/>
  <c r="J295" i="3"/>
  <c r="N295" i="3"/>
  <c r="DX295" i="3"/>
  <c r="Q295" i="3"/>
  <c r="BH295" i="3"/>
  <c r="BS295" i="3"/>
  <c r="BO295" i="3"/>
  <c r="BR295" i="3"/>
  <c r="BK295" i="3"/>
  <c r="BM295" i="3"/>
  <c r="BP295" i="3"/>
  <c r="BN295" i="3"/>
  <c r="BQ295" i="3"/>
  <c r="BL295" i="3"/>
  <c r="BJ295" i="3"/>
  <c r="BI295" i="3"/>
  <c r="JW295" i="3"/>
  <c r="BX295" i="3"/>
  <c r="CA295" i="3"/>
  <c r="BU295" i="3"/>
  <c r="BT295" i="3"/>
  <c r="BY295" i="3"/>
  <c r="BZ295" i="3"/>
  <c r="CE295" i="3"/>
  <c r="BV295" i="3"/>
  <c r="BW295" i="3"/>
  <c r="AM295" i="3"/>
  <c r="FU295" i="3"/>
  <c r="DZ295" i="3"/>
  <c r="HY295" i="3"/>
  <c r="CG294" i="3"/>
  <c r="AR294" i="3"/>
  <c r="C296" i="3"/>
  <c r="AN294" i="3"/>
  <c r="EL296" i="3"/>
  <c r="DC296" i="3"/>
  <c r="HJ296" i="3"/>
  <c r="IK296" i="3"/>
  <c r="CS296" i="3"/>
  <c r="GV296" i="3"/>
  <c r="GM296" i="3"/>
  <c r="IQ296" i="3"/>
  <c r="CT296" i="3"/>
  <c r="DU296" i="3"/>
  <c r="IG296" i="3"/>
  <c r="DJ296" i="3"/>
  <c r="GJ296" i="3"/>
  <c r="JH296" i="3"/>
  <c r="CY296" i="3"/>
  <c r="FL296" i="3"/>
  <c r="DD296" i="3"/>
  <c r="DK296" i="3"/>
  <c r="IN296" i="3"/>
  <c r="GY296" i="3"/>
  <c r="JB296" i="3"/>
  <c r="DV296" i="3"/>
  <c r="DT296" i="3"/>
  <c r="IL296" i="3"/>
  <c r="CP296" i="3"/>
  <c r="JJ296" i="3"/>
  <c r="EM296" i="3"/>
  <c r="CJ296" i="3"/>
  <c r="ER296" i="3"/>
  <c r="JD296" i="3"/>
  <c r="EN296" i="3"/>
  <c r="JG296" i="3"/>
  <c r="JF296" i="3"/>
  <c r="HG296" i="3"/>
  <c r="EU296" i="3"/>
  <c r="FG296" i="3"/>
  <c r="DL296" i="3"/>
  <c r="FE296" i="3"/>
  <c r="FQ296" i="3"/>
  <c r="GZ296" i="3"/>
  <c r="HK296" i="3"/>
  <c r="GK296" i="3"/>
  <c r="DR296" i="3"/>
  <c r="CV296" i="3"/>
  <c r="IT296" i="3"/>
  <c r="GR296" i="3"/>
  <c r="DF296" i="3"/>
  <c r="DI296" i="3"/>
  <c r="EP296" i="3"/>
  <c r="EW296" i="3"/>
  <c r="GW296" i="3"/>
  <c r="II296" i="3"/>
  <c r="DO296" i="3"/>
  <c r="IF296" i="3"/>
  <c r="JI296" i="3"/>
  <c r="HN296" i="3"/>
  <c r="HO296" i="3"/>
  <c r="EO296" i="3"/>
  <c r="HC296" i="3"/>
  <c r="EV296" i="3"/>
  <c r="FS296" i="3"/>
  <c r="GO296" i="3"/>
  <c r="CK296" i="3"/>
  <c r="FM296" i="3"/>
  <c r="FD296" i="3"/>
  <c r="IY296" i="3"/>
  <c r="HI296" i="3"/>
  <c r="JM296" i="3"/>
  <c r="FB296" i="3"/>
  <c r="GL296" i="3"/>
  <c r="HB296" i="3"/>
  <c r="DB296" i="3"/>
  <c r="CO296" i="3"/>
  <c r="HA296" i="3"/>
  <c r="GN296" i="3"/>
  <c r="GX296" i="3"/>
  <c r="FF296" i="3"/>
  <c r="CZ296" i="3"/>
  <c r="GQ296" i="3"/>
  <c r="DG296" i="3"/>
  <c r="CU296" i="3"/>
  <c r="JL296" i="3"/>
  <c r="FP296" i="3"/>
  <c r="ES296" i="3"/>
  <c r="IH296" i="3"/>
  <c r="DS296" i="3"/>
  <c r="CQ296" i="3"/>
  <c r="FC296" i="3"/>
  <c r="HM296" i="3"/>
  <c r="IJ296" i="3"/>
  <c r="JK296" i="3"/>
  <c r="ET296" i="3"/>
  <c r="HL296" i="3"/>
  <c r="IM296" i="3"/>
  <c r="HP296" i="3"/>
  <c r="GS296" i="3"/>
  <c r="GP296" i="3"/>
  <c r="CX296" i="3"/>
  <c r="FR296" i="3"/>
  <c r="DE296" i="3"/>
  <c r="FJ296" i="3"/>
  <c r="IZ296" i="3"/>
  <c r="IW296" i="3"/>
  <c r="FN296" i="3"/>
  <c r="DH296" i="3"/>
  <c r="IO296" i="3"/>
  <c r="HE296" i="3"/>
  <c r="EZ296" i="3"/>
  <c r="CW296" i="3"/>
  <c r="EY296" i="3"/>
  <c r="FA296" i="3"/>
  <c r="DM296" i="3"/>
  <c r="GT296" i="3"/>
  <c r="FH296" i="3"/>
  <c r="DQ296" i="3"/>
  <c r="IX296" i="3"/>
  <c r="CR296" i="3"/>
  <c r="IU296" i="3"/>
  <c r="IP296" i="3"/>
  <c r="FO296" i="3"/>
  <c r="EQ296" i="3"/>
  <c r="HD296" i="3"/>
  <c r="HF296" i="3"/>
  <c r="IS296" i="3"/>
  <c r="FI296" i="3"/>
  <c r="JC296" i="3"/>
  <c r="GI296" i="3"/>
  <c r="DP296" i="3"/>
  <c r="JA296" i="3"/>
  <c r="IV296" i="3"/>
  <c r="CD295" i="3" l="1"/>
  <c r="AT294" i="3"/>
  <c r="AN295" i="3"/>
  <c r="HZ296" i="3"/>
  <c r="EH296" i="3"/>
  <c r="FZ296" i="3"/>
  <c r="IA296" i="3"/>
  <c r="DY296" i="3"/>
  <c r="EG296" i="3"/>
  <c r="GE296" i="3"/>
  <c r="FW296" i="3"/>
  <c r="EF296" i="3"/>
  <c r="HU296" i="3"/>
  <c r="CF296" i="3"/>
  <c r="GC296" i="3"/>
  <c r="HS296" i="3"/>
  <c r="EE296" i="3"/>
  <c r="JS296" i="3"/>
  <c r="AB296" i="3"/>
  <c r="V296" i="3"/>
  <c r="U296" i="3"/>
  <c r="X296" i="3"/>
  <c r="R296" i="3"/>
  <c r="AA296" i="3"/>
  <c r="AC296" i="3"/>
  <c r="T296" i="3"/>
  <c r="W296" i="3"/>
  <c r="S296" i="3"/>
  <c r="Z296" i="3"/>
  <c r="Y296" i="3"/>
  <c r="JT296" i="3"/>
  <c r="GB296" i="3"/>
  <c r="JP296" i="3"/>
  <c r="FX296" i="3"/>
  <c r="JV296" i="3"/>
  <c r="JU296" i="3"/>
  <c r="BS296" i="3"/>
  <c r="BJ296" i="3"/>
  <c r="BI296" i="3"/>
  <c r="BL296" i="3"/>
  <c r="BO296" i="3"/>
  <c r="BR296" i="3"/>
  <c r="BQ296" i="3"/>
  <c r="BK296" i="3"/>
  <c r="BM296" i="3"/>
  <c r="BN296" i="3"/>
  <c r="BP296" i="3"/>
  <c r="BH296" i="3"/>
  <c r="JR296" i="3"/>
  <c r="EA296" i="3"/>
  <c r="JX296" i="3"/>
  <c r="JY296" i="3"/>
  <c r="CL296" i="3"/>
  <c r="AJ296" i="3"/>
  <c r="AE296" i="3"/>
  <c r="AG296" i="3"/>
  <c r="AD296" i="3"/>
  <c r="AF296" i="3"/>
  <c r="AK296" i="3"/>
  <c r="AH296" i="3"/>
  <c r="AI296" i="3"/>
  <c r="AO296" i="3"/>
  <c r="GD296" i="3"/>
  <c r="FV296" i="3"/>
  <c r="HX296" i="3"/>
  <c r="HT296" i="3"/>
  <c r="H296" i="3"/>
  <c r="F296" i="3"/>
  <c r="K296" i="3"/>
  <c r="J296" i="3"/>
  <c r="DX296" i="3"/>
  <c r="AL296" i="3"/>
  <c r="O296" i="3"/>
  <c r="Q296" i="3"/>
  <c r="P296" i="3"/>
  <c r="N296" i="3"/>
  <c r="G296" i="3"/>
  <c r="I296" i="3"/>
  <c r="L296" i="3"/>
  <c r="M296" i="3"/>
  <c r="FY296" i="3"/>
  <c r="BZ296" i="3"/>
  <c r="BY296" i="3"/>
  <c r="CE296" i="3"/>
  <c r="BU296" i="3"/>
  <c r="BV296" i="3"/>
  <c r="BT296" i="3"/>
  <c r="CA296" i="3"/>
  <c r="BX296" i="3"/>
  <c r="BW296" i="3"/>
  <c r="JQ296" i="3"/>
  <c r="HW296" i="3"/>
  <c r="HV296" i="3"/>
  <c r="ED296" i="3"/>
  <c r="IB296" i="3"/>
  <c r="FU296" i="3"/>
  <c r="AM296" i="3"/>
  <c r="AP296" i="3"/>
  <c r="AQ296" i="3" s="1"/>
  <c r="GA296" i="3"/>
  <c r="AY296" i="3"/>
  <c r="AW296" i="3"/>
  <c r="AV296" i="3"/>
  <c r="BB296" i="3"/>
  <c r="HR296" i="3"/>
  <c r="BE296" i="3"/>
  <c r="AX296" i="3"/>
  <c r="BD296" i="3"/>
  <c r="BG296" i="3"/>
  <c r="AZ296" i="3"/>
  <c r="CB296" i="3"/>
  <c r="BA296" i="3"/>
  <c r="BC296" i="3"/>
  <c r="BF296" i="3"/>
  <c r="DZ296" i="3"/>
  <c r="JW296" i="3"/>
  <c r="EC296" i="3"/>
  <c r="EB296" i="3"/>
  <c r="JO296" i="3"/>
  <c r="CC296" i="3"/>
  <c r="HY296" i="3"/>
  <c r="C297" i="3"/>
  <c r="AR295" i="3"/>
  <c r="CG295" i="3"/>
  <c r="AS295" i="3"/>
  <c r="EM297" i="3"/>
  <c r="FO297" i="3"/>
  <c r="JD297" i="3"/>
  <c r="DD297" i="3"/>
  <c r="HF297" i="3"/>
  <c r="IF297" i="3"/>
  <c r="GL297" i="3"/>
  <c r="ES297" i="3"/>
  <c r="EV297" i="3"/>
  <c r="II297" i="3"/>
  <c r="JB297" i="3"/>
  <c r="GR297" i="3"/>
  <c r="DJ297" i="3"/>
  <c r="JL297" i="3"/>
  <c r="FN297" i="3"/>
  <c r="IM297" i="3"/>
  <c r="DL297" i="3"/>
  <c r="JJ297" i="3"/>
  <c r="JK297" i="3"/>
  <c r="FP297" i="3"/>
  <c r="DG297" i="3"/>
  <c r="GY297" i="3"/>
  <c r="IS297" i="3"/>
  <c r="IQ297" i="3"/>
  <c r="JG297" i="3"/>
  <c r="IJ297" i="3"/>
  <c r="EL297" i="3"/>
  <c r="EW297" i="3"/>
  <c r="JH297" i="3"/>
  <c r="HD297" i="3"/>
  <c r="FA297" i="3"/>
  <c r="DM297" i="3"/>
  <c r="IL297" i="3"/>
  <c r="CT297" i="3"/>
  <c r="EU297" i="3"/>
  <c r="DB297" i="3"/>
  <c r="DI297" i="3"/>
  <c r="CZ297" i="3"/>
  <c r="CQ297" i="3"/>
  <c r="FL297" i="3"/>
  <c r="FM297" i="3"/>
  <c r="DE297" i="3"/>
  <c r="JC297" i="3"/>
  <c r="ER297" i="3"/>
  <c r="JM297" i="3"/>
  <c r="FI297" i="3"/>
  <c r="HA297" i="3"/>
  <c r="FD297" i="3"/>
  <c r="EQ297" i="3"/>
  <c r="DO297" i="3"/>
  <c r="JI297" i="3"/>
  <c r="CK297" i="3"/>
  <c r="GZ297" i="3"/>
  <c r="CO297" i="3"/>
  <c r="CU297" i="3"/>
  <c r="EP297" i="3"/>
  <c r="EY297" i="3"/>
  <c r="DT297" i="3"/>
  <c r="DQ297" i="3"/>
  <c r="HN297" i="3"/>
  <c r="DK297" i="3"/>
  <c r="GO297" i="3"/>
  <c r="ET297" i="3"/>
  <c r="FB297" i="3"/>
  <c r="JA297" i="3"/>
  <c r="CP297" i="3"/>
  <c r="FC297" i="3"/>
  <c r="GS297" i="3"/>
  <c r="CS297" i="3"/>
  <c r="GP297" i="3"/>
  <c r="FQ297" i="3"/>
  <c r="DF297" i="3"/>
  <c r="GX297" i="3"/>
  <c r="IZ297" i="3"/>
  <c r="HG297" i="3"/>
  <c r="GK297" i="3"/>
  <c r="HI297" i="3"/>
  <c r="HP297" i="3"/>
  <c r="FJ297" i="3"/>
  <c r="FH297" i="3"/>
  <c r="EO297" i="3"/>
  <c r="CR297" i="3"/>
  <c r="CW297" i="3"/>
  <c r="IU297" i="3"/>
  <c r="HJ297" i="3"/>
  <c r="EN297" i="3"/>
  <c r="IV297" i="3"/>
  <c r="HK297" i="3"/>
  <c r="DP297" i="3"/>
  <c r="GQ297" i="3"/>
  <c r="IO297" i="3"/>
  <c r="GV297" i="3"/>
  <c r="HB297" i="3"/>
  <c r="IW297" i="3"/>
  <c r="DU297" i="3"/>
  <c r="IY297" i="3"/>
  <c r="CV297" i="3"/>
  <c r="IT297" i="3"/>
  <c r="DC297" i="3"/>
  <c r="IH297" i="3"/>
  <c r="CY297" i="3"/>
  <c r="HL297" i="3"/>
  <c r="FS297" i="3"/>
  <c r="FR297" i="3"/>
  <c r="GN297" i="3"/>
  <c r="FE297" i="3"/>
  <c r="GJ297" i="3"/>
  <c r="FG297" i="3"/>
  <c r="GW297" i="3"/>
  <c r="IX297" i="3"/>
  <c r="DR297" i="3"/>
  <c r="GT297" i="3"/>
  <c r="DH297" i="3"/>
  <c r="FF297" i="3"/>
  <c r="HM297" i="3"/>
  <c r="GI297" i="3"/>
  <c r="IG297" i="3"/>
  <c r="EZ297" i="3"/>
  <c r="JF297" i="3"/>
  <c r="CJ297" i="3"/>
  <c r="IK297" i="3"/>
  <c r="HC297" i="3"/>
  <c r="DV297" i="3"/>
  <c r="HE297" i="3"/>
  <c r="HO297" i="3"/>
  <c r="IN297" i="3"/>
  <c r="GM297" i="3"/>
  <c r="IP297" i="3"/>
  <c r="CX297" i="3"/>
  <c r="DS297" i="3"/>
  <c r="AT295" i="3" l="1"/>
  <c r="AN296" i="3"/>
  <c r="CD296" i="3"/>
  <c r="JX297" i="3"/>
  <c r="JV297" i="3"/>
  <c r="DZ297" i="3"/>
  <c r="ED297" i="3"/>
  <c r="GD297" i="3"/>
  <c r="IA297" i="3"/>
  <c r="EG297" i="3"/>
  <c r="HX297" i="3"/>
  <c r="HV297" i="3"/>
  <c r="AK297" i="3"/>
  <c r="AJ297" i="3"/>
  <c r="AD297" i="3"/>
  <c r="AI297" i="3"/>
  <c r="AG297" i="3"/>
  <c r="AF297" i="3"/>
  <c r="AO297" i="3"/>
  <c r="AE297" i="3"/>
  <c r="AH297" i="3"/>
  <c r="JW297" i="3"/>
  <c r="BZ297" i="3"/>
  <c r="CA297" i="3"/>
  <c r="BV297" i="3"/>
  <c r="BU297" i="3"/>
  <c r="BT297" i="3"/>
  <c r="BX297" i="3"/>
  <c r="CE297" i="3"/>
  <c r="BY297" i="3"/>
  <c r="BW297" i="3"/>
  <c r="EA297" i="3"/>
  <c r="GB297" i="3"/>
  <c r="JR297" i="3"/>
  <c r="JU297" i="3"/>
  <c r="GA297" i="3"/>
  <c r="JQ297" i="3"/>
  <c r="AM297" i="3"/>
  <c r="FU297" i="3"/>
  <c r="JO297" i="3"/>
  <c r="CC297" i="3"/>
  <c r="FW297" i="3"/>
  <c r="BP297" i="3"/>
  <c r="BN297" i="3"/>
  <c r="BK297" i="3"/>
  <c r="BS297" i="3"/>
  <c r="BL297" i="3"/>
  <c r="BJ297" i="3"/>
  <c r="BQ297" i="3"/>
  <c r="BI297" i="3"/>
  <c r="BH297" i="3"/>
  <c r="BO297" i="3"/>
  <c r="BM297" i="3"/>
  <c r="BR297" i="3"/>
  <c r="HZ297" i="3"/>
  <c r="FZ297" i="3"/>
  <c r="JP297" i="3"/>
  <c r="JT297" i="3"/>
  <c r="AP297" i="3"/>
  <c r="AQ297" i="3" s="1"/>
  <c r="CF297" i="3"/>
  <c r="CL297" i="3"/>
  <c r="AC297" i="3"/>
  <c r="R297" i="3"/>
  <c r="AB297" i="3"/>
  <c r="S297" i="3"/>
  <c r="T297" i="3"/>
  <c r="AA297" i="3"/>
  <c r="Y297" i="3"/>
  <c r="V297" i="3"/>
  <c r="Z297" i="3"/>
  <c r="W297" i="3"/>
  <c r="U297" i="3"/>
  <c r="X297" i="3"/>
  <c r="HW297" i="3"/>
  <c r="EE297" i="3"/>
  <c r="HY297" i="3"/>
  <c r="EC297" i="3"/>
  <c r="EB297" i="3"/>
  <c r="CB297" i="3"/>
  <c r="BF297" i="3"/>
  <c r="AY297" i="3"/>
  <c r="BA297" i="3"/>
  <c r="AV297" i="3"/>
  <c r="BE297" i="3"/>
  <c r="BD297" i="3"/>
  <c r="BB297" i="3"/>
  <c r="HR297" i="3"/>
  <c r="AW297" i="3"/>
  <c r="BG297" i="3"/>
  <c r="AZ297" i="3"/>
  <c r="AX297" i="3"/>
  <c r="BC297" i="3"/>
  <c r="JY297" i="3"/>
  <c r="GC297" i="3"/>
  <c r="GE297" i="3"/>
  <c r="IB297" i="3"/>
  <c r="HT297" i="3"/>
  <c r="HS297" i="3"/>
  <c r="HU297" i="3"/>
  <c r="DY297" i="3"/>
  <c r="EH297" i="3"/>
  <c r="FV297" i="3"/>
  <c r="FX297" i="3"/>
  <c r="G297" i="3"/>
  <c r="J297" i="3"/>
  <c r="DX297" i="3"/>
  <c r="F297" i="3"/>
  <c r="L297" i="3"/>
  <c r="Q297" i="3"/>
  <c r="AL297" i="3"/>
  <c r="H297" i="3"/>
  <c r="I297" i="3"/>
  <c r="O297" i="3"/>
  <c r="M297" i="3"/>
  <c r="N297" i="3"/>
  <c r="P297" i="3"/>
  <c r="K297" i="3"/>
  <c r="EF297" i="3"/>
  <c r="FY297" i="3"/>
  <c r="JS297" i="3"/>
  <c r="CG296" i="3"/>
  <c r="AS296" i="3"/>
  <c r="C298" i="3"/>
  <c r="AR296" i="3"/>
  <c r="IF298" i="3"/>
  <c r="DF298" i="3"/>
  <c r="ES298" i="3"/>
  <c r="CX298" i="3"/>
  <c r="DK298" i="3"/>
  <c r="GR298" i="3"/>
  <c r="DP298" i="3"/>
  <c r="ER298" i="3"/>
  <c r="EQ298" i="3"/>
  <c r="GN298" i="3"/>
  <c r="GO298" i="3"/>
  <c r="HJ298" i="3"/>
  <c r="GW298" i="3"/>
  <c r="EU298" i="3"/>
  <c r="IM298" i="3"/>
  <c r="FL298" i="3"/>
  <c r="EL298" i="3"/>
  <c r="DJ298" i="3"/>
  <c r="HD298" i="3"/>
  <c r="IV298" i="3"/>
  <c r="DT298" i="3"/>
  <c r="JC298" i="3"/>
  <c r="GJ298" i="3"/>
  <c r="HE298" i="3"/>
  <c r="CY298" i="3"/>
  <c r="HK298" i="3"/>
  <c r="GM298" i="3"/>
  <c r="CQ298" i="3"/>
  <c r="JG298" i="3"/>
  <c r="FH298" i="3"/>
  <c r="FA298" i="3"/>
  <c r="DV298" i="3"/>
  <c r="EN298" i="3"/>
  <c r="JL298" i="3"/>
  <c r="IP298" i="3"/>
  <c r="FQ298" i="3"/>
  <c r="DD298" i="3"/>
  <c r="IZ298" i="3"/>
  <c r="JB298" i="3"/>
  <c r="IU298" i="3"/>
  <c r="DU298" i="3"/>
  <c r="IK298" i="3"/>
  <c r="EP298" i="3"/>
  <c r="GP298" i="3"/>
  <c r="FD298" i="3"/>
  <c r="CW298" i="3"/>
  <c r="CK298" i="3"/>
  <c r="JK298" i="3"/>
  <c r="DB298" i="3"/>
  <c r="CV298" i="3"/>
  <c r="FN298" i="3"/>
  <c r="IL298" i="3"/>
  <c r="IX298" i="3"/>
  <c r="DE298" i="3"/>
  <c r="HM298" i="3"/>
  <c r="JM298" i="3"/>
  <c r="HP298" i="3"/>
  <c r="FC298" i="3"/>
  <c r="DM298" i="3"/>
  <c r="FS298" i="3"/>
  <c r="JJ298" i="3"/>
  <c r="IO298" i="3"/>
  <c r="FP298" i="3"/>
  <c r="GV298" i="3"/>
  <c r="CT298" i="3"/>
  <c r="FI298" i="3"/>
  <c r="CZ298" i="3"/>
  <c r="FO298" i="3"/>
  <c r="HL298" i="3"/>
  <c r="JA298" i="3"/>
  <c r="JF298" i="3"/>
  <c r="JD298" i="3"/>
  <c r="EO298" i="3"/>
  <c r="DC298" i="3"/>
  <c r="EY298" i="3"/>
  <c r="HC298" i="3"/>
  <c r="IN298" i="3"/>
  <c r="HO298" i="3"/>
  <c r="GZ298" i="3"/>
  <c r="CU298" i="3"/>
  <c r="IT298" i="3"/>
  <c r="HA298" i="3"/>
  <c r="IS298" i="3"/>
  <c r="FJ298" i="3"/>
  <c r="FF298" i="3"/>
  <c r="FG298" i="3"/>
  <c r="FR298" i="3"/>
  <c r="IY298" i="3"/>
  <c r="HB298" i="3"/>
  <c r="EV298" i="3"/>
  <c r="EW298" i="3"/>
  <c r="IG298" i="3"/>
  <c r="FM298" i="3"/>
  <c r="EZ298" i="3"/>
  <c r="GS298" i="3"/>
  <c r="CO298" i="3"/>
  <c r="IQ298" i="3"/>
  <c r="HN298" i="3"/>
  <c r="HF298" i="3"/>
  <c r="HG298" i="3"/>
  <c r="CS298" i="3"/>
  <c r="GQ298" i="3"/>
  <c r="HI298" i="3"/>
  <c r="EM298" i="3"/>
  <c r="DQ298" i="3"/>
  <c r="GL298" i="3"/>
  <c r="GI298" i="3"/>
  <c r="CJ298" i="3"/>
  <c r="DH298" i="3"/>
  <c r="DI298" i="3"/>
  <c r="IJ298" i="3"/>
  <c r="DR298" i="3"/>
  <c r="DO298" i="3"/>
  <c r="II298" i="3"/>
  <c r="ET298" i="3"/>
  <c r="CP298" i="3"/>
  <c r="GT298" i="3"/>
  <c r="GY298" i="3"/>
  <c r="JH298" i="3"/>
  <c r="GX298" i="3"/>
  <c r="FB298" i="3"/>
  <c r="DL298" i="3"/>
  <c r="DS298" i="3"/>
  <c r="DG298" i="3"/>
  <c r="IH298" i="3"/>
  <c r="GK298" i="3"/>
  <c r="FE298" i="3"/>
  <c r="CR298" i="3"/>
  <c r="JI298" i="3"/>
  <c r="IW298" i="3"/>
  <c r="AT296" i="3" l="1"/>
  <c r="JR298" i="3"/>
  <c r="FV298" i="3"/>
  <c r="JT298" i="3"/>
  <c r="GB298" i="3"/>
  <c r="GA298" i="3"/>
  <c r="JP298" i="3"/>
  <c r="FX298" i="3"/>
  <c r="IA298" i="3"/>
  <c r="GD298" i="3"/>
  <c r="JQ298" i="3"/>
  <c r="JU298" i="3"/>
  <c r="EC298" i="3"/>
  <c r="GE298" i="3"/>
  <c r="EA298" i="3"/>
  <c r="HZ298" i="3"/>
  <c r="GC298" i="3"/>
  <c r="JS298" i="3"/>
  <c r="AH298" i="3"/>
  <c r="AO298" i="3"/>
  <c r="AD298" i="3"/>
  <c r="AK298" i="3"/>
  <c r="AE298" i="3"/>
  <c r="AJ298" i="3"/>
  <c r="AI298" i="3"/>
  <c r="AG298" i="3"/>
  <c r="AF298" i="3"/>
  <c r="HW298" i="3"/>
  <c r="HS298" i="3"/>
  <c r="DY298" i="3"/>
  <c r="JV298" i="3"/>
  <c r="FZ298" i="3"/>
  <c r="JX298" i="3"/>
  <c r="HU298" i="3"/>
  <c r="HT298" i="3"/>
  <c r="H298" i="3"/>
  <c r="F298" i="3"/>
  <c r="I298" i="3"/>
  <c r="L298" i="3"/>
  <c r="DX298" i="3"/>
  <c r="AL298" i="3"/>
  <c r="K298" i="3"/>
  <c r="Q298" i="3"/>
  <c r="P298" i="3"/>
  <c r="N298" i="3"/>
  <c r="O298" i="3"/>
  <c r="M298" i="3"/>
  <c r="J298" i="3"/>
  <c r="G298" i="3"/>
  <c r="HV298" i="3"/>
  <c r="ED298" i="3"/>
  <c r="FW298" i="3"/>
  <c r="AB298" i="3"/>
  <c r="V298" i="3"/>
  <c r="W298" i="3"/>
  <c r="S298" i="3"/>
  <c r="X298" i="3"/>
  <c r="R298" i="3"/>
  <c r="Y298" i="3"/>
  <c r="T298" i="3"/>
  <c r="AA298" i="3"/>
  <c r="U298" i="3"/>
  <c r="Z298" i="3"/>
  <c r="AC298" i="3"/>
  <c r="HR298" i="3"/>
  <c r="AZ298" i="3"/>
  <c r="BF298" i="3"/>
  <c r="AY298" i="3"/>
  <c r="BE298" i="3"/>
  <c r="BG298" i="3"/>
  <c r="CB298" i="3"/>
  <c r="BB298" i="3"/>
  <c r="BA298" i="3"/>
  <c r="BC298" i="3"/>
  <c r="BD298" i="3"/>
  <c r="AX298" i="3"/>
  <c r="AW298" i="3"/>
  <c r="AV298" i="3"/>
  <c r="DZ298" i="3"/>
  <c r="IB298" i="3"/>
  <c r="EF298" i="3"/>
  <c r="BS298" i="3"/>
  <c r="BH298" i="3"/>
  <c r="BJ298" i="3"/>
  <c r="BN298" i="3"/>
  <c r="BQ298" i="3"/>
  <c r="BO298" i="3"/>
  <c r="BL298" i="3"/>
  <c r="BM298" i="3"/>
  <c r="BK298" i="3"/>
  <c r="BR298" i="3"/>
  <c r="BI298" i="3"/>
  <c r="BP298" i="3"/>
  <c r="FU298" i="3"/>
  <c r="AM298" i="3"/>
  <c r="FY298" i="3"/>
  <c r="HY298" i="3"/>
  <c r="BU298" i="3"/>
  <c r="BX298" i="3"/>
  <c r="CE298" i="3"/>
  <c r="AR298" i="3" s="1"/>
  <c r="BT298" i="3"/>
  <c r="CA298" i="3"/>
  <c r="BV298" i="3"/>
  <c r="BY298" i="3"/>
  <c r="BW298" i="3"/>
  <c r="BZ298" i="3"/>
  <c r="AP298" i="3"/>
  <c r="EG298" i="3"/>
  <c r="JO298" i="3"/>
  <c r="CC298" i="3"/>
  <c r="CF298" i="3"/>
  <c r="JY298" i="3"/>
  <c r="JW298" i="3"/>
  <c r="CL298" i="3"/>
  <c r="EE298" i="3"/>
  <c r="HX298" i="3"/>
  <c r="EB298" i="3"/>
  <c r="EH298" i="3"/>
  <c r="C299" i="3"/>
  <c r="AN297" i="3"/>
  <c r="CD297" i="3"/>
  <c r="AR297" i="3"/>
  <c r="AS297" i="3"/>
  <c r="CG297" i="3"/>
  <c r="HD299" i="3"/>
  <c r="FP299" i="3"/>
  <c r="FF299" i="3"/>
  <c r="GZ299" i="3"/>
  <c r="HL299" i="3"/>
  <c r="DF299" i="3"/>
  <c r="DB299" i="3"/>
  <c r="GW299" i="3"/>
  <c r="FL299" i="3"/>
  <c r="EQ299" i="3"/>
  <c r="GS299" i="3"/>
  <c r="IO299" i="3"/>
  <c r="EU299" i="3"/>
  <c r="JH299" i="3"/>
  <c r="IJ299" i="3"/>
  <c r="FS299" i="3"/>
  <c r="HM299" i="3"/>
  <c r="DJ299" i="3"/>
  <c r="II299" i="3"/>
  <c r="CP299" i="3"/>
  <c r="HN299" i="3"/>
  <c r="IW299" i="3"/>
  <c r="CU299" i="3"/>
  <c r="JI299" i="3"/>
  <c r="IP299" i="3"/>
  <c r="DQ299" i="3"/>
  <c r="IK299" i="3"/>
  <c r="EM299" i="3"/>
  <c r="GV299" i="3"/>
  <c r="DS299" i="3"/>
  <c r="DC299" i="3"/>
  <c r="CK299" i="3"/>
  <c r="DT299" i="3"/>
  <c r="IU299" i="3"/>
  <c r="CX299" i="3"/>
  <c r="GX299" i="3"/>
  <c r="DH299" i="3"/>
  <c r="CV299" i="3"/>
  <c r="JD299" i="3"/>
  <c r="CT299" i="3"/>
  <c r="DD299" i="3"/>
  <c r="DP299" i="3"/>
  <c r="FE299" i="3"/>
  <c r="FC299" i="3"/>
  <c r="IY299" i="3"/>
  <c r="IL299" i="3"/>
  <c r="FB299" i="3"/>
  <c r="IH299" i="3"/>
  <c r="EN299" i="3"/>
  <c r="HJ299" i="3"/>
  <c r="GI299" i="3"/>
  <c r="GN299" i="3"/>
  <c r="DR299" i="3"/>
  <c r="JB299" i="3"/>
  <c r="HO299" i="3"/>
  <c r="DG299" i="3"/>
  <c r="IQ299" i="3"/>
  <c r="GR299" i="3"/>
  <c r="CJ299" i="3"/>
  <c r="HG299" i="3"/>
  <c r="GO299" i="3"/>
  <c r="EV299" i="3"/>
  <c r="FN299" i="3"/>
  <c r="CR299" i="3"/>
  <c r="HB299" i="3"/>
  <c r="IX299" i="3"/>
  <c r="DV299" i="3"/>
  <c r="GJ299" i="3"/>
  <c r="FG299" i="3"/>
  <c r="JC299" i="3"/>
  <c r="EP299" i="3"/>
  <c r="HK299" i="3"/>
  <c r="DM299" i="3"/>
  <c r="DK299" i="3"/>
  <c r="JM299" i="3"/>
  <c r="JJ299" i="3"/>
  <c r="GP299" i="3"/>
  <c r="FA299" i="3"/>
  <c r="HF299" i="3"/>
  <c r="FD299" i="3"/>
  <c r="CS299" i="3"/>
  <c r="JG299" i="3"/>
  <c r="FI299" i="3"/>
  <c r="IS299" i="3"/>
  <c r="JK299" i="3"/>
  <c r="GM299" i="3"/>
  <c r="FQ299" i="3"/>
  <c r="JL299" i="3"/>
  <c r="IZ299" i="3"/>
  <c r="IN299" i="3"/>
  <c r="FJ299" i="3"/>
  <c r="DO299" i="3"/>
  <c r="HA299" i="3"/>
  <c r="EZ299" i="3"/>
  <c r="EL299" i="3"/>
  <c r="DL299" i="3"/>
  <c r="IT299" i="3"/>
  <c r="JA299" i="3"/>
  <c r="FH299" i="3"/>
  <c r="GY299" i="3"/>
  <c r="HC299" i="3"/>
  <c r="CW299" i="3"/>
  <c r="IV299" i="3"/>
  <c r="CY299" i="3"/>
  <c r="DE299" i="3"/>
  <c r="FO299" i="3"/>
  <c r="IG299" i="3"/>
  <c r="IM299" i="3"/>
  <c r="EY299" i="3"/>
  <c r="DU299" i="3"/>
  <c r="GL299" i="3"/>
  <c r="IF299" i="3"/>
  <c r="JF299" i="3"/>
  <c r="ES299" i="3"/>
  <c r="HI299" i="3"/>
  <c r="GT299" i="3"/>
  <c r="DI299" i="3"/>
  <c r="HE299" i="3"/>
  <c r="EO299" i="3"/>
  <c r="GQ299" i="3"/>
  <c r="FR299" i="3"/>
  <c r="EW299" i="3"/>
  <c r="GK299" i="3"/>
  <c r="CZ299" i="3"/>
  <c r="FM299" i="3"/>
  <c r="ET299" i="3"/>
  <c r="HP299" i="3"/>
  <c r="CO299" i="3"/>
  <c r="ER299" i="3"/>
  <c r="CQ299" i="3"/>
  <c r="CD298" i="3" l="1"/>
  <c r="AQ298" i="3"/>
  <c r="EG299" i="3"/>
  <c r="AK299" i="3"/>
  <c r="AJ299" i="3"/>
  <c r="AG299" i="3"/>
  <c r="AF299" i="3"/>
  <c r="AI299" i="3"/>
  <c r="AD299" i="3"/>
  <c r="AO299" i="3"/>
  <c r="AE299" i="3"/>
  <c r="AH299" i="3"/>
  <c r="DZ299" i="3"/>
  <c r="HY299" i="3"/>
  <c r="EC299" i="3"/>
  <c r="IA299" i="3"/>
  <c r="HV299" i="3"/>
  <c r="GD299" i="3"/>
  <c r="JP299" i="3"/>
  <c r="JQ299" i="3"/>
  <c r="FU299" i="3"/>
  <c r="AM299" i="3"/>
  <c r="HX299" i="3"/>
  <c r="HT299" i="3"/>
  <c r="ED299" i="3"/>
  <c r="HS299" i="3"/>
  <c r="BN299" i="3"/>
  <c r="BH299" i="3"/>
  <c r="BK299" i="3"/>
  <c r="BJ299" i="3"/>
  <c r="BQ299" i="3"/>
  <c r="BS299" i="3"/>
  <c r="BP299" i="3"/>
  <c r="BI299" i="3"/>
  <c r="BO299" i="3"/>
  <c r="BR299" i="3"/>
  <c r="BL299" i="3"/>
  <c r="BM299" i="3"/>
  <c r="CC299" i="3"/>
  <c r="JO299" i="3"/>
  <c r="FY299" i="3"/>
  <c r="JV299" i="3"/>
  <c r="CF299" i="3"/>
  <c r="HZ299" i="3"/>
  <c r="AP299" i="3"/>
  <c r="JT299" i="3"/>
  <c r="EH299" i="3"/>
  <c r="HU299" i="3"/>
  <c r="DY299" i="3"/>
  <c r="HW299" i="3"/>
  <c r="EE299" i="3"/>
  <c r="Y299" i="3"/>
  <c r="S299" i="3"/>
  <c r="Z299" i="3"/>
  <c r="U299" i="3"/>
  <c r="AB299" i="3"/>
  <c r="V299" i="3"/>
  <c r="AA299" i="3"/>
  <c r="T299" i="3"/>
  <c r="R299" i="3"/>
  <c r="AC299" i="3"/>
  <c r="W299" i="3"/>
  <c r="X299" i="3"/>
  <c r="EF299" i="3"/>
  <c r="GB299" i="3"/>
  <c r="FV299" i="3"/>
  <c r="FZ299" i="3"/>
  <c r="JX299" i="3"/>
  <c r="JW299" i="3"/>
  <c r="GE299" i="3"/>
  <c r="JS299" i="3"/>
  <c r="GA299" i="3"/>
  <c r="JY299" i="3"/>
  <c r="GC299" i="3"/>
  <c r="EA299" i="3"/>
  <c r="EB299" i="3"/>
  <c r="Q299" i="3"/>
  <c r="K299" i="3"/>
  <c r="P299" i="3"/>
  <c r="AL299" i="3"/>
  <c r="M299" i="3"/>
  <c r="G299" i="3"/>
  <c r="H299" i="3"/>
  <c r="F299" i="3"/>
  <c r="I299" i="3"/>
  <c r="L299" i="3"/>
  <c r="N299" i="3"/>
  <c r="O299" i="3"/>
  <c r="DX299" i="3"/>
  <c r="J299" i="3"/>
  <c r="CL299" i="3"/>
  <c r="FW299" i="3"/>
  <c r="JU299" i="3"/>
  <c r="IB299" i="3"/>
  <c r="FX299" i="3"/>
  <c r="JR299" i="3"/>
  <c r="AX299" i="3"/>
  <c r="AV299" i="3"/>
  <c r="HR299" i="3"/>
  <c r="CB299" i="3"/>
  <c r="BA299" i="3"/>
  <c r="BG299" i="3"/>
  <c r="BF299" i="3"/>
  <c r="BD299" i="3"/>
  <c r="BE299" i="3"/>
  <c r="BC299" i="3"/>
  <c r="BB299" i="3"/>
  <c r="AZ299" i="3"/>
  <c r="AW299" i="3"/>
  <c r="AY299" i="3"/>
  <c r="BZ299" i="3"/>
  <c r="BY299" i="3"/>
  <c r="CE299" i="3"/>
  <c r="BV299" i="3"/>
  <c r="BU299" i="3"/>
  <c r="BX299" i="3"/>
  <c r="CA299" i="3"/>
  <c r="BT299" i="3"/>
  <c r="BW299" i="3"/>
  <c r="C300" i="3"/>
  <c r="CG298" i="3"/>
  <c r="AS298" i="3"/>
  <c r="AT298" i="3" s="1"/>
  <c r="AN298" i="3"/>
  <c r="AT297" i="3"/>
  <c r="CX300" i="3"/>
  <c r="EL300" i="3"/>
  <c r="DF300" i="3"/>
  <c r="FC300" i="3"/>
  <c r="IM300" i="3"/>
  <c r="IV300" i="3"/>
  <c r="II300" i="3"/>
  <c r="IW300" i="3"/>
  <c r="DC300" i="3"/>
  <c r="GT300" i="3"/>
  <c r="CO300" i="3"/>
  <c r="EQ300" i="3"/>
  <c r="HO300" i="3"/>
  <c r="GQ300" i="3"/>
  <c r="DU300" i="3"/>
  <c r="DE300" i="3"/>
  <c r="FD300" i="3"/>
  <c r="GP300" i="3"/>
  <c r="FG300" i="3"/>
  <c r="DO300" i="3"/>
  <c r="DT300" i="3"/>
  <c r="FE300" i="3"/>
  <c r="DV300" i="3"/>
  <c r="IZ300" i="3"/>
  <c r="JM300" i="3"/>
  <c r="CR300" i="3"/>
  <c r="GN300" i="3"/>
  <c r="CQ300" i="3"/>
  <c r="EU300" i="3"/>
  <c r="HN300" i="3"/>
  <c r="GX300" i="3"/>
  <c r="IP300" i="3"/>
  <c r="EZ300" i="3"/>
  <c r="FP300" i="3"/>
  <c r="HL300" i="3"/>
  <c r="HF300" i="3"/>
  <c r="EV300" i="3"/>
  <c r="HJ300" i="3"/>
  <c r="JD300" i="3"/>
  <c r="JG300" i="3"/>
  <c r="HD300" i="3"/>
  <c r="EY300" i="3"/>
  <c r="IU300" i="3"/>
  <c r="HB300" i="3"/>
  <c r="HM300" i="3"/>
  <c r="EM300" i="3"/>
  <c r="GY300" i="3"/>
  <c r="DL300" i="3"/>
  <c r="CT300" i="3"/>
  <c r="IS300" i="3"/>
  <c r="IY300" i="3"/>
  <c r="DG300" i="3"/>
  <c r="FA300" i="3"/>
  <c r="FR300" i="3"/>
  <c r="JI300" i="3"/>
  <c r="ES300" i="3"/>
  <c r="FF300" i="3"/>
  <c r="JL300" i="3"/>
  <c r="HI300" i="3"/>
  <c r="IL300" i="3"/>
  <c r="CZ300" i="3"/>
  <c r="IO300" i="3"/>
  <c r="DD300" i="3"/>
  <c r="JA300" i="3"/>
  <c r="EP300" i="3"/>
  <c r="ER300" i="3"/>
  <c r="GO300" i="3"/>
  <c r="DQ300" i="3"/>
  <c r="FN300" i="3"/>
  <c r="HG300" i="3"/>
  <c r="GZ300" i="3"/>
  <c r="HE300" i="3"/>
  <c r="EN300" i="3"/>
  <c r="CW300" i="3"/>
  <c r="GJ300" i="3"/>
  <c r="DR300" i="3"/>
  <c r="CP300" i="3"/>
  <c r="FS300" i="3"/>
  <c r="FQ300" i="3"/>
  <c r="GK300" i="3"/>
  <c r="DJ300" i="3"/>
  <c r="IX300" i="3"/>
  <c r="ET300" i="3"/>
  <c r="DK300" i="3"/>
  <c r="DM300" i="3"/>
  <c r="IJ300" i="3"/>
  <c r="DH300" i="3"/>
  <c r="IF300" i="3"/>
  <c r="EO300" i="3"/>
  <c r="FH300" i="3"/>
  <c r="IN300" i="3"/>
  <c r="IT300" i="3"/>
  <c r="CU300" i="3"/>
  <c r="HK300" i="3"/>
  <c r="GS300" i="3"/>
  <c r="FI300" i="3"/>
  <c r="DI300" i="3"/>
  <c r="FM300" i="3"/>
  <c r="HA300" i="3"/>
  <c r="IK300" i="3"/>
  <c r="GV300" i="3"/>
  <c r="GM300" i="3"/>
  <c r="FJ300" i="3"/>
  <c r="JH300" i="3"/>
  <c r="FB300" i="3"/>
  <c r="IQ300" i="3"/>
  <c r="JF300" i="3"/>
  <c r="DB300" i="3"/>
  <c r="DS300" i="3"/>
  <c r="JC300" i="3"/>
  <c r="GI300" i="3"/>
  <c r="JB300" i="3"/>
  <c r="GR300" i="3"/>
  <c r="CS300" i="3"/>
  <c r="DP300" i="3"/>
  <c r="EW300" i="3"/>
  <c r="HC300" i="3"/>
  <c r="JJ300" i="3"/>
  <c r="CJ300" i="3"/>
  <c r="GW300" i="3"/>
  <c r="CK300" i="3"/>
  <c r="FO300" i="3"/>
  <c r="JK300" i="3"/>
  <c r="HP300" i="3"/>
  <c r="IG300" i="3"/>
  <c r="IH300" i="3"/>
  <c r="GL300" i="3"/>
  <c r="CV300" i="3"/>
  <c r="FL300" i="3"/>
  <c r="CY300" i="3"/>
  <c r="AN299" i="3" l="1"/>
  <c r="BZ300" i="3"/>
  <c r="CA300" i="3"/>
  <c r="BU300" i="3"/>
  <c r="BV300" i="3"/>
  <c r="CE300" i="3"/>
  <c r="BT300" i="3"/>
  <c r="BX300" i="3"/>
  <c r="BY300" i="3"/>
  <c r="BW300" i="3"/>
  <c r="BR300" i="3"/>
  <c r="BI300" i="3"/>
  <c r="BO300" i="3"/>
  <c r="BP300" i="3"/>
  <c r="BN300" i="3"/>
  <c r="BM300" i="3"/>
  <c r="BH300" i="3"/>
  <c r="BL300" i="3"/>
  <c r="BJ300" i="3"/>
  <c r="BS300" i="3"/>
  <c r="BQ300" i="3"/>
  <c r="BK300" i="3"/>
  <c r="JW300" i="3"/>
  <c r="CL300" i="3"/>
  <c r="EB300" i="3"/>
  <c r="F300" i="3"/>
  <c r="H300" i="3"/>
  <c r="Q300" i="3"/>
  <c r="AL300" i="3"/>
  <c r="DX300" i="3"/>
  <c r="O300" i="3"/>
  <c r="M300" i="3"/>
  <c r="L300" i="3"/>
  <c r="N300" i="3"/>
  <c r="P300" i="3"/>
  <c r="G300" i="3"/>
  <c r="I300" i="3"/>
  <c r="J300" i="3"/>
  <c r="K300" i="3"/>
  <c r="ED300" i="3"/>
  <c r="JU300" i="3"/>
  <c r="JS300" i="3"/>
  <c r="HT300" i="3"/>
  <c r="IA300" i="3"/>
  <c r="FY300" i="3"/>
  <c r="EE300" i="3"/>
  <c r="JP300" i="3"/>
  <c r="JQ300" i="3"/>
  <c r="FU300" i="3"/>
  <c r="AM300" i="3"/>
  <c r="JO300" i="3"/>
  <c r="CC300" i="3"/>
  <c r="FW300" i="3"/>
  <c r="IB300" i="3"/>
  <c r="JR300" i="3"/>
  <c r="JV300" i="3"/>
  <c r="HZ300" i="3"/>
  <c r="JY300" i="3"/>
  <c r="CF300" i="3"/>
  <c r="AG300" i="3"/>
  <c r="AH300" i="3"/>
  <c r="AO300" i="3"/>
  <c r="AK300" i="3"/>
  <c r="AI300" i="3"/>
  <c r="AJ300" i="3"/>
  <c r="AF300" i="3"/>
  <c r="AE300" i="3"/>
  <c r="AD300" i="3"/>
  <c r="DZ300" i="3"/>
  <c r="HW300" i="3"/>
  <c r="HY300" i="3"/>
  <c r="FX300" i="3"/>
  <c r="GD300" i="3"/>
  <c r="JT300" i="3"/>
  <c r="AP300" i="3"/>
  <c r="GE300" i="3"/>
  <c r="HX300" i="3"/>
  <c r="HV300" i="3"/>
  <c r="GB300" i="3"/>
  <c r="GA300" i="3"/>
  <c r="HS300" i="3"/>
  <c r="EA300" i="3"/>
  <c r="HU300" i="3"/>
  <c r="DY300" i="3"/>
  <c r="V300" i="3"/>
  <c r="X300" i="3"/>
  <c r="U300" i="3"/>
  <c r="T300" i="3"/>
  <c r="AA300" i="3"/>
  <c r="R300" i="3"/>
  <c r="AC300" i="3"/>
  <c r="Z300" i="3"/>
  <c r="W300" i="3"/>
  <c r="Y300" i="3"/>
  <c r="S300" i="3"/>
  <c r="AB300" i="3"/>
  <c r="EF300" i="3"/>
  <c r="JX300" i="3"/>
  <c r="EG300" i="3"/>
  <c r="EH300" i="3"/>
  <c r="FV300" i="3"/>
  <c r="FZ300" i="3"/>
  <c r="GC300" i="3"/>
  <c r="CB300" i="3"/>
  <c r="BC300" i="3"/>
  <c r="BE300" i="3"/>
  <c r="BB300" i="3"/>
  <c r="BD300" i="3"/>
  <c r="AX300" i="3"/>
  <c r="HR300" i="3"/>
  <c r="AW300" i="3"/>
  <c r="AZ300" i="3"/>
  <c r="BF300" i="3"/>
  <c r="AY300" i="3"/>
  <c r="AV300" i="3"/>
  <c r="BA300" i="3"/>
  <c r="BG300" i="3"/>
  <c r="EC300" i="3"/>
  <c r="AQ299" i="3"/>
  <c r="C301" i="3"/>
  <c r="AR299" i="3"/>
  <c r="AS299" i="3"/>
  <c r="CG299" i="3"/>
  <c r="CD299" i="3"/>
  <c r="IF301" i="3"/>
  <c r="EL301" i="3"/>
  <c r="HC301" i="3"/>
  <c r="IM301" i="3"/>
  <c r="ES301" i="3"/>
  <c r="JB301" i="3"/>
  <c r="IP301" i="3"/>
  <c r="GQ301" i="3"/>
  <c r="DT301" i="3"/>
  <c r="DO301" i="3"/>
  <c r="IN301" i="3"/>
  <c r="GT301" i="3"/>
  <c r="GJ301" i="3"/>
  <c r="IW301" i="3"/>
  <c r="EP301" i="3"/>
  <c r="JJ301" i="3"/>
  <c r="GI301" i="3"/>
  <c r="EO301" i="3"/>
  <c r="CY301" i="3"/>
  <c r="CQ301" i="3"/>
  <c r="HM301" i="3"/>
  <c r="DM301" i="3"/>
  <c r="DH301" i="3"/>
  <c r="II301" i="3"/>
  <c r="HP301" i="3"/>
  <c r="EW301" i="3"/>
  <c r="GW301" i="3"/>
  <c r="CJ301" i="3"/>
  <c r="CW301" i="3"/>
  <c r="IX301" i="3"/>
  <c r="GX301" i="3"/>
  <c r="CT301" i="3"/>
  <c r="IS301" i="3"/>
  <c r="IJ301" i="3"/>
  <c r="FC301" i="3"/>
  <c r="GZ301" i="3"/>
  <c r="EQ301" i="3"/>
  <c r="FG301" i="3"/>
  <c r="GR301" i="3"/>
  <c r="DV301" i="3"/>
  <c r="FN301" i="3"/>
  <c r="DC301" i="3"/>
  <c r="IK301" i="3"/>
  <c r="FF301" i="3"/>
  <c r="JA301" i="3"/>
  <c r="CZ301" i="3"/>
  <c r="JL301" i="3"/>
  <c r="FD301" i="3"/>
  <c r="FS301" i="3"/>
  <c r="GK301" i="3"/>
  <c r="DF301" i="3"/>
  <c r="IU301" i="3"/>
  <c r="HI301" i="3"/>
  <c r="HK301" i="3"/>
  <c r="FR301" i="3"/>
  <c r="IY301" i="3"/>
  <c r="DB301" i="3"/>
  <c r="EU301" i="3"/>
  <c r="IZ301" i="3"/>
  <c r="GY301" i="3"/>
  <c r="DQ301" i="3"/>
  <c r="HB301" i="3"/>
  <c r="DK301" i="3"/>
  <c r="JC301" i="3"/>
  <c r="JF301" i="3"/>
  <c r="CU301" i="3"/>
  <c r="DP301" i="3"/>
  <c r="GL301" i="3"/>
  <c r="FQ301" i="3"/>
  <c r="CK301" i="3"/>
  <c r="EM301" i="3"/>
  <c r="JH301" i="3"/>
  <c r="IL301" i="3"/>
  <c r="CS301" i="3"/>
  <c r="JD301" i="3"/>
  <c r="FI301" i="3"/>
  <c r="CV301" i="3"/>
  <c r="JG301" i="3"/>
  <c r="HA301" i="3"/>
  <c r="DI301" i="3"/>
  <c r="DL301" i="3"/>
  <c r="HE301" i="3"/>
  <c r="DE301" i="3"/>
  <c r="CP301" i="3"/>
  <c r="HO301" i="3"/>
  <c r="HJ301" i="3"/>
  <c r="ET301" i="3"/>
  <c r="HD301" i="3"/>
  <c r="IH301" i="3"/>
  <c r="FM301" i="3"/>
  <c r="DJ301" i="3"/>
  <c r="DU301" i="3"/>
  <c r="EV301" i="3"/>
  <c r="GS301" i="3"/>
  <c r="IO301" i="3"/>
  <c r="IQ301" i="3"/>
  <c r="DG301" i="3"/>
  <c r="EY301" i="3"/>
  <c r="DR301" i="3"/>
  <c r="JI301" i="3"/>
  <c r="HG301" i="3"/>
  <c r="HL301" i="3"/>
  <c r="IV301" i="3"/>
  <c r="FB301" i="3"/>
  <c r="IT301" i="3"/>
  <c r="DD301" i="3"/>
  <c r="CR301" i="3"/>
  <c r="IG301" i="3"/>
  <c r="CO301" i="3"/>
  <c r="GV301" i="3"/>
  <c r="GP301" i="3"/>
  <c r="FL301" i="3"/>
  <c r="JM301" i="3"/>
  <c r="FA301" i="3"/>
  <c r="GM301" i="3"/>
  <c r="FE301" i="3"/>
  <c r="CX301" i="3"/>
  <c r="HN301" i="3"/>
  <c r="DS301" i="3"/>
  <c r="FH301" i="3"/>
  <c r="GN301" i="3"/>
  <c r="FJ301" i="3"/>
  <c r="GO301" i="3"/>
  <c r="HF301" i="3"/>
  <c r="EZ301" i="3"/>
  <c r="FP301" i="3"/>
  <c r="FO301" i="3"/>
  <c r="JK301" i="3"/>
  <c r="ER301" i="3"/>
  <c r="EN301" i="3"/>
  <c r="AT299" i="3" l="1"/>
  <c r="AQ300" i="3"/>
  <c r="HV301" i="3"/>
  <c r="ED301" i="3"/>
  <c r="JQ301" i="3"/>
  <c r="AJ301" i="3"/>
  <c r="AE301" i="3"/>
  <c r="AK301" i="3"/>
  <c r="AF301" i="3"/>
  <c r="AI301" i="3"/>
  <c r="AG301" i="3"/>
  <c r="AH301" i="3"/>
  <c r="AO301" i="3"/>
  <c r="AD301" i="3"/>
  <c r="HZ301" i="3"/>
  <c r="FZ301" i="3"/>
  <c r="AB301" i="3"/>
  <c r="V301" i="3"/>
  <c r="S301" i="3"/>
  <c r="U301" i="3"/>
  <c r="X301" i="3"/>
  <c r="R301" i="3"/>
  <c r="Y301" i="3"/>
  <c r="Z301" i="3"/>
  <c r="T301" i="3"/>
  <c r="W301" i="3"/>
  <c r="AC301" i="3"/>
  <c r="AA301" i="3"/>
  <c r="AW301" i="3"/>
  <c r="BD301" i="3"/>
  <c r="AX301" i="3"/>
  <c r="BF301" i="3"/>
  <c r="HR301" i="3"/>
  <c r="BG301" i="3"/>
  <c r="AV301" i="3"/>
  <c r="BB301" i="3"/>
  <c r="BE301" i="3"/>
  <c r="BC301" i="3"/>
  <c r="AZ301" i="3"/>
  <c r="CB301" i="3"/>
  <c r="BA301" i="3"/>
  <c r="AY301" i="3"/>
  <c r="DZ301" i="3"/>
  <c r="EF301" i="3"/>
  <c r="GA301" i="3"/>
  <c r="BI301" i="3"/>
  <c r="BL301" i="3"/>
  <c r="BJ301" i="3"/>
  <c r="BN301" i="3"/>
  <c r="BS301" i="3"/>
  <c r="BP301" i="3"/>
  <c r="BR301" i="3"/>
  <c r="BM301" i="3"/>
  <c r="BQ301" i="3"/>
  <c r="BO301" i="3"/>
  <c r="BH301" i="3"/>
  <c r="BK301" i="3"/>
  <c r="CL301" i="3"/>
  <c r="GE301" i="3"/>
  <c r="EH301" i="3"/>
  <c r="JV301" i="3"/>
  <c r="FY301" i="3"/>
  <c r="EE301" i="3"/>
  <c r="HS301" i="3"/>
  <c r="HX301" i="3"/>
  <c r="FU301" i="3"/>
  <c r="AM301" i="3"/>
  <c r="CF301" i="3"/>
  <c r="JR301" i="3"/>
  <c r="EB301" i="3"/>
  <c r="HY301" i="3"/>
  <c r="IA301" i="3"/>
  <c r="EA301" i="3"/>
  <c r="CE301" i="3"/>
  <c r="BU301" i="3"/>
  <c r="BV301" i="3"/>
  <c r="CA301" i="3"/>
  <c r="BX301" i="3"/>
  <c r="BW301" i="3"/>
  <c r="BT301" i="3"/>
  <c r="BZ301" i="3"/>
  <c r="BY301" i="3"/>
  <c r="JY301" i="3"/>
  <c r="DY301" i="3"/>
  <c r="JT301" i="3"/>
  <c r="GB301" i="3"/>
  <c r="JS301" i="3"/>
  <c r="AP301" i="3"/>
  <c r="GD301" i="3"/>
  <c r="L301" i="3"/>
  <c r="J301" i="3"/>
  <c r="K301" i="3"/>
  <c r="N301" i="3"/>
  <c r="M301" i="3"/>
  <c r="H301" i="3"/>
  <c r="F301" i="3"/>
  <c r="I301" i="3"/>
  <c r="DX301" i="3"/>
  <c r="AL301" i="3"/>
  <c r="O301" i="3"/>
  <c r="Q301" i="3"/>
  <c r="P301" i="3"/>
  <c r="G301" i="3"/>
  <c r="JW301" i="3"/>
  <c r="EG301" i="3"/>
  <c r="JP301" i="3"/>
  <c r="FX301" i="3"/>
  <c r="EC301" i="3"/>
  <c r="HU301" i="3"/>
  <c r="GC301" i="3"/>
  <c r="FW301" i="3"/>
  <c r="CC301" i="3"/>
  <c r="CD301" i="3" s="1"/>
  <c r="JO301" i="3"/>
  <c r="HT301" i="3"/>
  <c r="JX301" i="3"/>
  <c r="IB301" i="3"/>
  <c r="JU301" i="3"/>
  <c r="HW301" i="3"/>
  <c r="FV301" i="3"/>
  <c r="C302" i="3"/>
  <c r="CD300" i="3"/>
  <c r="AS300" i="3"/>
  <c r="CG300" i="3"/>
  <c r="AN300" i="3"/>
  <c r="AR300" i="3"/>
  <c r="EN302" i="3"/>
  <c r="FP302" i="3"/>
  <c r="GV302" i="3"/>
  <c r="GW302" i="3"/>
  <c r="DJ302" i="3"/>
  <c r="GP302" i="3"/>
  <c r="FB302" i="3"/>
  <c r="IN302" i="3"/>
  <c r="IQ302" i="3"/>
  <c r="GQ302" i="3"/>
  <c r="DK302" i="3"/>
  <c r="FS302" i="3"/>
  <c r="DT302" i="3"/>
  <c r="DC302" i="3"/>
  <c r="HJ302" i="3"/>
  <c r="JI302" i="3"/>
  <c r="DE302" i="3"/>
  <c r="EY302" i="3"/>
  <c r="DS302" i="3"/>
  <c r="CV302" i="3"/>
  <c r="CS302" i="3"/>
  <c r="HP302" i="3"/>
  <c r="CY302" i="3"/>
  <c r="FQ302" i="3"/>
  <c r="CX302" i="3"/>
  <c r="GR302" i="3"/>
  <c r="IL302" i="3"/>
  <c r="IG302" i="3"/>
  <c r="IW302" i="3"/>
  <c r="IJ302" i="3"/>
  <c r="DI302" i="3"/>
  <c r="JB302" i="3"/>
  <c r="HO302" i="3"/>
  <c r="II302" i="3"/>
  <c r="FM302" i="3"/>
  <c r="HC302" i="3"/>
  <c r="IX302" i="3"/>
  <c r="JF302" i="3"/>
  <c r="FL302" i="3"/>
  <c r="EW302" i="3"/>
  <c r="IT302" i="3"/>
  <c r="CO302" i="3"/>
  <c r="ER302" i="3"/>
  <c r="JD302" i="3"/>
  <c r="JJ302" i="3"/>
  <c r="HA302" i="3"/>
  <c r="FR302" i="3"/>
  <c r="CK302" i="3"/>
  <c r="HE302" i="3"/>
  <c r="JM302" i="3"/>
  <c r="GZ302" i="3"/>
  <c r="DG302" i="3"/>
  <c r="FC302" i="3"/>
  <c r="GO302" i="3"/>
  <c r="IS302" i="3"/>
  <c r="EO302" i="3"/>
  <c r="GN302" i="3"/>
  <c r="FJ302" i="3"/>
  <c r="JC302" i="3"/>
  <c r="GJ302" i="3"/>
  <c r="CR302" i="3"/>
  <c r="GL302" i="3"/>
  <c r="DH302" i="3"/>
  <c r="JG302" i="3"/>
  <c r="EP302" i="3"/>
  <c r="FI302" i="3"/>
  <c r="ET302" i="3"/>
  <c r="CQ302" i="3"/>
  <c r="DD302" i="3"/>
  <c r="JL302" i="3"/>
  <c r="DF302" i="3"/>
  <c r="JK302" i="3"/>
  <c r="DP302" i="3"/>
  <c r="CJ302" i="3"/>
  <c r="IY302" i="3"/>
  <c r="CW302" i="3"/>
  <c r="IK302" i="3"/>
  <c r="HG302" i="3"/>
  <c r="EQ302" i="3"/>
  <c r="JH302" i="3"/>
  <c r="HN302" i="3"/>
  <c r="GM302" i="3"/>
  <c r="IP302" i="3"/>
  <c r="DO302" i="3"/>
  <c r="FA302" i="3"/>
  <c r="IU302" i="3"/>
  <c r="DQ302" i="3"/>
  <c r="HI302" i="3"/>
  <c r="CT302" i="3"/>
  <c r="DM302" i="3"/>
  <c r="DU302" i="3"/>
  <c r="JA302" i="3"/>
  <c r="CP302" i="3"/>
  <c r="HD302" i="3"/>
  <c r="DB302" i="3"/>
  <c r="IH302" i="3"/>
  <c r="HB302" i="3"/>
  <c r="IZ302" i="3"/>
  <c r="IF302" i="3"/>
  <c r="FF302" i="3"/>
  <c r="GY302" i="3"/>
  <c r="IM302" i="3"/>
  <c r="FH302" i="3"/>
  <c r="ES302" i="3"/>
  <c r="GK302" i="3"/>
  <c r="EU302" i="3"/>
  <c r="GI302" i="3"/>
  <c r="FE302" i="3"/>
  <c r="FN302" i="3"/>
  <c r="CZ302" i="3"/>
  <c r="DR302" i="3"/>
  <c r="HK302" i="3"/>
  <c r="EZ302" i="3"/>
  <c r="GX302" i="3"/>
  <c r="FD302" i="3"/>
  <c r="CU302" i="3"/>
  <c r="FG302" i="3"/>
  <c r="EM302" i="3"/>
  <c r="DV302" i="3"/>
  <c r="FO302" i="3"/>
  <c r="HM302" i="3"/>
  <c r="IV302" i="3"/>
  <c r="GS302" i="3"/>
  <c r="GT302" i="3"/>
  <c r="DL302" i="3"/>
  <c r="HF302" i="3"/>
  <c r="HL302" i="3"/>
  <c r="IO302" i="3"/>
  <c r="EL302" i="3"/>
  <c r="EV302" i="3"/>
  <c r="AQ301" i="3" l="1"/>
  <c r="AR301" i="3"/>
  <c r="HT302" i="3"/>
  <c r="DX302" i="3"/>
  <c r="P302" i="3"/>
  <c r="L302" i="3"/>
  <c r="I302" i="3"/>
  <c r="O302" i="3"/>
  <c r="J302" i="3"/>
  <c r="AL302" i="3"/>
  <c r="N302" i="3"/>
  <c r="K302" i="3"/>
  <c r="M302" i="3"/>
  <c r="Q302" i="3"/>
  <c r="F302" i="3"/>
  <c r="G302" i="3"/>
  <c r="H302" i="3"/>
  <c r="HS302" i="3"/>
  <c r="EA302" i="3"/>
  <c r="DZ302" i="3"/>
  <c r="ED302" i="3"/>
  <c r="JW302" i="3"/>
  <c r="Z302" i="3"/>
  <c r="R302" i="3"/>
  <c r="Y302" i="3"/>
  <c r="AA302" i="3"/>
  <c r="U302" i="3"/>
  <c r="V302" i="3"/>
  <c r="W302" i="3"/>
  <c r="AC302" i="3"/>
  <c r="AB302" i="3"/>
  <c r="S302" i="3"/>
  <c r="X302" i="3"/>
  <c r="T302" i="3"/>
  <c r="HY302" i="3"/>
  <c r="CF302" i="3"/>
  <c r="AI302" i="3"/>
  <c r="AH302" i="3"/>
  <c r="AJ302" i="3"/>
  <c r="AE302" i="3"/>
  <c r="AG302" i="3"/>
  <c r="AK302" i="3"/>
  <c r="AO302" i="3"/>
  <c r="AF302" i="3"/>
  <c r="AD302" i="3"/>
  <c r="JV302" i="3"/>
  <c r="FZ302" i="3"/>
  <c r="JU302" i="3"/>
  <c r="FY302" i="3"/>
  <c r="BL302" i="3"/>
  <c r="BO302" i="3"/>
  <c r="BI302" i="3"/>
  <c r="BH302" i="3"/>
  <c r="BJ302" i="3"/>
  <c r="BK302" i="3"/>
  <c r="BR302" i="3"/>
  <c r="BN302" i="3"/>
  <c r="BQ302" i="3"/>
  <c r="BS302" i="3"/>
  <c r="BP302" i="3"/>
  <c r="BM302" i="3"/>
  <c r="HZ302" i="3"/>
  <c r="GE302" i="3"/>
  <c r="FX302" i="3"/>
  <c r="EC302" i="3"/>
  <c r="GD302" i="3"/>
  <c r="GC302" i="3"/>
  <c r="JX302" i="3"/>
  <c r="JS302" i="3"/>
  <c r="JP302" i="3"/>
  <c r="JT302" i="3"/>
  <c r="CL302" i="3"/>
  <c r="IB302" i="3"/>
  <c r="EF302" i="3"/>
  <c r="IA302" i="3"/>
  <c r="HU302" i="3"/>
  <c r="GB302" i="3"/>
  <c r="GA302" i="3"/>
  <c r="JY302" i="3"/>
  <c r="CC302" i="3"/>
  <c r="JO302" i="3"/>
  <c r="JR302" i="3"/>
  <c r="FV302" i="3"/>
  <c r="JQ302" i="3"/>
  <c r="FU302" i="3"/>
  <c r="AM302" i="3"/>
  <c r="AN302" i="3" s="1"/>
  <c r="HV302" i="3"/>
  <c r="CB302" i="3"/>
  <c r="BG302" i="3"/>
  <c r="BE302" i="3"/>
  <c r="BA302" i="3"/>
  <c r="BD302" i="3"/>
  <c r="BB302" i="3"/>
  <c r="AY302" i="3"/>
  <c r="BF302" i="3"/>
  <c r="AZ302" i="3"/>
  <c r="AW302" i="3"/>
  <c r="BC302" i="3"/>
  <c r="AV302" i="3"/>
  <c r="HR302" i="3"/>
  <c r="AX302" i="3"/>
  <c r="BY302" i="3"/>
  <c r="BW302" i="3"/>
  <c r="BV302" i="3"/>
  <c r="BX302" i="3"/>
  <c r="CA302" i="3"/>
  <c r="BT302" i="3"/>
  <c r="BU302" i="3"/>
  <c r="CE302" i="3"/>
  <c r="BZ302" i="3"/>
  <c r="AP302" i="3"/>
  <c r="AQ302" i="3" s="1"/>
  <c r="EG302" i="3"/>
  <c r="HX302" i="3"/>
  <c r="EB302" i="3"/>
  <c r="HW302" i="3"/>
  <c r="EE302" i="3"/>
  <c r="EH302" i="3"/>
  <c r="FW302" i="3"/>
  <c r="DY302" i="3"/>
  <c r="CG301" i="3"/>
  <c r="AS301" i="3"/>
  <c r="AT300" i="3"/>
  <c r="C303" i="3"/>
  <c r="AN301" i="3"/>
  <c r="IY303" i="3"/>
  <c r="HA303" i="3"/>
  <c r="DJ303" i="3"/>
  <c r="DM303" i="3"/>
  <c r="CP303" i="3"/>
  <c r="GK303" i="3"/>
  <c r="ET303" i="3"/>
  <c r="DP303" i="3"/>
  <c r="FI303" i="3"/>
  <c r="JJ303" i="3"/>
  <c r="DF303" i="3"/>
  <c r="IF303" i="3"/>
  <c r="DQ303" i="3"/>
  <c r="HC303" i="3"/>
  <c r="IO303" i="3"/>
  <c r="DG303" i="3"/>
  <c r="HM303" i="3"/>
  <c r="JF303" i="3"/>
  <c r="CK303" i="3"/>
  <c r="DB303" i="3"/>
  <c r="IZ303" i="3"/>
  <c r="HD303" i="3"/>
  <c r="FJ303" i="3"/>
  <c r="DS303" i="3"/>
  <c r="JA303" i="3"/>
  <c r="DD303" i="3"/>
  <c r="CZ303" i="3"/>
  <c r="FB303" i="3"/>
  <c r="EV303" i="3"/>
  <c r="GP303" i="3"/>
  <c r="FR303" i="3"/>
  <c r="GW303" i="3"/>
  <c r="CU303" i="3"/>
  <c r="IK303" i="3"/>
  <c r="EQ303" i="3"/>
  <c r="II303" i="3"/>
  <c r="FC303" i="3"/>
  <c r="FG303" i="3"/>
  <c r="DH303" i="3"/>
  <c r="JC303" i="3"/>
  <c r="FS303" i="3"/>
  <c r="GI303" i="3"/>
  <c r="GY303" i="3"/>
  <c r="IP303" i="3"/>
  <c r="HI303" i="3"/>
  <c r="JB303" i="3"/>
  <c r="GM303" i="3"/>
  <c r="IQ303" i="3"/>
  <c r="DK303" i="3"/>
  <c r="JL303" i="3"/>
  <c r="IM303" i="3"/>
  <c r="HF303" i="3"/>
  <c r="GZ303" i="3"/>
  <c r="GQ303" i="3"/>
  <c r="JK303" i="3"/>
  <c r="CS303" i="3"/>
  <c r="IU303" i="3"/>
  <c r="JG303" i="3"/>
  <c r="DV303" i="3"/>
  <c r="EN303" i="3"/>
  <c r="JI303" i="3"/>
  <c r="DO303" i="3"/>
  <c r="CX303" i="3"/>
  <c r="IV303" i="3"/>
  <c r="FH303" i="3"/>
  <c r="EL303" i="3"/>
  <c r="DI303" i="3"/>
  <c r="IN303" i="3"/>
  <c r="EY303" i="3"/>
  <c r="GJ303" i="3"/>
  <c r="HN303" i="3"/>
  <c r="HL303" i="3"/>
  <c r="JD303" i="3"/>
  <c r="CW303" i="3"/>
  <c r="IH303" i="3"/>
  <c r="DU303" i="3"/>
  <c r="FP303" i="3"/>
  <c r="FN303" i="3"/>
  <c r="ER303" i="3"/>
  <c r="IG303" i="3"/>
  <c r="FO303" i="3"/>
  <c r="DR303" i="3"/>
  <c r="GN303" i="3"/>
  <c r="HK303" i="3"/>
  <c r="CY303" i="3"/>
  <c r="HB303" i="3"/>
  <c r="EZ303" i="3"/>
  <c r="JH303" i="3"/>
  <c r="HG303" i="3"/>
  <c r="GV303" i="3"/>
  <c r="CJ303" i="3"/>
  <c r="GR303" i="3"/>
  <c r="EW303" i="3"/>
  <c r="GS303" i="3"/>
  <c r="GT303" i="3"/>
  <c r="GL303" i="3"/>
  <c r="IL303" i="3"/>
  <c r="DC303" i="3"/>
  <c r="CT303" i="3"/>
  <c r="IW303" i="3"/>
  <c r="FF303" i="3"/>
  <c r="HO303" i="3"/>
  <c r="DT303" i="3"/>
  <c r="IS303" i="3"/>
  <c r="GX303" i="3"/>
  <c r="FE303" i="3"/>
  <c r="DL303" i="3"/>
  <c r="CR303" i="3"/>
  <c r="HP303" i="3"/>
  <c r="IX303" i="3"/>
  <c r="HE303" i="3"/>
  <c r="EP303" i="3"/>
  <c r="JM303" i="3"/>
  <c r="CO303" i="3"/>
  <c r="FQ303" i="3"/>
  <c r="DE303" i="3"/>
  <c r="FD303" i="3"/>
  <c r="GO303" i="3"/>
  <c r="ES303" i="3"/>
  <c r="CQ303" i="3"/>
  <c r="FA303" i="3"/>
  <c r="HJ303" i="3"/>
  <c r="IT303" i="3"/>
  <c r="EU303" i="3"/>
  <c r="EM303" i="3"/>
  <c r="FL303" i="3"/>
  <c r="FM303" i="3"/>
  <c r="IJ303" i="3"/>
  <c r="CV303" i="3"/>
  <c r="EO303" i="3"/>
  <c r="AT301" i="3" l="1"/>
  <c r="AR302" i="3"/>
  <c r="IA303" i="3"/>
  <c r="JS303" i="3"/>
  <c r="JP303" i="3"/>
  <c r="CL303" i="3"/>
  <c r="IB303" i="3"/>
  <c r="EF303" i="3"/>
  <c r="EC303" i="3"/>
  <c r="HY303" i="3"/>
  <c r="JR303" i="3"/>
  <c r="DZ303" i="3"/>
  <c r="JU303" i="3"/>
  <c r="JW303" i="3"/>
  <c r="HZ303" i="3"/>
  <c r="AM303" i="3"/>
  <c r="FU303" i="3"/>
  <c r="EE303" i="3"/>
  <c r="HV303" i="3"/>
  <c r="BU303" i="3"/>
  <c r="CA303" i="3"/>
  <c r="BT303" i="3"/>
  <c r="CE303" i="3"/>
  <c r="BX303" i="3"/>
  <c r="BZ303" i="3"/>
  <c r="BW303" i="3"/>
  <c r="BY303" i="3"/>
  <c r="BV303" i="3"/>
  <c r="ED303" i="3"/>
  <c r="EB303" i="3"/>
  <c r="HT303" i="3"/>
  <c r="AB303" i="3"/>
  <c r="W303" i="3"/>
  <c r="Z303" i="3"/>
  <c r="AC303" i="3"/>
  <c r="X303" i="3"/>
  <c r="R303" i="3"/>
  <c r="S303" i="3"/>
  <c r="V303" i="3"/>
  <c r="T303" i="3"/>
  <c r="AA303" i="3"/>
  <c r="Y303" i="3"/>
  <c r="U303" i="3"/>
  <c r="EH303" i="3"/>
  <c r="EA303" i="3"/>
  <c r="GB303" i="3"/>
  <c r="CC303" i="3"/>
  <c r="JO303" i="3"/>
  <c r="DY303" i="3"/>
  <c r="JV303" i="3"/>
  <c r="FZ303" i="3"/>
  <c r="FY303" i="3"/>
  <c r="HU303" i="3"/>
  <c r="BM303" i="3"/>
  <c r="BS303" i="3"/>
  <c r="BH303" i="3"/>
  <c r="BI303" i="3"/>
  <c r="BL303" i="3"/>
  <c r="BP303" i="3"/>
  <c r="BJ303" i="3"/>
  <c r="BO303" i="3"/>
  <c r="BR303" i="3"/>
  <c r="BN303" i="3"/>
  <c r="BQ303" i="3"/>
  <c r="BK303" i="3"/>
  <c r="CF303" i="3"/>
  <c r="HX303" i="3"/>
  <c r="JT303" i="3"/>
  <c r="FX303" i="3"/>
  <c r="JX303" i="3"/>
  <c r="FW303" i="3"/>
  <c r="GD303" i="3"/>
  <c r="JQ303" i="3"/>
  <c r="AP303" i="3"/>
  <c r="HS303" i="3"/>
  <c r="AW303" i="3"/>
  <c r="BF303" i="3"/>
  <c r="BB303" i="3"/>
  <c r="HR303" i="3"/>
  <c r="BD303" i="3"/>
  <c r="AX303" i="3"/>
  <c r="BG303" i="3"/>
  <c r="CB303" i="3"/>
  <c r="BE303" i="3"/>
  <c r="AY303" i="3"/>
  <c r="BC303" i="3"/>
  <c r="AZ303" i="3"/>
  <c r="BA303" i="3"/>
  <c r="AV303" i="3"/>
  <c r="GE303" i="3"/>
  <c r="EG303" i="3"/>
  <c r="GA303" i="3"/>
  <c r="FV303" i="3"/>
  <c r="JY303" i="3"/>
  <c r="HW303" i="3"/>
  <c r="AI303" i="3"/>
  <c r="AD303" i="3"/>
  <c r="AH303" i="3"/>
  <c r="AJ303" i="3"/>
  <c r="AO303" i="3"/>
  <c r="AK303" i="3"/>
  <c r="AE303" i="3"/>
  <c r="AF303" i="3"/>
  <c r="AG303" i="3"/>
  <c r="GC303" i="3"/>
  <c r="DX303" i="3"/>
  <c r="M303" i="3"/>
  <c r="K303" i="3"/>
  <c r="O303" i="3"/>
  <c r="H303" i="3"/>
  <c r="P303" i="3"/>
  <c r="G303" i="3"/>
  <c r="Q303" i="3"/>
  <c r="I303" i="3"/>
  <c r="L303" i="3"/>
  <c r="N303" i="3"/>
  <c r="AL303" i="3"/>
  <c r="F303" i="3"/>
  <c r="J303" i="3"/>
  <c r="CD302" i="3"/>
  <c r="CG302" i="3"/>
  <c r="AS302" i="3"/>
  <c r="AT302" i="3" s="1"/>
  <c r="C304" i="3"/>
  <c r="GL304" i="3"/>
  <c r="IU304" i="3"/>
  <c r="JK304" i="3"/>
  <c r="FD304" i="3"/>
  <c r="GY304" i="3"/>
  <c r="CX304" i="3"/>
  <c r="FM304" i="3"/>
  <c r="CP304" i="3"/>
  <c r="CU304" i="3"/>
  <c r="IY304" i="3"/>
  <c r="EW304" i="3"/>
  <c r="JM304" i="3"/>
  <c r="JL304" i="3"/>
  <c r="CZ304" i="3"/>
  <c r="GS304" i="3"/>
  <c r="GO304" i="3"/>
  <c r="DR304" i="3"/>
  <c r="FN304" i="3"/>
  <c r="EV304" i="3"/>
  <c r="GJ304" i="3"/>
  <c r="GN304" i="3"/>
  <c r="DF304" i="3"/>
  <c r="FS304" i="3"/>
  <c r="DJ304" i="3"/>
  <c r="GM304" i="3"/>
  <c r="GP304" i="3"/>
  <c r="FL304" i="3"/>
  <c r="DQ304" i="3"/>
  <c r="DT304" i="3"/>
  <c r="EN304" i="3"/>
  <c r="CJ304" i="3"/>
  <c r="HD304" i="3"/>
  <c r="JD304" i="3"/>
  <c r="IJ304" i="3"/>
  <c r="IW304" i="3"/>
  <c r="CK304" i="3"/>
  <c r="DC304" i="3"/>
  <c r="HC304" i="3"/>
  <c r="IH304" i="3"/>
  <c r="FJ304" i="3"/>
  <c r="GI304" i="3"/>
  <c r="DH304" i="3"/>
  <c r="CS304" i="3"/>
  <c r="DL304" i="3"/>
  <c r="FO304" i="3"/>
  <c r="CQ304" i="3"/>
  <c r="DI304" i="3"/>
  <c r="FP304" i="3"/>
  <c r="HB304" i="3"/>
  <c r="FI304" i="3"/>
  <c r="DU304" i="3"/>
  <c r="FQ304" i="3"/>
  <c r="GV304" i="3"/>
  <c r="CW304" i="3"/>
  <c r="EY304" i="3"/>
  <c r="HE304" i="3"/>
  <c r="ER304" i="3"/>
  <c r="IK304" i="3"/>
  <c r="HA304" i="3"/>
  <c r="GQ304" i="3"/>
  <c r="EM304" i="3"/>
  <c r="IP304" i="3"/>
  <c r="EQ304" i="3"/>
  <c r="FA304" i="3"/>
  <c r="FR304" i="3"/>
  <c r="IM304" i="3"/>
  <c r="CR304" i="3"/>
  <c r="DO304" i="3"/>
  <c r="FE304" i="3"/>
  <c r="GW304" i="3"/>
  <c r="EU304" i="3"/>
  <c r="GT304" i="3"/>
  <c r="FC304" i="3"/>
  <c r="JH304" i="3"/>
  <c r="IV304" i="3"/>
  <c r="IF304" i="3"/>
  <c r="JA304" i="3"/>
  <c r="IG304" i="3"/>
  <c r="GK304" i="3"/>
  <c r="FF304" i="3"/>
  <c r="EL304" i="3"/>
  <c r="DG304" i="3"/>
  <c r="IT304" i="3"/>
  <c r="DS304" i="3"/>
  <c r="CV304" i="3"/>
  <c r="IX304" i="3"/>
  <c r="JC304" i="3"/>
  <c r="ET304" i="3"/>
  <c r="HN304" i="3"/>
  <c r="GR304" i="3"/>
  <c r="HF304" i="3"/>
  <c r="JB304" i="3"/>
  <c r="FH304" i="3"/>
  <c r="II304" i="3"/>
  <c r="EZ304" i="3"/>
  <c r="DK304" i="3"/>
  <c r="ES304" i="3"/>
  <c r="HJ304" i="3"/>
  <c r="JF304" i="3"/>
  <c r="JG304" i="3"/>
  <c r="DM304" i="3"/>
  <c r="DD304" i="3"/>
  <c r="FB304" i="3"/>
  <c r="HI304" i="3"/>
  <c r="IQ304" i="3"/>
  <c r="DV304" i="3"/>
  <c r="CT304" i="3"/>
  <c r="JJ304" i="3"/>
  <c r="IO304" i="3"/>
  <c r="FG304" i="3"/>
  <c r="CO304" i="3"/>
  <c r="GZ304" i="3"/>
  <c r="HM304" i="3"/>
  <c r="HK304" i="3"/>
  <c r="HL304" i="3"/>
  <c r="IL304" i="3"/>
  <c r="HO304" i="3"/>
  <c r="IS304" i="3"/>
  <c r="DE304" i="3"/>
  <c r="JI304" i="3"/>
  <c r="HG304" i="3"/>
  <c r="DB304" i="3"/>
  <c r="DP304" i="3"/>
  <c r="CY304" i="3"/>
  <c r="EO304" i="3"/>
  <c r="EP304" i="3"/>
  <c r="GX304" i="3"/>
  <c r="IZ304" i="3"/>
  <c r="HP304" i="3"/>
  <c r="IN304" i="3"/>
  <c r="AQ303" i="3" l="1"/>
  <c r="FW304" i="3"/>
  <c r="CL304" i="3"/>
  <c r="HX304" i="3"/>
  <c r="GA304" i="3"/>
  <c r="EA304" i="3"/>
  <c r="JW304" i="3"/>
  <c r="GB304" i="3"/>
  <c r="GE304" i="3"/>
  <c r="CC304" i="3"/>
  <c r="JO304" i="3"/>
  <c r="EE304" i="3"/>
  <c r="HT304" i="3"/>
  <c r="EB304" i="3"/>
  <c r="AA304" i="3"/>
  <c r="AB304" i="3"/>
  <c r="W304" i="3"/>
  <c r="AC304" i="3"/>
  <c r="V304" i="3"/>
  <c r="R304" i="3"/>
  <c r="Y304" i="3"/>
  <c r="X304" i="3"/>
  <c r="T304" i="3"/>
  <c r="U304" i="3"/>
  <c r="S304" i="3"/>
  <c r="Z304" i="3"/>
  <c r="JQ304" i="3"/>
  <c r="IA304" i="3"/>
  <c r="DZ304" i="3"/>
  <c r="AK304" i="3"/>
  <c r="AD304" i="3"/>
  <c r="AG304" i="3"/>
  <c r="AH304" i="3"/>
  <c r="AF304" i="3"/>
  <c r="AE304" i="3"/>
  <c r="AO304" i="3"/>
  <c r="AI304" i="3"/>
  <c r="AJ304" i="3"/>
  <c r="HZ304" i="3"/>
  <c r="JU304" i="3"/>
  <c r="HY304" i="3"/>
  <c r="HR304" i="3"/>
  <c r="BC304" i="3"/>
  <c r="AY304" i="3"/>
  <c r="BA304" i="3"/>
  <c r="BD304" i="3"/>
  <c r="BF304" i="3"/>
  <c r="AW304" i="3"/>
  <c r="AV304" i="3"/>
  <c r="CB304" i="3"/>
  <c r="BB304" i="3"/>
  <c r="BE304" i="3"/>
  <c r="BG304" i="3"/>
  <c r="AX304" i="3"/>
  <c r="AZ304" i="3"/>
  <c r="EF304" i="3"/>
  <c r="CF304" i="3"/>
  <c r="FV304" i="3"/>
  <c r="JX304" i="3"/>
  <c r="JS304" i="3"/>
  <c r="ED304" i="3"/>
  <c r="HS304" i="3"/>
  <c r="JV304" i="3"/>
  <c r="JY304" i="3"/>
  <c r="HV304" i="3"/>
  <c r="FZ304" i="3"/>
  <c r="CA304" i="3"/>
  <c r="BY304" i="3"/>
  <c r="BT304" i="3"/>
  <c r="BZ304" i="3"/>
  <c r="BU304" i="3"/>
  <c r="BW304" i="3"/>
  <c r="BV304" i="3"/>
  <c r="CE304" i="3"/>
  <c r="BX304" i="3"/>
  <c r="HU304" i="3"/>
  <c r="DY304" i="3"/>
  <c r="GC304" i="3"/>
  <c r="HW304" i="3"/>
  <c r="JR304" i="3"/>
  <c r="GD304" i="3"/>
  <c r="BJ304" i="3"/>
  <c r="BP304" i="3"/>
  <c r="BQ304" i="3"/>
  <c r="BL304" i="3"/>
  <c r="BS304" i="3"/>
  <c r="BK304" i="3"/>
  <c r="BO304" i="3"/>
  <c r="BN304" i="3"/>
  <c r="BR304" i="3"/>
  <c r="BM304" i="3"/>
  <c r="BI304" i="3"/>
  <c r="BH304" i="3"/>
  <c r="FU304" i="3"/>
  <c r="AM304" i="3"/>
  <c r="IB304" i="3"/>
  <c r="JT304" i="3"/>
  <c r="AP304" i="3"/>
  <c r="I304" i="3"/>
  <c r="F304" i="3"/>
  <c r="G304" i="3"/>
  <c r="J304" i="3"/>
  <c r="AL304" i="3"/>
  <c r="DX304" i="3"/>
  <c r="O304" i="3"/>
  <c r="K304" i="3"/>
  <c r="Q304" i="3"/>
  <c r="P304" i="3"/>
  <c r="N304" i="3"/>
  <c r="L304" i="3"/>
  <c r="M304" i="3"/>
  <c r="H304" i="3"/>
  <c r="EH304" i="3"/>
  <c r="JP304" i="3"/>
  <c r="EG304" i="3"/>
  <c r="EC304" i="3"/>
  <c r="FX304" i="3"/>
  <c r="FY304" i="3"/>
  <c r="C305" i="3"/>
  <c r="AN303" i="3"/>
  <c r="AS303" i="3"/>
  <c r="CG303" i="3"/>
  <c r="CD303" i="3"/>
  <c r="AR303" i="3"/>
  <c r="FJ305" i="3"/>
  <c r="JG305" i="3"/>
  <c r="FN305" i="3"/>
  <c r="DR305" i="3"/>
  <c r="CY305" i="3"/>
  <c r="JK305" i="3"/>
  <c r="GN305" i="3"/>
  <c r="JM305" i="3"/>
  <c r="JI305" i="3"/>
  <c r="HC305" i="3"/>
  <c r="FI305" i="3"/>
  <c r="EN305" i="3"/>
  <c r="HL305" i="3"/>
  <c r="FH305" i="3"/>
  <c r="IU305" i="3"/>
  <c r="JF305" i="3"/>
  <c r="HJ305" i="3"/>
  <c r="ES305" i="3"/>
  <c r="GS305" i="3"/>
  <c r="EU305" i="3"/>
  <c r="JJ305" i="3"/>
  <c r="EY305" i="3"/>
  <c r="DC305" i="3"/>
  <c r="CZ305" i="3"/>
  <c r="HB305" i="3"/>
  <c r="GV305" i="3"/>
  <c r="FA305" i="3"/>
  <c r="GL305" i="3"/>
  <c r="DQ305" i="3"/>
  <c r="EM305" i="3"/>
  <c r="CQ305" i="3"/>
  <c r="CO305" i="3"/>
  <c r="IZ305" i="3"/>
  <c r="EP305" i="3"/>
  <c r="FP305" i="3"/>
  <c r="IS305" i="3"/>
  <c r="IQ305" i="3"/>
  <c r="HP305" i="3"/>
  <c r="GI305" i="3"/>
  <c r="JD305" i="3"/>
  <c r="GK305" i="3"/>
  <c r="JH305" i="3"/>
  <c r="DJ305" i="3"/>
  <c r="FD305" i="3"/>
  <c r="FB305" i="3"/>
  <c r="IF305" i="3"/>
  <c r="GR305" i="3"/>
  <c r="JL305" i="3"/>
  <c r="IJ305" i="3"/>
  <c r="FQ305" i="3"/>
  <c r="DB305" i="3"/>
  <c r="CT305" i="3"/>
  <c r="IY305" i="3"/>
  <c r="HF305" i="3"/>
  <c r="DE305" i="3"/>
  <c r="HN305" i="3"/>
  <c r="DT305" i="3"/>
  <c r="FF305" i="3"/>
  <c r="FG305" i="3"/>
  <c r="II305" i="3"/>
  <c r="CV305" i="3"/>
  <c r="IM305" i="3"/>
  <c r="ET305" i="3"/>
  <c r="HA305" i="3"/>
  <c r="DS305" i="3"/>
  <c r="HO305" i="3"/>
  <c r="DG305" i="3"/>
  <c r="FM305" i="3"/>
  <c r="DK305" i="3"/>
  <c r="EZ305" i="3"/>
  <c r="HK305" i="3"/>
  <c r="CJ305" i="3"/>
  <c r="GO305" i="3"/>
  <c r="GX305" i="3"/>
  <c r="FC305" i="3"/>
  <c r="DL305" i="3"/>
  <c r="EO305" i="3"/>
  <c r="IN305" i="3"/>
  <c r="IX305" i="3"/>
  <c r="FS305" i="3"/>
  <c r="DD305" i="3"/>
  <c r="DP305" i="3"/>
  <c r="IK305" i="3"/>
  <c r="FO305" i="3"/>
  <c r="EV305" i="3"/>
  <c r="HM305" i="3"/>
  <c r="CS305" i="3"/>
  <c r="HG305" i="3"/>
  <c r="IL305" i="3"/>
  <c r="IV305" i="3"/>
  <c r="HE305" i="3"/>
  <c r="ER305" i="3"/>
  <c r="CW305" i="3"/>
  <c r="CR305" i="3"/>
  <c r="FL305" i="3"/>
  <c r="JA305" i="3"/>
  <c r="DU305" i="3"/>
  <c r="GZ305" i="3"/>
  <c r="HI305" i="3"/>
  <c r="DV305" i="3"/>
  <c r="CK305" i="3"/>
  <c r="CX305" i="3"/>
  <c r="GW305" i="3"/>
  <c r="JC305" i="3"/>
  <c r="HD305" i="3"/>
  <c r="EL305" i="3"/>
  <c r="IH305" i="3"/>
  <c r="EQ305" i="3"/>
  <c r="IG305" i="3"/>
  <c r="GM305" i="3"/>
  <c r="GP305" i="3"/>
  <c r="JB305" i="3"/>
  <c r="IP305" i="3"/>
  <c r="GT305" i="3"/>
  <c r="DH305" i="3"/>
  <c r="IO305" i="3"/>
  <c r="GY305" i="3"/>
  <c r="DM305" i="3"/>
  <c r="DO305" i="3"/>
  <c r="DI305" i="3"/>
  <c r="FR305" i="3"/>
  <c r="GQ305" i="3"/>
  <c r="IT305" i="3"/>
  <c r="IW305" i="3"/>
  <c r="CP305" i="3"/>
  <c r="DF305" i="3"/>
  <c r="EW305" i="3"/>
  <c r="CU305" i="3"/>
  <c r="GJ305" i="3"/>
  <c r="FE305" i="3"/>
  <c r="AQ304" i="3" l="1"/>
  <c r="AR304" i="3"/>
  <c r="HV305" i="3"/>
  <c r="JT305" i="3"/>
  <c r="EG305" i="3"/>
  <c r="GB305" i="3"/>
  <c r="EB305" i="3"/>
  <c r="CL305" i="3"/>
  <c r="JY305" i="3"/>
  <c r="GC305" i="3"/>
  <c r="JS305" i="3"/>
  <c r="EH305" i="3"/>
  <c r="HT305" i="3"/>
  <c r="EA305" i="3"/>
  <c r="HX305" i="3"/>
  <c r="JW305" i="3"/>
  <c r="DZ305" i="3"/>
  <c r="AI305" i="3"/>
  <c r="AD305" i="3"/>
  <c r="AF305" i="3"/>
  <c r="AK305" i="3"/>
  <c r="AE305" i="3"/>
  <c r="AO305" i="3"/>
  <c r="AH305" i="3"/>
  <c r="AG305" i="3"/>
  <c r="AJ305" i="3"/>
  <c r="HU305" i="3"/>
  <c r="JU305" i="3"/>
  <c r="EC305" i="3"/>
  <c r="GD305" i="3"/>
  <c r="FV305" i="3"/>
  <c r="DX305" i="3"/>
  <c r="I305" i="3"/>
  <c r="J305" i="3"/>
  <c r="G305" i="3"/>
  <c r="O305" i="3"/>
  <c r="M305" i="3"/>
  <c r="L305" i="3"/>
  <c r="Q305" i="3"/>
  <c r="AL305" i="3"/>
  <c r="K305" i="3"/>
  <c r="H305" i="3"/>
  <c r="N305" i="3"/>
  <c r="F305" i="3"/>
  <c r="P305" i="3"/>
  <c r="FW305" i="3"/>
  <c r="AA305" i="3"/>
  <c r="X305" i="3"/>
  <c r="T305" i="3"/>
  <c r="U305" i="3"/>
  <c r="W305" i="3"/>
  <c r="R305" i="3"/>
  <c r="AB305" i="3"/>
  <c r="AC305" i="3"/>
  <c r="S305" i="3"/>
  <c r="V305" i="3"/>
  <c r="Y305" i="3"/>
  <c r="Z305" i="3"/>
  <c r="HW305" i="3"/>
  <c r="JR305" i="3"/>
  <c r="HS305" i="3"/>
  <c r="CE305" i="3"/>
  <c r="BY305" i="3"/>
  <c r="BT305" i="3"/>
  <c r="BZ305" i="3"/>
  <c r="CA305" i="3"/>
  <c r="BX305" i="3"/>
  <c r="BU305" i="3"/>
  <c r="BW305" i="3"/>
  <c r="BV305" i="3"/>
  <c r="HY305" i="3"/>
  <c r="FY305" i="3"/>
  <c r="JQ305" i="3"/>
  <c r="FU305" i="3"/>
  <c r="AM305" i="3"/>
  <c r="ED305" i="3"/>
  <c r="FZ305" i="3"/>
  <c r="EE305" i="3"/>
  <c r="CB305" i="3"/>
  <c r="BE305" i="3"/>
  <c r="BC305" i="3"/>
  <c r="AX305" i="3"/>
  <c r="BA305" i="3"/>
  <c r="BD305" i="3"/>
  <c r="AY305" i="3"/>
  <c r="AW305" i="3"/>
  <c r="HR305" i="3"/>
  <c r="AZ305" i="3"/>
  <c r="BG305" i="3"/>
  <c r="BF305" i="3"/>
  <c r="AV305" i="3"/>
  <c r="BB305" i="3"/>
  <c r="GA305" i="3"/>
  <c r="JO305" i="3"/>
  <c r="CC305" i="3"/>
  <c r="CD305" i="3" s="1"/>
  <c r="GE305" i="3"/>
  <c r="FX305" i="3"/>
  <c r="DY305" i="3"/>
  <c r="IA305" i="3"/>
  <c r="JP305" i="3"/>
  <c r="CF305" i="3"/>
  <c r="EF305" i="3"/>
  <c r="IB305" i="3"/>
  <c r="JV305" i="3"/>
  <c r="JX305" i="3"/>
  <c r="AP305" i="3"/>
  <c r="HZ305" i="3"/>
  <c r="BH305" i="3"/>
  <c r="BR305" i="3"/>
  <c r="BM305" i="3"/>
  <c r="BL305" i="3"/>
  <c r="BO305" i="3"/>
  <c r="BK305" i="3"/>
  <c r="BI305" i="3"/>
  <c r="BP305" i="3"/>
  <c r="BJ305" i="3"/>
  <c r="BS305" i="3"/>
  <c r="BN305" i="3"/>
  <c r="BQ305" i="3"/>
  <c r="AT303" i="3"/>
  <c r="CG304" i="3"/>
  <c r="AS304" i="3"/>
  <c r="AT304" i="3" s="1"/>
  <c r="AN304" i="3"/>
  <c r="CD304" i="3"/>
  <c r="AQ305" i="3" l="1"/>
  <c r="AR305" i="3"/>
  <c r="AN305" i="3"/>
  <c r="CG305" i="3"/>
  <c r="AS305" i="3"/>
  <c r="AT305" i="3" l="1"/>
</calcChain>
</file>

<file path=xl/comments1.xml><?xml version="1.0" encoding="utf-8"?>
<comments xmlns="http://schemas.openxmlformats.org/spreadsheetml/2006/main">
  <authors>
    <author>David Reddy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Not necessarily the revision of SDD Sim and AR XML files</t>
        </r>
      </text>
    </comment>
  </commentList>
</comments>
</file>

<file path=xl/sharedStrings.xml><?xml version="1.0" encoding="utf-8"?>
<sst xmlns="http://schemas.openxmlformats.org/spreadsheetml/2006/main" count="10947" uniqueCount="619">
  <si>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</si>
  <si>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</si>
  <si>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</si>
  <si>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</si>
  <si>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</si>
  <si>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</si>
  <si>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</si>
  <si>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</si>
  <si>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</si>
  <si>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</si>
  <si>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</si>
  <si>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</si>
  <si>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</si>
  <si>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</si>
  <si>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</si>
  <si>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</si>
  <si>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</si>
  <si>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</si>
  <si>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</si>
  <si>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</si>
  <si>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</si>
  <si>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</si>
  <si>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</si>
  <si>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</si>
  <si>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</si>
  <si>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</si>
  <si>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</si>
  <si>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</si>
  <si>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</si>
  <si>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</si>
  <si>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</si>
  <si>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</si>
  <si>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</si>
  <si>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</si>
  <si>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</si>
  <si>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</si>
  <si>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</si>
  <si>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</si>
  <si>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</si>
  <si>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Version</t>
  </si>
  <si>
    <t>Weather File Path</t>
  </si>
  <si>
    <t>Project Path</t>
  </si>
  <si>
    <t>SACRAMENTO-EXECUTIVE_724830</t>
  </si>
  <si>
    <t>Title24Compliance</t>
  </si>
  <si>
    <t>-</t>
  </si>
  <si>
    <t>'Old Results'!A1</t>
  </si>
  <si>
    <t>'New Results'!A1</t>
  </si>
  <si>
    <t>NEW RESULTS</t>
  </si>
  <si>
    <t>OLD RESULTS</t>
  </si>
  <si>
    <t>Gas (therms)</t>
  </si>
  <si>
    <t>PASS</t>
  </si>
  <si>
    <t>FAIL</t>
  </si>
  <si>
    <t>Proposed</t>
  </si>
  <si>
    <t>Elec</t>
  </si>
  <si>
    <t>Gas</t>
  </si>
  <si>
    <t>(kWh)</t>
  </si>
  <si>
    <t>(therms)</t>
  </si>
  <si>
    <t>Standard</t>
  </si>
  <si>
    <t>Elec (kWh)</t>
  </si>
  <si>
    <t>Action</t>
  </si>
  <si>
    <t>New Run ID</t>
  </si>
  <si>
    <t>Old Run ID</t>
  </si>
  <si>
    <t>Row Idx</t>
  </si>
  <si>
    <t>Col Idx</t>
  </si>
  <si>
    <t>Offset Ref</t>
  </si>
  <si>
    <t>Repo Revisions</t>
  </si>
  <si>
    <t>Cooling Unmet Load Hours</t>
  </si>
  <si>
    <t>Heating Unmet Load Hours</t>
  </si>
  <si>
    <t>Zone Max</t>
  </si>
  <si>
    <t>Zone Name</t>
  </si>
  <si>
    <t>Num Zones Exceed Max</t>
  </si>
  <si>
    <t>CHANGE IN RESULTS (From old to new; NEW - OLD; positive values indicate increase in energy use)</t>
  </si>
  <si>
    <t>Cond Area</t>
  </si>
  <si>
    <t>(ft2)</t>
  </si>
  <si>
    <t>HydroPiping</t>
  </si>
  <si>
    <t>Cond Floor Area (ft2)</t>
  </si>
  <si>
    <t>Model ID</t>
  </si>
  <si>
    <t>010012-SchSml-CECStd</t>
  </si>
  <si>
    <t>Common_Corridor_Zn</t>
  </si>
  <si>
    <t>020012-OffSml-CECStd</t>
  </si>
  <si>
    <t>030012-OffMed-CECStd</t>
  </si>
  <si>
    <t>040012-OffLrg-CECStd</t>
  </si>
  <si>
    <t>050012-RetlMed-CECStd</t>
  </si>
  <si>
    <t>070012-HotSml-CECStd</t>
  </si>
  <si>
    <t>080012-Whse-CECStd</t>
  </si>
  <si>
    <t>090012-RetlLrg-CECStd</t>
  </si>
  <si>
    <t>EUI Change</t>
  </si>
  <si>
    <t>TDV</t>
  </si>
  <si>
    <t>(kTDV/ft2)</t>
  </si>
  <si>
    <t>TDV (kTDV/ft2)</t>
  </si>
  <si>
    <t>STANDARD</t>
  </si>
  <si>
    <t>PROPOSED</t>
  </si>
  <si>
    <t xml:space="preserve">OLD EUI </t>
  </si>
  <si>
    <t>(kBtu/ft2)</t>
  </si>
  <si>
    <t>NEW EUI</t>
  </si>
  <si>
    <t xml:space="preserve">OLD TDV
</t>
  </si>
  <si>
    <t>NEW TDV</t>
  </si>
  <si>
    <t>New TDV Margin</t>
  </si>
  <si>
    <t>GuestRoom415_418 Thermal Zone</t>
  </si>
  <si>
    <t>--</t>
  </si>
  <si>
    <t>060012-RstntSml-CECStd</t>
  </si>
  <si>
    <t>EUI</t>
  </si>
  <si>
    <t>020012S-OffSml-CECStd</t>
  </si>
  <si>
    <t>010012-T24</t>
  </si>
  <si>
    <t>020012-T24</t>
  </si>
  <si>
    <t>030012-T24</t>
  </si>
  <si>
    <t>040012-T24</t>
  </si>
  <si>
    <t>050012-T24</t>
  </si>
  <si>
    <t>060012-T24</t>
  </si>
  <si>
    <t>070012-T24</t>
  </si>
  <si>
    <t>080012-T24</t>
  </si>
  <si>
    <t>090012-T24</t>
  </si>
  <si>
    <t>Wing1_Corridor_Zn</t>
  </si>
  <si>
    <t>Perimeter_top_ZN_4 Thermal Zone</t>
  </si>
  <si>
    <t>Perimeter_top_ZN_2 Thermal Zone</t>
  </si>
  <si>
    <t>Perimeter_mid_ZN_4 Thermal Zone</t>
  </si>
  <si>
    <t>Core_ZN Thermal Zone</t>
  </si>
  <si>
    <t>Perimeter_ZN_4 Thermal Zone</t>
  </si>
  <si>
    <t>020006-OffSml-Run01</t>
  </si>
  <si>
    <t>020006-Run01</t>
  </si>
  <si>
    <t>LOS-ANGELES-INTL_722950</t>
  </si>
  <si>
    <t>020015-OffSml-Run02</t>
  </si>
  <si>
    <t>020015-Run02</t>
  </si>
  <si>
    <t>PALM-SPRINGS-INTL_722868</t>
  </si>
  <si>
    <t>070015-HotSml-Run03</t>
  </si>
  <si>
    <t>070015-Run03</t>
  </si>
  <si>
    <t>030006-OffMed-Run04</t>
  </si>
  <si>
    <t>030006-Run04</t>
  </si>
  <si>
    <t>040006-OffLrg-Run05</t>
  </si>
  <si>
    <t>040006-Run05</t>
  </si>
  <si>
    <t>Perimeter_mid_ZN_1 Thermal Zone</t>
  </si>
  <si>
    <t>040006-OffLrg-Run06</t>
  </si>
  <si>
    <t>040006-Run06</t>
  </si>
  <si>
    <t>Perimeter_bot_ZN_4 Thermal Zone</t>
  </si>
  <si>
    <t>080006-Whse-Run07</t>
  </si>
  <si>
    <t>080006-Run07</t>
  </si>
  <si>
    <t>080006-Whse-Run08</t>
  </si>
  <si>
    <t>080006-Run08</t>
  </si>
  <si>
    <t>040006-OffLrg-Run11</t>
  </si>
  <si>
    <t>040006-Run11</t>
  </si>
  <si>
    <t>030006-OffMed-Run12</t>
  </si>
  <si>
    <t>030006-Run12</t>
  </si>
  <si>
    <t>030006-OffMed-Run13</t>
  </si>
  <si>
    <t>030006-Run13</t>
  </si>
  <si>
    <t>020006-OffSml-Run14</t>
  </si>
  <si>
    <t>020006-Run14</t>
  </si>
  <si>
    <t>080006-Whse-Run15</t>
  </si>
  <si>
    <t>080006-Run15</t>
  </si>
  <si>
    <t>050006-RetlMed-Run16</t>
  </si>
  <si>
    <t>050006-Run16</t>
  </si>
  <si>
    <t>020006-OffSml-Run18</t>
  </si>
  <si>
    <t>020006-Run18</t>
  </si>
  <si>
    <t>030006-OffMed-Run19</t>
  </si>
  <si>
    <t>030006-Run19</t>
  </si>
  <si>
    <t>040006-OffLrg-Run20</t>
  </si>
  <si>
    <t>040006-Run20</t>
  </si>
  <si>
    <t>Perimeter_bot_ZN_2 Thermal Zone</t>
  </si>
  <si>
    <t>080006-Whse-Run21</t>
  </si>
  <si>
    <t>080006-Run21</t>
  </si>
  <si>
    <t>070015-HotSml-Run22</t>
  </si>
  <si>
    <t>070015-Run22</t>
  </si>
  <si>
    <t>030006-OffMed-Run23</t>
  </si>
  <si>
    <t>030006-Run23</t>
  </si>
  <si>
    <t>020006-OffSml-Run24</t>
  </si>
  <si>
    <t>020006-Run24</t>
  </si>
  <si>
    <t>020006-OffSml-Run25</t>
  </si>
  <si>
    <t>020006-Run25</t>
  </si>
  <si>
    <t>Perimeter_ZN_1 Thermal Zone</t>
  </si>
  <si>
    <t>020006-OffSml-Run26</t>
  </si>
  <si>
    <t>020006-Run26</t>
  </si>
  <si>
    <t>050006-RetlMed-Run27</t>
  </si>
  <si>
    <t>050006-Run27</t>
  </si>
  <si>
    <t>Front_Retail Thermal Zone</t>
  </si>
  <si>
    <t>050006-RetlMed-Run28</t>
  </si>
  <si>
    <t>050006-Run28</t>
  </si>
  <si>
    <t>030006-OffMed-Run29</t>
  </si>
  <si>
    <t>030006-Run29</t>
  </si>
  <si>
    <t>030006-OffMed-Run30</t>
  </si>
  <si>
    <t>030006-Run30</t>
  </si>
  <si>
    <t>020015S-OffSml-Run02</t>
  </si>
  <si>
    <t>020015S-Run02</t>
  </si>
  <si>
    <t>020012S-T24</t>
  </si>
  <si>
    <t>030012S-OffMed-CECStd</t>
  </si>
  <si>
    <t>030012S-T24</t>
  </si>
  <si>
    <t>Basement Thermal Zone</t>
  </si>
  <si>
    <t>Perimeter_mid_ZN_3 Thermal Zone</t>
  </si>
  <si>
    <t>TDV % Change</t>
  </si>
  <si>
    <t>Old TDV Margin</t>
  </si>
  <si>
    <t>Explanation for Baseline model energy changes</t>
  </si>
  <si>
    <t>Explanation for Proposed model energy changes</t>
  </si>
  <si>
    <t>Successful (97 warnings)</t>
  </si>
  <si>
    <t>Common_Cafeteria_Zn</t>
  </si>
  <si>
    <t>Successful (80 warnings)</t>
  </si>
  <si>
    <t>Successful (107 warnings)</t>
  </si>
  <si>
    <t>Successful (77 warnings)</t>
  </si>
  <si>
    <t>020006S-OffSml-Run01</t>
  </si>
  <si>
    <t>020006S-Run01</t>
  </si>
  <si>
    <t>Successful (92 warnings)</t>
  </si>
  <si>
    <t>030006S-OffMed-Run04</t>
  </si>
  <si>
    <t>030006S-Run04</t>
  </si>
  <si>
    <t>020006S-OffSml-Run14</t>
  </si>
  <si>
    <t>020006S-Run14</t>
  </si>
  <si>
    <t>020006S-OffSml-Run18</t>
  </si>
  <si>
    <t>020006S-Run18</t>
  </si>
  <si>
    <t>Perimeter_bot_ZN_3 Thermal Zone</t>
  </si>
  <si>
    <t>Perimeter_top_ZN_3 Thermal Zone</t>
  </si>
  <si>
    <t>Successful (75 warnings)</t>
  </si>
  <si>
    <t>Successful (109 warnings)</t>
  </si>
  <si>
    <t>Successful (123 warnings)</t>
  </si>
  <si>
    <t>Successful (141 warnings)</t>
  </si>
  <si>
    <t>Successful (108 warnings)</t>
  </si>
  <si>
    <t>Successful (86 warnings)</t>
  </si>
  <si>
    <t>Successful (96 warnings)</t>
  </si>
  <si>
    <t>Successful (133 warnings)</t>
  </si>
  <si>
    <t>Successful (124 warnings)</t>
  </si>
  <si>
    <t>Successful (148 warnings)</t>
  </si>
  <si>
    <t>Successful (137 warnings)</t>
  </si>
  <si>
    <t>Successful (149 warnings)</t>
  </si>
  <si>
    <t>Successful (151 warnings)</t>
  </si>
  <si>
    <t>Successful (87 warnings)</t>
  </si>
  <si>
    <t>Successful (93 warnings)</t>
  </si>
  <si>
    <t>Successful (129 warnings)</t>
  </si>
  <si>
    <t>NEW TIME</t>
  </si>
  <si>
    <t>OLD TIME</t>
  </si>
  <si>
    <t>(sec)</t>
  </si>
  <si>
    <t>Run Time</t>
  </si>
  <si>
    <t>Successful (94 warnings)</t>
  </si>
  <si>
    <t>Successful (150 warnings)</t>
  </si>
  <si>
    <t>Successful (95 warnings)</t>
  </si>
  <si>
    <t>GuestRoom401 Thermal Zone</t>
  </si>
  <si>
    <t>Successful (98 warnings)</t>
  </si>
  <si>
    <t>Perimeter_ZN_2 Thermal Zone</t>
  </si>
  <si>
    <t>030006S-OffMed-Run12</t>
  </si>
  <si>
    <t>030006S-Run12</t>
  </si>
  <si>
    <t>030006S-OffMed-Run13</t>
  </si>
  <si>
    <t>030006S-Run13</t>
  </si>
  <si>
    <t>Successful (152 warnings)</t>
  </si>
  <si>
    <t>Successful (81 warnings)</t>
  </si>
  <si>
    <t>Successful (128 warnings)</t>
  </si>
  <si>
    <t>Successful (2 severe errors, 78 warnings)</t>
  </si>
  <si>
    <t>Successful (130 warnings)</t>
  </si>
  <si>
    <t>Successful (118 warnings)</t>
  </si>
  <si>
    <t>Perimeter_hi_ZN_4 Thermal Zone</t>
  </si>
  <si>
    <t>Successful (88 warnings)</t>
  </si>
  <si>
    <t>Successful (84 warnings)</t>
  </si>
  <si>
    <t>Successful (78 warnings)</t>
  </si>
  <si>
    <t>Successful (126 warnings)</t>
  </si>
  <si>
    <t>Successful (91 warnings)</t>
  </si>
  <si>
    <t>Successful (121 warnings)</t>
  </si>
  <si>
    <t>Successful (153 warnings)</t>
  </si>
  <si>
    <t>Successful (4 severe errors, 118 warnings)</t>
  </si>
  <si>
    <t>TDV Margin % Change</t>
  </si>
  <si>
    <t>Successful (2 severe errors, 150 warnings)</t>
  </si>
  <si>
    <t>Successful (74 warnings)</t>
  </si>
  <si>
    <t>Successful (106 warnings)</t>
  </si>
  <si>
    <t>Successful (110 warnings)</t>
  </si>
  <si>
    <t>FrontStairsFlr4 Thermal Zone</t>
  </si>
  <si>
    <t>1.11.3.f52686d8e1</t>
  </si>
  <si>
    <t>Successful (90 warnings)</t>
  </si>
  <si>
    <t>Successful (136 warnings)</t>
  </si>
  <si>
    <t>Successful (156 warnings)</t>
  </si>
  <si>
    <t>Perimeter_top_ZN_1 Thermal Zone</t>
  </si>
  <si>
    <t>Successful (134 warnings)</t>
  </si>
  <si>
    <t>Successful (117 warnings)</t>
  </si>
  <si>
    <t>Point_Of_Sale Thermal Zone</t>
  </si>
  <si>
    <t>0300006-OffMed-Baseline</t>
  </si>
  <si>
    <t>TORRANCE_722955</t>
  </si>
  <si>
    <t>0300016-OffMed-Baseline</t>
  </si>
  <si>
    <t>BLUE-CANYON_725845</t>
  </si>
  <si>
    <t>0301516-OffMed-FloorSlabInsulation</t>
  </si>
  <si>
    <t>0301716-OffMed-GlazingWindowU</t>
  </si>
  <si>
    <t>0301816-OffMed-GlazingWindowSHGC</t>
  </si>
  <si>
    <t>0301916-OffMed-GlazingWindowUSHGC</t>
  </si>
  <si>
    <t>Perimeter_bot_ZN_1 Thermal Zone</t>
  </si>
  <si>
    <t>0302006-OffMed-FloorSlabInsulation</t>
  </si>
  <si>
    <t>0302206-OffMed-GlazingWindowU</t>
  </si>
  <si>
    <t>0302306-OffMed-GlazingWindowSHGC</t>
  </si>
  <si>
    <t>0302406-OffMed-GlazingWindowUSHGC</t>
  </si>
  <si>
    <t>0303216-OffMed-LightingLowLPD</t>
  </si>
  <si>
    <t>0303316-OffMed-LightingHighLPD</t>
  </si>
  <si>
    <t>0303406-OffMed-LightingLowLPD</t>
  </si>
  <si>
    <t>0303506-OffMed-LightingHighLPD</t>
  </si>
  <si>
    <t>0307216-OffMed-HVACPVAV Design</t>
  </si>
  <si>
    <t>0307316-OffMed-HVACPVAV SATControl</t>
  </si>
  <si>
    <t>0307516-OffMed-HVACPVAV EconomizerType</t>
  </si>
  <si>
    <t>0307606-OffMed-HVACPVAV Design</t>
  </si>
  <si>
    <t>0307706-OffMed-HVACPVAV SATControl</t>
  </si>
  <si>
    <t>0307906-OffMed-HVACPVAV EconomizerType</t>
  </si>
  <si>
    <t>0312616-OffMed-Plenum</t>
  </si>
  <si>
    <t>0312706-OffMed-Plenum</t>
  </si>
  <si>
    <t>0313516-OffMed-LabwExhDOAS</t>
  </si>
  <si>
    <t>Successful (142 warnings)</t>
  </si>
  <si>
    <t>Core_mid Thermal Zone</t>
  </si>
  <si>
    <t>0313606-OffMed-LabwExhDOAS</t>
  </si>
  <si>
    <t>Successful (140 warnings)</t>
  </si>
  <si>
    <t>0314116-OffMed-FanPwrBox</t>
  </si>
  <si>
    <t>0314206-OffMed-FanPwrBox</t>
  </si>
  <si>
    <t>0314716-OffMed-LabwExhPVAV</t>
  </si>
  <si>
    <t>0314806-OffMed-LabwExhPVAV</t>
  </si>
  <si>
    <t>0400006-OffLrg-Baserun</t>
  </si>
  <si>
    <t>0400006-OffLrg-CRAH</t>
  </si>
  <si>
    <t>0400007-OffLrg-Baserun</t>
  </si>
  <si>
    <t>SAN-DIEGO-LINDBERGH_722900</t>
  </si>
  <si>
    <t>0400016-OffLrg-Baserun</t>
  </si>
  <si>
    <t>0400016-OffLrg-CRAH</t>
  </si>
  <si>
    <t>0402507-OffLrg-WWR20</t>
  </si>
  <si>
    <t>0404207-OffLrg-Cont.DimHighVT</t>
  </si>
  <si>
    <t>0404307-OffLrg-StepDim</t>
  </si>
  <si>
    <t>0404407-OffLrg-StepDimHighVT</t>
  </si>
  <si>
    <t>0408416-OffLrg-HVACChillerCOP</t>
  </si>
  <si>
    <t>0408516-OffLrg-HVACChWdeltaT</t>
  </si>
  <si>
    <t>0408806-OffLrg-HVACChillerCOP</t>
  </si>
  <si>
    <t>0408906-OffLrg-HVACChWdeltaT</t>
  </si>
  <si>
    <t>0413216-OffLrg-CRAC</t>
  </si>
  <si>
    <t>Successful (157 warnings)</t>
  </si>
  <si>
    <t>0413306-OffLrg-CRAC</t>
  </si>
  <si>
    <t>0500006-RetlMed-Baseline</t>
  </si>
  <si>
    <t>0500007-RetlMed-Baseline</t>
  </si>
  <si>
    <t>0500015-RetlMed-Baseline</t>
  </si>
  <si>
    <t>0500115-RetlMed-EnvelopeRoofInsulation</t>
  </si>
  <si>
    <t>0500215-RetlMed-EnvelopeWallInsulation</t>
  </si>
  <si>
    <t>0500315-RetlMed-EnvelopeHeavy</t>
  </si>
  <si>
    <t>0500706-RetlMed-EnvelopeRoofInsulation</t>
  </si>
  <si>
    <t>0500806-RetlMed-EnvelopeWallInsulation</t>
  </si>
  <si>
    <t>0500906-RetlMed-EnvelopeHeavy</t>
  </si>
  <si>
    <t>0506007-RetlMed-Daylighting SRRBaseHighVT</t>
  </si>
  <si>
    <t>0506107-RetlMed-Daylighting SRR4.67</t>
  </si>
  <si>
    <t>0506207-RetlMed-Daylighting SRR4.67HighVT</t>
  </si>
  <si>
    <t>0512815-RetlMed-SZVAV</t>
  </si>
  <si>
    <t>0513006-RetlMed-SZVAV</t>
  </si>
  <si>
    <t>1000006-RetlStrp-BaselinePSZ</t>
  </si>
  <si>
    <t>Successful (116 warnings)</t>
  </si>
  <si>
    <t>Successful (113 warnings)</t>
  </si>
  <si>
    <t>1000006-RetlStrp-BaselinePTAC</t>
  </si>
  <si>
    <t>1000015-RetlStrp-BaselinePSZ</t>
  </si>
  <si>
    <t>Successful (2 severe errors, 113 warnings)</t>
  </si>
  <si>
    <t>1000015-RetlStrp-BaselinePTAC</t>
  </si>
  <si>
    <t>1009215-RetlStrp-HVACPSZ DXCOP</t>
  </si>
  <si>
    <t>1009315-RetlStrp-HVACPSZ HeatEff</t>
  </si>
  <si>
    <t>1009415-RetlStrp-HVACPSZ EconomizerControl</t>
  </si>
  <si>
    <t>1009806-RetlStrp-HVACPSZ DXCOP</t>
  </si>
  <si>
    <t>1009906-RetlStrp-HVACPSZ HeatEff</t>
  </si>
  <si>
    <t>1010006-RetlStrp-HVACPSZ EconomizerControl</t>
  </si>
  <si>
    <t>1010115-RetlStrp-HVACPTAC DXCOP</t>
  </si>
  <si>
    <t>1010306-RetlStrp-HVACPTAC DXCOP</t>
  </si>
  <si>
    <t>1010515-RetlStrp-FPFC</t>
  </si>
  <si>
    <t>1010606-RetlStrp-FPFC</t>
  </si>
  <si>
    <t>1013715-RetlStrp-EvapCooler</t>
  </si>
  <si>
    <t>1013906-RetlStrp-EvapCooler</t>
  </si>
  <si>
    <t>1014315-RetlStrp-WSHP</t>
  </si>
  <si>
    <t>1014506-RetlStrp-WSHP</t>
  </si>
  <si>
    <t>0300006-OffMed-Baseline_NDL</t>
  </si>
  <si>
    <t>0300006-OffMed-SG-Baseline</t>
  </si>
  <si>
    <t>0300016-OffMed-Baseline_NDL</t>
  </si>
  <si>
    <t>Successful (122 warnings)</t>
  </si>
  <si>
    <t>0300016-OffMed-SG-Baseline</t>
  </si>
  <si>
    <t>0303216-OffMed-LightingLowLPD_NDL</t>
  </si>
  <si>
    <t>0303316-OffMed-LightingHighLPD_NDL</t>
  </si>
  <si>
    <t>0303406-OffMed-LightingLowLPD_NDL</t>
  </si>
  <si>
    <t>0303506-OffMed-LightingHighLPD_NDL</t>
  </si>
  <si>
    <t>0307216-OffMed-HVACPVAV Design_NDL</t>
  </si>
  <si>
    <t>0307316-OffMed-HVACPVAV SATControl_NDL</t>
  </si>
  <si>
    <t>0307516-OffMed-HVACPVAV EconomizerType_NDL</t>
  </si>
  <si>
    <t>0307606-OffMed-HVACPVAV Design_NDL</t>
  </si>
  <si>
    <t>0307706-OffMed-HVACPVAV SATControl_NDL</t>
  </si>
  <si>
    <t>0307906-OffMed-HVACPVAV EconomizerType_NDL</t>
  </si>
  <si>
    <t>0311816-OffMed-SG-WWR40</t>
  </si>
  <si>
    <t>0311916-OffMed-SG-WWR20</t>
  </si>
  <si>
    <t>0312006-OffMed-SG-WWR40</t>
  </si>
  <si>
    <t>0312106-OffMed-SG-WWR20</t>
  </si>
  <si>
    <t>0312316-OffMed-SG-WinUSHGC</t>
  </si>
  <si>
    <t>0312406-OffMed-SG-WinUSHGC</t>
  </si>
  <si>
    <t>0312616-OffMed-Plenum_NDL</t>
  </si>
  <si>
    <t>0312706-OffMed-Plenum_NDL</t>
  </si>
  <si>
    <t>0313516-OffMed-LabwExhDOAS_NDL</t>
  </si>
  <si>
    <t>0313606-OffMed-LabwExhDOAS_NDL</t>
  </si>
  <si>
    <t>0314116-OffMed-FanPwrBox_NDL</t>
  </si>
  <si>
    <t>0314206-OffMed-FanPwrBox_NDL</t>
  </si>
  <si>
    <t>0314716-OffMed-LabwExhPVAV_NDL</t>
  </si>
  <si>
    <t>0314806-OffMed-LabwExhPVAV_NDL</t>
  </si>
  <si>
    <t>0400006-OffLrg-Baserun_NDL</t>
  </si>
  <si>
    <t>0400006-OffLrg-CRAH_NDL</t>
  </si>
  <si>
    <t>0400016-OffLrg-Baserun_NDL</t>
  </si>
  <si>
    <t>0400016-OffLrg-CRAH_NDL</t>
  </si>
  <si>
    <t>0408416-OffLrg-HVACChillerCOP_NDL</t>
  </si>
  <si>
    <t>0408516-OffLrg-HVACChWdeltaT_NDL</t>
  </si>
  <si>
    <t>0408806-OffLrg-HVACChillerCOP_NDL</t>
  </si>
  <si>
    <t>0408906-OffLrg-HVACChWdeltaT_NDL</t>
  </si>
  <si>
    <t>0413216-OffLrg-CRAC_NDL</t>
  </si>
  <si>
    <t>0413306-OffLrg-CRAC_NDL</t>
  </si>
  <si>
    <t>0500006-RetlMed-Baseline_NDL</t>
  </si>
  <si>
    <t>0500006-RetlMed-SG-Baseline</t>
  </si>
  <si>
    <t>0500015-RetlMed-Baseline_NDL</t>
  </si>
  <si>
    <t>0500015-RetlMed-SG-Baseline</t>
  </si>
  <si>
    <t>0511015-RetlMed-SG-EnvRoofInsulation</t>
  </si>
  <si>
    <t>0511315-RetlMed-SG-EnvWallInsulation</t>
  </si>
  <si>
    <t>0511615-RetlMed-SG-SRR5</t>
  </si>
  <si>
    <t>0511806-RetlMed-SG-SRR5</t>
  </si>
  <si>
    <t>0511915-RetlMed-SG-SRR1</t>
  </si>
  <si>
    <t>0512106-RetlMed-SG-SRR1</t>
  </si>
  <si>
    <t>0512215-RetlMed-SG-SkyU</t>
  </si>
  <si>
    <t>0512406-RetlMed-SG-SkyU</t>
  </si>
  <si>
    <t>0512815-RetlMed-SZVAV_NDL</t>
  </si>
  <si>
    <t>0513006-RetlMed-SZVAV_NDL</t>
  </si>
  <si>
    <t>1000006-RetlStrp-BaselinePSZ_NDL</t>
  </si>
  <si>
    <t>Successful (103 warnings)</t>
  </si>
  <si>
    <t>1000006-RetlStrp-BaselinePTAC_NDL</t>
  </si>
  <si>
    <t>1000015-RetlStrp-BaselinePSZ_NDL</t>
  </si>
  <si>
    <t>1000015-RetlStrp-BaselinePTAC_NDL</t>
  </si>
  <si>
    <t>1009215-RetlStrp-HVACPSZ DXCOP_NDL</t>
  </si>
  <si>
    <t>1009315-RetlStrp-HVACPSZ HeatEff_NDL</t>
  </si>
  <si>
    <t>1009415-RetlStrp-HVACPSZ EconomizerControl_NDL</t>
  </si>
  <si>
    <t>1009806-RetlStrp-HVACPSZ DXCOP_NDL</t>
  </si>
  <si>
    <t>1009906-RetlStrp-HVACPSZ HeatEff_NDL</t>
  </si>
  <si>
    <t>1010006-RetlStrp-HVACPSZ EconomizerControl_NDL</t>
  </si>
  <si>
    <t>1010115-RetlStrp-HVACPTAC DXCOP_NDL</t>
  </si>
  <si>
    <t>1010306-RetlStrp-HVACPTAC DXCOP_NDL</t>
  </si>
  <si>
    <t>1010515-RetlStrp-FPFC_NDL</t>
  </si>
  <si>
    <t>1010606-RetlStrp-FPFC_NDL</t>
  </si>
  <si>
    <t>1013715-RetlStrp-EvapCooler_NDL</t>
  </si>
  <si>
    <t>1013906-RetlStrp-EvapCooler_NDL</t>
  </si>
  <si>
    <t>1014315-RetlStrp-WSHP_NDL</t>
  </si>
  <si>
    <t>1014506-RetlStrp-WSHP_NDL</t>
  </si>
  <si>
    <t>Analysis:</t>
  </si>
  <si>
    <t>Propane Energy Consumption (MBtu)</t>
  </si>
  <si>
    <t>Generation Coincident Peak Demand (kW)</t>
  </si>
  <si>
    <t>Domestic Hot Water</t>
  </si>
  <si>
    <t>Indoor Lighting</t>
  </si>
  <si>
    <t>Other Ltg</t>
  </si>
  <si>
    <t>Proc Mtrs</t>
  </si>
  <si>
    <t>Successful (160 warnings)</t>
  </si>
  <si>
    <t>Successful (144 warnings)</t>
  </si>
  <si>
    <t>Successful (131 warnings)</t>
  </si>
  <si>
    <t>Successful (120 warnings)</t>
  </si>
  <si>
    <t>Conditioned Floor</t>
  </si>
  <si>
    <t>Total Floor</t>
  </si>
  <si>
    <t>TDV by Fuel (kTDV/ft2)</t>
  </si>
  <si>
    <t>Area (SqFt)</t>
  </si>
  <si>
    <t>Electric</t>
  </si>
  <si>
    <t>Natural Gas</t>
  </si>
  <si>
    <t>Propane</t>
  </si>
  <si>
    <t>Successful (2 severe errors, 125 warnings)</t>
  </si>
  <si>
    <t>Back_Space Thermal Zone</t>
  </si>
  <si>
    <t>Successful (2 severe errors, 91 warnings)</t>
  </si>
  <si>
    <t>Successful (79 warnings)</t>
  </si>
  <si>
    <t>Successful (154 warnings)</t>
  </si>
  <si>
    <t>Perimeter_hi_ZN_3 Thermal Zone</t>
  </si>
  <si>
    <t>Successful (159 warnings)</t>
  </si>
  <si>
    <t>Successful (83 warnings)</t>
  </si>
  <si>
    <t>Successful (2 severe errors, 92 warnings)</t>
  </si>
  <si>
    <t>Successful (135 warnings)</t>
  </si>
  <si>
    <t>Successful (2 severe errors, 79 warnings)</t>
  </si>
  <si>
    <t>Successful (82 warnings)</t>
  </si>
  <si>
    <t>Successful (76 warnings)</t>
  </si>
  <si>
    <t>Successful (2 severe errors, 103 warnings)</t>
  </si>
  <si>
    <t>r5078</t>
  </si>
  <si>
    <t>Successful (8 severe errors, 200 warnings)</t>
  </si>
  <si>
    <t>D:\svn-CBECC-Com_BranchTest\CBECC-Com\Data\EPW\</t>
  </si>
  <si>
    <t>D:\svn-CBECC-Com_BranchTest2\CBECC-Com\Data\EPW\</t>
  </si>
  <si>
    <t>Perimeter_ZN_3 Thermal Zone</t>
  </si>
  <si>
    <t>Successful (1 severe error, 78 warnings)</t>
  </si>
  <si>
    <t>Successful (132 warnings)</t>
  </si>
  <si>
    <t>CoreZn</t>
  </si>
  <si>
    <t>Successful (6 severe errors, 89 warnings)</t>
  </si>
  <si>
    <t>Successful (6 severe errors, 90 warnings)</t>
  </si>
  <si>
    <t>PerimZn3-4</t>
  </si>
  <si>
    <t>Successful (1 severe error, 80 warnings)</t>
  </si>
  <si>
    <t>Successful (1 severe error, 81 warnings)</t>
  </si>
  <si>
    <t>Successful (1 severe error, 92 warnings)</t>
  </si>
  <si>
    <t>Successful (1 severe error, 94 warnings)</t>
  </si>
  <si>
    <t>Successful (1 severe error, 89 warnings)</t>
  </si>
  <si>
    <t>Successful (1 severe error, 91 warnings)</t>
  </si>
  <si>
    <t>D:\svn-CBECC-Com_BranchTest4\CBECC-Com\Data\EPW\</t>
  </si>
  <si>
    <t>0318006-OffMed-BotOpWinNoInterlock</t>
  </si>
  <si>
    <t>0318106-OffMed-BotMidOpWinNoInterlock</t>
  </si>
  <si>
    <t>0318206-OffMed-BotMidTopOpWinNoInterlock</t>
  </si>
  <si>
    <t>0318306-OffMed-BotMidOpWinNoInterlockTopInterlock</t>
  </si>
  <si>
    <t>0418406-OffLrg-TES-ChlrPriority</t>
  </si>
  <si>
    <t>0418506-OffLrg-TES-StoPriority</t>
  </si>
  <si>
    <t>0418606-OffLrg-TES-StoTnkShp</t>
  </si>
  <si>
    <t>0418706-OffLrg-TES-StoTnkLoc</t>
  </si>
  <si>
    <t>0418806-OffLrg-TES-StoTnkRval</t>
  </si>
  <si>
    <t>0418906-OffLrg-TES-StoTnkVol</t>
  </si>
  <si>
    <t>0419006-OffLrg-ActiveBeam</t>
  </si>
  <si>
    <t>Successful (6 severe errors, 169 warnings)</t>
  </si>
  <si>
    <t>0419106-OffLrg-PassiveBeam</t>
  </si>
  <si>
    <t>Successful (5 severe errors, 169 warnings)</t>
  </si>
  <si>
    <t>0519215-RetlMed-HPWtrHtrPckgdEF2x</t>
  </si>
  <si>
    <t>0519315-RetlMed-HPWtrHtrPckgdEF3x</t>
  </si>
  <si>
    <t>0519415-RetlMed-HPWtrHtrSplitTnkCprsrOut</t>
  </si>
  <si>
    <t>0519515-RetlMed-HPWtrHtrSplitTnkCprsrIns</t>
  </si>
  <si>
    <t>Successful (101 warnings)</t>
  </si>
  <si>
    <t>0519615-RetlMed-UEFConsumerStoGas</t>
  </si>
  <si>
    <t>0519715-RetlMed-UEFConsumerInstGas</t>
  </si>
  <si>
    <t>0519815-RetlMed-UEFConsumerStoElec</t>
  </si>
  <si>
    <t>0519915-RetlMed-UEFConsumerInstElec</t>
  </si>
  <si>
    <t>0520015-RetlMed-ExtWall-MtlFrmR0</t>
  </si>
  <si>
    <t>0520115-RetlMed-ExtWall-WdFrmR0</t>
  </si>
  <si>
    <t>0520215-RetlMed-ExtWall-MtlWallSingleLyrBatt-R10</t>
  </si>
  <si>
    <t>0520315-RetlMed-ExtWall-MtlWallDoubleLyrBatt-R13-R13</t>
  </si>
  <si>
    <t>0520415-RetlMed-MiniSplitAC-EER11.2</t>
  </si>
  <si>
    <t>0520515-RetlMed-MiniSplitHP-COP3.3</t>
  </si>
  <si>
    <t>D:\svn-CBECC-Com_BranchTest3\CBECC-Com\Data\EPW\</t>
  </si>
  <si>
    <t>0315006-OffMed-SG-BotOpWinNoInterlock</t>
  </si>
  <si>
    <t>0315106-OffMed-SG-BotMidOpWinNoInterlock</t>
  </si>
  <si>
    <t>0315206-OffMed-SG-BotMidTopOpWinNoInterlock</t>
  </si>
  <si>
    <t>0315306-OffMed-SG-BotMidOpWinNoInterlockTopInterlock</t>
  </si>
  <si>
    <t>0415006-OffLrg-TES-ChlrPriority_NDL</t>
  </si>
  <si>
    <t>0415106-OffLrg-TES-StoPriority_NDL</t>
  </si>
  <si>
    <t>Successful (143 warnings)</t>
  </si>
  <si>
    <t>0415206-OffLrg-TES-StoTnkShp_NDL</t>
  </si>
  <si>
    <t>0415306-OffLrg-TES-StoTnkLoc_NDL</t>
  </si>
  <si>
    <t>0415406-OffLrg-TES-StoTnkRval_NDL</t>
  </si>
  <si>
    <t>0415506-OffLrg-TES-StoTnkVol_NDL</t>
  </si>
  <si>
    <t>0416006-OffLrg-ActiveBeam_NDL</t>
  </si>
  <si>
    <t>Successful (6 severe errors, 153 warnings)</t>
  </si>
  <si>
    <t>0416106-OffLrg-PassiveBeam_NDL</t>
  </si>
  <si>
    <t>Successful (5 severe errors, 153 warnings)</t>
  </si>
  <si>
    <t>0515015-RetlMed-SG-HPWtrHtrPckgdEF2x</t>
  </si>
  <si>
    <t>0515115-RetlMed-SG-HPWtrHtrPckgdEF3x</t>
  </si>
  <si>
    <t>0515215-RetlMed-SG-HPWtrHtrSplitTnkCprsrOut</t>
  </si>
  <si>
    <t>0515315-RetlMed-SG-HPWtrHtrSplitTnkOutCprsrIns</t>
  </si>
  <si>
    <t>0515415-RetlMed-SG-UEFConsumerStoGas</t>
  </si>
  <si>
    <t>0515515-RetlMed-SG-UEFConsumerInstGas</t>
  </si>
  <si>
    <t>0515615-RetlMed-SG-UEFConsumerStoElec</t>
  </si>
  <si>
    <t>0515715-RetlMed-SG-UEFConsumerInstElec</t>
  </si>
  <si>
    <t>0516015-RetlMed-SG-ExtWall-MtlFrmR0</t>
  </si>
  <si>
    <t>0516115-RetlMed-SG-ExtWall-WdFrmR0</t>
  </si>
  <si>
    <t>0516215-RetlMed-SG-ExtWall-MtlWallSingleLyrBatt-R10</t>
  </si>
  <si>
    <t>0516315-RetlMed-SG-ExtWall-MtlWallDoubleLyrBatt-R13-R13</t>
  </si>
  <si>
    <t>0517015-RetlMed-SG-MiniSplitAC-EER11.2</t>
  </si>
  <si>
    <t>0517115-RetlMed-SG-MiniSplitHP-COP3.3</t>
  </si>
  <si>
    <t>Common_Lobby_Zn</t>
  </si>
  <si>
    <t>Successful (2 severe errors, 138 warnings)</t>
  </si>
  <si>
    <t>CBECC-Com 2019.0.2 RV (982)</t>
  </si>
  <si>
    <t>BEMCmpMgr 2019.0.2 RV (5331)</t>
  </si>
  <si>
    <t>CA 2019 Nonresidential, Vers. 1.0 RV</t>
  </si>
  <si>
    <t>Dining Thermal Zone</t>
  </si>
  <si>
    <t>Successful (2 severe errors, 80 warnings)</t>
  </si>
  <si>
    <t>Successful (177 warnings)</t>
  </si>
  <si>
    <t>FrontLoungeFlr1 Thermal Zone</t>
  </si>
  <si>
    <t>Successful (8 severe errors, 177 warnings)</t>
  </si>
  <si>
    <t>CSE 0.836 EXE</t>
  </si>
  <si>
    <t>Side_Entry_1 Zone</t>
  </si>
  <si>
    <t>Side_Storage_1 Zone</t>
  </si>
  <si>
    <t>010112-SchSml-PSZ19</t>
  </si>
  <si>
    <t>Successful (4 severe errors, 137 warnings)</t>
  </si>
  <si>
    <t>010212-SchSml-PVAVAirZnSys19</t>
  </si>
  <si>
    <t>Successful (2 severe errors, 143 warnings)</t>
  </si>
  <si>
    <t>010312-SchSml-VAVFluidZnSys19</t>
  </si>
  <si>
    <t>Successful (2 severe errors, 141 warnings)</t>
  </si>
  <si>
    <t>040112-OffLrg-AbsorptionChiller19</t>
  </si>
  <si>
    <t>040112-OffLrg-VAVPriSec19</t>
  </si>
  <si>
    <t>040112-OffLrg-Waterside Economizer19</t>
  </si>
  <si>
    <t>050112-RetlMed-SZVAV19</t>
  </si>
  <si>
    <t>050312-RetlMed-Alterations19</t>
  </si>
  <si>
    <t>OffLrg-PlenumsFPBsData19</t>
  </si>
  <si>
    <t>Successful (2 severe errors, 153 warnings)</t>
  </si>
  <si>
    <t>OffLrg-PrkgExhaust19</t>
  </si>
  <si>
    <t>OffLrg-PrkgLab19</t>
  </si>
  <si>
    <t>Successful (2 severe errors, 102 warnings)</t>
  </si>
  <si>
    <t>Successful (2 severe errors, 122 warnings)</t>
  </si>
  <si>
    <t>Perimeter_hi_ZN_2 Thermal Zone</t>
  </si>
  <si>
    <t>OffLrg-PrkgLabKitchen19</t>
  </si>
  <si>
    <t>Successful (2 severe errors, 158 warnings)</t>
  </si>
  <si>
    <t>Successful (162 warnings)</t>
  </si>
  <si>
    <t>OffLrg-ThermalEnergyStorage_ChillerPriority19</t>
  </si>
  <si>
    <t>OffLrg-ThermalEnergyStorage_StoragePriority19</t>
  </si>
  <si>
    <t>OffMed-CoreAndShell19</t>
  </si>
  <si>
    <t>OffMed-FanPowerAdj19</t>
  </si>
  <si>
    <t>Successful (139 warnings)</t>
  </si>
  <si>
    <t>Core_top Thermal Zone</t>
  </si>
  <si>
    <t>OffSml-ActiveBeams19</t>
  </si>
  <si>
    <t>Successful (5 severe errors, 90 warnings)</t>
  </si>
  <si>
    <t>OffSml-CombDHWSpcHt19</t>
  </si>
  <si>
    <t>OffSml-CommKit_SZVAV19</t>
  </si>
  <si>
    <t>OffSml-Data_SZVAV19</t>
  </si>
  <si>
    <t>OffSml-HtRcvry19</t>
  </si>
  <si>
    <t>OffSml-Lab_SZVAV19</t>
  </si>
  <si>
    <t>OffSml-MiniSplit19</t>
  </si>
  <si>
    <t>OffSml-Office_SZVAV19</t>
  </si>
  <si>
    <t>OffSml-PassiveBeams-DOASCV+HtRcvry19</t>
  </si>
  <si>
    <t>OffSml-PassiveBeams-DOASVAV19</t>
  </si>
  <si>
    <t>Successful (3 severe errors, 94 warnings)</t>
  </si>
  <si>
    <t>OffSml-PassiveBeams19</t>
  </si>
  <si>
    <t>OffSml-PSZ-Evap19</t>
  </si>
  <si>
    <t>OffSml-WSHP19</t>
  </si>
  <si>
    <t>RetlMed-PVAV-IndirDirEvap19</t>
  </si>
  <si>
    <t>RetlSml-DOAS+FPFC19</t>
  </si>
  <si>
    <t>RetlSml-DOAS+GravityFurnace_HasNoClg=0_19</t>
  </si>
  <si>
    <t>Retail_Zn</t>
  </si>
  <si>
    <t>RetlSml-DOAS+GravityFurnace_HasNoClg=1_19</t>
  </si>
  <si>
    <t>Successful (99 warnings)</t>
  </si>
  <si>
    <t>Successful (224 warnings)</t>
  </si>
  <si>
    <t>Successful (8 severe errors, 191 warnings)</t>
  </si>
  <si>
    <t>Successful (205 warnings)</t>
  </si>
  <si>
    <t>GuestRoom414 Thermal Zone</t>
  </si>
  <si>
    <t>Successful (158 warnings)</t>
  </si>
  <si>
    <t>Successful (138 warnings)</t>
  </si>
  <si>
    <t>Successful (127 warnings)</t>
  </si>
  <si>
    <t>r5331 - 2019.0.2 Release</t>
  </si>
  <si>
    <t>D:\svn-CBECC-Com_BranchTest\Projects-2019\BatchOut_180514_r5331_2019-0-2_StdOT_Std\</t>
  </si>
  <si>
    <t>D:\svn-CBECC-Com_BranchTest\Projects-2019\BatchOut_180514_r5331_2019-0-2_StdOT_OT\</t>
  </si>
  <si>
    <t>D:\svn-CBECC-Com_BranchTest2\Projects-2019\BatchOut_180514_r5331-2019-0-2_Rlc_RIc\</t>
  </si>
  <si>
    <t>D:\svn-CBECC-Com_BranchTest3\Projects-2019\BatchOut_180514_r5331-2019-0-2_SSTDG_SSTDG\</t>
  </si>
  <si>
    <t>D:\svn-CBECC-Com_BranchTest4\Projects-2019\BatchOut_180514_r5331-2019-0-2_SSTSG_SSTSG\</t>
  </si>
  <si>
    <t>CBECC-Com 2019.0.3 RV (1010)</t>
  </si>
  <si>
    <t>D:\svn-CBECC-Com_BranchTest\Projects-2019\BatchOut_180518_r5xxx_2019-0-3_StdOT_Std\</t>
  </si>
  <si>
    <t>D:\svn-CBECC-Com_BranchTest\Projects-2019\BatchOut_180518_r5xxx_2019-0-3_StdOT_OT\</t>
  </si>
  <si>
    <t>Successful (2 severe errors, 152 warnings)</t>
  </si>
  <si>
    <t>Successful (164 warnings)</t>
  </si>
  <si>
    <t>D:\svn-CBECC-Com_BranchTest2\Projects-2019\BatchOut_180518_r5xxx-2019-0-3_Rlc_RIc\</t>
  </si>
  <si>
    <t>Successful (2 severe errors, 151 warnings)</t>
  </si>
  <si>
    <t>Successful (100 warnings)</t>
  </si>
  <si>
    <t>GuestRoom104 Thermal Zone</t>
  </si>
  <si>
    <t>D:\svn-CBECC-Com_BranchTest3\Projects-2019\BatchOut_180518_r5xxx-2019-0-3_SSTDG_SSTDG\</t>
  </si>
  <si>
    <t>Successful (104 warnings)</t>
  </si>
  <si>
    <t>D:\svn-CBECC-Com_BranchTest4\Projects-2019\BatchOut_180518_r5xxx-2019-0-3_SSTSG_SSTSG\</t>
  </si>
  <si>
    <t>Ignore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</si>
</sst>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00_);_(* \(#,##0.00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32" fillId="0" borderId="1" applyNumberFormat="0" applyFill="0" applyAlignment="0" applyProtection="0"/>
    <xf numFmtId="0" fontId="33" fillId="0" borderId="2" applyNumberFormat="0" applyFill="0" applyAlignment="0" applyProtection="0"/>
    <xf numFmtId="0" fontId="34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35" fillId="2" borderId="0" applyNumberFormat="0" applyBorder="0" applyAlignment="0" applyProtection="0"/>
    <xf numFmtId="0" fontId="36" fillId="3" borderId="0" applyNumberFormat="0" applyBorder="0" applyAlignment="0" applyProtection="0"/>
    <xf numFmtId="0" fontId="37" fillId="4" borderId="0" applyNumberFormat="0" applyBorder="0" applyAlignment="0" applyProtection="0"/>
    <xf numFmtId="0" fontId="38" fillId="5" borderId="4" applyNumberFormat="0" applyAlignment="0" applyProtection="0"/>
    <xf numFmtId="0" fontId="39" fillId="6" borderId="5" applyNumberFormat="0" applyAlignment="0" applyProtection="0"/>
    <xf numFmtId="0" fontId="40" fillId="6" borderId="4" applyNumberFormat="0" applyAlignment="0" applyProtection="0"/>
    <xf numFmtId="0" fontId="41" fillId="0" borderId="6" applyNumberFormat="0" applyFill="0" applyAlignment="0" applyProtection="0"/>
    <xf numFmtId="0" fontId="42" fillId="7" borderId="7" applyNumberFormat="0" applyAlignment="0" applyProtection="0"/>
    <xf numFmtId="0" fontId="4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44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6" fillId="32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164" fontId="0" fillId="0" borderId="0" xfId="42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0" fontId="20" fillId="34" borderId="0" xfId="0" applyFont="1" applyFill="1" applyAlignment="1">
      <alignment vertical="top"/>
    </xf>
    <xf numFmtId="0" fontId="20" fillId="34" borderId="0" xfId="0" quotePrefix="1" applyFont="1" applyFill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0" xfId="42" applyNumberFormat="1" applyFont="1"/>
    <xf numFmtId="0" fontId="23" fillId="0" borderId="0" xfId="0" applyFont="1" applyAlignment="1">
      <alignment vertical="top"/>
    </xf>
    <xf numFmtId="0" fontId="23" fillId="36" borderId="0" xfId="0" applyFont="1" applyFill="1" applyAlignment="1">
      <alignment vertical="top"/>
    </xf>
    <xf numFmtId="0" fontId="23" fillId="37" borderId="0" xfId="0" applyFont="1" applyFill="1" applyAlignment="1">
      <alignment vertical="top"/>
    </xf>
    <xf numFmtId="165" fontId="0" fillId="0" borderId="0" xfId="42" applyNumberFormat="1" applyFont="1" applyAlignment="1">
      <alignment vertical="top" wrapText="1"/>
    </xf>
    <xf numFmtId="0" fontId="17" fillId="38" borderId="0" xfId="0" applyFont="1" applyFill="1" applyAlignment="1">
      <alignment horizontal="center" vertical="top" wrapText="1"/>
    </xf>
    <xf numFmtId="0" fontId="24" fillId="38" borderId="0" xfId="0" applyFont="1" applyFill="1" applyAlignment="1">
      <alignment horizontal="center" vertical="center" wrapText="1"/>
    </xf>
    <xf numFmtId="0" fontId="17" fillId="35" borderId="0" xfId="0" applyFont="1" applyFill="1" applyAlignment="1">
      <alignment horizontal="center" vertical="top" wrapText="1"/>
    </xf>
    <xf numFmtId="0" fontId="24" fillId="35" borderId="0" xfId="0" applyFont="1" applyFill="1" applyAlignment="1">
      <alignment horizontal="center" vertical="center" wrapText="1"/>
    </xf>
    <xf numFmtId="166" fontId="0" fillId="35" borderId="0" xfId="43" applyNumberFormat="1" applyFont="1" applyFill="1" applyAlignment="1">
      <alignment vertical="top" wrapText="1"/>
    </xf>
    <xf numFmtId="0" fontId="25" fillId="0" borderId="0" xfId="0" applyFont="1" applyAlignment="1">
      <alignment vertical="top" wrapText="1"/>
    </xf>
    <xf numFmtId="0" fontId="20" fillId="37" borderId="0" xfId="0" quotePrefix="1" applyFont="1" applyFill="1" applyAlignment="1">
      <alignment vertical="top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horizontal="left" vertical="top"/>
    </xf>
    <xf numFmtId="0" fontId="26" fillId="0" borderId="0" xfId="0" applyFont="1"/>
    <xf numFmtId="0" fontId="26" fillId="0" borderId="0" xfId="0" applyFont="1" applyAlignment="1">
      <alignment horizontal="left" vertical="center" wrapText="1"/>
    </xf>
    <xf numFmtId="164" fontId="0" fillId="35" borderId="0" xfId="42" applyNumberFormat="1" applyFont="1" applyFill="1" applyAlignment="1">
      <alignment vertical="top" wrapText="1"/>
    </xf>
    <xf numFmtId="165" fontId="0" fillId="38" borderId="0" xfId="42" applyNumberFormat="1" applyFont="1" applyFill="1" applyAlignment="1">
      <alignment vertical="top" wrapText="1"/>
    </xf>
    <xf numFmtId="0" fontId="28" fillId="0" borderId="0" xfId="0" applyFont="1" applyAlignment="1">
      <alignment vertical="top"/>
    </xf>
    <xf numFmtId="0" fontId="23" fillId="34" borderId="0" xfId="0" applyFont="1" applyFill="1" applyAlignment="1">
      <alignment vertical="top"/>
    </xf>
    <xf numFmtId="43" fontId="0" fillId="0" borderId="0" xfId="42" applyNumberFormat="1" applyFont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19" fillId="0" borderId="0" xfId="0" quotePrefix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5" fillId="0" borderId="0" xfId="0" applyFont="1" applyAlignment="1">
      <alignment vertical="top" wrapText="1"/>
    </xf>
    <xf numFmtId="166" fontId="0" fillId="0" borderId="0" xfId="43" applyNumberFormat="1" applyFont="1" applyFill="1" applyAlignment="1">
      <alignment vertical="top" wrapText="1"/>
    </xf>
    <xf numFmtId="0" fontId="29" fillId="0" borderId="0" xfId="0" applyFont="1" applyAlignment="1">
      <alignment horizontal="center" vertical="center" wrapText="1"/>
    </xf>
    <xf numFmtId="166" fontId="0" fillId="0" borderId="0" xfId="43" applyNumberFormat="1" applyFont="1"/>
    <xf numFmtId="21" fontId="0" fillId="0" borderId="0" xfId="0" applyNumberFormat="1"/>
    <xf numFmtId="164" fontId="0" fillId="0" borderId="0" xfId="42" quotePrefix="1" applyNumberFormat="1" applyFont="1" applyAlignment="1">
      <alignment vertical="top" wrapText="1"/>
    </xf>
    <xf numFmtId="164" fontId="19" fillId="0" borderId="0" xfId="42" applyNumberFormat="1" applyFont="1" applyAlignment="1">
      <alignment vertical="top" wrapText="1"/>
    </xf>
    <xf numFmtId="164" fontId="0" fillId="0" borderId="0" xfId="42" applyNumberFormat="1" applyFont="1" applyAlignment="1">
      <alignment vertical="top"/>
    </xf>
    <xf numFmtId="164" fontId="23" fillId="0" borderId="0" xfId="42" applyNumberFormat="1" applyFont="1" applyAlignment="1">
      <alignment vertical="top"/>
    </xf>
    <xf numFmtId="164" fontId="17" fillId="0" borderId="0" xfId="42" applyNumberFormat="1" applyFont="1" applyAlignment="1">
      <alignment vertical="top"/>
    </xf>
    <xf numFmtId="164" fontId="20" fillId="37" borderId="0" xfId="42" quotePrefix="1" applyNumberFormat="1" applyFont="1" applyFill="1" applyAlignment="1">
      <alignment vertical="top"/>
    </xf>
    <xf numFmtId="164" fontId="17" fillId="0" borderId="0" xfId="42" applyNumberFormat="1" applyFont="1" applyAlignment="1">
      <alignment horizontal="center" vertical="top" wrapText="1"/>
    </xf>
    <xf numFmtId="164" fontId="0" fillId="0" borderId="0" xfId="42" applyNumberFormat="1" applyFont="1" applyAlignment="1">
      <alignment horizontal="center" vertical="center" wrapText="1"/>
    </xf>
    <xf numFmtId="43" fontId="19" fillId="0" borderId="0" xfId="0" applyNumberFormat="1" applyFont="1" applyAlignment="1">
      <alignment vertical="top" wrapText="1"/>
    </xf>
    <xf numFmtId="0" fontId="17" fillId="38" borderId="0" xfId="0" applyFont="1" applyFill="1" applyAlignment="1">
      <alignment horizontal="center" vertical="top" wrapText="1"/>
    </xf>
    <xf numFmtId="21" fontId="0" fillId="0" borderId="0" xfId="0" applyNumberFormat="1" applyAlignment="1">
      <alignment horizontal="center" vertical="top"/>
    </xf>
    <xf numFmtId="21" fontId="0" fillId="0" borderId="0" xfId="0" applyNumberFormat="1" applyAlignment="1">
      <alignment vertical="top" wrapText="1"/>
    </xf>
    <xf numFmtId="9" fontId="0" fillId="0" borderId="0" xfId="43" applyFont="1" applyAlignment="1">
      <alignment vertical="top" wrapText="1"/>
    </xf>
    <xf numFmtId="43" fontId="17" fillId="0" borderId="0" xfId="0" applyNumberFormat="1" applyFont="1" applyAlignment="1">
      <alignment vertical="top"/>
    </xf>
    <xf numFmtId="9" fontId="17" fillId="0" borderId="0" xfId="43" applyFont="1" applyAlignment="1">
      <alignment vertical="top"/>
    </xf>
    <xf numFmtId="0" fontId="20" fillId="39" borderId="0" xfId="0" quotePrefix="1" applyFont="1" applyFill="1" applyAlignment="1">
      <alignment vertical="top"/>
    </xf>
    <xf numFmtId="164" fontId="30" fillId="0" borderId="0" xfId="0" applyNumberFormat="1" applyFont="1" applyAlignment="1">
      <alignment vertical="top"/>
    </xf>
    <xf numFmtId="0" fontId="0" fillId="40" borderId="0" xfId="0" applyFill="1"/>
    <xf numFmtId="20" fontId="0" fillId="40" borderId="0" xfId="0" applyNumberFormat="1" applyFill="1"/>
    <xf numFmtId="21" fontId="0" fillId="40" borderId="0" xfId="0" applyNumberFormat="1" applyFill="1"/>
    <xf numFmtId="167" fontId="0" fillId="0" borderId="0" xfId="42" applyNumberFormat="1" applyFont="1" applyAlignment="1">
      <alignment vertical="top" wrapText="1"/>
    </xf>
    <xf numFmtId="0" fontId="0" fillId="41" borderId="0" xfId="0" applyFill="1"/>
    <xf numFmtId="0" fontId="0" fillId="41" borderId="0" xfId="0" applyFill="1" applyAlignment="1">
      <alignment horizontal="left"/>
    </xf>
    <xf numFmtId="22" fontId="0" fillId="0" borderId="0" xfId="0" applyNumberFormat="1"/>
    <xf numFmtId="20" fontId="0" fillId="0" borderId="0" xfId="0" applyNumberFormat="1"/>
    <xf numFmtId="11" fontId="0" fillId="0" borderId="0" xfId="0" applyNumberFormat="1"/>
    <xf numFmtId="22" fontId="0" fillId="40" borderId="0" xfId="0" applyNumberFormat="1" applyFill="1"/>
    <xf numFmtId="11" fontId="0" fillId="40" borderId="0" xfId="0" applyNumberFormat="1" applyFill="1"/>
    <xf numFmtId="164" fontId="0" fillId="40" borderId="0" xfId="42" applyNumberFormat="1" applyFont="1" applyFill="1" applyAlignment="1">
      <alignment vertical="top" wrapText="1"/>
    </xf>
    <xf numFmtId="0" fontId="20" fillId="33" borderId="0" xfId="0" applyFont="1" applyFill="1" applyAlignment="1">
      <alignment horizontal="center" vertical="top"/>
    </xf>
    <xf numFmtId="0" fontId="17" fillId="38" borderId="0" xfId="0" applyFont="1" applyFill="1" applyAlignment="1">
      <alignment horizontal="center" vertical="top" wrapText="1"/>
    </xf>
  </cellXfs>
  <cellStyles count="86">
    <cellStyle name="20% - Accent1" xfId="19" builtinId="30" customBuiltin="1"/>
    <cellStyle name="20% - Accent1 2" xfId="63"/>
    <cellStyle name="20% - Accent2" xfId="23" builtinId="34" customBuiltin="1"/>
    <cellStyle name="20% - Accent2 2" xfId="67"/>
    <cellStyle name="20% - Accent3" xfId="27" builtinId="38" customBuiltin="1"/>
    <cellStyle name="20% - Accent3 2" xfId="71"/>
    <cellStyle name="20% - Accent4" xfId="31" builtinId="42" customBuiltin="1"/>
    <cellStyle name="20% - Accent4 2" xfId="75"/>
    <cellStyle name="20% - Accent5" xfId="35" builtinId="46" customBuiltin="1"/>
    <cellStyle name="20% - Accent5 2" xfId="79"/>
    <cellStyle name="20% - Accent6" xfId="39" builtinId="50" customBuiltin="1"/>
    <cellStyle name="20% - Accent6 2" xfId="83"/>
    <cellStyle name="40% - Accent1" xfId="20" builtinId="31" customBuiltin="1"/>
    <cellStyle name="40% - Accent1 2" xfId="64"/>
    <cellStyle name="40% - Accent2" xfId="24" builtinId="35" customBuiltin="1"/>
    <cellStyle name="40% - Accent2 2" xfId="68"/>
    <cellStyle name="40% - Accent3" xfId="28" builtinId="39" customBuiltin="1"/>
    <cellStyle name="40% - Accent3 2" xfId="72"/>
    <cellStyle name="40% - Accent4" xfId="32" builtinId="43" customBuiltin="1"/>
    <cellStyle name="40% - Accent4 2" xfId="76"/>
    <cellStyle name="40% - Accent5" xfId="36" builtinId="47" customBuiltin="1"/>
    <cellStyle name="40% - Accent5 2" xfId="80"/>
    <cellStyle name="40% - Accent6" xfId="40" builtinId="51" customBuiltin="1"/>
    <cellStyle name="40% - Accent6 2" xfId="84"/>
    <cellStyle name="60% - Accent1" xfId="21" builtinId="32" customBuiltin="1"/>
    <cellStyle name="60% - Accent1 2" xfId="65"/>
    <cellStyle name="60% - Accent2" xfId="25" builtinId="36" customBuiltin="1"/>
    <cellStyle name="60% - Accent2 2" xfId="69"/>
    <cellStyle name="60% - Accent3" xfId="29" builtinId="40" customBuiltin="1"/>
    <cellStyle name="60% - Accent3 2" xfId="73"/>
    <cellStyle name="60% - Accent4" xfId="33" builtinId="44" customBuiltin="1"/>
    <cellStyle name="60% - Accent4 2" xfId="77"/>
    <cellStyle name="60% - Accent5" xfId="37" builtinId="48" customBuiltin="1"/>
    <cellStyle name="60% - Accent5 2" xfId="81"/>
    <cellStyle name="60% - Accent6" xfId="41" builtinId="52" customBuiltin="1"/>
    <cellStyle name="60% - Accent6 2" xfId="85"/>
    <cellStyle name="Accent1" xfId="18" builtinId="29" customBuiltin="1"/>
    <cellStyle name="Accent1 2" xfId="62"/>
    <cellStyle name="Accent2" xfId="22" builtinId="33" customBuiltin="1"/>
    <cellStyle name="Accent2 2" xfId="66"/>
    <cellStyle name="Accent3" xfId="26" builtinId="37" customBuiltin="1"/>
    <cellStyle name="Accent3 2" xfId="70"/>
    <cellStyle name="Accent4" xfId="30" builtinId="41" customBuiltin="1"/>
    <cellStyle name="Accent4 2" xfId="74"/>
    <cellStyle name="Accent5" xfId="34" builtinId="45" customBuiltin="1"/>
    <cellStyle name="Accent5 2" xfId="78"/>
    <cellStyle name="Accent6" xfId="38" builtinId="49" customBuiltin="1"/>
    <cellStyle name="Accent6 2" xfId="82"/>
    <cellStyle name="Bad" xfId="7" builtinId="27" customBuiltin="1"/>
    <cellStyle name="Bad 2" xfId="51"/>
    <cellStyle name="Calculation" xfId="11" builtinId="22" customBuiltin="1"/>
    <cellStyle name="Calculation 2" xfId="55"/>
    <cellStyle name="Check Cell" xfId="13" builtinId="23" customBuiltin="1"/>
    <cellStyle name="Check Cell 2" xfId="57"/>
    <cellStyle name="Comma" xfId="42" builtinId="3"/>
    <cellStyle name="Explanatory Text" xfId="16" builtinId="53" customBuiltin="1"/>
    <cellStyle name="Explanatory Text 2" xfId="60"/>
    <cellStyle name="Good" xfId="6" builtinId="26" customBuiltin="1"/>
    <cellStyle name="Good 2" xfId="50"/>
    <cellStyle name="Heading 1" xfId="2" builtinId="16" customBuiltin="1"/>
    <cellStyle name="Heading 1 2" xfId="46"/>
    <cellStyle name="Heading 2" xfId="3" builtinId="17" customBuiltin="1"/>
    <cellStyle name="Heading 2 2" xfId="47"/>
    <cellStyle name="Heading 3" xfId="4" builtinId="18" customBuiltin="1"/>
    <cellStyle name="Heading 3 2" xfId="48"/>
    <cellStyle name="Heading 4" xfId="5" builtinId="19" customBuiltin="1"/>
    <cellStyle name="Heading 4 2" xfId="49"/>
    <cellStyle name="Input" xfId="9" builtinId="20" customBuiltin="1"/>
    <cellStyle name="Input 2" xfId="53"/>
    <cellStyle name="Linked Cell" xfId="12" builtinId="24" customBuiltin="1"/>
    <cellStyle name="Linked Cell 2" xfId="56"/>
    <cellStyle name="Neutral" xfId="8" builtinId="28" customBuiltin="1"/>
    <cellStyle name="Neutral 2" xfId="52"/>
    <cellStyle name="Normal" xfId="0" builtinId="0"/>
    <cellStyle name="Normal 2" xfId="44"/>
    <cellStyle name="Note" xfId="15" builtinId="10" customBuiltin="1"/>
    <cellStyle name="Note 2" xfId="59"/>
    <cellStyle name="Output" xfId="10" builtinId="21" customBuiltin="1"/>
    <cellStyle name="Output 2" xfId="54"/>
    <cellStyle name="Percent" xfId="43" builtinId="5"/>
    <cellStyle name="Title" xfId="1" builtinId="15" customBuiltin="1"/>
    <cellStyle name="Title 2" xfId="45"/>
    <cellStyle name="Total" xfId="17" builtinId="25" customBuiltin="1"/>
    <cellStyle name="Total 2" xfId="61"/>
    <cellStyle name="Warning Text" xfId="14" builtinId="11" customBuiltin="1"/>
    <cellStyle name="Warning Text 2" xfId="58"/>
  </cellStyles>
  <dxfs count="7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Electric Change (kWh)</a:t>
            </a:r>
          </a:p>
        </c:rich>
      </c:tx>
      <c:layout>
        <c:manualLayout>
          <c:xMode val="edge"/>
          <c:yMode val="edge"/>
          <c:x val="0.3412331859344383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Summary!$AW$26:$BF$26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85-464C-8C9C-ECC84B136982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Summary!$AW$27:$BF$27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85-464C-8C9C-ECC84B136982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Summary!$AW$28:$BF$28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85-464C-8C9C-ECC84B136982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Summary!$AW$29:$BF$29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85-464C-8C9C-ECC84B136982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Summary!$AW$30:$BF$30</c:f>
              <c:numCache>
                <c:formatCode>_(* #,##0_);_(* \(#,##0\);_(* "-"??_);_(@_)</c:formatCode>
                <c:ptCount val="10"/>
                <c:pt idx="0">
                  <c:v>-0.16929999999999978</c:v>
                </c:pt>
                <c:pt idx="1">
                  <c:v>203.70000000000437</c:v>
                </c:pt>
                <c:pt idx="2">
                  <c:v>62.699999999998909</c:v>
                </c:pt>
                <c:pt idx="3">
                  <c:v>0</c:v>
                </c:pt>
                <c:pt idx="4">
                  <c:v>-2.1200000000001182</c:v>
                </c:pt>
                <c:pt idx="5">
                  <c:v>0</c:v>
                </c:pt>
                <c:pt idx="6">
                  <c:v>1975.0999999999985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85-464C-8C9C-ECC84B136982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Summary!$AW$31:$BF$31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85-464C-8C9C-ECC84B136982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Summary!$AW$32:$BF$32</c:f>
              <c:numCache>
                <c:formatCode>_(* #,##0_);_(* \(#,##0\);_(* "-"??_);_(@_)</c:formatCode>
                <c:ptCount val="10"/>
                <c:pt idx="0">
                  <c:v>0.56259999999999977</c:v>
                </c:pt>
                <c:pt idx="1">
                  <c:v>-667.20000000000073</c:v>
                </c:pt>
                <c:pt idx="2">
                  <c:v>-6538.4000000000015</c:v>
                </c:pt>
                <c:pt idx="3">
                  <c:v>-69.599999999999909</c:v>
                </c:pt>
                <c:pt idx="4">
                  <c:v>-14.949999999999818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85-464C-8C9C-ECC84B136982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Summary!$AW$33:$BF$33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585-464C-8C9C-ECC84B136982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Summary!$AW$34:$BF$34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2584</c:v>
                </c:pt>
                <c:pt idx="2">
                  <c:v>1479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22413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585-464C-8C9C-ECC84B136982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Summary!$AW$35:$BF$35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585-464C-8C9C-ECC84B136982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Summary!$AW$25:$BF$25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Summary!$AW$36:$BF$36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585-464C-8C9C-ECC84B13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42176"/>
        <c:axId val="136602752"/>
      </c:barChart>
      <c:catAx>
        <c:axId val="1902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2752"/>
        <c:crosses val="autoZero"/>
        <c:auto val="1"/>
        <c:lblAlgn val="ctr"/>
        <c:lblOffset val="100"/>
        <c:noMultiLvlLbl val="0"/>
      </c:catAx>
      <c:valAx>
        <c:axId val="136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21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TDV Change (kTDV/ft2)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Summary!$BU$26:$CA$26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99-47A4-981F-CE54E1C2BA16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Summary!$BU$27:$CA$27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99-47A4-981F-CE54E1C2BA16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Summary!$BU$28:$CA$28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99-47A4-981F-CE54E1C2BA16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Summary!$BU$29:$CA$29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99-47A4-981F-CE54E1C2BA16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Summary!$BU$30:$CA$30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99-47A4-981F-CE54E1C2BA16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Summary!$BU$31:$CA$31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499-47A4-981F-CE54E1C2BA16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Summary!$BU$32:$CA$32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499-47A4-981F-CE54E1C2BA16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Summary!$BU$33:$CA$33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499-47A4-981F-CE54E1C2BA16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Summary!$BU$34:$CA$34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499-47A4-981F-CE54E1C2BA16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Summary!$BU$35:$CA$35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499-47A4-981F-CE54E1C2BA16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Summary!$BU$36:$CA$36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499-47A4-981F-CE54E1C2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7712"/>
        <c:axId val="136629248"/>
      </c:barChart>
      <c:catAx>
        <c:axId val="1366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9248"/>
        <c:crosses val="autoZero"/>
        <c:auto val="1"/>
        <c:lblAlgn val="ctr"/>
        <c:lblOffset val="100"/>
        <c:noMultiLvlLbl val="0"/>
      </c:catAx>
      <c:valAx>
        <c:axId val="136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771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`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717147713450248E-2"/>
          <c:y val="8.9368182286757525E-2"/>
          <c:w val="0.90810016315457798"/>
          <c:h val="0.83349898631460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Summary!$G$26:$P$26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B9-47BF-B174-79E4AA0B1DC6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Summary!$G$27:$P$27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B9-47BF-B174-79E4AA0B1DC6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Summary!$G$28:$P$28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B9-47BF-B174-79E4AA0B1DC6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Summary!$G$29:$P$29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B9-47BF-B174-79E4AA0B1DC6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Summary!$G$30:$P$30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-19.399999999994179</c:v>
                </c:pt>
                <c:pt idx="2">
                  <c:v>-19</c:v>
                </c:pt>
                <c:pt idx="3">
                  <c:v>0</c:v>
                </c:pt>
                <c:pt idx="4">
                  <c:v>-6.4600000000000364</c:v>
                </c:pt>
                <c:pt idx="5">
                  <c:v>0</c:v>
                </c:pt>
                <c:pt idx="6">
                  <c:v>1975.0999999999985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B9-47BF-B174-79E4AA0B1DC6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Summary!$G$31:$P$31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B9-47BF-B174-79E4AA0B1DC6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Summary!$G$32:$P$32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B9-47BF-B174-79E4AA0B1DC6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Summary!$G$33:$P$33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B9-47BF-B174-79E4AA0B1DC6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Summary!$G$34:$P$34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2544</c:v>
                </c:pt>
                <c:pt idx="2">
                  <c:v>1703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22413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B9-47BF-B174-79E4AA0B1DC6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Summary!$G$35:$P$35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B9-47BF-B174-79E4AA0B1DC6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Summary!$G$36:$P$36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B9-47BF-B174-79E4AA0B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2032"/>
        <c:axId val="137773824"/>
      </c:barChart>
      <c:catAx>
        <c:axId val="1377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3824"/>
        <c:crosses val="autoZero"/>
        <c:auto val="1"/>
        <c:lblAlgn val="ctr"/>
        <c:lblOffset val="100"/>
        <c:noMultiLvlLbl val="0"/>
      </c:catAx>
      <c:valAx>
        <c:axId val="1377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20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Gas Change (therms)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Summary!$S$26:$AB$26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35-417C-847C-A2FAD2363FD3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Summary!$S$27:$AB$27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35-417C-847C-A2FAD2363FD3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Summary!$S$28:$AB$28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35-417C-847C-A2FAD2363FD3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Summary!$S$29:$AB$29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C35-417C-847C-A2FAD2363FD3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Summary!$S$30:$AB$30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C35-417C-847C-A2FAD2363FD3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Summary!$S$31:$AB$31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C35-417C-847C-A2FAD2363FD3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Summary!$S$32:$AB$32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C35-417C-847C-A2FAD2363FD3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Summary!$S$33:$AB$33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C35-417C-847C-A2FAD2363FD3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Summary!$S$34:$AB$34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C35-417C-847C-A2FAD2363FD3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Summary!$S$35:$AB$35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C35-417C-847C-A2FAD2363FD3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Summary!$S$36:$AB$36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C35-417C-847C-A2FAD2363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1072"/>
        <c:axId val="137812608"/>
      </c:barChart>
      <c:catAx>
        <c:axId val="1378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2608"/>
        <c:crosses val="autoZero"/>
        <c:auto val="1"/>
        <c:lblAlgn val="ctr"/>
        <c:lblOffset val="100"/>
        <c:noMultiLvlLbl val="0"/>
      </c:catAx>
      <c:valAx>
        <c:axId val="137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107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TDV Change (kTDV/ft2)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Summary!$AE$26:$AK$26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A1-4735-A6E7-5BD780E00903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Summary!$AE$27:$AK$27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A1-4735-A6E7-5BD780E00903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Summary!$AE$28:$AK$28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A1-4735-A6E7-5BD780E00903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Summary!$AE$29:$AK$29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A1-4735-A6E7-5BD780E00903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Summary!$AE$30:$AK$30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A1-4735-A6E7-5BD780E00903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Summary!$AE$31:$AK$31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AA1-4735-A6E7-5BD780E00903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Summary!$AE$32:$AK$32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AA1-4735-A6E7-5BD780E00903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Summary!$AE$33:$AK$33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AA1-4735-A6E7-5BD780E00903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Summary!$AE$34:$AK$34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AA1-4735-A6E7-5BD780E00903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Summary!$AE$35:$AK$35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AA1-4735-A6E7-5BD780E00903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Summary!$AE$36:$AK$36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AA1-4735-A6E7-5BD780E0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9856"/>
        <c:axId val="137851648"/>
      </c:barChart>
      <c:catAx>
        <c:axId val="1378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648"/>
        <c:crosses val="autoZero"/>
        <c:auto val="1"/>
        <c:lblAlgn val="ctr"/>
        <c:lblOffset val="100"/>
        <c:noMultiLvlLbl val="0"/>
      </c:catAx>
      <c:valAx>
        <c:axId val="137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985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398320</xdr:colOff>
      <xdr:row>64</xdr:row>
      <xdr:rowOff>43294</xdr:rowOff>
    </xdr:from>
    <xdr:to>
      <xdr:col>225</xdr:col>
      <xdr:colOff>15835</xdr:colOff>
      <xdr:row>92</xdr:row>
      <xdr:rowOff>122216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27214</xdr:colOff>
      <xdr:row>124</xdr:row>
      <xdr:rowOff>81643</xdr:rowOff>
    </xdr:from>
    <xdr:to>
      <xdr:col>79</xdr:col>
      <xdr:colOff>0</xdr:colOff>
      <xdr:row>152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299357</xdr:colOff>
      <xdr:row>0</xdr:row>
      <xdr:rowOff>95251</xdr:rowOff>
    </xdr:from>
    <xdr:to>
      <xdr:col>17</xdr:col>
      <xdr:colOff>163284</xdr:colOff>
      <xdr:row>19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421821</xdr:colOff>
      <xdr:row>0</xdr:row>
      <xdr:rowOff>149679</xdr:rowOff>
    </xdr:from>
    <xdr:to>
      <xdr:col>29</xdr:col>
      <xdr:colOff>217714</xdr:colOff>
      <xdr:row>19</xdr:row>
      <xdr:rowOff>187779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761999</xdr:colOff>
      <xdr:row>0</xdr:row>
      <xdr:rowOff>149679</xdr:rowOff>
    </xdr:from>
    <xdr:to>
      <xdr:col>37</xdr:col>
      <xdr:colOff>136072</xdr:colOff>
      <xdr:row>19</xdr:row>
      <xdr:rowOff>187779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81"/>
  <sheetViews>
    <sheetView zoomScale="55" zoomScaleNormal="5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70" sqref="B170"/>
    </sheetView>
  </sheetViews>
  <sheetFormatPr defaultRowHeight="15" x14ac:dyDescent="0.25"/>
  <cols>
    <col min="1" max="1" width="30.42578125" customWidth="1"/>
    <col min="2" max="2" width="52.42578125" customWidth="1"/>
    <col min="3" max="3" width="33" customWidth="1"/>
    <col min="4" max="4" width="42" customWidth="1"/>
    <col min="5" max="5" width="22" style="66" customWidth="1"/>
    <col min="6" max="6" width="16.140625" style="66" customWidth="1"/>
    <col min="7" max="7" width="10.85546875" customWidth="1"/>
    <col min="12" max="12" width="13.5703125" bestFit="1" customWidth="1"/>
    <col min="13" max="14" width="15" bestFit="1" customWidth="1"/>
    <col min="15" max="15" width="12.85546875" bestFit="1" customWidth="1"/>
    <col min="16" max="16" width="13.5703125" bestFit="1" customWidth="1"/>
    <col min="17" max="17" width="11.140625" bestFit="1" customWidth="1"/>
    <col min="18" max="18" width="14.28515625" bestFit="1" customWidth="1"/>
    <col min="19" max="19" width="15.42578125" bestFit="1" customWidth="1"/>
    <col min="20" max="20" width="15.85546875" bestFit="1" customWidth="1"/>
    <col min="21" max="21" width="13.140625" bestFit="1" customWidth="1"/>
    <col min="22" max="22" width="11.7109375" bestFit="1" customWidth="1"/>
    <col min="23" max="23" width="16.85546875" bestFit="1" customWidth="1"/>
    <col min="24" max="24" width="13.140625" bestFit="1" customWidth="1"/>
    <col min="25" max="25" width="9.42578125" style="66" bestFit="1" customWidth="1"/>
    <col min="26" max="28" width="9.42578125" bestFit="1" customWidth="1"/>
    <col min="29" max="29" width="12" bestFit="1" customWidth="1"/>
    <col min="30" max="30" width="10.7109375" bestFit="1" customWidth="1"/>
    <col min="31" max="31" width="13.140625" bestFit="1" customWidth="1"/>
    <col min="32" max="32" width="12" bestFit="1" customWidth="1"/>
    <col min="33" max="33" width="10.7109375" bestFit="1" customWidth="1"/>
    <col min="34" max="34" width="9.42578125" bestFit="1" customWidth="1"/>
    <col min="35" max="35" width="13.5703125" bestFit="1" customWidth="1"/>
    <col min="36" max="37" width="9.140625" customWidth="1"/>
    <col min="38" max="38" width="9.140625" style="66" customWidth="1"/>
    <col min="39" max="50" width="9.140625" customWidth="1"/>
    <col min="51" max="51" width="9.140625" style="66" customWidth="1"/>
    <col min="52" max="55" width="9.140625" customWidth="1"/>
    <col min="61" max="68" width="9.140625" style="66"/>
    <col min="87" max="88" width="9.140625" customWidth="1"/>
    <col min="89" max="89" width="9.140625" style="66" customWidth="1"/>
    <col min="90" max="101" width="9.140625" customWidth="1"/>
    <col min="102" max="102" width="9.140625" style="66" customWidth="1"/>
    <col min="103" max="108" width="9.140625" customWidth="1"/>
    <col min="109" max="114" width="14.28515625" customWidth="1"/>
    <col min="115" max="115" width="25.28515625" style="66" customWidth="1"/>
    <col min="125" max="132" width="9.140625" style="66"/>
  </cols>
  <sheetData>
    <row r="1" spans="1:172" x14ac:dyDescent="0.25">
      <c r="A1">
        <v>0</v>
      </c>
      <c r="B1">
        <v>1</v>
      </c>
      <c r="C1">
        <v>2</v>
      </c>
      <c r="D1">
        <v>3</v>
      </c>
      <c r="E1" s="66">
        <v>4</v>
      </c>
      <c r="F1" s="66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 s="66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 s="66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 s="66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 s="66">
        <v>60</v>
      </c>
      <c r="BJ1" s="66">
        <v>61</v>
      </c>
      <c r="BK1" s="66">
        <v>62</v>
      </c>
      <c r="BL1" s="66">
        <v>63</v>
      </c>
      <c r="BM1" s="66">
        <v>64</v>
      </c>
      <c r="BN1" s="66">
        <v>65</v>
      </c>
      <c r="BO1" s="66">
        <v>66</v>
      </c>
      <c r="BP1" s="66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 s="66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s="66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 s="66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 s="66">
        <v>124</v>
      </c>
      <c r="DV1" s="66">
        <v>125</v>
      </c>
      <c r="DW1" s="66">
        <v>126</v>
      </c>
      <c r="DX1" s="66">
        <v>127</v>
      </c>
      <c r="DY1" s="66">
        <v>128</v>
      </c>
      <c r="DZ1" s="66">
        <v>129</v>
      </c>
      <c r="EA1" s="66">
        <v>130</v>
      </c>
      <c r="EB1" s="66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146</v>
      </c>
      <c r="ES1">
        <v>146</v>
      </c>
      <c r="ET1">
        <v>146</v>
      </c>
      <c r="EU1">
        <v>146</v>
      </c>
      <c r="EV1">
        <v>146</v>
      </c>
      <c r="EW1">
        <v>146</v>
      </c>
      <c r="EX1">
        <v>146</v>
      </c>
      <c r="EY1">
        <v>146</v>
      </c>
      <c r="EZ1">
        <v>146</v>
      </c>
      <c r="FA1">
        <v>146</v>
      </c>
      <c r="FB1">
        <v>146</v>
      </c>
      <c r="FC1">
        <v>146</v>
      </c>
      <c r="FD1">
        <v>146</v>
      </c>
      <c r="FE1">
        <v>146</v>
      </c>
      <c r="FF1">
        <v>146</v>
      </c>
      <c r="FG1">
        <v>146</v>
      </c>
      <c r="FH1">
        <v>146</v>
      </c>
      <c r="FI1">
        <v>146</v>
      </c>
      <c r="FJ1">
        <v>146</v>
      </c>
      <c r="FK1">
        <v>146</v>
      </c>
      <c r="FL1">
        <v>146</v>
      </c>
      <c r="FM1">
        <v>146</v>
      </c>
      <c r="FN1">
        <v>146</v>
      </c>
      <c r="FO1">
        <v>146</v>
      </c>
      <c r="FP1">
        <v>146</v>
      </c>
    </row>
    <row r="2" spans="1:172" x14ac:dyDescent="0.25">
      <c r="F2" s="67"/>
    </row>
    <row r="3" spans="1:172" x14ac:dyDescent="0.25">
      <c r="F3" s="68"/>
      <c r="G3" t="s">
        <v>423</v>
      </c>
      <c r="K3" t="s">
        <v>0</v>
      </c>
      <c r="N3" t="s">
        <v>1</v>
      </c>
      <c r="AA3" t="s">
        <v>1</v>
      </c>
      <c r="AN3" t="s">
        <v>1</v>
      </c>
      <c r="BA3" t="s">
        <v>1</v>
      </c>
      <c r="BN3" s="66" t="s">
        <v>1</v>
      </c>
      <c r="BQ3" t="s">
        <v>1</v>
      </c>
      <c r="BW3" t="s">
        <v>2</v>
      </c>
      <c r="BZ3" t="s">
        <v>3</v>
      </c>
      <c r="CM3" t="s">
        <v>3</v>
      </c>
      <c r="CZ3" t="s">
        <v>3</v>
      </c>
      <c r="DM3" t="s">
        <v>3</v>
      </c>
      <c r="DZ3" s="66" t="s">
        <v>3</v>
      </c>
      <c r="EC3" t="s">
        <v>3</v>
      </c>
      <c r="EI3" t="s">
        <v>1</v>
      </c>
      <c r="EV3" t="s">
        <v>3</v>
      </c>
      <c r="FI3" t="s">
        <v>4</v>
      </c>
      <c r="FJ3" t="s">
        <v>5</v>
      </c>
      <c r="FN3" t="s">
        <v>6</v>
      </c>
    </row>
    <row r="4" spans="1:172" x14ac:dyDescent="0.25">
      <c r="E4" s="66" t="s">
        <v>434</v>
      </c>
      <c r="F4" s="66" t="s">
        <v>435</v>
      </c>
      <c r="I4" t="s">
        <v>7</v>
      </c>
      <c r="J4" t="s">
        <v>5</v>
      </c>
      <c r="K4" t="s">
        <v>8</v>
      </c>
      <c r="N4" t="s">
        <v>9</v>
      </c>
      <c r="AA4" t="s">
        <v>10</v>
      </c>
      <c r="AN4" t="s">
        <v>424</v>
      </c>
      <c r="BA4" t="s">
        <v>11</v>
      </c>
      <c r="BN4" s="66" t="s">
        <v>436</v>
      </c>
      <c r="BQ4" t="s">
        <v>66</v>
      </c>
      <c r="BT4" t="s">
        <v>67</v>
      </c>
      <c r="BW4" t="s">
        <v>8</v>
      </c>
      <c r="BZ4" t="s">
        <v>9</v>
      </c>
      <c r="CM4" t="s">
        <v>10</v>
      </c>
      <c r="CZ4" t="s">
        <v>424</v>
      </c>
      <c r="DM4" t="s">
        <v>11</v>
      </c>
      <c r="DZ4" s="66" t="s">
        <v>436</v>
      </c>
      <c r="EC4" t="s">
        <v>66</v>
      </c>
      <c r="EF4" t="s">
        <v>67</v>
      </c>
      <c r="EI4" t="s">
        <v>425</v>
      </c>
      <c r="EV4" t="s">
        <v>425</v>
      </c>
      <c r="FI4" t="s">
        <v>12</v>
      </c>
      <c r="FJ4" t="s">
        <v>13</v>
      </c>
      <c r="FK4" t="s">
        <v>14</v>
      </c>
      <c r="FL4" t="s">
        <v>15</v>
      </c>
      <c r="FM4" t="s">
        <v>16</v>
      </c>
      <c r="FN4" t="s">
        <v>17</v>
      </c>
    </row>
    <row r="5" spans="1:172" x14ac:dyDescent="0.25">
      <c r="A5" t="s">
        <v>18</v>
      </c>
      <c r="B5" t="s">
        <v>19</v>
      </c>
      <c r="C5" t="s">
        <v>20</v>
      </c>
      <c r="D5" t="s">
        <v>21</v>
      </c>
      <c r="E5" s="66" t="s">
        <v>437</v>
      </c>
      <c r="F5" s="66" t="s">
        <v>437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426</v>
      </c>
      <c r="T5" t="s">
        <v>427</v>
      </c>
      <c r="U5" t="s">
        <v>35</v>
      </c>
      <c r="V5" t="s">
        <v>36</v>
      </c>
      <c r="W5" t="s">
        <v>37</v>
      </c>
      <c r="X5" t="s">
        <v>428</v>
      </c>
      <c r="Y5" s="66" t="s">
        <v>429</v>
      </c>
      <c r="Z5" t="s">
        <v>38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426</v>
      </c>
      <c r="AG5" t="s">
        <v>427</v>
      </c>
      <c r="AH5" t="s">
        <v>35</v>
      </c>
      <c r="AI5" t="s">
        <v>36</v>
      </c>
      <c r="AJ5" t="s">
        <v>37</v>
      </c>
      <c r="AK5" t="s">
        <v>428</v>
      </c>
      <c r="AL5" s="66" t="s">
        <v>429</v>
      </c>
      <c r="AM5" t="s">
        <v>38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426</v>
      </c>
      <c r="AT5" t="s">
        <v>427</v>
      </c>
      <c r="AU5" t="s">
        <v>35</v>
      </c>
      <c r="AV5" t="s">
        <v>36</v>
      </c>
      <c r="AW5" t="s">
        <v>37</v>
      </c>
      <c r="AX5" t="s">
        <v>428</v>
      </c>
      <c r="AY5" s="66" t="s">
        <v>429</v>
      </c>
      <c r="AZ5" t="s">
        <v>38</v>
      </c>
      <c r="BA5" t="s">
        <v>29</v>
      </c>
      <c r="BB5" t="s">
        <v>30</v>
      </c>
      <c r="BC5" t="s">
        <v>31</v>
      </c>
      <c r="BD5" t="s">
        <v>32</v>
      </c>
      <c r="BE5" t="s">
        <v>33</v>
      </c>
      <c r="BF5" t="s">
        <v>426</v>
      </c>
      <c r="BG5" t="s">
        <v>427</v>
      </c>
      <c r="BH5" t="s">
        <v>35</v>
      </c>
      <c r="BI5" s="66" t="s">
        <v>36</v>
      </c>
      <c r="BJ5" s="66" t="s">
        <v>37</v>
      </c>
      <c r="BK5" s="66" t="s">
        <v>428</v>
      </c>
      <c r="BL5" s="66" t="s">
        <v>429</v>
      </c>
      <c r="BM5" s="66" t="s">
        <v>38</v>
      </c>
      <c r="BN5" s="66" t="s">
        <v>438</v>
      </c>
      <c r="BO5" s="66" t="s">
        <v>439</v>
      </c>
      <c r="BP5" s="66" t="s">
        <v>440</v>
      </c>
      <c r="BQ5" t="s">
        <v>68</v>
      </c>
      <c r="BR5" t="s">
        <v>69</v>
      </c>
      <c r="BS5" t="s">
        <v>70</v>
      </c>
      <c r="BT5" t="s">
        <v>68</v>
      </c>
      <c r="BU5" t="s">
        <v>69</v>
      </c>
      <c r="BV5" t="s">
        <v>70</v>
      </c>
      <c r="BW5" t="s">
        <v>26</v>
      </c>
      <c r="BX5" t="s">
        <v>27</v>
      </c>
      <c r="BY5" t="s">
        <v>28</v>
      </c>
      <c r="BZ5" t="s">
        <v>29</v>
      </c>
      <c r="CA5" t="s">
        <v>30</v>
      </c>
      <c r="CB5" t="s">
        <v>31</v>
      </c>
      <c r="CC5" t="s">
        <v>32</v>
      </c>
      <c r="CD5" t="s">
        <v>33</v>
      </c>
      <c r="CE5" t="s">
        <v>426</v>
      </c>
      <c r="CF5" t="s">
        <v>34</v>
      </c>
      <c r="CG5" t="s">
        <v>35</v>
      </c>
      <c r="CH5" t="s">
        <v>36</v>
      </c>
      <c r="CI5" t="s">
        <v>37</v>
      </c>
      <c r="CJ5" t="s">
        <v>428</v>
      </c>
      <c r="CK5" s="66" t="s">
        <v>429</v>
      </c>
      <c r="CL5" t="s">
        <v>38</v>
      </c>
      <c r="CM5" t="s">
        <v>29</v>
      </c>
      <c r="CN5" t="s">
        <v>30</v>
      </c>
      <c r="CO5" t="s">
        <v>31</v>
      </c>
      <c r="CP5" t="s">
        <v>32</v>
      </c>
      <c r="CQ5" t="s">
        <v>33</v>
      </c>
      <c r="CR5" t="s">
        <v>426</v>
      </c>
      <c r="CS5" t="s">
        <v>427</v>
      </c>
      <c r="CT5" t="s">
        <v>35</v>
      </c>
      <c r="CU5" t="s">
        <v>36</v>
      </c>
      <c r="CV5" t="s">
        <v>37</v>
      </c>
      <c r="CW5" t="s">
        <v>428</v>
      </c>
      <c r="CX5" s="66" t="s">
        <v>429</v>
      </c>
      <c r="CY5" t="s">
        <v>38</v>
      </c>
      <c r="CZ5" t="s">
        <v>29</v>
      </c>
      <c r="DA5" t="s">
        <v>30</v>
      </c>
      <c r="DB5" t="s">
        <v>31</v>
      </c>
      <c r="DC5" t="s">
        <v>32</v>
      </c>
      <c r="DD5" t="s">
        <v>33</v>
      </c>
      <c r="DE5" t="s">
        <v>426</v>
      </c>
      <c r="DF5" t="s">
        <v>427</v>
      </c>
      <c r="DG5" t="s">
        <v>35</v>
      </c>
      <c r="DH5" t="s">
        <v>36</v>
      </c>
      <c r="DI5" t="s">
        <v>37</v>
      </c>
      <c r="DJ5" t="s">
        <v>428</v>
      </c>
      <c r="DK5" s="66" t="s">
        <v>429</v>
      </c>
      <c r="DL5" t="s">
        <v>38</v>
      </c>
      <c r="DM5" t="s">
        <v>29</v>
      </c>
      <c r="DN5" t="s">
        <v>30</v>
      </c>
      <c r="DO5" t="s">
        <v>31</v>
      </c>
      <c r="DP5" t="s">
        <v>32</v>
      </c>
      <c r="DQ5" t="s">
        <v>33</v>
      </c>
      <c r="DR5" t="s">
        <v>426</v>
      </c>
      <c r="DS5" t="s">
        <v>427</v>
      </c>
      <c r="DT5" t="s">
        <v>35</v>
      </c>
      <c r="DU5" s="66" t="s">
        <v>36</v>
      </c>
      <c r="DV5" s="66" t="s">
        <v>37</v>
      </c>
      <c r="DW5" s="66" t="s">
        <v>428</v>
      </c>
      <c r="DX5" s="66" t="s">
        <v>429</v>
      </c>
      <c r="DY5" s="66" t="s">
        <v>38</v>
      </c>
      <c r="DZ5" s="66" t="s">
        <v>438</v>
      </c>
      <c r="EA5" s="66" t="s">
        <v>439</v>
      </c>
      <c r="EB5" s="66" t="s">
        <v>440</v>
      </c>
      <c r="EC5" t="s">
        <v>68</v>
      </c>
      <c r="ED5" t="s">
        <v>69</v>
      </c>
      <c r="EE5" t="s">
        <v>70</v>
      </c>
      <c r="EF5" t="s">
        <v>68</v>
      </c>
      <c r="EG5" t="s">
        <v>69</v>
      </c>
      <c r="EH5" t="s">
        <v>70</v>
      </c>
      <c r="EI5" t="s">
        <v>29</v>
      </c>
      <c r="EJ5" t="s">
        <v>30</v>
      </c>
      <c r="EK5" t="s">
        <v>31</v>
      </c>
      <c r="EL5" t="s">
        <v>32</v>
      </c>
      <c r="EM5" t="s">
        <v>33</v>
      </c>
      <c r="EN5" t="s">
        <v>426</v>
      </c>
      <c r="EO5" t="s">
        <v>427</v>
      </c>
      <c r="EP5" t="s">
        <v>35</v>
      </c>
      <c r="EQ5" t="s">
        <v>36</v>
      </c>
      <c r="ER5" t="s">
        <v>37</v>
      </c>
      <c r="ES5" t="s">
        <v>428</v>
      </c>
      <c r="ET5" t="s">
        <v>429</v>
      </c>
      <c r="EU5" t="s">
        <v>38</v>
      </c>
      <c r="EV5" t="s">
        <v>29</v>
      </c>
      <c r="EW5" t="s">
        <v>30</v>
      </c>
      <c r="EX5" t="s">
        <v>31</v>
      </c>
      <c r="EY5" t="s">
        <v>32</v>
      </c>
      <c r="EZ5" t="s">
        <v>33</v>
      </c>
      <c r="FA5" t="s">
        <v>426</v>
      </c>
      <c r="FB5" t="s">
        <v>427</v>
      </c>
      <c r="FC5" t="s">
        <v>35</v>
      </c>
      <c r="FD5" t="s">
        <v>36</v>
      </c>
      <c r="FE5" t="s">
        <v>37</v>
      </c>
      <c r="FF5" t="s">
        <v>428</v>
      </c>
      <c r="FG5" t="s">
        <v>429</v>
      </c>
      <c r="FH5" t="s">
        <v>38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40</v>
      </c>
      <c r="FP5" t="s">
        <v>41</v>
      </c>
    </row>
    <row r="6" spans="1:172" x14ac:dyDescent="0.25">
      <c r="A6" s="72">
        <v>43234.150081018517</v>
      </c>
      <c r="B6" t="s">
        <v>77</v>
      </c>
      <c r="C6" t="s">
        <v>103</v>
      </c>
      <c r="D6" t="s">
        <v>42</v>
      </c>
      <c r="E6">
        <v>24412.7</v>
      </c>
      <c r="F6">
        <v>24412.7</v>
      </c>
      <c r="G6" t="s">
        <v>43</v>
      </c>
      <c r="H6" s="73">
        <v>5.6944444444444443E-2</v>
      </c>
      <c r="I6" t="s">
        <v>50</v>
      </c>
      <c r="J6">
        <v>5.85</v>
      </c>
      <c r="K6" t="s">
        <v>99</v>
      </c>
      <c r="L6" t="s">
        <v>99</v>
      </c>
      <c r="M6" t="s">
        <v>509</v>
      </c>
      <c r="N6">
        <v>13.665800000000001</v>
      </c>
      <c r="O6">
        <v>33629.800000000003</v>
      </c>
      <c r="P6">
        <v>14484.8</v>
      </c>
      <c r="Q6">
        <v>0</v>
      </c>
      <c r="R6">
        <v>1431.81</v>
      </c>
      <c r="S6">
        <v>0</v>
      </c>
      <c r="T6">
        <v>20714.8</v>
      </c>
      <c r="U6">
        <v>70275</v>
      </c>
      <c r="V6">
        <v>47994.8</v>
      </c>
      <c r="W6">
        <v>5636.54</v>
      </c>
      <c r="X6">
        <v>0</v>
      </c>
      <c r="Y6">
        <v>0</v>
      </c>
      <c r="Z6">
        <v>123906</v>
      </c>
      <c r="AA6">
        <v>2343.2800000000002</v>
      </c>
      <c r="AB6">
        <v>0</v>
      </c>
      <c r="AC6">
        <v>0</v>
      </c>
      <c r="AD6">
        <v>0</v>
      </c>
      <c r="AE6">
        <v>0</v>
      </c>
      <c r="AF6">
        <v>1633.11</v>
      </c>
      <c r="AG6">
        <v>0</v>
      </c>
      <c r="AH6">
        <v>3976.39</v>
      </c>
      <c r="AI6">
        <v>0</v>
      </c>
      <c r="AJ6">
        <v>0</v>
      </c>
      <c r="AK6">
        <v>0</v>
      </c>
      <c r="AL6">
        <v>0</v>
      </c>
      <c r="AM6">
        <v>3976.39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19.5898</v>
      </c>
      <c r="BB6">
        <v>63.178199999999997</v>
      </c>
      <c r="BC6">
        <v>17.558</v>
      </c>
      <c r="BD6">
        <v>0</v>
      </c>
      <c r="BE6">
        <v>1.42184</v>
      </c>
      <c r="BF6">
        <v>12.0146</v>
      </c>
      <c r="BG6">
        <v>24.7439</v>
      </c>
      <c r="BH6">
        <v>138.506</v>
      </c>
      <c r="BI6">
        <v>55.609299999999998</v>
      </c>
      <c r="BJ6">
        <v>6.3543599999999998</v>
      </c>
      <c r="BK6">
        <v>0</v>
      </c>
      <c r="BL6">
        <v>0</v>
      </c>
      <c r="BM6">
        <v>200.47</v>
      </c>
      <c r="BN6">
        <v>168.87899999999999</v>
      </c>
      <c r="BO6">
        <v>31.590699999999998</v>
      </c>
      <c r="BP6">
        <v>0</v>
      </c>
      <c r="BQ6">
        <v>0</v>
      </c>
      <c r="BS6">
        <v>0</v>
      </c>
      <c r="BT6">
        <v>3.25</v>
      </c>
      <c r="BU6" t="s">
        <v>532</v>
      </c>
      <c r="BV6">
        <v>0</v>
      </c>
      <c r="BW6" t="s">
        <v>99</v>
      </c>
      <c r="BX6" t="s">
        <v>99</v>
      </c>
      <c r="BY6" t="s">
        <v>533</v>
      </c>
      <c r="BZ6">
        <v>13.472099999999999</v>
      </c>
      <c r="CA6">
        <v>36237.599999999999</v>
      </c>
      <c r="CB6">
        <v>14284.2</v>
      </c>
      <c r="CC6">
        <v>0</v>
      </c>
      <c r="CD6">
        <v>1345.42</v>
      </c>
      <c r="CE6">
        <v>0</v>
      </c>
      <c r="CF6">
        <v>20714.8</v>
      </c>
      <c r="CG6">
        <v>72595.5</v>
      </c>
      <c r="CH6">
        <v>47994.8</v>
      </c>
      <c r="CI6">
        <v>5636.54</v>
      </c>
      <c r="CJ6">
        <v>0</v>
      </c>
      <c r="CK6">
        <v>0</v>
      </c>
      <c r="CL6">
        <v>126227</v>
      </c>
      <c r="CM6">
        <v>2313.9499999999998</v>
      </c>
      <c r="CN6">
        <v>0</v>
      </c>
      <c r="CO6">
        <v>0</v>
      </c>
      <c r="CP6">
        <v>0</v>
      </c>
      <c r="CQ6">
        <v>0</v>
      </c>
      <c r="CR6">
        <v>1634.7</v>
      </c>
      <c r="CS6">
        <v>0</v>
      </c>
      <c r="CT6">
        <v>3948.65</v>
      </c>
      <c r="CU6">
        <v>0</v>
      </c>
      <c r="CV6">
        <v>0</v>
      </c>
      <c r="CW6">
        <v>0</v>
      </c>
      <c r="CX6">
        <v>0</v>
      </c>
      <c r="CY6">
        <v>3948.65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19.352799999999998</v>
      </c>
      <c r="DN6">
        <v>69.502300000000005</v>
      </c>
      <c r="DO6">
        <v>17.3889</v>
      </c>
      <c r="DP6">
        <v>0</v>
      </c>
      <c r="DQ6">
        <v>1.33785</v>
      </c>
      <c r="DR6">
        <v>12.0265</v>
      </c>
      <c r="DS6">
        <v>24.7439</v>
      </c>
      <c r="DT6">
        <v>144.352</v>
      </c>
      <c r="DU6">
        <v>55.609299999999998</v>
      </c>
      <c r="DV6">
        <v>6.3543599999999998</v>
      </c>
      <c r="DW6">
        <v>0</v>
      </c>
      <c r="DX6">
        <v>0</v>
      </c>
      <c r="DY6">
        <v>206.316</v>
      </c>
      <c r="DZ6">
        <v>174.95</v>
      </c>
      <c r="EA6">
        <v>31.3659</v>
      </c>
      <c r="EB6">
        <v>0</v>
      </c>
      <c r="EC6">
        <v>0</v>
      </c>
      <c r="EE6">
        <v>0</v>
      </c>
      <c r="EF6">
        <v>8.75</v>
      </c>
      <c r="EG6" t="s">
        <v>78</v>
      </c>
      <c r="EH6">
        <v>0</v>
      </c>
      <c r="EI6">
        <v>0</v>
      </c>
      <c r="EJ6">
        <v>22.863600000000002</v>
      </c>
      <c r="EK6">
        <v>2.6773500000000001</v>
      </c>
      <c r="EL6">
        <v>0</v>
      </c>
      <c r="EM6">
        <v>0</v>
      </c>
      <c r="EN6">
        <v>0</v>
      </c>
      <c r="EO6">
        <v>4.4514100000000001</v>
      </c>
      <c r="EP6">
        <v>29.9924</v>
      </c>
      <c r="EQ6">
        <v>6.9846500000000002</v>
      </c>
      <c r="ER6">
        <v>0.64344000000000001</v>
      </c>
      <c r="ES6">
        <v>0</v>
      </c>
      <c r="ET6">
        <v>0</v>
      </c>
      <c r="EU6">
        <v>37.6205</v>
      </c>
      <c r="EV6">
        <v>0</v>
      </c>
      <c r="EW6">
        <v>25.195</v>
      </c>
      <c r="EX6">
        <v>2.65693</v>
      </c>
      <c r="EY6">
        <v>0</v>
      </c>
      <c r="EZ6">
        <v>0</v>
      </c>
      <c r="FA6">
        <v>0</v>
      </c>
      <c r="FB6">
        <v>4.4514100000000001</v>
      </c>
      <c r="FC6">
        <v>32.3033</v>
      </c>
      <c r="FD6">
        <v>6.9846500000000002</v>
      </c>
      <c r="FE6">
        <v>0.64344000000000001</v>
      </c>
      <c r="FF6">
        <v>0</v>
      </c>
      <c r="FG6">
        <v>0</v>
      </c>
      <c r="FH6">
        <v>39.931399999999996</v>
      </c>
      <c r="FI6" t="s">
        <v>534</v>
      </c>
      <c r="FJ6" t="s">
        <v>535</v>
      </c>
      <c r="FK6" t="s">
        <v>536</v>
      </c>
      <c r="FL6" t="s">
        <v>257</v>
      </c>
      <c r="FM6">
        <v>8.5</v>
      </c>
      <c r="FN6" t="s">
        <v>44</v>
      </c>
      <c r="FO6" t="s">
        <v>457</v>
      </c>
      <c r="FP6" t="s">
        <v>601</v>
      </c>
    </row>
    <row r="7" spans="1:172" x14ac:dyDescent="0.25">
      <c r="A7" s="72">
        <v>43234.150601851848</v>
      </c>
      <c r="B7" t="s">
        <v>79</v>
      </c>
      <c r="C7" t="s">
        <v>104</v>
      </c>
      <c r="D7" t="s">
        <v>42</v>
      </c>
      <c r="E7">
        <v>5502.05</v>
      </c>
      <c r="F7">
        <v>5502.05</v>
      </c>
      <c r="G7" t="s">
        <v>43</v>
      </c>
      <c r="H7" s="73">
        <v>2.7083333333333334E-2</v>
      </c>
      <c r="I7" t="s">
        <v>50</v>
      </c>
      <c r="J7">
        <v>1.18</v>
      </c>
      <c r="K7" t="s">
        <v>99</v>
      </c>
      <c r="L7" t="s">
        <v>99</v>
      </c>
      <c r="M7" t="s">
        <v>207</v>
      </c>
      <c r="N7">
        <v>0</v>
      </c>
      <c r="O7">
        <v>8324.5499999999993</v>
      </c>
      <c r="P7">
        <v>19969.400000000001</v>
      </c>
      <c r="Q7">
        <v>0</v>
      </c>
      <c r="R7">
        <v>0</v>
      </c>
      <c r="S7">
        <v>0</v>
      </c>
      <c r="T7">
        <v>5537.36</v>
      </c>
      <c r="U7">
        <v>33831.300000000003</v>
      </c>
      <c r="V7">
        <v>23566.7</v>
      </c>
      <c r="W7">
        <v>0</v>
      </c>
      <c r="X7">
        <v>0</v>
      </c>
      <c r="Y7">
        <v>0</v>
      </c>
      <c r="Z7">
        <v>57398</v>
      </c>
      <c r="AA7">
        <v>269.029</v>
      </c>
      <c r="AB7">
        <v>0</v>
      </c>
      <c r="AC7">
        <v>0</v>
      </c>
      <c r="AD7">
        <v>0</v>
      </c>
      <c r="AE7">
        <v>0</v>
      </c>
      <c r="AF7">
        <v>256.42700000000002</v>
      </c>
      <c r="AG7">
        <v>0</v>
      </c>
      <c r="AH7">
        <v>525.45600000000002</v>
      </c>
      <c r="AI7">
        <v>0</v>
      </c>
      <c r="AJ7">
        <v>0</v>
      </c>
      <c r="AK7">
        <v>0</v>
      </c>
      <c r="AL7">
        <v>0</v>
      </c>
      <c r="AM7">
        <v>525.45600000000002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10.055300000000001</v>
      </c>
      <c r="BB7">
        <v>70.982900000000001</v>
      </c>
      <c r="BC7">
        <v>104.23099999999999</v>
      </c>
      <c r="BD7">
        <v>0</v>
      </c>
      <c r="BE7">
        <v>0</v>
      </c>
      <c r="BF7">
        <v>8.3485200000000006</v>
      </c>
      <c r="BG7">
        <v>28.680399999999999</v>
      </c>
      <c r="BH7">
        <v>222.298</v>
      </c>
      <c r="BI7">
        <v>120.67700000000001</v>
      </c>
      <c r="BJ7">
        <v>0</v>
      </c>
      <c r="BK7">
        <v>0</v>
      </c>
      <c r="BL7">
        <v>0</v>
      </c>
      <c r="BM7">
        <v>342.97399999999999</v>
      </c>
      <c r="BN7">
        <v>324.57100000000003</v>
      </c>
      <c r="BO7">
        <v>18.4038</v>
      </c>
      <c r="BP7">
        <v>0</v>
      </c>
      <c r="BQ7">
        <v>0</v>
      </c>
      <c r="BS7">
        <v>0</v>
      </c>
      <c r="BT7">
        <v>0</v>
      </c>
      <c r="BV7">
        <v>0</v>
      </c>
      <c r="BW7" t="s">
        <v>99</v>
      </c>
      <c r="BX7" t="s">
        <v>99</v>
      </c>
      <c r="BY7" t="s">
        <v>207</v>
      </c>
      <c r="BZ7">
        <v>0</v>
      </c>
      <c r="CA7">
        <v>8359.7099999999991</v>
      </c>
      <c r="CB7">
        <v>20155.5</v>
      </c>
      <c r="CC7">
        <v>0</v>
      </c>
      <c r="CD7">
        <v>0</v>
      </c>
      <c r="CE7">
        <v>0</v>
      </c>
      <c r="CF7">
        <v>5537.36</v>
      </c>
      <c r="CG7">
        <v>34052.6</v>
      </c>
      <c r="CH7">
        <v>23566.7</v>
      </c>
      <c r="CI7">
        <v>0</v>
      </c>
      <c r="CJ7">
        <v>0</v>
      </c>
      <c r="CK7">
        <v>0</v>
      </c>
      <c r="CL7">
        <v>57619.3</v>
      </c>
      <c r="CM7">
        <v>271.55099999999999</v>
      </c>
      <c r="CN7">
        <v>0</v>
      </c>
      <c r="CO7">
        <v>0</v>
      </c>
      <c r="CP7">
        <v>0</v>
      </c>
      <c r="CQ7">
        <v>0</v>
      </c>
      <c r="CR7">
        <v>254.45599999999999</v>
      </c>
      <c r="CS7">
        <v>0</v>
      </c>
      <c r="CT7">
        <v>526.00699999999995</v>
      </c>
      <c r="CU7">
        <v>0</v>
      </c>
      <c r="CV7">
        <v>0</v>
      </c>
      <c r="CW7">
        <v>0</v>
      </c>
      <c r="CX7">
        <v>0</v>
      </c>
      <c r="CY7">
        <v>526.00699999999995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10.150399999999999</v>
      </c>
      <c r="DN7">
        <v>71.1691</v>
      </c>
      <c r="DO7">
        <v>105.203</v>
      </c>
      <c r="DP7">
        <v>0</v>
      </c>
      <c r="DQ7">
        <v>0</v>
      </c>
      <c r="DR7">
        <v>8.2843499999999999</v>
      </c>
      <c r="DS7">
        <v>28.680399999999999</v>
      </c>
      <c r="DT7">
        <v>223.48699999999999</v>
      </c>
      <c r="DU7">
        <v>120.67700000000001</v>
      </c>
      <c r="DV7">
        <v>0</v>
      </c>
      <c r="DW7">
        <v>0</v>
      </c>
      <c r="DX7">
        <v>0</v>
      </c>
      <c r="DY7">
        <v>344.16399999999999</v>
      </c>
      <c r="DZ7">
        <v>325.72899999999998</v>
      </c>
      <c r="EA7">
        <v>18.434699999999999</v>
      </c>
      <c r="EB7">
        <v>0</v>
      </c>
      <c r="EC7">
        <v>0</v>
      </c>
      <c r="EE7">
        <v>0</v>
      </c>
      <c r="EF7">
        <v>0</v>
      </c>
      <c r="EH7">
        <v>0</v>
      </c>
      <c r="EI7">
        <v>0</v>
      </c>
      <c r="EJ7">
        <v>5.1946700000000003</v>
      </c>
      <c r="EK7">
        <v>3.0433699999999999</v>
      </c>
      <c r="EL7">
        <v>0</v>
      </c>
      <c r="EM7">
        <v>0</v>
      </c>
      <c r="EN7">
        <v>0</v>
      </c>
      <c r="EO7">
        <v>0.92680200000000001</v>
      </c>
      <c r="EP7">
        <v>9.1648300000000003</v>
      </c>
      <c r="EQ7">
        <v>3.0337299999999998</v>
      </c>
      <c r="ER7">
        <v>0</v>
      </c>
      <c r="ES7">
        <v>0</v>
      </c>
      <c r="ET7">
        <v>0</v>
      </c>
      <c r="EU7">
        <v>12.198600000000001</v>
      </c>
      <c r="EV7">
        <v>0</v>
      </c>
      <c r="EW7">
        <v>5.2028100000000004</v>
      </c>
      <c r="EX7">
        <v>3.07185</v>
      </c>
      <c r="EY7">
        <v>0</v>
      </c>
      <c r="EZ7">
        <v>0</v>
      </c>
      <c r="FA7">
        <v>0</v>
      </c>
      <c r="FB7">
        <v>0.92680200000000001</v>
      </c>
      <c r="FC7">
        <v>9.2014600000000009</v>
      </c>
      <c r="FD7">
        <v>3.0337299999999998</v>
      </c>
      <c r="FE7">
        <v>0</v>
      </c>
      <c r="FF7">
        <v>0</v>
      </c>
      <c r="FG7">
        <v>0</v>
      </c>
      <c r="FH7">
        <v>12.235200000000001</v>
      </c>
      <c r="FI7" t="s">
        <v>534</v>
      </c>
      <c r="FJ7" t="s">
        <v>535</v>
      </c>
      <c r="FK7" t="s">
        <v>536</v>
      </c>
      <c r="FL7" t="s">
        <v>257</v>
      </c>
      <c r="FM7">
        <v>8.5</v>
      </c>
      <c r="FN7" t="s">
        <v>44</v>
      </c>
      <c r="FO7" t="s">
        <v>457</v>
      </c>
      <c r="FP7" t="s">
        <v>601</v>
      </c>
    </row>
    <row r="8" spans="1:172" x14ac:dyDescent="0.25">
      <c r="A8" s="72">
        <v>43234.151643518519</v>
      </c>
      <c r="B8" t="s">
        <v>80</v>
      </c>
      <c r="C8" t="s">
        <v>105</v>
      </c>
      <c r="D8" t="s">
        <v>42</v>
      </c>
      <c r="E8">
        <v>53627.8</v>
      </c>
      <c r="F8">
        <v>53627.8</v>
      </c>
      <c r="G8" t="s">
        <v>43</v>
      </c>
      <c r="H8" s="73">
        <v>5.9027777777777783E-2</v>
      </c>
      <c r="I8" t="s">
        <v>51</v>
      </c>
      <c r="J8">
        <v>-0.73</v>
      </c>
      <c r="K8" t="s">
        <v>99</v>
      </c>
      <c r="L8" t="s">
        <v>99</v>
      </c>
      <c r="M8" t="s">
        <v>238</v>
      </c>
      <c r="N8">
        <v>20.837499999999999</v>
      </c>
      <c r="O8">
        <v>83899.1</v>
      </c>
      <c r="P8">
        <v>35844.9</v>
      </c>
      <c r="Q8">
        <v>0</v>
      </c>
      <c r="R8">
        <v>1979.89</v>
      </c>
      <c r="S8">
        <v>0</v>
      </c>
      <c r="T8">
        <v>58576.800000000003</v>
      </c>
      <c r="U8">
        <v>180322</v>
      </c>
      <c r="V8">
        <v>229701</v>
      </c>
      <c r="W8">
        <v>39486.5</v>
      </c>
      <c r="X8">
        <v>0</v>
      </c>
      <c r="Y8">
        <v>0</v>
      </c>
      <c r="Z8">
        <v>449509</v>
      </c>
      <c r="AA8">
        <v>3528.47</v>
      </c>
      <c r="AB8">
        <v>0</v>
      </c>
      <c r="AC8">
        <v>0</v>
      </c>
      <c r="AD8">
        <v>0</v>
      </c>
      <c r="AE8">
        <v>0</v>
      </c>
      <c r="AF8">
        <v>663.20799999999997</v>
      </c>
      <c r="AG8">
        <v>0</v>
      </c>
      <c r="AH8">
        <v>4191.68</v>
      </c>
      <c r="AI8">
        <v>0</v>
      </c>
      <c r="AJ8">
        <v>0</v>
      </c>
      <c r="AK8">
        <v>0</v>
      </c>
      <c r="AL8">
        <v>0</v>
      </c>
      <c r="AM8">
        <v>4191.68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13.269500000000001</v>
      </c>
      <c r="BB8">
        <v>70.699600000000004</v>
      </c>
      <c r="BC8">
        <v>19.5001</v>
      </c>
      <c r="BD8">
        <v>0</v>
      </c>
      <c r="BE8">
        <v>0.89692099999999997</v>
      </c>
      <c r="BF8">
        <v>2.22227</v>
      </c>
      <c r="BG8">
        <v>31.058800000000002</v>
      </c>
      <c r="BH8">
        <v>137.64699999999999</v>
      </c>
      <c r="BI8">
        <v>120.67700000000001</v>
      </c>
      <c r="BJ8">
        <v>21.654199999999999</v>
      </c>
      <c r="BK8">
        <v>0</v>
      </c>
      <c r="BL8">
        <v>0</v>
      </c>
      <c r="BM8">
        <v>279.97800000000001</v>
      </c>
      <c r="BN8">
        <v>264.49599999999998</v>
      </c>
      <c r="BO8">
        <v>15.482200000000001</v>
      </c>
      <c r="BP8">
        <v>0</v>
      </c>
      <c r="BQ8">
        <v>0.25</v>
      </c>
      <c r="BR8" t="s">
        <v>113</v>
      </c>
      <c r="BS8">
        <v>0</v>
      </c>
      <c r="BT8">
        <v>0.75</v>
      </c>
      <c r="BU8" t="s">
        <v>273</v>
      </c>
      <c r="BV8">
        <v>0</v>
      </c>
      <c r="BW8" t="s">
        <v>99</v>
      </c>
      <c r="BX8" t="s">
        <v>99</v>
      </c>
      <c r="BY8" t="s">
        <v>238</v>
      </c>
      <c r="BZ8">
        <v>21.261700000000001</v>
      </c>
      <c r="CA8">
        <v>81832.100000000006</v>
      </c>
      <c r="CB8">
        <v>35830</v>
      </c>
      <c r="CC8">
        <v>0</v>
      </c>
      <c r="CD8">
        <v>2053.48</v>
      </c>
      <c r="CE8">
        <v>0</v>
      </c>
      <c r="CF8">
        <v>58576.800000000003</v>
      </c>
      <c r="CG8">
        <v>178314</v>
      </c>
      <c r="CH8">
        <v>229701</v>
      </c>
      <c r="CI8">
        <v>39486.5</v>
      </c>
      <c r="CJ8">
        <v>0</v>
      </c>
      <c r="CK8">
        <v>0</v>
      </c>
      <c r="CL8">
        <v>447501</v>
      </c>
      <c r="CM8">
        <v>3616.14</v>
      </c>
      <c r="CN8">
        <v>0</v>
      </c>
      <c r="CO8">
        <v>0</v>
      </c>
      <c r="CP8">
        <v>0</v>
      </c>
      <c r="CQ8">
        <v>0</v>
      </c>
      <c r="CR8">
        <v>662.5</v>
      </c>
      <c r="CS8">
        <v>0</v>
      </c>
      <c r="CT8">
        <v>4278.6400000000003</v>
      </c>
      <c r="CU8">
        <v>0</v>
      </c>
      <c r="CV8">
        <v>0</v>
      </c>
      <c r="CW8">
        <v>0</v>
      </c>
      <c r="CX8">
        <v>0</v>
      </c>
      <c r="CY8">
        <v>4278.6400000000003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13.6044</v>
      </c>
      <c r="DN8">
        <v>69.147000000000006</v>
      </c>
      <c r="DO8">
        <v>19.9636</v>
      </c>
      <c r="DP8">
        <v>0</v>
      </c>
      <c r="DQ8">
        <v>0.92977200000000004</v>
      </c>
      <c r="DR8">
        <v>2.21991</v>
      </c>
      <c r="DS8">
        <v>31.058800000000002</v>
      </c>
      <c r="DT8">
        <v>136.92400000000001</v>
      </c>
      <c r="DU8">
        <v>120.67700000000001</v>
      </c>
      <c r="DV8">
        <v>21.654199999999999</v>
      </c>
      <c r="DW8">
        <v>0</v>
      </c>
      <c r="DX8">
        <v>0</v>
      </c>
      <c r="DY8">
        <v>279.255</v>
      </c>
      <c r="DZ8">
        <v>263.44</v>
      </c>
      <c r="EA8">
        <v>15.8146</v>
      </c>
      <c r="EB8">
        <v>0</v>
      </c>
      <c r="EC8">
        <v>0</v>
      </c>
      <c r="EE8">
        <v>0</v>
      </c>
      <c r="EF8">
        <v>1.75</v>
      </c>
      <c r="EG8" t="s">
        <v>204</v>
      </c>
      <c r="EH8">
        <v>0</v>
      </c>
      <c r="EI8" s="74">
        <v>3.9733799999999998E-20</v>
      </c>
      <c r="EJ8">
        <v>48.488900000000001</v>
      </c>
      <c r="EK8">
        <v>5.4770799999999999</v>
      </c>
      <c r="EL8">
        <v>0</v>
      </c>
      <c r="EM8" s="74">
        <v>5.0701000000000002E-17</v>
      </c>
      <c r="EN8">
        <v>0</v>
      </c>
      <c r="EO8">
        <v>9.3054000000000006</v>
      </c>
      <c r="EP8">
        <v>63.2714</v>
      </c>
      <c r="EQ8">
        <v>29.569299999999998</v>
      </c>
      <c r="ER8">
        <v>6.4658600000000002</v>
      </c>
      <c r="ES8">
        <v>0</v>
      </c>
      <c r="ET8">
        <v>0</v>
      </c>
      <c r="EU8">
        <v>99.306600000000003</v>
      </c>
      <c r="EV8" s="74">
        <v>4.8352400000000001E-20</v>
      </c>
      <c r="EW8">
        <v>47.4544</v>
      </c>
      <c r="EX8">
        <v>5.6989900000000002</v>
      </c>
      <c r="EY8">
        <v>0</v>
      </c>
      <c r="EZ8" s="74">
        <v>1.4628899999999999E-16</v>
      </c>
      <c r="FA8">
        <v>0</v>
      </c>
      <c r="FB8">
        <v>9.3054000000000006</v>
      </c>
      <c r="FC8">
        <v>62.4587</v>
      </c>
      <c r="FD8">
        <v>29.569299999999998</v>
      </c>
      <c r="FE8">
        <v>6.4658600000000002</v>
      </c>
      <c r="FF8">
        <v>0</v>
      </c>
      <c r="FG8">
        <v>0</v>
      </c>
      <c r="FH8">
        <v>98.493899999999996</v>
      </c>
      <c r="FI8" t="s">
        <v>534</v>
      </c>
      <c r="FJ8" t="s">
        <v>535</v>
      </c>
      <c r="FK8" t="s">
        <v>536</v>
      </c>
      <c r="FL8" t="s">
        <v>257</v>
      </c>
      <c r="FM8">
        <v>8.5</v>
      </c>
      <c r="FN8" t="s">
        <v>44</v>
      </c>
      <c r="FO8" t="s">
        <v>457</v>
      </c>
      <c r="FP8" t="s">
        <v>601</v>
      </c>
    </row>
    <row r="9" spans="1:172" x14ac:dyDescent="0.25">
      <c r="A9" s="72">
        <v>43234.153877314813</v>
      </c>
      <c r="B9" t="s">
        <v>81</v>
      </c>
      <c r="C9" t="s">
        <v>106</v>
      </c>
      <c r="D9" t="s">
        <v>42</v>
      </c>
      <c r="E9">
        <v>498589</v>
      </c>
      <c r="F9">
        <v>498589</v>
      </c>
      <c r="G9" t="s">
        <v>43</v>
      </c>
      <c r="H9" s="73">
        <v>0.12361111111111112</v>
      </c>
      <c r="I9" t="s">
        <v>50</v>
      </c>
      <c r="J9">
        <v>1.21</v>
      </c>
      <c r="K9" t="s">
        <v>99</v>
      </c>
      <c r="L9" t="s">
        <v>99</v>
      </c>
      <c r="M9" t="s">
        <v>217</v>
      </c>
      <c r="N9">
        <v>177.01300000000001</v>
      </c>
      <c r="O9">
        <v>281291</v>
      </c>
      <c r="P9">
        <v>332654</v>
      </c>
      <c r="Q9">
        <v>35032.699999999997</v>
      </c>
      <c r="R9">
        <v>83537.8</v>
      </c>
      <c r="S9">
        <v>0</v>
      </c>
      <c r="T9">
        <v>586447</v>
      </c>
      <c r="U9" s="74">
        <v>1319140</v>
      </c>
      <c r="V9" s="74">
        <v>2135580</v>
      </c>
      <c r="W9">
        <v>0</v>
      </c>
      <c r="X9">
        <v>0</v>
      </c>
      <c r="Y9">
        <v>0</v>
      </c>
      <c r="Z9" s="74">
        <v>3454720</v>
      </c>
      <c r="AA9">
        <v>29297.9</v>
      </c>
      <c r="AB9">
        <v>0</v>
      </c>
      <c r="AC9">
        <v>0</v>
      </c>
      <c r="AD9">
        <v>0</v>
      </c>
      <c r="AE9">
        <v>0</v>
      </c>
      <c r="AF9">
        <v>5774.03</v>
      </c>
      <c r="AG9">
        <v>0</v>
      </c>
      <c r="AH9">
        <v>35072</v>
      </c>
      <c r="AI9">
        <v>0</v>
      </c>
      <c r="AJ9">
        <v>0</v>
      </c>
      <c r="AK9">
        <v>0</v>
      </c>
      <c r="AL9">
        <v>0</v>
      </c>
      <c r="AM9">
        <v>35072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11.6265</v>
      </c>
      <c r="BB9">
        <v>25.648900000000001</v>
      </c>
      <c r="BC9">
        <v>19.1173</v>
      </c>
      <c r="BD9">
        <v>3.2882199999999999</v>
      </c>
      <c r="BE9">
        <v>5.8668800000000001</v>
      </c>
      <c r="BF9">
        <v>2.0814400000000002</v>
      </c>
      <c r="BG9">
        <v>33.372700000000002</v>
      </c>
      <c r="BH9">
        <v>101.002</v>
      </c>
      <c r="BI9">
        <v>120.67700000000001</v>
      </c>
      <c r="BJ9">
        <v>0</v>
      </c>
      <c r="BK9">
        <v>0</v>
      </c>
      <c r="BL9">
        <v>0</v>
      </c>
      <c r="BM9">
        <v>221.679</v>
      </c>
      <c r="BN9">
        <v>207.97900000000001</v>
      </c>
      <c r="BO9">
        <v>13.699199999999999</v>
      </c>
      <c r="BP9">
        <v>0</v>
      </c>
      <c r="BQ9">
        <v>16.25</v>
      </c>
      <c r="BR9" t="s">
        <v>113</v>
      </c>
      <c r="BS9">
        <v>0</v>
      </c>
      <c r="BT9">
        <v>0.25</v>
      </c>
      <c r="BU9" t="s">
        <v>184</v>
      </c>
      <c r="BV9">
        <v>0</v>
      </c>
      <c r="BW9" t="s">
        <v>99</v>
      </c>
      <c r="BX9" t="s">
        <v>99</v>
      </c>
      <c r="BY9" t="s">
        <v>217</v>
      </c>
      <c r="BZ9">
        <v>175.25</v>
      </c>
      <c r="CA9">
        <v>282791</v>
      </c>
      <c r="CB9">
        <v>349120</v>
      </c>
      <c r="CC9">
        <v>33856.1</v>
      </c>
      <c r="CD9">
        <v>82964.2</v>
      </c>
      <c r="CE9">
        <v>0</v>
      </c>
      <c r="CF9">
        <v>586447</v>
      </c>
      <c r="CG9" s="74">
        <v>1335350</v>
      </c>
      <c r="CH9" s="74">
        <v>2135580</v>
      </c>
      <c r="CI9">
        <v>0</v>
      </c>
      <c r="CJ9">
        <v>0</v>
      </c>
      <c r="CK9">
        <v>0</v>
      </c>
      <c r="CL9" s="74">
        <v>3470930</v>
      </c>
      <c r="CM9">
        <v>29160.7</v>
      </c>
      <c r="CN9">
        <v>0</v>
      </c>
      <c r="CO9">
        <v>0</v>
      </c>
      <c r="CP9">
        <v>0</v>
      </c>
      <c r="CQ9">
        <v>0</v>
      </c>
      <c r="CR9">
        <v>5772.52</v>
      </c>
      <c r="CS9">
        <v>0</v>
      </c>
      <c r="CT9">
        <v>34933.199999999997</v>
      </c>
      <c r="CU9">
        <v>0</v>
      </c>
      <c r="CV9">
        <v>0</v>
      </c>
      <c r="CW9">
        <v>0</v>
      </c>
      <c r="CX9">
        <v>0</v>
      </c>
      <c r="CY9">
        <v>34933.199999999997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11.621700000000001</v>
      </c>
      <c r="DN9">
        <v>25.8203</v>
      </c>
      <c r="DO9">
        <v>20.3461</v>
      </c>
      <c r="DP9">
        <v>3.1447400000000001</v>
      </c>
      <c r="DQ9">
        <v>5.8365999999999998</v>
      </c>
      <c r="DR9">
        <v>2.0809000000000002</v>
      </c>
      <c r="DS9">
        <v>33.372700000000002</v>
      </c>
      <c r="DT9">
        <v>102.223</v>
      </c>
      <c r="DU9">
        <v>120.67700000000001</v>
      </c>
      <c r="DV9">
        <v>0</v>
      </c>
      <c r="DW9">
        <v>0</v>
      </c>
      <c r="DX9">
        <v>0</v>
      </c>
      <c r="DY9">
        <v>222.9</v>
      </c>
      <c r="DZ9">
        <v>209.20599999999999</v>
      </c>
      <c r="EA9">
        <v>13.694000000000001</v>
      </c>
      <c r="EB9">
        <v>0</v>
      </c>
      <c r="EC9">
        <v>0</v>
      </c>
      <c r="EE9">
        <v>0</v>
      </c>
      <c r="EF9">
        <v>3.25</v>
      </c>
      <c r="EG9" t="s">
        <v>205</v>
      </c>
      <c r="EH9">
        <v>0</v>
      </c>
      <c r="EI9" s="74">
        <v>6.0906900000000004E-17</v>
      </c>
      <c r="EJ9">
        <v>150.62299999999999</v>
      </c>
      <c r="EK9">
        <v>48.299300000000002</v>
      </c>
      <c r="EL9">
        <v>22.6919</v>
      </c>
      <c r="EM9">
        <v>25.7483</v>
      </c>
      <c r="EN9">
        <v>0</v>
      </c>
      <c r="EO9">
        <v>89.563500000000005</v>
      </c>
      <c r="EP9">
        <v>336.92599999999999</v>
      </c>
      <c r="EQ9">
        <v>274.91199999999998</v>
      </c>
      <c r="ER9">
        <v>0</v>
      </c>
      <c r="ES9">
        <v>0</v>
      </c>
      <c r="ET9">
        <v>0</v>
      </c>
      <c r="EU9">
        <v>611.83799999999997</v>
      </c>
      <c r="EV9" s="74">
        <v>3.7029100000000003E-17</v>
      </c>
      <c r="EW9">
        <v>154.39599999999999</v>
      </c>
      <c r="EX9">
        <v>50.5379</v>
      </c>
      <c r="EY9">
        <v>21.962</v>
      </c>
      <c r="EZ9">
        <v>26.066500000000001</v>
      </c>
      <c r="FA9">
        <v>0</v>
      </c>
      <c r="FB9">
        <v>89.563500000000005</v>
      </c>
      <c r="FC9">
        <v>342.52600000000001</v>
      </c>
      <c r="FD9">
        <v>274.91199999999998</v>
      </c>
      <c r="FE9">
        <v>0</v>
      </c>
      <c r="FF9">
        <v>0</v>
      </c>
      <c r="FG9">
        <v>0</v>
      </c>
      <c r="FH9">
        <v>617.43799999999999</v>
      </c>
      <c r="FI9" t="s">
        <v>534</v>
      </c>
      <c r="FJ9" t="s">
        <v>535</v>
      </c>
      <c r="FK9" t="s">
        <v>536</v>
      </c>
      <c r="FL9" t="s">
        <v>257</v>
      </c>
      <c r="FM9">
        <v>8.5</v>
      </c>
      <c r="FN9" t="s">
        <v>44</v>
      </c>
      <c r="FO9" t="s">
        <v>457</v>
      </c>
      <c r="FP9" t="s">
        <v>601</v>
      </c>
    </row>
    <row r="10" spans="1:172" x14ac:dyDescent="0.25">
      <c r="A10" s="72">
        <v>43234.15457175926</v>
      </c>
      <c r="B10" t="s">
        <v>82</v>
      </c>
      <c r="C10" t="s">
        <v>107</v>
      </c>
      <c r="D10" t="s">
        <v>42</v>
      </c>
      <c r="E10">
        <v>24563.1</v>
      </c>
      <c r="F10">
        <v>24692.3</v>
      </c>
      <c r="G10" t="s">
        <v>43</v>
      </c>
      <c r="H10" s="73">
        <v>3.4722222222222224E-2</v>
      </c>
      <c r="I10" t="s">
        <v>51</v>
      </c>
      <c r="J10">
        <v>-112.4</v>
      </c>
      <c r="K10" t="s">
        <v>99</v>
      </c>
      <c r="L10" t="s">
        <v>99</v>
      </c>
      <c r="M10" t="s">
        <v>212</v>
      </c>
      <c r="N10">
        <v>0</v>
      </c>
      <c r="O10">
        <v>70404.5</v>
      </c>
      <c r="P10">
        <v>37968.1</v>
      </c>
      <c r="Q10">
        <v>0</v>
      </c>
      <c r="R10">
        <v>2904.04</v>
      </c>
      <c r="S10">
        <v>0</v>
      </c>
      <c r="T10">
        <v>43893.4</v>
      </c>
      <c r="U10">
        <v>155170</v>
      </c>
      <c r="V10">
        <v>77659.399999999994</v>
      </c>
      <c r="W10">
        <v>322386</v>
      </c>
      <c r="X10">
        <v>379.815</v>
      </c>
      <c r="Y10">
        <v>0</v>
      </c>
      <c r="Z10">
        <v>555596</v>
      </c>
      <c r="AA10">
        <v>5846.27</v>
      </c>
      <c r="AB10">
        <v>0</v>
      </c>
      <c r="AC10">
        <v>0</v>
      </c>
      <c r="AD10">
        <v>0</v>
      </c>
      <c r="AE10">
        <v>0</v>
      </c>
      <c r="AF10">
        <v>641.16700000000003</v>
      </c>
      <c r="AG10">
        <v>0</v>
      </c>
      <c r="AH10">
        <v>6487.44</v>
      </c>
      <c r="AI10">
        <v>0</v>
      </c>
      <c r="AJ10">
        <v>0</v>
      </c>
      <c r="AK10">
        <v>0</v>
      </c>
      <c r="AL10">
        <v>0</v>
      </c>
      <c r="AM10">
        <v>6487.44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41.5214</v>
      </c>
      <c r="BB10">
        <v>130.41200000000001</v>
      </c>
      <c r="BC10">
        <v>56.790399999999998</v>
      </c>
      <c r="BD10">
        <v>0</v>
      </c>
      <c r="BE10">
        <v>3.5581900000000002</v>
      </c>
      <c r="BF10">
        <v>4.6942300000000001</v>
      </c>
      <c r="BG10">
        <v>56.019300000000001</v>
      </c>
      <c r="BH10">
        <v>292.995</v>
      </c>
      <c r="BI10">
        <v>94.849699999999999</v>
      </c>
      <c r="BJ10">
        <v>361.21600000000001</v>
      </c>
      <c r="BK10">
        <v>0.46267200000000003</v>
      </c>
      <c r="BL10">
        <v>0</v>
      </c>
      <c r="BM10">
        <v>749.524</v>
      </c>
      <c r="BN10">
        <v>703.30799999999999</v>
      </c>
      <c r="BO10">
        <v>46.215600000000002</v>
      </c>
      <c r="BP10">
        <v>0</v>
      </c>
      <c r="BQ10">
        <v>0</v>
      </c>
      <c r="BS10">
        <v>0</v>
      </c>
      <c r="BT10">
        <v>0</v>
      </c>
      <c r="BV10">
        <v>0</v>
      </c>
      <c r="BW10" t="s">
        <v>99</v>
      </c>
      <c r="BX10" t="s">
        <v>99</v>
      </c>
      <c r="BY10" t="s">
        <v>192</v>
      </c>
      <c r="BZ10">
        <v>13.5029</v>
      </c>
      <c r="CA10">
        <v>40813.199999999997</v>
      </c>
      <c r="CB10">
        <v>14516.1</v>
      </c>
      <c r="CC10">
        <v>0</v>
      </c>
      <c r="CD10">
        <v>1431.21</v>
      </c>
      <c r="CE10">
        <v>0</v>
      </c>
      <c r="CF10">
        <v>43893.4</v>
      </c>
      <c r="CG10">
        <v>100667</v>
      </c>
      <c r="CH10">
        <v>77659.399999999994</v>
      </c>
      <c r="CI10">
        <v>322386</v>
      </c>
      <c r="CJ10">
        <v>379.815</v>
      </c>
      <c r="CK10">
        <v>0</v>
      </c>
      <c r="CL10">
        <v>501093</v>
      </c>
      <c r="CM10">
        <v>2237.44</v>
      </c>
      <c r="CN10">
        <v>0</v>
      </c>
      <c r="CO10">
        <v>0</v>
      </c>
      <c r="CP10">
        <v>0</v>
      </c>
      <c r="CQ10">
        <v>0</v>
      </c>
      <c r="CR10">
        <v>641.471</v>
      </c>
      <c r="CS10">
        <v>0</v>
      </c>
      <c r="CT10">
        <v>2878.91</v>
      </c>
      <c r="CU10">
        <v>0</v>
      </c>
      <c r="CV10">
        <v>0</v>
      </c>
      <c r="CW10">
        <v>0</v>
      </c>
      <c r="CX10">
        <v>0</v>
      </c>
      <c r="CY10">
        <v>2878.91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18.539400000000001</v>
      </c>
      <c r="DN10">
        <v>81.580200000000005</v>
      </c>
      <c r="DO10">
        <v>18.348500000000001</v>
      </c>
      <c r="DP10">
        <v>0</v>
      </c>
      <c r="DQ10">
        <v>1.40208</v>
      </c>
      <c r="DR10">
        <v>4.6964399999999999</v>
      </c>
      <c r="DS10">
        <v>56.019300000000001</v>
      </c>
      <c r="DT10">
        <v>180.58600000000001</v>
      </c>
      <c r="DU10">
        <v>94.849699999999999</v>
      </c>
      <c r="DV10">
        <v>361.21600000000001</v>
      </c>
      <c r="DW10">
        <v>0.46267200000000003</v>
      </c>
      <c r="DX10">
        <v>0</v>
      </c>
      <c r="DY10">
        <v>637.11500000000001</v>
      </c>
      <c r="DZ10">
        <v>613.89200000000005</v>
      </c>
      <c r="EA10">
        <v>23.2224</v>
      </c>
      <c r="EB10">
        <v>0</v>
      </c>
      <c r="EC10">
        <v>0</v>
      </c>
      <c r="EE10">
        <v>0</v>
      </c>
      <c r="EF10">
        <v>0</v>
      </c>
      <c r="EH10">
        <v>0</v>
      </c>
      <c r="EI10">
        <v>0</v>
      </c>
      <c r="EJ10">
        <v>44.7301</v>
      </c>
      <c r="EK10">
        <v>15.812799999999999</v>
      </c>
      <c r="EL10">
        <v>0</v>
      </c>
      <c r="EM10">
        <v>0.58003099999999996</v>
      </c>
      <c r="EN10">
        <v>0</v>
      </c>
      <c r="EO10">
        <v>11.3742</v>
      </c>
      <c r="EP10">
        <v>72.497200000000007</v>
      </c>
      <c r="EQ10">
        <v>14.089600000000001</v>
      </c>
      <c r="ER10">
        <v>36.802100000000003</v>
      </c>
      <c r="ES10">
        <v>6.7214899999999994E-2</v>
      </c>
      <c r="ET10">
        <v>0</v>
      </c>
      <c r="EU10">
        <v>123.456</v>
      </c>
      <c r="EV10" s="74">
        <v>7.4120700000000005E-21</v>
      </c>
      <c r="EW10">
        <v>28.998799999999999</v>
      </c>
      <c r="EX10">
        <v>3.04704</v>
      </c>
      <c r="EY10">
        <v>0</v>
      </c>
      <c r="EZ10" s="74">
        <v>6.5553099999999998E-18</v>
      </c>
      <c r="FA10">
        <v>0</v>
      </c>
      <c r="FB10">
        <v>11.3742</v>
      </c>
      <c r="FC10">
        <v>43.420099999999998</v>
      </c>
      <c r="FD10">
        <v>14.089600000000001</v>
      </c>
      <c r="FE10">
        <v>36.802100000000003</v>
      </c>
      <c r="FF10">
        <v>6.7214899999999994E-2</v>
      </c>
      <c r="FG10">
        <v>0</v>
      </c>
      <c r="FH10">
        <v>94.379000000000005</v>
      </c>
      <c r="FI10" t="s">
        <v>534</v>
      </c>
      <c r="FJ10" t="s">
        <v>535</v>
      </c>
      <c r="FK10" t="s">
        <v>536</v>
      </c>
      <c r="FL10" t="s">
        <v>257</v>
      </c>
      <c r="FM10">
        <v>8.5</v>
      </c>
      <c r="FN10" t="s">
        <v>44</v>
      </c>
      <c r="FO10" t="s">
        <v>457</v>
      </c>
      <c r="FP10" t="s">
        <v>601</v>
      </c>
    </row>
    <row r="11" spans="1:172" x14ac:dyDescent="0.25">
      <c r="A11" s="72">
        <v>43234.154895833337</v>
      </c>
      <c r="B11" t="s">
        <v>100</v>
      </c>
      <c r="C11" t="s">
        <v>108</v>
      </c>
      <c r="D11" t="s">
        <v>42</v>
      </c>
      <c r="E11">
        <v>2500.92</v>
      </c>
      <c r="F11">
        <v>2500.92</v>
      </c>
      <c r="G11" t="s">
        <v>43</v>
      </c>
      <c r="H11" s="73">
        <v>1.6666666666666666E-2</v>
      </c>
      <c r="I11" t="s">
        <v>50</v>
      </c>
      <c r="J11">
        <v>29.32</v>
      </c>
      <c r="K11" t="s">
        <v>99</v>
      </c>
      <c r="L11" t="s">
        <v>99</v>
      </c>
      <c r="M11" t="s">
        <v>453</v>
      </c>
      <c r="N11">
        <v>0</v>
      </c>
      <c r="O11">
        <v>5994.92</v>
      </c>
      <c r="P11">
        <v>15630.8</v>
      </c>
      <c r="Q11">
        <v>0</v>
      </c>
      <c r="R11">
        <v>0</v>
      </c>
      <c r="S11">
        <v>0</v>
      </c>
      <c r="T11">
        <v>7170.46</v>
      </c>
      <c r="U11">
        <v>28796.2</v>
      </c>
      <c r="V11">
        <v>12637.5</v>
      </c>
      <c r="W11">
        <v>13506.3</v>
      </c>
      <c r="X11">
        <v>0</v>
      </c>
      <c r="Y11">
        <v>0</v>
      </c>
      <c r="Z11">
        <v>54940.1</v>
      </c>
      <c r="AA11">
        <v>235.52699999999999</v>
      </c>
      <c r="AB11">
        <v>0</v>
      </c>
      <c r="AC11">
        <v>0</v>
      </c>
      <c r="AD11">
        <v>0</v>
      </c>
      <c r="AE11">
        <v>0</v>
      </c>
      <c r="AF11">
        <v>630.77300000000002</v>
      </c>
      <c r="AG11">
        <v>0</v>
      </c>
      <c r="AH11">
        <v>866.29899999999998</v>
      </c>
      <c r="AI11">
        <v>1040.1500000000001</v>
      </c>
      <c r="AJ11">
        <v>0</v>
      </c>
      <c r="AK11">
        <v>0</v>
      </c>
      <c r="AL11">
        <v>0</v>
      </c>
      <c r="AM11">
        <v>1906.45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19.333300000000001</v>
      </c>
      <c r="BB11">
        <v>119.714</v>
      </c>
      <c r="BC11">
        <v>176.328</v>
      </c>
      <c r="BD11">
        <v>0</v>
      </c>
      <c r="BE11">
        <v>0</v>
      </c>
      <c r="BF11">
        <v>45.368699999999997</v>
      </c>
      <c r="BG11">
        <v>84.002899999999997</v>
      </c>
      <c r="BH11">
        <v>444.74700000000001</v>
      </c>
      <c r="BI11">
        <v>222.631</v>
      </c>
      <c r="BJ11">
        <v>148.63200000000001</v>
      </c>
      <c r="BK11">
        <v>0</v>
      </c>
      <c r="BL11">
        <v>0</v>
      </c>
      <c r="BM11">
        <v>816.01</v>
      </c>
      <c r="BN11">
        <v>676.81500000000005</v>
      </c>
      <c r="BO11">
        <v>139.19399999999999</v>
      </c>
      <c r="BP11">
        <v>0</v>
      </c>
      <c r="BQ11">
        <v>1.5</v>
      </c>
      <c r="BR11" t="s">
        <v>537</v>
      </c>
      <c r="BS11">
        <v>0</v>
      </c>
      <c r="BT11">
        <v>0</v>
      </c>
      <c r="BV11">
        <v>0</v>
      </c>
      <c r="BW11" t="s">
        <v>99</v>
      </c>
      <c r="BX11" t="s">
        <v>99</v>
      </c>
      <c r="BY11" t="s">
        <v>538</v>
      </c>
      <c r="BZ11">
        <v>0</v>
      </c>
      <c r="CA11">
        <v>6934.81</v>
      </c>
      <c r="CB11">
        <v>14072.4</v>
      </c>
      <c r="CC11">
        <v>0</v>
      </c>
      <c r="CD11">
        <v>0</v>
      </c>
      <c r="CE11">
        <v>0</v>
      </c>
      <c r="CF11">
        <v>7170.46</v>
      </c>
      <c r="CG11">
        <v>28177.7</v>
      </c>
      <c r="CH11">
        <v>12637.5</v>
      </c>
      <c r="CI11">
        <v>13506.3</v>
      </c>
      <c r="CJ11">
        <v>0</v>
      </c>
      <c r="CK11">
        <v>0</v>
      </c>
      <c r="CL11">
        <v>54321.599999999999</v>
      </c>
      <c r="CM11">
        <v>578.91899999999998</v>
      </c>
      <c r="CN11">
        <v>0</v>
      </c>
      <c r="CO11">
        <v>0</v>
      </c>
      <c r="CP11">
        <v>0</v>
      </c>
      <c r="CQ11">
        <v>0</v>
      </c>
      <c r="CR11">
        <v>630.49199999999996</v>
      </c>
      <c r="CS11">
        <v>0</v>
      </c>
      <c r="CT11">
        <v>1209.4100000000001</v>
      </c>
      <c r="CU11">
        <v>1040.1500000000001</v>
      </c>
      <c r="CV11">
        <v>0</v>
      </c>
      <c r="CW11">
        <v>0</v>
      </c>
      <c r="CX11">
        <v>0</v>
      </c>
      <c r="CY11">
        <v>2249.56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47.127800000000001</v>
      </c>
      <c r="DN11">
        <v>138.26400000000001</v>
      </c>
      <c r="DO11">
        <v>159.316</v>
      </c>
      <c r="DP11">
        <v>0</v>
      </c>
      <c r="DQ11">
        <v>0</v>
      </c>
      <c r="DR11">
        <v>45.348500000000001</v>
      </c>
      <c r="DS11">
        <v>84.002899999999997</v>
      </c>
      <c r="DT11">
        <v>474.06</v>
      </c>
      <c r="DU11">
        <v>222.631</v>
      </c>
      <c r="DV11">
        <v>148.63200000000001</v>
      </c>
      <c r="DW11">
        <v>0</v>
      </c>
      <c r="DX11">
        <v>0</v>
      </c>
      <c r="DY11">
        <v>845.322</v>
      </c>
      <c r="DZ11">
        <v>678.35299999999995</v>
      </c>
      <c r="EA11">
        <v>166.96899999999999</v>
      </c>
      <c r="EB11">
        <v>0</v>
      </c>
      <c r="EC11">
        <v>0</v>
      </c>
      <c r="EE11">
        <v>0</v>
      </c>
      <c r="EF11">
        <v>0</v>
      </c>
      <c r="EH11">
        <v>0</v>
      </c>
      <c r="EI11">
        <v>0</v>
      </c>
      <c r="EJ11">
        <v>4.6482400000000004</v>
      </c>
      <c r="EK11">
        <v>2.12493</v>
      </c>
      <c r="EL11">
        <v>0</v>
      </c>
      <c r="EM11">
        <v>0</v>
      </c>
      <c r="EN11">
        <v>0</v>
      </c>
      <c r="EO11">
        <v>1.3169900000000001</v>
      </c>
      <c r="EP11">
        <v>8.0901599999999991</v>
      </c>
      <c r="EQ11">
        <v>2.2200899999999999</v>
      </c>
      <c r="ER11">
        <v>1.54182</v>
      </c>
      <c r="ES11">
        <v>0</v>
      </c>
      <c r="ET11">
        <v>0</v>
      </c>
      <c r="EU11">
        <v>11.8521</v>
      </c>
      <c r="EV11">
        <v>0</v>
      </c>
      <c r="EW11">
        <v>5.1777699999999998</v>
      </c>
      <c r="EX11">
        <v>1.9502999999999999</v>
      </c>
      <c r="EY11">
        <v>0</v>
      </c>
      <c r="EZ11">
        <v>0</v>
      </c>
      <c r="FA11">
        <v>0</v>
      </c>
      <c r="FB11">
        <v>1.3169900000000001</v>
      </c>
      <c r="FC11">
        <v>8.4450599999999998</v>
      </c>
      <c r="FD11">
        <v>2.2200899999999999</v>
      </c>
      <c r="FE11">
        <v>1.54182</v>
      </c>
      <c r="FF11">
        <v>0</v>
      </c>
      <c r="FG11">
        <v>0</v>
      </c>
      <c r="FH11">
        <v>12.207000000000001</v>
      </c>
      <c r="FI11" t="s">
        <v>534</v>
      </c>
      <c r="FJ11" t="s">
        <v>535</v>
      </c>
      <c r="FK11" t="s">
        <v>536</v>
      </c>
      <c r="FL11" t="s">
        <v>257</v>
      </c>
      <c r="FM11">
        <v>8.5</v>
      </c>
      <c r="FN11" t="s">
        <v>44</v>
      </c>
      <c r="FO11" t="s">
        <v>457</v>
      </c>
      <c r="FP11" t="s">
        <v>601</v>
      </c>
    </row>
    <row r="12" spans="1:172" x14ac:dyDescent="0.25">
      <c r="A12" s="72">
        <v>43234.159305555557</v>
      </c>
      <c r="B12" t="s">
        <v>83</v>
      </c>
      <c r="C12" t="s">
        <v>109</v>
      </c>
      <c r="D12" t="s">
        <v>42</v>
      </c>
      <c r="E12">
        <v>42554</v>
      </c>
      <c r="F12">
        <v>42554</v>
      </c>
      <c r="G12" t="s">
        <v>43</v>
      </c>
      <c r="H12" s="73">
        <v>0.26111111111111113</v>
      </c>
      <c r="I12" t="s">
        <v>50</v>
      </c>
      <c r="J12">
        <v>5.01</v>
      </c>
      <c r="K12" t="s">
        <v>99</v>
      </c>
      <c r="L12" t="s">
        <v>99</v>
      </c>
      <c r="M12" t="s">
        <v>539</v>
      </c>
      <c r="N12">
        <v>16.0594</v>
      </c>
      <c r="O12">
        <v>28677.9</v>
      </c>
      <c r="P12">
        <v>31417.1</v>
      </c>
      <c r="Q12">
        <v>834.56700000000001</v>
      </c>
      <c r="R12">
        <v>5207.47</v>
      </c>
      <c r="S12">
        <v>1089.17</v>
      </c>
      <c r="T12">
        <v>19478.3</v>
      </c>
      <c r="U12">
        <v>86720.5</v>
      </c>
      <c r="V12">
        <v>66573.8</v>
      </c>
      <c r="W12">
        <v>0</v>
      </c>
      <c r="X12">
        <v>44792.9</v>
      </c>
      <c r="Y12">
        <v>0</v>
      </c>
      <c r="Z12">
        <v>198087</v>
      </c>
      <c r="AA12">
        <v>2835.6</v>
      </c>
      <c r="AB12">
        <v>0</v>
      </c>
      <c r="AC12">
        <v>0</v>
      </c>
      <c r="AD12">
        <v>0</v>
      </c>
      <c r="AE12">
        <v>0</v>
      </c>
      <c r="AF12">
        <v>6649.68</v>
      </c>
      <c r="AG12">
        <v>0</v>
      </c>
      <c r="AH12">
        <v>9485.2800000000007</v>
      </c>
      <c r="AI12">
        <v>18.8857</v>
      </c>
      <c r="AJ12">
        <v>0</v>
      </c>
      <c r="AK12">
        <v>0</v>
      </c>
      <c r="AL12">
        <v>0</v>
      </c>
      <c r="AM12">
        <v>9504.17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13.6028</v>
      </c>
      <c r="BB12">
        <v>31.7529</v>
      </c>
      <c r="BC12">
        <v>23.708500000000001</v>
      </c>
      <c r="BD12">
        <v>1.018</v>
      </c>
      <c r="BE12">
        <v>3.8386399999999998</v>
      </c>
      <c r="BF12">
        <v>28.998000000000001</v>
      </c>
      <c r="BG12">
        <v>12.9916</v>
      </c>
      <c r="BH12">
        <v>115.911</v>
      </c>
      <c r="BI12">
        <v>44.620100000000001</v>
      </c>
      <c r="BJ12">
        <v>0</v>
      </c>
      <c r="BK12">
        <v>30.120100000000001</v>
      </c>
      <c r="BL12">
        <v>0</v>
      </c>
      <c r="BM12">
        <v>190.65100000000001</v>
      </c>
      <c r="BN12">
        <v>148.684</v>
      </c>
      <c r="BO12">
        <v>41.9666</v>
      </c>
      <c r="BP12">
        <v>0</v>
      </c>
      <c r="BQ12">
        <v>1</v>
      </c>
      <c r="BR12" t="s">
        <v>540</v>
      </c>
      <c r="BS12">
        <v>0</v>
      </c>
      <c r="BT12">
        <v>23.5</v>
      </c>
      <c r="BU12" t="s">
        <v>229</v>
      </c>
      <c r="BV12">
        <v>0</v>
      </c>
      <c r="BW12" t="s">
        <v>99</v>
      </c>
      <c r="BX12" t="s">
        <v>99</v>
      </c>
      <c r="BY12" t="s">
        <v>541</v>
      </c>
      <c r="BZ12">
        <v>15.0284</v>
      </c>
      <c r="CA12">
        <v>29670.3</v>
      </c>
      <c r="CB12">
        <v>33667.9</v>
      </c>
      <c r="CC12">
        <v>1312.37</v>
      </c>
      <c r="CD12">
        <v>4910.95</v>
      </c>
      <c r="CE12">
        <v>1089.17</v>
      </c>
      <c r="CF12">
        <v>19478.3</v>
      </c>
      <c r="CG12">
        <v>90143.9</v>
      </c>
      <c r="CH12">
        <v>66573.8</v>
      </c>
      <c r="CI12">
        <v>0</v>
      </c>
      <c r="CJ12">
        <v>44792.9</v>
      </c>
      <c r="CK12">
        <v>0</v>
      </c>
      <c r="CL12">
        <v>201511</v>
      </c>
      <c r="CM12">
        <v>2659.09</v>
      </c>
      <c r="CN12">
        <v>0</v>
      </c>
      <c r="CO12">
        <v>0</v>
      </c>
      <c r="CP12">
        <v>0</v>
      </c>
      <c r="CQ12">
        <v>0</v>
      </c>
      <c r="CR12">
        <v>6650.63</v>
      </c>
      <c r="CS12">
        <v>0</v>
      </c>
      <c r="CT12">
        <v>9309.7199999999993</v>
      </c>
      <c r="CU12">
        <v>18.8857</v>
      </c>
      <c r="CV12">
        <v>0</v>
      </c>
      <c r="CW12">
        <v>0</v>
      </c>
      <c r="CX12">
        <v>0</v>
      </c>
      <c r="CY12">
        <v>9328.6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12.7704</v>
      </c>
      <c r="DN12">
        <v>34.872799999999998</v>
      </c>
      <c r="DO12">
        <v>26.192699999999999</v>
      </c>
      <c r="DP12">
        <v>1.5245</v>
      </c>
      <c r="DQ12">
        <v>3.58358</v>
      </c>
      <c r="DR12">
        <v>29.002099999999999</v>
      </c>
      <c r="DS12">
        <v>12.9916</v>
      </c>
      <c r="DT12">
        <v>120.938</v>
      </c>
      <c r="DU12">
        <v>44.620100000000001</v>
      </c>
      <c r="DV12">
        <v>0</v>
      </c>
      <c r="DW12">
        <v>30.120100000000001</v>
      </c>
      <c r="DX12">
        <v>0</v>
      </c>
      <c r="DY12">
        <v>195.678</v>
      </c>
      <c r="DZ12">
        <v>154.53899999999999</v>
      </c>
      <c r="EA12">
        <v>41.138800000000003</v>
      </c>
      <c r="EB12">
        <v>0</v>
      </c>
      <c r="EC12">
        <v>0</v>
      </c>
      <c r="EE12">
        <v>0</v>
      </c>
      <c r="EF12">
        <v>29.25</v>
      </c>
      <c r="EG12" t="s">
        <v>98</v>
      </c>
      <c r="EH12">
        <v>0</v>
      </c>
      <c r="EI12">
        <v>0</v>
      </c>
      <c r="EJ12">
        <v>17.685199999999998</v>
      </c>
      <c r="EK12">
        <v>7.6145399999999999</v>
      </c>
      <c r="EL12">
        <v>0.72665100000000005</v>
      </c>
      <c r="EM12">
        <v>1.25295</v>
      </c>
      <c r="EN12">
        <v>0.124335</v>
      </c>
      <c r="EO12">
        <v>2.9313500000000001</v>
      </c>
      <c r="EP12">
        <v>30.335000000000001</v>
      </c>
      <c r="EQ12">
        <v>10.701000000000001</v>
      </c>
      <c r="ER12">
        <v>0</v>
      </c>
      <c r="ES12">
        <v>7.8971900000000002</v>
      </c>
      <c r="ET12">
        <v>0</v>
      </c>
      <c r="EU12">
        <v>48.933199999999999</v>
      </c>
      <c r="EV12">
        <v>0</v>
      </c>
      <c r="EW12">
        <v>20.508800000000001</v>
      </c>
      <c r="EX12">
        <v>8.9896399999999996</v>
      </c>
      <c r="EY12">
        <v>1.09144</v>
      </c>
      <c r="EZ12">
        <v>1.10029</v>
      </c>
      <c r="FA12">
        <v>0.124335</v>
      </c>
      <c r="FB12">
        <v>2.9313500000000001</v>
      </c>
      <c r="FC12">
        <v>34.745899999999999</v>
      </c>
      <c r="FD12">
        <v>10.701000000000001</v>
      </c>
      <c r="FE12">
        <v>0</v>
      </c>
      <c r="FF12">
        <v>7.8971900000000002</v>
      </c>
      <c r="FG12">
        <v>0</v>
      </c>
      <c r="FH12">
        <v>53.344099999999997</v>
      </c>
      <c r="FI12" t="s">
        <v>534</v>
      </c>
      <c r="FJ12" t="s">
        <v>535</v>
      </c>
      <c r="FK12" t="s">
        <v>536</v>
      </c>
      <c r="FL12" t="s">
        <v>257</v>
      </c>
      <c r="FM12">
        <v>8.5</v>
      </c>
      <c r="FN12" t="s">
        <v>542</v>
      </c>
      <c r="FO12" t="s">
        <v>457</v>
      </c>
      <c r="FP12" t="s">
        <v>601</v>
      </c>
    </row>
    <row r="13" spans="1:172" x14ac:dyDescent="0.25">
      <c r="A13" s="72">
        <v>43234.160416666666</v>
      </c>
      <c r="B13" t="s">
        <v>84</v>
      </c>
      <c r="C13" t="s">
        <v>110</v>
      </c>
      <c r="D13" t="s">
        <v>42</v>
      </c>
      <c r="E13">
        <v>49495.3</v>
      </c>
      <c r="F13">
        <v>49495.3</v>
      </c>
      <c r="G13" t="s">
        <v>43</v>
      </c>
      <c r="H13" s="73">
        <v>6.1111111111111116E-2</v>
      </c>
      <c r="I13" t="s">
        <v>51</v>
      </c>
      <c r="J13">
        <v>-17.59</v>
      </c>
      <c r="K13" t="s">
        <v>99</v>
      </c>
      <c r="L13" t="s">
        <v>99</v>
      </c>
      <c r="M13" t="s">
        <v>448</v>
      </c>
      <c r="N13">
        <v>0</v>
      </c>
      <c r="O13">
        <v>2735.53</v>
      </c>
      <c r="P13">
        <v>106898</v>
      </c>
      <c r="Q13">
        <v>0</v>
      </c>
      <c r="R13">
        <v>0</v>
      </c>
      <c r="S13">
        <v>0</v>
      </c>
      <c r="T13">
        <v>16016.1</v>
      </c>
      <c r="U13">
        <v>125650</v>
      </c>
      <c r="V13">
        <v>34168.5</v>
      </c>
      <c r="W13">
        <v>0</v>
      </c>
      <c r="X13">
        <v>0</v>
      </c>
      <c r="Y13">
        <v>0</v>
      </c>
      <c r="Z13">
        <v>159819</v>
      </c>
      <c r="AA13">
        <v>5932.19</v>
      </c>
      <c r="AB13">
        <v>0</v>
      </c>
      <c r="AC13">
        <v>0</v>
      </c>
      <c r="AD13">
        <v>0</v>
      </c>
      <c r="AE13">
        <v>0</v>
      </c>
      <c r="AF13">
        <v>174.97900000000001</v>
      </c>
      <c r="AG13">
        <v>0</v>
      </c>
      <c r="AH13">
        <v>6107.17</v>
      </c>
      <c r="AI13">
        <v>0</v>
      </c>
      <c r="AJ13">
        <v>0</v>
      </c>
      <c r="AK13">
        <v>0</v>
      </c>
      <c r="AL13">
        <v>0</v>
      </c>
      <c r="AM13">
        <v>6107.17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24.495200000000001</v>
      </c>
      <c r="BB13">
        <v>1.76847</v>
      </c>
      <c r="BC13">
        <v>53.960900000000002</v>
      </c>
      <c r="BD13">
        <v>0</v>
      </c>
      <c r="BE13">
        <v>0</v>
      </c>
      <c r="BF13">
        <v>0.63446499999999995</v>
      </c>
      <c r="BG13">
        <v>8.79331</v>
      </c>
      <c r="BH13">
        <v>89.652299999999997</v>
      </c>
      <c r="BI13">
        <v>18.447700000000001</v>
      </c>
      <c r="BJ13">
        <v>0</v>
      </c>
      <c r="BK13">
        <v>0</v>
      </c>
      <c r="BL13">
        <v>0</v>
      </c>
      <c r="BM13">
        <v>108.1</v>
      </c>
      <c r="BN13">
        <v>82.970299999999995</v>
      </c>
      <c r="BO13">
        <v>25.1297</v>
      </c>
      <c r="BP13">
        <v>0</v>
      </c>
      <c r="BQ13">
        <v>0</v>
      </c>
      <c r="BS13">
        <v>0</v>
      </c>
      <c r="BT13">
        <v>0</v>
      </c>
      <c r="BV13">
        <v>0</v>
      </c>
      <c r="BW13" t="s">
        <v>99</v>
      </c>
      <c r="BX13" t="s">
        <v>99</v>
      </c>
      <c r="BY13" t="s">
        <v>448</v>
      </c>
      <c r="BZ13">
        <v>0</v>
      </c>
      <c r="CA13">
        <v>2638.17</v>
      </c>
      <c r="CB13">
        <v>78549.100000000006</v>
      </c>
      <c r="CC13">
        <v>0</v>
      </c>
      <c r="CD13">
        <v>0</v>
      </c>
      <c r="CE13">
        <v>0</v>
      </c>
      <c r="CF13">
        <v>16016.1</v>
      </c>
      <c r="CG13">
        <v>97203.4</v>
      </c>
      <c r="CH13">
        <v>34168.5</v>
      </c>
      <c r="CI13">
        <v>0</v>
      </c>
      <c r="CJ13">
        <v>0</v>
      </c>
      <c r="CK13">
        <v>0</v>
      </c>
      <c r="CL13">
        <v>131372</v>
      </c>
      <c r="CM13">
        <v>5120.88</v>
      </c>
      <c r="CN13">
        <v>0</v>
      </c>
      <c r="CO13">
        <v>0</v>
      </c>
      <c r="CP13">
        <v>0</v>
      </c>
      <c r="CQ13">
        <v>0</v>
      </c>
      <c r="CR13">
        <v>176.262</v>
      </c>
      <c r="CS13">
        <v>0</v>
      </c>
      <c r="CT13">
        <v>5297.14</v>
      </c>
      <c r="CU13">
        <v>0</v>
      </c>
      <c r="CV13">
        <v>0</v>
      </c>
      <c r="CW13">
        <v>0</v>
      </c>
      <c r="CX13">
        <v>0</v>
      </c>
      <c r="CY13">
        <v>5297.14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21.241399999999999</v>
      </c>
      <c r="DN13">
        <v>1.7175499999999999</v>
      </c>
      <c r="DO13">
        <v>39.673000000000002</v>
      </c>
      <c r="DP13">
        <v>0</v>
      </c>
      <c r="DQ13">
        <v>0</v>
      </c>
      <c r="DR13">
        <v>0.63911200000000001</v>
      </c>
      <c r="DS13">
        <v>8.79331</v>
      </c>
      <c r="DT13">
        <v>72.064400000000006</v>
      </c>
      <c r="DU13">
        <v>18.447700000000001</v>
      </c>
      <c r="DV13">
        <v>0</v>
      </c>
      <c r="DW13">
        <v>0</v>
      </c>
      <c r="DX13">
        <v>0</v>
      </c>
      <c r="DY13">
        <v>90.512</v>
      </c>
      <c r="DZ13">
        <v>68.631500000000003</v>
      </c>
      <c r="EA13">
        <v>21.880500000000001</v>
      </c>
      <c r="EB13">
        <v>0</v>
      </c>
      <c r="EC13">
        <v>0</v>
      </c>
      <c r="EE13">
        <v>0</v>
      </c>
      <c r="EF13">
        <v>0</v>
      </c>
      <c r="EH13">
        <v>0</v>
      </c>
      <c r="EI13">
        <v>0</v>
      </c>
      <c r="EJ13">
        <v>0.27573700000000001</v>
      </c>
      <c r="EK13">
        <v>2.1024799999999999</v>
      </c>
      <c r="EL13">
        <v>0</v>
      </c>
      <c r="EM13">
        <v>0</v>
      </c>
      <c r="EN13">
        <v>0</v>
      </c>
      <c r="EO13">
        <v>1.65025</v>
      </c>
      <c r="EP13">
        <v>4.0284700000000004</v>
      </c>
      <c r="EQ13">
        <v>2.1212900000000001</v>
      </c>
      <c r="ER13">
        <v>0</v>
      </c>
      <c r="ES13">
        <v>0</v>
      </c>
      <c r="ET13">
        <v>0</v>
      </c>
      <c r="EU13">
        <v>6.1497599999999997</v>
      </c>
      <c r="EV13">
        <v>0</v>
      </c>
      <c r="EW13">
        <v>0.278729</v>
      </c>
      <c r="EX13">
        <v>1.5646</v>
      </c>
      <c r="EY13">
        <v>0</v>
      </c>
      <c r="EZ13">
        <v>0</v>
      </c>
      <c r="FA13">
        <v>0</v>
      </c>
      <c r="FB13">
        <v>1.65025</v>
      </c>
      <c r="FC13">
        <v>3.4935800000000001</v>
      </c>
      <c r="FD13">
        <v>2.1212900000000001</v>
      </c>
      <c r="FE13">
        <v>0</v>
      </c>
      <c r="FF13">
        <v>0</v>
      </c>
      <c r="FG13">
        <v>0</v>
      </c>
      <c r="FH13">
        <v>5.6148699999999998</v>
      </c>
      <c r="FI13" t="s">
        <v>534</v>
      </c>
      <c r="FJ13" t="s">
        <v>535</v>
      </c>
      <c r="FK13" t="s">
        <v>536</v>
      </c>
      <c r="FL13" t="s">
        <v>257</v>
      </c>
      <c r="FM13">
        <v>8.5</v>
      </c>
      <c r="FN13" t="s">
        <v>44</v>
      </c>
      <c r="FO13" t="s">
        <v>457</v>
      </c>
      <c r="FP13" t="s">
        <v>601</v>
      </c>
    </row>
    <row r="14" spans="1:172" x14ac:dyDescent="0.25">
      <c r="A14" s="72">
        <v>43234.163680555554</v>
      </c>
      <c r="B14" t="s">
        <v>85</v>
      </c>
      <c r="C14" t="s">
        <v>111</v>
      </c>
      <c r="D14" t="s">
        <v>42</v>
      </c>
      <c r="E14">
        <v>240000</v>
      </c>
      <c r="F14">
        <v>240000</v>
      </c>
      <c r="G14" t="s">
        <v>43</v>
      </c>
      <c r="H14" s="73">
        <v>0.19166666666666665</v>
      </c>
      <c r="I14" t="s">
        <v>50</v>
      </c>
      <c r="J14" t="s">
        <v>99</v>
      </c>
      <c r="K14" t="s">
        <v>99</v>
      </c>
      <c r="L14" t="s">
        <v>99</v>
      </c>
      <c r="M14" t="s">
        <v>262</v>
      </c>
      <c r="N14">
        <v>0</v>
      </c>
      <c r="O14">
        <v>297572</v>
      </c>
      <c r="P14">
        <v>265322</v>
      </c>
      <c r="Q14">
        <v>0</v>
      </c>
      <c r="R14">
        <v>0</v>
      </c>
      <c r="S14">
        <v>0</v>
      </c>
      <c r="T14">
        <v>510772</v>
      </c>
      <c r="U14" s="74">
        <v>1073670</v>
      </c>
      <c r="V14">
        <v>682998</v>
      </c>
      <c r="W14">
        <v>0</v>
      </c>
      <c r="X14">
        <v>0</v>
      </c>
      <c r="Y14">
        <v>0</v>
      </c>
      <c r="Z14" s="74">
        <v>1756660</v>
      </c>
      <c r="AA14">
        <v>12568.8</v>
      </c>
      <c r="AB14">
        <v>0</v>
      </c>
      <c r="AC14">
        <v>0</v>
      </c>
      <c r="AD14">
        <v>0</v>
      </c>
      <c r="AE14">
        <v>0</v>
      </c>
      <c r="AF14">
        <v>6032.07</v>
      </c>
      <c r="AG14">
        <v>0</v>
      </c>
      <c r="AH14">
        <v>18600.8</v>
      </c>
      <c r="AI14">
        <v>0</v>
      </c>
      <c r="AJ14">
        <v>0</v>
      </c>
      <c r="AK14">
        <v>0</v>
      </c>
      <c r="AL14">
        <v>0</v>
      </c>
      <c r="AM14">
        <v>18600.8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10.707000000000001</v>
      </c>
      <c r="BB14">
        <v>64.384500000000003</v>
      </c>
      <c r="BC14">
        <v>32.938600000000001</v>
      </c>
      <c r="BD14">
        <v>0</v>
      </c>
      <c r="BE14">
        <v>0</v>
      </c>
      <c r="BF14">
        <v>4.52149</v>
      </c>
      <c r="BG14">
        <v>65.474299999999999</v>
      </c>
      <c r="BH14">
        <v>178.02600000000001</v>
      </c>
      <c r="BI14">
        <v>85.375500000000002</v>
      </c>
      <c r="BJ14">
        <v>0</v>
      </c>
      <c r="BK14">
        <v>0</v>
      </c>
      <c r="BL14">
        <v>0</v>
      </c>
      <c r="BM14">
        <v>263.40100000000001</v>
      </c>
      <c r="BN14">
        <v>248.173</v>
      </c>
      <c r="BO14">
        <v>15.2285</v>
      </c>
      <c r="BP14">
        <v>0</v>
      </c>
      <c r="BQ14">
        <v>2.25</v>
      </c>
      <c r="BR14" t="s">
        <v>543</v>
      </c>
      <c r="BS14">
        <v>0</v>
      </c>
      <c r="BT14">
        <v>0</v>
      </c>
      <c r="BV14">
        <v>0</v>
      </c>
      <c r="BW14" t="s">
        <v>99</v>
      </c>
      <c r="BX14" t="s">
        <v>99</v>
      </c>
      <c r="BY14" t="s">
        <v>213</v>
      </c>
      <c r="BZ14">
        <v>0</v>
      </c>
      <c r="CA14">
        <v>302326</v>
      </c>
      <c r="CB14">
        <v>212114</v>
      </c>
      <c r="CC14">
        <v>0</v>
      </c>
      <c r="CD14">
        <v>0</v>
      </c>
      <c r="CE14">
        <v>0</v>
      </c>
      <c r="CF14">
        <v>510772</v>
      </c>
      <c r="CG14" s="74">
        <v>1025210</v>
      </c>
      <c r="CH14">
        <v>682998</v>
      </c>
      <c r="CI14">
        <v>0</v>
      </c>
      <c r="CJ14">
        <v>0</v>
      </c>
      <c r="CK14">
        <v>0</v>
      </c>
      <c r="CL14" s="74">
        <v>1708210</v>
      </c>
      <c r="CM14">
        <v>17318.7</v>
      </c>
      <c r="CN14">
        <v>0</v>
      </c>
      <c r="CO14">
        <v>0</v>
      </c>
      <c r="CP14">
        <v>0</v>
      </c>
      <c r="CQ14">
        <v>0</v>
      </c>
      <c r="CR14">
        <v>6030.68</v>
      </c>
      <c r="CS14">
        <v>0</v>
      </c>
      <c r="CT14">
        <v>23349.4</v>
      </c>
      <c r="CU14">
        <v>0</v>
      </c>
      <c r="CV14">
        <v>0</v>
      </c>
      <c r="CW14">
        <v>0</v>
      </c>
      <c r="CX14">
        <v>0</v>
      </c>
      <c r="CY14">
        <v>23349.4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14.7942</v>
      </c>
      <c r="DN14">
        <v>66.837500000000006</v>
      </c>
      <c r="DO14">
        <v>26.395800000000001</v>
      </c>
      <c r="DP14">
        <v>0</v>
      </c>
      <c r="DQ14">
        <v>0</v>
      </c>
      <c r="DR14">
        <v>4.5204399999999998</v>
      </c>
      <c r="DS14">
        <v>65.474299999999999</v>
      </c>
      <c r="DT14">
        <v>178.02199999999999</v>
      </c>
      <c r="DU14">
        <v>85.375500000000002</v>
      </c>
      <c r="DV14">
        <v>0</v>
      </c>
      <c r="DW14">
        <v>0</v>
      </c>
      <c r="DX14">
        <v>0</v>
      </c>
      <c r="DY14">
        <v>263.39800000000002</v>
      </c>
      <c r="DZ14">
        <v>244.083</v>
      </c>
      <c r="EA14">
        <v>19.314599999999999</v>
      </c>
      <c r="EB14">
        <v>0</v>
      </c>
      <c r="EC14">
        <v>0</v>
      </c>
      <c r="EE14">
        <v>0</v>
      </c>
      <c r="EF14">
        <v>1</v>
      </c>
      <c r="EG14" t="s">
        <v>544</v>
      </c>
      <c r="EH14">
        <v>0</v>
      </c>
      <c r="EI14">
        <v>0</v>
      </c>
      <c r="EJ14">
        <v>228.21</v>
      </c>
      <c r="EK14">
        <v>48.967399999999998</v>
      </c>
      <c r="EL14">
        <v>0</v>
      </c>
      <c r="EM14">
        <v>0</v>
      </c>
      <c r="EN14">
        <v>0</v>
      </c>
      <c r="EO14">
        <v>111.3</v>
      </c>
      <c r="EP14">
        <v>388.47800000000001</v>
      </c>
      <c r="EQ14">
        <v>123.91500000000001</v>
      </c>
      <c r="ER14">
        <v>0</v>
      </c>
      <c r="ES14">
        <v>0</v>
      </c>
      <c r="ET14">
        <v>0</v>
      </c>
      <c r="EU14">
        <v>512.39300000000003</v>
      </c>
      <c r="EV14">
        <v>0</v>
      </c>
      <c r="EW14">
        <v>242.94900000000001</v>
      </c>
      <c r="EX14">
        <v>38.311500000000002</v>
      </c>
      <c r="EY14">
        <v>0</v>
      </c>
      <c r="EZ14">
        <v>0</v>
      </c>
      <c r="FA14">
        <v>0</v>
      </c>
      <c r="FB14">
        <v>111.3</v>
      </c>
      <c r="FC14">
        <v>392.56</v>
      </c>
      <c r="FD14">
        <v>123.91500000000001</v>
      </c>
      <c r="FE14">
        <v>0</v>
      </c>
      <c r="FF14">
        <v>0</v>
      </c>
      <c r="FG14">
        <v>0</v>
      </c>
      <c r="FH14">
        <v>516.476</v>
      </c>
      <c r="FI14" t="s">
        <v>534</v>
      </c>
      <c r="FJ14" t="s">
        <v>535</v>
      </c>
      <c r="FK14" t="s">
        <v>536</v>
      </c>
      <c r="FL14" t="s">
        <v>257</v>
      </c>
      <c r="FM14">
        <v>8.5</v>
      </c>
      <c r="FN14" t="s">
        <v>44</v>
      </c>
      <c r="FO14" t="s">
        <v>457</v>
      </c>
      <c r="FP14" t="s">
        <v>601</v>
      </c>
    </row>
    <row r="15" spans="1:172" x14ac:dyDescent="0.25">
      <c r="A15" s="72">
        <v>43234.164189814815</v>
      </c>
      <c r="B15" t="s">
        <v>102</v>
      </c>
      <c r="C15" t="s">
        <v>181</v>
      </c>
      <c r="D15" t="s">
        <v>42</v>
      </c>
      <c r="E15">
        <v>5502.06</v>
      </c>
      <c r="F15">
        <v>5502.06</v>
      </c>
      <c r="G15" t="s">
        <v>43</v>
      </c>
      <c r="H15" s="73">
        <v>2.5694444444444447E-2</v>
      </c>
      <c r="I15" t="s">
        <v>50</v>
      </c>
      <c r="J15">
        <v>1.28</v>
      </c>
      <c r="K15" t="s">
        <v>99</v>
      </c>
      <c r="L15" t="s">
        <v>99</v>
      </c>
      <c r="M15" t="s">
        <v>254</v>
      </c>
      <c r="N15">
        <v>0</v>
      </c>
      <c r="O15">
        <v>8836.1200000000008</v>
      </c>
      <c r="P15">
        <v>20132.099999999999</v>
      </c>
      <c r="Q15">
        <v>0</v>
      </c>
      <c r="R15">
        <v>0</v>
      </c>
      <c r="S15">
        <v>0</v>
      </c>
      <c r="T15">
        <v>7438.04</v>
      </c>
      <c r="U15">
        <v>36406.199999999997</v>
      </c>
      <c r="V15">
        <v>23566.799999999999</v>
      </c>
      <c r="W15">
        <v>0</v>
      </c>
      <c r="X15">
        <v>0</v>
      </c>
      <c r="Y15">
        <v>0</v>
      </c>
      <c r="Z15">
        <v>59973</v>
      </c>
      <c r="AA15">
        <v>248.95</v>
      </c>
      <c r="AB15">
        <v>0</v>
      </c>
      <c r="AC15">
        <v>0</v>
      </c>
      <c r="AD15">
        <v>0</v>
      </c>
      <c r="AE15">
        <v>0</v>
      </c>
      <c r="AF15">
        <v>256.42700000000002</v>
      </c>
      <c r="AG15">
        <v>0</v>
      </c>
      <c r="AH15">
        <v>505.37700000000001</v>
      </c>
      <c r="AI15">
        <v>0</v>
      </c>
      <c r="AJ15">
        <v>0</v>
      </c>
      <c r="AK15">
        <v>0</v>
      </c>
      <c r="AL15">
        <v>0</v>
      </c>
      <c r="AM15">
        <v>505.37700000000001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9.3135899999999996</v>
      </c>
      <c r="BB15">
        <v>74.275700000000001</v>
      </c>
      <c r="BC15">
        <v>105.075</v>
      </c>
      <c r="BD15">
        <v>0</v>
      </c>
      <c r="BE15">
        <v>0</v>
      </c>
      <c r="BF15">
        <v>8.3485099999999992</v>
      </c>
      <c r="BG15">
        <v>38.216500000000003</v>
      </c>
      <c r="BH15">
        <v>235.23</v>
      </c>
      <c r="BI15">
        <v>120.67700000000001</v>
      </c>
      <c r="BJ15">
        <v>0</v>
      </c>
      <c r="BK15">
        <v>0</v>
      </c>
      <c r="BL15">
        <v>0</v>
      </c>
      <c r="BM15">
        <v>355.90699999999998</v>
      </c>
      <c r="BN15">
        <v>338.245</v>
      </c>
      <c r="BO15">
        <v>17.662099999999999</v>
      </c>
      <c r="BP15">
        <v>0</v>
      </c>
      <c r="BQ15">
        <v>0</v>
      </c>
      <c r="BS15">
        <v>0</v>
      </c>
      <c r="BT15">
        <v>0</v>
      </c>
      <c r="BV15">
        <v>0</v>
      </c>
      <c r="BW15" t="s">
        <v>99</v>
      </c>
      <c r="BX15" t="s">
        <v>99</v>
      </c>
      <c r="BY15" t="s">
        <v>254</v>
      </c>
      <c r="BZ15">
        <v>0</v>
      </c>
      <c r="CA15">
        <v>8874.34</v>
      </c>
      <c r="CB15">
        <v>20340.099999999999</v>
      </c>
      <c r="CC15">
        <v>0</v>
      </c>
      <c r="CD15">
        <v>0</v>
      </c>
      <c r="CE15">
        <v>0</v>
      </c>
      <c r="CF15">
        <v>7438.04</v>
      </c>
      <c r="CG15">
        <v>36652.5</v>
      </c>
      <c r="CH15">
        <v>23566.799999999999</v>
      </c>
      <c r="CI15">
        <v>0</v>
      </c>
      <c r="CJ15">
        <v>0</v>
      </c>
      <c r="CK15">
        <v>0</v>
      </c>
      <c r="CL15">
        <v>60219.199999999997</v>
      </c>
      <c r="CM15">
        <v>250.666</v>
      </c>
      <c r="CN15">
        <v>0</v>
      </c>
      <c r="CO15">
        <v>0</v>
      </c>
      <c r="CP15">
        <v>0</v>
      </c>
      <c r="CQ15">
        <v>0</v>
      </c>
      <c r="CR15">
        <v>254.45599999999999</v>
      </c>
      <c r="CS15">
        <v>0</v>
      </c>
      <c r="CT15">
        <v>505.12200000000001</v>
      </c>
      <c r="CU15">
        <v>0</v>
      </c>
      <c r="CV15">
        <v>0</v>
      </c>
      <c r="CW15">
        <v>0</v>
      </c>
      <c r="CX15">
        <v>0</v>
      </c>
      <c r="CY15">
        <v>505.12200000000001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9.3792899999999992</v>
      </c>
      <c r="DN15">
        <v>74.478999999999999</v>
      </c>
      <c r="DO15">
        <v>106.16200000000001</v>
      </c>
      <c r="DP15">
        <v>0</v>
      </c>
      <c r="DQ15">
        <v>0</v>
      </c>
      <c r="DR15">
        <v>8.2843400000000003</v>
      </c>
      <c r="DS15">
        <v>38.216500000000003</v>
      </c>
      <c r="DT15">
        <v>236.52099999999999</v>
      </c>
      <c r="DU15">
        <v>120.67700000000001</v>
      </c>
      <c r="DV15">
        <v>0</v>
      </c>
      <c r="DW15">
        <v>0</v>
      </c>
      <c r="DX15">
        <v>0</v>
      </c>
      <c r="DY15">
        <v>357.19799999999998</v>
      </c>
      <c r="DZ15">
        <v>339.53399999999999</v>
      </c>
      <c r="EA15">
        <v>17.663599999999999</v>
      </c>
      <c r="EB15">
        <v>0</v>
      </c>
      <c r="EC15">
        <v>0</v>
      </c>
      <c r="EE15">
        <v>0</v>
      </c>
      <c r="EF15">
        <v>0</v>
      </c>
      <c r="EH15">
        <v>0</v>
      </c>
      <c r="EI15">
        <v>0</v>
      </c>
      <c r="EJ15">
        <v>5.3558199999999996</v>
      </c>
      <c r="EK15">
        <v>3.0657299999999998</v>
      </c>
      <c r="EL15">
        <v>0</v>
      </c>
      <c r="EM15">
        <v>0</v>
      </c>
      <c r="EN15">
        <v>0</v>
      </c>
      <c r="EO15">
        <v>1.0598700000000001</v>
      </c>
      <c r="EP15">
        <v>9.48142</v>
      </c>
      <c r="EQ15">
        <v>3.0337399999999999</v>
      </c>
      <c r="ER15">
        <v>0</v>
      </c>
      <c r="ES15">
        <v>0</v>
      </c>
      <c r="ET15">
        <v>0</v>
      </c>
      <c r="EU15">
        <v>12.5152</v>
      </c>
      <c r="EV15">
        <v>0</v>
      </c>
      <c r="EW15">
        <v>5.3646099999999999</v>
      </c>
      <c r="EX15">
        <v>3.09762</v>
      </c>
      <c r="EY15">
        <v>0</v>
      </c>
      <c r="EZ15">
        <v>0</v>
      </c>
      <c r="FA15">
        <v>0</v>
      </c>
      <c r="FB15">
        <v>1.0598700000000001</v>
      </c>
      <c r="FC15">
        <v>9.5220900000000004</v>
      </c>
      <c r="FD15">
        <v>3.0337399999999999</v>
      </c>
      <c r="FE15">
        <v>0</v>
      </c>
      <c r="FF15">
        <v>0</v>
      </c>
      <c r="FG15">
        <v>0</v>
      </c>
      <c r="FH15">
        <v>12.5558</v>
      </c>
      <c r="FI15" t="s">
        <v>534</v>
      </c>
      <c r="FJ15" t="s">
        <v>535</v>
      </c>
      <c r="FK15" t="s">
        <v>536</v>
      </c>
      <c r="FL15" t="s">
        <v>257</v>
      </c>
      <c r="FM15">
        <v>8.5</v>
      </c>
      <c r="FN15" t="s">
        <v>44</v>
      </c>
      <c r="FO15" t="s">
        <v>457</v>
      </c>
      <c r="FP15" t="s">
        <v>601</v>
      </c>
    </row>
    <row r="16" spans="1:172" x14ac:dyDescent="0.25">
      <c r="A16" s="72">
        <v>43234.165162037039</v>
      </c>
      <c r="B16" t="s">
        <v>182</v>
      </c>
      <c r="C16" t="s">
        <v>183</v>
      </c>
      <c r="D16" t="s">
        <v>42</v>
      </c>
      <c r="E16">
        <v>53627.8</v>
      </c>
      <c r="F16">
        <v>53627.8</v>
      </c>
      <c r="G16" t="s">
        <v>43</v>
      </c>
      <c r="H16" s="73">
        <v>5.5555555555555552E-2</v>
      </c>
      <c r="I16" t="s">
        <v>50</v>
      </c>
      <c r="J16">
        <v>1.03</v>
      </c>
      <c r="K16" t="s">
        <v>99</v>
      </c>
      <c r="L16" t="s">
        <v>99</v>
      </c>
      <c r="M16" t="s">
        <v>241</v>
      </c>
      <c r="N16">
        <v>20.703800000000001</v>
      </c>
      <c r="O16">
        <v>83508.899999999994</v>
      </c>
      <c r="P16">
        <v>34947.1</v>
      </c>
      <c r="Q16">
        <v>0</v>
      </c>
      <c r="R16">
        <v>2003.03</v>
      </c>
      <c r="S16">
        <v>0</v>
      </c>
      <c r="T16">
        <v>72497.3</v>
      </c>
      <c r="U16">
        <v>192977</v>
      </c>
      <c r="V16">
        <v>229701</v>
      </c>
      <c r="W16">
        <v>0</v>
      </c>
      <c r="X16">
        <v>0</v>
      </c>
      <c r="Y16">
        <v>0</v>
      </c>
      <c r="Z16">
        <v>422679</v>
      </c>
      <c r="AA16">
        <v>3523.23</v>
      </c>
      <c r="AB16">
        <v>0</v>
      </c>
      <c r="AC16">
        <v>0</v>
      </c>
      <c r="AD16">
        <v>0</v>
      </c>
      <c r="AE16">
        <v>0</v>
      </c>
      <c r="AF16">
        <v>662.93799999999999</v>
      </c>
      <c r="AG16">
        <v>0</v>
      </c>
      <c r="AH16">
        <v>4186.17</v>
      </c>
      <c r="AI16">
        <v>0</v>
      </c>
      <c r="AJ16">
        <v>0</v>
      </c>
      <c r="AK16">
        <v>0</v>
      </c>
      <c r="AL16">
        <v>0</v>
      </c>
      <c r="AM16">
        <v>4186.17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13.257099999999999</v>
      </c>
      <c r="BB16">
        <v>70.398499999999999</v>
      </c>
      <c r="BC16">
        <v>19.347999999999999</v>
      </c>
      <c r="BD16">
        <v>0</v>
      </c>
      <c r="BE16">
        <v>0.90720900000000004</v>
      </c>
      <c r="BF16">
        <v>2.2213599999999998</v>
      </c>
      <c r="BG16">
        <v>38.216500000000003</v>
      </c>
      <c r="BH16">
        <v>144.34899999999999</v>
      </c>
      <c r="BI16">
        <v>120.67700000000001</v>
      </c>
      <c r="BJ16">
        <v>0</v>
      </c>
      <c r="BK16">
        <v>0</v>
      </c>
      <c r="BL16">
        <v>0</v>
      </c>
      <c r="BM16">
        <v>265.02600000000001</v>
      </c>
      <c r="BN16">
        <v>249.55699999999999</v>
      </c>
      <c r="BO16">
        <v>15.468999999999999</v>
      </c>
      <c r="BP16">
        <v>0</v>
      </c>
      <c r="BQ16">
        <v>0</v>
      </c>
      <c r="BS16">
        <v>0</v>
      </c>
      <c r="BT16">
        <v>2.25</v>
      </c>
      <c r="BU16" t="s">
        <v>205</v>
      </c>
      <c r="BV16">
        <v>0</v>
      </c>
      <c r="BW16" t="s">
        <v>99</v>
      </c>
      <c r="BX16" t="s">
        <v>99</v>
      </c>
      <c r="BY16" t="s">
        <v>241</v>
      </c>
      <c r="BZ16">
        <v>20.704799999999999</v>
      </c>
      <c r="CA16">
        <v>83415.899999999994</v>
      </c>
      <c r="CB16">
        <v>37135.9</v>
      </c>
      <c r="CC16">
        <v>0</v>
      </c>
      <c r="CD16">
        <v>2004.16</v>
      </c>
      <c r="CE16">
        <v>0</v>
      </c>
      <c r="CF16">
        <v>72497.3</v>
      </c>
      <c r="CG16">
        <v>195074</v>
      </c>
      <c r="CH16">
        <v>229701</v>
      </c>
      <c r="CI16">
        <v>0</v>
      </c>
      <c r="CJ16">
        <v>0</v>
      </c>
      <c r="CK16">
        <v>0</v>
      </c>
      <c r="CL16">
        <v>424775</v>
      </c>
      <c r="CM16">
        <v>3525.9</v>
      </c>
      <c r="CN16">
        <v>0</v>
      </c>
      <c r="CO16">
        <v>0</v>
      </c>
      <c r="CP16">
        <v>0</v>
      </c>
      <c r="CQ16">
        <v>0</v>
      </c>
      <c r="CR16">
        <v>662.80100000000004</v>
      </c>
      <c r="CS16">
        <v>0</v>
      </c>
      <c r="CT16">
        <v>4188.7</v>
      </c>
      <c r="CU16">
        <v>0</v>
      </c>
      <c r="CV16">
        <v>0</v>
      </c>
      <c r="CW16">
        <v>0</v>
      </c>
      <c r="CX16">
        <v>0</v>
      </c>
      <c r="CY16">
        <v>4188.7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13.2698</v>
      </c>
      <c r="DN16">
        <v>70.158900000000003</v>
      </c>
      <c r="DO16">
        <v>20.610299999999999</v>
      </c>
      <c r="DP16">
        <v>0</v>
      </c>
      <c r="DQ16">
        <v>0.90781299999999998</v>
      </c>
      <c r="DR16">
        <v>2.2209099999999999</v>
      </c>
      <c r="DS16">
        <v>38.216500000000003</v>
      </c>
      <c r="DT16">
        <v>145.38399999999999</v>
      </c>
      <c r="DU16">
        <v>120.67700000000001</v>
      </c>
      <c r="DV16">
        <v>0</v>
      </c>
      <c r="DW16">
        <v>0</v>
      </c>
      <c r="DX16">
        <v>0</v>
      </c>
      <c r="DY16">
        <v>266.06099999999998</v>
      </c>
      <c r="DZ16">
        <v>250.58</v>
      </c>
      <c r="EA16">
        <v>15.481199999999999</v>
      </c>
      <c r="EB16">
        <v>0</v>
      </c>
      <c r="EC16">
        <v>0</v>
      </c>
      <c r="EE16">
        <v>0</v>
      </c>
      <c r="EF16">
        <v>1.75</v>
      </c>
      <c r="EG16" t="s">
        <v>204</v>
      </c>
      <c r="EH16">
        <v>0</v>
      </c>
      <c r="EI16" s="74">
        <v>4.0753599999999997E-20</v>
      </c>
      <c r="EJ16">
        <v>48.141199999999998</v>
      </c>
      <c r="EK16">
        <v>5.4473700000000003</v>
      </c>
      <c r="EL16">
        <v>0</v>
      </c>
      <c r="EM16" s="74">
        <v>1.13845E-16</v>
      </c>
      <c r="EN16">
        <v>0</v>
      </c>
      <c r="EO16">
        <v>10.330399999999999</v>
      </c>
      <c r="EP16">
        <v>63.918900000000001</v>
      </c>
      <c r="EQ16">
        <v>29.569400000000002</v>
      </c>
      <c r="ER16">
        <v>0</v>
      </c>
      <c r="ES16">
        <v>0</v>
      </c>
      <c r="ET16">
        <v>0</v>
      </c>
      <c r="EU16">
        <v>93.488299999999995</v>
      </c>
      <c r="EV16" s="74">
        <v>3.8504200000000002E-20</v>
      </c>
      <c r="EW16">
        <v>47.876199999999997</v>
      </c>
      <c r="EX16">
        <v>5.8224499999999999</v>
      </c>
      <c r="EY16">
        <v>0</v>
      </c>
      <c r="EZ16" s="74">
        <v>9.0953399999999996E-17</v>
      </c>
      <c r="FA16">
        <v>0</v>
      </c>
      <c r="FB16">
        <v>10.330399999999999</v>
      </c>
      <c r="FC16">
        <v>64.028999999999996</v>
      </c>
      <c r="FD16">
        <v>29.569400000000002</v>
      </c>
      <c r="FE16">
        <v>0</v>
      </c>
      <c r="FF16">
        <v>0</v>
      </c>
      <c r="FG16">
        <v>0</v>
      </c>
      <c r="FH16">
        <v>93.598399999999998</v>
      </c>
      <c r="FI16" t="s">
        <v>534</v>
      </c>
      <c r="FJ16" t="s">
        <v>535</v>
      </c>
      <c r="FK16" t="s">
        <v>536</v>
      </c>
      <c r="FL16" t="s">
        <v>257</v>
      </c>
      <c r="FM16">
        <v>8.5</v>
      </c>
      <c r="FN16" t="s">
        <v>44</v>
      </c>
      <c r="FO16" t="s">
        <v>457</v>
      </c>
      <c r="FP16" t="s">
        <v>601</v>
      </c>
    </row>
    <row r="17" spans="1:172" x14ac:dyDescent="0.25">
      <c r="A17" s="72">
        <v>43234.16615740741</v>
      </c>
      <c r="B17" t="s">
        <v>545</v>
      </c>
      <c r="C17" t="s">
        <v>545</v>
      </c>
      <c r="D17" t="s">
        <v>42</v>
      </c>
      <c r="E17">
        <v>24412.7</v>
      </c>
      <c r="F17">
        <v>24412.7</v>
      </c>
      <c r="G17" t="s">
        <v>43</v>
      </c>
      <c r="H17" s="73">
        <v>5.6944444444444443E-2</v>
      </c>
      <c r="I17" t="s">
        <v>51</v>
      </c>
      <c r="J17">
        <v>-246.46</v>
      </c>
      <c r="K17" t="s">
        <v>99</v>
      </c>
      <c r="L17" t="s">
        <v>99</v>
      </c>
      <c r="M17" t="s">
        <v>546</v>
      </c>
      <c r="N17">
        <v>146.84399999999999</v>
      </c>
      <c r="O17">
        <v>45981.7</v>
      </c>
      <c r="P17">
        <v>202916</v>
      </c>
      <c r="Q17">
        <v>0</v>
      </c>
      <c r="R17">
        <v>0</v>
      </c>
      <c r="S17">
        <v>0</v>
      </c>
      <c r="T17">
        <v>30362.2</v>
      </c>
      <c r="U17">
        <v>279407</v>
      </c>
      <c r="V17">
        <v>47994.8</v>
      </c>
      <c r="W17">
        <v>5636.54</v>
      </c>
      <c r="X17">
        <v>0</v>
      </c>
      <c r="Y17">
        <v>0</v>
      </c>
      <c r="Z17">
        <v>333038</v>
      </c>
      <c r="AA17">
        <v>644.30499999999995</v>
      </c>
      <c r="AB17">
        <v>0</v>
      </c>
      <c r="AC17">
        <v>0</v>
      </c>
      <c r="AD17">
        <v>0</v>
      </c>
      <c r="AE17">
        <v>0</v>
      </c>
      <c r="AF17">
        <v>1739.53</v>
      </c>
      <c r="AG17">
        <v>0</v>
      </c>
      <c r="AH17">
        <v>2383.84</v>
      </c>
      <c r="AI17">
        <v>0</v>
      </c>
      <c r="AJ17">
        <v>0</v>
      </c>
      <c r="AK17">
        <v>0</v>
      </c>
      <c r="AL17">
        <v>0</v>
      </c>
      <c r="AM17">
        <v>2383.84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5.6288900000000002</v>
      </c>
      <c r="BB17">
        <v>88.013300000000001</v>
      </c>
      <c r="BC17">
        <v>250.001</v>
      </c>
      <c r="BD17">
        <v>0</v>
      </c>
      <c r="BE17">
        <v>0</v>
      </c>
      <c r="BF17">
        <v>12.801299999999999</v>
      </c>
      <c r="BG17">
        <v>35.7622</v>
      </c>
      <c r="BH17">
        <v>392.20699999999999</v>
      </c>
      <c r="BI17">
        <v>55.609299999999998</v>
      </c>
      <c r="BJ17">
        <v>6.3543599999999998</v>
      </c>
      <c r="BK17">
        <v>0</v>
      </c>
      <c r="BL17">
        <v>0</v>
      </c>
      <c r="BM17">
        <v>454.17099999999999</v>
      </c>
      <c r="BN17">
        <v>435.88900000000001</v>
      </c>
      <c r="BO17">
        <v>18.2818</v>
      </c>
      <c r="BP17">
        <v>0</v>
      </c>
      <c r="BQ17">
        <v>1.75</v>
      </c>
      <c r="BR17" t="s">
        <v>191</v>
      </c>
      <c r="BS17">
        <v>0</v>
      </c>
      <c r="BT17">
        <v>0</v>
      </c>
      <c r="BV17">
        <v>0</v>
      </c>
      <c r="BW17" t="s">
        <v>99</v>
      </c>
      <c r="BX17" t="s">
        <v>99</v>
      </c>
      <c r="BY17" t="s">
        <v>533</v>
      </c>
      <c r="BZ17">
        <v>13.472099999999999</v>
      </c>
      <c r="CA17">
        <v>36237.599999999999</v>
      </c>
      <c r="CB17">
        <v>14284.2</v>
      </c>
      <c r="CC17">
        <v>0</v>
      </c>
      <c r="CD17">
        <v>1345.42</v>
      </c>
      <c r="CE17">
        <v>0</v>
      </c>
      <c r="CF17">
        <v>20714.8</v>
      </c>
      <c r="CG17">
        <v>72595.5</v>
      </c>
      <c r="CH17">
        <v>47994.8</v>
      </c>
      <c r="CI17">
        <v>5636.54</v>
      </c>
      <c r="CJ17">
        <v>0</v>
      </c>
      <c r="CK17">
        <v>0</v>
      </c>
      <c r="CL17">
        <v>126227</v>
      </c>
      <c r="CM17">
        <v>2313.9499999999998</v>
      </c>
      <c r="CN17">
        <v>0</v>
      </c>
      <c r="CO17">
        <v>0</v>
      </c>
      <c r="CP17">
        <v>0</v>
      </c>
      <c r="CQ17">
        <v>0</v>
      </c>
      <c r="CR17">
        <v>1823.25</v>
      </c>
      <c r="CS17">
        <v>0</v>
      </c>
      <c r="CT17">
        <v>4137.21</v>
      </c>
      <c r="CU17">
        <v>0</v>
      </c>
      <c r="CV17">
        <v>0</v>
      </c>
      <c r="CW17">
        <v>0</v>
      </c>
      <c r="CX17">
        <v>0</v>
      </c>
      <c r="CY17">
        <v>4137.21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19.352900000000002</v>
      </c>
      <c r="DN17">
        <v>69.502300000000005</v>
      </c>
      <c r="DO17">
        <v>17.3889</v>
      </c>
      <c r="DP17">
        <v>0</v>
      </c>
      <c r="DQ17">
        <v>1.33785</v>
      </c>
      <c r="DR17">
        <v>13.418100000000001</v>
      </c>
      <c r="DS17">
        <v>24.7439</v>
      </c>
      <c r="DT17">
        <v>145.744</v>
      </c>
      <c r="DU17">
        <v>55.609299999999998</v>
      </c>
      <c r="DV17">
        <v>6.3543599999999998</v>
      </c>
      <c r="DW17">
        <v>0</v>
      </c>
      <c r="DX17">
        <v>0</v>
      </c>
      <c r="DY17">
        <v>207.708</v>
      </c>
      <c r="DZ17">
        <v>174.95</v>
      </c>
      <c r="EA17">
        <v>32.7575</v>
      </c>
      <c r="EB17">
        <v>0</v>
      </c>
      <c r="EC17">
        <v>0</v>
      </c>
      <c r="EE17">
        <v>0</v>
      </c>
      <c r="EF17">
        <v>8.75</v>
      </c>
      <c r="EG17" t="s">
        <v>78</v>
      </c>
      <c r="EH17">
        <v>0</v>
      </c>
      <c r="EI17">
        <v>0</v>
      </c>
      <c r="EJ17">
        <v>32.586300000000001</v>
      </c>
      <c r="EK17">
        <v>44.711399999999998</v>
      </c>
      <c r="EL17">
        <v>0</v>
      </c>
      <c r="EM17">
        <v>0</v>
      </c>
      <c r="EN17">
        <v>0</v>
      </c>
      <c r="EO17">
        <v>5.5762900000000002</v>
      </c>
      <c r="EP17">
        <v>82.873999999999995</v>
      </c>
      <c r="EQ17">
        <v>6.9846500000000002</v>
      </c>
      <c r="ER17">
        <v>0.64344000000000001</v>
      </c>
      <c r="ES17">
        <v>0</v>
      </c>
      <c r="ET17">
        <v>0</v>
      </c>
      <c r="EU17">
        <v>90.502099999999999</v>
      </c>
      <c r="EV17">
        <v>0</v>
      </c>
      <c r="EW17">
        <v>25.195</v>
      </c>
      <c r="EX17">
        <v>2.65693</v>
      </c>
      <c r="EY17">
        <v>0</v>
      </c>
      <c r="EZ17">
        <v>0</v>
      </c>
      <c r="FA17">
        <v>0</v>
      </c>
      <c r="FB17">
        <v>4.4514100000000001</v>
      </c>
      <c r="FC17">
        <v>32.3033</v>
      </c>
      <c r="FD17">
        <v>6.9846500000000002</v>
      </c>
      <c r="FE17">
        <v>0.64344000000000001</v>
      </c>
      <c r="FF17">
        <v>0</v>
      </c>
      <c r="FG17">
        <v>0</v>
      </c>
      <c r="FH17">
        <v>39.931399999999996</v>
      </c>
      <c r="FI17" t="s">
        <v>534</v>
      </c>
      <c r="FJ17" t="s">
        <v>535</v>
      </c>
      <c r="FK17" t="s">
        <v>536</v>
      </c>
      <c r="FL17" t="s">
        <v>257</v>
      </c>
      <c r="FM17">
        <v>8.5</v>
      </c>
      <c r="FN17" t="s">
        <v>44</v>
      </c>
      <c r="FO17" t="s">
        <v>457</v>
      </c>
      <c r="FP17" t="s">
        <v>602</v>
      </c>
    </row>
    <row r="18" spans="1:172" x14ac:dyDescent="0.25">
      <c r="A18" s="72">
        <v>43234.167361111111</v>
      </c>
      <c r="B18" t="s">
        <v>547</v>
      </c>
      <c r="C18" t="s">
        <v>547</v>
      </c>
      <c r="D18" t="s">
        <v>42</v>
      </c>
      <c r="E18">
        <v>24412.7</v>
      </c>
      <c r="F18">
        <v>24412.7</v>
      </c>
      <c r="G18" t="s">
        <v>43</v>
      </c>
      <c r="H18" s="73">
        <v>6.8749999999999992E-2</v>
      </c>
      <c r="I18" t="s">
        <v>51</v>
      </c>
      <c r="J18">
        <v>-57.44</v>
      </c>
      <c r="K18" t="s">
        <v>99</v>
      </c>
      <c r="L18" t="s">
        <v>99</v>
      </c>
      <c r="M18" t="s">
        <v>236</v>
      </c>
      <c r="N18">
        <v>47974.400000000001</v>
      </c>
      <c r="O18">
        <v>48261.7</v>
      </c>
      <c r="P18">
        <v>32870</v>
      </c>
      <c r="Q18">
        <v>0</v>
      </c>
      <c r="R18">
        <v>0</v>
      </c>
      <c r="S18">
        <v>0</v>
      </c>
      <c r="T18">
        <v>29259.7</v>
      </c>
      <c r="U18">
        <v>158366</v>
      </c>
      <c r="V18">
        <v>60367.7</v>
      </c>
      <c r="W18">
        <v>5636.54</v>
      </c>
      <c r="X18">
        <v>0</v>
      </c>
      <c r="Y18">
        <v>0</v>
      </c>
      <c r="Z18">
        <v>224370</v>
      </c>
      <c r="AA18">
        <v>792.74300000000005</v>
      </c>
      <c r="AB18">
        <v>0</v>
      </c>
      <c r="AC18">
        <v>0</v>
      </c>
      <c r="AD18">
        <v>0</v>
      </c>
      <c r="AE18">
        <v>0</v>
      </c>
      <c r="AF18">
        <v>1296.6600000000001</v>
      </c>
      <c r="AG18">
        <v>0</v>
      </c>
      <c r="AH18">
        <v>2089.41</v>
      </c>
      <c r="AI18">
        <v>0</v>
      </c>
      <c r="AJ18">
        <v>0</v>
      </c>
      <c r="AK18">
        <v>0</v>
      </c>
      <c r="AL18">
        <v>0</v>
      </c>
      <c r="AM18">
        <v>2089.41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54.750100000000003</v>
      </c>
      <c r="BB18">
        <v>87.234499999999997</v>
      </c>
      <c r="BC18">
        <v>38.461399999999998</v>
      </c>
      <c r="BD18">
        <v>0</v>
      </c>
      <c r="BE18">
        <v>0</v>
      </c>
      <c r="BF18">
        <v>9.5422499999999992</v>
      </c>
      <c r="BG18">
        <v>34.085099999999997</v>
      </c>
      <c r="BH18">
        <v>224.07300000000001</v>
      </c>
      <c r="BI18">
        <v>69.6691</v>
      </c>
      <c r="BJ18">
        <v>6.3543599999999998</v>
      </c>
      <c r="BK18">
        <v>0</v>
      </c>
      <c r="BL18">
        <v>0</v>
      </c>
      <c r="BM18">
        <v>300.09699999999998</v>
      </c>
      <c r="BN18">
        <v>283.95299999999997</v>
      </c>
      <c r="BO18">
        <v>16.1435</v>
      </c>
      <c r="BP18">
        <v>0</v>
      </c>
      <c r="BQ18">
        <v>0</v>
      </c>
      <c r="BR18" t="s">
        <v>191</v>
      </c>
      <c r="BS18">
        <v>0</v>
      </c>
      <c r="BT18">
        <v>998</v>
      </c>
      <c r="BU18" t="s">
        <v>112</v>
      </c>
      <c r="BV18">
        <v>1</v>
      </c>
      <c r="BW18" t="s">
        <v>99</v>
      </c>
      <c r="BX18" t="s">
        <v>99</v>
      </c>
      <c r="BY18" t="s">
        <v>548</v>
      </c>
      <c r="BZ18">
        <v>18.14</v>
      </c>
      <c r="CA18">
        <v>42137.3</v>
      </c>
      <c r="CB18">
        <v>17521.5</v>
      </c>
      <c r="CC18">
        <v>0</v>
      </c>
      <c r="CD18">
        <v>1843.04</v>
      </c>
      <c r="CE18">
        <v>0</v>
      </c>
      <c r="CF18">
        <v>24441.4</v>
      </c>
      <c r="CG18">
        <v>85961.3</v>
      </c>
      <c r="CH18">
        <v>60367.7</v>
      </c>
      <c r="CI18">
        <v>5636.54</v>
      </c>
      <c r="CJ18">
        <v>0</v>
      </c>
      <c r="CK18">
        <v>0</v>
      </c>
      <c r="CL18">
        <v>151966</v>
      </c>
      <c r="CM18">
        <v>3005.36</v>
      </c>
      <c r="CN18">
        <v>0</v>
      </c>
      <c r="CO18">
        <v>0</v>
      </c>
      <c r="CP18">
        <v>0</v>
      </c>
      <c r="CQ18">
        <v>0</v>
      </c>
      <c r="CR18">
        <v>1348.15</v>
      </c>
      <c r="CS18">
        <v>0</v>
      </c>
      <c r="CT18">
        <v>4353.51</v>
      </c>
      <c r="CU18">
        <v>0</v>
      </c>
      <c r="CV18">
        <v>0</v>
      </c>
      <c r="CW18">
        <v>0</v>
      </c>
      <c r="CX18">
        <v>0</v>
      </c>
      <c r="CY18">
        <v>4353.51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24.924299999999999</v>
      </c>
      <c r="DN18">
        <v>79.293400000000005</v>
      </c>
      <c r="DO18">
        <v>21.9207</v>
      </c>
      <c r="DP18">
        <v>0</v>
      </c>
      <c r="DQ18">
        <v>1.82578</v>
      </c>
      <c r="DR18">
        <v>9.9214199999999995</v>
      </c>
      <c r="DS18">
        <v>28.751799999999999</v>
      </c>
      <c r="DT18">
        <v>166.637</v>
      </c>
      <c r="DU18">
        <v>69.6691</v>
      </c>
      <c r="DV18">
        <v>6.3543599999999998</v>
      </c>
      <c r="DW18">
        <v>0</v>
      </c>
      <c r="DX18">
        <v>0</v>
      </c>
      <c r="DY18">
        <v>242.661</v>
      </c>
      <c r="DZ18">
        <v>207.833</v>
      </c>
      <c r="EA18">
        <v>34.827599999999997</v>
      </c>
      <c r="EB18">
        <v>0</v>
      </c>
      <c r="EC18">
        <v>0</v>
      </c>
      <c r="EE18">
        <v>0</v>
      </c>
      <c r="EF18">
        <v>16</v>
      </c>
      <c r="EG18" t="s">
        <v>78</v>
      </c>
      <c r="EH18">
        <v>0</v>
      </c>
      <c r="EI18">
        <v>1.5293500000000001E-3</v>
      </c>
      <c r="EJ18">
        <v>26.021000000000001</v>
      </c>
      <c r="EK18">
        <v>4.3977199999999996</v>
      </c>
      <c r="EL18">
        <v>0</v>
      </c>
      <c r="EM18">
        <v>0</v>
      </c>
      <c r="EN18">
        <v>0</v>
      </c>
      <c r="EO18">
        <v>4.7364300000000004</v>
      </c>
      <c r="EP18">
        <v>35.156599999999997</v>
      </c>
      <c r="EQ18">
        <v>7.7711100000000002</v>
      </c>
      <c r="ER18">
        <v>0.64344000000000001</v>
      </c>
      <c r="ES18">
        <v>0</v>
      </c>
      <c r="ET18">
        <v>0</v>
      </c>
      <c r="EU18">
        <v>43.571199999999997</v>
      </c>
      <c r="EV18" s="74">
        <v>5.0968300000000002E-21</v>
      </c>
      <c r="EW18">
        <v>24.352699999999999</v>
      </c>
      <c r="EX18">
        <v>2.83934</v>
      </c>
      <c r="EY18">
        <v>0</v>
      </c>
      <c r="EZ18" s="74">
        <v>5.2407399999999997E-17</v>
      </c>
      <c r="FA18">
        <v>0</v>
      </c>
      <c r="FB18">
        <v>4.4662199999999999</v>
      </c>
      <c r="FC18">
        <v>31.658200000000001</v>
      </c>
      <c r="FD18">
        <v>7.7711100000000002</v>
      </c>
      <c r="FE18">
        <v>0.64344000000000001</v>
      </c>
      <c r="FF18">
        <v>0</v>
      </c>
      <c r="FG18">
        <v>0</v>
      </c>
      <c r="FH18">
        <v>40.072800000000001</v>
      </c>
      <c r="FI18" t="s">
        <v>534</v>
      </c>
      <c r="FJ18" t="s">
        <v>535</v>
      </c>
      <c r="FK18" t="s">
        <v>536</v>
      </c>
      <c r="FL18" t="s">
        <v>257</v>
      </c>
      <c r="FM18">
        <v>8.5</v>
      </c>
      <c r="FN18" t="s">
        <v>44</v>
      </c>
      <c r="FO18" t="s">
        <v>457</v>
      </c>
      <c r="FP18" t="s">
        <v>602</v>
      </c>
    </row>
    <row r="19" spans="1:172" x14ac:dyDescent="0.25">
      <c r="A19" s="72">
        <v>43234.169953703706</v>
      </c>
      <c r="B19" t="s">
        <v>549</v>
      </c>
      <c r="C19" t="s">
        <v>549</v>
      </c>
      <c r="D19" t="s">
        <v>42</v>
      </c>
      <c r="E19">
        <v>24412.7</v>
      </c>
      <c r="F19">
        <v>24412.7</v>
      </c>
      <c r="G19" t="s">
        <v>43</v>
      </c>
      <c r="H19" s="73">
        <v>0.15208333333333332</v>
      </c>
      <c r="I19" t="s">
        <v>50</v>
      </c>
      <c r="J19">
        <v>8.75</v>
      </c>
      <c r="K19" t="s">
        <v>99</v>
      </c>
      <c r="L19" t="s">
        <v>99</v>
      </c>
      <c r="M19" t="s">
        <v>218</v>
      </c>
      <c r="N19">
        <v>248.46700000000001</v>
      </c>
      <c r="O19">
        <v>32025.4</v>
      </c>
      <c r="P19">
        <v>19281</v>
      </c>
      <c r="Q19">
        <v>0</v>
      </c>
      <c r="R19">
        <v>4313.47</v>
      </c>
      <c r="S19">
        <v>0</v>
      </c>
      <c r="T19">
        <v>28896.5</v>
      </c>
      <c r="U19">
        <v>84764.9</v>
      </c>
      <c r="V19">
        <v>60367.7</v>
      </c>
      <c r="W19">
        <v>5636.54</v>
      </c>
      <c r="X19">
        <v>0</v>
      </c>
      <c r="Y19">
        <v>0</v>
      </c>
      <c r="Z19">
        <v>150769</v>
      </c>
      <c r="AA19">
        <v>3475.83</v>
      </c>
      <c r="AB19">
        <v>0</v>
      </c>
      <c r="AC19">
        <v>0</v>
      </c>
      <c r="AD19">
        <v>0</v>
      </c>
      <c r="AE19">
        <v>0</v>
      </c>
      <c r="AF19">
        <v>1304.5</v>
      </c>
      <c r="AG19">
        <v>0</v>
      </c>
      <c r="AH19">
        <v>4780.32</v>
      </c>
      <c r="AI19">
        <v>0</v>
      </c>
      <c r="AJ19">
        <v>0</v>
      </c>
      <c r="AK19">
        <v>0</v>
      </c>
      <c r="AL19">
        <v>0</v>
      </c>
      <c r="AM19">
        <v>4780.32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28.840699999999998</v>
      </c>
      <c r="BB19">
        <v>60.962499999999999</v>
      </c>
      <c r="BC19">
        <v>22.958300000000001</v>
      </c>
      <c r="BD19">
        <v>0</v>
      </c>
      <c r="BE19">
        <v>4.7026599999999998</v>
      </c>
      <c r="BF19">
        <v>9.5997400000000006</v>
      </c>
      <c r="BG19">
        <v>33.6614</v>
      </c>
      <c r="BH19">
        <v>160.72499999999999</v>
      </c>
      <c r="BI19">
        <v>69.6691</v>
      </c>
      <c r="BJ19">
        <v>6.3543599999999998</v>
      </c>
      <c r="BK19">
        <v>0</v>
      </c>
      <c r="BL19">
        <v>0</v>
      </c>
      <c r="BM19">
        <v>236.749</v>
      </c>
      <c r="BN19">
        <v>198.559</v>
      </c>
      <c r="BO19">
        <v>38.189500000000002</v>
      </c>
      <c r="BP19">
        <v>0</v>
      </c>
      <c r="BQ19">
        <v>0</v>
      </c>
      <c r="BS19">
        <v>0</v>
      </c>
      <c r="BT19">
        <v>1607.25</v>
      </c>
      <c r="BU19" t="s">
        <v>112</v>
      </c>
      <c r="BV19">
        <v>0</v>
      </c>
      <c r="BW19" t="s">
        <v>99</v>
      </c>
      <c r="BX19" t="s">
        <v>99</v>
      </c>
      <c r="BY19" t="s">
        <v>550</v>
      </c>
      <c r="BZ19">
        <v>17.887599999999999</v>
      </c>
      <c r="CA19">
        <v>43632.6</v>
      </c>
      <c r="CB19">
        <v>17413.900000000001</v>
      </c>
      <c r="CC19">
        <v>0</v>
      </c>
      <c r="CD19">
        <v>1726.92</v>
      </c>
      <c r="CE19">
        <v>0</v>
      </c>
      <c r="CF19">
        <v>24105.599999999999</v>
      </c>
      <c r="CG19">
        <v>86897</v>
      </c>
      <c r="CH19">
        <v>60367.7</v>
      </c>
      <c r="CI19">
        <v>5636.54</v>
      </c>
      <c r="CJ19">
        <v>0</v>
      </c>
      <c r="CK19">
        <v>0</v>
      </c>
      <c r="CL19">
        <v>152901</v>
      </c>
      <c r="CM19">
        <v>3061.68</v>
      </c>
      <c r="CN19">
        <v>0</v>
      </c>
      <c r="CO19">
        <v>0</v>
      </c>
      <c r="CP19">
        <v>0</v>
      </c>
      <c r="CQ19">
        <v>0</v>
      </c>
      <c r="CR19">
        <v>1356.63</v>
      </c>
      <c r="CS19">
        <v>0</v>
      </c>
      <c r="CT19">
        <v>4418.3100000000004</v>
      </c>
      <c r="CU19">
        <v>0</v>
      </c>
      <c r="CV19">
        <v>0</v>
      </c>
      <c r="CW19">
        <v>0</v>
      </c>
      <c r="CX19">
        <v>0</v>
      </c>
      <c r="CY19">
        <v>4418.3100000000004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25.4023</v>
      </c>
      <c r="DN19">
        <v>82.591300000000004</v>
      </c>
      <c r="DO19">
        <v>21.429099999999998</v>
      </c>
      <c r="DP19">
        <v>0</v>
      </c>
      <c r="DQ19">
        <v>1.71455</v>
      </c>
      <c r="DR19">
        <v>9.9839500000000001</v>
      </c>
      <c r="DS19">
        <v>28.3611</v>
      </c>
      <c r="DT19">
        <v>169.482</v>
      </c>
      <c r="DU19">
        <v>69.6691</v>
      </c>
      <c r="DV19">
        <v>6.3543599999999998</v>
      </c>
      <c r="DW19">
        <v>0</v>
      </c>
      <c r="DX19">
        <v>0</v>
      </c>
      <c r="DY19">
        <v>245.506</v>
      </c>
      <c r="DZ19">
        <v>210.137</v>
      </c>
      <c r="EA19">
        <v>35.368299999999998</v>
      </c>
      <c r="EB19">
        <v>0</v>
      </c>
      <c r="EC19">
        <v>0</v>
      </c>
      <c r="EE19">
        <v>0</v>
      </c>
      <c r="EF19">
        <v>14.25</v>
      </c>
      <c r="EG19" t="s">
        <v>78</v>
      </c>
      <c r="EH19">
        <v>0</v>
      </c>
      <c r="EI19" s="74">
        <v>8.9113500000000007E-6</v>
      </c>
      <c r="EJ19">
        <v>17.825600000000001</v>
      </c>
      <c r="EK19">
        <v>2.7907600000000001</v>
      </c>
      <c r="EL19">
        <v>0</v>
      </c>
      <c r="EM19">
        <v>0.34889799999999999</v>
      </c>
      <c r="EN19">
        <v>0</v>
      </c>
      <c r="EO19">
        <v>4.6750600000000002</v>
      </c>
      <c r="EP19">
        <v>25.6403</v>
      </c>
      <c r="EQ19">
        <v>7.7711100000000002</v>
      </c>
      <c r="ER19">
        <v>0.64344000000000001</v>
      </c>
      <c r="ES19">
        <v>0</v>
      </c>
      <c r="ET19">
        <v>0</v>
      </c>
      <c r="EU19">
        <v>34.0548</v>
      </c>
      <c r="EV19">
        <v>0</v>
      </c>
      <c r="EW19">
        <v>25.4236</v>
      </c>
      <c r="EX19">
        <v>2.7158799999999998</v>
      </c>
      <c r="EY19">
        <v>0</v>
      </c>
      <c r="EZ19">
        <v>0</v>
      </c>
      <c r="FA19">
        <v>0</v>
      </c>
      <c r="FB19">
        <v>4.4069500000000001</v>
      </c>
      <c r="FC19">
        <v>32.546399999999998</v>
      </c>
      <c r="FD19">
        <v>7.7711100000000002</v>
      </c>
      <c r="FE19">
        <v>0.64344000000000001</v>
      </c>
      <c r="FF19">
        <v>0</v>
      </c>
      <c r="FG19">
        <v>0</v>
      </c>
      <c r="FH19">
        <v>40.960999999999999</v>
      </c>
      <c r="FI19" t="s">
        <v>534</v>
      </c>
      <c r="FJ19" t="s">
        <v>535</v>
      </c>
      <c r="FK19" t="s">
        <v>536</v>
      </c>
      <c r="FL19" t="s">
        <v>257</v>
      </c>
      <c r="FM19">
        <v>8.5</v>
      </c>
      <c r="FN19" t="s">
        <v>44</v>
      </c>
      <c r="FO19" t="s">
        <v>457</v>
      </c>
      <c r="FP19" t="s">
        <v>602</v>
      </c>
    </row>
    <row r="20" spans="1:172" x14ac:dyDescent="0.25">
      <c r="A20" s="72">
        <v>43234.173460648148</v>
      </c>
      <c r="B20" t="s">
        <v>551</v>
      </c>
      <c r="C20" t="s">
        <v>551</v>
      </c>
      <c r="D20" t="s">
        <v>42</v>
      </c>
      <c r="E20">
        <v>498589</v>
      </c>
      <c r="F20">
        <v>498589</v>
      </c>
      <c r="G20" t="s">
        <v>43</v>
      </c>
      <c r="H20" s="73">
        <v>0.20694444444444446</v>
      </c>
      <c r="I20" t="s">
        <v>51</v>
      </c>
      <c r="J20">
        <v>-76.83</v>
      </c>
      <c r="K20" t="s">
        <v>99</v>
      </c>
      <c r="L20" t="s">
        <v>99</v>
      </c>
      <c r="M20" t="s">
        <v>236</v>
      </c>
      <c r="N20">
        <v>608624</v>
      </c>
      <c r="O20">
        <v>367258</v>
      </c>
      <c r="P20">
        <v>198413</v>
      </c>
      <c r="Q20">
        <v>6907.41</v>
      </c>
      <c r="R20">
        <v>148961</v>
      </c>
      <c r="S20">
        <v>0</v>
      </c>
      <c r="T20">
        <v>795072</v>
      </c>
      <c r="U20" s="74">
        <v>2125240</v>
      </c>
      <c r="V20" s="74">
        <v>2135580</v>
      </c>
      <c r="W20">
        <v>0</v>
      </c>
      <c r="X20">
        <v>0</v>
      </c>
      <c r="Y20">
        <v>0</v>
      </c>
      <c r="Z20" s="74">
        <v>4260820</v>
      </c>
      <c r="AA20">
        <v>153432</v>
      </c>
      <c r="AB20">
        <v>0</v>
      </c>
      <c r="AC20">
        <v>0</v>
      </c>
      <c r="AD20">
        <v>0</v>
      </c>
      <c r="AE20">
        <v>0</v>
      </c>
      <c r="AF20">
        <v>5774.04</v>
      </c>
      <c r="AG20">
        <v>0</v>
      </c>
      <c r="AH20">
        <v>159206</v>
      </c>
      <c r="AI20">
        <v>0</v>
      </c>
      <c r="AJ20">
        <v>0</v>
      </c>
      <c r="AK20">
        <v>0</v>
      </c>
      <c r="AL20">
        <v>0</v>
      </c>
      <c r="AM20">
        <v>159206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79.573599999999999</v>
      </c>
      <c r="BB20">
        <v>30.0108</v>
      </c>
      <c r="BC20">
        <v>11.524800000000001</v>
      </c>
      <c r="BD20">
        <v>0.93936699999999995</v>
      </c>
      <c r="BE20">
        <v>9.7187099999999997</v>
      </c>
      <c r="BF20">
        <v>2.0814499999999998</v>
      </c>
      <c r="BG20">
        <v>45.1663</v>
      </c>
      <c r="BH20">
        <v>179.01499999999999</v>
      </c>
      <c r="BI20">
        <v>120.67700000000001</v>
      </c>
      <c r="BJ20">
        <v>0</v>
      </c>
      <c r="BK20">
        <v>0</v>
      </c>
      <c r="BL20">
        <v>0</v>
      </c>
      <c r="BM20">
        <v>299.69200000000001</v>
      </c>
      <c r="BN20">
        <v>247.87899999999999</v>
      </c>
      <c r="BO20">
        <v>51.813000000000002</v>
      </c>
      <c r="BP20">
        <v>0</v>
      </c>
      <c r="BQ20">
        <v>30</v>
      </c>
      <c r="BR20" t="s">
        <v>113</v>
      </c>
      <c r="BS20">
        <v>0</v>
      </c>
      <c r="BT20">
        <v>0</v>
      </c>
      <c r="BV20">
        <v>0</v>
      </c>
      <c r="BW20" t="s">
        <v>99</v>
      </c>
      <c r="BX20" t="s">
        <v>99</v>
      </c>
      <c r="BY20" t="s">
        <v>227</v>
      </c>
      <c r="BZ20">
        <v>176.66300000000001</v>
      </c>
      <c r="CA20">
        <v>281810</v>
      </c>
      <c r="CB20">
        <v>352015</v>
      </c>
      <c r="CC20">
        <v>33900.699999999997</v>
      </c>
      <c r="CD20">
        <v>81834.399999999994</v>
      </c>
      <c r="CE20">
        <v>0</v>
      </c>
      <c r="CF20">
        <v>584998</v>
      </c>
      <c r="CG20" s="74">
        <v>1334730</v>
      </c>
      <c r="CH20" s="74">
        <v>2135580</v>
      </c>
      <c r="CI20">
        <v>0</v>
      </c>
      <c r="CJ20">
        <v>0</v>
      </c>
      <c r="CK20">
        <v>0</v>
      </c>
      <c r="CL20" s="74">
        <v>3470320</v>
      </c>
      <c r="CM20">
        <v>29374.799999999999</v>
      </c>
      <c r="CN20">
        <v>0</v>
      </c>
      <c r="CO20">
        <v>0</v>
      </c>
      <c r="CP20">
        <v>0</v>
      </c>
      <c r="CQ20">
        <v>0</v>
      </c>
      <c r="CR20">
        <v>5772.52</v>
      </c>
      <c r="CS20">
        <v>0</v>
      </c>
      <c r="CT20">
        <v>35147.300000000003</v>
      </c>
      <c r="CU20">
        <v>0</v>
      </c>
      <c r="CV20">
        <v>0</v>
      </c>
      <c r="CW20">
        <v>0</v>
      </c>
      <c r="CX20">
        <v>0</v>
      </c>
      <c r="CY20">
        <v>35147.300000000003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11.701599999999999</v>
      </c>
      <c r="DN20">
        <v>25.728100000000001</v>
      </c>
      <c r="DO20">
        <v>20.526199999999999</v>
      </c>
      <c r="DP20">
        <v>3.1427399999999999</v>
      </c>
      <c r="DQ20">
        <v>5.7104100000000004</v>
      </c>
      <c r="DR20">
        <v>2.0809000000000002</v>
      </c>
      <c r="DS20">
        <v>33.292000000000002</v>
      </c>
      <c r="DT20">
        <v>102.182</v>
      </c>
      <c r="DU20">
        <v>120.67700000000001</v>
      </c>
      <c r="DV20">
        <v>0</v>
      </c>
      <c r="DW20">
        <v>0</v>
      </c>
      <c r="DX20">
        <v>0</v>
      </c>
      <c r="DY20">
        <v>222.85900000000001</v>
      </c>
      <c r="DZ20">
        <v>209.08500000000001</v>
      </c>
      <c r="EA20">
        <v>13.7738</v>
      </c>
      <c r="EB20">
        <v>0</v>
      </c>
      <c r="EC20">
        <v>0</v>
      </c>
      <c r="EE20">
        <v>0</v>
      </c>
      <c r="EF20">
        <v>3.25</v>
      </c>
      <c r="EG20" t="s">
        <v>205</v>
      </c>
      <c r="EH20">
        <v>0</v>
      </c>
      <c r="EI20">
        <v>0.39866400000000002</v>
      </c>
      <c r="EJ20">
        <v>172.47499999999999</v>
      </c>
      <c r="EK20">
        <v>29.949300000000001</v>
      </c>
      <c r="EL20">
        <v>4.6277600000000003</v>
      </c>
      <c r="EM20">
        <v>41.837899999999998</v>
      </c>
      <c r="EN20">
        <v>0</v>
      </c>
      <c r="EO20">
        <v>118.373</v>
      </c>
      <c r="EP20">
        <v>367.661</v>
      </c>
      <c r="EQ20">
        <v>274.91199999999998</v>
      </c>
      <c r="ER20">
        <v>0</v>
      </c>
      <c r="ES20">
        <v>0</v>
      </c>
      <c r="ET20">
        <v>0</v>
      </c>
      <c r="EU20">
        <v>642.57399999999996</v>
      </c>
      <c r="EV20" s="74">
        <v>4.2898699999999998E-17</v>
      </c>
      <c r="EW20">
        <v>154.09899999999999</v>
      </c>
      <c r="EX20">
        <v>51.042200000000001</v>
      </c>
      <c r="EY20">
        <v>21.901199999999999</v>
      </c>
      <c r="EZ20">
        <v>25.317499999999999</v>
      </c>
      <c r="FA20">
        <v>0</v>
      </c>
      <c r="FB20">
        <v>89.440899999999999</v>
      </c>
      <c r="FC20">
        <v>341.80099999999999</v>
      </c>
      <c r="FD20">
        <v>274.91199999999998</v>
      </c>
      <c r="FE20">
        <v>0</v>
      </c>
      <c r="FF20">
        <v>0</v>
      </c>
      <c r="FG20">
        <v>0</v>
      </c>
      <c r="FH20">
        <v>616.71299999999997</v>
      </c>
      <c r="FI20" t="s">
        <v>534</v>
      </c>
      <c r="FJ20" t="s">
        <v>535</v>
      </c>
      <c r="FK20" t="s">
        <v>536</v>
      </c>
      <c r="FL20" t="s">
        <v>257</v>
      </c>
      <c r="FM20">
        <v>8.5</v>
      </c>
      <c r="FN20" t="s">
        <v>44</v>
      </c>
      <c r="FO20" t="s">
        <v>457</v>
      </c>
      <c r="FP20" t="s">
        <v>602</v>
      </c>
    </row>
    <row r="21" spans="1:172" x14ac:dyDescent="0.25">
      <c r="A21" s="72">
        <v>43234.177430555559</v>
      </c>
      <c r="B21" t="s">
        <v>552</v>
      </c>
      <c r="C21" t="s">
        <v>552</v>
      </c>
      <c r="D21" t="s">
        <v>42</v>
      </c>
      <c r="E21">
        <v>498589</v>
      </c>
      <c r="F21">
        <v>498589</v>
      </c>
      <c r="G21" t="s">
        <v>43</v>
      </c>
      <c r="H21" s="73">
        <v>0.23472222222222219</v>
      </c>
      <c r="I21" t="s">
        <v>51</v>
      </c>
      <c r="J21">
        <v>-27.49</v>
      </c>
      <c r="K21" t="s">
        <v>99</v>
      </c>
      <c r="L21" t="s">
        <v>99</v>
      </c>
      <c r="M21" t="s">
        <v>236</v>
      </c>
      <c r="N21">
        <v>607512</v>
      </c>
      <c r="O21">
        <v>410562</v>
      </c>
      <c r="P21">
        <v>198308</v>
      </c>
      <c r="Q21">
        <v>2108.15</v>
      </c>
      <c r="R21">
        <v>86073.9</v>
      </c>
      <c r="S21">
        <v>0</v>
      </c>
      <c r="T21">
        <v>795072</v>
      </c>
      <c r="U21" s="74">
        <v>2099640</v>
      </c>
      <c r="V21" s="74">
        <v>2135580</v>
      </c>
      <c r="W21">
        <v>0</v>
      </c>
      <c r="X21">
        <v>0</v>
      </c>
      <c r="Y21">
        <v>0</v>
      </c>
      <c r="Z21" s="74">
        <v>4235220</v>
      </c>
      <c r="AA21">
        <v>27.6218</v>
      </c>
      <c r="AB21">
        <v>0</v>
      </c>
      <c r="AC21">
        <v>0</v>
      </c>
      <c r="AD21">
        <v>0</v>
      </c>
      <c r="AE21">
        <v>0</v>
      </c>
      <c r="AF21">
        <v>5774.04</v>
      </c>
      <c r="AG21">
        <v>0</v>
      </c>
      <c r="AH21">
        <v>5801.66</v>
      </c>
      <c r="AI21">
        <v>0</v>
      </c>
      <c r="AJ21">
        <v>0</v>
      </c>
      <c r="AK21">
        <v>0</v>
      </c>
      <c r="AL21">
        <v>0</v>
      </c>
      <c r="AM21">
        <v>5801.66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29.7745</v>
      </c>
      <c r="BB21">
        <v>35.203200000000002</v>
      </c>
      <c r="BC21">
        <v>11.5204</v>
      </c>
      <c r="BD21">
        <v>0.37851400000000002</v>
      </c>
      <c r="BE21">
        <v>5.5494599999999998</v>
      </c>
      <c r="BF21">
        <v>2.0814499999999998</v>
      </c>
      <c r="BG21">
        <v>45.1663</v>
      </c>
      <c r="BH21">
        <v>129.67400000000001</v>
      </c>
      <c r="BI21">
        <v>120.67700000000001</v>
      </c>
      <c r="BJ21">
        <v>0</v>
      </c>
      <c r="BK21">
        <v>0</v>
      </c>
      <c r="BL21">
        <v>0</v>
      </c>
      <c r="BM21">
        <v>250.35</v>
      </c>
      <c r="BN21">
        <v>248.25700000000001</v>
      </c>
      <c r="BO21">
        <v>2.0930300000000002</v>
      </c>
      <c r="BP21">
        <v>0</v>
      </c>
      <c r="BQ21">
        <v>32</v>
      </c>
      <c r="BR21" t="s">
        <v>113</v>
      </c>
      <c r="BS21">
        <v>0</v>
      </c>
      <c r="BT21">
        <v>0</v>
      </c>
      <c r="BV21">
        <v>0</v>
      </c>
      <c r="BW21" t="s">
        <v>99</v>
      </c>
      <c r="BX21" t="s">
        <v>99</v>
      </c>
      <c r="BY21" t="s">
        <v>227</v>
      </c>
      <c r="BZ21">
        <v>176.66300000000001</v>
      </c>
      <c r="CA21">
        <v>281810</v>
      </c>
      <c r="CB21">
        <v>352015</v>
      </c>
      <c r="CC21">
        <v>33900.699999999997</v>
      </c>
      <c r="CD21">
        <v>81834.399999999994</v>
      </c>
      <c r="CE21">
        <v>0</v>
      </c>
      <c r="CF21">
        <v>584998</v>
      </c>
      <c r="CG21" s="74">
        <v>1334730</v>
      </c>
      <c r="CH21" s="74">
        <v>2135580</v>
      </c>
      <c r="CI21">
        <v>0</v>
      </c>
      <c r="CJ21">
        <v>0</v>
      </c>
      <c r="CK21">
        <v>0</v>
      </c>
      <c r="CL21" s="74">
        <v>3470320</v>
      </c>
      <c r="CM21">
        <v>29374.799999999999</v>
      </c>
      <c r="CN21">
        <v>0</v>
      </c>
      <c r="CO21">
        <v>0</v>
      </c>
      <c r="CP21">
        <v>0</v>
      </c>
      <c r="CQ21">
        <v>0</v>
      </c>
      <c r="CR21">
        <v>5772.52</v>
      </c>
      <c r="CS21">
        <v>0</v>
      </c>
      <c r="CT21">
        <v>35147.300000000003</v>
      </c>
      <c r="CU21">
        <v>0</v>
      </c>
      <c r="CV21">
        <v>0</v>
      </c>
      <c r="CW21">
        <v>0</v>
      </c>
      <c r="CX21">
        <v>0</v>
      </c>
      <c r="CY21">
        <v>35147.300000000003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11.701599999999999</v>
      </c>
      <c r="DN21">
        <v>25.728100000000001</v>
      </c>
      <c r="DO21">
        <v>20.526199999999999</v>
      </c>
      <c r="DP21">
        <v>3.1427399999999999</v>
      </c>
      <c r="DQ21">
        <v>5.7104100000000004</v>
      </c>
      <c r="DR21">
        <v>2.0809000000000002</v>
      </c>
      <c r="DS21">
        <v>33.292000000000002</v>
      </c>
      <c r="DT21">
        <v>102.182</v>
      </c>
      <c r="DU21">
        <v>120.67700000000001</v>
      </c>
      <c r="DV21">
        <v>0</v>
      </c>
      <c r="DW21">
        <v>0</v>
      </c>
      <c r="DX21">
        <v>0</v>
      </c>
      <c r="DY21">
        <v>222.85900000000001</v>
      </c>
      <c r="DZ21">
        <v>209.08500000000001</v>
      </c>
      <c r="EA21">
        <v>13.7738</v>
      </c>
      <c r="EB21">
        <v>0</v>
      </c>
      <c r="EC21">
        <v>0</v>
      </c>
      <c r="EE21">
        <v>0</v>
      </c>
      <c r="EF21">
        <v>3.25</v>
      </c>
      <c r="EG21" t="s">
        <v>205</v>
      </c>
      <c r="EH21">
        <v>0</v>
      </c>
      <c r="EI21" s="74">
        <v>1.3397000000000001E-13</v>
      </c>
      <c r="EJ21">
        <v>205.78899999999999</v>
      </c>
      <c r="EK21">
        <v>29.988199999999999</v>
      </c>
      <c r="EL21">
        <v>1.7091099999999999</v>
      </c>
      <c r="EM21">
        <v>22.8383</v>
      </c>
      <c r="EN21">
        <v>0</v>
      </c>
      <c r="EO21">
        <v>118.373</v>
      </c>
      <c r="EP21">
        <v>378.69799999999998</v>
      </c>
      <c r="EQ21">
        <v>274.91199999999998</v>
      </c>
      <c r="ER21">
        <v>0</v>
      </c>
      <c r="ES21">
        <v>0</v>
      </c>
      <c r="ET21">
        <v>0</v>
      </c>
      <c r="EU21">
        <v>653.61099999999999</v>
      </c>
      <c r="EV21" s="74">
        <v>4.2898699999999998E-17</v>
      </c>
      <c r="EW21">
        <v>154.09899999999999</v>
      </c>
      <c r="EX21">
        <v>51.042200000000001</v>
      </c>
      <c r="EY21">
        <v>21.901199999999999</v>
      </c>
      <c r="EZ21">
        <v>25.317499999999999</v>
      </c>
      <c r="FA21">
        <v>0</v>
      </c>
      <c r="FB21">
        <v>89.440899999999999</v>
      </c>
      <c r="FC21">
        <v>341.80099999999999</v>
      </c>
      <c r="FD21">
        <v>274.91199999999998</v>
      </c>
      <c r="FE21">
        <v>0</v>
      </c>
      <c r="FF21">
        <v>0</v>
      </c>
      <c r="FG21">
        <v>0</v>
      </c>
      <c r="FH21">
        <v>616.71299999999997</v>
      </c>
      <c r="FI21" t="s">
        <v>534</v>
      </c>
      <c r="FJ21" t="s">
        <v>535</v>
      </c>
      <c r="FK21" t="s">
        <v>536</v>
      </c>
      <c r="FL21" t="s">
        <v>257</v>
      </c>
      <c r="FM21">
        <v>8.5</v>
      </c>
      <c r="FN21" t="s">
        <v>44</v>
      </c>
      <c r="FO21" t="s">
        <v>457</v>
      </c>
      <c r="FP21" t="s">
        <v>602</v>
      </c>
    </row>
    <row r="22" spans="1:172" x14ac:dyDescent="0.25">
      <c r="A22" s="72">
        <v>43234.180821759262</v>
      </c>
      <c r="B22" t="s">
        <v>553</v>
      </c>
      <c r="C22" t="s">
        <v>553</v>
      </c>
      <c r="D22" t="s">
        <v>42</v>
      </c>
      <c r="E22">
        <v>498589</v>
      </c>
      <c r="F22">
        <v>498589</v>
      </c>
      <c r="G22" t="s">
        <v>43</v>
      </c>
      <c r="H22" s="73">
        <v>0.19999999999999998</v>
      </c>
      <c r="I22" t="s">
        <v>51</v>
      </c>
      <c r="J22">
        <v>-37.03</v>
      </c>
      <c r="K22" t="s">
        <v>99</v>
      </c>
      <c r="L22" t="s">
        <v>99</v>
      </c>
      <c r="M22" t="s">
        <v>236</v>
      </c>
      <c r="N22">
        <v>607529</v>
      </c>
      <c r="O22">
        <v>513071</v>
      </c>
      <c r="P22">
        <v>198302</v>
      </c>
      <c r="Q22">
        <v>10908.4</v>
      </c>
      <c r="R22">
        <v>85759.5</v>
      </c>
      <c r="S22">
        <v>0</v>
      </c>
      <c r="T22">
        <v>795072</v>
      </c>
      <c r="U22" s="74">
        <v>2210640</v>
      </c>
      <c r="V22" s="74">
        <v>2135580</v>
      </c>
      <c r="W22">
        <v>0</v>
      </c>
      <c r="X22">
        <v>0</v>
      </c>
      <c r="Y22">
        <v>0</v>
      </c>
      <c r="Z22" s="74">
        <v>4346220</v>
      </c>
      <c r="AA22">
        <v>27.6218</v>
      </c>
      <c r="AB22">
        <v>0</v>
      </c>
      <c r="AC22">
        <v>0</v>
      </c>
      <c r="AD22">
        <v>0</v>
      </c>
      <c r="AE22">
        <v>0</v>
      </c>
      <c r="AF22">
        <v>5774.04</v>
      </c>
      <c r="AG22">
        <v>0</v>
      </c>
      <c r="AH22">
        <v>5801.66</v>
      </c>
      <c r="AI22">
        <v>0</v>
      </c>
      <c r="AJ22">
        <v>0</v>
      </c>
      <c r="AK22">
        <v>0</v>
      </c>
      <c r="AL22">
        <v>0</v>
      </c>
      <c r="AM22">
        <v>5801.66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29.775400000000001</v>
      </c>
      <c r="BB22">
        <v>44.162599999999998</v>
      </c>
      <c r="BC22">
        <v>11.5205</v>
      </c>
      <c r="BD22">
        <v>0.97250199999999998</v>
      </c>
      <c r="BE22">
        <v>5.5256999999999996</v>
      </c>
      <c r="BF22">
        <v>2.0814499999999998</v>
      </c>
      <c r="BG22">
        <v>45.1663</v>
      </c>
      <c r="BH22">
        <v>139.20400000000001</v>
      </c>
      <c r="BI22">
        <v>120.67700000000001</v>
      </c>
      <c r="BJ22">
        <v>0</v>
      </c>
      <c r="BK22">
        <v>0</v>
      </c>
      <c r="BL22">
        <v>0</v>
      </c>
      <c r="BM22">
        <v>259.88099999999997</v>
      </c>
      <c r="BN22">
        <v>257.78800000000001</v>
      </c>
      <c r="BO22">
        <v>2.0930300000000002</v>
      </c>
      <c r="BP22">
        <v>0</v>
      </c>
      <c r="BQ22">
        <v>32</v>
      </c>
      <c r="BR22" t="s">
        <v>113</v>
      </c>
      <c r="BS22">
        <v>0</v>
      </c>
      <c r="BT22">
        <v>0</v>
      </c>
      <c r="BV22">
        <v>0</v>
      </c>
      <c r="BW22" t="s">
        <v>99</v>
      </c>
      <c r="BX22" t="s">
        <v>99</v>
      </c>
      <c r="BY22" t="s">
        <v>227</v>
      </c>
      <c r="BZ22">
        <v>176.66300000000001</v>
      </c>
      <c r="CA22">
        <v>281810</v>
      </c>
      <c r="CB22">
        <v>352015</v>
      </c>
      <c r="CC22">
        <v>33900.699999999997</v>
      </c>
      <c r="CD22">
        <v>81834.399999999994</v>
      </c>
      <c r="CE22">
        <v>0</v>
      </c>
      <c r="CF22">
        <v>584998</v>
      </c>
      <c r="CG22" s="74">
        <v>1334730</v>
      </c>
      <c r="CH22" s="74">
        <v>2135580</v>
      </c>
      <c r="CI22">
        <v>0</v>
      </c>
      <c r="CJ22">
        <v>0</v>
      </c>
      <c r="CK22">
        <v>0</v>
      </c>
      <c r="CL22" s="74">
        <v>3470320</v>
      </c>
      <c r="CM22">
        <v>29374.799999999999</v>
      </c>
      <c r="CN22">
        <v>0</v>
      </c>
      <c r="CO22">
        <v>0</v>
      </c>
      <c r="CP22">
        <v>0</v>
      </c>
      <c r="CQ22">
        <v>0</v>
      </c>
      <c r="CR22">
        <v>5772.52</v>
      </c>
      <c r="CS22">
        <v>0</v>
      </c>
      <c r="CT22">
        <v>35147.300000000003</v>
      </c>
      <c r="CU22">
        <v>0</v>
      </c>
      <c r="CV22">
        <v>0</v>
      </c>
      <c r="CW22">
        <v>0</v>
      </c>
      <c r="CX22">
        <v>0</v>
      </c>
      <c r="CY22">
        <v>35147.300000000003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11.701599999999999</v>
      </c>
      <c r="DN22">
        <v>25.728100000000001</v>
      </c>
      <c r="DO22">
        <v>20.526199999999999</v>
      </c>
      <c r="DP22">
        <v>3.1427399999999999</v>
      </c>
      <c r="DQ22">
        <v>5.7104100000000004</v>
      </c>
      <c r="DR22">
        <v>2.0809000000000002</v>
      </c>
      <c r="DS22">
        <v>33.292000000000002</v>
      </c>
      <c r="DT22">
        <v>102.182</v>
      </c>
      <c r="DU22">
        <v>120.67700000000001</v>
      </c>
      <c r="DV22">
        <v>0</v>
      </c>
      <c r="DW22">
        <v>0</v>
      </c>
      <c r="DX22">
        <v>0</v>
      </c>
      <c r="DY22">
        <v>222.85900000000001</v>
      </c>
      <c r="DZ22">
        <v>209.08500000000001</v>
      </c>
      <c r="EA22">
        <v>13.7738</v>
      </c>
      <c r="EB22">
        <v>0</v>
      </c>
      <c r="EC22">
        <v>0</v>
      </c>
      <c r="EE22">
        <v>0</v>
      </c>
      <c r="EF22">
        <v>3.25</v>
      </c>
      <c r="EG22" t="s">
        <v>205</v>
      </c>
      <c r="EH22">
        <v>0</v>
      </c>
      <c r="EI22" s="74">
        <v>1.33868E-13</v>
      </c>
      <c r="EJ22">
        <v>261.02999999999997</v>
      </c>
      <c r="EK22">
        <v>29.963699999999999</v>
      </c>
      <c r="EL22">
        <v>5.7019200000000003</v>
      </c>
      <c r="EM22">
        <v>22.746300000000002</v>
      </c>
      <c r="EN22">
        <v>0</v>
      </c>
      <c r="EO22">
        <v>118.373</v>
      </c>
      <c r="EP22">
        <v>437.81599999999997</v>
      </c>
      <c r="EQ22">
        <v>274.91199999999998</v>
      </c>
      <c r="ER22">
        <v>0</v>
      </c>
      <c r="ES22">
        <v>0</v>
      </c>
      <c r="ET22">
        <v>0</v>
      </c>
      <c r="EU22">
        <v>712.72799999999995</v>
      </c>
      <c r="EV22" s="74">
        <v>4.2898699999999998E-17</v>
      </c>
      <c r="EW22">
        <v>154.09899999999999</v>
      </c>
      <c r="EX22">
        <v>51.042200000000001</v>
      </c>
      <c r="EY22">
        <v>21.901199999999999</v>
      </c>
      <c r="EZ22">
        <v>25.317499999999999</v>
      </c>
      <c r="FA22">
        <v>0</v>
      </c>
      <c r="FB22">
        <v>89.440899999999999</v>
      </c>
      <c r="FC22">
        <v>341.80099999999999</v>
      </c>
      <c r="FD22">
        <v>274.91199999999998</v>
      </c>
      <c r="FE22">
        <v>0</v>
      </c>
      <c r="FF22">
        <v>0</v>
      </c>
      <c r="FG22">
        <v>0</v>
      </c>
      <c r="FH22">
        <v>616.71299999999997</v>
      </c>
      <c r="FI22" t="s">
        <v>534</v>
      </c>
      <c r="FJ22" t="s">
        <v>535</v>
      </c>
      <c r="FK22" t="s">
        <v>536</v>
      </c>
      <c r="FL22" t="s">
        <v>257</v>
      </c>
      <c r="FM22">
        <v>8.5</v>
      </c>
      <c r="FN22" t="s">
        <v>44</v>
      </c>
      <c r="FO22" t="s">
        <v>457</v>
      </c>
      <c r="FP22" t="s">
        <v>602</v>
      </c>
    </row>
    <row r="23" spans="1:172" x14ac:dyDescent="0.25">
      <c r="A23" s="72">
        <v>43234.182152777779</v>
      </c>
      <c r="B23" t="s">
        <v>554</v>
      </c>
      <c r="C23" t="s">
        <v>554</v>
      </c>
      <c r="D23" t="s">
        <v>42</v>
      </c>
      <c r="E23">
        <v>24563.1</v>
      </c>
      <c r="F23">
        <v>24692.3</v>
      </c>
      <c r="G23" t="s">
        <v>43</v>
      </c>
      <c r="H23" s="73">
        <v>7.5694444444444439E-2</v>
      </c>
      <c r="I23" t="s">
        <v>51</v>
      </c>
      <c r="J23">
        <v>-5.17</v>
      </c>
      <c r="K23" t="s">
        <v>99</v>
      </c>
      <c r="L23" t="s">
        <v>99</v>
      </c>
      <c r="M23" t="s">
        <v>193</v>
      </c>
      <c r="N23">
        <v>7.8360799999999999</v>
      </c>
      <c r="O23">
        <v>37763.4</v>
      </c>
      <c r="P23">
        <v>27349.1</v>
      </c>
      <c r="Q23">
        <v>0</v>
      </c>
      <c r="R23">
        <v>1177.51</v>
      </c>
      <c r="S23">
        <v>0</v>
      </c>
      <c r="T23">
        <v>45659.3</v>
      </c>
      <c r="U23">
        <v>111957</v>
      </c>
      <c r="V23">
        <v>77659.399999999994</v>
      </c>
      <c r="W23">
        <v>0</v>
      </c>
      <c r="X23">
        <v>176.88800000000001</v>
      </c>
      <c r="Y23">
        <v>0</v>
      </c>
      <c r="Z23">
        <v>189793</v>
      </c>
      <c r="AA23">
        <v>1629.4</v>
      </c>
      <c r="AB23">
        <v>0</v>
      </c>
      <c r="AC23">
        <v>0</v>
      </c>
      <c r="AD23">
        <v>0</v>
      </c>
      <c r="AE23">
        <v>0</v>
      </c>
      <c r="AF23">
        <v>747.79100000000005</v>
      </c>
      <c r="AG23">
        <v>0</v>
      </c>
      <c r="AH23">
        <v>2377.19</v>
      </c>
      <c r="AI23">
        <v>0</v>
      </c>
      <c r="AJ23">
        <v>0</v>
      </c>
      <c r="AK23">
        <v>0</v>
      </c>
      <c r="AL23">
        <v>0</v>
      </c>
      <c r="AM23">
        <v>2377.19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13.6396</v>
      </c>
      <c r="BB23">
        <v>82.757900000000006</v>
      </c>
      <c r="BC23">
        <v>32.595100000000002</v>
      </c>
      <c r="BD23">
        <v>0</v>
      </c>
      <c r="BE23">
        <v>1.1595500000000001</v>
      </c>
      <c r="BF23">
        <v>5.4721700000000002</v>
      </c>
      <c r="BG23">
        <v>57.894599999999997</v>
      </c>
      <c r="BH23">
        <v>193.51900000000001</v>
      </c>
      <c r="BI23">
        <v>94.849699999999999</v>
      </c>
      <c r="BJ23">
        <v>0</v>
      </c>
      <c r="BK23">
        <v>0.21976000000000001</v>
      </c>
      <c r="BL23">
        <v>0</v>
      </c>
      <c r="BM23">
        <v>288.58800000000002</v>
      </c>
      <c r="BN23">
        <v>269.48399999999998</v>
      </c>
      <c r="BO23">
        <v>19.103999999999999</v>
      </c>
      <c r="BP23">
        <v>0</v>
      </c>
      <c r="BQ23">
        <v>0</v>
      </c>
      <c r="BS23">
        <v>0</v>
      </c>
      <c r="BT23">
        <v>3.5</v>
      </c>
      <c r="BU23" t="s">
        <v>442</v>
      </c>
      <c r="BV23">
        <v>0</v>
      </c>
      <c r="BW23" t="s">
        <v>99</v>
      </c>
      <c r="BX23" t="s">
        <v>99</v>
      </c>
      <c r="BY23" t="s">
        <v>237</v>
      </c>
      <c r="BZ23">
        <v>15.703799999999999</v>
      </c>
      <c r="CA23">
        <v>42101.3</v>
      </c>
      <c r="CB23">
        <v>14787.8</v>
      </c>
      <c r="CC23">
        <v>0</v>
      </c>
      <c r="CD23">
        <v>1627.57</v>
      </c>
      <c r="CE23">
        <v>0</v>
      </c>
      <c r="CF23">
        <v>43893.4</v>
      </c>
      <c r="CG23">
        <v>102426</v>
      </c>
      <c r="CH23">
        <v>77659.399999999994</v>
      </c>
      <c r="CI23">
        <v>0</v>
      </c>
      <c r="CJ23">
        <v>379.815</v>
      </c>
      <c r="CK23">
        <v>0</v>
      </c>
      <c r="CL23">
        <v>180465</v>
      </c>
      <c r="CM23">
        <v>2691.87</v>
      </c>
      <c r="CN23">
        <v>0</v>
      </c>
      <c r="CO23">
        <v>0</v>
      </c>
      <c r="CP23">
        <v>0</v>
      </c>
      <c r="CQ23">
        <v>0</v>
      </c>
      <c r="CR23">
        <v>726.74300000000005</v>
      </c>
      <c r="CS23">
        <v>0</v>
      </c>
      <c r="CT23">
        <v>3418.61</v>
      </c>
      <c r="CU23">
        <v>0</v>
      </c>
      <c r="CV23">
        <v>0</v>
      </c>
      <c r="CW23">
        <v>0</v>
      </c>
      <c r="CX23">
        <v>0</v>
      </c>
      <c r="CY23">
        <v>3418.61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22.27</v>
      </c>
      <c r="DN23">
        <v>84.449200000000005</v>
      </c>
      <c r="DO23">
        <v>18.696100000000001</v>
      </c>
      <c r="DP23">
        <v>0</v>
      </c>
      <c r="DQ23">
        <v>1.5944799999999999</v>
      </c>
      <c r="DR23">
        <v>5.3186999999999998</v>
      </c>
      <c r="DS23">
        <v>56.019300000000001</v>
      </c>
      <c r="DT23">
        <v>188.34800000000001</v>
      </c>
      <c r="DU23">
        <v>94.849699999999999</v>
      </c>
      <c r="DV23">
        <v>0</v>
      </c>
      <c r="DW23">
        <v>0.46267200000000003</v>
      </c>
      <c r="DX23">
        <v>0</v>
      </c>
      <c r="DY23">
        <v>283.66000000000003</v>
      </c>
      <c r="DZ23">
        <v>256.08699999999999</v>
      </c>
      <c r="EA23">
        <v>27.5732</v>
      </c>
      <c r="EB23">
        <v>0</v>
      </c>
      <c r="EC23">
        <v>0</v>
      </c>
      <c r="EE23">
        <v>0</v>
      </c>
      <c r="EF23">
        <v>0</v>
      </c>
      <c r="EH23">
        <v>0</v>
      </c>
      <c r="EI23" s="74">
        <v>6.4566499999999999E-21</v>
      </c>
      <c r="EJ23">
        <v>30.1815</v>
      </c>
      <c r="EK23">
        <v>5.0003700000000002</v>
      </c>
      <c r="EL23">
        <v>0</v>
      </c>
      <c r="EM23" s="74">
        <v>2.6784500000000001E-17</v>
      </c>
      <c r="EN23">
        <v>0</v>
      </c>
      <c r="EO23">
        <v>11.443199999999999</v>
      </c>
      <c r="EP23">
        <v>46.625100000000003</v>
      </c>
      <c r="EQ23">
        <v>14.089600000000001</v>
      </c>
      <c r="ER23">
        <v>0</v>
      </c>
      <c r="ES23">
        <v>4.7862700000000001E-2</v>
      </c>
      <c r="ET23">
        <v>0</v>
      </c>
      <c r="EU23">
        <v>60.762599999999999</v>
      </c>
      <c r="EV23" s="74">
        <v>2.8085100000000002E-20</v>
      </c>
      <c r="EW23">
        <v>30.266100000000002</v>
      </c>
      <c r="EX23">
        <v>3.1138599999999999</v>
      </c>
      <c r="EY23">
        <v>0</v>
      </c>
      <c r="EZ23" s="74">
        <v>2.9633100000000003E-17</v>
      </c>
      <c r="FA23">
        <v>0</v>
      </c>
      <c r="FB23">
        <v>11.3742</v>
      </c>
      <c r="FC23">
        <v>44.754199999999997</v>
      </c>
      <c r="FD23">
        <v>14.089600000000001</v>
      </c>
      <c r="FE23">
        <v>0</v>
      </c>
      <c r="FF23">
        <v>6.7214899999999994E-2</v>
      </c>
      <c r="FG23">
        <v>0</v>
      </c>
      <c r="FH23">
        <v>58.911099999999998</v>
      </c>
      <c r="FI23" t="s">
        <v>534</v>
      </c>
      <c r="FJ23" t="s">
        <v>535</v>
      </c>
      <c r="FK23" t="s">
        <v>536</v>
      </c>
      <c r="FL23" t="s">
        <v>257</v>
      </c>
      <c r="FM23">
        <v>8.5</v>
      </c>
      <c r="FN23" t="s">
        <v>44</v>
      </c>
      <c r="FO23" t="s">
        <v>457</v>
      </c>
      <c r="FP23" t="s">
        <v>602</v>
      </c>
    </row>
    <row r="24" spans="1:172" x14ac:dyDescent="0.25">
      <c r="A24" s="72">
        <v>43234.182662037034</v>
      </c>
      <c r="B24" t="s">
        <v>555</v>
      </c>
      <c r="C24" t="s">
        <v>555</v>
      </c>
      <c r="D24" t="s">
        <v>42</v>
      </c>
      <c r="E24">
        <v>24563.1</v>
      </c>
      <c r="F24">
        <v>24692.3</v>
      </c>
      <c r="G24" t="s">
        <v>43</v>
      </c>
      <c r="H24" s="73">
        <v>2.7777777777777776E-2</v>
      </c>
      <c r="I24" t="s">
        <v>50</v>
      </c>
      <c r="J24">
        <v>14.18</v>
      </c>
      <c r="K24" t="s">
        <v>99</v>
      </c>
      <c r="L24" t="s">
        <v>99</v>
      </c>
      <c r="M24" t="s">
        <v>226</v>
      </c>
      <c r="N24">
        <v>12.7538</v>
      </c>
      <c r="O24">
        <v>58194.2</v>
      </c>
      <c r="P24">
        <v>12814.5</v>
      </c>
      <c r="Q24">
        <v>0</v>
      </c>
      <c r="R24">
        <v>1628.66</v>
      </c>
      <c r="S24">
        <v>0</v>
      </c>
      <c r="T24">
        <v>68551.100000000006</v>
      </c>
      <c r="U24">
        <v>141201</v>
      </c>
      <c r="V24">
        <v>77659.399999999994</v>
      </c>
      <c r="W24">
        <v>0</v>
      </c>
      <c r="X24">
        <v>379.815</v>
      </c>
      <c r="Y24">
        <v>0</v>
      </c>
      <c r="Z24">
        <v>219240</v>
      </c>
      <c r="AA24">
        <v>2104.88</v>
      </c>
      <c r="AB24">
        <v>0</v>
      </c>
      <c r="AC24">
        <v>0</v>
      </c>
      <c r="AD24">
        <v>0</v>
      </c>
      <c r="AE24">
        <v>0</v>
      </c>
      <c r="AF24">
        <v>621.154</v>
      </c>
      <c r="AG24">
        <v>0</v>
      </c>
      <c r="AH24">
        <v>2726.03</v>
      </c>
      <c r="AI24">
        <v>0</v>
      </c>
      <c r="AJ24">
        <v>0</v>
      </c>
      <c r="AK24">
        <v>0</v>
      </c>
      <c r="AL24">
        <v>0</v>
      </c>
      <c r="AM24">
        <v>2726.03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17.309699999999999</v>
      </c>
      <c r="BB24">
        <v>114.56399999999999</v>
      </c>
      <c r="BC24">
        <v>16.198599999999999</v>
      </c>
      <c r="BD24">
        <v>0</v>
      </c>
      <c r="BE24">
        <v>1.5920099999999999</v>
      </c>
      <c r="BF24">
        <v>4.5487399999999996</v>
      </c>
      <c r="BG24">
        <v>83.870199999999997</v>
      </c>
      <c r="BH24">
        <v>238.083</v>
      </c>
      <c r="BI24">
        <v>94.849699999999999</v>
      </c>
      <c r="BJ24">
        <v>0</v>
      </c>
      <c r="BK24">
        <v>0.46267200000000003</v>
      </c>
      <c r="BL24">
        <v>0</v>
      </c>
      <c r="BM24">
        <v>333.39600000000002</v>
      </c>
      <c r="BN24">
        <v>311.55</v>
      </c>
      <c r="BO24">
        <v>21.845800000000001</v>
      </c>
      <c r="BP24">
        <v>0</v>
      </c>
      <c r="BQ24">
        <v>0</v>
      </c>
      <c r="BS24">
        <v>0</v>
      </c>
      <c r="BT24">
        <v>0</v>
      </c>
      <c r="BV24">
        <v>0</v>
      </c>
      <c r="BW24" t="s">
        <v>99</v>
      </c>
      <c r="BX24" t="s">
        <v>99</v>
      </c>
      <c r="BY24" t="s">
        <v>190</v>
      </c>
      <c r="BZ24">
        <v>15.057399999999999</v>
      </c>
      <c r="CA24">
        <v>60748.2</v>
      </c>
      <c r="CB24">
        <v>14185.3</v>
      </c>
      <c r="CC24">
        <v>0</v>
      </c>
      <c r="CD24">
        <v>1682.86</v>
      </c>
      <c r="CE24">
        <v>0</v>
      </c>
      <c r="CF24">
        <v>69198.899999999994</v>
      </c>
      <c r="CG24">
        <v>145830</v>
      </c>
      <c r="CH24">
        <v>77659.399999999994</v>
      </c>
      <c r="CI24">
        <v>0</v>
      </c>
      <c r="CJ24">
        <v>379.815</v>
      </c>
      <c r="CK24">
        <v>0</v>
      </c>
      <c r="CL24">
        <v>223870</v>
      </c>
      <c r="CM24">
        <v>2452.61</v>
      </c>
      <c r="CN24">
        <v>0</v>
      </c>
      <c r="CO24">
        <v>0</v>
      </c>
      <c r="CP24">
        <v>0</v>
      </c>
      <c r="CQ24">
        <v>0</v>
      </c>
      <c r="CR24">
        <v>621.15700000000004</v>
      </c>
      <c r="CS24">
        <v>0</v>
      </c>
      <c r="CT24">
        <v>3073.77</v>
      </c>
      <c r="CU24">
        <v>0</v>
      </c>
      <c r="CV24">
        <v>0</v>
      </c>
      <c r="CW24">
        <v>0</v>
      </c>
      <c r="CX24">
        <v>0</v>
      </c>
      <c r="CY24">
        <v>3073.77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20.122299999999999</v>
      </c>
      <c r="DN24">
        <v>121.73399999999999</v>
      </c>
      <c r="DO24">
        <v>19.4588</v>
      </c>
      <c r="DP24">
        <v>0</v>
      </c>
      <c r="DQ24">
        <v>1.67672</v>
      </c>
      <c r="DR24">
        <v>4.5487599999999997</v>
      </c>
      <c r="DS24">
        <v>84.716999999999999</v>
      </c>
      <c r="DT24">
        <v>252.25800000000001</v>
      </c>
      <c r="DU24">
        <v>94.849699999999999</v>
      </c>
      <c r="DV24">
        <v>0</v>
      </c>
      <c r="DW24">
        <v>0.46267200000000003</v>
      </c>
      <c r="DX24">
        <v>0</v>
      </c>
      <c r="DY24">
        <v>347.57</v>
      </c>
      <c r="DZ24">
        <v>322.91399999999999</v>
      </c>
      <c r="EA24">
        <v>24.656099999999999</v>
      </c>
      <c r="EB24">
        <v>0</v>
      </c>
      <c r="EC24">
        <v>0</v>
      </c>
      <c r="EE24">
        <v>0</v>
      </c>
      <c r="EF24">
        <v>1.75</v>
      </c>
      <c r="EG24" t="s">
        <v>172</v>
      </c>
      <c r="EH24">
        <v>0</v>
      </c>
      <c r="EI24" s="74">
        <v>4.8801899999999997E-8</v>
      </c>
      <c r="EJ24">
        <v>40.020499999999998</v>
      </c>
      <c r="EK24">
        <v>2.8662999999999998</v>
      </c>
      <c r="EL24">
        <v>0</v>
      </c>
      <c r="EM24">
        <v>1.12435E-4</v>
      </c>
      <c r="EN24">
        <v>0</v>
      </c>
      <c r="EO24">
        <v>12.680899999999999</v>
      </c>
      <c r="EP24">
        <v>55.567799999999998</v>
      </c>
      <c r="EQ24">
        <v>14.089600000000001</v>
      </c>
      <c r="ER24">
        <v>0</v>
      </c>
      <c r="ES24">
        <v>6.7214899999999994E-2</v>
      </c>
      <c r="ET24">
        <v>0</v>
      </c>
      <c r="EU24">
        <v>69.724599999999995</v>
      </c>
      <c r="EV24" s="74">
        <v>7.8765999999999998E-5</v>
      </c>
      <c r="EW24">
        <v>43.3718</v>
      </c>
      <c r="EX24">
        <v>4.27841</v>
      </c>
      <c r="EY24">
        <v>0</v>
      </c>
      <c r="EZ24">
        <v>6.2556700000000007E-2</v>
      </c>
      <c r="FA24">
        <v>0</v>
      </c>
      <c r="FB24">
        <v>12.775600000000001</v>
      </c>
      <c r="FC24">
        <v>60.488399999999999</v>
      </c>
      <c r="FD24">
        <v>14.089600000000001</v>
      </c>
      <c r="FE24">
        <v>0</v>
      </c>
      <c r="FF24">
        <v>6.7214899999999994E-2</v>
      </c>
      <c r="FG24">
        <v>0</v>
      </c>
      <c r="FH24">
        <v>74.645200000000003</v>
      </c>
      <c r="FI24" t="s">
        <v>534</v>
      </c>
      <c r="FJ24" t="s">
        <v>535</v>
      </c>
      <c r="FK24" t="s">
        <v>536</v>
      </c>
      <c r="FL24" t="s">
        <v>257</v>
      </c>
      <c r="FM24">
        <v>8.5</v>
      </c>
      <c r="FN24" t="s">
        <v>44</v>
      </c>
      <c r="FO24" t="s">
        <v>457</v>
      </c>
      <c r="FP24" t="s">
        <v>602</v>
      </c>
    </row>
    <row r="25" spans="1:172" x14ac:dyDescent="0.25">
      <c r="A25" s="72">
        <v>43234.186307870368</v>
      </c>
      <c r="B25" t="s">
        <v>556</v>
      </c>
      <c r="C25" t="s">
        <v>556</v>
      </c>
      <c r="D25" t="s">
        <v>42</v>
      </c>
      <c r="E25">
        <v>460236</v>
      </c>
      <c r="F25">
        <v>460236</v>
      </c>
      <c r="G25" t="s">
        <v>43</v>
      </c>
      <c r="H25" s="73">
        <v>0.21597222222222223</v>
      </c>
      <c r="I25" t="s">
        <v>50</v>
      </c>
      <c r="J25">
        <v>25.47</v>
      </c>
      <c r="K25" t="s">
        <v>99</v>
      </c>
      <c r="L25" t="s">
        <v>99</v>
      </c>
      <c r="M25" t="s">
        <v>430</v>
      </c>
      <c r="N25">
        <v>95.730699999999999</v>
      </c>
      <c r="O25" s="74">
        <v>1386180</v>
      </c>
      <c r="P25">
        <v>804318</v>
      </c>
      <c r="Q25">
        <v>10812.9</v>
      </c>
      <c r="R25">
        <v>262257</v>
      </c>
      <c r="S25">
        <v>0</v>
      </c>
      <c r="T25">
        <v>719894</v>
      </c>
      <c r="U25" s="74">
        <v>3183560</v>
      </c>
      <c r="V25" s="74">
        <v>16281400</v>
      </c>
      <c r="W25">
        <v>0</v>
      </c>
      <c r="X25">
        <v>0</v>
      </c>
      <c r="Y25">
        <v>0</v>
      </c>
      <c r="Z25" s="74">
        <v>19465000</v>
      </c>
      <c r="AA25">
        <v>14621.8</v>
      </c>
      <c r="AB25">
        <v>0</v>
      </c>
      <c r="AC25">
        <v>0</v>
      </c>
      <c r="AD25">
        <v>0</v>
      </c>
      <c r="AE25">
        <v>0</v>
      </c>
      <c r="AF25">
        <v>5619.12</v>
      </c>
      <c r="AG25">
        <v>0</v>
      </c>
      <c r="AH25">
        <v>20240.900000000001</v>
      </c>
      <c r="AI25">
        <v>0</v>
      </c>
      <c r="AJ25">
        <v>0</v>
      </c>
      <c r="AK25">
        <v>0</v>
      </c>
      <c r="AL25">
        <v>0</v>
      </c>
      <c r="AM25">
        <v>20240.900000000001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6.3125299999999998</v>
      </c>
      <c r="BB25">
        <v>118.35</v>
      </c>
      <c r="BC25">
        <v>49.351199999999999</v>
      </c>
      <c r="BD25">
        <v>1.47339</v>
      </c>
      <c r="BE25">
        <v>19.387</v>
      </c>
      <c r="BF25">
        <v>2.1949900000000002</v>
      </c>
      <c r="BG25">
        <v>44.852200000000003</v>
      </c>
      <c r="BH25">
        <v>241.92099999999999</v>
      </c>
      <c r="BI25">
        <v>988.48900000000003</v>
      </c>
      <c r="BJ25">
        <v>0</v>
      </c>
      <c r="BK25">
        <v>0</v>
      </c>
      <c r="BL25">
        <v>0</v>
      </c>
      <c r="BM25">
        <v>1230.4100000000001</v>
      </c>
      <c r="BN25">
        <v>1221.9100000000001</v>
      </c>
      <c r="BO25">
        <v>8.5024200000000008</v>
      </c>
      <c r="BP25">
        <v>0</v>
      </c>
      <c r="BQ25">
        <v>47.5</v>
      </c>
      <c r="BR25" t="s">
        <v>113</v>
      </c>
      <c r="BS25">
        <v>0</v>
      </c>
      <c r="BT25">
        <v>1</v>
      </c>
      <c r="BU25" t="s">
        <v>114</v>
      </c>
      <c r="BV25">
        <v>0</v>
      </c>
      <c r="BW25" t="s">
        <v>99</v>
      </c>
      <c r="BX25" t="s">
        <v>99</v>
      </c>
      <c r="BY25" t="s">
        <v>557</v>
      </c>
      <c r="BZ25">
        <v>102.78400000000001</v>
      </c>
      <c r="CA25" s="74">
        <v>1393270</v>
      </c>
      <c r="CB25" s="74">
        <v>1320430</v>
      </c>
      <c r="CC25">
        <v>28970.2</v>
      </c>
      <c r="CD25">
        <v>71619.8</v>
      </c>
      <c r="CE25">
        <v>0</v>
      </c>
      <c r="CF25">
        <v>588945</v>
      </c>
      <c r="CG25" s="74">
        <v>3403340</v>
      </c>
      <c r="CH25" s="74">
        <v>16281400</v>
      </c>
      <c r="CI25">
        <v>0</v>
      </c>
      <c r="CJ25">
        <v>0</v>
      </c>
      <c r="CK25">
        <v>0</v>
      </c>
      <c r="CL25" s="74">
        <v>19684800</v>
      </c>
      <c r="CM25">
        <v>17832.900000000001</v>
      </c>
      <c r="CN25">
        <v>0</v>
      </c>
      <c r="CO25">
        <v>0</v>
      </c>
      <c r="CP25">
        <v>0</v>
      </c>
      <c r="CQ25">
        <v>0</v>
      </c>
      <c r="CR25">
        <v>5682.91</v>
      </c>
      <c r="CS25">
        <v>0</v>
      </c>
      <c r="CT25">
        <v>23515.8</v>
      </c>
      <c r="CU25">
        <v>0</v>
      </c>
      <c r="CV25">
        <v>0</v>
      </c>
      <c r="CW25">
        <v>0</v>
      </c>
      <c r="CX25">
        <v>0</v>
      </c>
      <c r="CY25">
        <v>23515.8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7.6976100000000001</v>
      </c>
      <c r="DN25">
        <v>130.14500000000001</v>
      </c>
      <c r="DO25">
        <v>82.067599999999999</v>
      </c>
      <c r="DP25">
        <v>2.9113699999999998</v>
      </c>
      <c r="DQ25">
        <v>5.5099600000000004</v>
      </c>
      <c r="DR25">
        <v>2.2198199999999999</v>
      </c>
      <c r="DS25">
        <v>36.823900000000002</v>
      </c>
      <c r="DT25">
        <v>267.37599999999998</v>
      </c>
      <c r="DU25">
        <v>988.48900000000003</v>
      </c>
      <c r="DV25">
        <v>0</v>
      </c>
      <c r="DW25">
        <v>0</v>
      </c>
      <c r="DX25">
        <v>0</v>
      </c>
      <c r="DY25">
        <v>1255.8599999999999</v>
      </c>
      <c r="DZ25">
        <v>1245.95</v>
      </c>
      <c r="EA25">
        <v>9.9119299999999999</v>
      </c>
      <c r="EB25">
        <v>0</v>
      </c>
      <c r="EC25">
        <v>0</v>
      </c>
      <c r="EE25">
        <v>0</v>
      </c>
      <c r="EF25">
        <v>0.75</v>
      </c>
      <c r="EG25" t="s">
        <v>205</v>
      </c>
      <c r="EH25">
        <v>0</v>
      </c>
      <c r="EI25" s="74">
        <v>6.5788000000000001E-5</v>
      </c>
      <c r="EJ25">
        <v>600.46799999999996</v>
      </c>
      <c r="EK25">
        <v>107.91</v>
      </c>
      <c r="EL25">
        <v>7.5017300000000002</v>
      </c>
      <c r="EM25">
        <v>77.225499999999997</v>
      </c>
      <c r="EN25">
        <v>0</v>
      </c>
      <c r="EO25">
        <v>109.16200000000001</v>
      </c>
      <c r="EP25">
        <v>902.26700000000005</v>
      </c>
      <c r="EQ25">
        <v>1818.65</v>
      </c>
      <c r="ER25">
        <v>0</v>
      </c>
      <c r="ES25">
        <v>0</v>
      </c>
      <c r="ET25">
        <v>0</v>
      </c>
      <c r="EU25">
        <v>2720.92</v>
      </c>
      <c r="EV25">
        <v>1.07938E-4</v>
      </c>
      <c r="EW25">
        <v>719.41200000000003</v>
      </c>
      <c r="EX25">
        <v>190.34800000000001</v>
      </c>
      <c r="EY25">
        <v>20.322099999999999</v>
      </c>
      <c r="EZ25">
        <v>23.864799999999999</v>
      </c>
      <c r="FA25">
        <v>0</v>
      </c>
      <c r="FB25">
        <v>91.317099999999996</v>
      </c>
      <c r="FC25">
        <v>1045.26</v>
      </c>
      <c r="FD25">
        <v>1818.65</v>
      </c>
      <c r="FE25">
        <v>0</v>
      </c>
      <c r="FF25">
        <v>0</v>
      </c>
      <c r="FG25">
        <v>0</v>
      </c>
      <c r="FH25">
        <v>2863.91</v>
      </c>
      <c r="FI25" t="s">
        <v>534</v>
      </c>
      <c r="FJ25" t="s">
        <v>535</v>
      </c>
      <c r="FK25" t="s">
        <v>536</v>
      </c>
      <c r="FL25" t="s">
        <v>257</v>
      </c>
      <c r="FM25">
        <v>8.5</v>
      </c>
      <c r="FN25" t="s">
        <v>44</v>
      </c>
      <c r="FO25" t="s">
        <v>457</v>
      </c>
      <c r="FP25" t="s">
        <v>602</v>
      </c>
    </row>
    <row r="26" spans="1:172" x14ac:dyDescent="0.25">
      <c r="A26" s="72">
        <v>43234.187847222223</v>
      </c>
      <c r="B26" t="s">
        <v>558</v>
      </c>
      <c r="C26" t="s">
        <v>558</v>
      </c>
      <c r="D26" t="s">
        <v>42</v>
      </c>
      <c r="E26">
        <v>191765</v>
      </c>
      <c r="F26">
        <v>268471</v>
      </c>
      <c r="G26" t="s">
        <v>43</v>
      </c>
      <c r="H26" s="73">
        <v>8.7500000000000008E-2</v>
      </c>
      <c r="I26" t="s">
        <v>51</v>
      </c>
      <c r="J26">
        <v>-72.53</v>
      </c>
      <c r="K26" t="s">
        <v>99</v>
      </c>
      <c r="L26" t="s">
        <v>99</v>
      </c>
      <c r="M26" t="s">
        <v>254</v>
      </c>
      <c r="N26">
        <v>219038</v>
      </c>
      <c r="O26">
        <v>374597</v>
      </c>
      <c r="P26">
        <v>89546</v>
      </c>
      <c r="Q26">
        <v>0</v>
      </c>
      <c r="R26">
        <v>0</v>
      </c>
      <c r="S26">
        <v>0</v>
      </c>
      <c r="T26">
        <v>303196</v>
      </c>
      <c r="U26">
        <v>986377</v>
      </c>
      <c r="V26">
        <v>821377</v>
      </c>
      <c r="W26">
        <v>0</v>
      </c>
      <c r="X26">
        <v>65456.800000000003</v>
      </c>
      <c r="Y26">
        <v>3191.4</v>
      </c>
      <c r="Z26" s="74">
        <v>1876400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2196.4699999999998</v>
      </c>
      <c r="AG26">
        <v>0</v>
      </c>
      <c r="AH26">
        <v>2196.4699999999998</v>
      </c>
      <c r="AI26">
        <v>0</v>
      </c>
      <c r="AJ26">
        <v>0</v>
      </c>
      <c r="AK26">
        <v>0</v>
      </c>
      <c r="AL26">
        <v>0</v>
      </c>
      <c r="AM26">
        <v>2196.4699999999998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27.961500000000001</v>
      </c>
      <c r="BB26">
        <v>89.821100000000001</v>
      </c>
      <c r="BC26">
        <v>13.427099999999999</v>
      </c>
      <c r="BD26">
        <v>0</v>
      </c>
      <c r="BE26">
        <v>0</v>
      </c>
      <c r="BF26">
        <v>2.0587200000000001</v>
      </c>
      <c r="BG26">
        <v>44.79</v>
      </c>
      <c r="BH26">
        <v>178.05799999999999</v>
      </c>
      <c r="BI26">
        <v>120.67700000000001</v>
      </c>
      <c r="BJ26">
        <v>0</v>
      </c>
      <c r="BK26">
        <v>9.6420899999999996</v>
      </c>
      <c r="BL26">
        <v>0.45802199999999998</v>
      </c>
      <c r="BM26">
        <v>308.83499999999998</v>
      </c>
      <c r="BN26">
        <v>306.77699999999999</v>
      </c>
      <c r="BO26">
        <v>2.0587200000000001</v>
      </c>
      <c r="BP26">
        <v>0</v>
      </c>
      <c r="BQ26">
        <v>4.25</v>
      </c>
      <c r="BR26" t="s">
        <v>115</v>
      </c>
      <c r="BS26">
        <v>0</v>
      </c>
      <c r="BT26">
        <v>0</v>
      </c>
      <c r="BV26">
        <v>0</v>
      </c>
      <c r="BW26" t="s">
        <v>99</v>
      </c>
      <c r="BX26" t="s">
        <v>99</v>
      </c>
      <c r="BY26" t="s">
        <v>221</v>
      </c>
      <c r="BZ26">
        <v>67.417299999999997</v>
      </c>
      <c r="CA26">
        <v>115409</v>
      </c>
      <c r="CB26">
        <v>135829</v>
      </c>
      <c r="CC26">
        <v>19041.900000000001</v>
      </c>
      <c r="CD26">
        <v>30962.799999999999</v>
      </c>
      <c r="CE26">
        <v>0</v>
      </c>
      <c r="CF26">
        <v>222146</v>
      </c>
      <c r="CG26">
        <v>523456</v>
      </c>
      <c r="CH26">
        <v>821377</v>
      </c>
      <c r="CI26">
        <v>0</v>
      </c>
      <c r="CJ26">
        <v>59957.8</v>
      </c>
      <c r="CK26">
        <v>3191.4</v>
      </c>
      <c r="CL26" s="74">
        <v>1407980</v>
      </c>
      <c r="CM26">
        <v>11217</v>
      </c>
      <c r="CN26">
        <v>0</v>
      </c>
      <c r="CO26">
        <v>0</v>
      </c>
      <c r="CP26">
        <v>0</v>
      </c>
      <c r="CQ26">
        <v>0</v>
      </c>
      <c r="CR26">
        <v>2260.0500000000002</v>
      </c>
      <c r="CS26">
        <v>0</v>
      </c>
      <c r="CT26">
        <v>13477.1</v>
      </c>
      <c r="CU26">
        <v>0</v>
      </c>
      <c r="CV26">
        <v>0</v>
      </c>
      <c r="CW26">
        <v>0</v>
      </c>
      <c r="CX26">
        <v>0</v>
      </c>
      <c r="CY26">
        <v>13477.1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11.555099999999999</v>
      </c>
      <c r="DN26">
        <v>28.183499999999999</v>
      </c>
      <c r="DO26">
        <v>20.517399999999999</v>
      </c>
      <c r="DP26">
        <v>4.5907</v>
      </c>
      <c r="DQ26">
        <v>5.6751699999999996</v>
      </c>
      <c r="DR26">
        <v>2.1181299999999998</v>
      </c>
      <c r="DS26">
        <v>32.881700000000002</v>
      </c>
      <c r="DT26">
        <v>105.52200000000001</v>
      </c>
      <c r="DU26">
        <v>120.67700000000001</v>
      </c>
      <c r="DV26">
        <v>0</v>
      </c>
      <c r="DW26">
        <v>8.8166600000000006</v>
      </c>
      <c r="DX26">
        <v>0.45802199999999998</v>
      </c>
      <c r="DY26">
        <v>235.47300000000001</v>
      </c>
      <c r="DZ26">
        <v>221.809</v>
      </c>
      <c r="EA26">
        <v>13.6646</v>
      </c>
      <c r="EB26">
        <v>0</v>
      </c>
      <c r="EC26">
        <v>0</v>
      </c>
      <c r="EE26">
        <v>0</v>
      </c>
      <c r="EF26">
        <v>1.25</v>
      </c>
      <c r="EG26" t="s">
        <v>130</v>
      </c>
      <c r="EH26">
        <v>0</v>
      </c>
      <c r="EI26" s="74">
        <v>1.2518799999999999E-15</v>
      </c>
      <c r="EJ26">
        <v>220.63300000000001</v>
      </c>
      <c r="EK26">
        <v>13.170400000000001</v>
      </c>
      <c r="EL26">
        <v>0</v>
      </c>
      <c r="EM26">
        <v>0</v>
      </c>
      <c r="EN26">
        <v>0</v>
      </c>
      <c r="EO26">
        <v>45.320399999999999</v>
      </c>
      <c r="EP26">
        <v>279.12400000000002</v>
      </c>
      <c r="EQ26">
        <v>105.735</v>
      </c>
      <c r="ER26">
        <v>0</v>
      </c>
      <c r="ES26">
        <v>9.8384900000000002</v>
      </c>
      <c r="ET26">
        <v>0.364315</v>
      </c>
      <c r="EU26">
        <v>395.06200000000001</v>
      </c>
      <c r="EV26" s="74">
        <v>2.25905E-17</v>
      </c>
      <c r="EW26">
        <v>66.513499999999993</v>
      </c>
      <c r="EX26">
        <v>19.662400000000002</v>
      </c>
      <c r="EY26">
        <v>11.932700000000001</v>
      </c>
      <c r="EZ26">
        <v>9.6410099999999996</v>
      </c>
      <c r="FA26">
        <v>0</v>
      </c>
      <c r="FB26">
        <v>34.188699999999997</v>
      </c>
      <c r="FC26">
        <v>141.93799999999999</v>
      </c>
      <c r="FD26">
        <v>105.735</v>
      </c>
      <c r="FE26">
        <v>0</v>
      </c>
      <c r="FF26">
        <v>9.2334499999999995</v>
      </c>
      <c r="FG26">
        <v>0.364315</v>
      </c>
      <c r="FH26">
        <v>257.27100000000002</v>
      </c>
      <c r="FI26" t="s">
        <v>534</v>
      </c>
      <c r="FJ26" t="s">
        <v>535</v>
      </c>
      <c r="FK26" t="s">
        <v>536</v>
      </c>
      <c r="FL26" t="s">
        <v>257</v>
      </c>
      <c r="FM26">
        <v>8.5</v>
      </c>
      <c r="FN26" t="s">
        <v>44</v>
      </c>
      <c r="FO26" t="s">
        <v>457</v>
      </c>
      <c r="FP26" t="s">
        <v>602</v>
      </c>
    </row>
    <row r="27" spans="1:172" x14ac:dyDescent="0.25">
      <c r="A27" s="72">
        <v>43234.188819444447</v>
      </c>
      <c r="B27" t="s">
        <v>559</v>
      </c>
      <c r="C27" t="s">
        <v>559</v>
      </c>
      <c r="D27" t="s">
        <v>42</v>
      </c>
      <c r="E27">
        <v>76705.899999999994</v>
      </c>
      <c r="F27">
        <v>115059</v>
      </c>
      <c r="G27" t="s">
        <v>43</v>
      </c>
      <c r="H27" s="73">
        <v>5.5555555555555552E-2</v>
      </c>
      <c r="I27" t="s">
        <v>50</v>
      </c>
      <c r="J27">
        <v>13.38</v>
      </c>
      <c r="K27" t="s">
        <v>99</v>
      </c>
      <c r="L27" t="s">
        <v>99</v>
      </c>
      <c r="M27" t="s">
        <v>560</v>
      </c>
      <c r="N27">
        <v>938.95799999999997</v>
      </c>
      <c r="O27">
        <v>683772</v>
      </c>
      <c r="P27">
        <v>947323</v>
      </c>
      <c r="Q27">
        <v>0</v>
      </c>
      <c r="R27">
        <v>50119.8</v>
      </c>
      <c r="S27">
        <v>0</v>
      </c>
      <c r="T27">
        <v>234532</v>
      </c>
      <c r="U27" s="74">
        <v>1916690</v>
      </c>
      <c r="V27">
        <v>363715</v>
      </c>
      <c r="W27">
        <v>144837</v>
      </c>
      <c r="X27">
        <v>39860.1</v>
      </c>
      <c r="Y27">
        <v>3191.4</v>
      </c>
      <c r="Z27" s="74">
        <v>2468290</v>
      </c>
      <c r="AA27">
        <v>143438</v>
      </c>
      <c r="AB27">
        <v>0</v>
      </c>
      <c r="AC27">
        <v>0</v>
      </c>
      <c r="AD27">
        <v>0</v>
      </c>
      <c r="AE27">
        <v>0</v>
      </c>
      <c r="AF27">
        <v>930.24099999999999</v>
      </c>
      <c r="AG27">
        <v>0</v>
      </c>
      <c r="AH27">
        <v>144368</v>
      </c>
      <c r="AI27">
        <v>17898.7</v>
      </c>
      <c r="AJ27">
        <v>0</v>
      </c>
      <c r="AK27">
        <v>0</v>
      </c>
      <c r="AL27">
        <v>0</v>
      </c>
      <c r="AM27">
        <v>162267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351.33</v>
      </c>
      <c r="BB27">
        <v>372.55799999999999</v>
      </c>
      <c r="BC27">
        <v>333.947</v>
      </c>
      <c r="BD27">
        <v>0</v>
      </c>
      <c r="BE27">
        <v>17.5762</v>
      </c>
      <c r="BF27">
        <v>2.1808299999999998</v>
      </c>
      <c r="BG27">
        <v>89.085999999999999</v>
      </c>
      <c r="BH27">
        <v>1166.68</v>
      </c>
      <c r="BI27">
        <v>173.73699999999999</v>
      </c>
      <c r="BJ27">
        <v>51.9666</v>
      </c>
      <c r="BK27">
        <v>14.6586</v>
      </c>
      <c r="BL27">
        <v>1.14506</v>
      </c>
      <c r="BM27">
        <v>1408.19</v>
      </c>
      <c r="BN27">
        <v>1013.24</v>
      </c>
      <c r="BO27">
        <v>394.94200000000001</v>
      </c>
      <c r="BP27">
        <v>0</v>
      </c>
      <c r="BQ27">
        <v>0</v>
      </c>
      <c r="BS27">
        <v>0</v>
      </c>
      <c r="BT27">
        <v>0</v>
      </c>
      <c r="BV27">
        <v>0</v>
      </c>
      <c r="BW27" t="s">
        <v>99</v>
      </c>
      <c r="BX27" t="s">
        <v>99</v>
      </c>
      <c r="BY27" t="s">
        <v>561</v>
      </c>
      <c r="BZ27">
        <v>942.33199999999999</v>
      </c>
      <c r="CA27">
        <v>681816</v>
      </c>
      <c r="CB27">
        <v>957817</v>
      </c>
      <c r="CC27">
        <v>0</v>
      </c>
      <c r="CD27">
        <v>39165.800000000003</v>
      </c>
      <c r="CE27">
        <v>0</v>
      </c>
      <c r="CF27">
        <v>236893</v>
      </c>
      <c r="CG27" s="74">
        <v>1916630</v>
      </c>
      <c r="CH27">
        <v>363715</v>
      </c>
      <c r="CI27">
        <v>144837</v>
      </c>
      <c r="CJ27">
        <v>34400.1</v>
      </c>
      <c r="CK27">
        <v>3191.4</v>
      </c>
      <c r="CL27" s="74">
        <v>2462780</v>
      </c>
      <c r="CM27">
        <v>149804</v>
      </c>
      <c r="CN27">
        <v>0</v>
      </c>
      <c r="CO27">
        <v>0</v>
      </c>
      <c r="CP27">
        <v>0</v>
      </c>
      <c r="CQ27">
        <v>0</v>
      </c>
      <c r="CR27">
        <v>968.28899999999999</v>
      </c>
      <c r="CS27">
        <v>0</v>
      </c>
      <c r="CT27">
        <v>150772</v>
      </c>
      <c r="CU27">
        <v>17898.7</v>
      </c>
      <c r="CV27">
        <v>0</v>
      </c>
      <c r="CW27">
        <v>0</v>
      </c>
      <c r="CX27">
        <v>0</v>
      </c>
      <c r="CY27">
        <v>168671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364.17500000000001</v>
      </c>
      <c r="DN27">
        <v>371.80799999999999</v>
      </c>
      <c r="DO27">
        <v>337.76</v>
      </c>
      <c r="DP27">
        <v>0</v>
      </c>
      <c r="DQ27">
        <v>14.0543</v>
      </c>
      <c r="DR27">
        <v>2.2696900000000002</v>
      </c>
      <c r="DS27">
        <v>89.997200000000007</v>
      </c>
      <c r="DT27">
        <v>1180.06</v>
      </c>
      <c r="DU27">
        <v>173.73699999999999</v>
      </c>
      <c r="DV27">
        <v>51.9666</v>
      </c>
      <c r="DW27">
        <v>12.613099999999999</v>
      </c>
      <c r="DX27">
        <v>1.14506</v>
      </c>
      <c r="DY27">
        <v>1419.53</v>
      </c>
      <c r="DZ27">
        <v>1011.65</v>
      </c>
      <c r="EA27">
        <v>407.87599999999998</v>
      </c>
      <c r="EB27">
        <v>0</v>
      </c>
      <c r="EC27">
        <v>0</v>
      </c>
      <c r="EE27">
        <v>0</v>
      </c>
      <c r="EF27">
        <v>14</v>
      </c>
      <c r="EG27" t="s">
        <v>562</v>
      </c>
      <c r="EH27">
        <v>0</v>
      </c>
      <c r="EI27">
        <v>3.72585E-2</v>
      </c>
      <c r="EJ27">
        <v>358.61200000000002</v>
      </c>
      <c r="EK27">
        <v>93.576599999999999</v>
      </c>
      <c r="EL27">
        <v>0</v>
      </c>
      <c r="EM27">
        <v>5.5905699999999996</v>
      </c>
      <c r="EN27">
        <v>0</v>
      </c>
      <c r="EO27">
        <v>39.325499999999998</v>
      </c>
      <c r="EP27">
        <v>497.142</v>
      </c>
      <c r="EQ27">
        <v>46.057499999999997</v>
      </c>
      <c r="ER27">
        <v>16.533899999999999</v>
      </c>
      <c r="ES27">
        <v>6.0817800000000002</v>
      </c>
      <c r="ET27">
        <v>0.364315</v>
      </c>
      <c r="EU27">
        <v>566.17999999999995</v>
      </c>
      <c r="EV27">
        <v>3.5566399999999998E-2</v>
      </c>
      <c r="EW27">
        <v>358.286</v>
      </c>
      <c r="EX27">
        <v>94.893000000000001</v>
      </c>
      <c r="EY27">
        <v>0</v>
      </c>
      <c r="EZ27">
        <v>4.4762199999999996</v>
      </c>
      <c r="FA27">
        <v>0</v>
      </c>
      <c r="FB27">
        <v>39.548499999999997</v>
      </c>
      <c r="FC27">
        <v>497.24</v>
      </c>
      <c r="FD27">
        <v>46.057499999999997</v>
      </c>
      <c r="FE27">
        <v>16.533899999999999</v>
      </c>
      <c r="FF27">
        <v>5.5083299999999999</v>
      </c>
      <c r="FG27">
        <v>0.364315</v>
      </c>
      <c r="FH27">
        <v>565.70399999999995</v>
      </c>
      <c r="FI27" t="s">
        <v>534</v>
      </c>
      <c r="FJ27" t="s">
        <v>535</v>
      </c>
      <c r="FK27" t="s">
        <v>536</v>
      </c>
      <c r="FL27" t="s">
        <v>257</v>
      </c>
      <c r="FM27">
        <v>8.5</v>
      </c>
      <c r="FN27" t="s">
        <v>44</v>
      </c>
      <c r="FO27" t="s">
        <v>457</v>
      </c>
      <c r="FP27" t="s">
        <v>602</v>
      </c>
    </row>
    <row r="28" spans="1:172" x14ac:dyDescent="0.25">
      <c r="A28" s="72">
        <v>43234.198414351849</v>
      </c>
      <c r="B28" t="s">
        <v>563</v>
      </c>
      <c r="C28" t="s">
        <v>563</v>
      </c>
      <c r="D28" t="s">
        <v>42</v>
      </c>
      <c r="E28">
        <v>306824</v>
      </c>
      <c r="F28">
        <v>383530</v>
      </c>
      <c r="G28" t="s">
        <v>43</v>
      </c>
      <c r="H28" s="73">
        <v>0.57222222222222219</v>
      </c>
      <c r="I28" t="s">
        <v>51</v>
      </c>
      <c r="J28">
        <v>-41.78</v>
      </c>
      <c r="K28" t="s">
        <v>99</v>
      </c>
      <c r="L28" t="s">
        <v>99</v>
      </c>
      <c r="M28" t="s">
        <v>564</v>
      </c>
      <c r="N28">
        <v>915.91600000000005</v>
      </c>
      <c r="O28">
        <v>896296</v>
      </c>
      <c r="P28" s="74">
        <v>1218120</v>
      </c>
      <c r="Q28">
        <v>5929.21</v>
      </c>
      <c r="R28">
        <v>208153</v>
      </c>
      <c r="S28">
        <v>0</v>
      </c>
      <c r="T28">
        <v>628426</v>
      </c>
      <c r="U28" s="74">
        <v>2957830</v>
      </c>
      <c r="V28" s="74">
        <v>1301500</v>
      </c>
      <c r="W28">
        <v>251833</v>
      </c>
      <c r="X28">
        <v>65456.800000000003</v>
      </c>
      <c r="Y28">
        <v>5195.9799999999996</v>
      </c>
      <c r="Z28" s="74">
        <v>4581820</v>
      </c>
      <c r="AA28">
        <v>155369</v>
      </c>
      <c r="AB28">
        <v>0</v>
      </c>
      <c r="AC28">
        <v>0</v>
      </c>
      <c r="AD28">
        <v>0</v>
      </c>
      <c r="AE28">
        <v>0</v>
      </c>
      <c r="AF28">
        <v>15962</v>
      </c>
      <c r="AG28">
        <v>0</v>
      </c>
      <c r="AH28">
        <v>171331</v>
      </c>
      <c r="AI28">
        <v>22513.3</v>
      </c>
      <c r="AJ28">
        <v>0</v>
      </c>
      <c r="AK28">
        <v>0</v>
      </c>
      <c r="AL28">
        <v>0</v>
      </c>
      <c r="AM28">
        <v>193845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95.763099999999994</v>
      </c>
      <c r="BB28">
        <v>115.35899999999999</v>
      </c>
      <c r="BC28">
        <v>108.309</v>
      </c>
      <c r="BD28">
        <v>1.21797</v>
      </c>
      <c r="BE28">
        <v>20.815899999999999</v>
      </c>
      <c r="BF28">
        <v>9.3596199999999996</v>
      </c>
      <c r="BG28">
        <v>58.855499999999999</v>
      </c>
      <c r="BH28">
        <v>409.68</v>
      </c>
      <c r="BI28">
        <v>132.67400000000001</v>
      </c>
      <c r="BJ28">
        <v>22.589099999999998</v>
      </c>
      <c r="BK28">
        <v>6.0263099999999996</v>
      </c>
      <c r="BL28">
        <v>0.47033700000000001</v>
      </c>
      <c r="BM28">
        <v>571.44000000000005</v>
      </c>
      <c r="BN28">
        <v>453.26299999999998</v>
      </c>
      <c r="BO28">
        <v>118.17700000000001</v>
      </c>
      <c r="BP28">
        <v>0</v>
      </c>
      <c r="BQ28">
        <v>21</v>
      </c>
      <c r="BR28" t="s">
        <v>113</v>
      </c>
      <c r="BS28">
        <v>0</v>
      </c>
      <c r="BT28">
        <v>21.75</v>
      </c>
      <c r="BU28" t="s">
        <v>113</v>
      </c>
      <c r="BV28">
        <v>0</v>
      </c>
      <c r="BW28" t="s">
        <v>99</v>
      </c>
      <c r="BX28" t="s">
        <v>99</v>
      </c>
      <c r="BY28" t="s">
        <v>565</v>
      </c>
      <c r="BZ28">
        <v>1017.24</v>
      </c>
      <c r="CA28">
        <v>434049</v>
      </c>
      <c r="CB28" s="74">
        <v>1253740</v>
      </c>
      <c r="CC28">
        <v>49874.9</v>
      </c>
      <c r="CD28">
        <v>170231</v>
      </c>
      <c r="CE28">
        <v>0</v>
      </c>
      <c r="CF28">
        <v>531642</v>
      </c>
      <c r="CG28" s="74">
        <v>2440550</v>
      </c>
      <c r="CH28" s="74">
        <v>1301500</v>
      </c>
      <c r="CI28">
        <v>251833</v>
      </c>
      <c r="CJ28">
        <v>59964.1</v>
      </c>
      <c r="CK28">
        <v>5195.9799999999996</v>
      </c>
      <c r="CL28" s="74">
        <v>4059050</v>
      </c>
      <c r="CM28">
        <v>170982</v>
      </c>
      <c r="CN28">
        <v>0</v>
      </c>
      <c r="CO28">
        <v>0</v>
      </c>
      <c r="CP28">
        <v>0</v>
      </c>
      <c r="CQ28">
        <v>0</v>
      </c>
      <c r="CR28">
        <v>15993.4</v>
      </c>
      <c r="CS28">
        <v>0</v>
      </c>
      <c r="CT28">
        <v>186975</v>
      </c>
      <c r="CU28">
        <v>22513.3</v>
      </c>
      <c r="CV28">
        <v>0</v>
      </c>
      <c r="CW28">
        <v>0</v>
      </c>
      <c r="CX28">
        <v>0</v>
      </c>
      <c r="CY28">
        <v>209489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104.191</v>
      </c>
      <c r="DN28">
        <v>63.7637</v>
      </c>
      <c r="DO28">
        <v>115.509</v>
      </c>
      <c r="DP28">
        <v>7.0831600000000003</v>
      </c>
      <c r="DQ28">
        <v>18.027899999999999</v>
      </c>
      <c r="DR28">
        <v>9.3779299999999992</v>
      </c>
      <c r="DS28">
        <v>49.956699999999998</v>
      </c>
      <c r="DT28">
        <v>367.90899999999999</v>
      </c>
      <c r="DU28">
        <v>132.67400000000001</v>
      </c>
      <c r="DV28">
        <v>22.589099999999998</v>
      </c>
      <c r="DW28">
        <v>5.5111400000000001</v>
      </c>
      <c r="DX28">
        <v>0.47033700000000001</v>
      </c>
      <c r="DY28">
        <v>529.15300000000002</v>
      </c>
      <c r="DZ28">
        <v>402.53800000000001</v>
      </c>
      <c r="EA28">
        <v>126.61499999999999</v>
      </c>
      <c r="EB28">
        <v>0</v>
      </c>
      <c r="EC28">
        <v>22</v>
      </c>
      <c r="ED28" t="s">
        <v>242</v>
      </c>
      <c r="EE28">
        <v>0</v>
      </c>
      <c r="EF28">
        <v>0</v>
      </c>
      <c r="EH28">
        <v>0</v>
      </c>
      <c r="EI28">
        <v>2.36554E-2</v>
      </c>
      <c r="EJ28">
        <v>406.16300000000001</v>
      </c>
      <c r="EK28">
        <v>128.83500000000001</v>
      </c>
      <c r="EL28">
        <v>4.2850700000000002</v>
      </c>
      <c r="EM28">
        <v>39.250500000000002</v>
      </c>
      <c r="EN28">
        <v>0</v>
      </c>
      <c r="EO28">
        <v>100.328</v>
      </c>
      <c r="EP28">
        <v>678.88499999999999</v>
      </c>
      <c r="EQ28">
        <v>172.24299999999999</v>
      </c>
      <c r="ER28">
        <v>28.748100000000001</v>
      </c>
      <c r="ES28">
        <v>9.8384900000000002</v>
      </c>
      <c r="ET28">
        <v>0.63612199999999997</v>
      </c>
      <c r="EU28">
        <v>890.35199999999998</v>
      </c>
      <c r="EV28">
        <v>3.5517800000000002E-2</v>
      </c>
      <c r="EW28">
        <v>239.83699999999999</v>
      </c>
      <c r="EX28">
        <v>158.233</v>
      </c>
      <c r="EY28">
        <v>32.194400000000002</v>
      </c>
      <c r="EZ28">
        <v>44.476399999999998</v>
      </c>
      <c r="FA28">
        <v>0</v>
      </c>
      <c r="FB28">
        <v>87.688699999999997</v>
      </c>
      <c r="FC28">
        <v>562.46500000000003</v>
      </c>
      <c r="FD28">
        <v>172.24299999999999</v>
      </c>
      <c r="FE28">
        <v>28.748100000000001</v>
      </c>
      <c r="FF28">
        <v>9.2386400000000002</v>
      </c>
      <c r="FG28">
        <v>0.63612199999999997</v>
      </c>
      <c r="FH28">
        <v>773.33100000000002</v>
      </c>
      <c r="FI28" t="s">
        <v>534</v>
      </c>
      <c r="FJ28" t="s">
        <v>535</v>
      </c>
      <c r="FK28" t="s">
        <v>536</v>
      </c>
      <c r="FL28" t="s">
        <v>257</v>
      </c>
      <c r="FM28">
        <v>8.5</v>
      </c>
      <c r="FN28" t="s">
        <v>44</v>
      </c>
      <c r="FO28" t="s">
        <v>457</v>
      </c>
      <c r="FP28" t="s">
        <v>602</v>
      </c>
    </row>
    <row r="29" spans="1:172" x14ac:dyDescent="0.25">
      <c r="A29" s="72">
        <v>43234.203587962962</v>
      </c>
      <c r="B29" t="s">
        <v>566</v>
      </c>
      <c r="C29" t="s">
        <v>566</v>
      </c>
      <c r="D29" t="s">
        <v>42</v>
      </c>
      <c r="E29">
        <v>498589</v>
      </c>
      <c r="F29">
        <v>498589</v>
      </c>
      <c r="G29" t="s">
        <v>43</v>
      </c>
      <c r="H29" s="73">
        <v>0.30694444444444441</v>
      </c>
      <c r="I29" t="s">
        <v>51</v>
      </c>
      <c r="J29">
        <v>-32.96</v>
      </c>
      <c r="K29" t="s">
        <v>99</v>
      </c>
      <c r="L29" t="s">
        <v>99</v>
      </c>
      <c r="M29" t="s">
        <v>249</v>
      </c>
      <c r="N29">
        <v>612992</v>
      </c>
      <c r="O29">
        <v>463903</v>
      </c>
      <c r="P29">
        <v>196436</v>
      </c>
      <c r="Q29">
        <v>1990.03</v>
      </c>
      <c r="R29">
        <v>125591</v>
      </c>
      <c r="S29">
        <v>0</v>
      </c>
      <c r="T29">
        <v>795072</v>
      </c>
      <c r="U29" s="74">
        <v>2195980</v>
      </c>
      <c r="V29" s="74">
        <v>2135580</v>
      </c>
      <c r="W29">
        <v>0</v>
      </c>
      <c r="X29">
        <v>0</v>
      </c>
      <c r="Y29">
        <v>0</v>
      </c>
      <c r="Z29" s="74">
        <v>4331570</v>
      </c>
      <c r="AA29">
        <v>27.892900000000001</v>
      </c>
      <c r="AB29">
        <v>0</v>
      </c>
      <c r="AC29">
        <v>0</v>
      </c>
      <c r="AD29">
        <v>0</v>
      </c>
      <c r="AE29">
        <v>0</v>
      </c>
      <c r="AF29">
        <v>5774.04</v>
      </c>
      <c r="AG29">
        <v>0</v>
      </c>
      <c r="AH29">
        <v>5801.93</v>
      </c>
      <c r="AI29">
        <v>0</v>
      </c>
      <c r="AJ29">
        <v>0</v>
      </c>
      <c r="AK29">
        <v>0</v>
      </c>
      <c r="AL29">
        <v>0</v>
      </c>
      <c r="AM29">
        <v>5801.93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30.0398</v>
      </c>
      <c r="BB29">
        <v>38.172699999999999</v>
      </c>
      <c r="BC29">
        <v>11.398899999999999</v>
      </c>
      <c r="BD29">
        <v>0.31402000000000002</v>
      </c>
      <c r="BE29">
        <v>7.9711499999999997</v>
      </c>
      <c r="BF29">
        <v>2.0814499999999998</v>
      </c>
      <c r="BG29">
        <v>45.1663</v>
      </c>
      <c r="BH29">
        <v>135.14400000000001</v>
      </c>
      <c r="BI29">
        <v>120.67700000000001</v>
      </c>
      <c r="BJ29">
        <v>0</v>
      </c>
      <c r="BK29">
        <v>0</v>
      </c>
      <c r="BL29">
        <v>0</v>
      </c>
      <c r="BM29">
        <v>255.821</v>
      </c>
      <c r="BN29">
        <v>253.72800000000001</v>
      </c>
      <c r="BO29">
        <v>2.09314</v>
      </c>
      <c r="BP29">
        <v>0</v>
      </c>
      <c r="BQ29">
        <v>36.75</v>
      </c>
      <c r="BR29" t="s">
        <v>113</v>
      </c>
      <c r="BS29">
        <v>0</v>
      </c>
      <c r="BT29">
        <v>0</v>
      </c>
      <c r="BV29">
        <v>0</v>
      </c>
      <c r="BW29" t="s">
        <v>99</v>
      </c>
      <c r="BX29" t="s">
        <v>99</v>
      </c>
      <c r="BY29" t="s">
        <v>227</v>
      </c>
      <c r="BZ29">
        <v>176.66300000000001</v>
      </c>
      <c r="CA29">
        <v>281810</v>
      </c>
      <c r="CB29">
        <v>352015</v>
      </c>
      <c r="CC29">
        <v>33900.699999999997</v>
      </c>
      <c r="CD29">
        <v>81834.399999999994</v>
      </c>
      <c r="CE29">
        <v>0</v>
      </c>
      <c r="CF29">
        <v>584998</v>
      </c>
      <c r="CG29" s="74">
        <v>1334730</v>
      </c>
      <c r="CH29" s="74">
        <v>2135580</v>
      </c>
      <c r="CI29">
        <v>0</v>
      </c>
      <c r="CJ29">
        <v>0</v>
      </c>
      <c r="CK29">
        <v>0</v>
      </c>
      <c r="CL29" s="74">
        <v>3470320</v>
      </c>
      <c r="CM29">
        <v>29374.799999999999</v>
      </c>
      <c r="CN29">
        <v>0</v>
      </c>
      <c r="CO29">
        <v>0</v>
      </c>
      <c r="CP29">
        <v>0</v>
      </c>
      <c r="CQ29">
        <v>0</v>
      </c>
      <c r="CR29">
        <v>5772.52</v>
      </c>
      <c r="CS29">
        <v>0</v>
      </c>
      <c r="CT29">
        <v>35147.300000000003</v>
      </c>
      <c r="CU29">
        <v>0</v>
      </c>
      <c r="CV29">
        <v>0</v>
      </c>
      <c r="CW29">
        <v>0</v>
      </c>
      <c r="CX29">
        <v>0</v>
      </c>
      <c r="CY29">
        <v>35147.300000000003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11.701599999999999</v>
      </c>
      <c r="DN29">
        <v>25.728100000000001</v>
      </c>
      <c r="DO29">
        <v>20.526199999999999</v>
      </c>
      <c r="DP29">
        <v>3.1427399999999999</v>
      </c>
      <c r="DQ29">
        <v>5.7104100000000004</v>
      </c>
      <c r="DR29">
        <v>2.0809000000000002</v>
      </c>
      <c r="DS29">
        <v>33.292000000000002</v>
      </c>
      <c r="DT29">
        <v>102.182</v>
      </c>
      <c r="DU29">
        <v>120.67700000000001</v>
      </c>
      <c r="DV29">
        <v>0</v>
      </c>
      <c r="DW29">
        <v>0</v>
      </c>
      <c r="DX29">
        <v>0</v>
      </c>
      <c r="DY29">
        <v>222.85900000000001</v>
      </c>
      <c r="DZ29">
        <v>209.08500000000001</v>
      </c>
      <c r="EA29">
        <v>13.7738</v>
      </c>
      <c r="EB29">
        <v>0</v>
      </c>
      <c r="EC29">
        <v>0</v>
      </c>
      <c r="EE29">
        <v>0</v>
      </c>
      <c r="EF29">
        <v>3.25</v>
      </c>
      <c r="EG29" t="s">
        <v>205</v>
      </c>
      <c r="EH29">
        <v>0</v>
      </c>
      <c r="EI29" s="74">
        <v>9.03845E-14</v>
      </c>
      <c r="EJ29">
        <v>245.983</v>
      </c>
      <c r="EK29">
        <v>29.376100000000001</v>
      </c>
      <c r="EL29">
        <v>2.1098599999999998</v>
      </c>
      <c r="EM29">
        <v>31.896799999999999</v>
      </c>
      <c r="EN29">
        <v>0</v>
      </c>
      <c r="EO29">
        <v>118.373</v>
      </c>
      <c r="EP29">
        <v>427.73899999999998</v>
      </c>
      <c r="EQ29">
        <v>274.91199999999998</v>
      </c>
      <c r="ER29">
        <v>0</v>
      </c>
      <c r="ES29">
        <v>0</v>
      </c>
      <c r="ET29">
        <v>0</v>
      </c>
      <c r="EU29">
        <v>702.65099999999995</v>
      </c>
      <c r="EV29" s="74">
        <v>4.2898699999999998E-17</v>
      </c>
      <c r="EW29">
        <v>154.09899999999999</v>
      </c>
      <c r="EX29">
        <v>51.042200000000001</v>
      </c>
      <c r="EY29">
        <v>21.901199999999999</v>
      </c>
      <c r="EZ29">
        <v>25.317499999999999</v>
      </c>
      <c r="FA29">
        <v>0</v>
      </c>
      <c r="FB29">
        <v>89.440899999999999</v>
      </c>
      <c r="FC29">
        <v>341.80099999999999</v>
      </c>
      <c r="FD29">
        <v>274.91199999999998</v>
      </c>
      <c r="FE29">
        <v>0</v>
      </c>
      <c r="FF29">
        <v>0</v>
      </c>
      <c r="FG29">
        <v>0</v>
      </c>
      <c r="FH29">
        <v>616.71299999999997</v>
      </c>
      <c r="FI29" t="s">
        <v>534</v>
      </c>
      <c r="FJ29" t="s">
        <v>535</v>
      </c>
      <c r="FK29" t="s">
        <v>536</v>
      </c>
      <c r="FL29" t="s">
        <v>257</v>
      </c>
      <c r="FM29">
        <v>8.5</v>
      </c>
      <c r="FN29" t="s">
        <v>44</v>
      </c>
      <c r="FO29" t="s">
        <v>457</v>
      </c>
      <c r="FP29" t="s">
        <v>602</v>
      </c>
    </row>
    <row r="30" spans="1:172" x14ac:dyDescent="0.25">
      <c r="A30" s="72">
        <v>43234.208726851852</v>
      </c>
      <c r="B30" t="s">
        <v>567</v>
      </c>
      <c r="C30" t="s">
        <v>567</v>
      </c>
      <c r="D30" t="s">
        <v>42</v>
      </c>
      <c r="E30">
        <v>498589</v>
      </c>
      <c r="F30">
        <v>498589</v>
      </c>
      <c r="G30" t="s">
        <v>43</v>
      </c>
      <c r="H30" s="73">
        <v>0.30486111111111108</v>
      </c>
      <c r="I30" t="s">
        <v>51</v>
      </c>
      <c r="J30">
        <v>-32.659999999999997</v>
      </c>
      <c r="K30" t="s">
        <v>99</v>
      </c>
      <c r="L30" t="s">
        <v>99</v>
      </c>
      <c r="M30" t="s">
        <v>236</v>
      </c>
      <c r="N30">
        <v>615882</v>
      </c>
      <c r="O30">
        <v>441537</v>
      </c>
      <c r="P30">
        <v>194996</v>
      </c>
      <c r="Q30">
        <v>1955.94</v>
      </c>
      <c r="R30">
        <v>113716</v>
      </c>
      <c r="S30">
        <v>0</v>
      </c>
      <c r="T30">
        <v>795072</v>
      </c>
      <c r="U30" s="74">
        <v>2163160</v>
      </c>
      <c r="V30" s="74">
        <v>2135580</v>
      </c>
      <c r="W30">
        <v>0</v>
      </c>
      <c r="X30">
        <v>0</v>
      </c>
      <c r="Y30">
        <v>0</v>
      </c>
      <c r="Z30" s="74">
        <v>4298740</v>
      </c>
      <c r="AA30">
        <v>28.488199999999999</v>
      </c>
      <c r="AB30">
        <v>0</v>
      </c>
      <c r="AC30">
        <v>0</v>
      </c>
      <c r="AD30">
        <v>0</v>
      </c>
      <c r="AE30">
        <v>0</v>
      </c>
      <c r="AF30">
        <v>5774.04</v>
      </c>
      <c r="AG30">
        <v>0</v>
      </c>
      <c r="AH30">
        <v>5802.53</v>
      </c>
      <c r="AI30">
        <v>0</v>
      </c>
      <c r="AJ30">
        <v>0</v>
      </c>
      <c r="AK30">
        <v>0</v>
      </c>
      <c r="AL30">
        <v>0</v>
      </c>
      <c r="AM30">
        <v>5802.53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30.180800000000001</v>
      </c>
      <c r="BB30">
        <v>38.022300000000001</v>
      </c>
      <c r="BC30">
        <v>11.339399999999999</v>
      </c>
      <c r="BD30">
        <v>0.39297199999999999</v>
      </c>
      <c r="BE30">
        <v>7.6613199999999999</v>
      </c>
      <c r="BF30">
        <v>2.0814499999999998</v>
      </c>
      <c r="BG30">
        <v>45.1663</v>
      </c>
      <c r="BH30">
        <v>134.845</v>
      </c>
      <c r="BI30">
        <v>120.67700000000001</v>
      </c>
      <c r="BJ30">
        <v>0</v>
      </c>
      <c r="BK30">
        <v>0</v>
      </c>
      <c r="BL30">
        <v>0</v>
      </c>
      <c r="BM30">
        <v>255.52099999999999</v>
      </c>
      <c r="BN30">
        <v>253.428</v>
      </c>
      <c r="BO30">
        <v>2.0933899999999999</v>
      </c>
      <c r="BP30">
        <v>0</v>
      </c>
      <c r="BQ30">
        <v>41</v>
      </c>
      <c r="BR30" t="s">
        <v>113</v>
      </c>
      <c r="BS30">
        <v>0</v>
      </c>
      <c r="BT30">
        <v>0</v>
      </c>
      <c r="BV30">
        <v>0</v>
      </c>
      <c r="BW30" t="s">
        <v>99</v>
      </c>
      <c r="BX30" t="s">
        <v>99</v>
      </c>
      <c r="BY30" t="s">
        <v>227</v>
      </c>
      <c r="BZ30">
        <v>176.66300000000001</v>
      </c>
      <c r="CA30">
        <v>281810</v>
      </c>
      <c r="CB30">
        <v>352015</v>
      </c>
      <c r="CC30">
        <v>33900.699999999997</v>
      </c>
      <c r="CD30">
        <v>81834.399999999994</v>
      </c>
      <c r="CE30">
        <v>0</v>
      </c>
      <c r="CF30">
        <v>584998</v>
      </c>
      <c r="CG30" s="74">
        <v>1334730</v>
      </c>
      <c r="CH30" s="74">
        <v>2135580</v>
      </c>
      <c r="CI30">
        <v>0</v>
      </c>
      <c r="CJ30">
        <v>0</v>
      </c>
      <c r="CK30">
        <v>0</v>
      </c>
      <c r="CL30" s="74">
        <v>3470320</v>
      </c>
      <c r="CM30">
        <v>29374.799999999999</v>
      </c>
      <c r="CN30">
        <v>0</v>
      </c>
      <c r="CO30">
        <v>0</v>
      </c>
      <c r="CP30">
        <v>0</v>
      </c>
      <c r="CQ30">
        <v>0</v>
      </c>
      <c r="CR30">
        <v>5772.52</v>
      </c>
      <c r="CS30">
        <v>0</v>
      </c>
      <c r="CT30">
        <v>35147.300000000003</v>
      </c>
      <c r="CU30">
        <v>0</v>
      </c>
      <c r="CV30">
        <v>0</v>
      </c>
      <c r="CW30">
        <v>0</v>
      </c>
      <c r="CX30">
        <v>0</v>
      </c>
      <c r="CY30">
        <v>35147.300000000003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11.701599999999999</v>
      </c>
      <c r="DN30">
        <v>25.728100000000001</v>
      </c>
      <c r="DO30">
        <v>20.526199999999999</v>
      </c>
      <c r="DP30">
        <v>3.1427399999999999</v>
      </c>
      <c r="DQ30">
        <v>5.7104100000000004</v>
      </c>
      <c r="DR30">
        <v>2.0809000000000002</v>
      </c>
      <c r="DS30">
        <v>33.292000000000002</v>
      </c>
      <c r="DT30">
        <v>102.182</v>
      </c>
      <c r="DU30">
        <v>120.67700000000001</v>
      </c>
      <c r="DV30">
        <v>0</v>
      </c>
      <c r="DW30">
        <v>0</v>
      </c>
      <c r="DX30">
        <v>0</v>
      </c>
      <c r="DY30">
        <v>222.85900000000001</v>
      </c>
      <c r="DZ30">
        <v>209.08500000000001</v>
      </c>
      <c r="EA30">
        <v>13.7738</v>
      </c>
      <c r="EB30">
        <v>0</v>
      </c>
      <c r="EC30">
        <v>0</v>
      </c>
      <c r="EE30">
        <v>0</v>
      </c>
      <c r="EF30">
        <v>3.25</v>
      </c>
      <c r="EG30" t="s">
        <v>205</v>
      </c>
      <c r="EH30">
        <v>0</v>
      </c>
      <c r="EI30" s="74">
        <v>8.9756700000000002E-14</v>
      </c>
      <c r="EJ30">
        <v>244.11099999999999</v>
      </c>
      <c r="EK30">
        <v>29.152000000000001</v>
      </c>
      <c r="EL30">
        <v>2.3905099999999999</v>
      </c>
      <c r="EM30">
        <v>33.576799999999999</v>
      </c>
      <c r="EN30">
        <v>0</v>
      </c>
      <c r="EO30">
        <v>118.373</v>
      </c>
      <c r="EP30">
        <v>427.60300000000001</v>
      </c>
      <c r="EQ30">
        <v>274.91199999999998</v>
      </c>
      <c r="ER30">
        <v>0</v>
      </c>
      <c r="ES30">
        <v>0</v>
      </c>
      <c r="ET30">
        <v>0</v>
      </c>
      <c r="EU30">
        <v>702.51599999999996</v>
      </c>
      <c r="EV30" s="74">
        <v>4.2898699999999998E-17</v>
      </c>
      <c r="EW30">
        <v>154.09899999999999</v>
      </c>
      <c r="EX30">
        <v>51.042200000000001</v>
      </c>
      <c r="EY30">
        <v>21.901199999999999</v>
      </c>
      <c r="EZ30">
        <v>25.317499999999999</v>
      </c>
      <c r="FA30">
        <v>0</v>
      </c>
      <c r="FB30">
        <v>89.440899999999999</v>
      </c>
      <c r="FC30">
        <v>341.80099999999999</v>
      </c>
      <c r="FD30">
        <v>274.91199999999998</v>
      </c>
      <c r="FE30">
        <v>0</v>
      </c>
      <c r="FF30">
        <v>0</v>
      </c>
      <c r="FG30">
        <v>0</v>
      </c>
      <c r="FH30">
        <v>616.71299999999997</v>
      </c>
      <c r="FI30" t="s">
        <v>534</v>
      </c>
      <c r="FJ30" t="s">
        <v>535</v>
      </c>
      <c r="FK30" t="s">
        <v>536</v>
      </c>
      <c r="FL30" t="s">
        <v>257</v>
      </c>
      <c r="FM30">
        <v>8.5</v>
      </c>
      <c r="FN30" t="s">
        <v>44</v>
      </c>
      <c r="FO30" t="s">
        <v>457</v>
      </c>
      <c r="FP30" t="s">
        <v>602</v>
      </c>
    </row>
    <row r="31" spans="1:172" x14ac:dyDescent="0.25">
      <c r="A31" s="72">
        <v>43234.210150462961</v>
      </c>
      <c r="B31" t="s">
        <v>568</v>
      </c>
      <c r="C31" t="s">
        <v>568</v>
      </c>
      <c r="D31" t="s">
        <v>42</v>
      </c>
      <c r="E31">
        <v>53627.8</v>
      </c>
      <c r="F31">
        <v>53627.8</v>
      </c>
      <c r="G31" t="s">
        <v>43</v>
      </c>
      <c r="H31" s="73">
        <v>8.1944444444444445E-2</v>
      </c>
      <c r="I31" t="s">
        <v>51</v>
      </c>
      <c r="J31">
        <v>-1.5</v>
      </c>
      <c r="K31" t="s">
        <v>99</v>
      </c>
      <c r="L31" t="s">
        <v>99</v>
      </c>
      <c r="M31" t="s">
        <v>461</v>
      </c>
      <c r="N31">
        <v>21.2544</v>
      </c>
      <c r="O31">
        <v>79638</v>
      </c>
      <c r="P31">
        <v>40467.1</v>
      </c>
      <c r="Q31">
        <v>0</v>
      </c>
      <c r="R31">
        <v>2210.34</v>
      </c>
      <c r="S31">
        <v>0</v>
      </c>
      <c r="T31">
        <v>55592.1</v>
      </c>
      <c r="U31">
        <v>177929</v>
      </c>
      <c r="V31">
        <v>229701</v>
      </c>
      <c r="W31">
        <v>39486.5</v>
      </c>
      <c r="X31">
        <v>0</v>
      </c>
      <c r="Y31">
        <v>0</v>
      </c>
      <c r="Z31">
        <v>447117</v>
      </c>
      <c r="AA31">
        <v>3733.15</v>
      </c>
      <c r="AB31">
        <v>0</v>
      </c>
      <c r="AC31">
        <v>0</v>
      </c>
      <c r="AD31">
        <v>0</v>
      </c>
      <c r="AE31">
        <v>0</v>
      </c>
      <c r="AF31">
        <v>663.20899999999995</v>
      </c>
      <c r="AG31">
        <v>0</v>
      </c>
      <c r="AH31">
        <v>4396.3599999999997</v>
      </c>
      <c r="AI31">
        <v>0</v>
      </c>
      <c r="AJ31">
        <v>0</v>
      </c>
      <c r="AK31">
        <v>0</v>
      </c>
      <c r="AL31">
        <v>0</v>
      </c>
      <c r="AM31">
        <v>4396.3599999999997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14.046900000000001</v>
      </c>
      <c r="BB31">
        <v>68.671800000000005</v>
      </c>
      <c r="BC31">
        <v>22.7865</v>
      </c>
      <c r="BD31">
        <v>0</v>
      </c>
      <c r="BE31">
        <v>1.0015099999999999</v>
      </c>
      <c r="BF31">
        <v>2.22227</v>
      </c>
      <c r="BG31">
        <v>29.445699999999999</v>
      </c>
      <c r="BH31">
        <v>138.17500000000001</v>
      </c>
      <c r="BI31">
        <v>120.67700000000001</v>
      </c>
      <c r="BJ31">
        <v>21.654199999999999</v>
      </c>
      <c r="BK31">
        <v>0</v>
      </c>
      <c r="BL31">
        <v>0</v>
      </c>
      <c r="BM31">
        <v>280.50599999999997</v>
      </c>
      <c r="BN31">
        <v>264.24599999999998</v>
      </c>
      <c r="BO31">
        <v>16.259399999999999</v>
      </c>
      <c r="BP31">
        <v>0</v>
      </c>
      <c r="BQ31">
        <v>0</v>
      </c>
      <c r="BS31">
        <v>0</v>
      </c>
      <c r="BT31">
        <v>2.75</v>
      </c>
      <c r="BU31" t="s">
        <v>204</v>
      </c>
      <c r="BV31">
        <v>0</v>
      </c>
      <c r="BW31" t="s">
        <v>99</v>
      </c>
      <c r="BX31" t="s">
        <v>99</v>
      </c>
      <c r="BY31" t="s">
        <v>238</v>
      </c>
      <c r="BZ31">
        <v>21.293199999999999</v>
      </c>
      <c r="CA31">
        <v>81778.7</v>
      </c>
      <c r="CB31">
        <v>35811.9</v>
      </c>
      <c r="CC31">
        <v>0</v>
      </c>
      <c r="CD31">
        <v>2056.9</v>
      </c>
      <c r="CE31">
        <v>0</v>
      </c>
      <c r="CF31">
        <v>58216.7</v>
      </c>
      <c r="CG31">
        <v>177886</v>
      </c>
      <c r="CH31">
        <v>229701</v>
      </c>
      <c r="CI31">
        <v>39486.5</v>
      </c>
      <c r="CJ31">
        <v>0</v>
      </c>
      <c r="CK31">
        <v>0</v>
      </c>
      <c r="CL31">
        <v>447073</v>
      </c>
      <c r="CM31">
        <v>3621.46</v>
      </c>
      <c r="CN31">
        <v>0</v>
      </c>
      <c r="CO31">
        <v>0</v>
      </c>
      <c r="CP31">
        <v>0</v>
      </c>
      <c r="CQ31">
        <v>0</v>
      </c>
      <c r="CR31">
        <v>662.5</v>
      </c>
      <c r="CS31">
        <v>0</v>
      </c>
      <c r="CT31">
        <v>4283.96</v>
      </c>
      <c r="CU31">
        <v>0</v>
      </c>
      <c r="CV31">
        <v>0</v>
      </c>
      <c r="CW31">
        <v>0</v>
      </c>
      <c r="CX31">
        <v>0</v>
      </c>
      <c r="CY31">
        <v>4283.96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13.6242</v>
      </c>
      <c r="DN31">
        <v>69.101500000000001</v>
      </c>
      <c r="DO31">
        <v>19.9543</v>
      </c>
      <c r="DP31">
        <v>0</v>
      </c>
      <c r="DQ31">
        <v>0.931311</v>
      </c>
      <c r="DR31">
        <v>2.21991</v>
      </c>
      <c r="DS31">
        <v>30.858799999999999</v>
      </c>
      <c r="DT31">
        <v>136.69</v>
      </c>
      <c r="DU31">
        <v>120.67700000000001</v>
      </c>
      <c r="DV31">
        <v>21.654199999999999</v>
      </c>
      <c r="DW31">
        <v>0</v>
      </c>
      <c r="DX31">
        <v>0</v>
      </c>
      <c r="DY31">
        <v>279.02100000000002</v>
      </c>
      <c r="DZ31">
        <v>263.18700000000001</v>
      </c>
      <c r="EA31">
        <v>15.834300000000001</v>
      </c>
      <c r="EB31">
        <v>0</v>
      </c>
      <c r="EC31">
        <v>0</v>
      </c>
      <c r="EE31">
        <v>0</v>
      </c>
      <c r="EF31">
        <v>1.75</v>
      </c>
      <c r="EG31" t="s">
        <v>204</v>
      </c>
      <c r="EH31">
        <v>0</v>
      </c>
      <c r="EI31" s="74">
        <v>5.2907200000000002E-20</v>
      </c>
      <c r="EJ31">
        <v>46.9559</v>
      </c>
      <c r="EK31">
        <v>6.7010100000000001</v>
      </c>
      <c r="EL31">
        <v>0</v>
      </c>
      <c r="EM31" s="74">
        <v>1.01437E-16</v>
      </c>
      <c r="EN31">
        <v>0</v>
      </c>
      <c r="EO31">
        <v>8.6895900000000008</v>
      </c>
      <c r="EP31">
        <v>62.346499999999999</v>
      </c>
      <c r="EQ31">
        <v>29.569299999999998</v>
      </c>
      <c r="ER31">
        <v>6.4658600000000002</v>
      </c>
      <c r="ES31">
        <v>0</v>
      </c>
      <c r="ET31">
        <v>0</v>
      </c>
      <c r="EU31">
        <v>98.381699999999995</v>
      </c>
      <c r="EV31" s="74">
        <v>4.8914099999999999E-20</v>
      </c>
      <c r="EW31">
        <v>47.420099999999998</v>
      </c>
      <c r="EX31">
        <v>5.6954500000000001</v>
      </c>
      <c r="EY31">
        <v>0</v>
      </c>
      <c r="EZ31" s="74">
        <v>1.4633199999999999E-16</v>
      </c>
      <c r="FA31">
        <v>0</v>
      </c>
      <c r="FB31">
        <v>9.2220200000000006</v>
      </c>
      <c r="FC31">
        <v>62.337499999999999</v>
      </c>
      <c r="FD31">
        <v>29.569299999999998</v>
      </c>
      <c r="FE31">
        <v>6.4658600000000002</v>
      </c>
      <c r="FF31">
        <v>0</v>
      </c>
      <c r="FG31">
        <v>0</v>
      </c>
      <c r="FH31">
        <v>98.372699999999995</v>
      </c>
      <c r="FI31" t="s">
        <v>534</v>
      </c>
      <c r="FJ31" t="s">
        <v>535</v>
      </c>
      <c r="FK31" t="s">
        <v>536</v>
      </c>
      <c r="FL31" t="s">
        <v>257</v>
      </c>
      <c r="FM31">
        <v>8.5</v>
      </c>
      <c r="FN31" t="s">
        <v>44</v>
      </c>
      <c r="FO31" t="s">
        <v>457</v>
      </c>
      <c r="FP31" t="s">
        <v>602</v>
      </c>
    </row>
    <row r="32" spans="1:172" x14ac:dyDescent="0.25">
      <c r="A32" s="72">
        <v>43234.2112037037</v>
      </c>
      <c r="B32" t="s">
        <v>569</v>
      </c>
      <c r="C32" t="s">
        <v>569</v>
      </c>
      <c r="D32" t="s">
        <v>42</v>
      </c>
      <c r="E32">
        <v>53627.8</v>
      </c>
      <c r="F32">
        <v>53627.8</v>
      </c>
      <c r="G32" t="s">
        <v>43</v>
      </c>
      <c r="H32" s="73">
        <v>5.9027777777777783E-2</v>
      </c>
      <c r="I32" t="s">
        <v>51</v>
      </c>
      <c r="J32">
        <v>-18.37</v>
      </c>
      <c r="K32" t="s">
        <v>99</v>
      </c>
      <c r="L32" t="s">
        <v>99</v>
      </c>
      <c r="M32" t="s">
        <v>570</v>
      </c>
      <c r="N32">
        <v>38356.699999999997</v>
      </c>
      <c r="O32">
        <v>76669.600000000006</v>
      </c>
      <c r="P32">
        <v>91669.3</v>
      </c>
      <c r="Q32">
        <v>0</v>
      </c>
      <c r="R32">
        <v>0</v>
      </c>
      <c r="S32">
        <v>0</v>
      </c>
      <c r="T32">
        <v>58576.800000000003</v>
      </c>
      <c r="U32">
        <v>265272</v>
      </c>
      <c r="V32">
        <v>229701</v>
      </c>
      <c r="W32">
        <v>39486.5</v>
      </c>
      <c r="X32">
        <v>0</v>
      </c>
      <c r="Y32">
        <v>0</v>
      </c>
      <c r="Z32">
        <v>534460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663.20799999999997</v>
      </c>
      <c r="AG32">
        <v>0</v>
      </c>
      <c r="AH32">
        <v>663.20799999999997</v>
      </c>
      <c r="AI32">
        <v>0</v>
      </c>
      <c r="AJ32">
        <v>0</v>
      </c>
      <c r="AK32">
        <v>0</v>
      </c>
      <c r="AL32">
        <v>0</v>
      </c>
      <c r="AM32">
        <v>663.20799999999997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17.637699999999999</v>
      </c>
      <c r="BB32">
        <v>62.981499999999997</v>
      </c>
      <c r="BC32">
        <v>48.407600000000002</v>
      </c>
      <c r="BD32">
        <v>0</v>
      </c>
      <c r="BE32">
        <v>0</v>
      </c>
      <c r="BF32">
        <v>2.22227</v>
      </c>
      <c r="BG32">
        <v>31.058800000000002</v>
      </c>
      <c r="BH32">
        <v>162.30799999999999</v>
      </c>
      <c r="BI32">
        <v>120.67700000000001</v>
      </c>
      <c r="BJ32">
        <v>21.654199999999999</v>
      </c>
      <c r="BK32">
        <v>0</v>
      </c>
      <c r="BL32">
        <v>0</v>
      </c>
      <c r="BM32">
        <v>304.63900000000001</v>
      </c>
      <c r="BN32">
        <v>302.41699999999997</v>
      </c>
      <c r="BO32">
        <v>2.22227</v>
      </c>
      <c r="BP32">
        <v>0</v>
      </c>
      <c r="BQ32">
        <v>721</v>
      </c>
      <c r="BR32" t="s">
        <v>571</v>
      </c>
      <c r="BS32">
        <v>2</v>
      </c>
      <c r="BT32">
        <v>521.75</v>
      </c>
      <c r="BU32" t="s">
        <v>571</v>
      </c>
      <c r="BV32">
        <v>3</v>
      </c>
      <c r="BW32" t="s">
        <v>99</v>
      </c>
      <c r="BX32" t="s">
        <v>99</v>
      </c>
      <c r="BY32" t="s">
        <v>238</v>
      </c>
      <c r="BZ32">
        <v>20.961099999999998</v>
      </c>
      <c r="CA32">
        <v>83016.899999999994</v>
      </c>
      <c r="CB32">
        <v>47491.6</v>
      </c>
      <c r="CC32">
        <v>0</v>
      </c>
      <c r="CD32">
        <v>2038.22</v>
      </c>
      <c r="CE32">
        <v>0</v>
      </c>
      <c r="CF32">
        <v>58576.800000000003</v>
      </c>
      <c r="CG32">
        <v>191145</v>
      </c>
      <c r="CH32">
        <v>229701</v>
      </c>
      <c r="CI32">
        <v>39486.5</v>
      </c>
      <c r="CJ32">
        <v>0</v>
      </c>
      <c r="CK32">
        <v>0</v>
      </c>
      <c r="CL32">
        <v>460332</v>
      </c>
      <c r="CM32">
        <v>3567.1</v>
      </c>
      <c r="CN32">
        <v>0</v>
      </c>
      <c r="CO32">
        <v>0</v>
      </c>
      <c r="CP32">
        <v>0</v>
      </c>
      <c r="CQ32">
        <v>0</v>
      </c>
      <c r="CR32">
        <v>662.5</v>
      </c>
      <c r="CS32">
        <v>0</v>
      </c>
      <c r="CT32">
        <v>4229.6000000000004</v>
      </c>
      <c r="CU32">
        <v>0</v>
      </c>
      <c r="CV32">
        <v>0</v>
      </c>
      <c r="CW32">
        <v>0</v>
      </c>
      <c r="CX32">
        <v>0</v>
      </c>
      <c r="CY32">
        <v>4229.6000000000004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13.421799999999999</v>
      </c>
      <c r="DN32">
        <v>70.006100000000004</v>
      </c>
      <c r="DO32">
        <v>26.314499999999999</v>
      </c>
      <c r="DP32">
        <v>0</v>
      </c>
      <c r="DQ32">
        <v>0.92302499999999998</v>
      </c>
      <c r="DR32">
        <v>2.21991</v>
      </c>
      <c r="DS32">
        <v>31.058800000000002</v>
      </c>
      <c r="DT32">
        <v>143.94399999999999</v>
      </c>
      <c r="DU32">
        <v>120.67700000000001</v>
      </c>
      <c r="DV32">
        <v>21.654199999999999</v>
      </c>
      <c r="DW32">
        <v>0</v>
      </c>
      <c r="DX32">
        <v>0</v>
      </c>
      <c r="DY32">
        <v>286.27499999999998</v>
      </c>
      <c r="DZ32">
        <v>270.64299999999997</v>
      </c>
      <c r="EA32">
        <v>15.632099999999999</v>
      </c>
      <c r="EB32">
        <v>0</v>
      </c>
      <c r="EC32">
        <v>0</v>
      </c>
      <c r="EE32">
        <v>0</v>
      </c>
      <c r="EF32">
        <v>4</v>
      </c>
      <c r="EG32" t="s">
        <v>204</v>
      </c>
      <c r="EH32">
        <v>0</v>
      </c>
      <c r="EI32">
        <v>0</v>
      </c>
      <c r="EJ32">
        <v>42.431199999999997</v>
      </c>
      <c r="EK32">
        <v>12.6777</v>
      </c>
      <c r="EL32">
        <v>0</v>
      </c>
      <c r="EM32">
        <v>0</v>
      </c>
      <c r="EN32">
        <v>0</v>
      </c>
      <c r="EO32">
        <v>9.3054000000000006</v>
      </c>
      <c r="EP32">
        <v>64.414299999999997</v>
      </c>
      <c r="EQ32">
        <v>29.569299999999998</v>
      </c>
      <c r="ER32">
        <v>6.4658600000000002</v>
      </c>
      <c r="ES32">
        <v>0</v>
      </c>
      <c r="ET32">
        <v>0</v>
      </c>
      <c r="EU32">
        <v>100.449</v>
      </c>
      <c r="EV32" s="74">
        <v>4.3382499999999999E-20</v>
      </c>
      <c r="EW32">
        <v>47.903399999999998</v>
      </c>
      <c r="EX32">
        <v>7.4988799999999998</v>
      </c>
      <c r="EY32">
        <v>0</v>
      </c>
      <c r="EZ32" s="74">
        <v>1.4628899999999999E-16</v>
      </c>
      <c r="FA32">
        <v>0</v>
      </c>
      <c r="FB32">
        <v>9.3054000000000006</v>
      </c>
      <c r="FC32">
        <v>64.707599999999999</v>
      </c>
      <c r="FD32">
        <v>29.569299999999998</v>
      </c>
      <c r="FE32">
        <v>6.4658600000000002</v>
      </c>
      <c r="FF32">
        <v>0</v>
      </c>
      <c r="FG32">
        <v>0</v>
      </c>
      <c r="FH32">
        <v>100.74299999999999</v>
      </c>
      <c r="FI32" t="s">
        <v>534</v>
      </c>
      <c r="FJ32" t="s">
        <v>535</v>
      </c>
      <c r="FK32" t="s">
        <v>536</v>
      </c>
      <c r="FL32" t="s">
        <v>257</v>
      </c>
      <c r="FM32">
        <v>8.5</v>
      </c>
      <c r="FN32" t="s">
        <v>44</v>
      </c>
      <c r="FO32" t="s">
        <v>457</v>
      </c>
      <c r="FP32" t="s">
        <v>602</v>
      </c>
    </row>
    <row r="33" spans="1:172" x14ac:dyDescent="0.25">
      <c r="A33" s="72">
        <v>43234.211817129632</v>
      </c>
      <c r="B33" t="s">
        <v>572</v>
      </c>
      <c r="C33" t="s">
        <v>572</v>
      </c>
      <c r="D33" t="s">
        <v>42</v>
      </c>
      <c r="E33">
        <v>5502.05</v>
      </c>
      <c r="F33">
        <v>5502.05</v>
      </c>
      <c r="G33" t="s">
        <v>43</v>
      </c>
      <c r="H33" s="73">
        <v>3.4027777777777775E-2</v>
      </c>
      <c r="I33" t="s">
        <v>50</v>
      </c>
      <c r="J33">
        <v>80.25</v>
      </c>
      <c r="K33" t="s">
        <v>99</v>
      </c>
      <c r="L33" t="s">
        <v>99</v>
      </c>
      <c r="M33" t="s">
        <v>573</v>
      </c>
      <c r="N33">
        <v>4.39703</v>
      </c>
      <c r="O33">
        <v>6764.67</v>
      </c>
      <c r="P33">
        <v>3861.34</v>
      </c>
      <c r="Q33">
        <v>0</v>
      </c>
      <c r="R33">
        <v>520.58799999999997</v>
      </c>
      <c r="S33">
        <v>0</v>
      </c>
      <c r="T33">
        <v>5351.94</v>
      </c>
      <c r="U33">
        <v>16502.900000000001</v>
      </c>
      <c r="V33">
        <v>23566.7</v>
      </c>
      <c r="W33">
        <v>0</v>
      </c>
      <c r="X33">
        <v>0</v>
      </c>
      <c r="Y33">
        <v>0</v>
      </c>
      <c r="Z33">
        <v>40069.599999999999</v>
      </c>
      <c r="AA33">
        <v>571.25099999999998</v>
      </c>
      <c r="AB33">
        <v>0</v>
      </c>
      <c r="AC33">
        <v>0</v>
      </c>
      <c r="AD33">
        <v>0</v>
      </c>
      <c r="AE33">
        <v>0</v>
      </c>
      <c r="AF33">
        <v>63.095599999999997</v>
      </c>
      <c r="AG33">
        <v>0</v>
      </c>
      <c r="AH33">
        <v>634.346</v>
      </c>
      <c r="AI33">
        <v>0</v>
      </c>
      <c r="AJ33">
        <v>0</v>
      </c>
      <c r="AK33">
        <v>0</v>
      </c>
      <c r="AL33">
        <v>0</v>
      </c>
      <c r="AM33">
        <v>634.346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21.151700000000002</v>
      </c>
      <c r="BB33">
        <v>59.859900000000003</v>
      </c>
      <c r="BC33">
        <v>20.1478</v>
      </c>
      <c r="BD33">
        <v>0</v>
      </c>
      <c r="BE33">
        <v>2.7874699999999999</v>
      </c>
      <c r="BF33">
        <v>2.06134</v>
      </c>
      <c r="BG33">
        <v>27.6633</v>
      </c>
      <c r="BH33">
        <v>133.672</v>
      </c>
      <c r="BI33">
        <v>120.67700000000001</v>
      </c>
      <c r="BJ33">
        <v>0</v>
      </c>
      <c r="BK33">
        <v>0</v>
      </c>
      <c r="BL33">
        <v>0</v>
      </c>
      <c r="BM33">
        <v>254.34800000000001</v>
      </c>
      <c r="BN33">
        <v>231.155</v>
      </c>
      <c r="BO33">
        <v>23.1935</v>
      </c>
      <c r="BP33">
        <v>0</v>
      </c>
      <c r="BQ33">
        <v>0</v>
      </c>
      <c r="BS33">
        <v>0</v>
      </c>
      <c r="BT33">
        <v>4</v>
      </c>
      <c r="BU33" t="s">
        <v>462</v>
      </c>
      <c r="BV33">
        <v>0</v>
      </c>
      <c r="BW33" t="s">
        <v>99</v>
      </c>
      <c r="BX33" t="s">
        <v>99</v>
      </c>
      <c r="BY33" t="s">
        <v>190</v>
      </c>
      <c r="BZ33">
        <v>0</v>
      </c>
      <c r="CA33">
        <v>8305.48</v>
      </c>
      <c r="CB33">
        <v>19305.7</v>
      </c>
      <c r="CC33">
        <v>0</v>
      </c>
      <c r="CD33">
        <v>0</v>
      </c>
      <c r="CE33">
        <v>0</v>
      </c>
      <c r="CF33">
        <v>5351.94</v>
      </c>
      <c r="CG33">
        <v>32963.1</v>
      </c>
      <c r="CH33">
        <v>23566.7</v>
      </c>
      <c r="CI33">
        <v>0</v>
      </c>
      <c r="CJ33">
        <v>0</v>
      </c>
      <c r="CK33">
        <v>0</v>
      </c>
      <c r="CL33">
        <v>56529.8</v>
      </c>
      <c r="CM33">
        <v>281.577</v>
      </c>
      <c r="CN33">
        <v>0</v>
      </c>
      <c r="CO33">
        <v>0</v>
      </c>
      <c r="CP33">
        <v>0</v>
      </c>
      <c r="CQ33">
        <v>0</v>
      </c>
      <c r="CR33">
        <v>127.822</v>
      </c>
      <c r="CS33">
        <v>0</v>
      </c>
      <c r="CT33">
        <v>409.399</v>
      </c>
      <c r="CU33">
        <v>0</v>
      </c>
      <c r="CV33">
        <v>0</v>
      </c>
      <c r="CW33">
        <v>0</v>
      </c>
      <c r="CX33">
        <v>0</v>
      </c>
      <c r="CY33">
        <v>409.399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10.5215</v>
      </c>
      <c r="DN33">
        <v>70.810100000000006</v>
      </c>
      <c r="DO33">
        <v>100.761</v>
      </c>
      <c r="DP33">
        <v>0</v>
      </c>
      <c r="DQ33">
        <v>0</v>
      </c>
      <c r="DR33">
        <v>4.1684799999999997</v>
      </c>
      <c r="DS33">
        <v>27.6633</v>
      </c>
      <c r="DT33">
        <v>213.92500000000001</v>
      </c>
      <c r="DU33">
        <v>120.67700000000001</v>
      </c>
      <c r="DV33">
        <v>0</v>
      </c>
      <c r="DW33">
        <v>0</v>
      </c>
      <c r="DX33">
        <v>0</v>
      </c>
      <c r="DY33">
        <v>334.601</v>
      </c>
      <c r="DZ33">
        <v>319.911</v>
      </c>
      <c r="EA33">
        <v>14.69</v>
      </c>
      <c r="EB33">
        <v>0</v>
      </c>
      <c r="EC33">
        <v>0</v>
      </c>
      <c r="EE33">
        <v>0</v>
      </c>
      <c r="EF33">
        <v>0</v>
      </c>
      <c r="EH33">
        <v>0</v>
      </c>
      <c r="EI33">
        <v>0</v>
      </c>
      <c r="EJ33">
        <v>4.48062</v>
      </c>
      <c r="EK33">
        <v>0.58610300000000004</v>
      </c>
      <c r="EL33">
        <v>0</v>
      </c>
      <c r="EM33">
        <v>8.3641599999999997E-2</v>
      </c>
      <c r="EN33">
        <v>0</v>
      </c>
      <c r="EO33">
        <v>0.88808500000000001</v>
      </c>
      <c r="EP33">
        <v>6.0384500000000001</v>
      </c>
      <c r="EQ33">
        <v>3.0337299999999998</v>
      </c>
      <c r="ER33">
        <v>0</v>
      </c>
      <c r="ES33">
        <v>0</v>
      </c>
      <c r="ET33">
        <v>0</v>
      </c>
      <c r="EU33">
        <v>9.0721699999999998</v>
      </c>
      <c r="EV33">
        <v>0</v>
      </c>
      <c r="EW33">
        <v>5.1721399999999997</v>
      </c>
      <c r="EX33">
        <v>2.9397899999999999</v>
      </c>
      <c r="EY33">
        <v>0</v>
      </c>
      <c r="EZ33">
        <v>0</v>
      </c>
      <c r="FA33">
        <v>0</v>
      </c>
      <c r="FB33">
        <v>0.88808500000000001</v>
      </c>
      <c r="FC33">
        <v>9.0000099999999996</v>
      </c>
      <c r="FD33">
        <v>3.0337299999999998</v>
      </c>
      <c r="FE33">
        <v>0</v>
      </c>
      <c r="FF33">
        <v>0</v>
      </c>
      <c r="FG33">
        <v>0</v>
      </c>
      <c r="FH33">
        <v>12.0337</v>
      </c>
      <c r="FI33" t="s">
        <v>534</v>
      </c>
      <c r="FJ33" t="s">
        <v>535</v>
      </c>
      <c r="FK33" t="s">
        <v>536</v>
      </c>
      <c r="FL33" t="s">
        <v>257</v>
      </c>
      <c r="FM33">
        <v>8.5</v>
      </c>
      <c r="FN33" t="s">
        <v>44</v>
      </c>
      <c r="FO33" t="s">
        <v>457</v>
      </c>
      <c r="FP33" t="s">
        <v>602</v>
      </c>
    </row>
    <row r="34" spans="1:172" x14ac:dyDescent="0.25">
      <c r="A34" s="72">
        <v>43234.212604166663</v>
      </c>
      <c r="B34" t="s">
        <v>574</v>
      </c>
      <c r="C34" t="s">
        <v>574</v>
      </c>
      <c r="D34" t="s">
        <v>42</v>
      </c>
      <c r="E34">
        <v>5502.05</v>
      </c>
      <c r="F34">
        <v>5502.05</v>
      </c>
      <c r="G34" t="s">
        <v>43</v>
      </c>
      <c r="H34" s="73">
        <v>4.5138888888888888E-2</v>
      </c>
      <c r="I34" t="s">
        <v>51</v>
      </c>
      <c r="J34">
        <v>-2.73</v>
      </c>
      <c r="K34" t="s">
        <v>99</v>
      </c>
      <c r="L34" t="s">
        <v>99</v>
      </c>
      <c r="M34" t="s">
        <v>214</v>
      </c>
      <c r="N34">
        <v>0</v>
      </c>
      <c r="O34">
        <v>8582.6</v>
      </c>
      <c r="P34">
        <v>21135.5</v>
      </c>
      <c r="Q34">
        <v>0</v>
      </c>
      <c r="R34">
        <v>110.214</v>
      </c>
      <c r="S34">
        <v>0</v>
      </c>
      <c r="T34">
        <v>5470.02</v>
      </c>
      <c r="U34">
        <v>35298.300000000003</v>
      </c>
      <c r="V34">
        <v>23566.7</v>
      </c>
      <c r="W34">
        <v>0</v>
      </c>
      <c r="X34">
        <v>0</v>
      </c>
      <c r="Y34">
        <v>0</v>
      </c>
      <c r="Z34">
        <v>58865</v>
      </c>
      <c r="AA34">
        <v>116.58499999999999</v>
      </c>
      <c r="AB34">
        <v>0</v>
      </c>
      <c r="AC34">
        <v>0</v>
      </c>
      <c r="AD34">
        <v>0</v>
      </c>
      <c r="AE34">
        <v>0</v>
      </c>
      <c r="AF34">
        <v>296.81</v>
      </c>
      <c r="AG34">
        <v>0</v>
      </c>
      <c r="AH34">
        <v>413.39499999999998</v>
      </c>
      <c r="AI34">
        <v>0</v>
      </c>
      <c r="AJ34">
        <v>0</v>
      </c>
      <c r="AK34">
        <v>0</v>
      </c>
      <c r="AL34">
        <v>0</v>
      </c>
      <c r="AM34">
        <v>413.39499999999998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4.3611700000000004</v>
      </c>
      <c r="BB34">
        <v>72.938699999999997</v>
      </c>
      <c r="BC34">
        <v>110.319</v>
      </c>
      <c r="BD34">
        <v>0</v>
      </c>
      <c r="BE34">
        <v>0.49409199999999998</v>
      </c>
      <c r="BF34">
        <v>10.1753</v>
      </c>
      <c r="BG34">
        <v>28.349299999999999</v>
      </c>
      <c r="BH34">
        <v>226.63800000000001</v>
      </c>
      <c r="BI34">
        <v>120.67700000000001</v>
      </c>
      <c r="BJ34">
        <v>0</v>
      </c>
      <c r="BK34">
        <v>0</v>
      </c>
      <c r="BL34">
        <v>0</v>
      </c>
      <c r="BM34">
        <v>347.315</v>
      </c>
      <c r="BN34">
        <v>332.77800000000002</v>
      </c>
      <c r="BO34">
        <v>14.5365</v>
      </c>
      <c r="BP34">
        <v>0</v>
      </c>
      <c r="BQ34">
        <v>0</v>
      </c>
      <c r="BS34">
        <v>0</v>
      </c>
      <c r="BT34">
        <v>0</v>
      </c>
      <c r="BV34">
        <v>0</v>
      </c>
      <c r="BW34" t="s">
        <v>99</v>
      </c>
      <c r="BX34" t="s">
        <v>99</v>
      </c>
      <c r="BY34" t="s">
        <v>210</v>
      </c>
      <c r="BZ34">
        <v>0</v>
      </c>
      <c r="CA34">
        <v>8367.5400000000009</v>
      </c>
      <c r="CB34">
        <v>20170.7</v>
      </c>
      <c r="CC34">
        <v>0</v>
      </c>
      <c r="CD34">
        <v>0</v>
      </c>
      <c r="CE34">
        <v>0</v>
      </c>
      <c r="CF34">
        <v>5470.02</v>
      </c>
      <c r="CG34">
        <v>34008.300000000003</v>
      </c>
      <c r="CH34">
        <v>23566.7</v>
      </c>
      <c r="CI34">
        <v>0</v>
      </c>
      <c r="CJ34">
        <v>0</v>
      </c>
      <c r="CK34">
        <v>0</v>
      </c>
      <c r="CL34">
        <v>57574.9</v>
      </c>
      <c r="CM34">
        <v>269.76499999999999</v>
      </c>
      <c r="CN34">
        <v>0</v>
      </c>
      <c r="CO34">
        <v>0</v>
      </c>
      <c r="CP34">
        <v>0</v>
      </c>
      <c r="CQ34">
        <v>0</v>
      </c>
      <c r="CR34">
        <v>276.57400000000001</v>
      </c>
      <c r="CS34">
        <v>0</v>
      </c>
      <c r="CT34">
        <v>546.33900000000006</v>
      </c>
      <c r="CU34">
        <v>0</v>
      </c>
      <c r="CV34">
        <v>0</v>
      </c>
      <c r="CW34">
        <v>0</v>
      </c>
      <c r="CX34">
        <v>0</v>
      </c>
      <c r="CY34">
        <v>546.33900000000006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10.084099999999999</v>
      </c>
      <c r="DN34">
        <v>71.194299999999998</v>
      </c>
      <c r="DO34">
        <v>105.282</v>
      </c>
      <c r="DP34">
        <v>0</v>
      </c>
      <c r="DQ34">
        <v>0</v>
      </c>
      <c r="DR34">
        <v>9.01187</v>
      </c>
      <c r="DS34">
        <v>28.349299999999999</v>
      </c>
      <c r="DT34">
        <v>223.92099999999999</v>
      </c>
      <c r="DU34">
        <v>120.67700000000001</v>
      </c>
      <c r="DV34">
        <v>0</v>
      </c>
      <c r="DW34">
        <v>0</v>
      </c>
      <c r="DX34">
        <v>0</v>
      </c>
      <c r="DY34">
        <v>344.59800000000001</v>
      </c>
      <c r="DZ34">
        <v>325.50200000000001</v>
      </c>
      <c r="EA34">
        <v>19.0959</v>
      </c>
      <c r="EB34">
        <v>0</v>
      </c>
      <c r="EC34">
        <v>0</v>
      </c>
      <c r="EE34">
        <v>0</v>
      </c>
      <c r="EF34">
        <v>0</v>
      </c>
      <c r="EH34">
        <v>0</v>
      </c>
      <c r="EI34">
        <v>0</v>
      </c>
      <c r="EJ34">
        <v>5.3104100000000001</v>
      </c>
      <c r="EK34">
        <v>3.2229100000000002</v>
      </c>
      <c r="EL34">
        <v>0</v>
      </c>
      <c r="EM34">
        <v>0</v>
      </c>
      <c r="EN34">
        <v>0</v>
      </c>
      <c r="EO34">
        <v>0.91990099999999997</v>
      </c>
      <c r="EP34">
        <v>9.45322</v>
      </c>
      <c r="EQ34">
        <v>3.0337299999999998</v>
      </c>
      <c r="ER34">
        <v>0</v>
      </c>
      <c r="ES34">
        <v>0</v>
      </c>
      <c r="ET34">
        <v>0</v>
      </c>
      <c r="EU34">
        <v>12.4869</v>
      </c>
      <c r="EV34">
        <v>0</v>
      </c>
      <c r="EW34">
        <v>5.2024800000000004</v>
      </c>
      <c r="EX34">
        <v>3.07416</v>
      </c>
      <c r="EY34">
        <v>0</v>
      </c>
      <c r="EZ34">
        <v>0</v>
      </c>
      <c r="FA34">
        <v>0</v>
      </c>
      <c r="FB34">
        <v>0.91990099999999997</v>
      </c>
      <c r="FC34">
        <v>9.1965400000000006</v>
      </c>
      <c r="FD34">
        <v>3.0337299999999998</v>
      </c>
      <c r="FE34">
        <v>0</v>
      </c>
      <c r="FF34">
        <v>0</v>
      </c>
      <c r="FG34">
        <v>0</v>
      </c>
      <c r="FH34">
        <v>12.2303</v>
      </c>
      <c r="FI34" t="s">
        <v>534</v>
      </c>
      <c r="FJ34" t="s">
        <v>535</v>
      </c>
      <c r="FK34" t="s">
        <v>536</v>
      </c>
      <c r="FL34" t="s">
        <v>257</v>
      </c>
      <c r="FM34">
        <v>8.5</v>
      </c>
      <c r="FN34" t="s">
        <v>44</v>
      </c>
      <c r="FO34" t="s">
        <v>457</v>
      </c>
      <c r="FP34" t="s">
        <v>602</v>
      </c>
    </row>
    <row r="35" spans="1:172" x14ac:dyDescent="0.25">
      <c r="A35" s="72">
        <v>43234.213090277779</v>
      </c>
      <c r="B35" t="s">
        <v>575</v>
      </c>
      <c r="C35" t="s">
        <v>575</v>
      </c>
      <c r="D35" t="s">
        <v>42</v>
      </c>
      <c r="E35">
        <v>5502.05</v>
      </c>
      <c r="F35">
        <v>5502.05</v>
      </c>
      <c r="G35" t="s">
        <v>43</v>
      </c>
      <c r="H35" s="73">
        <v>2.6388888888888889E-2</v>
      </c>
      <c r="I35" t="s">
        <v>50</v>
      </c>
      <c r="J35">
        <v>6.22</v>
      </c>
      <c r="K35" t="s">
        <v>99</v>
      </c>
      <c r="L35" t="s">
        <v>99</v>
      </c>
      <c r="M35" t="s">
        <v>451</v>
      </c>
      <c r="N35">
        <v>0</v>
      </c>
      <c r="O35">
        <v>17099.8</v>
      </c>
      <c r="P35">
        <v>19454.5</v>
      </c>
      <c r="Q35">
        <v>0</v>
      </c>
      <c r="R35">
        <v>0</v>
      </c>
      <c r="S35">
        <v>0</v>
      </c>
      <c r="T35">
        <v>18279.900000000001</v>
      </c>
      <c r="U35">
        <v>54834.1</v>
      </c>
      <c r="V35">
        <v>41704.1</v>
      </c>
      <c r="W35">
        <v>48583.6</v>
      </c>
      <c r="X35">
        <v>0</v>
      </c>
      <c r="Y35">
        <v>0</v>
      </c>
      <c r="Z35">
        <v>145122</v>
      </c>
      <c r="AA35">
        <v>2309.4699999999998</v>
      </c>
      <c r="AB35">
        <v>0</v>
      </c>
      <c r="AC35">
        <v>0</v>
      </c>
      <c r="AD35">
        <v>0</v>
      </c>
      <c r="AE35">
        <v>0</v>
      </c>
      <c r="AF35">
        <v>238.16200000000001</v>
      </c>
      <c r="AG35">
        <v>0</v>
      </c>
      <c r="AH35">
        <v>2547.64</v>
      </c>
      <c r="AI35">
        <v>4576.68</v>
      </c>
      <c r="AJ35">
        <v>0</v>
      </c>
      <c r="AK35">
        <v>0</v>
      </c>
      <c r="AL35">
        <v>0</v>
      </c>
      <c r="AM35">
        <v>7124.32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84.571600000000004</v>
      </c>
      <c r="BB35">
        <v>180.28399999999999</v>
      </c>
      <c r="BC35">
        <v>114.01300000000001</v>
      </c>
      <c r="BD35">
        <v>0</v>
      </c>
      <c r="BE35">
        <v>0</v>
      </c>
      <c r="BF35">
        <v>7.7803300000000002</v>
      </c>
      <c r="BG35">
        <v>97.873199999999997</v>
      </c>
      <c r="BH35">
        <v>484.52199999999999</v>
      </c>
      <c r="BI35">
        <v>371.19200000000001</v>
      </c>
      <c r="BJ35">
        <v>243.018</v>
      </c>
      <c r="BK35">
        <v>0</v>
      </c>
      <c r="BL35">
        <v>0</v>
      </c>
      <c r="BM35">
        <v>1098.73</v>
      </c>
      <c r="BN35">
        <v>857.39599999999996</v>
      </c>
      <c r="BO35">
        <v>241.33699999999999</v>
      </c>
      <c r="BP35">
        <v>0</v>
      </c>
      <c r="BQ35">
        <v>5</v>
      </c>
      <c r="BR35" t="s">
        <v>116</v>
      </c>
      <c r="BS35">
        <v>0</v>
      </c>
      <c r="BT35">
        <v>101.25</v>
      </c>
      <c r="BU35" t="s">
        <v>116</v>
      </c>
      <c r="BV35">
        <v>0</v>
      </c>
      <c r="BW35" t="s">
        <v>99</v>
      </c>
      <c r="BX35" t="s">
        <v>99</v>
      </c>
      <c r="BY35" t="s">
        <v>239</v>
      </c>
      <c r="BZ35">
        <v>0</v>
      </c>
      <c r="CA35">
        <v>17123.3</v>
      </c>
      <c r="CB35">
        <v>20159.8</v>
      </c>
      <c r="CC35">
        <v>0</v>
      </c>
      <c r="CD35">
        <v>0</v>
      </c>
      <c r="CE35">
        <v>0</v>
      </c>
      <c r="CF35">
        <v>18279.900000000001</v>
      </c>
      <c r="CG35">
        <v>55563</v>
      </c>
      <c r="CH35">
        <v>41704.1</v>
      </c>
      <c r="CI35">
        <v>48583.6</v>
      </c>
      <c r="CJ35">
        <v>0</v>
      </c>
      <c r="CK35">
        <v>0</v>
      </c>
      <c r="CL35">
        <v>145851</v>
      </c>
      <c r="CM35">
        <v>2309.39</v>
      </c>
      <c r="CN35">
        <v>0</v>
      </c>
      <c r="CO35">
        <v>0</v>
      </c>
      <c r="CP35">
        <v>0</v>
      </c>
      <c r="CQ35">
        <v>0</v>
      </c>
      <c r="CR35">
        <v>272.01400000000001</v>
      </c>
      <c r="CS35">
        <v>0</v>
      </c>
      <c r="CT35">
        <v>2581.4</v>
      </c>
      <c r="CU35">
        <v>4576.68</v>
      </c>
      <c r="CV35">
        <v>0</v>
      </c>
      <c r="CW35">
        <v>0</v>
      </c>
      <c r="CX35">
        <v>0</v>
      </c>
      <c r="CY35">
        <v>7158.08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84.605699999999999</v>
      </c>
      <c r="DN35">
        <v>181.26599999999999</v>
      </c>
      <c r="DO35">
        <v>118.098</v>
      </c>
      <c r="DP35">
        <v>0</v>
      </c>
      <c r="DQ35">
        <v>0</v>
      </c>
      <c r="DR35">
        <v>8.8814799999999998</v>
      </c>
      <c r="DS35">
        <v>97.873199999999997</v>
      </c>
      <c r="DT35">
        <v>490.72500000000002</v>
      </c>
      <c r="DU35">
        <v>371.19200000000001</v>
      </c>
      <c r="DV35">
        <v>243.018</v>
      </c>
      <c r="DW35">
        <v>0</v>
      </c>
      <c r="DX35">
        <v>0</v>
      </c>
      <c r="DY35">
        <v>1104.94</v>
      </c>
      <c r="DZ35">
        <v>862.46400000000006</v>
      </c>
      <c r="EA35">
        <v>242.47200000000001</v>
      </c>
      <c r="EB35">
        <v>0</v>
      </c>
      <c r="EC35">
        <v>5.5</v>
      </c>
      <c r="ED35" t="s">
        <v>116</v>
      </c>
      <c r="EE35">
        <v>0</v>
      </c>
      <c r="EF35">
        <v>0</v>
      </c>
      <c r="EH35">
        <v>0</v>
      </c>
      <c r="EI35">
        <v>0</v>
      </c>
      <c r="EJ35">
        <v>16.4389</v>
      </c>
      <c r="EK35">
        <v>4.5609099999999998</v>
      </c>
      <c r="EL35">
        <v>0</v>
      </c>
      <c r="EM35">
        <v>0</v>
      </c>
      <c r="EN35">
        <v>0</v>
      </c>
      <c r="EO35">
        <v>3.7950499999999998</v>
      </c>
      <c r="EP35">
        <v>24.794899999999998</v>
      </c>
      <c r="EQ35">
        <v>7.3263299999999996</v>
      </c>
      <c r="ER35">
        <v>5.5460700000000003</v>
      </c>
      <c r="ES35">
        <v>0</v>
      </c>
      <c r="ET35">
        <v>0</v>
      </c>
      <c r="EU35">
        <v>37.667299999999997</v>
      </c>
      <c r="EV35">
        <v>0</v>
      </c>
      <c r="EW35">
        <v>16.469200000000001</v>
      </c>
      <c r="EX35">
        <v>4.6272799999999998</v>
      </c>
      <c r="EY35">
        <v>0</v>
      </c>
      <c r="EZ35">
        <v>0</v>
      </c>
      <c r="FA35">
        <v>0</v>
      </c>
      <c r="FB35">
        <v>3.7950499999999998</v>
      </c>
      <c r="FC35">
        <v>24.891500000000001</v>
      </c>
      <c r="FD35">
        <v>7.3263299999999996</v>
      </c>
      <c r="FE35">
        <v>5.5460700000000003</v>
      </c>
      <c r="FF35">
        <v>0</v>
      </c>
      <c r="FG35">
        <v>0</v>
      </c>
      <c r="FH35">
        <v>37.7639</v>
      </c>
      <c r="FI35" t="s">
        <v>534</v>
      </c>
      <c r="FJ35" t="s">
        <v>535</v>
      </c>
      <c r="FK35" t="s">
        <v>536</v>
      </c>
      <c r="FL35" t="s">
        <v>257</v>
      </c>
      <c r="FM35">
        <v>8.5</v>
      </c>
      <c r="FN35" t="s">
        <v>44</v>
      </c>
      <c r="FO35" t="s">
        <v>457</v>
      </c>
      <c r="FP35" t="s">
        <v>602</v>
      </c>
    </row>
    <row r="36" spans="1:172" x14ac:dyDescent="0.25">
      <c r="A36" s="72">
        <v>43234.213495370372</v>
      </c>
      <c r="B36" t="s">
        <v>576</v>
      </c>
      <c r="C36" t="s">
        <v>576</v>
      </c>
      <c r="D36" t="s">
        <v>42</v>
      </c>
      <c r="E36">
        <v>5502.05</v>
      </c>
      <c r="F36">
        <v>5502.05</v>
      </c>
      <c r="G36" t="s">
        <v>43</v>
      </c>
      <c r="H36" s="73">
        <v>2.1527777777777781E-2</v>
      </c>
      <c r="I36" t="s">
        <v>50</v>
      </c>
      <c r="J36">
        <v>118.1</v>
      </c>
      <c r="K36" t="s">
        <v>99</v>
      </c>
      <c r="L36" t="s">
        <v>99</v>
      </c>
      <c r="M36" t="s">
        <v>237</v>
      </c>
      <c r="N36">
        <v>0</v>
      </c>
      <c r="O36">
        <v>42811.6</v>
      </c>
      <c r="P36">
        <v>22252.5</v>
      </c>
      <c r="Q36">
        <v>0</v>
      </c>
      <c r="R36">
        <v>0</v>
      </c>
      <c r="S36">
        <v>0</v>
      </c>
      <c r="T36">
        <v>4936.95</v>
      </c>
      <c r="U36">
        <v>70001</v>
      </c>
      <c r="V36">
        <v>603466</v>
      </c>
      <c r="W36">
        <v>0</v>
      </c>
      <c r="X36">
        <v>0</v>
      </c>
      <c r="Y36">
        <v>0</v>
      </c>
      <c r="Z36">
        <v>673467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101.124</v>
      </c>
      <c r="AG36">
        <v>0</v>
      </c>
      <c r="AH36">
        <v>101.124</v>
      </c>
      <c r="AI36">
        <v>0</v>
      </c>
      <c r="AJ36">
        <v>0</v>
      </c>
      <c r="AK36">
        <v>0</v>
      </c>
      <c r="AL36">
        <v>0</v>
      </c>
      <c r="AM36">
        <v>101.124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340.11200000000002</v>
      </c>
      <c r="BC36">
        <v>115.22199999999999</v>
      </c>
      <c r="BD36">
        <v>0</v>
      </c>
      <c r="BE36">
        <v>0</v>
      </c>
      <c r="BF36">
        <v>3.2947799999999998</v>
      </c>
      <c r="BG36">
        <v>25.888100000000001</v>
      </c>
      <c r="BH36">
        <v>484.517</v>
      </c>
      <c r="BI36">
        <v>3060.95</v>
      </c>
      <c r="BJ36">
        <v>0</v>
      </c>
      <c r="BK36">
        <v>0</v>
      </c>
      <c r="BL36">
        <v>0</v>
      </c>
      <c r="BM36">
        <v>3545.46</v>
      </c>
      <c r="BN36">
        <v>3542.17</v>
      </c>
      <c r="BO36">
        <v>3.2947799999999998</v>
      </c>
      <c r="BP36">
        <v>0</v>
      </c>
      <c r="BQ36">
        <v>0</v>
      </c>
      <c r="BS36">
        <v>0</v>
      </c>
      <c r="BT36">
        <v>0</v>
      </c>
      <c r="BV36">
        <v>0</v>
      </c>
      <c r="BW36" t="s">
        <v>99</v>
      </c>
      <c r="BX36" t="s">
        <v>99</v>
      </c>
      <c r="BY36" t="s">
        <v>192</v>
      </c>
      <c r="BZ36">
        <v>0</v>
      </c>
      <c r="CA36">
        <v>45028.1</v>
      </c>
      <c r="CB36">
        <v>39688.1</v>
      </c>
      <c r="CC36">
        <v>0</v>
      </c>
      <c r="CD36">
        <v>0</v>
      </c>
      <c r="CE36">
        <v>0</v>
      </c>
      <c r="CF36">
        <v>7582.4</v>
      </c>
      <c r="CG36">
        <v>92298.6</v>
      </c>
      <c r="CH36">
        <v>603466</v>
      </c>
      <c r="CI36">
        <v>0</v>
      </c>
      <c r="CJ36">
        <v>0</v>
      </c>
      <c r="CK36">
        <v>0</v>
      </c>
      <c r="CL36">
        <v>695764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86.390799999999999</v>
      </c>
      <c r="CS36">
        <v>0</v>
      </c>
      <c r="CT36">
        <v>86.390799999999999</v>
      </c>
      <c r="CU36">
        <v>0</v>
      </c>
      <c r="CV36">
        <v>0</v>
      </c>
      <c r="CW36">
        <v>0</v>
      </c>
      <c r="CX36">
        <v>0</v>
      </c>
      <c r="CY36">
        <v>86.390799999999999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355.22899999999998</v>
      </c>
      <c r="DO36">
        <v>205.047</v>
      </c>
      <c r="DP36">
        <v>0</v>
      </c>
      <c r="DQ36">
        <v>0</v>
      </c>
      <c r="DR36">
        <v>2.81501</v>
      </c>
      <c r="DS36">
        <v>39.508099999999999</v>
      </c>
      <c r="DT36">
        <v>602.6</v>
      </c>
      <c r="DU36">
        <v>3060.95</v>
      </c>
      <c r="DV36">
        <v>0</v>
      </c>
      <c r="DW36">
        <v>0</v>
      </c>
      <c r="DX36">
        <v>0</v>
      </c>
      <c r="DY36">
        <v>3663.55</v>
      </c>
      <c r="DZ36">
        <v>3660.73</v>
      </c>
      <c r="EA36">
        <v>2.81501</v>
      </c>
      <c r="EB36">
        <v>0</v>
      </c>
      <c r="EC36">
        <v>0</v>
      </c>
      <c r="EE36">
        <v>0</v>
      </c>
      <c r="EF36">
        <v>0</v>
      </c>
      <c r="EH36">
        <v>0</v>
      </c>
      <c r="EI36">
        <v>0</v>
      </c>
      <c r="EJ36">
        <v>22.9329</v>
      </c>
      <c r="EK36">
        <v>3.2559900000000002</v>
      </c>
      <c r="EL36">
        <v>0</v>
      </c>
      <c r="EM36">
        <v>0</v>
      </c>
      <c r="EN36">
        <v>0</v>
      </c>
      <c r="EO36">
        <v>0.76127900000000004</v>
      </c>
      <c r="EP36">
        <v>26.950099999999999</v>
      </c>
      <c r="EQ36">
        <v>66.256699999999995</v>
      </c>
      <c r="ER36">
        <v>0</v>
      </c>
      <c r="ES36">
        <v>0</v>
      </c>
      <c r="ET36">
        <v>0</v>
      </c>
      <c r="EU36">
        <v>93.206800000000001</v>
      </c>
      <c r="EV36">
        <v>0</v>
      </c>
      <c r="EW36">
        <v>23.926200000000001</v>
      </c>
      <c r="EX36">
        <v>5.6868299999999996</v>
      </c>
      <c r="EY36">
        <v>0</v>
      </c>
      <c r="EZ36">
        <v>0</v>
      </c>
      <c r="FA36">
        <v>0</v>
      </c>
      <c r="FB36">
        <v>0.981433</v>
      </c>
      <c r="FC36">
        <v>30.5944</v>
      </c>
      <c r="FD36">
        <v>66.256699999999995</v>
      </c>
      <c r="FE36">
        <v>0</v>
      </c>
      <c r="FF36">
        <v>0</v>
      </c>
      <c r="FG36">
        <v>0</v>
      </c>
      <c r="FH36">
        <v>96.851100000000002</v>
      </c>
      <c r="FI36" t="s">
        <v>534</v>
      </c>
      <c r="FJ36" t="s">
        <v>535</v>
      </c>
      <c r="FK36" t="s">
        <v>536</v>
      </c>
      <c r="FL36" t="s">
        <v>257</v>
      </c>
      <c r="FM36">
        <v>8.5</v>
      </c>
      <c r="FN36" t="s">
        <v>44</v>
      </c>
      <c r="FO36" t="s">
        <v>457</v>
      </c>
      <c r="FP36" t="s">
        <v>602</v>
      </c>
    </row>
    <row r="37" spans="1:172" x14ac:dyDescent="0.25">
      <c r="A37" s="72">
        <v>43234.214745370373</v>
      </c>
      <c r="B37" t="s">
        <v>577</v>
      </c>
      <c r="C37" t="s">
        <v>577</v>
      </c>
      <c r="D37" t="s">
        <v>42</v>
      </c>
      <c r="E37">
        <v>5502.05</v>
      </c>
      <c r="F37">
        <v>5502.05</v>
      </c>
      <c r="G37" t="s">
        <v>43</v>
      </c>
      <c r="H37" s="73">
        <v>7.2222222222222229E-2</v>
      </c>
      <c r="I37" t="s">
        <v>50</v>
      </c>
      <c r="J37">
        <v>117.93</v>
      </c>
      <c r="K37" t="s">
        <v>99</v>
      </c>
      <c r="L37" t="s">
        <v>99</v>
      </c>
      <c r="M37" t="s">
        <v>250</v>
      </c>
      <c r="N37">
        <v>0</v>
      </c>
      <c r="O37">
        <v>4913.04</v>
      </c>
      <c r="P37">
        <v>4837.12</v>
      </c>
      <c r="Q37">
        <v>0</v>
      </c>
      <c r="R37">
        <v>3.5695999999999999</v>
      </c>
      <c r="S37">
        <v>0</v>
      </c>
      <c r="T37">
        <v>5470.02</v>
      </c>
      <c r="U37">
        <v>15223.7</v>
      </c>
      <c r="V37">
        <v>23566.7</v>
      </c>
      <c r="W37">
        <v>0</v>
      </c>
      <c r="X37">
        <v>0</v>
      </c>
      <c r="Y37">
        <v>0</v>
      </c>
      <c r="Z37">
        <v>38790.400000000001</v>
      </c>
      <c r="AA37">
        <v>209.678</v>
      </c>
      <c r="AB37">
        <v>0</v>
      </c>
      <c r="AC37">
        <v>0</v>
      </c>
      <c r="AD37">
        <v>0</v>
      </c>
      <c r="AE37">
        <v>0</v>
      </c>
      <c r="AF37">
        <v>256.56599999999997</v>
      </c>
      <c r="AG37">
        <v>0</v>
      </c>
      <c r="AH37">
        <v>466.24400000000003</v>
      </c>
      <c r="AI37">
        <v>0</v>
      </c>
      <c r="AJ37">
        <v>0</v>
      </c>
      <c r="AK37">
        <v>0</v>
      </c>
      <c r="AL37">
        <v>0</v>
      </c>
      <c r="AM37">
        <v>466.24400000000003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7.8312400000000002</v>
      </c>
      <c r="BB37">
        <v>35.547899999999998</v>
      </c>
      <c r="BC37">
        <v>25.280999999999999</v>
      </c>
      <c r="BD37">
        <v>0</v>
      </c>
      <c r="BE37">
        <v>1.8809099999999999E-2</v>
      </c>
      <c r="BF37">
        <v>8.3541100000000004</v>
      </c>
      <c r="BG37">
        <v>28.349299999999999</v>
      </c>
      <c r="BH37">
        <v>105.38200000000001</v>
      </c>
      <c r="BI37">
        <v>120.67700000000001</v>
      </c>
      <c r="BJ37">
        <v>0</v>
      </c>
      <c r="BK37">
        <v>0</v>
      </c>
      <c r="BL37">
        <v>0</v>
      </c>
      <c r="BM37">
        <v>226.059</v>
      </c>
      <c r="BN37">
        <v>209.874</v>
      </c>
      <c r="BO37">
        <v>16.185300000000002</v>
      </c>
      <c r="BP37">
        <v>0</v>
      </c>
      <c r="BQ37">
        <v>2201</v>
      </c>
      <c r="BR37" t="s">
        <v>116</v>
      </c>
      <c r="BS37">
        <v>5</v>
      </c>
      <c r="BT37">
        <v>254.25</v>
      </c>
      <c r="BU37" t="s">
        <v>231</v>
      </c>
      <c r="BV37">
        <v>3</v>
      </c>
      <c r="BW37" t="s">
        <v>99</v>
      </c>
      <c r="BX37" t="s">
        <v>99</v>
      </c>
      <c r="BY37" t="s">
        <v>255</v>
      </c>
      <c r="BZ37">
        <v>0</v>
      </c>
      <c r="CA37">
        <v>8380.2999999999993</v>
      </c>
      <c r="CB37">
        <v>20168.400000000001</v>
      </c>
      <c r="CC37">
        <v>0</v>
      </c>
      <c r="CD37">
        <v>0</v>
      </c>
      <c r="CE37">
        <v>0</v>
      </c>
      <c r="CF37">
        <v>5470.02</v>
      </c>
      <c r="CG37">
        <v>34018.699999999997</v>
      </c>
      <c r="CH37">
        <v>23566.7</v>
      </c>
      <c r="CI37">
        <v>0</v>
      </c>
      <c r="CJ37">
        <v>0</v>
      </c>
      <c r="CK37">
        <v>0</v>
      </c>
      <c r="CL37">
        <v>57585.4</v>
      </c>
      <c r="CM37">
        <v>282.42700000000002</v>
      </c>
      <c r="CN37">
        <v>0</v>
      </c>
      <c r="CO37">
        <v>0</v>
      </c>
      <c r="CP37">
        <v>0</v>
      </c>
      <c r="CQ37">
        <v>0</v>
      </c>
      <c r="CR37">
        <v>247.75399999999999</v>
      </c>
      <c r="CS37">
        <v>0</v>
      </c>
      <c r="CT37">
        <v>530.18100000000004</v>
      </c>
      <c r="CU37">
        <v>0</v>
      </c>
      <c r="CV37">
        <v>0</v>
      </c>
      <c r="CW37">
        <v>0</v>
      </c>
      <c r="CX37">
        <v>0</v>
      </c>
      <c r="CY37">
        <v>530.18100000000004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10.5298</v>
      </c>
      <c r="DN37">
        <v>71.089299999999994</v>
      </c>
      <c r="DO37">
        <v>105.27200000000001</v>
      </c>
      <c r="DP37">
        <v>0</v>
      </c>
      <c r="DQ37">
        <v>0</v>
      </c>
      <c r="DR37">
        <v>8.0661799999999992</v>
      </c>
      <c r="DS37">
        <v>28.349299999999999</v>
      </c>
      <c r="DT37">
        <v>223.30600000000001</v>
      </c>
      <c r="DU37">
        <v>120.67700000000001</v>
      </c>
      <c r="DV37">
        <v>0</v>
      </c>
      <c r="DW37">
        <v>0</v>
      </c>
      <c r="DX37">
        <v>0</v>
      </c>
      <c r="DY37">
        <v>343.983</v>
      </c>
      <c r="DZ37">
        <v>325.387</v>
      </c>
      <c r="EA37">
        <v>18.5959</v>
      </c>
      <c r="EB37">
        <v>0</v>
      </c>
      <c r="EC37">
        <v>0</v>
      </c>
      <c r="EE37">
        <v>0</v>
      </c>
      <c r="EF37">
        <v>0</v>
      </c>
      <c r="EH37">
        <v>0</v>
      </c>
      <c r="EI37">
        <v>0</v>
      </c>
      <c r="EJ37">
        <v>2.4859499999999999</v>
      </c>
      <c r="EK37">
        <v>0.75352600000000003</v>
      </c>
      <c r="EL37">
        <v>0</v>
      </c>
      <c r="EM37">
        <v>5.7553200000000002E-4</v>
      </c>
      <c r="EN37">
        <v>0</v>
      </c>
      <c r="EO37">
        <v>0.91990099999999997</v>
      </c>
      <c r="EP37">
        <v>4.1599500000000003</v>
      </c>
      <c r="EQ37">
        <v>3.0337299999999998</v>
      </c>
      <c r="ER37">
        <v>0</v>
      </c>
      <c r="ES37">
        <v>0</v>
      </c>
      <c r="ET37">
        <v>0</v>
      </c>
      <c r="EU37">
        <v>7.1936799999999996</v>
      </c>
      <c r="EV37">
        <v>0</v>
      </c>
      <c r="EW37">
        <v>5.1852400000000003</v>
      </c>
      <c r="EX37">
        <v>3.07416</v>
      </c>
      <c r="EY37">
        <v>0</v>
      </c>
      <c r="EZ37">
        <v>0</v>
      </c>
      <c r="FA37">
        <v>0</v>
      </c>
      <c r="FB37">
        <v>0.91990099999999997</v>
      </c>
      <c r="FC37">
        <v>9.1792999999999996</v>
      </c>
      <c r="FD37">
        <v>3.0337299999999998</v>
      </c>
      <c r="FE37">
        <v>0</v>
      </c>
      <c r="FF37">
        <v>0</v>
      </c>
      <c r="FG37">
        <v>0</v>
      </c>
      <c r="FH37">
        <v>12.212999999999999</v>
      </c>
      <c r="FI37" t="s">
        <v>534</v>
      </c>
      <c r="FJ37" t="s">
        <v>535</v>
      </c>
      <c r="FK37" t="s">
        <v>536</v>
      </c>
      <c r="FL37" t="s">
        <v>257</v>
      </c>
      <c r="FM37">
        <v>8.5</v>
      </c>
      <c r="FN37" t="s">
        <v>44</v>
      </c>
      <c r="FO37" t="s">
        <v>457</v>
      </c>
      <c r="FP37" t="s">
        <v>602</v>
      </c>
    </row>
    <row r="38" spans="1:172" x14ac:dyDescent="0.25">
      <c r="A38" s="72">
        <v>43234.215196759258</v>
      </c>
      <c r="B38" t="s">
        <v>578</v>
      </c>
      <c r="C38" t="s">
        <v>578</v>
      </c>
      <c r="D38" t="s">
        <v>42</v>
      </c>
      <c r="E38">
        <v>5502.05</v>
      </c>
      <c r="F38">
        <v>5502.05</v>
      </c>
      <c r="G38" t="s">
        <v>43</v>
      </c>
      <c r="H38" s="73">
        <v>2.4305555555555556E-2</v>
      </c>
      <c r="I38" t="s">
        <v>51</v>
      </c>
      <c r="J38">
        <v>-2.04</v>
      </c>
      <c r="K38" t="s">
        <v>99</v>
      </c>
      <c r="L38" t="s">
        <v>99</v>
      </c>
      <c r="M38" t="s">
        <v>443</v>
      </c>
      <c r="N38">
        <v>0</v>
      </c>
      <c r="O38">
        <v>17661.2</v>
      </c>
      <c r="P38">
        <v>43949.599999999999</v>
      </c>
      <c r="Q38">
        <v>0</v>
      </c>
      <c r="R38">
        <v>0</v>
      </c>
      <c r="S38">
        <v>0</v>
      </c>
      <c r="T38">
        <v>15810</v>
      </c>
      <c r="U38">
        <v>77420.800000000003</v>
      </c>
      <c r="V38">
        <v>26515.5</v>
      </c>
      <c r="W38">
        <v>12145.9</v>
      </c>
      <c r="X38">
        <v>0</v>
      </c>
      <c r="Y38">
        <v>0</v>
      </c>
      <c r="Z38">
        <v>116082</v>
      </c>
      <c r="AA38">
        <v>6459.64</v>
      </c>
      <c r="AB38">
        <v>0</v>
      </c>
      <c r="AC38">
        <v>0</v>
      </c>
      <c r="AD38">
        <v>0</v>
      </c>
      <c r="AE38">
        <v>0</v>
      </c>
      <c r="AF38">
        <v>258.88099999999997</v>
      </c>
      <c r="AG38">
        <v>0</v>
      </c>
      <c r="AH38">
        <v>6718.52</v>
      </c>
      <c r="AI38">
        <v>1500.97</v>
      </c>
      <c r="AJ38">
        <v>0</v>
      </c>
      <c r="AK38">
        <v>0</v>
      </c>
      <c r="AL38">
        <v>0</v>
      </c>
      <c r="AM38">
        <v>8219.5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231.381</v>
      </c>
      <c r="BB38">
        <v>216.56899999999999</v>
      </c>
      <c r="BC38">
        <v>234.51400000000001</v>
      </c>
      <c r="BD38">
        <v>0</v>
      </c>
      <c r="BE38">
        <v>0</v>
      </c>
      <c r="BF38">
        <v>8.4301999999999992</v>
      </c>
      <c r="BG38">
        <v>84.538700000000006</v>
      </c>
      <c r="BH38">
        <v>775.43399999999997</v>
      </c>
      <c r="BI38">
        <v>182.71</v>
      </c>
      <c r="BJ38">
        <v>60.754600000000003</v>
      </c>
      <c r="BK38">
        <v>0</v>
      </c>
      <c r="BL38">
        <v>0</v>
      </c>
      <c r="BM38">
        <v>1018.9</v>
      </c>
      <c r="BN38">
        <v>730.28599999999994</v>
      </c>
      <c r="BO38">
        <v>288.613</v>
      </c>
      <c r="BP38">
        <v>0</v>
      </c>
      <c r="BQ38">
        <v>0.25</v>
      </c>
      <c r="BR38" t="s">
        <v>116</v>
      </c>
      <c r="BS38">
        <v>0</v>
      </c>
      <c r="BT38">
        <v>0</v>
      </c>
      <c r="BV38">
        <v>0</v>
      </c>
      <c r="BW38" t="s">
        <v>99</v>
      </c>
      <c r="BX38" t="s">
        <v>99</v>
      </c>
      <c r="BY38" t="s">
        <v>449</v>
      </c>
      <c r="BZ38">
        <v>0</v>
      </c>
      <c r="CA38">
        <v>17589.5</v>
      </c>
      <c r="CB38">
        <v>43963.6</v>
      </c>
      <c r="CC38">
        <v>0</v>
      </c>
      <c r="CD38">
        <v>0</v>
      </c>
      <c r="CE38">
        <v>0</v>
      </c>
      <c r="CF38">
        <v>15810</v>
      </c>
      <c r="CG38">
        <v>77363.100000000006</v>
      </c>
      <c r="CH38">
        <v>26515.5</v>
      </c>
      <c r="CI38">
        <v>12145.9</v>
      </c>
      <c r="CJ38">
        <v>0</v>
      </c>
      <c r="CK38">
        <v>0</v>
      </c>
      <c r="CL38">
        <v>116024</v>
      </c>
      <c r="CM38">
        <v>6436.46</v>
      </c>
      <c r="CN38">
        <v>0</v>
      </c>
      <c r="CO38">
        <v>0</v>
      </c>
      <c r="CP38">
        <v>0</v>
      </c>
      <c r="CQ38">
        <v>0</v>
      </c>
      <c r="CR38">
        <v>247.75399999999999</v>
      </c>
      <c r="CS38">
        <v>0</v>
      </c>
      <c r="CT38">
        <v>6684.21</v>
      </c>
      <c r="CU38">
        <v>1500.97</v>
      </c>
      <c r="CV38">
        <v>0</v>
      </c>
      <c r="CW38">
        <v>0</v>
      </c>
      <c r="CX38">
        <v>0</v>
      </c>
      <c r="CY38">
        <v>8185.19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230.53100000000001</v>
      </c>
      <c r="DN38">
        <v>215.643</v>
      </c>
      <c r="DO38">
        <v>234.613</v>
      </c>
      <c r="DP38">
        <v>0</v>
      </c>
      <c r="DQ38">
        <v>0</v>
      </c>
      <c r="DR38">
        <v>8.0661799999999992</v>
      </c>
      <c r="DS38">
        <v>84.538700000000006</v>
      </c>
      <c r="DT38">
        <v>773.39200000000005</v>
      </c>
      <c r="DU38">
        <v>182.71</v>
      </c>
      <c r="DV38">
        <v>60.754600000000003</v>
      </c>
      <c r="DW38">
        <v>0</v>
      </c>
      <c r="DX38">
        <v>0</v>
      </c>
      <c r="DY38">
        <v>1016.86</v>
      </c>
      <c r="DZ38">
        <v>729.45799999999997</v>
      </c>
      <c r="EA38">
        <v>287.39800000000002</v>
      </c>
      <c r="EB38">
        <v>0</v>
      </c>
      <c r="EC38">
        <v>0.75</v>
      </c>
      <c r="ED38" t="s">
        <v>116</v>
      </c>
      <c r="EE38">
        <v>0</v>
      </c>
      <c r="EF38">
        <v>0</v>
      </c>
      <c r="EH38">
        <v>0</v>
      </c>
      <c r="EI38">
        <v>0</v>
      </c>
      <c r="EJ38">
        <v>21.191600000000001</v>
      </c>
      <c r="EK38">
        <v>7.8041299999999998</v>
      </c>
      <c r="EL38">
        <v>0</v>
      </c>
      <c r="EM38">
        <v>0</v>
      </c>
      <c r="EN38">
        <v>0</v>
      </c>
      <c r="EO38">
        <v>2.9132799999999999</v>
      </c>
      <c r="EP38">
        <v>31.908999999999999</v>
      </c>
      <c r="EQ38">
        <v>3.34931</v>
      </c>
      <c r="ER38">
        <v>1.38652</v>
      </c>
      <c r="ES38">
        <v>0</v>
      </c>
      <c r="ET38">
        <v>0</v>
      </c>
      <c r="EU38">
        <v>36.644799999999996</v>
      </c>
      <c r="EV38">
        <v>0</v>
      </c>
      <c r="EW38">
        <v>21.168299999999999</v>
      </c>
      <c r="EX38">
        <v>7.8325199999999997</v>
      </c>
      <c r="EY38">
        <v>0</v>
      </c>
      <c r="EZ38">
        <v>0</v>
      </c>
      <c r="FA38">
        <v>0</v>
      </c>
      <c r="FB38">
        <v>2.9132799999999999</v>
      </c>
      <c r="FC38">
        <v>31.914100000000001</v>
      </c>
      <c r="FD38">
        <v>3.34931</v>
      </c>
      <c r="FE38">
        <v>1.38652</v>
      </c>
      <c r="FF38">
        <v>0</v>
      </c>
      <c r="FG38">
        <v>0</v>
      </c>
      <c r="FH38">
        <v>36.649900000000002</v>
      </c>
      <c r="FI38" t="s">
        <v>534</v>
      </c>
      <c r="FJ38" t="s">
        <v>535</v>
      </c>
      <c r="FK38" t="s">
        <v>536</v>
      </c>
      <c r="FL38" t="s">
        <v>257</v>
      </c>
      <c r="FM38">
        <v>8.5</v>
      </c>
      <c r="FN38" t="s">
        <v>44</v>
      </c>
      <c r="FO38" t="s">
        <v>457</v>
      </c>
      <c r="FP38" t="s">
        <v>602</v>
      </c>
    </row>
    <row r="39" spans="1:172" x14ac:dyDescent="0.25">
      <c r="A39" s="72">
        <v>43234.215821759259</v>
      </c>
      <c r="B39" t="s">
        <v>579</v>
      </c>
      <c r="C39" t="s">
        <v>579</v>
      </c>
      <c r="D39" t="s">
        <v>42</v>
      </c>
      <c r="E39">
        <v>5502.05</v>
      </c>
      <c r="F39">
        <v>5502.05</v>
      </c>
      <c r="G39" t="s">
        <v>43</v>
      </c>
      <c r="H39" s="73">
        <v>3.4722222222222224E-2</v>
      </c>
      <c r="I39" t="s">
        <v>50</v>
      </c>
      <c r="J39">
        <v>89.49</v>
      </c>
      <c r="K39" t="s">
        <v>99</v>
      </c>
      <c r="L39" t="s">
        <v>99</v>
      </c>
      <c r="M39" t="s">
        <v>220</v>
      </c>
      <c r="N39">
        <v>2145.34</v>
      </c>
      <c r="O39">
        <v>6980.89</v>
      </c>
      <c r="P39">
        <v>5372.42</v>
      </c>
      <c r="Q39">
        <v>0</v>
      </c>
      <c r="R39">
        <v>0</v>
      </c>
      <c r="S39">
        <v>0</v>
      </c>
      <c r="T39">
        <v>5470.02</v>
      </c>
      <c r="U39">
        <v>19968.7</v>
      </c>
      <c r="V39">
        <v>23566.7</v>
      </c>
      <c r="W39">
        <v>0</v>
      </c>
      <c r="X39">
        <v>0</v>
      </c>
      <c r="Y39">
        <v>0</v>
      </c>
      <c r="Z39">
        <v>43535.4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138.79400000000001</v>
      </c>
      <c r="AG39">
        <v>0</v>
      </c>
      <c r="AH39">
        <v>138.79400000000001</v>
      </c>
      <c r="AI39">
        <v>0</v>
      </c>
      <c r="AJ39">
        <v>0</v>
      </c>
      <c r="AK39">
        <v>0</v>
      </c>
      <c r="AL39">
        <v>0</v>
      </c>
      <c r="AM39">
        <v>138.79400000000001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9.6245100000000008</v>
      </c>
      <c r="BB39">
        <v>56.414400000000001</v>
      </c>
      <c r="BC39">
        <v>30.520199999999999</v>
      </c>
      <c r="BD39">
        <v>0</v>
      </c>
      <c r="BE39">
        <v>0</v>
      </c>
      <c r="BF39">
        <v>4.5258500000000002</v>
      </c>
      <c r="BG39">
        <v>28.349299999999999</v>
      </c>
      <c r="BH39">
        <v>129.434</v>
      </c>
      <c r="BI39">
        <v>120.67700000000001</v>
      </c>
      <c r="BJ39">
        <v>0</v>
      </c>
      <c r="BK39">
        <v>0</v>
      </c>
      <c r="BL39">
        <v>0</v>
      </c>
      <c r="BM39">
        <v>250.11099999999999</v>
      </c>
      <c r="BN39">
        <v>245.58500000000001</v>
      </c>
      <c r="BO39">
        <v>4.5258500000000002</v>
      </c>
      <c r="BP39">
        <v>0</v>
      </c>
      <c r="BQ39">
        <v>0</v>
      </c>
      <c r="BS39">
        <v>0</v>
      </c>
      <c r="BT39">
        <v>0</v>
      </c>
      <c r="BV39">
        <v>0</v>
      </c>
      <c r="BW39" t="s">
        <v>99</v>
      </c>
      <c r="BX39" t="s">
        <v>99</v>
      </c>
      <c r="BY39" t="s">
        <v>207</v>
      </c>
      <c r="BZ39">
        <v>0</v>
      </c>
      <c r="CA39">
        <v>8367.5400000000009</v>
      </c>
      <c r="CB39">
        <v>20170.7</v>
      </c>
      <c r="CC39">
        <v>0</v>
      </c>
      <c r="CD39">
        <v>0</v>
      </c>
      <c r="CE39">
        <v>0</v>
      </c>
      <c r="CF39">
        <v>5470.02</v>
      </c>
      <c r="CG39">
        <v>34008.300000000003</v>
      </c>
      <c r="CH39">
        <v>23566.7</v>
      </c>
      <c r="CI39">
        <v>0</v>
      </c>
      <c r="CJ39">
        <v>0</v>
      </c>
      <c r="CK39">
        <v>0</v>
      </c>
      <c r="CL39">
        <v>57574.9</v>
      </c>
      <c r="CM39">
        <v>269.76499999999999</v>
      </c>
      <c r="CN39">
        <v>0</v>
      </c>
      <c r="CO39">
        <v>0</v>
      </c>
      <c r="CP39">
        <v>0</v>
      </c>
      <c r="CQ39">
        <v>0</v>
      </c>
      <c r="CR39">
        <v>123.12</v>
      </c>
      <c r="CS39">
        <v>0</v>
      </c>
      <c r="CT39">
        <v>392.88499999999999</v>
      </c>
      <c r="CU39">
        <v>0</v>
      </c>
      <c r="CV39">
        <v>0</v>
      </c>
      <c r="CW39">
        <v>0</v>
      </c>
      <c r="CX39">
        <v>0</v>
      </c>
      <c r="CY39">
        <v>392.88499999999999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10.084099999999999</v>
      </c>
      <c r="DN39">
        <v>71.194299999999998</v>
      </c>
      <c r="DO39">
        <v>105.282</v>
      </c>
      <c r="DP39">
        <v>0</v>
      </c>
      <c r="DQ39">
        <v>0</v>
      </c>
      <c r="DR39">
        <v>4.0154199999999998</v>
      </c>
      <c r="DS39">
        <v>28.349299999999999</v>
      </c>
      <c r="DT39">
        <v>218.92500000000001</v>
      </c>
      <c r="DU39">
        <v>120.67700000000001</v>
      </c>
      <c r="DV39">
        <v>0</v>
      </c>
      <c r="DW39">
        <v>0</v>
      </c>
      <c r="DX39">
        <v>0</v>
      </c>
      <c r="DY39">
        <v>339.60199999999998</v>
      </c>
      <c r="DZ39">
        <v>325.50200000000001</v>
      </c>
      <c r="EA39">
        <v>14.099500000000001</v>
      </c>
      <c r="EB39">
        <v>0</v>
      </c>
      <c r="EC39">
        <v>0</v>
      </c>
      <c r="EE39">
        <v>0</v>
      </c>
      <c r="EF39">
        <v>0</v>
      </c>
      <c r="EH39">
        <v>0</v>
      </c>
      <c r="EI39">
        <v>0</v>
      </c>
      <c r="EJ39">
        <v>3.8157000000000001</v>
      </c>
      <c r="EK39">
        <v>1.17717</v>
      </c>
      <c r="EL39">
        <v>0</v>
      </c>
      <c r="EM39">
        <v>0</v>
      </c>
      <c r="EN39">
        <v>0</v>
      </c>
      <c r="EO39">
        <v>0.91990099999999997</v>
      </c>
      <c r="EP39">
        <v>5.9127700000000001</v>
      </c>
      <c r="EQ39">
        <v>3.0337299999999998</v>
      </c>
      <c r="ER39">
        <v>0</v>
      </c>
      <c r="ES39">
        <v>0</v>
      </c>
      <c r="ET39">
        <v>0</v>
      </c>
      <c r="EU39">
        <v>8.9464900000000007</v>
      </c>
      <c r="EV39">
        <v>0</v>
      </c>
      <c r="EW39">
        <v>5.2024800000000004</v>
      </c>
      <c r="EX39">
        <v>3.07416</v>
      </c>
      <c r="EY39">
        <v>0</v>
      </c>
      <c r="EZ39">
        <v>0</v>
      </c>
      <c r="FA39">
        <v>0</v>
      </c>
      <c r="FB39">
        <v>0.91990099999999997</v>
      </c>
      <c r="FC39">
        <v>9.1965400000000006</v>
      </c>
      <c r="FD39">
        <v>3.0337299999999998</v>
      </c>
      <c r="FE39">
        <v>0</v>
      </c>
      <c r="FF39">
        <v>0</v>
      </c>
      <c r="FG39">
        <v>0</v>
      </c>
      <c r="FH39">
        <v>12.2303</v>
      </c>
      <c r="FI39" t="s">
        <v>534</v>
      </c>
      <c r="FJ39" t="s">
        <v>535</v>
      </c>
      <c r="FK39" t="s">
        <v>536</v>
      </c>
      <c r="FL39" t="s">
        <v>257</v>
      </c>
      <c r="FM39">
        <v>8.5</v>
      </c>
      <c r="FN39" t="s">
        <v>44</v>
      </c>
      <c r="FO39" t="s">
        <v>457</v>
      </c>
      <c r="FP39" t="s">
        <v>602</v>
      </c>
    </row>
    <row r="40" spans="1:172" x14ac:dyDescent="0.25">
      <c r="A40" s="72">
        <v>43234.216238425928</v>
      </c>
      <c r="B40" t="s">
        <v>580</v>
      </c>
      <c r="C40" t="s">
        <v>580</v>
      </c>
      <c r="D40" t="s">
        <v>42</v>
      </c>
      <c r="E40">
        <v>5502.05</v>
      </c>
      <c r="F40">
        <v>5502.05</v>
      </c>
      <c r="G40" t="s">
        <v>43</v>
      </c>
      <c r="H40" s="73">
        <v>2.2222222222222223E-2</v>
      </c>
      <c r="I40" t="s">
        <v>50</v>
      </c>
      <c r="J40">
        <v>78.41</v>
      </c>
      <c r="K40" t="s">
        <v>99</v>
      </c>
      <c r="L40" t="s">
        <v>99</v>
      </c>
      <c r="M40" t="s">
        <v>452</v>
      </c>
      <c r="N40">
        <v>0</v>
      </c>
      <c r="O40">
        <v>5962.93</v>
      </c>
      <c r="P40">
        <v>4549.1899999999996</v>
      </c>
      <c r="Q40">
        <v>0</v>
      </c>
      <c r="R40">
        <v>0</v>
      </c>
      <c r="S40">
        <v>0</v>
      </c>
      <c r="T40">
        <v>5193.96</v>
      </c>
      <c r="U40">
        <v>15706.1</v>
      </c>
      <c r="V40">
        <v>23566.7</v>
      </c>
      <c r="W40">
        <v>0</v>
      </c>
      <c r="X40">
        <v>0</v>
      </c>
      <c r="Y40">
        <v>0</v>
      </c>
      <c r="Z40">
        <v>39272.800000000003</v>
      </c>
      <c r="AA40">
        <v>560.77099999999996</v>
      </c>
      <c r="AB40">
        <v>0</v>
      </c>
      <c r="AC40">
        <v>0</v>
      </c>
      <c r="AD40">
        <v>0</v>
      </c>
      <c r="AE40">
        <v>0</v>
      </c>
      <c r="AF40">
        <v>138.79400000000001</v>
      </c>
      <c r="AG40">
        <v>0</v>
      </c>
      <c r="AH40">
        <v>699.56600000000003</v>
      </c>
      <c r="AI40">
        <v>0</v>
      </c>
      <c r="AJ40">
        <v>0</v>
      </c>
      <c r="AK40">
        <v>0</v>
      </c>
      <c r="AL40">
        <v>0</v>
      </c>
      <c r="AM40">
        <v>699.56600000000003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20.811599999999999</v>
      </c>
      <c r="BB40">
        <v>55.079599999999999</v>
      </c>
      <c r="BC40">
        <v>24.415199999999999</v>
      </c>
      <c r="BD40">
        <v>0</v>
      </c>
      <c r="BE40">
        <v>0</v>
      </c>
      <c r="BF40">
        <v>4.5258599999999998</v>
      </c>
      <c r="BG40">
        <v>27.046199999999999</v>
      </c>
      <c r="BH40">
        <v>131.87799999999999</v>
      </c>
      <c r="BI40">
        <v>120.67700000000001</v>
      </c>
      <c r="BJ40">
        <v>0</v>
      </c>
      <c r="BK40">
        <v>0</v>
      </c>
      <c r="BL40">
        <v>0</v>
      </c>
      <c r="BM40">
        <v>252.55500000000001</v>
      </c>
      <c r="BN40">
        <v>227.21799999999999</v>
      </c>
      <c r="BO40">
        <v>25.337499999999999</v>
      </c>
      <c r="BP40">
        <v>0</v>
      </c>
      <c r="BQ40">
        <v>0</v>
      </c>
      <c r="BS40">
        <v>0</v>
      </c>
      <c r="BT40">
        <v>0</v>
      </c>
      <c r="BV40">
        <v>0</v>
      </c>
      <c r="BW40" t="s">
        <v>99</v>
      </c>
      <c r="BX40" t="s">
        <v>99</v>
      </c>
      <c r="BY40" t="s">
        <v>192</v>
      </c>
      <c r="BZ40">
        <v>0</v>
      </c>
      <c r="CA40">
        <v>7312.19</v>
      </c>
      <c r="CB40">
        <v>19173.7</v>
      </c>
      <c r="CC40">
        <v>0</v>
      </c>
      <c r="CD40">
        <v>0</v>
      </c>
      <c r="CE40">
        <v>0</v>
      </c>
      <c r="CF40">
        <v>5193.96</v>
      </c>
      <c r="CG40">
        <v>31679.8</v>
      </c>
      <c r="CH40">
        <v>23566.7</v>
      </c>
      <c r="CI40">
        <v>0</v>
      </c>
      <c r="CJ40">
        <v>0</v>
      </c>
      <c r="CK40">
        <v>0</v>
      </c>
      <c r="CL40">
        <v>55246.5</v>
      </c>
      <c r="CM40">
        <v>331.12400000000002</v>
      </c>
      <c r="CN40">
        <v>0</v>
      </c>
      <c r="CO40">
        <v>0</v>
      </c>
      <c r="CP40">
        <v>0</v>
      </c>
      <c r="CQ40">
        <v>0</v>
      </c>
      <c r="CR40">
        <v>123.12</v>
      </c>
      <c r="CS40">
        <v>0</v>
      </c>
      <c r="CT40">
        <v>454.24400000000003</v>
      </c>
      <c r="CU40">
        <v>0</v>
      </c>
      <c r="CV40">
        <v>0</v>
      </c>
      <c r="CW40">
        <v>0</v>
      </c>
      <c r="CX40">
        <v>0</v>
      </c>
      <c r="CY40">
        <v>454.24400000000003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12.358000000000001</v>
      </c>
      <c r="DN40">
        <v>67.473200000000006</v>
      </c>
      <c r="DO40">
        <v>99.395899999999997</v>
      </c>
      <c r="DP40">
        <v>0</v>
      </c>
      <c r="DQ40">
        <v>0</v>
      </c>
      <c r="DR40">
        <v>4.0154199999999998</v>
      </c>
      <c r="DS40">
        <v>27.046199999999999</v>
      </c>
      <c r="DT40">
        <v>210.28899999999999</v>
      </c>
      <c r="DU40">
        <v>120.67700000000001</v>
      </c>
      <c r="DV40">
        <v>0</v>
      </c>
      <c r="DW40">
        <v>0</v>
      </c>
      <c r="DX40">
        <v>0</v>
      </c>
      <c r="DY40">
        <v>330.96499999999997</v>
      </c>
      <c r="DZ40">
        <v>314.59199999999998</v>
      </c>
      <c r="EA40">
        <v>16.3734</v>
      </c>
      <c r="EB40">
        <v>0</v>
      </c>
      <c r="EC40">
        <v>0</v>
      </c>
      <c r="EE40">
        <v>0</v>
      </c>
      <c r="EF40">
        <v>0</v>
      </c>
      <c r="EH40">
        <v>0</v>
      </c>
      <c r="EI40">
        <v>0</v>
      </c>
      <c r="EJ40">
        <v>4.3763399999999999</v>
      </c>
      <c r="EK40">
        <v>0.67895300000000003</v>
      </c>
      <c r="EL40">
        <v>0</v>
      </c>
      <c r="EM40">
        <v>0</v>
      </c>
      <c r="EN40">
        <v>0</v>
      </c>
      <c r="EO40">
        <v>0.90361100000000005</v>
      </c>
      <c r="EP40">
        <v>5.9588999999999999</v>
      </c>
      <c r="EQ40">
        <v>3.0337299999999998</v>
      </c>
      <c r="ER40">
        <v>0</v>
      </c>
      <c r="ES40">
        <v>0</v>
      </c>
      <c r="ET40">
        <v>0</v>
      </c>
      <c r="EU40">
        <v>8.9926300000000001</v>
      </c>
      <c r="EV40">
        <v>0</v>
      </c>
      <c r="EW40">
        <v>5.2857599999999998</v>
      </c>
      <c r="EX40">
        <v>2.7981500000000001</v>
      </c>
      <c r="EY40">
        <v>0</v>
      </c>
      <c r="EZ40">
        <v>0</v>
      </c>
      <c r="FA40">
        <v>0</v>
      </c>
      <c r="FB40">
        <v>0.90361100000000005</v>
      </c>
      <c r="FC40">
        <v>8.98752</v>
      </c>
      <c r="FD40">
        <v>3.0337299999999998</v>
      </c>
      <c r="FE40">
        <v>0</v>
      </c>
      <c r="FF40">
        <v>0</v>
      </c>
      <c r="FG40">
        <v>0</v>
      </c>
      <c r="FH40">
        <v>12.0212</v>
      </c>
      <c r="FI40" t="s">
        <v>534</v>
      </c>
      <c r="FJ40" t="s">
        <v>535</v>
      </c>
      <c r="FK40" t="s">
        <v>536</v>
      </c>
      <c r="FL40" t="s">
        <v>257</v>
      </c>
      <c r="FM40">
        <v>8.5</v>
      </c>
      <c r="FN40" t="s">
        <v>44</v>
      </c>
      <c r="FO40" t="s">
        <v>457</v>
      </c>
      <c r="FP40" t="s">
        <v>602</v>
      </c>
    </row>
    <row r="41" spans="1:172" x14ac:dyDescent="0.25">
      <c r="A41" s="72">
        <v>43234.216874999998</v>
      </c>
      <c r="B41" t="s">
        <v>581</v>
      </c>
      <c r="C41" t="s">
        <v>581</v>
      </c>
      <c r="D41" t="s">
        <v>42</v>
      </c>
      <c r="E41">
        <v>5502.05</v>
      </c>
      <c r="F41">
        <v>5502.05</v>
      </c>
      <c r="G41" t="s">
        <v>43</v>
      </c>
      <c r="H41" s="73">
        <v>3.4722222222222224E-2</v>
      </c>
      <c r="I41" t="s">
        <v>50</v>
      </c>
      <c r="J41">
        <v>90.94</v>
      </c>
      <c r="K41" t="s">
        <v>99</v>
      </c>
      <c r="L41" t="s">
        <v>99</v>
      </c>
      <c r="M41" t="s">
        <v>464</v>
      </c>
      <c r="N41">
        <v>2.3843299999999998</v>
      </c>
      <c r="O41">
        <v>8290.99</v>
      </c>
      <c r="P41">
        <v>3863.62</v>
      </c>
      <c r="Q41">
        <v>0</v>
      </c>
      <c r="R41">
        <v>655.23</v>
      </c>
      <c r="S41">
        <v>0</v>
      </c>
      <c r="T41">
        <v>5351.94</v>
      </c>
      <c r="U41">
        <v>18164.2</v>
      </c>
      <c r="V41">
        <v>23566.7</v>
      </c>
      <c r="W41">
        <v>0</v>
      </c>
      <c r="X41">
        <v>0</v>
      </c>
      <c r="Y41">
        <v>0</v>
      </c>
      <c r="Z41">
        <v>41730.800000000003</v>
      </c>
      <c r="AA41">
        <v>246.881</v>
      </c>
      <c r="AB41">
        <v>0</v>
      </c>
      <c r="AC41">
        <v>0</v>
      </c>
      <c r="AD41">
        <v>0</v>
      </c>
      <c r="AE41">
        <v>0</v>
      </c>
      <c r="AF41">
        <v>63.095700000000001</v>
      </c>
      <c r="AG41">
        <v>0</v>
      </c>
      <c r="AH41">
        <v>309.97699999999998</v>
      </c>
      <c r="AI41">
        <v>0</v>
      </c>
      <c r="AJ41">
        <v>0</v>
      </c>
      <c r="AK41">
        <v>0</v>
      </c>
      <c r="AL41">
        <v>0</v>
      </c>
      <c r="AM41">
        <v>309.97699999999998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9.2546599999999994</v>
      </c>
      <c r="BB41">
        <v>60.358800000000002</v>
      </c>
      <c r="BC41">
        <v>20.158000000000001</v>
      </c>
      <c r="BD41">
        <v>0</v>
      </c>
      <c r="BE41">
        <v>3.4857800000000001</v>
      </c>
      <c r="BF41">
        <v>2.06134</v>
      </c>
      <c r="BG41">
        <v>27.6633</v>
      </c>
      <c r="BH41">
        <v>122.982</v>
      </c>
      <c r="BI41">
        <v>120.67700000000001</v>
      </c>
      <c r="BJ41">
        <v>0</v>
      </c>
      <c r="BK41">
        <v>0</v>
      </c>
      <c r="BL41">
        <v>0</v>
      </c>
      <c r="BM41">
        <v>243.65899999999999</v>
      </c>
      <c r="BN41">
        <v>232.35300000000001</v>
      </c>
      <c r="BO41">
        <v>11.305300000000001</v>
      </c>
      <c r="BP41">
        <v>0</v>
      </c>
      <c r="BQ41">
        <v>0</v>
      </c>
      <c r="BS41">
        <v>0</v>
      </c>
      <c r="BT41">
        <v>5</v>
      </c>
      <c r="BU41" t="s">
        <v>462</v>
      </c>
      <c r="BV41">
        <v>0</v>
      </c>
      <c r="BW41" t="s">
        <v>99</v>
      </c>
      <c r="BX41" t="s">
        <v>99</v>
      </c>
      <c r="BY41" t="s">
        <v>190</v>
      </c>
      <c r="BZ41">
        <v>0</v>
      </c>
      <c r="CA41">
        <v>8305.48</v>
      </c>
      <c r="CB41">
        <v>19305.7</v>
      </c>
      <c r="CC41">
        <v>0</v>
      </c>
      <c r="CD41">
        <v>0</v>
      </c>
      <c r="CE41">
        <v>0</v>
      </c>
      <c r="CF41">
        <v>5351.94</v>
      </c>
      <c r="CG41">
        <v>32963.1</v>
      </c>
      <c r="CH41">
        <v>23566.7</v>
      </c>
      <c r="CI41">
        <v>0</v>
      </c>
      <c r="CJ41">
        <v>0</v>
      </c>
      <c r="CK41">
        <v>0</v>
      </c>
      <c r="CL41">
        <v>56529.8</v>
      </c>
      <c r="CM41">
        <v>281.577</v>
      </c>
      <c r="CN41">
        <v>0</v>
      </c>
      <c r="CO41">
        <v>0</v>
      </c>
      <c r="CP41">
        <v>0</v>
      </c>
      <c r="CQ41">
        <v>0</v>
      </c>
      <c r="CR41">
        <v>127.822</v>
      </c>
      <c r="CS41">
        <v>0</v>
      </c>
      <c r="CT41">
        <v>409.399</v>
      </c>
      <c r="CU41">
        <v>0</v>
      </c>
      <c r="CV41">
        <v>0</v>
      </c>
      <c r="CW41">
        <v>0</v>
      </c>
      <c r="CX41">
        <v>0</v>
      </c>
      <c r="CY41">
        <v>409.399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10.5215</v>
      </c>
      <c r="DN41">
        <v>70.810100000000006</v>
      </c>
      <c r="DO41">
        <v>100.761</v>
      </c>
      <c r="DP41">
        <v>0</v>
      </c>
      <c r="DQ41">
        <v>0</v>
      </c>
      <c r="DR41">
        <v>4.1684799999999997</v>
      </c>
      <c r="DS41">
        <v>27.6633</v>
      </c>
      <c r="DT41">
        <v>213.92500000000001</v>
      </c>
      <c r="DU41">
        <v>120.67700000000001</v>
      </c>
      <c r="DV41">
        <v>0</v>
      </c>
      <c r="DW41">
        <v>0</v>
      </c>
      <c r="DX41">
        <v>0</v>
      </c>
      <c r="DY41">
        <v>334.601</v>
      </c>
      <c r="DZ41">
        <v>319.911</v>
      </c>
      <c r="EA41">
        <v>14.69</v>
      </c>
      <c r="EB41">
        <v>0</v>
      </c>
      <c r="EC41">
        <v>0</v>
      </c>
      <c r="EE41">
        <v>0</v>
      </c>
      <c r="EF41">
        <v>0</v>
      </c>
      <c r="EH41">
        <v>0</v>
      </c>
      <c r="EI41">
        <v>0</v>
      </c>
      <c r="EJ41">
        <v>3.5773899999999998</v>
      </c>
      <c r="EK41">
        <v>0.58610099999999998</v>
      </c>
      <c r="EL41">
        <v>0</v>
      </c>
      <c r="EM41">
        <v>0.10163899999999999</v>
      </c>
      <c r="EN41">
        <v>0</v>
      </c>
      <c r="EO41">
        <v>0.88808500000000001</v>
      </c>
      <c r="EP41">
        <v>5.1532200000000001</v>
      </c>
      <c r="EQ41">
        <v>3.0337299999999998</v>
      </c>
      <c r="ER41">
        <v>0</v>
      </c>
      <c r="ES41">
        <v>0</v>
      </c>
      <c r="ET41">
        <v>0</v>
      </c>
      <c r="EU41">
        <v>8.1869499999999995</v>
      </c>
      <c r="EV41">
        <v>0</v>
      </c>
      <c r="EW41">
        <v>5.1721399999999997</v>
      </c>
      <c r="EX41">
        <v>2.9397899999999999</v>
      </c>
      <c r="EY41">
        <v>0</v>
      </c>
      <c r="EZ41">
        <v>0</v>
      </c>
      <c r="FA41">
        <v>0</v>
      </c>
      <c r="FB41">
        <v>0.88808500000000001</v>
      </c>
      <c r="FC41">
        <v>9.0000099999999996</v>
      </c>
      <c r="FD41">
        <v>3.0337299999999998</v>
      </c>
      <c r="FE41">
        <v>0</v>
      </c>
      <c r="FF41">
        <v>0</v>
      </c>
      <c r="FG41">
        <v>0</v>
      </c>
      <c r="FH41">
        <v>12.0337</v>
      </c>
      <c r="FI41" t="s">
        <v>534</v>
      </c>
      <c r="FJ41" t="s">
        <v>535</v>
      </c>
      <c r="FK41" t="s">
        <v>536</v>
      </c>
      <c r="FL41" t="s">
        <v>257</v>
      </c>
      <c r="FM41">
        <v>8.5</v>
      </c>
      <c r="FN41" t="s">
        <v>44</v>
      </c>
      <c r="FO41" t="s">
        <v>457</v>
      </c>
      <c r="FP41" t="s">
        <v>602</v>
      </c>
    </row>
    <row r="42" spans="1:172" x14ac:dyDescent="0.25">
      <c r="A42" s="72">
        <v>43234.217476851853</v>
      </c>
      <c r="B42" t="s">
        <v>582</v>
      </c>
      <c r="C42" t="s">
        <v>582</v>
      </c>
      <c r="D42" t="s">
        <v>42</v>
      </c>
      <c r="E42">
        <v>5502.05</v>
      </c>
      <c r="F42">
        <v>5502.05</v>
      </c>
      <c r="G42" t="s">
        <v>43</v>
      </c>
      <c r="H42" s="73">
        <v>3.3333333333333333E-2</v>
      </c>
      <c r="I42" t="s">
        <v>50</v>
      </c>
      <c r="J42">
        <v>87.04</v>
      </c>
      <c r="K42" t="s">
        <v>99</v>
      </c>
      <c r="L42" t="s">
        <v>99</v>
      </c>
      <c r="M42" t="s">
        <v>583</v>
      </c>
      <c r="N42">
        <v>4.4241000000000001</v>
      </c>
      <c r="O42">
        <v>6650.14</v>
      </c>
      <c r="P42">
        <v>2182.48</v>
      </c>
      <c r="Q42">
        <v>0</v>
      </c>
      <c r="R42">
        <v>464.56599999999997</v>
      </c>
      <c r="S42">
        <v>0</v>
      </c>
      <c r="T42">
        <v>5351.94</v>
      </c>
      <c r="U42">
        <v>14653.6</v>
      </c>
      <c r="V42">
        <v>23566.7</v>
      </c>
      <c r="W42">
        <v>0</v>
      </c>
      <c r="X42">
        <v>0</v>
      </c>
      <c r="Y42">
        <v>0</v>
      </c>
      <c r="Z42">
        <v>38220.199999999997</v>
      </c>
      <c r="AA42">
        <v>598.30399999999997</v>
      </c>
      <c r="AB42">
        <v>0</v>
      </c>
      <c r="AC42">
        <v>0</v>
      </c>
      <c r="AD42">
        <v>0</v>
      </c>
      <c r="AE42">
        <v>0</v>
      </c>
      <c r="AF42">
        <v>63.095700000000001</v>
      </c>
      <c r="AG42">
        <v>0</v>
      </c>
      <c r="AH42">
        <v>661.4</v>
      </c>
      <c r="AI42">
        <v>0</v>
      </c>
      <c r="AJ42">
        <v>0</v>
      </c>
      <c r="AK42">
        <v>0</v>
      </c>
      <c r="AL42">
        <v>0</v>
      </c>
      <c r="AM42">
        <v>661.4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22.0563</v>
      </c>
      <c r="BB42">
        <v>60.707099999999997</v>
      </c>
      <c r="BC42">
        <v>11.8512</v>
      </c>
      <c r="BD42">
        <v>0</v>
      </c>
      <c r="BE42">
        <v>2.5351300000000001</v>
      </c>
      <c r="BF42">
        <v>2.06134</v>
      </c>
      <c r="BG42">
        <v>27.6633</v>
      </c>
      <c r="BH42">
        <v>126.874</v>
      </c>
      <c r="BI42">
        <v>120.67700000000001</v>
      </c>
      <c r="BJ42">
        <v>0</v>
      </c>
      <c r="BK42">
        <v>0</v>
      </c>
      <c r="BL42">
        <v>0</v>
      </c>
      <c r="BM42">
        <v>247.55099999999999</v>
      </c>
      <c r="BN42">
        <v>223.453</v>
      </c>
      <c r="BO42">
        <v>24.097899999999999</v>
      </c>
      <c r="BP42">
        <v>0</v>
      </c>
      <c r="BQ42">
        <v>3.75</v>
      </c>
      <c r="BR42" t="s">
        <v>465</v>
      </c>
      <c r="BS42">
        <v>0</v>
      </c>
      <c r="BT42">
        <v>5</v>
      </c>
      <c r="BU42" t="s">
        <v>462</v>
      </c>
      <c r="BV42">
        <v>0</v>
      </c>
      <c r="BW42" t="s">
        <v>99</v>
      </c>
      <c r="BX42" t="s">
        <v>99</v>
      </c>
      <c r="BY42" t="s">
        <v>190</v>
      </c>
      <c r="BZ42">
        <v>0</v>
      </c>
      <c r="CA42">
        <v>8305.48</v>
      </c>
      <c r="CB42">
        <v>19305.7</v>
      </c>
      <c r="CC42">
        <v>0</v>
      </c>
      <c r="CD42">
        <v>0</v>
      </c>
      <c r="CE42">
        <v>0</v>
      </c>
      <c r="CF42">
        <v>5351.94</v>
      </c>
      <c r="CG42">
        <v>32963.1</v>
      </c>
      <c r="CH42">
        <v>23566.7</v>
      </c>
      <c r="CI42">
        <v>0</v>
      </c>
      <c r="CJ42">
        <v>0</v>
      </c>
      <c r="CK42">
        <v>0</v>
      </c>
      <c r="CL42">
        <v>56529.8</v>
      </c>
      <c r="CM42">
        <v>281.577</v>
      </c>
      <c r="CN42">
        <v>0</v>
      </c>
      <c r="CO42">
        <v>0</v>
      </c>
      <c r="CP42">
        <v>0</v>
      </c>
      <c r="CQ42">
        <v>0</v>
      </c>
      <c r="CR42">
        <v>127.822</v>
      </c>
      <c r="CS42">
        <v>0</v>
      </c>
      <c r="CT42">
        <v>409.399</v>
      </c>
      <c r="CU42">
        <v>0</v>
      </c>
      <c r="CV42">
        <v>0</v>
      </c>
      <c r="CW42">
        <v>0</v>
      </c>
      <c r="CX42">
        <v>0</v>
      </c>
      <c r="CY42">
        <v>409.399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10.5215</v>
      </c>
      <c r="DN42">
        <v>70.810100000000006</v>
      </c>
      <c r="DO42">
        <v>100.761</v>
      </c>
      <c r="DP42">
        <v>0</v>
      </c>
      <c r="DQ42">
        <v>0</v>
      </c>
      <c r="DR42">
        <v>4.1684799999999997</v>
      </c>
      <c r="DS42">
        <v>27.6633</v>
      </c>
      <c r="DT42">
        <v>213.92500000000001</v>
      </c>
      <c r="DU42">
        <v>120.67700000000001</v>
      </c>
      <c r="DV42">
        <v>0</v>
      </c>
      <c r="DW42">
        <v>0</v>
      </c>
      <c r="DX42">
        <v>0</v>
      </c>
      <c r="DY42">
        <v>334.601</v>
      </c>
      <c r="DZ42">
        <v>319.911</v>
      </c>
      <c r="EA42">
        <v>14.69</v>
      </c>
      <c r="EB42">
        <v>0</v>
      </c>
      <c r="EC42">
        <v>0</v>
      </c>
      <c r="EE42">
        <v>0</v>
      </c>
      <c r="EF42">
        <v>0</v>
      </c>
      <c r="EH42">
        <v>0</v>
      </c>
      <c r="EI42" s="74">
        <v>4.0128699999999997E-21</v>
      </c>
      <c r="EJ42">
        <v>4.3929200000000002</v>
      </c>
      <c r="EK42">
        <v>0.338613</v>
      </c>
      <c r="EL42">
        <v>0</v>
      </c>
      <c r="EM42">
        <v>7.60937E-2</v>
      </c>
      <c r="EN42">
        <v>0</v>
      </c>
      <c r="EO42">
        <v>0.88808500000000001</v>
      </c>
      <c r="EP42">
        <v>5.6957100000000001</v>
      </c>
      <c r="EQ42">
        <v>3.0337299999999998</v>
      </c>
      <c r="ER42">
        <v>0</v>
      </c>
      <c r="ES42">
        <v>0</v>
      </c>
      <c r="ET42">
        <v>0</v>
      </c>
      <c r="EU42">
        <v>8.7294400000000003</v>
      </c>
      <c r="EV42">
        <v>0</v>
      </c>
      <c r="EW42">
        <v>5.1721399999999997</v>
      </c>
      <c r="EX42">
        <v>2.9397899999999999</v>
      </c>
      <c r="EY42">
        <v>0</v>
      </c>
      <c r="EZ42">
        <v>0</v>
      </c>
      <c r="FA42">
        <v>0</v>
      </c>
      <c r="FB42">
        <v>0.88808500000000001</v>
      </c>
      <c r="FC42">
        <v>9.0000099999999996</v>
      </c>
      <c r="FD42">
        <v>3.0337299999999998</v>
      </c>
      <c r="FE42">
        <v>0</v>
      </c>
      <c r="FF42">
        <v>0</v>
      </c>
      <c r="FG42">
        <v>0</v>
      </c>
      <c r="FH42">
        <v>12.0337</v>
      </c>
      <c r="FI42" t="s">
        <v>534</v>
      </c>
      <c r="FJ42" t="s">
        <v>535</v>
      </c>
      <c r="FK42" t="s">
        <v>536</v>
      </c>
      <c r="FL42" t="s">
        <v>257</v>
      </c>
      <c r="FM42">
        <v>8.5</v>
      </c>
      <c r="FN42" t="s">
        <v>44</v>
      </c>
      <c r="FO42" t="s">
        <v>457</v>
      </c>
      <c r="FP42" t="s">
        <v>602</v>
      </c>
    </row>
    <row r="43" spans="1:172" x14ac:dyDescent="0.25">
      <c r="A43" s="72">
        <v>43234.21806712963</v>
      </c>
      <c r="B43" t="s">
        <v>584</v>
      </c>
      <c r="C43" t="s">
        <v>584</v>
      </c>
      <c r="D43" t="s">
        <v>42</v>
      </c>
      <c r="E43">
        <v>5502.05</v>
      </c>
      <c r="F43">
        <v>5502.05</v>
      </c>
      <c r="G43" t="s">
        <v>43</v>
      </c>
      <c r="H43" s="73">
        <v>3.2638888888888891E-2</v>
      </c>
      <c r="I43" t="s">
        <v>50</v>
      </c>
      <c r="J43">
        <v>78.61</v>
      </c>
      <c r="K43" t="s">
        <v>99</v>
      </c>
      <c r="L43" t="s">
        <v>99</v>
      </c>
      <c r="M43" t="s">
        <v>463</v>
      </c>
      <c r="N43">
        <v>4.1361699999999999</v>
      </c>
      <c r="O43">
        <v>7166.01</v>
      </c>
      <c r="P43">
        <v>3863.77</v>
      </c>
      <c r="Q43">
        <v>0</v>
      </c>
      <c r="R43">
        <v>567.69200000000001</v>
      </c>
      <c r="S43">
        <v>0</v>
      </c>
      <c r="T43">
        <v>5351.94</v>
      </c>
      <c r="U43">
        <v>16953.5</v>
      </c>
      <c r="V43">
        <v>23566.7</v>
      </c>
      <c r="W43">
        <v>0</v>
      </c>
      <c r="X43">
        <v>0</v>
      </c>
      <c r="Y43">
        <v>0</v>
      </c>
      <c r="Z43">
        <v>40520.199999999997</v>
      </c>
      <c r="AA43">
        <v>540.73299999999995</v>
      </c>
      <c r="AB43">
        <v>0</v>
      </c>
      <c r="AC43">
        <v>0</v>
      </c>
      <c r="AD43">
        <v>0</v>
      </c>
      <c r="AE43">
        <v>0</v>
      </c>
      <c r="AF43">
        <v>63.095700000000001</v>
      </c>
      <c r="AG43">
        <v>0</v>
      </c>
      <c r="AH43">
        <v>603.82899999999995</v>
      </c>
      <c r="AI43">
        <v>0</v>
      </c>
      <c r="AJ43">
        <v>0</v>
      </c>
      <c r="AK43">
        <v>0</v>
      </c>
      <c r="AL43">
        <v>0</v>
      </c>
      <c r="AM43">
        <v>603.82899999999995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20.031300000000002</v>
      </c>
      <c r="BB43">
        <v>62.298999999999999</v>
      </c>
      <c r="BC43">
        <v>20.1587</v>
      </c>
      <c r="BD43">
        <v>0</v>
      </c>
      <c r="BE43">
        <v>3.09768</v>
      </c>
      <c r="BF43">
        <v>2.06134</v>
      </c>
      <c r="BG43">
        <v>27.6633</v>
      </c>
      <c r="BH43">
        <v>135.31100000000001</v>
      </c>
      <c r="BI43">
        <v>120.67700000000001</v>
      </c>
      <c r="BJ43">
        <v>0</v>
      </c>
      <c r="BK43">
        <v>0</v>
      </c>
      <c r="BL43">
        <v>0</v>
      </c>
      <c r="BM43">
        <v>255.988</v>
      </c>
      <c r="BN43">
        <v>233.91399999999999</v>
      </c>
      <c r="BO43">
        <v>22.074200000000001</v>
      </c>
      <c r="BP43">
        <v>0</v>
      </c>
      <c r="BQ43">
        <v>0</v>
      </c>
      <c r="BS43">
        <v>0</v>
      </c>
      <c r="BT43">
        <v>5</v>
      </c>
      <c r="BU43" t="s">
        <v>462</v>
      </c>
      <c r="BV43">
        <v>0</v>
      </c>
      <c r="BW43" t="s">
        <v>99</v>
      </c>
      <c r="BX43" t="s">
        <v>99</v>
      </c>
      <c r="BY43" t="s">
        <v>190</v>
      </c>
      <c r="BZ43">
        <v>0</v>
      </c>
      <c r="CA43">
        <v>8305.48</v>
      </c>
      <c r="CB43">
        <v>19305.7</v>
      </c>
      <c r="CC43">
        <v>0</v>
      </c>
      <c r="CD43">
        <v>0</v>
      </c>
      <c r="CE43">
        <v>0</v>
      </c>
      <c r="CF43">
        <v>5351.94</v>
      </c>
      <c r="CG43">
        <v>32963.1</v>
      </c>
      <c r="CH43">
        <v>23566.7</v>
      </c>
      <c r="CI43">
        <v>0</v>
      </c>
      <c r="CJ43">
        <v>0</v>
      </c>
      <c r="CK43">
        <v>0</v>
      </c>
      <c r="CL43">
        <v>56529.8</v>
      </c>
      <c r="CM43">
        <v>281.577</v>
      </c>
      <c r="CN43">
        <v>0</v>
      </c>
      <c r="CO43">
        <v>0</v>
      </c>
      <c r="CP43">
        <v>0</v>
      </c>
      <c r="CQ43">
        <v>0</v>
      </c>
      <c r="CR43">
        <v>127.822</v>
      </c>
      <c r="CS43">
        <v>0</v>
      </c>
      <c r="CT43">
        <v>409.399</v>
      </c>
      <c r="CU43">
        <v>0</v>
      </c>
      <c r="CV43">
        <v>0</v>
      </c>
      <c r="CW43">
        <v>0</v>
      </c>
      <c r="CX43">
        <v>0</v>
      </c>
      <c r="CY43">
        <v>409.399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10.5215</v>
      </c>
      <c r="DN43">
        <v>70.810100000000006</v>
      </c>
      <c r="DO43">
        <v>100.761</v>
      </c>
      <c r="DP43">
        <v>0</v>
      </c>
      <c r="DQ43">
        <v>0</v>
      </c>
      <c r="DR43">
        <v>4.1684799999999997</v>
      </c>
      <c r="DS43">
        <v>27.6633</v>
      </c>
      <c r="DT43">
        <v>213.92500000000001</v>
      </c>
      <c r="DU43">
        <v>120.67700000000001</v>
      </c>
      <c r="DV43">
        <v>0</v>
      </c>
      <c r="DW43">
        <v>0</v>
      </c>
      <c r="DX43">
        <v>0</v>
      </c>
      <c r="DY43">
        <v>334.601</v>
      </c>
      <c r="DZ43">
        <v>319.911</v>
      </c>
      <c r="EA43">
        <v>14.69</v>
      </c>
      <c r="EB43">
        <v>0</v>
      </c>
      <c r="EC43">
        <v>0</v>
      </c>
      <c r="EE43">
        <v>0</v>
      </c>
      <c r="EF43">
        <v>0</v>
      </c>
      <c r="EH43">
        <v>0</v>
      </c>
      <c r="EI43">
        <v>0</v>
      </c>
      <c r="EJ43">
        <v>4.52982</v>
      </c>
      <c r="EK43">
        <v>0.58610099999999998</v>
      </c>
      <c r="EL43">
        <v>0</v>
      </c>
      <c r="EM43">
        <v>0.102159</v>
      </c>
      <c r="EN43">
        <v>0</v>
      </c>
      <c r="EO43">
        <v>0.88808500000000001</v>
      </c>
      <c r="EP43">
        <v>6.1061699999999997</v>
      </c>
      <c r="EQ43">
        <v>3.0337299999999998</v>
      </c>
      <c r="ER43">
        <v>0</v>
      </c>
      <c r="ES43">
        <v>0</v>
      </c>
      <c r="ET43">
        <v>0</v>
      </c>
      <c r="EU43">
        <v>9.1399000000000008</v>
      </c>
      <c r="EV43">
        <v>0</v>
      </c>
      <c r="EW43">
        <v>5.1721399999999997</v>
      </c>
      <c r="EX43">
        <v>2.9397899999999999</v>
      </c>
      <c r="EY43">
        <v>0</v>
      </c>
      <c r="EZ43">
        <v>0</v>
      </c>
      <c r="FA43">
        <v>0</v>
      </c>
      <c r="FB43">
        <v>0.88808500000000001</v>
      </c>
      <c r="FC43">
        <v>9.0000099999999996</v>
      </c>
      <c r="FD43">
        <v>3.0337299999999998</v>
      </c>
      <c r="FE43">
        <v>0</v>
      </c>
      <c r="FF43">
        <v>0</v>
      </c>
      <c r="FG43">
        <v>0</v>
      </c>
      <c r="FH43">
        <v>12.0337</v>
      </c>
      <c r="FI43" t="s">
        <v>534</v>
      </c>
      <c r="FJ43" t="s">
        <v>535</v>
      </c>
      <c r="FK43" t="s">
        <v>536</v>
      </c>
      <c r="FL43" t="s">
        <v>257</v>
      </c>
      <c r="FM43">
        <v>8.5</v>
      </c>
      <c r="FN43" t="s">
        <v>44</v>
      </c>
      <c r="FO43" t="s">
        <v>457</v>
      </c>
      <c r="FP43" t="s">
        <v>602</v>
      </c>
    </row>
    <row r="44" spans="1:172" x14ac:dyDescent="0.25">
      <c r="A44" s="72">
        <v>43234.218564814815</v>
      </c>
      <c r="B44" t="s">
        <v>585</v>
      </c>
      <c r="C44" t="s">
        <v>585</v>
      </c>
      <c r="D44" t="s">
        <v>42</v>
      </c>
      <c r="E44">
        <v>5502.05</v>
      </c>
      <c r="F44">
        <v>5502.05</v>
      </c>
      <c r="G44" t="s">
        <v>43</v>
      </c>
      <c r="H44" s="73">
        <v>2.7083333333333334E-2</v>
      </c>
      <c r="I44" t="s">
        <v>50</v>
      </c>
      <c r="J44">
        <v>13.73</v>
      </c>
      <c r="K44" t="s">
        <v>99</v>
      </c>
      <c r="L44" t="s">
        <v>99</v>
      </c>
      <c r="M44" t="s">
        <v>243</v>
      </c>
      <c r="N44">
        <v>0</v>
      </c>
      <c r="O44">
        <v>4444.79</v>
      </c>
      <c r="P44">
        <v>22543.4</v>
      </c>
      <c r="Q44">
        <v>0</v>
      </c>
      <c r="R44">
        <v>0</v>
      </c>
      <c r="S44">
        <v>0</v>
      </c>
      <c r="T44">
        <v>5844.27</v>
      </c>
      <c r="U44">
        <v>32832.5</v>
      </c>
      <c r="V44">
        <v>23566.7</v>
      </c>
      <c r="W44">
        <v>0</v>
      </c>
      <c r="X44">
        <v>0</v>
      </c>
      <c r="Y44">
        <v>0</v>
      </c>
      <c r="Z44">
        <v>56399.199999999997</v>
      </c>
      <c r="AA44">
        <v>247.917</v>
      </c>
      <c r="AB44">
        <v>0</v>
      </c>
      <c r="AC44">
        <v>0</v>
      </c>
      <c r="AD44">
        <v>0</v>
      </c>
      <c r="AE44">
        <v>0</v>
      </c>
      <c r="AF44">
        <v>141.595</v>
      </c>
      <c r="AG44">
        <v>0</v>
      </c>
      <c r="AH44">
        <v>389.512</v>
      </c>
      <c r="AI44">
        <v>0</v>
      </c>
      <c r="AJ44">
        <v>0</v>
      </c>
      <c r="AK44">
        <v>0</v>
      </c>
      <c r="AL44">
        <v>0</v>
      </c>
      <c r="AM44">
        <v>389.512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9.2695299999999996</v>
      </c>
      <c r="BB44">
        <v>44.110599999999998</v>
      </c>
      <c r="BC44">
        <v>117.67100000000001</v>
      </c>
      <c r="BD44">
        <v>0</v>
      </c>
      <c r="BE44">
        <v>0</v>
      </c>
      <c r="BF44">
        <v>4.6173400000000004</v>
      </c>
      <c r="BG44">
        <v>30.1968</v>
      </c>
      <c r="BH44">
        <v>205.86500000000001</v>
      </c>
      <c r="BI44">
        <v>120.67700000000001</v>
      </c>
      <c r="BJ44">
        <v>0</v>
      </c>
      <c r="BK44">
        <v>0</v>
      </c>
      <c r="BL44">
        <v>0</v>
      </c>
      <c r="BM44">
        <v>326.54199999999997</v>
      </c>
      <c r="BN44">
        <v>312.65499999999997</v>
      </c>
      <c r="BO44">
        <v>13.886900000000001</v>
      </c>
      <c r="BP44">
        <v>0</v>
      </c>
      <c r="BQ44">
        <v>0</v>
      </c>
      <c r="BS44">
        <v>0</v>
      </c>
      <c r="BT44">
        <v>0</v>
      </c>
      <c r="BV44">
        <v>0</v>
      </c>
      <c r="BW44" t="s">
        <v>99</v>
      </c>
      <c r="BX44" t="s">
        <v>99</v>
      </c>
      <c r="BY44" t="s">
        <v>210</v>
      </c>
      <c r="BZ44">
        <v>0</v>
      </c>
      <c r="CA44">
        <v>8415.99</v>
      </c>
      <c r="CB44">
        <v>20242.5</v>
      </c>
      <c r="CC44">
        <v>0</v>
      </c>
      <c r="CD44">
        <v>0</v>
      </c>
      <c r="CE44">
        <v>0</v>
      </c>
      <c r="CF44">
        <v>5470.02</v>
      </c>
      <c r="CG44">
        <v>34128.5</v>
      </c>
      <c r="CH44">
        <v>23566.7</v>
      </c>
      <c r="CI44">
        <v>0</v>
      </c>
      <c r="CJ44">
        <v>0</v>
      </c>
      <c r="CK44">
        <v>0</v>
      </c>
      <c r="CL44">
        <v>57695.199999999997</v>
      </c>
      <c r="CM44">
        <v>267.45299999999997</v>
      </c>
      <c r="CN44">
        <v>0</v>
      </c>
      <c r="CO44">
        <v>0</v>
      </c>
      <c r="CP44">
        <v>0</v>
      </c>
      <c r="CQ44">
        <v>0</v>
      </c>
      <c r="CR44">
        <v>125.851</v>
      </c>
      <c r="CS44">
        <v>0</v>
      </c>
      <c r="CT44">
        <v>393.303</v>
      </c>
      <c r="CU44">
        <v>0</v>
      </c>
      <c r="CV44">
        <v>0</v>
      </c>
      <c r="CW44">
        <v>0</v>
      </c>
      <c r="CX44">
        <v>0</v>
      </c>
      <c r="CY44">
        <v>393.303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9.9976500000000001</v>
      </c>
      <c r="DN44">
        <v>71.493700000000004</v>
      </c>
      <c r="DO44">
        <v>105.65600000000001</v>
      </c>
      <c r="DP44">
        <v>0</v>
      </c>
      <c r="DQ44">
        <v>0</v>
      </c>
      <c r="DR44">
        <v>4.1046300000000002</v>
      </c>
      <c r="DS44">
        <v>28.349299999999999</v>
      </c>
      <c r="DT44">
        <v>219.602</v>
      </c>
      <c r="DU44">
        <v>120.67700000000001</v>
      </c>
      <c r="DV44">
        <v>0</v>
      </c>
      <c r="DW44">
        <v>0</v>
      </c>
      <c r="DX44">
        <v>0</v>
      </c>
      <c r="DY44">
        <v>340.279</v>
      </c>
      <c r="DZ44">
        <v>326.17599999999999</v>
      </c>
      <c r="EA44">
        <v>14.1023</v>
      </c>
      <c r="EB44">
        <v>0</v>
      </c>
      <c r="EC44">
        <v>0</v>
      </c>
      <c r="EE44">
        <v>0</v>
      </c>
      <c r="EF44">
        <v>0</v>
      </c>
      <c r="EH44">
        <v>0</v>
      </c>
      <c r="EI44">
        <v>0</v>
      </c>
      <c r="EJ44">
        <v>3.0181100000000001</v>
      </c>
      <c r="EK44">
        <v>3.4375300000000002</v>
      </c>
      <c r="EL44">
        <v>0</v>
      </c>
      <c r="EM44">
        <v>0</v>
      </c>
      <c r="EN44">
        <v>0</v>
      </c>
      <c r="EO44">
        <v>0.94281000000000004</v>
      </c>
      <c r="EP44">
        <v>7.3984500000000004</v>
      </c>
      <c r="EQ44">
        <v>3.0337299999999998</v>
      </c>
      <c r="ER44">
        <v>0</v>
      </c>
      <c r="ES44">
        <v>0</v>
      </c>
      <c r="ET44">
        <v>0</v>
      </c>
      <c r="EU44">
        <v>10.4322</v>
      </c>
      <c r="EV44">
        <v>0</v>
      </c>
      <c r="EW44">
        <v>5.2141200000000003</v>
      </c>
      <c r="EX44">
        <v>3.08507</v>
      </c>
      <c r="EY44">
        <v>0</v>
      </c>
      <c r="EZ44">
        <v>0</v>
      </c>
      <c r="FA44">
        <v>0</v>
      </c>
      <c r="FB44">
        <v>0.91990099999999997</v>
      </c>
      <c r="FC44">
        <v>9.2190899999999996</v>
      </c>
      <c r="FD44">
        <v>3.0337299999999998</v>
      </c>
      <c r="FE44">
        <v>0</v>
      </c>
      <c r="FF44">
        <v>0</v>
      </c>
      <c r="FG44">
        <v>0</v>
      </c>
      <c r="FH44">
        <v>12.252800000000001</v>
      </c>
      <c r="FI44" t="s">
        <v>534</v>
      </c>
      <c r="FJ44" t="s">
        <v>535</v>
      </c>
      <c r="FK44" t="s">
        <v>536</v>
      </c>
      <c r="FL44" t="s">
        <v>257</v>
      </c>
      <c r="FM44">
        <v>8.5</v>
      </c>
      <c r="FN44" t="s">
        <v>44</v>
      </c>
      <c r="FO44" t="s">
        <v>457</v>
      </c>
      <c r="FP44" t="s">
        <v>602</v>
      </c>
    </row>
    <row r="45" spans="1:172" x14ac:dyDescent="0.25">
      <c r="A45" s="72">
        <v>43234.219282407408</v>
      </c>
      <c r="B45" t="s">
        <v>586</v>
      </c>
      <c r="C45" t="s">
        <v>586</v>
      </c>
      <c r="D45" t="s">
        <v>42</v>
      </c>
      <c r="E45">
        <v>5502.05</v>
      </c>
      <c r="F45">
        <v>5502.05</v>
      </c>
      <c r="G45" t="s">
        <v>43</v>
      </c>
      <c r="H45" s="73">
        <v>4.027777777777778E-2</v>
      </c>
      <c r="I45" t="s">
        <v>50</v>
      </c>
      <c r="J45">
        <v>14.8</v>
      </c>
      <c r="K45" t="s">
        <v>99</v>
      </c>
      <c r="L45" t="s">
        <v>99</v>
      </c>
      <c r="M45" t="s">
        <v>190</v>
      </c>
      <c r="N45">
        <v>1835.19</v>
      </c>
      <c r="O45">
        <v>11418.6</v>
      </c>
      <c r="P45">
        <v>13257.6</v>
      </c>
      <c r="Q45">
        <v>557.59100000000001</v>
      </c>
      <c r="R45">
        <v>146.88399999999999</v>
      </c>
      <c r="S45">
        <v>0</v>
      </c>
      <c r="T45">
        <v>5470.02</v>
      </c>
      <c r="U45">
        <v>32685.9</v>
      </c>
      <c r="V45">
        <v>23566.7</v>
      </c>
      <c r="W45">
        <v>0</v>
      </c>
      <c r="X45">
        <v>0</v>
      </c>
      <c r="Y45">
        <v>0</v>
      </c>
      <c r="Z45">
        <v>56252.6</v>
      </c>
      <c r="AA45">
        <v>145.55099999999999</v>
      </c>
      <c r="AB45">
        <v>0</v>
      </c>
      <c r="AC45">
        <v>0</v>
      </c>
      <c r="AD45">
        <v>0</v>
      </c>
      <c r="AE45">
        <v>0</v>
      </c>
      <c r="AF45">
        <v>138.79400000000001</v>
      </c>
      <c r="AG45">
        <v>0</v>
      </c>
      <c r="AH45">
        <v>284.34500000000003</v>
      </c>
      <c r="AI45">
        <v>0</v>
      </c>
      <c r="AJ45">
        <v>0</v>
      </c>
      <c r="AK45">
        <v>0</v>
      </c>
      <c r="AL45">
        <v>0</v>
      </c>
      <c r="AM45">
        <v>284.34500000000003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13.7536</v>
      </c>
      <c r="BB45">
        <v>84.255899999999997</v>
      </c>
      <c r="BC45">
        <v>69.201599999999999</v>
      </c>
      <c r="BD45">
        <v>3.0378599999999998</v>
      </c>
      <c r="BE45">
        <v>0.991151</v>
      </c>
      <c r="BF45">
        <v>4.5258399999999996</v>
      </c>
      <c r="BG45">
        <v>28.349299999999999</v>
      </c>
      <c r="BH45">
        <v>204.11500000000001</v>
      </c>
      <c r="BI45">
        <v>120.67700000000001</v>
      </c>
      <c r="BJ45">
        <v>0</v>
      </c>
      <c r="BK45">
        <v>0</v>
      </c>
      <c r="BL45">
        <v>0</v>
      </c>
      <c r="BM45">
        <v>324.79199999999997</v>
      </c>
      <c r="BN45">
        <v>314.738</v>
      </c>
      <c r="BO45">
        <v>10.0541</v>
      </c>
      <c r="BP45">
        <v>0</v>
      </c>
      <c r="BQ45">
        <v>0</v>
      </c>
      <c r="BS45">
        <v>0</v>
      </c>
      <c r="BT45">
        <v>0</v>
      </c>
      <c r="BV45">
        <v>0</v>
      </c>
      <c r="BW45" t="s">
        <v>99</v>
      </c>
      <c r="BX45" t="s">
        <v>99</v>
      </c>
      <c r="BY45" t="s">
        <v>207</v>
      </c>
      <c r="BZ45">
        <v>0</v>
      </c>
      <c r="CA45">
        <v>8367.5400000000009</v>
      </c>
      <c r="CB45">
        <v>20170.7</v>
      </c>
      <c r="CC45">
        <v>0</v>
      </c>
      <c r="CD45">
        <v>0</v>
      </c>
      <c r="CE45">
        <v>0</v>
      </c>
      <c r="CF45">
        <v>5470.02</v>
      </c>
      <c r="CG45">
        <v>34008.300000000003</v>
      </c>
      <c r="CH45">
        <v>23566.7</v>
      </c>
      <c r="CI45">
        <v>0</v>
      </c>
      <c r="CJ45">
        <v>0</v>
      </c>
      <c r="CK45">
        <v>0</v>
      </c>
      <c r="CL45">
        <v>57574.9</v>
      </c>
      <c r="CM45">
        <v>269.76499999999999</v>
      </c>
      <c r="CN45">
        <v>0</v>
      </c>
      <c r="CO45">
        <v>0</v>
      </c>
      <c r="CP45">
        <v>0</v>
      </c>
      <c r="CQ45">
        <v>0</v>
      </c>
      <c r="CR45">
        <v>123.12</v>
      </c>
      <c r="CS45">
        <v>0</v>
      </c>
      <c r="CT45">
        <v>392.88499999999999</v>
      </c>
      <c r="CU45">
        <v>0</v>
      </c>
      <c r="CV45">
        <v>0</v>
      </c>
      <c r="CW45">
        <v>0</v>
      </c>
      <c r="CX45">
        <v>0</v>
      </c>
      <c r="CY45">
        <v>392.88499999999999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10.084099999999999</v>
      </c>
      <c r="DN45">
        <v>71.194299999999998</v>
      </c>
      <c r="DO45">
        <v>105.282</v>
      </c>
      <c r="DP45">
        <v>0</v>
      </c>
      <c r="DQ45">
        <v>0</v>
      </c>
      <c r="DR45">
        <v>4.0154199999999998</v>
      </c>
      <c r="DS45">
        <v>28.349299999999999</v>
      </c>
      <c r="DT45">
        <v>218.92500000000001</v>
      </c>
      <c r="DU45">
        <v>120.67700000000001</v>
      </c>
      <c r="DV45">
        <v>0</v>
      </c>
      <c r="DW45">
        <v>0</v>
      </c>
      <c r="DX45">
        <v>0</v>
      </c>
      <c r="DY45">
        <v>339.60199999999998</v>
      </c>
      <c r="DZ45">
        <v>325.50200000000001</v>
      </c>
      <c r="EA45">
        <v>14.099500000000001</v>
      </c>
      <c r="EB45">
        <v>0</v>
      </c>
      <c r="EC45">
        <v>0</v>
      </c>
      <c r="EE45">
        <v>0</v>
      </c>
      <c r="EF45">
        <v>0</v>
      </c>
      <c r="EH45">
        <v>0</v>
      </c>
      <c r="EI45">
        <v>0</v>
      </c>
      <c r="EJ45">
        <v>5.6240600000000001</v>
      </c>
      <c r="EK45">
        <v>2.0175999999999998</v>
      </c>
      <c r="EL45">
        <v>6.8559200000000001E-2</v>
      </c>
      <c r="EM45">
        <v>4.54636E-2</v>
      </c>
      <c r="EN45">
        <v>0</v>
      </c>
      <c r="EO45">
        <v>0.91990099999999997</v>
      </c>
      <c r="EP45">
        <v>8.6755800000000001</v>
      </c>
      <c r="EQ45">
        <v>3.0337299999999998</v>
      </c>
      <c r="ER45">
        <v>0</v>
      </c>
      <c r="ES45">
        <v>0</v>
      </c>
      <c r="ET45">
        <v>0</v>
      </c>
      <c r="EU45">
        <v>11.709300000000001</v>
      </c>
      <c r="EV45">
        <v>0</v>
      </c>
      <c r="EW45">
        <v>5.2024800000000004</v>
      </c>
      <c r="EX45">
        <v>3.07416</v>
      </c>
      <c r="EY45">
        <v>0</v>
      </c>
      <c r="EZ45">
        <v>0</v>
      </c>
      <c r="FA45">
        <v>0</v>
      </c>
      <c r="FB45">
        <v>0.91990099999999997</v>
      </c>
      <c r="FC45">
        <v>9.1965400000000006</v>
      </c>
      <c r="FD45">
        <v>3.0337299999999998</v>
      </c>
      <c r="FE45">
        <v>0</v>
      </c>
      <c r="FF45">
        <v>0</v>
      </c>
      <c r="FG45">
        <v>0</v>
      </c>
      <c r="FH45">
        <v>12.2303</v>
      </c>
      <c r="FI45" t="s">
        <v>534</v>
      </c>
      <c r="FJ45" t="s">
        <v>535</v>
      </c>
      <c r="FK45" t="s">
        <v>536</v>
      </c>
      <c r="FL45" t="s">
        <v>257</v>
      </c>
      <c r="FM45">
        <v>8.5</v>
      </c>
      <c r="FN45" t="s">
        <v>44</v>
      </c>
      <c r="FO45" t="s">
        <v>457</v>
      </c>
      <c r="FP45" t="s">
        <v>602</v>
      </c>
    </row>
    <row r="46" spans="1:172" x14ac:dyDescent="0.25">
      <c r="A46" s="72">
        <v>43234.219918981478</v>
      </c>
      <c r="B46" t="s">
        <v>587</v>
      </c>
      <c r="C46" t="s">
        <v>587</v>
      </c>
      <c r="D46" t="s">
        <v>42</v>
      </c>
      <c r="E46">
        <v>24563.1</v>
      </c>
      <c r="F46">
        <v>24692.3</v>
      </c>
      <c r="G46" t="s">
        <v>43</v>
      </c>
      <c r="H46" s="73">
        <v>3.5416666666666666E-2</v>
      </c>
      <c r="I46" t="s">
        <v>50</v>
      </c>
      <c r="J46">
        <v>17.66</v>
      </c>
      <c r="K46" t="s">
        <v>99</v>
      </c>
      <c r="L46" t="s">
        <v>99</v>
      </c>
      <c r="M46" t="s">
        <v>211</v>
      </c>
      <c r="N46">
        <v>21.4725</v>
      </c>
      <c r="O46">
        <v>32116.2</v>
      </c>
      <c r="P46">
        <v>13508.4</v>
      </c>
      <c r="Q46">
        <v>0</v>
      </c>
      <c r="R46">
        <v>1937.67</v>
      </c>
      <c r="S46">
        <v>0</v>
      </c>
      <c r="T46">
        <v>43893.4</v>
      </c>
      <c r="U46">
        <v>91477.1</v>
      </c>
      <c r="V46">
        <v>77659.399999999994</v>
      </c>
      <c r="W46">
        <v>0</v>
      </c>
      <c r="X46">
        <v>151.76400000000001</v>
      </c>
      <c r="Y46">
        <v>0</v>
      </c>
      <c r="Z46">
        <v>169288</v>
      </c>
      <c r="AA46">
        <v>3610.16</v>
      </c>
      <c r="AB46">
        <v>0</v>
      </c>
      <c r="AC46">
        <v>0</v>
      </c>
      <c r="AD46">
        <v>0</v>
      </c>
      <c r="AE46">
        <v>0</v>
      </c>
      <c r="AF46">
        <v>747.79100000000005</v>
      </c>
      <c r="AG46">
        <v>0</v>
      </c>
      <c r="AH46">
        <v>4357.95</v>
      </c>
      <c r="AI46">
        <v>0</v>
      </c>
      <c r="AJ46">
        <v>0</v>
      </c>
      <c r="AK46">
        <v>0</v>
      </c>
      <c r="AL46">
        <v>0</v>
      </c>
      <c r="AM46">
        <v>4357.95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28.696899999999999</v>
      </c>
      <c r="BB46">
        <v>62.186500000000002</v>
      </c>
      <c r="BC46">
        <v>16.41</v>
      </c>
      <c r="BD46">
        <v>0</v>
      </c>
      <c r="BE46">
        <v>1.8963399999999999</v>
      </c>
      <c r="BF46">
        <v>5.4721700000000002</v>
      </c>
      <c r="BG46">
        <v>56.019300000000001</v>
      </c>
      <c r="BH46">
        <v>170.68100000000001</v>
      </c>
      <c r="BI46">
        <v>94.849699999999999</v>
      </c>
      <c r="BJ46">
        <v>0</v>
      </c>
      <c r="BK46">
        <v>0.19015899999999999</v>
      </c>
      <c r="BL46">
        <v>0</v>
      </c>
      <c r="BM46">
        <v>265.721</v>
      </c>
      <c r="BN46">
        <v>231.57300000000001</v>
      </c>
      <c r="BO46">
        <v>34.1479</v>
      </c>
      <c r="BP46">
        <v>0</v>
      </c>
      <c r="BQ46">
        <v>0</v>
      </c>
      <c r="BS46">
        <v>0</v>
      </c>
      <c r="BT46">
        <v>0</v>
      </c>
      <c r="BV46">
        <v>0</v>
      </c>
      <c r="BW46" t="s">
        <v>99</v>
      </c>
      <c r="BX46" t="s">
        <v>99</v>
      </c>
      <c r="BY46" t="s">
        <v>237</v>
      </c>
      <c r="BZ46">
        <v>15.703799999999999</v>
      </c>
      <c r="CA46">
        <v>42101.3</v>
      </c>
      <c r="CB46">
        <v>14787.8</v>
      </c>
      <c r="CC46">
        <v>0</v>
      </c>
      <c r="CD46">
        <v>1627.57</v>
      </c>
      <c r="CE46">
        <v>0</v>
      </c>
      <c r="CF46">
        <v>43893.4</v>
      </c>
      <c r="CG46">
        <v>102426</v>
      </c>
      <c r="CH46">
        <v>77659.399999999994</v>
      </c>
      <c r="CI46">
        <v>0</v>
      </c>
      <c r="CJ46">
        <v>379.815</v>
      </c>
      <c r="CK46">
        <v>0</v>
      </c>
      <c r="CL46">
        <v>180465</v>
      </c>
      <c r="CM46">
        <v>2691.87</v>
      </c>
      <c r="CN46">
        <v>0</v>
      </c>
      <c r="CO46">
        <v>0</v>
      </c>
      <c r="CP46">
        <v>0</v>
      </c>
      <c r="CQ46">
        <v>0</v>
      </c>
      <c r="CR46">
        <v>726.74300000000005</v>
      </c>
      <c r="CS46">
        <v>0</v>
      </c>
      <c r="CT46">
        <v>3418.61</v>
      </c>
      <c r="CU46">
        <v>0</v>
      </c>
      <c r="CV46">
        <v>0</v>
      </c>
      <c r="CW46">
        <v>0</v>
      </c>
      <c r="CX46">
        <v>0</v>
      </c>
      <c r="CY46">
        <v>3418.61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22.27</v>
      </c>
      <c r="DN46">
        <v>84.449200000000005</v>
      </c>
      <c r="DO46">
        <v>18.696100000000001</v>
      </c>
      <c r="DP46">
        <v>0</v>
      </c>
      <c r="DQ46">
        <v>1.5944799999999999</v>
      </c>
      <c r="DR46">
        <v>5.3186999999999998</v>
      </c>
      <c r="DS46">
        <v>56.019300000000001</v>
      </c>
      <c r="DT46">
        <v>188.34800000000001</v>
      </c>
      <c r="DU46">
        <v>94.849699999999999</v>
      </c>
      <c r="DV46">
        <v>0</v>
      </c>
      <c r="DW46">
        <v>0.46267200000000003</v>
      </c>
      <c r="DX46">
        <v>0</v>
      </c>
      <c r="DY46">
        <v>283.66000000000003</v>
      </c>
      <c r="DZ46">
        <v>256.08699999999999</v>
      </c>
      <c r="EA46">
        <v>27.5732</v>
      </c>
      <c r="EB46">
        <v>0</v>
      </c>
      <c r="EC46">
        <v>0</v>
      </c>
      <c r="EE46">
        <v>0</v>
      </c>
      <c r="EF46">
        <v>0</v>
      </c>
      <c r="EH46">
        <v>0</v>
      </c>
      <c r="EI46" s="74">
        <v>3.7826399999999998E-6</v>
      </c>
      <c r="EJ46">
        <v>18.276199999999999</v>
      </c>
      <c r="EK46">
        <v>2.4895299999999998</v>
      </c>
      <c r="EL46">
        <v>0</v>
      </c>
      <c r="EM46">
        <v>2.3557000000000001E-3</v>
      </c>
      <c r="EN46">
        <v>0</v>
      </c>
      <c r="EO46">
        <v>11.3742</v>
      </c>
      <c r="EP46">
        <v>32.142299999999999</v>
      </c>
      <c r="EQ46">
        <v>14.089600000000001</v>
      </c>
      <c r="ER46">
        <v>0</v>
      </c>
      <c r="ES46">
        <v>4.5994500000000001E-2</v>
      </c>
      <c r="ET46">
        <v>0</v>
      </c>
      <c r="EU46">
        <v>46.277900000000002</v>
      </c>
      <c r="EV46" s="74">
        <v>2.8085100000000002E-20</v>
      </c>
      <c r="EW46">
        <v>30.266100000000002</v>
      </c>
      <c r="EX46">
        <v>3.1138599999999999</v>
      </c>
      <c r="EY46">
        <v>0</v>
      </c>
      <c r="EZ46" s="74">
        <v>2.9633100000000003E-17</v>
      </c>
      <c r="FA46">
        <v>0</v>
      </c>
      <c r="FB46">
        <v>11.3742</v>
      </c>
      <c r="FC46">
        <v>44.754199999999997</v>
      </c>
      <c r="FD46">
        <v>14.089600000000001</v>
      </c>
      <c r="FE46">
        <v>0</v>
      </c>
      <c r="FF46">
        <v>6.7214899999999994E-2</v>
      </c>
      <c r="FG46">
        <v>0</v>
      </c>
      <c r="FH46">
        <v>58.911099999999998</v>
      </c>
      <c r="FI46" t="s">
        <v>534</v>
      </c>
      <c r="FJ46" t="s">
        <v>535</v>
      </c>
      <c r="FK46" t="s">
        <v>536</v>
      </c>
      <c r="FL46" t="s">
        <v>257</v>
      </c>
      <c r="FM46">
        <v>8.5</v>
      </c>
      <c r="FN46" t="s">
        <v>44</v>
      </c>
      <c r="FO46" t="s">
        <v>457</v>
      </c>
      <c r="FP46" t="s">
        <v>602</v>
      </c>
    </row>
    <row r="47" spans="1:172" x14ac:dyDescent="0.25">
      <c r="A47" s="72">
        <v>43234.220324074071</v>
      </c>
      <c r="B47" t="s">
        <v>588</v>
      </c>
      <c r="C47" t="s">
        <v>588</v>
      </c>
      <c r="D47" t="s">
        <v>42</v>
      </c>
      <c r="E47">
        <v>929.08799999999997</v>
      </c>
      <c r="F47">
        <v>1200</v>
      </c>
      <c r="G47" t="s">
        <v>43</v>
      </c>
      <c r="H47" s="73">
        <v>2.1527777777777781E-2</v>
      </c>
      <c r="I47" t="s">
        <v>50</v>
      </c>
      <c r="J47">
        <v>27.56</v>
      </c>
      <c r="K47" t="s">
        <v>99</v>
      </c>
      <c r="L47" t="s">
        <v>99</v>
      </c>
      <c r="M47" t="s">
        <v>453</v>
      </c>
      <c r="N47">
        <v>0.592808</v>
      </c>
      <c r="O47">
        <v>1071.96</v>
      </c>
      <c r="P47">
        <v>3810.39</v>
      </c>
      <c r="Q47">
        <v>21.502600000000001</v>
      </c>
      <c r="R47">
        <v>533.12800000000004</v>
      </c>
      <c r="S47">
        <v>894.16899999999998</v>
      </c>
      <c r="T47">
        <v>1490.51</v>
      </c>
      <c r="U47">
        <v>7822.25</v>
      </c>
      <c r="V47">
        <v>3575.52</v>
      </c>
      <c r="W47">
        <v>0</v>
      </c>
      <c r="X47">
        <v>421.73700000000002</v>
      </c>
      <c r="Y47">
        <v>0</v>
      </c>
      <c r="Z47">
        <v>11819.5</v>
      </c>
      <c r="AA47">
        <v>107.35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107.35</v>
      </c>
      <c r="AI47">
        <v>0</v>
      </c>
      <c r="AJ47">
        <v>0</v>
      </c>
      <c r="AK47">
        <v>0</v>
      </c>
      <c r="AL47">
        <v>0</v>
      </c>
      <c r="AM47">
        <v>107.35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23.587900000000001</v>
      </c>
      <c r="BB47">
        <v>54.821399999999997</v>
      </c>
      <c r="BC47">
        <v>123.583</v>
      </c>
      <c r="BD47">
        <v>1.7545299999999999</v>
      </c>
      <c r="BE47">
        <v>20.266200000000001</v>
      </c>
      <c r="BF47">
        <v>27.569299999999998</v>
      </c>
      <c r="BG47">
        <v>48.8232</v>
      </c>
      <c r="BH47">
        <v>300.40499999999997</v>
      </c>
      <c r="BI47">
        <v>115.45399999999999</v>
      </c>
      <c r="BJ47">
        <v>0</v>
      </c>
      <c r="BK47">
        <v>13.5822</v>
      </c>
      <c r="BL47">
        <v>0</v>
      </c>
      <c r="BM47">
        <v>429.44099999999997</v>
      </c>
      <c r="BN47">
        <v>405.86900000000003</v>
      </c>
      <c r="BO47">
        <v>23.572199999999999</v>
      </c>
      <c r="BP47">
        <v>0</v>
      </c>
      <c r="BQ47">
        <v>0</v>
      </c>
      <c r="BS47">
        <v>0</v>
      </c>
      <c r="BT47">
        <v>0</v>
      </c>
      <c r="BV47">
        <v>0</v>
      </c>
      <c r="BW47" t="s">
        <v>99</v>
      </c>
      <c r="BX47" t="s">
        <v>99</v>
      </c>
      <c r="BY47" t="s">
        <v>245</v>
      </c>
      <c r="BZ47">
        <v>0</v>
      </c>
      <c r="CA47">
        <v>1985.59</v>
      </c>
      <c r="CB47">
        <v>3863.96</v>
      </c>
      <c r="CC47">
        <v>0</v>
      </c>
      <c r="CD47">
        <v>0</v>
      </c>
      <c r="CE47">
        <v>0</v>
      </c>
      <c r="CF47">
        <v>1724.4</v>
      </c>
      <c r="CG47">
        <v>7573.95</v>
      </c>
      <c r="CH47">
        <v>3575.52</v>
      </c>
      <c r="CI47">
        <v>0</v>
      </c>
      <c r="CJ47">
        <v>421.73700000000002</v>
      </c>
      <c r="CK47">
        <v>0</v>
      </c>
      <c r="CL47">
        <v>11571.2</v>
      </c>
      <c r="CM47">
        <v>107.605</v>
      </c>
      <c r="CN47">
        <v>0</v>
      </c>
      <c r="CO47">
        <v>0</v>
      </c>
      <c r="CP47">
        <v>0</v>
      </c>
      <c r="CQ47">
        <v>0</v>
      </c>
      <c r="CR47">
        <v>86.3964</v>
      </c>
      <c r="CS47">
        <v>0</v>
      </c>
      <c r="CT47">
        <v>194.001</v>
      </c>
      <c r="CU47">
        <v>0</v>
      </c>
      <c r="CV47">
        <v>0</v>
      </c>
      <c r="CW47">
        <v>0</v>
      </c>
      <c r="CX47">
        <v>0</v>
      </c>
      <c r="CY47">
        <v>194.001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23.8338</v>
      </c>
      <c r="DN47">
        <v>107.92400000000001</v>
      </c>
      <c r="DO47">
        <v>122.996</v>
      </c>
      <c r="DP47">
        <v>0</v>
      </c>
      <c r="DQ47">
        <v>0</v>
      </c>
      <c r="DR47">
        <v>16.680099999999999</v>
      </c>
      <c r="DS47">
        <v>56.534399999999998</v>
      </c>
      <c r="DT47">
        <v>327.96800000000002</v>
      </c>
      <c r="DU47">
        <v>115.45399999999999</v>
      </c>
      <c r="DV47">
        <v>0</v>
      </c>
      <c r="DW47">
        <v>13.5822</v>
      </c>
      <c r="DX47">
        <v>0</v>
      </c>
      <c r="DY47">
        <v>457.00400000000002</v>
      </c>
      <c r="DZ47">
        <v>416.49</v>
      </c>
      <c r="EA47">
        <v>40.5139</v>
      </c>
      <c r="EB47">
        <v>0</v>
      </c>
      <c r="EC47">
        <v>0</v>
      </c>
      <c r="EE47">
        <v>0</v>
      </c>
      <c r="EF47">
        <v>0</v>
      </c>
      <c r="EH47">
        <v>0</v>
      </c>
      <c r="EI47" s="74">
        <v>7.7237800000000004E-7</v>
      </c>
      <c r="EJ47">
        <v>0.65755300000000005</v>
      </c>
      <c r="EK47">
        <v>0.74912699999999999</v>
      </c>
      <c r="EL47">
        <v>1.9518400000000002E-2</v>
      </c>
      <c r="EM47">
        <v>0.19514999999999999</v>
      </c>
      <c r="EN47">
        <v>0.134273</v>
      </c>
      <c r="EO47">
        <v>0.36876500000000001</v>
      </c>
      <c r="EP47">
        <v>2.12439</v>
      </c>
      <c r="EQ47">
        <v>0.64870000000000005</v>
      </c>
      <c r="ER47">
        <v>0</v>
      </c>
      <c r="ES47">
        <v>7.4633699999999997E-2</v>
      </c>
      <c r="ET47">
        <v>0</v>
      </c>
      <c r="EU47">
        <v>2.8477199999999998</v>
      </c>
      <c r="EV47">
        <v>0</v>
      </c>
      <c r="EW47">
        <v>1.42021</v>
      </c>
      <c r="EX47">
        <v>0.70757800000000004</v>
      </c>
      <c r="EY47">
        <v>0</v>
      </c>
      <c r="EZ47">
        <v>0</v>
      </c>
      <c r="FA47">
        <v>0</v>
      </c>
      <c r="FB47">
        <v>0.42874400000000001</v>
      </c>
      <c r="FC47">
        <v>2.55653</v>
      </c>
      <c r="FD47">
        <v>0.64870000000000005</v>
      </c>
      <c r="FE47">
        <v>0</v>
      </c>
      <c r="FF47">
        <v>7.4633699999999997E-2</v>
      </c>
      <c r="FG47">
        <v>0</v>
      </c>
      <c r="FH47">
        <v>3.2798699999999998</v>
      </c>
      <c r="FI47" t="s">
        <v>534</v>
      </c>
      <c r="FJ47" t="s">
        <v>535</v>
      </c>
      <c r="FK47" t="s">
        <v>536</v>
      </c>
      <c r="FL47" t="s">
        <v>257</v>
      </c>
      <c r="FM47">
        <v>8.5</v>
      </c>
      <c r="FN47" t="s">
        <v>44</v>
      </c>
      <c r="FO47" t="s">
        <v>457</v>
      </c>
      <c r="FP47" t="s">
        <v>602</v>
      </c>
    </row>
    <row r="48" spans="1:172" x14ac:dyDescent="0.25">
      <c r="A48" s="72">
        <v>43234.220671296294</v>
      </c>
      <c r="B48" t="s">
        <v>589</v>
      </c>
      <c r="C48" t="s">
        <v>589</v>
      </c>
      <c r="D48" t="s">
        <v>42</v>
      </c>
      <c r="E48">
        <v>1200</v>
      </c>
      <c r="F48">
        <v>1200</v>
      </c>
      <c r="G48" t="s">
        <v>43</v>
      </c>
      <c r="H48" s="73">
        <v>1.6666666666666666E-2</v>
      </c>
      <c r="I48" t="s">
        <v>50</v>
      </c>
      <c r="J48">
        <v>47.85</v>
      </c>
      <c r="K48" t="s">
        <v>99</v>
      </c>
      <c r="L48" t="s">
        <v>99</v>
      </c>
      <c r="M48" t="s">
        <v>466</v>
      </c>
      <c r="N48">
        <v>0.44434000000000001</v>
      </c>
      <c r="O48">
        <v>2050.9899999999998</v>
      </c>
      <c r="P48">
        <v>1395.5</v>
      </c>
      <c r="Q48">
        <v>0</v>
      </c>
      <c r="R48">
        <v>0</v>
      </c>
      <c r="S48">
        <v>0</v>
      </c>
      <c r="T48">
        <v>2147.4299999999998</v>
      </c>
      <c r="U48">
        <v>5594.36</v>
      </c>
      <c r="V48">
        <v>3575.52</v>
      </c>
      <c r="W48">
        <v>0</v>
      </c>
      <c r="X48">
        <v>0</v>
      </c>
      <c r="Y48">
        <v>0</v>
      </c>
      <c r="Z48">
        <v>9169.8799999999992</v>
      </c>
      <c r="AA48">
        <v>249.47200000000001</v>
      </c>
      <c r="AB48">
        <v>0</v>
      </c>
      <c r="AC48">
        <v>0</v>
      </c>
      <c r="AD48">
        <v>0</v>
      </c>
      <c r="AE48">
        <v>0</v>
      </c>
      <c r="AF48">
        <v>26.6463</v>
      </c>
      <c r="AG48">
        <v>0</v>
      </c>
      <c r="AH48">
        <v>276.11799999999999</v>
      </c>
      <c r="AI48">
        <v>0</v>
      </c>
      <c r="AJ48">
        <v>0</v>
      </c>
      <c r="AK48">
        <v>0</v>
      </c>
      <c r="AL48">
        <v>0</v>
      </c>
      <c r="AM48">
        <v>276.11799999999999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42.1006</v>
      </c>
      <c r="BB48">
        <v>96.273899999999998</v>
      </c>
      <c r="BC48">
        <v>34.3994</v>
      </c>
      <c r="BD48">
        <v>0</v>
      </c>
      <c r="BE48">
        <v>0</v>
      </c>
      <c r="BF48">
        <v>3.9951300000000001</v>
      </c>
      <c r="BG48">
        <v>54.327599999999997</v>
      </c>
      <c r="BH48">
        <v>231.09700000000001</v>
      </c>
      <c r="BI48">
        <v>89.388800000000003</v>
      </c>
      <c r="BJ48">
        <v>0</v>
      </c>
      <c r="BK48">
        <v>0</v>
      </c>
      <c r="BL48">
        <v>0</v>
      </c>
      <c r="BM48">
        <v>320.48500000000001</v>
      </c>
      <c r="BN48">
        <v>274.399</v>
      </c>
      <c r="BO48">
        <v>46.0867</v>
      </c>
      <c r="BP48">
        <v>0</v>
      </c>
      <c r="BQ48">
        <v>3.25</v>
      </c>
      <c r="BR48" t="s">
        <v>590</v>
      </c>
      <c r="BS48">
        <v>0</v>
      </c>
      <c r="BT48">
        <v>0</v>
      </c>
      <c r="BV48">
        <v>0</v>
      </c>
      <c r="BW48" t="s">
        <v>99</v>
      </c>
      <c r="BX48" t="s">
        <v>99</v>
      </c>
      <c r="BY48" t="s">
        <v>192</v>
      </c>
      <c r="BZ48">
        <v>0</v>
      </c>
      <c r="CA48">
        <v>2105.0700000000002</v>
      </c>
      <c r="CB48">
        <v>4168.6099999999997</v>
      </c>
      <c r="CC48">
        <v>0</v>
      </c>
      <c r="CD48">
        <v>0</v>
      </c>
      <c r="CE48">
        <v>0</v>
      </c>
      <c r="CF48">
        <v>2147.4299999999998</v>
      </c>
      <c r="CG48">
        <v>8421.1</v>
      </c>
      <c r="CH48">
        <v>3575.52</v>
      </c>
      <c r="CI48">
        <v>0</v>
      </c>
      <c r="CJ48">
        <v>0</v>
      </c>
      <c r="CK48">
        <v>0</v>
      </c>
      <c r="CL48">
        <v>11996.6</v>
      </c>
      <c r="CM48">
        <v>155.89400000000001</v>
      </c>
      <c r="CN48">
        <v>0</v>
      </c>
      <c r="CO48">
        <v>0</v>
      </c>
      <c r="CP48">
        <v>0</v>
      </c>
      <c r="CQ48">
        <v>0</v>
      </c>
      <c r="CR48">
        <v>26.6434</v>
      </c>
      <c r="CS48">
        <v>0</v>
      </c>
      <c r="CT48">
        <v>182.53700000000001</v>
      </c>
      <c r="CU48">
        <v>0</v>
      </c>
      <c r="CV48">
        <v>0</v>
      </c>
      <c r="CW48">
        <v>0</v>
      </c>
      <c r="CX48">
        <v>0</v>
      </c>
      <c r="CY48">
        <v>182.53700000000001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26.624300000000002</v>
      </c>
      <c r="DN48">
        <v>91.244200000000006</v>
      </c>
      <c r="DO48">
        <v>102.773</v>
      </c>
      <c r="DP48">
        <v>0</v>
      </c>
      <c r="DQ48">
        <v>0</v>
      </c>
      <c r="DR48">
        <v>3.9946899999999999</v>
      </c>
      <c r="DS48">
        <v>54.327599999999997</v>
      </c>
      <c r="DT48">
        <v>278.96300000000002</v>
      </c>
      <c r="DU48">
        <v>89.388800000000003</v>
      </c>
      <c r="DV48">
        <v>0</v>
      </c>
      <c r="DW48">
        <v>0</v>
      </c>
      <c r="DX48">
        <v>0</v>
      </c>
      <c r="DY48">
        <v>368.35199999999998</v>
      </c>
      <c r="DZ48">
        <v>337.733</v>
      </c>
      <c r="EA48">
        <v>30.619</v>
      </c>
      <c r="EB48">
        <v>0</v>
      </c>
      <c r="EC48">
        <v>0</v>
      </c>
      <c r="EE48">
        <v>0</v>
      </c>
      <c r="EF48">
        <v>0</v>
      </c>
      <c r="EH48">
        <v>0</v>
      </c>
      <c r="EI48">
        <v>0</v>
      </c>
      <c r="EJ48">
        <v>1.74691</v>
      </c>
      <c r="EK48">
        <v>0.25585999999999998</v>
      </c>
      <c r="EL48">
        <v>0</v>
      </c>
      <c r="EM48">
        <v>0</v>
      </c>
      <c r="EN48">
        <v>0</v>
      </c>
      <c r="EO48">
        <v>0.50400199999999995</v>
      </c>
      <c r="EP48">
        <v>2.50678</v>
      </c>
      <c r="EQ48">
        <v>0.64870000000000005</v>
      </c>
      <c r="ER48">
        <v>0</v>
      </c>
      <c r="ES48">
        <v>0</v>
      </c>
      <c r="ET48">
        <v>0</v>
      </c>
      <c r="EU48">
        <v>3.1554799999999998</v>
      </c>
      <c r="EV48">
        <v>0</v>
      </c>
      <c r="EW48">
        <v>1.57657</v>
      </c>
      <c r="EX48">
        <v>0.76496399999999998</v>
      </c>
      <c r="EY48">
        <v>0</v>
      </c>
      <c r="EZ48">
        <v>0</v>
      </c>
      <c r="FA48">
        <v>0</v>
      </c>
      <c r="FB48">
        <v>0.50400199999999995</v>
      </c>
      <c r="FC48">
        <v>2.8455400000000002</v>
      </c>
      <c r="FD48">
        <v>0.64870000000000005</v>
      </c>
      <c r="FE48">
        <v>0</v>
      </c>
      <c r="FF48">
        <v>0</v>
      </c>
      <c r="FG48">
        <v>0</v>
      </c>
      <c r="FH48">
        <v>3.49424</v>
      </c>
      <c r="FI48" t="s">
        <v>534</v>
      </c>
      <c r="FJ48" t="s">
        <v>535</v>
      </c>
      <c r="FK48" t="s">
        <v>536</v>
      </c>
      <c r="FL48" t="s">
        <v>257</v>
      </c>
      <c r="FM48">
        <v>8.5</v>
      </c>
      <c r="FN48" t="s">
        <v>44</v>
      </c>
      <c r="FO48" t="s">
        <v>457</v>
      </c>
      <c r="FP48" t="s">
        <v>602</v>
      </c>
    </row>
    <row r="49" spans="1:172" x14ac:dyDescent="0.25">
      <c r="A49" s="72">
        <v>43234.220949074072</v>
      </c>
      <c r="B49" t="s">
        <v>591</v>
      </c>
      <c r="C49" t="s">
        <v>591</v>
      </c>
      <c r="D49" t="s">
        <v>42</v>
      </c>
      <c r="E49">
        <v>1200</v>
      </c>
      <c r="F49">
        <v>1200</v>
      </c>
      <c r="G49" t="s">
        <v>43</v>
      </c>
      <c r="H49" s="73">
        <v>1.3888888888888888E-2</v>
      </c>
      <c r="I49" t="s">
        <v>50</v>
      </c>
      <c r="J49">
        <v>20.81</v>
      </c>
      <c r="K49" t="s">
        <v>99</v>
      </c>
      <c r="L49" t="s">
        <v>99</v>
      </c>
      <c r="M49" t="s">
        <v>460</v>
      </c>
      <c r="N49">
        <v>0</v>
      </c>
      <c r="O49">
        <v>0</v>
      </c>
      <c r="P49">
        <v>1395.49</v>
      </c>
      <c r="Q49">
        <v>0</v>
      </c>
      <c r="R49">
        <v>0</v>
      </c>
      <c r="S49">
        <v>0</v>
      </c>
      <c r="T49">
        <v>2147.4299999999998</v>
      </c>
      <c r="U49">
        <v>3542.91</v>
      </c>
      <c r="V49">
        <v>3575.52</v>
      </c>
      <c r="W49">
        <v>0</v>
      </c>
      <c r="X49">
        <v>0</v>
      </c>
      <c r="Y49">
        <v>0</v>
      </c>
      <c r="Z49">
        <v>7118.43</v>
      </c>
      <c r="AA49">
        <v>245.416</v>
      </c>
      <c r="AB49">
        <v>0</v>
      </c>
      <c r="AC49">
        <v>0</v>
      </c>
      <c r="AD49">
        <v>0</v>
      </c>
      <c r="AE49">
        <v>0</v>
      </c>
      <c r="AF49">
        <v>26.6464</v>
      </c>
      <c r="AG49">
        <v>0</v>
      </c>
      <c r="AH49">
        <v>272.06299999999999</v>
      </c>
      <c r="AI49">
        <v>0</v>
      </c>
      <c r="AJ49">
        <v>0</v>
      </c>
      <c r="AK49">
        <v>0</v>
      </c>
      <c r="AL49">
        <v>0</v>
      </c>
      <c r="AM49">
        <v>272.06299999999999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41.494999999999997</v>
      </c>
      <c r="BB49">
        <v>0</v>
      </c>
      <c r="BC49">
        <v>34.3992</v>
      </c>
      <c r="BD49">
        <v>0</v>
      </c>
      <c r="BE49">
        <v>0</v>
      </c>
      <c r="BF49">
        <v>3.9951400000000001</v>
      </c>
      <c r="BG49">
        <v>54.327599999999997</v>
      </c>
      <c r="BH49">
        <v>134.21700000000001</v>
      </c>
      <c r="BI49">
        <v>89.388800000000003</v>
      </c>
      <c r="BJ49">
        <v>0</v>
      </c>
      <c r="BK49">
        <v>0</v>
      </c>
      <c r="BL49">
        <v>0</v>
      </c>
      <c r="BM49">
        <v>223.60599999999999</v>
      </c>
      <c r="BN49">
        <v>178.11600000000001</v>
      </c>
      <c r="BO49">
        <v>45.490099999999998</v>
      </c>
      <c r="BP49">
        <v>0</v>
      </c>
      <c r="BQ49">
        <v>0</v>
      </c>
      <c r="BS49">
        <v>0</v>
      </c>
      <c r="BT49">
        <v>0</v>
      </c>
      <c r="BV49">
        <v>0</v>
      </c>
      <c r="BW49" t="s">
        <v>99</v>
      </c>
      <c r="BX49" t="s">
        <v>99</v>
      </c>
      <c r="BY49" t="s">
        <v>467</v>
      </c>
      <c r="BZ49">
        <v>0</v>
      </c>
      <c r="CA49">
        <v>5.26557E-2</v>
      </c>
      <c r="CB49">
        <v>2688.06</v>
      </c>
      <c r="CC49">
        <v>0</v>
      </c>
      <c r="CD49">
        <v>0</v>
      </c>
      <c r="CE49">
        <v>0</v>
      </c>
      <c r="CF49">
        <v>2147.4299999999998</v>
      </c>
      <c r="CG49">
        <v>4835.54</v>
      </c>
      <c r="CH49">
        <v>3575.52</v>
      </c>
      <c r="CI49">
        <v>0</v>
      </c>
      <c r="CJ49">
        <v>0</v>
      </c>
      <c r="CK49">
        <v>0</v>
      </c>
      <c r="CL49">
        <v>8411.06</v>
      </c>
      <c r="CM49">
        <v>178.70599999999999</v>
      </c>
      <c r="CN49">
        <v>0</v>
      </c>
      <c r="CO49">
        <v>0</v>
      </c>
      <c r="CP49">
        <v>0</v>
      </c>
      <c r="CQ49">
        <v>0</v>
      </c>
      <c r="CR49">
        <v>26.6434</v>
      </c>
      <c r="CS49">
        <v>0</v>
      </c>
      <c r="CT49">
        <v>205.34899999999999</v>
      </c>
      <c r="CU49">
        <v>0</v>
      </c>
      <c r="CV49">
        <v>0</v>
      </c>
      <c r="CW49">
        <v>0</v>
      </c>
      <c r="CX49">
        <v>0</v>
      </c>
      <c r="CY49">
        <v>205.34899999999999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30.4346</v>
      </c>
      <c r="DN49">
        <v>1.0386499999999999E-3</v>
      </c>
      <c r="DO49">
        <v>66.2774</v>
      </c>
      <c r="DP49">
        <v>0</v>
      </c>
      <c r="DQ49">
        <v>0</v>
      </c>
      <c r="DR49">
        <v>3.9946899999999999</v>
      </c>
      <c r="DS49">
        <v>54.327599999999997</v>
      </c>
      <c r="DT49">
        <v>155.035</v>
      </c>
      <c r="DU49">
        <v>89.388800000000003</v>
      </c>
      <c r="DV49">
        <v>0</v>
      </c>
      <c r="DW49">
        <v>0</v>
      </c>
      <c r="DX49">
        <v>0</v>
      </c>
      <c r="DY49">
        <v>244.42400000000001</v>
      </c>
      <c r="DZ49">
        <v>209.995</v>
      </c>
      <c r="EA49">
        <v>34.429299999999998</v>
      </c>
      <c r="EB49">
        <v>0</v>
      </c>
      <c r="EC49">
        <v>0</v>
      </c>
      <c r="EE49">
        <v>0</v>
      </c>
      <c r="EF49">
        <v>0</v>
      </c>
      <c r="EH49">
        <v>0</v>
      </c>
      <c r="EI49">
        <v>0</v>
      </c>
      <c r="EJ49">
        <v>0</v>
      </c>
      <c r="EK49">
        <v>0.25585799999999997</v>
      </c>
      <c r="EL49">
        <v>0</v>
      </c>
      <c r="EM49">
        <v>0</v>
      </c>
      <c r="EN49">
        <v>0</v>
      </c>
      <c r="EO49">
        <v>0.50400199999999995</v>
      </c>
      <c r="EP49">
        <v>0.75985999999999998</v>
      </c>
      <c r="EQ49">
        <v>0.64870000000000005</v>
      </c>
      <c r="ER49">
        <v>0</v>
      </c>
      <c r="ES49">
        <v>0</v>
      </c>
      <c r="ET49">
        <v>0</v>
      </c>
      <c r="EU49">
        <v>1.40856</v>
      </c>
      <c r="EV49">
        <v>0</v>
      </c>
      <c r="EW49" s="74">
        <v>3.39155E-7</v>
      </c>
      <c r="EX49">
        <v>0.49352699999999999</v>
      </c>
      <c r="EY49">
        <v>0</v>
      </c>
      <c r="EZ49">
        <v>0</v>
      </c>
      <c r="FA49">
        <v>0</v>
      </c>
      <c r="FB49">
        <v>0.50400199999999995</v>
      </c>
      <c r="FC49">
        <v>0.997529</v>
      </c>
      <c r="FD49">
        <v>0.64870000000000005</v>
      </c>
      <c r="FE49">
        <v>0</v>
      </c>
      <c r="FF49">
        <v>0</v>
      </c>
      <c r="FG49">
        <v>0</v>
      </c>
      <c r="FH49">
        <v>1.6462300000000001</v>
      </c>
      <c r="FI49" t="s">
        <v>534</v>
      </c>
      <c r="FJ49" t="s">
        <v>535</v>
      </c>
      <c r="FK49" t="s">
        <v>536</v>
      </c>
      <c r="FL49" t="s">
        <v>257</v>
      </c>
      <c r="FM49">
        <v>8.5</v>
      </c>
      <c r="FN49" t="s">
        <v>44</v>
      </c>
      <c r="FO49" t="s">
        <v>457</v>
      </c>
      <c r="FP49" t="s">
        <v>602</v>
      </c>
    </row>
    <row r="50" spans="1:172" s="66" customFormat="1" x14ac:dyDescent="0.25">
      <c r="A50" s="75">
        <v>43234.149687500001</v>
      </c>
      <c r="B50" s="66" t="s">
        <v>118</v>
      </c>
      <c r="C50" s="66" t="s">
        <v>119</v>
      </c>
      <c r="D50" s="66" t="s">
        <v>120</v>
      </c>
      <c r="E50" s="66">
        <v>5502.05</v>
      </c>
      <c r="F50" s="66">
        <v>5502.05</v>
      </c>
      <c r="G50" s="66" t="s">
        <v>43</v>
      </c>
      <c r="H50" s="67">
        <v>3.2638888888888891E-2</v>
      </c>
      <c r="I50" s="66" t="s">
        <v>51</v>
      </c>
      <c r="J50" s="66">
        <v>-49.88</v>
      </c>
      <c r="K50" s="66" t="s">
        <v>99</v>
      </c>
      <c r="L50" s="66" t="s">
        <v>99</v>
      </c>
      <c r="M50" s="66" t="s">
        <v>190</v>
      </c>
      <c r="N50" s="66">
        <v>0</v>
      </c>
      <c r="O50" s="66">
        <v>7881.93</v>
      </c>
      <c r="P50" s="66">
        <v>30253.8</v>
      </c>
      <c r="Q50" s="66">
        <v>0</v>
      </c>
      <c r="R50" s="66">
        <v>0</v>
      </c>
      <c r="S50" s="66">
        <v>0</v>
      </c>
      <c r="T50" s="66">
        <v>8732.0499999999993</v>
      </c>
      <c r="U50" s="66">
        <v>46867.7</v>
      </c>
      <c r="V50" s="66">
        <v>23566.7</v>
      </c>
      <c r="W50" s="66">
        <v>0</v>
      </c>
      <c r="X50" s="66">
        <v>0</v>
      </c>
      <c r="Y50" s="66">
        <v>0</v>
      </c>
      <c r="Z50" s="66">
        <v>70434.399999999994</v>
      </c>
      <c r="AA50" s="66">
        <v>51.073</v>
      </c>
      <c r="AB50" s="66">
        <v>0</v>
      </c>
      <c r="AC50" s="66">
        <v>0</v>
      </c>
      <c r="AD50" s="66">
        <v>0</v>
      </c>
      <c r="AE50" s="66">
        <v>0</v>
      </c>
      <c r="AF50" s="66">
        <v>159.79900000000001</v>
      </c>
      <c r="AG50" s="66">
        <v>0</v>
      </c>
      <c r="AH50" s="66">
        <v>210.87200000000001</v>
      </c>
      <c r="AI50" s="66">
        <v>0</v>
      </c>
      <c r="AJ50" s="66">
        <v>0</v>
      </c>
      <c r="AK50" s="66">
        <v>0</v>
      </c>
      <c r="AL50" s="66">
        <v>0</v>
      </c>
      <c r="AM50" s="66">
        <v>210.87200000000001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1.86134</v>
      </c>
      <c r="BB50" s="66">
        <v>51.335599999999999</v>
      </c>
      <c r="BC50" s="66">
        <v>157.22499999999999</v>
      </c>
      <c r="BD50" s="66">
        <v>0</v>
      </c>
      <c r="BE50" s="66">
        <v>0</v>
      </c>
      <c r="BF50" s="66">
        <v>5.2366400000000004</v>
      </c>
      <c r="BG50" s="66">
        <v>46.8048</v>
      </c>
      <c r="BH50" s="66">
        <v>262.464</v>
      </c>
      <c r="BI50" s="66">
        <v>123.904</v>
      </c>
      <c r="BJ50" s="66">
        <v>0</v>
      </c>
      <c r="BK50" s="66">
        <v>0</v>
      </c>
      <c r="BL50" s="66">
        <v>0</v>
      </c>
      <c r="BM50" s="66">
        <v>386.36700000000002</v>
      </c>
      <c r="BN50" s="66">
        <v>379.26900000000001</v>
      </c>
      <c r="BO50" s="66">
        <v>7.0979799999999997</v>
      </c>
      <c r="BP50" s="66">
        <v>0</v>
      </c>
      <c r="BQ50" s="66">
        <v>0</v>
      </c>
      <c r="BS50" s="66">
        <v>0</v>
      </c>
      <c r="BT50" s="66">
        <v>0</v>
      </c>
      <c r="BV50" s="66">
        <v>0</v>
      </c>
      <c r="BW50" s="66" t="s">
        <v>99</v>
      </c>
      <c r="BX50" s="66" t="s">
        <v>99</v>
      </c>
      <c r="BY50" s="66" t="s">
        <v>190</v>
      </c>
      <c r="BZ50" s="66">
        <v>0</v>
      </c>
      <c r="CA50" s="66">
        <v>7871.27</v>
      </c>
      <c r="CB50" s="66">
        <v>22930.400000000001</v>
      </c>
      <c r="CC50" s="66">
        <v>0</v>
      </c>
      <c r="CD50" s="66">
        <v>0</v>
      </c>
      <c r="CE50" s="66">
        <v>0</v>
      </c>
      <c r="CF50" s="66">
        <v>5462.04</v>
      </c>
      <c r="CG50" s="66">
        <v>36263.699999999997</v>
      </c>
      <c r="CH50" s="66">
        <v>23566.7</v>
      </c>
      <c r="CI50" s="66">
        <v>0</v>
      </c>
      <c r="CJ50" s="66">
        <v>0</v>
      </c>
      <c r="CK50" s="66">
        <v>0</v>
      </c>
      <c r="CL50" s="66">
        <v>59830.400000000001</v>
      </c>
      <c r="CM50" s="66">
        <v>168.69499999999999</v>
      </c>
      <c r="CN50" s="66">
        <v>0</v>
      </c>
      <c r="CO50" s="66">
        <v>0</v>
      </c>
      <c r="CP50" s="66">
        <v>0</v>
      </c>
      <c r="CQ50" s="66">
        <v>0</v>
      </c>
      <c r="CR50" s="66">
        <v>170.04499999999999</v>
      </c>
      <c r="CS50" s="66">
        <v>0</v>
      </c>
      <c r="CT50" s="66">
        <v>338.73899999999998</v>
      </c>
      <c r="CU50" s="66">
        <v>0</v>
      </c>
      <c r="CV50" s="66">
        <v>0</v>
      </c>
      <c r="CW50" s="66">
        <v>0</v>
      </c>
      <c r="CX50" s="66">
        <v>0</v>
      </c>
      <c r="CY50" s="66">
        <v>338.73899999999998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6.1101000000000001</v>
      </c>
      <c r="DN50" s="66">
        <v>52.296399999999998</v>
      </c>
      <c r="DO50" s="66">
        <v>119.17400000000001</v>
      </c>
      <c r="DP50" s="66">
        <v>0</v>
      </c>
      <c r="DQ50" s="66">
        <v>0</v>
      </c>
      <c r="DR50" s="66">
        <v>5.5721499999999997</v>
      </c>
      <c r="DS50" s="66">
        <v>29.443300000000001</v>
      </c>
      <c r="DT50" s="66">
        <v>212.596</v>
      </c>
      <c r="DU50" s="66">
        <v>123.904</v>
      </c>
      <c r="DV50" s="66">
        <v>0</v>
      </c>
      <c r="DW50" s="66">
        <v>0</v>
      </c>
      <c r="DX50" s="66">
        <v>0</v>
      </c>
      <c r="DY50" s="66">
        <v>336.49900000000002</v>
      </c>
      <c r="DZ50" s="66">
        <v>324.81700000000001</v>
      </c>
      <c r="EA50" s="66">
        <v>11.6823</v>
      </c>
      <c r="EB50" s="66">
        <v>0</v>
      </c>
      <c r="EC50" s="66">
        <v>0</v>
      </c>
      <c r="EE50" s="66">
        <v>0</v>
      </c>
      <c r="EF50" s="66">
        <v>0</v>
      </c>
      <c r="EH50" s="66">
        <v>0</v>
      </c>
      <c r="EI50" s="66">
        <v>0</v>
      </c>
      <c r="EJ50" s="66">
        <v>2.30782</v>
      </c>
      <c r="EK50" s="66">
        <v>4.6041600000000003</v>
      </c>
      <c r="EL50" s="66">
        <v>0</v>
      </c>
      <c r="EM50" s="66">
        <v>0</v>
      </c>
      <c r="EN50" s="66">
        <v>0</v>
      </c>
      <c r="EO50" s="66">
        <v>1.45438</v>
      </c>
      <c r="EP50" s="66">
        <v>8.3663699999999999</v>
      </c>
      <c r="EQ50" s="66">
        <v>3.0337299999999998</v>
      </c>
      <c r="ER50" s="66">
        <v>0</v>
      </c>
      <c r="ES50" s="66">
        <v>0</v>
      </c>
      <c r="ET50" s="66">
        <v>0</v>
      </c>
      <c r="EU50" s="66">
        <v>11.4001</v>
      </c>
      <c r="EV50" s="66">
        <v>0</v>
      </c>
      <c r="EW50" s="66">
        <v>2.33067</v>
      </c>
      <c r="EX50" s="66">
        <v>3.4975800000000001</v>
      </c>
      <c r="EY50" s="66">
        <v>0</v>
      </c>
      <c r="EZ50" s="66">
        <v>0</v>
      </c>
      <c r="FA50" s="66">
        <v>0</v>
      </c>
      <c r="FB50" s="66">
        <v>0.95674099999999995</v>
      </c>
      <c r="FC50" s="66">
        <v>6.78498</v>
      </c>
      <c r="FD50" s="66">
        <v>3.0337299999999998</v>
      </c>
      <c r="FE50" s="66">
        <v>0</v>
      </c>
      <c r="FF50" s="66">
        <v>0</v>
      </c>
      <c r="FG50" s="66">
        <v>0</v>
      </c>
      <c r="FH50" s="66">
        <v>9.8187099999999994</v>
      </c>
      <c r="FI50" s="66" t="s">
        <v>534</v>
      </c>
      <c r="FJ50" s="66" t="s">
        <v>535</v>
      </c>
      <c r="FK50" s="66" t="s">
        <v>536</v>
      </c>
      <c r="FL50" s="66" t="s">
        <v>257</v>
      </c>
      <c r="FM50" s="66">
        <v>8.5</v>
      </c>
      <c r="FN50" s="66" t="s">
        <v>44</v>
      </c>
      <c r="FO50" s="66" t="s">
        <v>458</v>
      </c>
      <c r="FP50" s="66" t="s">
        <v>603</v>
      </c>
    </row>
    <row r="51" spans="1:172" x14ac:dyDescent="0.25">
      <c r="A51" s="72">
        <v>43234.150231481479</v>
      </c>
      <c r="B51" t="s">
        <v>144</v>
      </c>
      <c r="C51" t="s">
        <v>145</v>
      </c>
      <c r="D51" t="s">
        <v>120</v>
      </c>
      <c r="E51">
        <v>5502.05</v>
      </c>
      <c r="F51">
        <v>5502.05</v>
      </c>
      <c r="G51" t="s">
        <v>43</v>
      </c>
      <c r="H51" s="73">
        <v>2.9166666666666664E-2</v>
      </c>
      <c r="I51" t="s">
        <v>51</v>
      </c>
      <c r="J51">
        <v>-52.92</v>
      </c>
      <c r="K51" t="s">
        <v>99</v>
      </c>
      <c r="L51" t="s">
        <v>99</v>
      </c>
      <c r="M51" t="s">
        <v>219</v>
      </c>
      <c r="N51">
        <v>0</v>
      </c>
      <c r="O51">
        <v>3072.65</v>
      </c>
      <c r="P51">
        <v>30976.6</v>
      </c>
      <c r="Q51">
        <v>0</v>
      </c>
      <c r="R51">
        <v>0</v>
      </c>
      <c r="S51">
        <v>0</v>
      </c>
      <c r="T51">
        <v>6596.67</v>
      </c>
      <c r="U51">
        <v>40645.9</v>
      </c>
      <c r="V51">
        <v>23566.7</v>
      </c>
      <c r="W51">
        <v>0</v>
      </c>
      <c r="X51">
        <v>0</v>
      </c>
      <c r="Y51">
        <v>0</v>
      </c>
      <c r="Z51">
        <v>64212.6</v>
      </c>
      <c r="AA51">
        <v>25.119199999999999</v>
      </c>
      <c r="AB51">
        <v>0</v>
      </c>
      <c r="AC51">
        <v>0</v>
      </c>
      <c r="AD51">
        <v>0</v>
      </c>
      <c r="AE51">
        <v>0</v>
      </c>
      <c r="AF51">
        <v>159.79900000000001</v>
      </c>
      <c r="AG51">
        <v>0</v>
      </c>
      <c r="AH51">
        <v>184.91800000000001</v>
      </c>
      <c r="AI51">
        <v>0</v>
      </c>
      <c r="AJ51">
        <v>0</v>
      </c>
      <c r="AK51">
        <v>0</v>
      </c>
      <c r="AL51">
        <v>0</v>
      </c>
      <c r="AM51">
        <v>184.91800000000001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0.93585399999999996</v>
      </c>
      <c r="BB51">
        <v>25.784300000000002</v>
      </c>
      <c r="BC51">
        <v>160.98099999999999</v>
      </c>
      <c r="BD51">
        <v>0</v>
      </c>
      <c r="BE51">
        <v>0</v>
      </c>
      <c r="BF51">
        <v>5.2366299999999999</v>
      </c>
      <c r="BG51">
        <v>36.008099999999999</v>
      </c>
      <c r="BH51">
        <v>228.946</v>
      </c>
      <c r="BI51">
        <v>123.904</v>
      </c>
      <c r="BJ51">
        <v>0</v>
      </c>
      <c r="BK51">
        <v>0</v>
      </c>
      <c r="BL51">
        <v>0</v>
      </c>
      <c r="BM51">
        <v>352.85</v>
      </c>
      <c r="BN51">
        <v>346.678</v>
      </c>
      <c r="BO51">
        <v>6.1724899999999998</v>
      </c>
      <c r="BP51">
        <v>0</v>
      </c>
      <c r="BQ51">
        <v>0</v>
      </c>
      <c r="BS51">
        <v>0</v>
      </c>
      <c r="BT51">
        <v>0</v>
      </c>
      <c r="BV51">
        <v>0</v>
      </c>
      <c r="BW51" t="s">
        <v>99</v>
      </c>
      <c r="BX51" t="s">
        <v>99</v>
      </c>
      <c r="BY51" t="s">
        <v>228</v>
      </c>
      <c r="BZ51">
        <v>0</v>
      </c>
      <c r="CA51">
        <v>5971.61</v>
      </c>
      <c r="CB51">
        <v>19192.7</v>
      </c>
      <c r="CC51">
        <v>0</v>
      </c>
      <c r="CD51">
        <v>0</v>
      </c>
      <c r="CE51">
        <v>0</v>
      </c>
      <c r="CF51">
        <v>5417.67</v>
      </c>
      <c r="CG51">
        <v>30582</v>
      </c>
      <c r="CH51">
        <v>23566.7</v>
      </c>
      <c r="CI51">
        <v>0</v>
      </c>
      <c r="CJ51">
        <v>0</v>
      </c>
      <c r="CK51">
        <v>0</v>
      </c>
      <c r="CL51">
        <v>54148.7</v>
      </c>
      <c r="CM51">
        <v>49.954000000000001</v>
      </c>
      <c r="CN51">
        <v>0</v>
      </c>
      <c r="CO51">
        <v>0</v>
      </c>
      <c r="CP51">
        <v>0</v>
      </c>
      <c r="CQ51">
        <v>0</v>
      </c>
      <c r="CR51">
        <v>170.04400000000001</v>
      </c>
      <c r="CS51">
        <v>0</v>
      </c>
      <c r="CT51">
        <v>219.99799999999999</v>
      </c>
      <c r="CU51">
        <v>0</v>
      </c>
      <c r="CV51">
        <v>0</v>
      </c>
      <c r="CW51">
        <v>0</v>
      </c>
      <c r="CX51">
        <v>0</v>
      </c>
      <c r="CY51">
        <v>219.99799999999999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1.83392</v>
      </c>
      <c r="DN51">
        <v>39.668399999999998</v>
      </c>
      <c r="DO51">
        <v>99.742400000000004</v>
      </c>
      <c r="DP51">
        <v>0</v>
      </c>
      <c r="DQ51">
        <v>0</v>
      </c>
      <c r="DR51">
        <v>5.5721600000000002</v>
      </c>
      <c r="DS51">
        <v>29.223400000000002</v>
      </c>
      <c r="DT51">
        <v>176.04</v>
      </c>
      <c r="DU51">
        <v>123.904</v>
      </c>
      <c r="DV51">
        <v>0</v>
      </c>
      <c r="DW51">
        <v>0</v>
      </c>
      <c r="DX51">
        <v>0</v>
      </c>
      <c r="DY51">
        <v>299.94400000000002</v>
      </c>
      <c r="DZ51">
        <v>292.53800000000001</v>
      </c>
      <c r="EA51">
        <v>7.4060699999999997</v>
      </c>
      <c r="EB51">
        <v>0</v>
      </c>
      <c r="EC51">
        <v>0</v>
      </c>
      <c r="EE51">
        <v>0</v>
      </c>
      <c r="EF51">
        <v>0</v>
      </c>
      <c r="EH51">
        <v>0</v>
      </c>
      <c r="EI51">
        <v>0</v>
      </c>
      <c r="EJ51">
        <v>1.3198399999999999</v>
      </c>
      <c r="EK51">
        <v>4.7141599999999997</v>
      </c>
      <c r="EL51">
        <v>0</v>
      </c>
      <c r="EM51">
        <v>0</v>
      </c>
      <c r="EN51">
        <v>0</v>
      </c>
      <c r="EO51">
        <v>1.29443</v>
      </c>
      <c r="EP51">
        <v>7.32843</v>
      </c>
      <c r="EQ51">
        <v>3.0337299999999998</v>
      </c>
      <c r="ER51">
        <v>0</v>
      </c>
      <c r="ES51">
        <v>0</v>
      </c>
      <c r="ET51">
        <v>0</v>
      </c>
      <c r="EU51">
        <v>10.3622</v>
      </c>
      <c r="EV51">
        <v>0</v>
      </c>
      <c r="EW51">
        <v>1.8044500000000001</v>
      </c>
      <c r="EX51">
        <v>2.9208400000000001</v>
      </c>
      <c r="EY51">
        <v>0</v>
      </c>
      <c r="EZ51">
        <v>0</v>
      </c>
      <c r="FA51">
        <v>0</v>
      </c>
      <c r="FB51">
        <v>0.95432499999999998</v>
      </c>
      <c r="FC51">
        <v>5.6796199999999999</v>
      </c>
      <c r="FD51">
        <v>3.0337299999999998</v>
      </c>
      <c r="FE51">
        <v>0</v>
      </c>
      <c r="FF51">
        <v>0</v>
      </c>
      <c r="FG51">
        <v>0</v>
      </c>
      <c r="FH51">
        <v>8.7133500000000002</v>
      </c>
      <c r="FI51" t="s">
        <v>534</v>
      </c>
      <c r="FJ51" t="s">
        <v>535</v>
      </c>
      <c r="FK51" t="s">
        <v>536</v>
      </c>
      <c r="FL51" t="s">
        <v>257</v>
      </c>
      <c r="FM51">
        <v>8.5</v>
      </c>
      <c r="FN51" t="s">
        <v>44</v>
      </c>
      <c r="FO51" t="s">
        <v>458</v>
      </c>
      <c r="FP51" t="s">
        <v>603</v>
      </c>
    </row>
    <row r="52" spans="1:172" x14ac:dyDescent="0.25">
      <c r="A52" s="72">
        <v>43234.150925925926</v>
      </c>
      <c r="B52" t="s">
        <v>150</v>
      </c>
      <c r="C52" t="s">
        <v>151</v>
      </c>
      <c r="D52" t="s">
        <v>120</v>
      </c>
      <c r="E52">
        <v>5502.05</v>
      </c>
      <c r="F52">
        <v>5502.05</v>
      </c>
      <c r="G52" t="s">
        <v>43</v>
      </c>
      <c r="H52" s="73">
        <v>3.3333333333333333E-2</v>
      </c>
      <c r="I52" t="s">
        <v>51</v>
      </c>
      <c r="J52">
        <v>-60.55</v>
      </c>
      <c r="K52" t="s">
        <v>99</v>
      </c>
      <c r="L52" t="s">
        <v>99</v>
      </c>
      <c r="M52" t="s">
        <v>468</v>
      </c>
      <c r="N52">
        <v>35.8566</v>
      </c>
      <c r="O52">
        <v>5123.72</v>
      </c>
      <c r="P52">
        <v>23654.7</v>
      </c>
      <c r="Q52">
        <v>0</v>
      </c>
      <c r="R52">
        <v>0</v>
      </c>
      <c r="S52">
        <v>0</v>
      </c>
      <c r="T52">
        <v>8724.9500000000007</v>
      </c>
      <c r="U52">
        <v>37539.300000000003</v>
      </c>
      <c r="V52">
        <v>23566.7</v>
      </c>
      <c r="W52">
        <v>0</v>
      </c>
      <c r="X52">
        <v>0</v>
      </c>
      <c r="Y52">
        <v>0</v>
      </c>
      <c r="Z52">
        <v>61105.9</v>
      </c>
      <c r="AA52">
        <v>68.239699999999999</v>
      </c>
      <c r="AB52">
        <v>0</v>
      </c>
      <c r="AC52">
        <v>0</v>
      </c>
      <c r="AD52">
        <v>0</v>
      </c>
      <c r="AE52">
        <v>0</v>
      </c>
      <c r="AF52">
        <v>159.535</v>
      </c>
      <c r="AG52">
        <v>0</v>
      </c>
      <c r="AH52">
        <v>227.77500000000001</v>
      </c>
      <c r="AI52">
        <v>0</v>
      </c>
      <c r="AJ52">
        <v>0</v>
      </c>
      <c r="AK52">
        <v>0</v>
      </c>
      <c r="AL52">
        <v>0</v>
      </c>
      <c r="AM52">
        <v>227.77500000000001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2.6595399999999998</v>
      </c>
      <c r="BB52">
        <v>34.940300000000001</v>
      </c>
      <c r="BC52">
        <v>122.931</v>
      </c>
      <c r="BD52">
        <v>0</v>
      </c>
      <c r="BE52">
        <v>0</v>
      </c>
      <c r="BF52">
        <v>5.2279799999999996</v>
      </c>
      <c r="BG52">
        <v>46.764499999999998</v>
      </c>
      <c r="BH52">
        <v>212.523</v>
      </c>
      <c r="BI52">
        <v>123.904</v>
      </c>
      <c r="BJ52">
        <v>0</v>
      </c>
      <c r="BK52">
        <v>0</v>
      </c>
      <c r="BL52">
        <v>0</v>
      </c>
      <c r="BM52">
        <v>336.42700000000002</v>
      </c>
      <c r="BN52">
        <v>328.7</v>
      </c>
      <c r="BO52">
        <v>7.7269699999999997</v>
      </c>
      <c r="BP52">
        <v>0</v>
      </c>
      <c r="BQ52">
        <v>3.75</v>
      </c>
      <c r="BR52" t="s">
        <v>117</v>
      </c>
      <c r="BS52">
        <v>0</v>
      </c>
      <c r="BT52">
        <v>0</v>
      </c>
      <c r="BV52">
        <v>0</v>
      </c>
      <c r="BW52" t="s">
        <v>99</v>
      </c>
      <c r="BX52" t="s">
        <v>99</v>
      </c>
      <c r="BY52" t="s">
        <v>469</v>
      </c>
      <c r="BZ52">
        <v>0</v>
      </c>
      <c r="CA52">
        <v>5390.27</v>
      </c>
      <c r="CB52">
        <v>15363.4</v>
      </c>
      <c r="CC52">
        <v>0</v>
      </c>
      <c r="CD52">
        <v>0</v>
      </c>
      <c r="CE52">
        <v>0</v>
      </c>
      <c r="CF52">
        <v>5417.67</v>
      </c>
      <c r="CG52">
        <v>26171.3</v>
      </c>
      <c r="CH52">
        <v>23566.7</v>
      </c>
      <c r="CI52">
        <v>0</v>
      </c>
      <c r="CJ52">
        <v>0</v>
      </c>
      <c r="CK52">
        <v>0</v>
      </c>
      <c r="CL52">
        <v>49738</v>
      </c>
      <c r="CM52">
        <v>52.764499999999998</v>
      </c>
      <c r="CN52">
        <v>0</v>
      </c>
      <c r="CO52">
        <v>0</v>
      </c>
      <c r="CP52">
        <v>0</v>
      </c>
      <c r="CQ52">
        <v>0</v>
      </c>
      <c r="CR52">
        <v>170.04400000000001</v>
      </c>
      <c r="CS52">
        <v>0</v>
      </c>
      <c r="CT52">
        <v>222.809</v>
      </c>
      <c r="CU52">
        <v>0</v>
      </c>
      <c r="CV52">
        <v>0</v>
      </c>
      <c r="CW52">
        <v>0</v>
      </c>
      <c r="CX52">
        <v>0</v>
      </c>
      <c r="CY52">
        <v>222.809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1.94065</v>
      </c>
      <c r="DN52">
        <v>35.410299999999999</v>
      </c>
      <c r="DO52">
        <v>79.8292</v>
      </c>
      <c r="DP52">
        <v>0</v>
      </c>
      <c r="DQ52">
        <v>0</v>
      </c>
      <c r="DR52">
        <v>5.5721499999999997</v>
      </c>
      <c r="DS52">
        <v>29.223400000000002</v>
      </c>
      <c r="DT52">
        <v>151.976</v>
      </c>
      <c r="DU52">
        <v>123.904</v>
      </c>
      <c r="DV52">
        <v>0</v>
      </c>
      <c r="DW52">
        <v>0</v>
      </c>
      <c r="DX52">
        <v>0</v>
      </c>
      <c r="DY52">
        <v>275.87900000000002</v>
      </c>
      <c r="DZ52">
        <v>268.36700000000002</v>
      </c>
      <c r="EA52">
        <v>7.5128000000000004</v>
      </c>
      <c r="EB52">
        <v>0</v>
      </c>
      <c r="EC52">
        <v>0</v>
      </c>
      <c r="EE52">
        <v>0</v>
      </c>
      <c r="EF52">
        <v>10.75</v>
      </c>
      <c r="EG52" t="s">
        <v>459</v>
      </c>
      <c r="EH52">
        <v>0</v>
      </c>
      <c r="EI52">
        <v>0</v>
      </c>
      <c r="EJ52">
        <v>1.7063600000000001</v>
      </c>
      <c r="EK52">
        <v>3.5998899999999998</v>
      </c>
      <c r="EL52">
        <v>0</v>
      </c>
      <c r="EM52">
        <v>0</v>
      </c>
      <c r="EN52">
        <v>0</v>
      </c>
      <c r="EO52">
        <v>1.4528799999999999</v>
      </c>
      <c r="EP52">
        <v>6.7591299999999999</v>
      </c>
      <c r="EQ52">
        <v>3.0337299999999998</v>
      </c>
      <c r="ER52">
        <v>0</v>
      </c>
      <c r="ES52">
        <v>0</v>
      </c>
      <c r="ET52">
        <v>0</v>
      </c>
      <c r="EU52">
        <v>9.7928499999999996</v>
      </c>
      <c r="EV52">
        <v>0</v>
      </c>
      <c r="EW52">
        <v>1.6197999999999999</v>
      </c>
      <c r="EX52">
        <v>2.3353799999999998</v>
      </c>
      <c r="EY52">
        <v>0</v>
      </c>
      <c r="EZ52">
        <v>0</v>
      </c>
      <c r="FA52">
        <v>0</v>
      </c>
      <c r="FB52">
        <v>0.95432499999999998</v>
      </c>
      <c r="FC52">
        <v>4.9095000000000004</v>
      </c>
      <c r="FD52">
        <v>3.0337299999999998</v>
      </c>
      <c r="FE52">
        <v>0</v>
      </c>
      <c r="FF52">
        <v>0</v>
      </c>
      <c r="FG52">
        <v>0</v>
      </c>
      <c r="FH52">
        <v>7.9432299999999998</v>
      </c>
      <c r="FI52" t="s">
        <v>534</v>
      </c>
      <c r="FJ52" t="s">
        <v>535</v>
      </c>
      <c r="FK52" t="s">
        <v>536</v>
      </c>
      <c r="FL52" t="s">
        <v>257</v>
      </c>
      <c r="FM52">
        <v>8.5</v>
      </c>
      <c r="FN52" t="s">
        <v>44</v>
      </c>
      <c r="FO52" t="s">
        <v>458</v>
      </c>
      <c r="FP52" t="s">
        <v>603</v>
      </c>
    </row>
    <row r="53" spans="1:172" x14ac:dyDescent="0.25">
      <c r="A53" s="72">
        <v>43234.151446759257</v>
      </c>
      <c r="B53" t="s">
        <v>163</v>
      </c>
      <c r="C53" t="s">
        <v>164</v>
      </c>
      <c r="D53" t="s">
        <v>120</v>
      </c>
      <c r="E53">
        <v>5502.05</v>
      </c>
      <c r="F53">
        <v>5502.05</v>
      </c>
      <c r="G53" t="s">
        <v>43</v>
      </c>
      <c r="H53" s="73">
        <v>2.5694444444444447E-2</v>
      </c>
      <c r="I53" t="s">
        <v>50</v>
      </c>
      <c r="J53">
        <v>10.16</v>
      </c>
      <c r="K53" t="s">
        <v>99</v>
      </c>
      <c r="L53" t="s">
        <v>99</v>
      </c>
      <c r="M53" t="s">
        <v>220</v>
      </c>
      <c r="N53">
        <v>0</v>
      </c>
      <c r="O53">
        <v>7612.76</v>
      </c>
      <c r="P53">
        <v>30255.3</v>
      </c>
      <c r="Q53">
        <v>0</v>
      </c>
      <c r="R53">
        <v>0</v>
      </c>
      <c r="S53">
        <v>0</v>
      </c>
      <c r="T53">
        <v>11157</v>
      </c>
      <c r="U53">
        <v>49025.1</v>
      </c>
      <c r="V53">
        <v>23566.7</v>
      </c>
      <c r="W53">
        <v>0</v>
      </c>
      <c r="X53">
        <v>0</v>
      </c>
      <c r="Y53">
        <v>0</v>
      </c>
      <c r="Z53">
        <v>72591.8</v>
      </c>
      <c r="AA53">
        <v>57.231900000000003</v>
      </c>
      <c r="AB53">
        <v>0</v>
      </c>
      <c r="AC53">
        <v>0</v>
      </c>
      <c r="AD53">
        <v>0</v>
      </c>
      <c r="AE53">
        <v>0</v>
      </c>
      <c r="AF53">
        <v>159.535</v>
      </c>
      <c r="AG53">
        <v>0</v>
      </c>
      <c r="AH53">
        <v>216.767</v>
      </c>
      <c r="AI53">
        <v>0</v>
      </c>
      <c r="AJ53">
        <v>0</v>
      </c>
      <c r="AK53">
        <v>0</v>
      </c>
      <c r="AL53">
        <v>0</v>
      </c>
      <c r="AM53">
        <v>216.767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2.0955400000000002</v>
      </c>
      <c r="BB53">
        <v>50.0578</v>
      </c>
      <c r="BC53">
        <v>157.233</v>
      </c>
      <c r="BD53">
        <v>0</v>
      </c>
      <c r="BE53">
        <v>0</v>
      </c>
      <c r="BF53">
        <v>5.2279900000000001</v>
      </c>
      <c r="BG53">
        <v>58.892899999999997</v>
      </c>
      <c r="BH53">
        <v>273.50700000000001</v>
      </c>
      <c r="BI53">
        <v>123.904</v>
      </c>
      <c r="BJ53">
        <v>0</v>
      </c>
      <c r="BK53">
        <v>0</v>
      </c>
      <c r="BL53">
        <v>0</v>
      </c>
      <c r="BM53">
        <v>397.411</v>
      </c>
      <c r="BN53">
        <v>390.08699999999999</v>
      </c>
      <c r="BO53">
        <v>7.3235299999999999</v>
      </c>
      <c r="BP53">
        <v>0</v>
      </c>
      <c r="BQ53">
        <v>1.5</v>
      </c>
      <c r="BR53" t="s">
        <v>117</v>
      </c>
      <c r="BS53">
        <v>0</v>
      </c>
      <c r="BT53">
        <v>0</v>
      </c>
      <c r="BV53">
        <v>0</v>
      </c>
      <c r="BW53" t="s">
        <v>99</v>
      </c>
      <c r="BX53" t="s">
        <v>99</v>
      </c>
      <c r="BY53" t="s">
        <v>220</v>
      </c>
      <c r="BZ53">
        <v>0</v>
      </c>
      <c r="CA53">
        <v>9144.56</v>
      </c>
      <c r="CB53">
        <v>30549.7</v>
      </c>
      <c r="CC53">
        <v>0</v>
      </c>
      <c r="CD53">
        <v>0</v>
      </c>
      <c r="CE53">
        <v>0</v>
      </c>
      <c r="CF53">
        <v>11157</v>
      </c>
      <c r="CG53">
        <v>50851.3</v>
      </c>
      <c r="CH53">
        <v>23566.7</v>
      </c>
      <c r="CI53">
        <v>0</v>
      </c>
      <c r="CJ53">
        <v>0</v>
      </c>
      <c r="CK53">
        <v>0</v>
      </c>
      <c r="CL53">
        <v>74417.899999999994</v>
      </c>
      <c r="CM53">
        <v>59.5062</v>
      </c>
      <c r="CN53">
        <v>0</v>
      </c>
      <c r="CO53">
        <v>0</v>
      </c>
      <c r="CP53">
        <v>0</v>
      </c>
      <c r="CQ53">
        <v>0</v>
      </c>
      <c r="CR53">
        <v>159.535</v>
      </c>
      <c r="CS53">
        <v>0</v>
      </c>
      <c r="CT53">
        <v>219.042</v>
      </c>
      <c r="CU53">
        <v>0</v>
      </c>
      <c r="CV53">
        <v>0</v>
      </c>
      <c r="CW53">
        <v>0</v>
      </c>
      <c r="CX53">
        <v>0</v>
      </c>
      <c r="CY53">
        <v>219.042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2.1795900000000001</v>
      </c>
      <c r="DN53">
        <v>58.6113</v>
      </c>
      <c r="DO53">
        <v>158.762</v>
      </c>
      <c r="DP53">
        <v>0</v>
      </c>
      <c r="DQ53">
        <v>0</v>
      </c>
      <c r="DR53">
        <v>5.2279900000000001</v>
      </c>
      <c r="DS53">
        <v>58.892899999999997</v>
      </c>
      <c r="DT53">
        <v>283.67399999999998</v>
      </c>
      <c r="DU53">
        <v>123.904</v>
      </c>
      <c r="DV53">
        <v>0</v>
      </c>
      <c r="DW53">
        <v>0</v>
      </c>
      <c r="DX53">
        <v>0</v>
      </c>
      <c r="DY53">
        <v>407.57799999999997</v>
      </c>
      <c r="DZ53">
        <v>400.17</v>
      </c>
      <c r="EA53">
        <v>7.4075699999999998</v>
      </c>
      <c r="EB53">
        <v>0</v>
      </c>
      <c r="EC53">
        <v>1</v>
      </c>
      <c r="ED53" t="s">
        <v>117</v>
      </c>
      <c r="EE53">
        <v>0</v>
      </c>
      <c r="EF53">
        <v>0</v>
      </c>
      <c r="EH53">
        <v>0</v>
      </c>
      <c r="EI53">
        <v>0</v>
      </c>
      <c r="EJ53">
        <v>2.1820200000000001</v>
      </c>
      <c r="EK53">
        <v>4.6041600000000003</v>
      </c>
      <c r="EL53">
        <v>0</v>
      </c>
      <c r="EM53">
        <v>0</v>
      </c>
      <c r="EN53">
        <v>0</v>
      </c>
      <c r="EO53">
        <v>1.5898000000000001</v>
      </c>
      <c r="EP53">
        <v>8.3759800000000002</v>
      </c>
      <c r="EQ53">
        <v>3.0337299999999998</v>
      </c>
      <c r="ER53">
        <v>0</v>
      </c>
      <c r="ES53">
        <v>0</v>
      </c>
      <c r="ET53">
        <v>0</v>
      </c>
      <c r="EU53">
        <v>11.409700000000001</v>
      </c>
      <c r="EV53">
        <v>0</v>
      </c>
      <c r="EW53">
        <v>2.5069699999999999</v>
      </c>
      <c r="EX53">
        <v>4.6489599999999998</v>
      </c>
      <c r="EY53">
        <v>0</v>
      </c>
      <c r="EZ53">
        <v>0</v>
      </c>
      <c r="FA53">
        <v>0</v>
      </c>
      <c r="FB53">
        <v>1.5898000000000001</v>
      </c>
      <c r="FC53">
        <v>8.74573</v>
      </c>
      <c r="FD53">
        <v>3.0337299999999998</v>
      </c>
      <c r="FE53">
        <v>0</v>
      </c>
      <c r="FF53">
        <v>0</v>
      </c>
      <c r="FG53">
        <v>0</v>
      </c>
      <c r="FH53">
        <v>11.779500000000001</v>
      </c>
      <c r="FI53" t="s">
        <v>534</v>
      </c>
      <c r="FJ53" t="s">
        <v>535</v>
      </c>
      <c r="FK53" t="s">
        <v>536</v>
      </c>
      <c r="FL53" t="s">
        <v>257</v>
      </c>
      <c r="FM53">
        <v>8.5</v>
      </c>
      <c r="FN53" t="s">
        <v>44</v>
      </c>
      <c r="FO53" t="s">
        <v>458</v>
      </c>
      <c r="FP53" t="s">
        <v>603</v>
      </c>
    </row>
    <row r="54" spans="1:172" x14ac:dyDescent="0.25">
      <c r="A54" s="72">
        <v>43234.151932870373</v>
      </c>
      <c r="B54" t="s">
        <v>165</v>
      </c>
      <c r="C54" t="s">
        <v>166</v>
      </c>
      <c r="D54" t="s">
        <v>120</v>
      </c>
      <c r="E54">
        <v>5502.05</v>
      </c>
      <c r="F54">
        <v>5502.05</v>
      </c>
      <c r="G54" t="s">
        <v>43</v>
      </c>
      <c r="H54" s="73">
        <v>2.6388888888888889E-2</v>
      </c>
      <c r="I54" t="s">
        <v>50</v>
      </c>
      <c r="J54">
        <v>41.2</v>
      </c>
      <c r="K54" t="s">
        <v>99</v>
      </c>
      <c r="L54" t="s">
        <v>99</v>
      </c>
      <c r="M54" t="s">
        <v>220</v>
      </c>
      <c r="N54">
        <v>0</v>
      </c>
      <c r="O54">
        <v>8018.42</v>
      </c>
      <c r="P54">
        <v>30257.599999999999</v>
      </c>
      <c r="Q54">
        <v>0</v>
      </c>
      <c r="R54">
        <v>0</v>
      </c>
      <c r="S54">
        <v>0</v>
      </c>
      <c r="T54">
        <v>11157</v>
      </c>
      <c r="U54">
        <v>49433</v>
      </c>
      <c r="V54">
        <v>23566.7</v>
      </c>
      <c r="W54">
        <v>0</v>
      </c>
      <c r="X54">
        <v>0</v>
      </c>
      <c r="Y54">
        <v>0</v>
      </c>
      <c r="Z54">
        <v>72999.7</v>
      </c>
      <c r="AA54">
        <v>75.323300000000003</v>
      </c>
      <c r="AB54">
        <v>0</v>
      </c>
      <c r="AC54">
        <v>0</v>
      </c>
      <c r="AD54">
        <v>0</v>
      </c>
      <c r="AE54">
        <v>0</v>
      </c>
      <c r="AF54">
        <v>159.536</v>
      </c>
      <c r="AG54">
        <v>0</v>
      </c>
      <c r="AH54">
        <v>234.85900000000001</v>
      </c>
      <c r="AI54">
        <v>0</v>
      </c>
      <c r="AJ54">
        <v>0</v>
      </c>
      <c r="AK54">
        <v>0</v>
      </c>
      <c r="AL54">
        <v>0</v>
      </c>
      <c r="AM54">
        <v>234.85900000000001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2.7437900000000002</v>
      </c>
      <c r="BB54">
        <v>52.297600000000003</v>
      </c>
      <c r="BC54">
        <v>157.24299999999999</v>
      </c>
      <c r="BD54">
        <v>0</v>
      </c>
      <c r="BE54">
        <v>0</v>
      </c>
      <c r="BF54">
        <v>5.2279999999999998</v>
      </c>
      <c r="BG54">
        <v>58.892899999999997</v>
      </c>
      <c r="BH54">
        <v>276.40499999999997</v>
      </c>
      <c r="BI54">
        <v>123.904</v>
      </c>
      <c r="BJ54">
        <v>0</v>
      </c>
      <c r="BK54">
        <v>0</v>
      </c>
      <c r="BL54">
        <v>0</v>
      </c>
      <c r="BM54">
        <v>400.30900000000003</v>
      </c>
      <c r="BN54">
        <v>392.33699999999999</v>
      </c>
      <c r="BO54">
        <v>7.9717900000000004</v>
      </c>
      <c r="BP54">
        <v>0</v>
      </c>
      <c r="BQ54">
        <v>20</v>
      </c>
      <c r="BR54" t="s">
        <v>167</v>
      </c>
      <c r="BS54">
        <v>0</v>
      </c>
      <c r="BT54">
        <v>0</v>
      </c>
      <c r="BV54">
        <v>0</v>
      </c>
      <c r="BW54" t="s">
        <v>99</v>
      </c>
      <c r="BX54" t="s">
        <v>99</v>
      </c>
      <c r="BY54" t="s">
        <v>247</v>
      </c>
      <c r="BZ54">
        <v>0</v>
      </c>
      <c r="CA54">
        <v>8516.16</v>
      </c>
      <c r="CB54">
        <v>37381.300000000003</v>
      </c>
      <c r="CC54">
        <v>0</v>
      </c>
      <c r="CD54">
        <v>0</v>
      </c>
      <c r="CE54">
        <v>0</v>
      </c>
      <c r="CF54">
        <v>11157</v>
      </c>
      <c r="CG54">
        <v>57054.5</v>
      </c>
      <c r="CH54">
        <v>23566.7</v>
      </c>
      <c r="CI54">
        <v>0</v>
      </c>
      <c r="CJ54">
        <v>0</v>
      </c>
      <c r="CK54">
        <v>0</v>
      </c>
      <c r="CL54">
        <v>80621.2</v>
      </c>
      <c r="CM54">
        <v>68.086799999999997</v>
      </c>
      <c r="CN54">
        <v>0</v>
      </c>
      <c r="CO54">
        <v>0</v>
      </c>
      <c r="CP54">
        <v>0</v>
      </c>
      <c r="CQ54">
        <v>0</v>
      </c>
      <c r="CR54">
        <v>159.536</v>
      </c>
      <c r="CS54">
        <v>0</v>
      </c>
      <c r="CT54">
        <v>227.62299999999999</v>
      </c>
      <c r="CU54">
        <v>0</v>
      </c>
      <c r="CV54">
        <v>0</v>
      </c>
      <c r="CW54">
        <v>0</v>
      </c>
      <c r="CX54">
        <v>0</v>
      </c>
      <c r="CY54">
        <v>227.62299999999999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2.4890099999999999</v>
      </c>
      <c r="DN54">
        <v>56.203899999999997</v>
      </c>
      <c r="DO54">
        <v>194.792</v>
      </c>
      <c r="DP54">
        <v>0</v>
      </c>
      <c r="DQ54">
        <v>0</v>
      </c>
      <c r="DR54">
        <v>5.2279999999999998</v>
      </c>
      <c r="DS54">
        <v>58.892899999999997</v>
      </c>
      <c r="DT54">
        <v>317.60599999999999</v>
      </c>
      <c r="DU54">
        <v>123.904</v>
      </c>
      <c r="DV54">
        <v>0</v>
      </c>
      <c r="DW54">
        <v>0</v>
      </c>
      <c r="DX54">
        <v>0</v>
      </c>
      <c r="DY54">
        <v>441.50900000000001</v>
      </c>
      <c r="DZ54">
        <v>433.79199999999997</v>
      </c>
      <c r="EA54">
        <v>7.7170100000000001</v>
      </c>
      <c r="EB54">
        <v>0</v>
      </c>
      <c r="EC54">
        <v>1.5</v>
      </c>
      <c r="ED54" t="s">
        <v>117</v>
      </c>
      <c r="EE54">
        <v>0</v>
      </c>
      <c r="EF54">
        <v>0</v>
      </c>
      <c r="EH54">
        <v>0</v>
      </c>
      <c r="EI54">
        <v>0</v>
      </c>
      <c r="EJ54">
        <v>2.2088399999999999</v>
      </c>
      <c r="EK54">
        <v>4.6041600000000003</v>
      </c>
      <c r="EL54">
        <v>0</v>
      </c>
      <c r="EM54">
        <v>0</v>
      </c>
      <c r="EN54">
        <v>0</v>
      </c>
      <c r="EO54">
        <v>1.5898000000000001</v>
      </c>
      <c r="EP54">
        <v>8.4027999999999992</v>
      </c>
      <c r="EQ54">
        <v>3.0337299999999998</v>
      </c>
      <c r="ER54">
        <v>0</v>
      </c>
      <c r="ES54">
        <v>0</v>
      </c>
      <c r="ET54">
        <v>0</v>
      </c>
      <c r="EU54">
        <v>11.436500000000001</v>
      </c>
      <c r="EV54">
        <v>0</v>
      </c>
      <c r="EW54">
        <v>2.28423</v>
      </c>
      <c r="EX54">
        <v>5.8615399999999998</v>
      </c>
      <c r="EY54">
        <v>0</v>
      </c>
      <c r="EZ54">
        <v>0</v>
      </c>
      <c r="FA54">
        <v>0</v>
      </c>
      <c r="FB54">
        <v>1.5898000000000001</v>
      </c>
      <c r="FC54">
        <v>9.7355699999999992</v>
      </c>
      <c r="FD54">
        <v>3.0337299999999998</v>
      </c>
      <c r="FE54">
        <v>0</v>
      </c>
      <c r="FF54">
        <v>0</v>
      </c>
      <c r="FG54">
        <v>0</v>
      </c>
      <c r="FH54">
        <v>12.769299999999999</v>
      </c>
      <c r="FI54" t="s">
        <v>534</v>
      </c>
      <c r="FJ54" t="s">
        <v>535</v>
      </c>
      <c r="FK54" t="s">
        <v>536</v>
      </c>
      <c r="FL54" t="s">
        <v>257</v>
      </c>
      <c r="FM54">
        <v>8.5</v>
      </c>
      <c r="FN54" t="s">
        <v>44</v>
      </c>
      <c r="FO54" t="s">
        <v>458</v>
      </c>
      <c r="FP54" t="s">
        <v>603</v>
      </c>
    </row>
    <row r="55" spans="1:172" x14ac:dyDescent="0.25">
      <c r="A55" s="72">
        <v>43234.152430555558</v>
      </c>
      <c r="B55" t="s">
        <v>168</v>
      </c>
      <c r="C55" t="s">
        <v>169</v>
      </c>
      <c r="D55" t="s">
        <v>120</v>
      </c>
      <c r="E55">
        <v>5502.05</v>
      </c>
      <c r="F55">
        <v>5502.05</v>
      </c>
      <c r="G55" t="s">
        <v>43</v>
      </c>
      <c r="H55" s="73">
        <v>2.6388888888888889E-2</v>
      </c>
      <c r="I55" t="s">
        <v>50</v>
      </c>
      <c r="J55">
        <v>31.08</v>
      </c>
      <c r="K55" t="s">
        <v>99</v>
      </c>
      <c r="L55" t="s">
        <v>99</v>
      </c>
      <c r="M55" t="s">
        <v>220</v>
      </c>
      <c r="N55">
        <v>0</v>
      </c>
      <c r="O55">
        <v>8025.7</v>
      </c>
      <c r="P55">
        <v>30256.799999999999</v>
      </c>
      <c r="Q55">
        <v>0</v>
      </c>
      <c r="R55">
        <v>0</v>
      </c>
      <c r="S55">
        <v>0</v>
      </c>
      <c r="T55">
        <v>11157</v>
      </c>
      <c r="U55">
        <v>49439.5</v>
      </c>
      <c r="V55">
        <v>23566.7</v>
      </c>
      <c r="W55">
        <v>0</v>
      </c>
      <c r="X55">
        <v>0</v>
      </c>
      <c r="Y55">
        <v>0</v>
      </c>
      <c r="Z55">
        <v>73006.2</v>
      </c>
      <c r="AA55">
        <v>69.892600000000002</v>
      </c>
      <c r="AB55">
        <v>0</v>
      </c>
      <c r="AC55">
        <v>0</v>
      </c>
      <c r="AD55">
        <v>0</v>
      </c>
      <c r="AE55">
        <v>0</v>
      </c>
      <c r="AF55">
        <v>159.80000000000001</v>
      </c>
      <c r="AG55">
        <v>0</v>
      </c>
      <c r="AH55">
        <v>229.69200000000001</v>
      </c>
      <c r="AI55">
        <v>0</v>
      </c>
      <c r="AJ55">
        <v>0</v>
      </c>
      <c r="AK55">
        <v>0</v>
      </c>
      <c r="AL55">
        <v>0</v>
      </c>
      <c r="AM55">
        <v>229.69200000000001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2.54847</v>
      </c>
      <c r="BB55">
        <v>52.318199999999997</v>
      </c>
      <c r="BC55">
        <v>157.239</v>
      </c>
      <c r="BD55">
        <v>0</v>
      </c>
      <c r="BE55">
        <v>0</v>
      </c>
      <c r="BF55">
        <v>5.23665</v>
      </c>
      <c r="BG55">
        <v>58.892899999999997</v>
      </c>
      <c r="BH55">
        <v>276.23599999999999</v>
      </c>
      <c r="BI55">
        <v>123.904</v>
      </c>
      <c r="BJ55">
        <v>0</v>
      </c>
      <c r="BK55">
        <v>0</v>
      </c>
      <c r="BL55">
        <v>0</v>
      </c>
      <c r="BM55">
        <v>400.13900000000001</v>
      </c>
      <c r="BN55">
        <v>392.35399999999998</v>
      </c>
      <c r="BO55">
        <v>7.78512</v>
      </c>
      <c r="BP55">
        <v>0</v>
      </c>
      <c r="BQ55">
        <v>13.25</v>
      </c>
      <c r="BR55" t="s">
        <v>167</v>
      </c>
      <c r="BS55">
        <v>0</v>
      </c>
      <c r="BT55">
        <v>0</v>
      </c>
      <c r="BV55">
        <v>0</v>
      </c>
      <c r="BW55" t="s">
        <v>99</v>
      </c>
      <c r="BX55" t="s">
        <v>99</v>
      </c>
      <c r="BY55" t="s">
        <v>220</v>
      </c>
      <c r="BZ55">
        <v>0</v>
      </c>
      <c r="CA55">
        <v>8315.7199999999993</v>
      </c>
      <c r="CB55">
        <v>35704.699999999997</v>
      </c>
      <c r="CC55">
        <v>0</v>
      </c>
      <c r="CD55">
        <v>0</v>
      </c>
      <c r="CE55">
        <v>0</v>
      </c>
      <c r="CF55">
        <v>11157</v>
      </c>
      <c r="CG55">
        <v>55177.4</v>
      </c>
      <c r="CH55">
        <v>23566.7</v>
      </c>
      <c r="CI55">
        <v>0</v>
      </c>
      <c r="CJ55">
        <v>0</v>
      </c>
      <c r="CK55">
        <v>0</v>
      </c>
      <c r="CL55">
        <v>78744.100000000006</v>
      </c>
      <c r="CM55">
        <v>62.665399999999998</v>
      </c>
      <c r="CN55">
        <v>0</v>
      </c>
      <c r="CO55">
        <v>0</v>
      </c>
      <c r="CP55">
        <v>0</v>
      </c>
      <c r="CQ55">
        <v>0</v>
      </c>
      <c r="CR55">
        <v>159.80000000000001</v>
      </c>
      <c r="CS55">
        <v>0</v>
      </c>
      <c r="CT55">
        <v>222.465</v>
      </c>
      <c r="CU55">
        <v>0</v>
      </c>
      <c r="CV55">
        <v>0</v>
      </c>
      <c r="CW55">
        <v>0</v>
      </c>
      <c r="CX55">
        <v>0</v>
      </c>
      <c r="CY55">
        <v>222.465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2.2947700000000002</v>
      </c>
      <c r="DN55">
        <v>54.900399999999998</v>
      </c>
      <c r="DO55">
        <v>185.99600000000001</v>
      </c>
      <c r="DP55">
        <v>0</v>
      </c>
      <c r="DQ55">
        <v>0</v>
      </c>
      <c r="DR55">
        <v>5.2366599999999996</v>
      </c>
      <c r="DS55">
        <v>58.892899999999997</v>
      </c>
      <c r="DT55">
        <v>307.32100000000003</v>
      </c>
      <c r="DU55">
        <v>123.904</v>
      </c>
      <c r="DV55">
        <v>0</v>
      </c>
      <c r="DW55">
        <v>0</v>
      </c>
      <c r="DX55">
        <v>0</v>
      </c>
      <c r="DY55">
        <v>431.22399999999999</v>
      </c>
      <c r="DZ55">
        <v>423.69299999999998</v>
      </c>
      <c r="EA55">
        <v>7.5314199999999998</v>
      </c>
      <c r="EB55">
        <v>0</v>
      </c>
      <c r="EC55">
        <v>1.5</v>
      </c>
      <c r="ED55" t="s">
        <v>117</v>
      </c>
      <c r="EE55">
        <v>0</v>
      </c>
      <c r="EF55">
        <v>0</v>
      </c>
      <c r="EH55">
        <v>0</v>
      </c>
      <c r="EI55">
        <v>0</v>
      </c>
      <c r="EJ55">
        <v>2.2119599999999999</v>
      </c>
      <c r="EK55">
        <v>4.6041600000000003</v>
      </c>
      <c r="EL55">
        <v>0</v>
      </c>
      <c r="EM55">
        <v>0</v>
      </c>
      <c r="EN55">
        <v>0</v>
      </c>
      <c r="EO55">
        <v>1.5898000000000001</v>
      </c>
      <c r="EP55">
        <v>8.4059200000000001</v>
      </c>
      <c r="EQ55">
        <v>3.0337299999999998</v>
      </c>
      <c r="ER55">
        <v>0</v>
      </c>
      <c r="ES55">
        <v>0</v>
      </c>
      <c r="ET55">
        <v>0</v>
      </c>
      <c r="EU55">
        <v>11.4396</v>
      </c>
      <c r="EV55">
        <v>0</v>
      </c>
      <c r="EW55">
        <v>2.2562899999999999</v>
      </c>
      <c r="EX55">
        <v>5.5830799999999998</v>
      </c>
      <c r="EY55">
        <v>0</v>
      </c>
      <c r="EZ55">
        <v>0</v>
      </c>
      <c r="FA55">
        <v>0</v>
      </c>
      <c r="FB55">
        <v>1.5898000000000001</v>
      </c>
      <c r="FC55">
        <v>9.4291699999999992</v>
      </c>
      <c r="FD55">
        <v>3.0337299999999998</v>
      </c>
      <c r="FE55">
        <v>0</v>
      </c>
      <c r="FF55">
        <v>0</v>
      </c>
      <c r="FG55">
        <v>0</v>
      </c>
      <c r="FH55">
        <v>12.462899999999999</v>
      </c>
      <c r="FI55" t="s">
        <v>534</v>
      </c>
      <c r="FJ55" t="s">
        <v>535</v>
      </c>
      <c r="FK55" t="s">
        <v>536</v>
      </c>
      <c r="FL55" t="s">
        <v>257</v>
      </c>
      <c r="FM55">
        <v>8.5</v>
      </c>
      <c r="FN55" t="s">
        <v>44</v>
      </c>
      <c r="FO55" t="s">
        <v>458</v>
      </c>
      <c r="FP55" t="s">
        <v>603</v>
      </c>
    </row>
    <row r="56" spans="1:172" x14ac:dyDescent="0.25">
      <c r="A56" s="72">
        <v>43234.152939814812</v>
      </c>
      <c r="B56" t="s">
        <v>195</v>
      </c>
      <c r="C56" t="s">
        <v>196</v>
      </c>
      <c r="D56" t="s">
        <v>120</v>
      </c>
      <c r="E56">
        <v>5502.06</v>
      </c>
      <c r="F56">
        <v>5502.06</v>
      </c>
      <c r="G56" t="s">
        <v>43</v>
      </c>
      <c r="H56" s="73">
        <v>2.8472222222222222E-2</v>
      </c>
      <c r="I56" t="s">
        <v>51</v>
      </c>
      <c r="J56">
        <v>-52</v>
      </c>
      <c r="K56" t="s">
        <v>99</v>
      </c>
      <c r="L56" t="s">
        <v>99</v>
      </c>
      <c r="M56" t="s">
        <v>226</v>
      </c>
      <c r="N56">
        <v>0</v>
      </c>
      <c r="O56">
        <v>8488.7999999999993</v>
      </c>
      <c r="P56">
        <v>30182.5</v>
      </c>
      <c r="Q56">
        <v>0</v>
      </c>
      <c r="R56">
        <v>0</v>
      </c>
      <c r="S56">
        <v>0</v>
      </c>
      <c r="T56">
        <v>11157.1</v>
      </c>
      <c r="U56">
        <v>49828.4</v>
      </c>
      <c r="V56">
        <v>23566.799999999999</v>
      </c>
      <c r="W56">
        <v>0</v>
      </c>
      <c r="X56">
        <v>0</v>
      </c>
      <c r="Y56">
        <v>0</v>
      </c>
      <c r="Z56">
        <v>73395.199999999997</v>
      </c>
      <c r="AA56">
        <v>46.7545</v>
      </c>
      <c r="AB56">
        <v>0</v>
      </c>
      <c r="AC56">
        <v>0</v>
      </c>
      <c r="AD56">
        <v>0</v>
      </c>
      <c r="AE56">
        <v>0</v>
      </c>
      <c r="AF56">
        <v>159.79900000000001</v>
      </c>
      <c r="AG56">
        <v>0</v>
      </c>
      <c r="AH56">
        <v>206.554</v>
      </c>
      <c r="AI56">
        <v>0</v>
      </c>
      <c r="AJ56">
        <v>0</v>
      </c>
      <c r="AK56">
        <v>0</v>
      </c>
      <c r="AL56">
        <v>0</v>
      </c>
      <c r="AM56">
        <v>206.554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1.7089300000000001</v>
      </c>
      <c r="BB56">
        <v>54.729799999999997</v>
      </c>
      <c r="BC56">
        <v>156.85499999999999</v>
      </c>
      <c r="BD56">
        <v>0</v>
      </c>
      <c r="BE56">
        <v>0</v>
      </c>
      <c r="BF56">
        <v>5.2366299999999999</v>
      </c>
      <c r="BG56">
        <v>58.893000000000001</v>
      </c>
      <c r="BH56">
        <v>277.423</v>
      </c>
      <c r="BI56">
        <v>123.904</v>
      </c>
      <c r="BJ56">
        <v>0</v>
      </c>
      <c r="BK56">
        <v>0</v>
      </c>
      <c r="BL56">
        <v>0</v>
      </c>
      <c r="BM56">
        <v>401.327</v>
      </c>
      <c r="BN56">
        <v>394.38200000000001</v>
      </c>
      <c r="BO56">
        <v>6.9455600000000004</v>
      </c>
      <c r="BP56">
        <v>0</v>
      </c>
      <c r="BQ56">
        <v>0</v>
      </c>
      <c r="BS56">
        <v>0</v>
      </c>
      <c r="BT56">
        <v>0</v>
      </c>
      <c r="BV56">
        <v>0</v>
      </c>
      <c r="BW56" t="s">
        <v>99</v>
      </c>
      <c r="BX56" t="s">
        <v>99</v>
      </c>
      <c r="BY56" t="s">
        <v>226</v>
      </c>
      <c r="BZ56">
        <v>0</v>
      </c>
      <c r="CA56">
        <v>8329.69</v>
      </c>
      <c r="CB56">
        <v>23046.9</v>
      </c>
      <c r="CC56">
        <v>0</v>
      </c>
      <c r="CD56">
        <v>0</v>
      </c>
      <c r="CE56">
        <v>0</v>
      </c>
      <c r="CF56">
        <v>7438.04</v>
      </c>
      <c r="CG56">
        <v>38814.6</v>
      </c>
      <c r="CH56">
        <v>23566.799999999999</v>
      </c>
      <c r="CI56">
        <v>0</v>
      </c>
      <c r="CJ56">
        <v>0</v>
      </c>
      <c r="CK56">
        <v>0</v>
      </c>
      <c r="CL56">
        <v>62381.4</v>
      </c>
      <c r="CM56">
        <v>155.94</v>
      </c>
      <c r="CN56">
        <v>0</v>
      </c>
      <c r="CO56">
        <v>0</v>
      </c>
      <c r="CP56">
        <v>0</v>
      </c>
      <c r="CQ56">
        <v>0</v>
      </c>
      <c r="CR56">
        <v>170.04499999999999</v>
      </c>
      <c r="CS56">
        <v>0</v>
      </c>
      <c r="CT56">
        <v>325.98399999999998</v>
      </c>
      <c r="CU56">
        <v>0</v>
      </c>
      <c r="CV56">
        <v>0</v>
      </c>
      <c r="CW56">
        <v>0</v>
      </c>
      <c r="CX56">
        <v>0</v>
      </c>
      <c r="CY56">
        <v>325.98399999999998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5.65951</v>
      </c>
      <c r="DN56">
        <v>55.145299999999999</v>
      </c>
      <c r="DO56">
        <v>119.78400000000001</v>
      </c>
      <c r="DP56">
        <v>0</v>
      </c>
      <c r="DQ56">
        <v>0</v>
      </c>
      <c r="DR56">
        <v>5.5721100000000003</v>
      </c>
      <c r="DS56">
        <v>39.262</v>
      </c>
      <c r="DT56">
        <v>225.422</v>
      </c>
      <c r="DU56">
        <v>123.904</v>
      </c>
      <c r="DV56">
        <v>0</v>
      </c>
      <c r="DW56">
        <v>0</v>
      </c>
      <c r="DX56">
        <v>0</v>
      </c>
      <c r="DY56">
        <v>349.327</v>
      </c>
      <c r="DZ56">
        <v>338.09500000000003</v>
      </c>
      <c r="EA56">
        <v>11.2316</v>
      </c>
      <c r="EB56">
        <v>0</v>
      </c>
      <c r="EC56">
        <v>0</v>
      </c>
      <c r="EE56">
        <v>0</v>
      </c>
      <c r="EF56">
        <v>0</v>
      </c>
      <c r="EH56">
        <v>0</v>
      </c>
      <c r="EI56">
        <v>0</v>
      </c>
      <c r="EJ56">
        <v>2.40903</v>
      </c>
      <c r="EK56">
        <v>4.5933200000000003</v>
      </c>
      <c r="EL56">
        <v>0</v>
      </c>
      <c r="EM56">
        <v>0</v>
      </c>
      <c r="EN56">
        <v>0</v>
      </c>
      <c r="EO56">
        <v>1.5898000000000001</v>
      </c>
      <c r="EP56">
        <v>8.5921500000000002</v>
      </c>
      <c r="EQ56">
        <v>3.0337399999999999</v>
      </c>
      <c r="ER56">
        <v>0</v>
      </c>
      <c r="ES56">
        <v>0</v>
      </c>
      <c r="ET56">
        <v>0</v>
      </c>
      <c r="EU56">
        <v>11.6259</v>
      </c>
      <c r="EV56">
        <v>0</v>
      </c>
      <c r="EW56">
        <v>2.4624700000000002</v>
      </c>
      <c r="EX56">
        <v>3.5153300000000001</v>
      </c>
      <c r="EY56">
        <v>0</v>
      </c>
      <c r="EZ56">
        <v>0</v>
      </c>
      <c r="FA56">
        <v>0</v>
      </c>
      <c r="FB56">
        <v>1.0598700000000001</v>
      </c>
      <c r="FC56">
        <v>7.0376700000000003</v>
      </c>
      <c r="FD56">
        <v>3.0337399999999999</v>
      </c>
      <c r="FE56">
        <v>0</v>
      </c>
      <c r="FF56">
        <v>0</v>
      </c>
      <c r="FG56">
        <v>0</v>
      </c>
      <c r="FH56">
        <v>10.071400000000001</v>
      </c>
      <c r="FI56" t="s">
        <v>534</v>
      </c>
      <c r="FJ56" t="s">
        <v>535</v>
      </c>
      <c r="FK56" t="s">
        <v>536</v>
      </c>
      <c r="FL56" t="s">
        <v>257</v>
      </c>
      <c r="FM56">
        <v>8.5</v>
      </c>
      <c r="FN56" t="s">
        <v>44</v>
      </c>
      <c r="FO56" t="s">
        <v>458</v>
      </c>
      <c r="FP56" t="s">
        <v>603</v>
      </c>
    </row>
    <row r="57" spans="1:172" x14ac:dyDescent="0.25">
      <c r="A57" s="72">
        <v>43234.153449074074</v>
      </c>
      <c r="B57" t="s">
        <v>200</v>
      </c>
      <c r="C57" t="s">
        <v>201</v>
      </c>
      <c r="D57" t="s">
        <v>120</v>
      </c>
      <c r="E57">
        <v>5502.06</v>
      </c>
      <c r="F57">
        <v>5502.06</v>
      </c>
      <c r="G57" t="s">
        <v>43</v>
      </c>
      <c r="H57" s="73">
        <v>2.7083333333333334E-2</v>
      </c>
      <c r="I57" t="s">
        <v>51</v>
      </c>
      <c r="J57">
        <v>-63.19</v>
      </c>
      <c r="K57" t="s">
        <v>99</v>
      </c>
      <c r="L57" t="s">
        <v>99</v>
      </c>
      <c r="M57" t="s">
        <v>244</v>
      </c>
      <c r="N57">
        <v>0</v>
      </c>
      <c r="O57">
        <v>3473</v>
      </c>
      <c r="P57">
        <v>30976.5</v>
      </c>
      <c r="Q57">
        <v>0</v>
      </c>
      <c r="R57">
        <v>0</v>
      </c>
      <c r="S57">
        <v>0</v>
      </c>
      <c r="T57">
        <v>10685.1</v>
      </c>
      <c r="U57">
        <v>45134.6</v>
      </c>
      <c r="V57">
        <v>23566.799999999999</v>
      </c>
      <c r="W57">
        <v>0</v>
      </c>
      <c r="X57">
        <v>0</v>
      </c>
      <c r="Y57">
        <v>0</v>
      </c>
      <c r="Z57">
        <v>68701.399999999994</v>
      </c>
      <c r="AA57">
        <v>21.592199999999998</v>
      </c>
      <c r="AB57">
        <v>0</v>
      </c>
      <c r="AC57">
        <v>0</v>
      </c>
      <c r="AD57">
        <v>0</v>
      </c>
      <c r="AE57">
        <v>0</v>
      </c>
      <c r="AF57">
        <v>159.79900000000001</v>
      </c>
      <c r="AG57">
        <v>0</v>
      </c>
      <c r="AH57">
        <v>181.39099999999999</v>
      </c>
      <c r="AI57">
        <v>0</v>
      </c>
      <c r="AJ57">
        <v>0</v>
      </c>
      <c r="AK57">
        <v>0</v>
      </c>
      <c r="AL57">
        <v>0</v>
      </c>
      <c r="AM57">
        <v>181.39099999999999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0.80498499999999995</v>
      </c>
      <c r="BB57">
        <v>28.517700000000001</v>
      </c>
      <c r="BC57">
        <v>160.98099999999999</v>
      </c>
      <c r="BD57">
        <v>0</v>
      </c>
      <c r="BE57">
        <v>0</v>
      </c>
      <c r="BF57">
        <v>5.2366299999999999</v>
      </c>
      <c r="BG57">
        <v>56.401899999999998</v>
      </c>
      <c r="BH57">
        <v>251.94200000000001</v>
      </c>
      <c r="BI57">
        <v>123.904</v>
      </c>
      <c r="BJ57">
        <v>0</v>
      </c>
      <c r="BK57">
        <v>0</v>
      </c>
      <c r="BL57">
        <v>0</v>
      </c>
      <c r="BM57">
        <v>375.846</v>
      </c>
      <c r="BN57">
        <v>369.80500000000001</v>
      </c>
      <c r="BO57">
        <v>6.0416100000000004</v>
      </c>
      <c r="BP57">
        <v>0</v>
      </c>
      <c r="BQ57">
        <v>0</v>
      </c>
      <c r="BS57">
        <v>0</v>
      </c>
      <c r="BT57">
        <v>0</v>
      </c>
      <c r="BV57">
        <v>0</v>
      </c>
      <c r="BW57" t="s">
        <v>99</v>
      </c>
      <c r="BX57" t="s">
        <v>99</v>
      </c>
      <c r="BY57" t="s">
        <v>258</v>
      </c>
      <c r="BZ57">
        <v>0</v>
      </c>
      <c r="CA57">
        <v>6481.69</v>
      </c>
      <c r="CB57">
        <v>19152.099999999999</v>
      </c>
      <c r="CC57">
        <v>0</v>
      </c>
      <c r="CD57">
        <v>0</v>
      </c>
      <c r="CE57">
        <v>0</v>
      </c>
      <c r="CF57">
        <v>7438.04</v>
      </c>
      <c r="CG57">
        <v>33071.9</v>
      </c>
      <c r="CH57">
        <v>23566.799999999999</v>
      </c>
      <c r="CI57">
        <v>0</v>
      </c>
      <c r="CJ57">
        <v>0</v>
      </c>
      <c r="CK57">
        <v>0</v>
      </c>
      <c r="CL57">
        <v>56638.6</v>
      </c>
      <c r="CM57">
        <v>46.232999999999997</v>
      </c>
      <c r="CN57">
        <v>0</v>
      </c>
      <c r="CO57">
        <v>0</v>
      </c>
      <c r="CP57">
        <v>0</v>
      </c>
      <c r="CQ57">
        <v>0</v>
      </c>
      <c r="CR57">
        <v>170.04400000000001</v>
      </c>
      <c r="CS57">
        <v>0</v>
      </c>
      <c r="CT57">
        <v>216.27699999999999</v>
      </c>
      <c r="CU57">
        <v>0</v>
      </c>
      <c r="CV57">
        <v>0</v>
      </c>
      <c r="CW57">
        <v>0</v>
      </c>
      <c r="CX57">
        <v>0</v>
      </c>
      <c r="CY57">
        <v>216.27699999999999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1.69479</v>
      </c>
      <c r="DN57">
        <v>42.695799999999998</v>
      </c>
      <c r="DO57">
        <v>99.531199999999998</v>
      </c>
      <c r="DP57">
        <v>0</v>
      </c>
      <c r="DQ57">
        <v>0</v>
      </c>
      <c r="DR57">
        <v>5.5721100000000003</v>
      </c>
      <c r="DS57">
        <v>39.262</v>
      </c>
      <c r="DT57">
        <v>188.756</v>
      </c>
      <c r="DU57">
        <v>123.904</v>
      </c>
      <c r="DV57">
        <v>0</v>
      </c>
      <c r="DW57">
        <v>0</v>
      </c>
      <c r="DX57">
        <v>0</v>
      </c>
      <c r="DY57">
        <v>312.66000000000003</v>
      </c>
      <c r="DZ57">
        <v>305.39299999999997</v>
      </c>
      <c r="EA57">
        <v>7.2668999999999997</v>
      </c>
      <c r="EB57">
        <v>0</v>
      </c>
      <c r="EC57">
        <v>0</v>
      </c>
      <c r="EE57">
        <v>0</v>
      </c>
      <c r="EF57">
        <v>0</v>
      </c>
      <c r="EH57">
        <v>0</v>
      </c>
      <c r="EI57">
        <v>0</v>
      </c>
      <c r="EJ57">
        <v>1.43252</v>
      </c>
      <c r="EK57">
        <v>4.7141500000000001</v>
      </c>
      <c r="EL57">
        <v>0</v>
      </c>
      <c r="EM57">
        <v>0</v>
      </c>
      <c r="EN57">
        <v>0</v>
      </c>
      <c r="EO57">
        <v>1.5225599999999999</v>
      </c>
      <c r="EP57">
        <v>7.6692299999999998</v>
      </c>
      <c r="EQ57">
        <v>3.0337399999999999</v>
      </c>
      <c r="ER57">
        <v>0</v>
      </c>
      <c r="ES57">
        <v>0</v>
      </c>
      <c r="ET57">
        <v>0</v>
      </c>
      <c r="EU57">
        <v>10.702999999999999</v>
      </c>
      <c r="EV57">
        <v>0</v>
      </c>
      <c r="EW57">
        <v>1.9337500000000001</v>
      </c>
      <c r="EX57">
        <v>2.91466</v>
      </c>
      <c r="EY57">
        <v>0</v>
      </c>
      <c r="EZ57">
        <v>0</v>
      </c>
      <c r="FA57">
        <v>0</v>
      </c>
      <c r="FB57">
        <v>1.0598700000000001</v>
      </c>
      <c r="FC57">
        <v>5.9082800000000004</v>
      </c>
      <c r="FD57">
        <v>3.0337399999999999</v>
      </c>
      <c r="FE57">
        <v>0</v>
      </c>
      <c r="FF57">
        <v>0</v>
      </c>
      <c r="FG57">
        <v>0</v>
      </c>
      <c r="FH57">
        <v>8.9420199999999994</v>
      </c>
      <c r="FI57" t="s">
        <v>534</v>
      </c>
      <c r="FJ57" t="s">
        <v>535</v>
      </c>
      <c r="FK57" t="s">
        <v>536</v>
      </c>
      <c r="FL57" t="s">
        <v>257</v>
      </c>
      <c r="FM57">
        <v>8.5</v>
      </c>
      <c r="FN57" t="s">
        <v>44</v>
      </c>
      <c r="FO57" t="s">
        <v>458</v>
      </c>
      <c r="FP57" t="s">
        <v>603</v>
      </c>
    </row>
    <row r="58" spans="1:172" x14ac:dyDescent="0.25">
      <c r="A58" s="72">
        <v>43234.153993055559</v>
      </c>
      <c r="B58" t="s">
        <v>202</v>
      </c>
      <c r="C58" t="s">
        <v>203</v>
      </c>
      <c r="D58" t="s">
        <v>120</v>
      </c>
      <c r="E58">
        <v>5502.06</v>
      </c>
      <c r="F58">
        <v>5502.06</v>
      </c>
      <c r="G58" t="s">
        <v>43</v>
      </c>
      <c r="H58" s="73">
        <v>2.9861111111111113E-2</v>
      </c>
      <c r="I58" t="s">
        <v>51</v>
      </c>
      <c r="J58">
        <v>-61.08</v>
      </c>
      <c r="K58" t="s">
        <v>99</v>
      </c>
      <c r="L58" t="s">
        <v>99</v>
      </c>
      <c r="M58" t="s">
        <v>470</v>
      </c>
      <c r="N58">
        <v>31.266500000000001</v>
      </c>
      <c r="O58">
        <v>5574.6</v>
      </c>
      <c r="P58">
        <v>23654.7</v>
      </c>
      <c r="Q58">
        <v>0</v>
      </c>
      <c r="R58">
        <v>0</v>
      </c>
      <c r="S58">
        <v>0</v>
      </c>
      <c r="T58">
        <v>11157.1</v>
      </c>
      <c r="U58">
        <v>40417.599999999999</v>
      </c>
      <c r="V58">
        <v>23566.799999999999</v>
      </c>
      <c r="W58">
        <v>0</v>
      </c>
      <c r="X58">
        <v>0</v>
      </c>
      <c r="Y58">
        <v>0</v>
      </c>
      <c r="Z58">
        <v>63984.4</v>
      </c>
      <c r="AA58">
        <v>60.825699999999998</v>
      </c>
      <c r="AB58">
        <v>0</v>
      </c>
      <c r="AC58">
        <v>0</v>
      </c>
      <c r="AD58">
        <v>0</v>
      </c>
      <c r="AE58">
        <v>0</v>
      </c>
      <c r="AF58">
        <v>159.535</v>
      </c>
      <c r="AG58">
        <v>0</v>
      </c>
      <c r="AH58">
        <v>220.36099999999999</v>
      </c>
      <c r="AI58">
        <v>0</v>
      </c>
      <c r="AJ58">
        <v>0</v>
      </c>
      <c r="AK58">
        <v>0</v>
      </c>
      <c r="AL58">
        <v>0</v>
      </c>
      <c r="AM58">
        <v>220.36099999999999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2.3729300000000002</v>
      </c>
      <c r="BB58">
        <v>37.667000000000002</v>
      </c>
      <c r="BC58">
        <v>122.931</v>
      </c>
      <c r="BD58">
        <v>0</v>
      </c>
      <c r="BE58">
        <v>0</v>
      </c>
      <c r="BF58">
        <v>5.22797</v>
      </c>
      <c r="BG58">
        <v>58.893000000000001</v>
      </c>
      <c r="BH58">
        <v>227.09100000000001</v>
      </c>
      <c r="BI58">
        <v>123.904</v>
      </c>
      <c r="BJ58">
        <v>0</v>
      </c>
      <c r="BK58">
        <v>0</v>
      </c>
      <c r="BL58">
        <v>0</v>
      </c>
      <c r="BM58">
        <v>350.99599999999998</v>
      </c>
      <c r="BN58">
        <v>343.53500000000003</v>
      </c>
      <c r="BO58">
        <v>7.4607900000000003</v>
      </c>
      <c r="BP58">
        <v>0</v>
      </c>
      <c r="BQ58">
        <v>4</v>
      </c>
      <c r="BR58" t="s">
        <v>117</v>
      </c>
      <c r="BS58">
        <v>0</v>
      </c>
      <c r="BT58">
        <v>0</v>
      </c>
      <c r="BV58">
        <v>0</v>
      </c>
      <c r="BW58" t="s">
        <v>99</v>
      </c>
      <c r="BX58" t="s">
        <v>99</v>
      </c>
      <c r="BY58" t="s">
        <v>471</v>
      </c>
      <c r="BZ58">
        <v>0</v>
      </c>
      <c r="CA58">
        <v>5906.89</v>
      </c>
      <c r="CB58">
        <v>15573.4</v>
      </c>
      <c r="CC58">
        <v>0</v>
      </c>
      <c r="CD58">
        <v>0</v>
      </c>
      <c r="CE58">
        <v>0</v>
      </c>
      <c r="CF58">
        <v>7438.04</v>
      </c>
      <c r="CG58">
        <v>28918.400000000001</v>
      </c>
      <c r="CH58">
        <v>23566.799999999999</v>
      </c>
      <c r="CI58">
        <v>0</v>
      </c>
      <c r="CJ58">
        <v>0</v>
      </c>
      <c r="CK58">
        <v>0</v>
      </c>
      <c r="CL58">
        <v>52485.1</v>
      </c>
      <c r="CM58">
        <v>46.558399999999999</v>
      </c>
      <c r="CN58">
        <v>0</v>
      </c>
      <c r="CO58">
        <v>0</v>
      </c>
      <c r="CP58">
        <v>0</v>
      </c>
      <c r="CQ58">
        <v>0</v>
      </c>
      <c r="CR58">
        <v>170.04400000000001</v>
      </c>
      <c r="CS58">
        <v>0</v>
      </c>
      <c r="CT58">
        <v>216.60300000000001</v>
      </c>
      <c r="CU58">
        <v>0</v>
      </c>
      <c r="CV58">
        <v>0</v>
      </c>
      <c r="CW58">
        <v>0</v>
      </c>
      <c r="CX58">
        <v>0</v>
      </c>
      <c r="CY58">
        <v>216.60300000000001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1.71366</v>
      </c>
      <c r="DN58">
        <v>38.552999999999997</v>
      </c>
      <c r="DO58">
        <v>80.923400000000001</v>
      </c>
      <c r="DP58">
        <v>0</v>
      </c>
      <c r="DQ58">
        <v>0</v>
      </c>
      <c r="DR58">
        <v>5.57212</v>
      </c>
      <c r="DS58">
        <v>39.262</v>
      </c>
      <c r="DT58">
        <v>166.024</v>
      </c>
      <c r="DU58">
        <v>123.904</v>
      </c>
      <c r="DV58">
        <v>0</v>
      </c>
      <c r="DW58">
        <v>0</v>
      </c>
      <c r="DX58">
        <v>0</v>
      </c>
      <c r="DY58">
        <v>289.928</v>
      </c>
      <c r="DZ58">
        <v>282.642</v>
      </c>
      <c r="EA58">
        <v>7.2857900000000004</v>
      </c>
      <c r="EB58">
        <v>0</v>
      </c>
      <c r="EC58">
        <v>0</v>
      </c>
      <c r="EE58">
        <v>0</v>
      </c>
      <c r="EF58">
        <v>7.75</v>
      </c>
      <c r="EG58" t="s">
        <v>459</v>
      </c>
      <c r="EH58">
        <v>0</v>
      </c>
      <c r="EI58">
        <v>0</v>
      </c>
      <c r="EJ58">
        <v>1.81976</v>
      </c>
      <c r="EK58">
        <v>3.5998899999999998</v>
      </c>
      <c r="EL58">
        <v>0</v>
      </c>
      <c r="EM58">
        <v>0</v>
      </c>
      <c r="EN58">
        <v>0</v>
      </c>
      <c r="EO58">
        <v>1.5898000000000001</v>
      </c>
      <c r="EP58">
        <v>7.0094500000000002</v>
      </c>
      <c r="EQ58">
        <v>3.0337399999999999</v>
      </c>
      <c r="ER58">
        <v>0</v>
      </c>
      <c r="ES58">
        <v>0</v>
      </c>
      <c r="ET58">
        <v>0</v>
      </c>
      <c r="EU58">
        <v>10.043200000000001</v>
      </c>
      <c r="EV58">
        <v>0</v>
      </c>
      <c r="EW58">
        <v>1.75966</v>
      </c>
      <c r="EX58">
        <v>2.3679600000000001</v>
      </c>
      <c r="EY58">
        <v>0</v>
      </c>
      <c r="EZ58">
        <v>0</v>
      </c>
      <c r="FA58">
        <v>0</v>
      </c>
      <c r="FB58">
        <v>1.0598700000000001</v>
      </c>
      <c r="FC58">
        <v>5.1874799999999999</v>
      </c>
      <c r="FD58">
        <v>3.0337399999999999</v>
      </c>
      <c r="FE58">
        <v>0</v>
      </c>
      <c r="FF58">
        <v>0</v>
      </c>
      <c r="FG58">
        <v>0</v>
      </c>
      <c r="FH58">
        <v>8.2212200000000006</v>
      </c>
      <c r="FI58" t="s">
        <v>534</v>
      </c>
      <c r="FJ58" t="s">
        <v>535</v>
      </c>
      <c r="FK58" t="s">
        <v>536</v>
      </c>
      <c r="FL58" t="s">
        <v>257</v>
      </c>
      <c r="FM58">
        <v>8.5</v>
      </c>
      <c r="FN58" t="s">
        <v>44</v>
      </c>
      <c r="FO58" t="s">
        <v>458</v>
      </c>
      <c r="FP58" t="s">
        <v>603</v>
      </c>
    </row>
    <row r="59" spans="1:172" x14ac:dyDescent="0.25">
      <c r="A59" s="72">
        <v>43234.154594907406</v>
      </c>
      <c r="B59" t="s">
        <v>121</v>
      </c>
      <c r="C59" t="s">
        <v>122</v>
      </c>
      <c r="D59" t="s">
        <v>123</v>
      </c>
      <c r="E59">
        <v>5502.05</v>
      </c>
      <c r="F59">
        <v>5502.05</v>
      </c>
      <c r="G59" t="s">
        <v>43</v>
      </c>
      <c r="H59" s="73">
        <v>3.0555555555555555E-2</v>
      </c>
      <c r="I59" t="s">
        <v>51</v>
      </c>
      <c r="J59">
        <v>-68.989999999999995</v>
      </c>
      <c r="K59" t="s">
        <v>99</v>
      </c>
      <c r="L59" t="s">
        <v>99</v>
      </c>
      <c r="M59" t="s">
        <v>230</v>
      </c>
      <c r="N59">
        <v>0</v>
      </c>
      <c r="O59">
        <v>22209.3</v>
      </c>
      <c r="P59">
        <v>31151.9</v>
      </c>
      <c r="Q59">
        <v>0</v>
      </c>
      <c r="R59">
        <v>0</v>
      </c>
      <c r="S59">
        <v>0</v>
      </c>
      <c r="T59">
        <v>8737.99</v>
      </c>
      <c r="U59">
        <v>62099.199999999997</v>
      </c>
      <c r="V59">
        <v>23566.7</v>
      </c>
      <c r="W59">
        <v>0</v>
      </c>
      <c r="X59">
        <v>0</v>
      </c>
      <c r="Y59">
        <v>0</v>
      </c>
      <c r="Z59">
        <v>85665.9</v>
      </c>
      <c r="AA59">
        <v>22.1646</v>
      </c>
      <c r="AB59">
        <v>0</v>
      </c>
      <c r="AC59">
        <v>0</v>
      </c>
      <c r="AD59">
        <v>0</v>
      </c>
      <c r="AE59">
        <v>0</v>
      </c>
      <c r="AF59">
        <v>152.02199999999999</v>
      </c>
      <c r="AG59">
        <v>0</v>
      </c>
      <c r="AH59">
        <v>174.18700000000001</v>
      </c>
      <c r="AI59">
        <v>0</v>
      </c>
      <c r="AJ59">
        <v>0</v>
      </c>
      <c r="AK59">
        <v>0</v>
      </c>
      <c r="AL59">
        <v>0</v>
      </c>
      <c r="AM59">
        <v>174.18700000000001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0.84184700000000001</v>
      </c>
      <c r="BB59">
        <v>152.01400000000001</v>
      </c>
      <c r="BC59">
        <v>162.54599999999999</v>
      </c>
      <c r="BD59">
        <v>0</v>
      </c>
      <c r="BE59">
        <v>0</v>
      </c>
      <c r="BF59">
        <v>4.9913400000000001</v>
      </c>
      <c r="BG59">
        <v>46.381799999999998</v>
      </c>
      <c r="BH59">
        <v>366.77499999999998</v>
      </c>
      <c r="BI59">
        <v>123.93899999999999</v>
      </c>
      <c r="BJ59">
        <v>0</v>
      </c>
      <c r="BK59">
        <v>0</v>
      </c>
      <c r="BL59">
        <v>0</v>
      </c>
      <c r="BM59">
        <v>490.714</v>
      </c>
      <c r="BN59">
        <v>484.88099999999997</v>
      </c>
      <c r="BO59">
        <v>5.8331799999999996</v>
      </c>
      <c r="BP59">
        <v>0</v>
      </c>
      <c r="BQ59">
        <v>0</v>
      </c>
      <c r="BS59">
        <v>0</v>
      </c>
      <c r="BT59">
        <v>0</v>
      </c>
      <c r="BV59">
        <v>0</v>
      </c>
      <c r="BW59" t="s">
        <v>99</v>
      </c>
      <c r="BX59" t="s">
        <v>99</v>
      </c>
      <c r="BY59" t="s">
        <v>190</v>
      </c>
      <c r="BZ59">
        <v>0</v>
      </c>
      <c r="CA59">
        <v>21768.2</v>
      </c>
      <c r="CB59">
        <v>22458.6</v>
      </c>
      <c r="CC59">
        <v>0</v>
      </c>
      <c r="CD59">
        <v>0</v>
      </c>
      <c r="CE59">
        <v>0</v>
      </c>
      <c r="CF59">
        <v>5436.59</v>
      </c>
      <c r="CG59">
        <v>49663.4</v>
      </c>
      <c r="CH59">
        <v>23566.7</v>
      </c>
      <c r="CI59">
        <v>0</v>
      </c>
      <c r="CJ59">
        <v>0</v>
      </c>
      <c r="CK59">
        <v>0</v>
      </c>
      <c r="CL59">
        <v>73230.100000000006</v>
      </c>
      <c r="CM59">
        <v>29.787700000000001</v>
      </c>
      <c r="CN59">
        <v>0</v>
      </c>
      <c r="CO59">
        <v>0</v>
      </c>
      <c r="CP59">
        <v>0</v>
      </c>
      <c r="CQ59">
        <v>0</v>
      </c>
      <c r="CR59">
        <v>161.79</v>
      </c>
      <c r="CS59">
        <v>0</v>
      </c>
      <c r="CT59">
        <v>191.578</v>
      </c>
      <c r="CU59">
        <v>0</v>
      </c>
      <c r="CV59">
        <v>0</v>
      </c>
      <c r="CW59">
        <v>0</v>
      </c>
      <c r="CX59">
        <v>0</v>
      </c>
      <c r="CY59">
        <v>191.578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1.1264000000000001</v>
      </c>
      <c r="DN59">
        <v>145.179</v>
      </c>
      <c r="DO59">
        <v>117.17</v>
      </c>
      <c r="DP59">
        <v>0</v>
      </c>
      <c r="DQ59">
        <v>0</v>
      </c>
      <c r="DR59">
        <v>5.3120700000000003</v>
      </c>
      <c r="DS59">
        <v>28.9939</v>
      </c>
      <c r="DT59">
        <v>297.78100000000001</v>
      </c>
      <c r="DU59">
        <v>123.93899999999999</v>
      </c>
      <c r="DV59">
        <v>0</v>
      </c>
      <c r="DW59">
        <v>0</v>
      </c>
      <c r="DX59">
        <v>0</v>
      </c>
      <c r="DY59">
        <v>421.72</v>
      </c>
      <c r="DZ59">
        <v>415.28199999999998</v>
      </c>
      <c r="EA59">
        <v>6.4384699999999997</v>
      </c>
      <c r="EB59">
        <v>0</v>
      </c>
      <c r="EC59">
        <v>2.5</v>
      </c>
      <c r="ED59" t="s">
        <v>116</v>
      </c>
      <c r="EE59">
        <v>0</v>
      </c>
      <c r="EF59">
        <v>0</v>
      </c>
      <c r="EH59">
        <v>0</v>
      </c>
      <c r="EI59">
        <v>0</v>
      </c>
      <c r="EJ59">
        <v>9.0223899999999997</v>
      </c>
      <c r="EK59">
        <v>4.8234199999999996</v>
      </c>
      <c r="EL59">
        <v>0</v>
      </c>
      <c r="EM59">
        <v>0</v>
      </c>
      <c r="EN59">
        <v>0</v>
      </c>
      <c r="EO59">
        <v>1.48428</v>
      </c>
      <c r="EP59">
        <v>15.3301</v>
      </c>
      <c r="EQ59">
        <v>3.0337299999999998</v>
      </c>
      <c r="ER59">
        <v>0</v>
      </c>
      <c r="ES59">
        <v>0</v>
      </c>
      <c r="ET59">
        <v>0</v>
      </c>
      <c r="EU59">
        <v>18.363800000000001</v>
      </c>
      <c r="EV59">
        <v>0</v>
      </c>
      <c r="EW59">
        <v>8.1349</v>
      </c>
      <c r="EX59">
        <v>3.47126</v>
      </c>
      <c r="EY59">
        <v>0</v>
      </c>
      <c r="EZ59">
        <v>0</v>
      </c>
      <c r="FA59">
        <v>0</v>
      </c>
      <c r="FB59">
        <v>0.97638400000000003</v>
      </c>
      <c r="FC59">
        <v>12.5825</v>
      </c>
      <c r="FD59">
        <v>3.0337299999999998</v>
      </c>
      <c r="FE59">
        <v>0</v>
      </c>
      <c r="FF59">
        <v>0</v>
      </c>
      <c r="FG59">
        <v>0</v>
      </c>
      <c r="FH59">
        <v>15.616300000000001</v>
      </c>
      <c r="FI59" t="s">
        <v>534</v>
      </c>
      <c r="FJ59" t="s">
        <v>535</v>
      </c>
      <c r="FK59" t="s">
        <v>536</v>
      </c>
      <c r="FL59" t="s">
        <v>257</v>
      </c>
      <c r="FM59">
        <v>8.5</v>
      </c>
      <c r="FN59" t="s">
        <v>44</v>
      </c>
      <c r="FO59" t="s">
        <v>458</v>
      </c>
      <c r="FP59" t="s">
        <v>603</v>
      </c>
    </row>
    <row r="60" spans="1:172" x14ac:dyDescent="0.25">
      <c r="A60" s="72">
        <v>43234.155127314814</v>
      </c>
      <c r="B60" t="s">
        <v>179</v>
      </c>
      <c r="C60" t="s">
        <v>180</v>
      </c>
      <c r="D60" t="s">
        <v>123</v>
      </c>
      <c r="E60">
        <v>5502.06</v>
      </c>
      <c r="F60">
        <v>5502.06</v>
      </c>
      <c r="G60" t="s">
        <v>43</v>
      </c>
      <c r="H60" s="73">
        <v>2.9166666666666664E-2</v>
      </c>
      <c r="I60" t="s">
        <v>51</v>
      </c>
      <c r="J60">
        <v>-69.62</v>
      </c>
      <c r="K60" t="s">
        <v>99</v>
      </c>
      <c r="L60" t="s">
        <v>99</v>
      </c>
      <c r="M60" t="s">
        <v>228</v>
      </c>
      <c r="N60">
        <v>0</v>
      </c>
      <c r="O60">
        <v>22766.799999999999</v>
      </c>
      <c r="P60">
        <v>31170.1</v>
      </c>
      <c r="Q60">
        <v>0</v>
      </c>
      <c r="R60">
        <v>0</v>
      </c>
      <c r="S60">
        <v>0</v>
      </c>
      <c r="T60">
        <v>11157.1</v>
      </c>
      <c r="U60">
        <v>65093.9</v>
      </c>
      <c r="V60">
        <v>23566.799999999999</v>
      </c>
      <c r="W60">
        <v>0</v>
      </c>
      <c r="X60">
        <v>0</v>
      </c>
      <c r="Y60">
        <v>0</v>
      </c>
      <c r="Z60">
        <v>88660.7</v>
      </c>
      <c r="AA60">
        <v>20.136199999999999</v>
      </c>
      <c r="AB60">
        <v>0</v>
      </c>
      <c r="AC60">
        <v>0</v>
      </c>
      <c r="AD60">
        <v>0</v>
      </c>
      <c r="AE60">
        <v>0</v>
      </c>
      <c r="AF60">
        <v>152.02199999999999</v>
      </c>
      <c r="AG60">
        <v>0</v>
      </c>
      <c r="AH60">
        <v>172.15799999999999</v>
      </c>
      <c r="AI60">
        <v>0</v>
      </c>
      <c r="AJ60">
        <v>0</v>
      </c>
      <c r="AK60">
        <v>0</v>
      </c>
      <c r="AL60">
        <v>0</v>
      </c>
      <c r="AM60">
        <v>172.15799999999999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0.76377600000000001</v>
      </c>
      <c r="BB60">
        <v>155.428</v>
      </c>
      <c r="BC60">
        <v>162.63999999999999</v>
      </c>
      <c r="BD60">
        <v>0</v>
      </c>
      <c r="BE60">
        <v>0</v>
      </c>
      <c r="BF60">
        <v>4.9913299999999996</v>
      </c>
      <c r="BG60">
        <v>58.6751</v>
      </c>
      <c r="BH60">
        <v>382.49900000000002</v>
      </c>
      <c r="BI60">
        <v>123.93899999999999</v>
      </c>
      <c r="BJ60">
        <v>0</v>
      </c>
      <c r="BK60">
        <v>0</v>
      </c>
      <c r="BL60">
        <v>0</v>
      </c>
      <c r="BM60">
        <v>506.43799999999999</v>
      </c>
      <c r="BN60">
        <v>500.68299999999999</v>
      </c>
      <c r="BO60">
        <v>5.7550999999999997</v>
      </c>
      <c r="BP60">
        <v>0</v>
      </c>
      <c r="BQ60">
        <v>0</v>
      </c>
      <c r="BS60">
        <v>0</v>
      </c>
      <c r="BT60">
        <v>0</v>
      </c>
      <c r="BV60">
        <v>0</v>
      </c>
      <c r="BW60" t="s">
        <v>99</v>
      </c>
      <c r="BX60" t="s">
        <v>99</v>
      </c>
      <c r="BY60" t="s">
        <v>226</v>
      </c>
      <c r="BZ60">
        <v>0</v>
      </c>
      <c r="CA60">
        <v>22475.5</v>
      </c>
      <c r="CB60">
        <v>22634.7</v>
      </c>
      <c r="CC60">
        <v>0</v>
      </c>
      <c r="CD60">
        <v>0</v>
      </c>
      <c r="CE60">
        <v>0</v>
      </c>
      <c r="CF60">
        <v>7438.04</v>
      </c>
      <c r="CG60">
        <v>52548.2</v>
      </c>
      <c r="CH60">
        <v>23566.799999999999</v>
      </c>
      <c r="CI60">
        <v>0</v>
      </c>
      <c r="CJ60">
        <v>0</v>
      </c>
      <c r="CK60">
        <v>0</v>
      </c>
      <c r="CL60">
        <v>76115</v>
      </c>
      <c r="CM60">
        <v>27.7319</v>
      </c>
      <c r="CN60">
        <v>0</v>
      </c>
      <c r="CO60">
        <v>0</v>
      </c>
      <c r="CP60">
        <v>0</v>
      </c>
      <c r="CQ60">
        <v>0</v>
      </c>
      <c r="CR60">
        <v>161.79</v>
      </c>
      <c r="CS60">
        <v>0</v>
      </c>
      <c r="CT60">
        <v>189.52199999999999</v>
      </c>
      <c r="CU60">
        <v>0</v>
      </c>
      <c r="CV60">
        <v>0</v>
      </c>
      <c r="CW60">
        <v>0</v>
      </c>
      <c r="CX60">
        <v>0</v>
      </c>
      <c r="CY60">
        <v>189.52199999999999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1.0477799999999999</v>
      </c>
      <c r="DN60">
        <v>149.31899999999999</v>
      </c>
      <c r="DO60">
        <v>118.07899999999999</v>
      </c>
      <c r="DP60">
        <v>0</v>
      </c>
      <c r="DQ60">
        <v>0</v>
      </c>
      <c r="DR60">
        <v>5.3120599999999998</v>
      </c>
      <c r="DS60">
        <v>39.116700000000002</v>
      </c>
      <c r="DT60">
        <v>312.875</v>
      </c>
      <c r="DU60">
        <v>123.93899999999999</v>
      </c>
      <c r="DV60">
        <v>0</v>
      </c>
      <c r="DW60">
        <v>0</v>
      </c>
      <c r="DX60">
        <v>0</v>
      </c>
      <c r="DY60">
        <v>436.81400000000002</v>
      </c>
      <c r="DZ60">
        <v>430.45499999999998</v>
      </c>
      <c r="EA60">
        <v>6.3598400000000002</v>
      </c>
      <c r="EB60">
        <v>0</v>
      </c>
      <c r="EC60">
        <v>2.75</v>
      </c>
      <c r="ED60" t="s">
        <v>116</v>
      </c>
      <c r="EE60">
        <v>0</v>
      </c>
      <c r="EF60">
        <v>0</v>
      </c>
      <c r="EH60">
        <v>0</v>
      </c>
      <c r="EI60">
        <v>0</v>
      </c>
      <c r="EJ60">
        <v>9.1424099999999999</v>
      </c>
      <c r="EK60">
        <v>4.8265099999999999</v>
      </c>
      <c r="EL60">
        <v>0</v>
      </c>
      <c r="EM60">
        <v>0</v>
      </c>
      <c r="EN60">
        <v>0</v>
      </c>
      <c r="EO60">
        <v>1.5898000000000001</v>
      </c>
      <c r="EP60">
        <v>15.5587</v>
      </c>
      <c r="EQ60">
        <v>3.0337399999999999</v>
      </c>
      <c r="ER60">
        <v>0</v>
      </c>
      <c r="ES60">
        <v>0</v>
      </c>
      <c r="ET60">
        <v>0</v>
      </c>
      <c r="EU60">
        <v>18.592500000000001</v>
      </c>
      <c r="EV60">
        <v>0</v>
      </c>
      <c r="EW60">
        <v>8.2799200000000006</v>
      </c>
      <c r="EX60">
        <v>3.4961000000000002</v>
      </c>
      <c r="EY60">
        <v>0</v>
      </c>
      <c r="EZ60">
        <v>0</v>
      </c>
      <c r="FA60">
        <v>0</v>
      </c>
      <c r="FB60">
        <v>1.0598700000000001</v>
      </c>
      <c r="FC60">
        <v>12.835900000000001</v>
      </c>
      <c r="FD60">
        <v>3.0337399999999999</v>
      </c>
      <c r="FE60">
        <v>0</v>
      </c>
      <c r="FF60">
        <v>0</v>
      </c>
      <c r="FG60">
        <v>0</v>
      </c>
      <c r="FH60">
        <v>15.8696</v>
      </c>
      <c r="FI60" t="s">
        <v>534</v>
      </c>
      <c r="FJ60" t="s">
        <v>535</v>
      </c>
      <c r="FK60" t="s">
        <v>536</v>
      </c>
      <c r="FL60" t="s">
        <v>257</v>
      </c>
      <c r="FM60">
        <v>8.5</v>
      </c>
      <c r="FN60" t="s">
        <v>44</v>
      </c>
      <c r="FO60" t="s">
        <v>458</v>
      </c>
      <c r="FP60" t="s">
        <v>603</v>
      </c>
    </row>
    <row r="61" spans="1:172" x14ac:dyDescent="0.25">
      <c r="A61" s="72">
        <v>43234.156157407408</v>
      </c>
      <c r="B61" t="s">
        <v>126</v>
      </c>
      <c r="C61" t="s">
        <v>127</v>
      </c>
      <c r="D61" t="s">
        <v>120</v>
      </c>
      <c r="E61">
        <v>53627.8</v>
      </c>
      <c r="F61">
        <v>53627.8</v>
      </c>
      <c r="G61" t="s">
        <v>43</v>
      </c>
      <c r="H61" s="73">
        <v>5.9027777777777783E-2</v>
      </c>
      <c r="I61" t="s">
        <v>51</v>
      </c>
      <c r="J61">
        <v>-23.21</v>
      </c>
      <c r="K61" t="s">
        <v>99</v>
      </c>
      <c r="L61" t="s">
        <v>99</v>
      </c>
      <c r="M61" t="s">
        <v>209</v>
      </c>
      <c r="N61">
        <v>7.7398800000000003</v>
      </c>
      <c r="O61">
        <v>86202.8</v>
      </c>
      <c r="P61">
        <v>22342.7</v>
      </c>
      <c r="Q61">
        <v>0</v>
      </c>
      <c r="R61">
        <v>3115.04</v>
      </c>
      <c r="S61">
        <v>0</v>
      </c>
      <c r="T61">
        <v>83681.5</v>
      </c>
      <c r="U61">
        <v>195350</v>
      </c>
      <c r="V61">
        <v>229701</v>
      </c>
      <c r="W61">
        <v>0</v>
      </c>
      <c r="X61">
        <v>0</v>
      </c>
      <c r="Y61">
        <v>0</v>
      </c>
      <c r="Z61">
        <v>425051</v>
      </c>
      <c r="AA61">
        <v>1474.65</v>
      </c>
      <c r="AB61">
        <v>0</v>
      </c>
      <c r="AC61">
        <v>0</v>
      </c>
      <c r="AD61">
        <v>0</v>
      </c>
      <c r="AE61">
        <v>0</v>
      </c>
      <c r="AF61">
        <v>678.07600000000002</v>
      </c>
      <c r="AG61">
        <v>0</v>
      </c>
      <c r="AH61">
        <v>2152.73</v>
      </c>
      <c r="AI61">
        <v>0</v>
      </c>
      <c r="AJ61">
        <v>0</v>
      </c>
      <c r="AK61">
        <v>0</v>
      </c>
      <c r="AL61">
        <v>0</v>
      </c>
      <c r="AM61">
        <v>2152.73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5.46068</v>
      </c>
      <c r="BB61">
        <v>56.724600000000002</v>
      </c>
      <c r="BC61">
        <v>12.162000000000001</v>
      </c>
      <c r="BD61">
        <v>0</v>
      </c>
      <c r="BE61">
        <v>1.4264699999999999</v>
      </c>
      <c r="BF61">
        <v>2.2806000000000002</v>
      </c>
      <c r="BG61">
        <v>45.6738</v>
      </c>
      <c r="BH61">
        <v>123.72799999999999</v>
      </c>
      <c r="BI61">
        <v>123.904</v>
      </c>
      <c r="BJ61">
        <v>0</v>
      </c>
      <c r="BK61">
        <v>0</v>
      </c>
      <c r="BL61">
        <v>0</v>
      </c>
      <c r="BM61">
        <v>247.63200000000001</v>
      </c>
      <c r="BN61">
        <v>239.89400000000001</v>
      </c>
      <c r="BO61">
        <v>7.7377399999999996</v>
      </c>
      <c r="BP61">
        <v>0</v>
      </c>
      <c r="BQ61">
        <v>0.75</v>
      </c>
      <c r="BR61" t="s">
        <v>113</v>
      </c>
      <c r="BS61">
        <v>0</v>
      </c>
      <c r="BT61">
        <v>2.5</v>
      </c>
      <c r="BU61" t="s">
        <v>114</v>
      </c>
      <c r="BV61">
        <v>0</v>
      </c>
      <c r="BW61" t="s">
        <v>99</v>
      </c>
      <c r="BX61" t="s">
        <v>99</v>
      </c>
      <c r="BY61" t="s">
        <v>238</v>
      </c>
      <c r="BZ61">
        <v>7.7087399999999997</v>
      </c>
      <c r="CA61">
        <v>59577.599999999999</v>
      </c>
      <c r="CB61">
        <v>36109.9</v>
      </c>
      <c r="CC61">
        <v>0</v>
      </c>
      <c r="CD61">
        <v>1184.53</v>
      </c>
      <c r="CE61">
        <v>0</v>
      </c>
      <c r="CF61">
        <v>58234.400000000001</v>
      </c>
      <c r="CG61">
        <v>155114</v>
      </c>
      <c r="CH61">
        <v>229701</v>
      </c>
      <c r="CI61">
        <v>0</v>
      </c>
      <c r="CJ61">
        <v>0</v>
      </c>
      <c r="CK61">
        <v>0</v>
      </c>
      <c r="CL61">
        <v>384816</v>
      </c>
      <c r="CM61">
        <v>1331.61</v>
      </c>
      <c r="CN61">
        <v>0</v>
      </c>
      <c r="CO61">
        <v>0</v>
      </c>
      <c r="CP61">
        <v>0</v>
      </c>
      <c r="CQ61">
        <v>0</v>
      </c>
      <c r="CR61">
        <v>705.35599999999999</v>
      </c>
      <c r="CS61">
        <v>0</v>
      </c>
      <c r="CT61">
        <v>2036.96</v>
      </c>
      <c r="CU61">
        <v>0</v>
      </c>
      <c r="CV61">
        <v>0</v>
      </c>
      <c r="CW61">
        <v>0</v>
      </c>
      <c r="CX61">
        <v>0</v>
      </c>
      <c r="CY61">
        <v>2036.96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4.9267500000000002</v>
      </c>
      <c r="DN61">
        <v>40.966200000000001</v>
      </c>
      <c r="DO61">
        <v>19.722300000000001</v>
      </c>
      <c r="DP61">
        <v>0</v>
      </c>
      <c r="DQ61">
        <v>0.54325800000000002</v>
      </c>
      <c r="DR61">
        <v>2.3724599999999998</v>
      </c>
      <c r="DS61">
        <v>31.982600000000001</v>
      </c>
      <c r="DT61">
        <v>100.514</v>
      </c>
      <c r="DU61">
        <v>123.904</v>
      </c>
      <c r="DV61">
        <v>0</v>
      </c>
      <c r="DW61">
        <v>0</v>
      </c>
      <c r="DX61">
        <v>0</v>
      </c>
      <c r="DY61">
        <v>224.417</v>
      </c>
      <c r="DZ61">
        <v>217.12200000000001</v>
      </c>
      <c r="EA61">
        <v>7.2956799999999999</v>
      </c>
      <c r="EB61">
        <v>0</v>
      </c>
      <c r="EC61">
        <v>0</v>
      </c>
      <c r="EE61">
        <v>0</v>
      </c>
      <c r="EF61">
        <v>0</v>
      </c>
      <c r="EH61">
        <v>0</v>
      </c>
      <c r="EI61" s="74">
        <v>1.32273E-20</v>
      </c>
      <c r="EJ61">
        <v>23.108899999999998</v>
      </c>
      <c r="EK61">
        <v>2.8339500000000002</v>
      </c>
      <c r="EL61">
        <v>0</v>
      </c>
      <c r="EM61" s="74">
        <v>4.09248E-17</v>
      </c>
      <c r="EN61">
        <v>0</v>
      </c>
      <c r="EO61">
        <v>12.961600000000001</v>
      </c>
      <c r="EP61">
        <v>38.904400000000003</v>
      </c>
      <c r="EQ61">
        <v>29.569299999999998</v>
      </c>
      <c r="ER61">
        <v>0</v>
      </c>
      <c r="ES61">
        <v>0</v>
      </c>
      <c r="ET61">
        <v>0</v>
      </c>
      <c r="EU61">
        <v>68.473799999999997</v>
      </c>
      <c r="EV61" s="74">
        <v>1.1914900000000001E-13</v>
      </c>
      <c r="EW61">
        <v>18.545500000000001</v>
      </c>
      <c r="EX61">
        <v>4.5484600000000004</v>
      </c>
      <c r="EY61">
        <v>0</v>
      </c>
      <c r="EZ61" s="74">
        <v>1.8584E-10</v>
      </c>
      <c r="FA61">
        <v>0</v>
      </c>
      <c r="FB61">
        <v>9.5373999999999999</v>
      </c>
      <c r="FC61">
        <v>32.631399999999999</v>
      </c>
      <c r="FD61">
        <v>29.569299999999998</v>
      </c>
      <c r="FE61">
        <v>0</v>
      </c>
      <c r="FF61">
        <v>0</v>
      </c>
      <c r="FG61">
        <v>0</v>
      </c>
      <c r="FH61">
        <v>62.200699999999998</v>
      </c>
      <c r="FI61" t="s">
        <v>534</v>
      </c>
      <c r="FJ61" t="s">
        <v>535</v>
      </c>
      <c r="FK61" t="s">
        <v>536</v>
      </c>
      <c r="FL61" t="s">
        <v>257</v>
      </c>
      <c r="FM61">
        <v>8.5</v>
      </c>
      <c r="FN61" t="s">
        <v>44</v>
      </c>
      <c r="FO61" t="s">
        <v>458</v>
      </c>
      <c r="FP61" t="s">
        <v>603</v>
      </c>
    </row>
    <row r="62" spans="1:172" x14ac:dyDescent="0.25">
      <c r="A62" s="72">
        <v>43234.157789351855</v>
      </c>
      <c r="B62" t="s">
        <v>140</v>
      </c>
      <c r="C62" t="s">
        <v>141</v>
      </c>
      <c r="D62" t="s">
        <v>120</v>
      </c>
      <c r="E62">
        <v>53627.8</v>
      </c>
      <c r="F62">
        <v>53627.8</v>
      </c>
      <c r="G62" t="s">
        <v>43</v>
      </c>
      <c r="H62" s="73">
        <v>9.4444444444444442E-2</v>
      </c>
      <c r="I62" t="s">
        <v>51</v>
      </c>
      <c r="J62">
        <v>-54.19</v>
      </c>
      <c r="K62" t="s">
        <v>99</v>
      </c>
      <c r="L62" t="s">
        <v>99</v>
      </c>
      <c r="M62" t="s">
        <v>431</v>
      </c>
      <c r="N62">
        <v>0.60257099999999997</v>
      </c>
      <c r="O62">
        <v>158683</v>
      </c>
      <c r="P62">
        <v>59018.1</v>
      </c>
      <c r="Q62">
        <v>0</v>
      </c>
      <c r="R62">
        <v>2075.08</v>
      </c>
      <c r="S62">
        <v>0</v>
      </c>
      <c r="T62">
        <v>127306</v>
      </c>
      <c r="U62">
        <v>347082</v>
      </c>
      <c r="V62">
        <v>180171</v>
      </c>
      <c r="W62">
        <v>0</v>
      </c>
      <c r="X62">
        <v>0</v>
      </c>
      <c r="Y62">
        <v>0</v>
      </c>
      <c r="Z62">
        <v>527253</v>
      </c>
      <c r="AA62">
        <v>114.83799999999999</v>
      </c>
      <c r="AB62">
        <v>0</v>
      </c>
      <c r="AC62">
        <v>0</v>
      </c>
      <c r="AD62">
        <v>0</v>
      </c>
      <c r="AE62">
        <v>0</v>
      </c>
      <c r="AF62">
        <v>544.54999999999995</v>
      </c>
      <c r="AG62">
        <v>0</v>
      </c>
      <c r="AH62">
        <v>659.38800000000003</v>
      </c>
      <c r="AI62">
        <v>0</v>
      </c>
      <c r="AJ62">
        <v>0</v>
      </c>
      <c r="AK62">
        <v>0</v>
      </c>
      <c r="AL62">
        <v>0</v>
      </c>
      <c r="AM62">
        <v>659.38800000000003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0.421711</v>
      </c>
      <c r="BB62">
        <v>109.551</v>
      </c>
      <c r="BC62">
        <v>37.005699999999997</v>
      </c>
      <c r="BD62">
        <v>0</v>
      </c>
      <c r="BE62">
        <v>1.0390699999999999</v>
      </c>
      <c r="BF62">
        <v>1.8338300000000001</v>
      </c>
      <c r="BG62">
        <v>71.348799999999997</v>
      </c>
      <c r="BH62">
        <v>221.2</v>
      </c>
      <c r="BI62">
        <v>100.508</v>
      </c>
      <c r="BJ62">
        <v>0</v>
      </c>
      <c r="BK62">
        <v>0</v>
      </c>
      <c r="BL62">
        <v>0</v>
      </c>
      <c r="BM62">
        <v>321.70800000000003</v>
      </c>
      <c r="BN62">
        <v>319.45299999999997</v>
      </c>
      <c r="BO62">
        <v>2.2552599999999998</v>
      </c>
      <c r="BP62">
        <v>0</v>
      </c>
      <c r="BQ62">
        <v>0</v>
      </c>
      <c r="BS62">
        <v>0</v>
      </c>
      <c r="BT62">
        <v>0</v>
      </c>
      <c r="BV62">
        <v>0</v>
      </c>
      <c r="BW62" t="s">
        <v>99</v>
      </c>
      <c r="BX62" t="s">
        <v>99</v>
      </c>
      <c r="BY62" t="s">
        <v>432</v>
      </c>
      <c r="BZ62">
        <v>1.0263599999999999</v>
      </c>
      <c r="CA62">
        <v>100368</v>
      </c>
      <c r="CB62">
        <v>57125.8</v>
      </c>
      <c r="CC62">
        <v>0</v>
      </c>
      <c r="CD62">
        <v>815.28499999999997</v>
      </c>
      <c r="CE62">
        <v>0</v>
      </c>
      <c r="CF62">
        <v>90385.1</v>
      </c>
      <c r="CG62">
        <v>248695</v>
      </c>
      <c r="CH62">
        <v>180171</v>
      </c>
      <c r="CI62">
        <v>0</v>
      </c>
      <c r="CJ62">
        <v>0</v>
      </c>
      <c r="CK62">
        <v>0</v>
      </c>
      <c r="CL62">
        <v>428866</v>
      </c>
      <c r="CM62">
        <v>195.19300000000001</v>
      </c>
      <c r="CN62">
        <v>0</v>
      </c>
      <c r="CO62">
        <v>0</v>
      </c>
      <c r="CP62">
        <v>0</v>
      </c>
      <c r="CQ62">
        <v>0</v>
      </c>
      <c r="CR62">
        <v>568.55899999999997</v>
      </c>
      <c r="CS62">
        <v>0</v>
      </c>
      <c r="CT62">
        <v>763.75199999999995</v>
      </c>
      <c r="CU62">
        <v>0</v>
      </c>
      <c r="CV62">
        <v>0</v>
      </c>
      <c r="CW62">
        <v>0</v>
      </c>
      <c r="CX62">
        <v>0</v>
      </c>
      <c r="CY62">
        <v>763.75199999999995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0.72960499999999995</v>
      </c>
      <c r="DN62">
        <v>75.963700000000003</v>
      </c>
      <c r="DO62">
        <v>36.648699999999998</v>
      </c>
      <c r="DP62">
        <v>0</v>
      </c>
      <c r="DQ62">
        <v>0.54580600000000001</v>
      </c>
      <c r="DR62">
        <v>1.9147799999999999</v>
      </c>
      <c r="DS62">
        <v>51.207000000000001</v>
      </c>
      <c r="DT62">
        <v>167.01</v>
      </c>
      <c r="DU62">
        <v>100.508</v>
      </c>
      <c r="DV62">
        <v>0</v>
      </c>
      <c r="DW62">
        <v>0</v>
      </c>
      <c r="DX62">
        <v>0</v>
      </c>
      <c r="DY62">
        <v>267.51799999999997</v>
      </c>
      <c r="DZ62">
        <v>264.87400000000002</v>
      </c>
      <c r="EA62">
        <v>2.6437499999999998</v>
      </c>
      <c r="EB62">
        <v>0</v>
      </c>
      <c r="EC62">
        <v>0</v>
      </c>
      <c r="EE62">
        <v>0</v>
      </c>
      <c r="EF62">
        <v>0</v>
      </c>
      <c r="EH62">
        <v>0</v>
      </c>
      <c r="EI62" s="74">
        <v>5.6781499999999998E-7</v>
      </c>
      <c r="EJ62">
        <v>57.2089</v>
      </c>
      <c r="EK62">
        <v>13.058299999999999</v>
      </c>
      <c r="EL62">
        <v>0</v>
      </c>
      <c r="EM62">
        <v>0.257803</v>
      </c>
      <c r="EN62">
        <v>0</v>
      </c>
      <c r="EO62">
        <v>25.628</v>
      </c>
      <c r="EP62">
        <v>96.152900000000002</v>
      </c>
      <c r="EQ62">
        <v>35.006900000000002</v>
      </c>
      <c r="ER62">
        <v>0</v>
      </c>
      <c r="ES62">
        <v>0</v>
      </c>
      <c r="ET62">
        <v>0</v>
      </c>
      <c r="EU62">
        <v>131.16</v>
      </c>
      <c r="EV62">
        <v>1.3352200000000001E-4</v>
      </c>
      <c r="EW62">
        <v>41.1205</v>
      </c>
      <c r="EX62">
        <v>12.5527</v>
      </c>
      <c r="EY62">
        <v>0</v>
      </c>
      <c r="EZ62">
        <v>0.18171999999999999</v>
      </c>
      <c r="FA62">
        <v>0</v>
      </c>
      <c r="FB62">
        <v>19.669699999999999</v>
      </c>
      <c r="FC62">
        <v>73.524799999999999</v>
      </c>
      <c r="FD62">
        <v>35.006900000000002</v>
      </c>
      <c r="FE62">
        <v>0</v>
      </c>
      <c r="FF62">
        <v>0</v>
      </c>
      <c r="FG62">
        <v>0</v>
      </c>
      <c r="FH62">
        <v>108.532</v>
      </c>
      <c r="FI62" t="s">
        <v>534</v>
      </c>
      <c r="FJ62" t="s">
        <v>535</v>
      </c>
      <c r="FK62" t="s">
        <v>536</v>
      </c>
      <c r="FL62" t="s">
        <v>257</v>
      </c>
      <c r="FM62">
        <v>8.5</v>
      </c>
      <c r="FN62" t="s">
        <v>44</v>
      </c>
      <c r="FO62" t="s">
        <v>458</v>
      </c>
      <c r="FP62" t="s">
        <v>603</v>
      </c>
    </row>
    <row r="63" spans="1:172" x14ac:dyDescent="0.25">
      <c r="A63" s="72">
        <v>43234.159351851849</v>
      </c>
      <c r="B63" t="s">
        <v>142</v>
      </c>
      <c r="C63" t="s">
        <v>143</v>
      </c>
      <c r="D63" t="s">
        <v>120</v>
      </c>
      <c r="E63">
        <v>53627.8</v>
      </c>
      <c r="F63">
        <v>53627.8</v>
      </c>
      <c r="G63" t="s">
        <v>43</v>
      </c>
      <c r="H63" s="73">
        <v>8.7500000000000008E-2</v>
      </c>
      <c r="I63" t="s">
        <v>51</v>
      </c>
      <c r="J63">
        <v>-136.44999999999999</v>
      </c>
      <c r="K63" t="s">
        <v>99</v>
      </c>
      <c r="L63" t="s">
        <v>99</v>
      </c>
      <c r="M63" t="s">
        <v>431</v>
      </c>
      <c r="N63">
        <v>7.1856699999999996E-2</v>
      </c>
      <c r="O63">
        <v>179666</v>
      </c>
      <c r="P63">
        <v>69003.600000000006</v>
      </c>
      <c r="Q63">
        <v>0</v>
      </c>
      <c r="R63">
        <v>1085.07</v>
      </c>
      <c r="S63">
        <v>0</v>
      </c>
      <c r="T63">
        <v>250877</v>
      </c>
      <c r="U63">
        <v>500632</v>
      </c>
      <c r="V63">
        <v>180171</v>
      </c>
      <c r="W63">
        <v>0</v>
      </c>
      <c r="X63">
        <v>0</v>
      </c>
      <c r="Y63">
        <v>0</v>
      </c>
      <c r="Z63">
        <v>680803</v>
      </c>
      <c r="AA63">
        <v>13.6944</v>
      </c>
      <c r="AB63">
        <v>0</v>
      </c>
      <c r="AC63">
        <v>0</v>
      </c>
      <c r="AD63">
        <v>0</v>
      </c>
      <c r="AE63">
        <v>0</v>
      </c>
      <c r="AF63">
        <v>544.54999999999995</v>
      </c>
      <c r="AG63">
        <v>0</v>
      </c>
      <c r="AH63">
        <v>558.24400000000003</v>
      </c>
      <c r="AI63">
        <v>0</v>
      </c>
      <c r="AJ63">
        <v>0</v>
      </c>
      <c r="AK63">
        <v>0</v>
      </c>
      <c r="AL63">
        <v>0</v>
      </c>
      <c r="AM63">
        <v>558.24400000000003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5.40268E-2</v>
      </c>
      <c r="BB63">
        <v>122.511</v>
      </c>
      <c r="BC63">
        <v>42.168399999999998</v>
      </c>
      <c r="BD63">
        <v>0</v>
      </c>
      <c r="BE63">
        <v>0.51425600000000005</v>
      </c>
      <c r="BF63">
        <v>1.83382</v>
      </c>
      <c r="BG63">
        <v>140.43700000000001</v>
      </c>
      <c r="BH63">
        <v>307.51900000000001</v>
      </c>
      <c r="BI63">
        <v>100.508</v>
      </c>
      <c r="BJ63">
        <v>0</v>
      </c>
      <c r="BK63">
        <v>0</v>
      </c>
      <c r="BL63">
        <v>0</v>
      </c>
      <c r="BM63">
        <v>408.02699999999999</v>
      </c>
      <c r="BN63">
        <v>406.13900000000001</v>
      </c>
      <c r="BO63">
        <v>1.8878200000000001</v>
      </c>
      <c r="BP63">
        <v>0</v>
      </c>
      <c r="BQ63">
        <v>0</v>
      </c>
      <c r="BS63">
        <v>0</v>
      </c>
      <c r="BT63">
        <v>0</v>
      </c>
      <c r="BV63">
        <v>0</v>
      </c>
      <c r="BW63" t="s">
        <v>99</v>
      </c>
      <c r="BX63" t="s">
        <v>99</v>
      </c>
      <c r="BY63" t="s">
        <v>432</v>
      </c>
      <c r="BZ63">
        <v>0.99017500000000003</v>
      </c>
      <c r="CA63">
        <v>101126</v>
      </c>
      <c r="CB63">
        <v>57590</v>
      </c>
      <c r="CC63">
        <v>0</v>
      </c>
      <c r="CD63">
        <v>791.06700000000001</v>
      </c>
      <c r="CE63">
        <v>0</v>
      </c>
      <c r="CF63">
        <v>96157</v>
      </c>
      <c r="CG63">
        <v>255665</v>
      </c>
      <c r="CH63">
        <v>180171</v>
      </c>
      <c r="CI63">
        <v>0</v>
      </c>
      <c r="CJ63">
        <v>0</v>
      </c>
      <c r="CK63">
        <v>0</v>
      </c>
      <c r="CL63">
        <v>435836</v>
      </c>
      <c r="CM63">
        <v>188.34</v>
      </c>
      <c r="CN63">
        <v>0</v>
      </c>
      <c r="CO63">
        <v>0</v>
      </c>
      <c r="CP63">
        <v>0</v>
      </c>
      <c r="CQ63">
        <v>0</v>
      </c>
      <c r="CR63">
        <v>568.55899999999997</v>
      </c>
      <c r="CS63">
        <v>0</v>
      </c>
      <c r="CT63">
        <v>756.9</v>
      </c>
      <c r="CU63">
        <v>0</v>
      </c>
      <c r="CV63">
        <v>0</v>
      </c>
      <c r="CW63">
        <v>0</v>
      </c>
      <c r="CX63">
        <v>0</v>
      </c>
      <c r="CY63">
        <v>756.9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0.70213300000000001</v>
      </c>
      <c r="DN63">
        <v>76.507499999999993</v>
      </c>
      <c r="DO63">
        <v>36.982700000000001</v>
      </c>
      <c r="DP63">
        <v>0</v>
      </c>
      <c r="DQ63">
        <v>0.54163600000000001</v>
      </c>
      <c r="DR63">
        <v>1.9147799999999999</v>
      </c>
      <c r="DS63">
        <v>54.423499999999997</v>
      </c>
      <c r="DT63">
        <v>171.072</v>
      </c>
      <c r="DU63">
        <v>100.508</v>
      </c>
      <c r="DV63">
        <v>0</v>
      </c>
      <c r="DW63">
        <v>0</v>
      </c>
      <c r="DX63">
        <v>0</v>
      </c>
      <c r="DY63">
        <v>271.58</v>
      </c>
      <c r="DZ63">
        <v>268.964</v>
      </c>
      <c r="EA63">
        <v>2.6162800000000002</v>
      </c>
      <c r="EB63">
        <v>0</v>
      </c>
      <c r="EC63">
        <v>0</v>
      </c>
      <c r="EE63">
        <v>0</v>
      </c>
      <c r="EF63">
        <v>0</v>
      </c>
      <c r="EH63">
        <v>0</v>
      </c>
      <c r="EI63">
        <v>0</v>
      </c>
      <c r="EJ63">
        <v>65.270499999999998</v>
      </c>
      <c r="EK63">
        <v>14.782500000000001</v>
      </c>
      <c r="EL63">
        <v>0</v>
      </c>
      <c r="EM63">
        <v>8.1837199999999999E-2</v>
      </c>
      <c r="EN63">
        <v>0</v>
      </c>
      <c r="EO63">
        <v>50.0869</v>
      </c>
      <c r="EP63">
        <v>130.22200000000001</v>
      </c>
      <c r="EQ63">
        <v>35.006900000000002</v>
      </c>
      <c r="ER63">
        <v>0</v>
      </c>
      <c r="ES63">
        <v>0</v>
      </c>
      <c r="ET63">
        <v>0</v>
      </c>
      <c r="EU63">
        <v>165.22900000000001</v>
      </c>
      <c r="EV63">
        <v>1.48892E-4</v>
      </c>
      <c r="EW63">
        <v>41.431899999999999</v>
      </c>
      <c r="EX63">
        <v>12.7127</v>
      </c>
      <c r="EY63">
        <v>0</v>
      </c>
      <c r="EZ63">
        <v>0.18817</v>
      </c>
      <c r="FA63">
        <v>0</v>
      </c>
      <c r="FB63">
        <v>20.785799999999998</v>
      </c>
      <c r="FC63">
        <v>75.118700000000004</v>
      </c>
      <c r="FD63">
        <v>35.006900000000002</v>
      </c>
      <c r="FE63">
        <v>0</v>
      </c>
      <c r="FF63">
        <v>0</v>
      </c>
      <c r="FG63">
        <v>0</v>
      </c>
      <c r="FH63">
        <v>110.126</v>
      </c>
      <c r="FI63" t="s">
        <v>534</v>
      </c>
      <c r="FJ63" t="s">
        <v>535</v>
      </c>
      <c r="FK63" t="s">
        <v>536</v>
      </c>
      <c r="FL63" t="s">
        <v>257</v>
      </c>
      <c r="FM63">
        <v>8.5</v>
      </c>
      <c r="FN63" t="s">
        <v>44</v>
      </c>
      <c r="FO63" t="s">
        <v>458</v>
      </c>
      <c r="FP63" t="s">
        <v>603</v>
      </c>
    </row>
    <row r="64" spans="1:172" x14ac:dyDescent="0.25">
      <c r="A64" s="72">
        <v>43234.160567129627</v>
      </c>
      <c r="B64" t="s">
        <v>152</v>
      </c>
      <c r="C64" t="s">
        <v>153</v>
      </c>
      <c r="D64" t="s">
        <v>120</v>
      </c>
      <c r="E64">
        <v>53627.8</v>
      </c>
      <c r="F64">
        <v>53627.8</v>
      </c>
      <c r="G64" t="s">
        <v>43</v>
      </c>
      <c r="H64" s="73">
        <v>6.9444444444444434E-2</v>
      </c>
      <c r="I64" t="s">
        <v>50</v>
      </c>
      <c r="J64">
        <v>99.24</v>
      </c>
      <c r="K64" t="s">
        <v>99</v>
      </c>
      <c r="L64" t="s">
        <v>99</v>
      </c>
      <c r="M64" t="s">
        <v>213</v>
      </c>
      <c r="N64">
        <v>0.58404199999999995</v>
      </c>
      <c r="O64">
        <v>133563</v>
      </c>
      <c r="P64">
        <v>223803</v>
      </c>
      <c r="Q64">
        <v>0</v>
      </c>
      <c r="R64">
        <v>991.38300000000004</v>
      </c>
      <c r="S64">
        <v>0</v>
      </c>
      <c r="T64">
        <v>66568.600000000006</v>
      </c>
      <c r="U64">
        <v>424927</v>
      </c>
      <c r="V64" s="74">
        <v>3577120</v>
      </c>
      <c r="W64">
        <v>0</v>
      </c>
      <c r="X64">
        <v>0</v>
      </c>
      <c r="Y64">
        <v>0</v>
      </c>
      <c r="Z64" s="74">
        <v>4002040</v>
      </c>
      <c r="AA64">
        <v>105.678</v>
      </c>
      <c r="AB64">
        <v>0</v>
      </c>
      <c r="AC64">
        <v>0</v>
      </c>
      <c r="AD64">
        <v>0</v>
      </c>
      <c r="AE64">
        <v>0</v>
      </c>
      <c r="AF64">
        <v>485.89499999999998</v>
      </c>
      <c r="AG64">
        <v>0</v>
      </c>
      <c r="AH64">
        <v>591.57299999999998</v>
      </c>
      <c r="AI64">
        <v>0</v>
      </c>
      <c r="AJ64">
        <v>0</v>
      </c>
      <c r="AK64">
        <v>0</v>
      </c>
      <c r="AL64">
        <v>0</v>
      </c>
      <c r="AM64">
        <v>591.57299999999998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0.39092300000000002</v>
      </c>
      <c r="BB64">
        <v>87.887900000000002</v>
      </c>
      <c r="BC64">
        <v>115.354</v>
      </c>
      <c r="BD64">
        <v>0</v>
      </c>
      <c r="BE64">
        <v>0.46060099999999998</v>
      </c>
      <c r="BF64">
        <v>1.6339399999999999</v>
      </c>
      <c r="BG64">
        <v>36.151699999999998</v>
      </c>
      <c r="BH64">
        <v>241.87899999999999</v>
      </c>
      <c r="BI64">
        <v>1787.4</v>
      </c>
      <c r="BJ64">
        <v>0</v>
      </c>
      <c r="BK64">
        <v>0</v>
      </c>
      <c r="BL64">
        <v>0</v>
      </c>
      <c r="BM64">
        <v>2029.28</v>
      </c>
      <c r="BN64">
        <v>2027.26</v>
      </c>
      <c r="BO64">
        <v>2.0245899999999999</v>
      </c>
      <c r="BP64">
        <v>0</v>
      </c>
      <c r="BQ64">
        <v>0</v>
      </c>
      <c r="BS64">
        <v>0</v>
      </c>
      <c r="BT64">
        <v>0</v>
      </c>
      <c r="BV64">
        <v>0</v>
      </c>
      <c r="BW64" t="s">
        <v>99</v>
      </c>
      <c r="BX64" t="s">
        <v>99</v>
      </c>
      <c r="BY64" t="s">
        <v>241</v>
      </c>
      <c r="BZ64">
        <v>0.42653799999999997</v>
      </c>
      <c r="CA64">
        <v>271752</v>
      </c>
      <c r="CB64">
        <v>272544</v>
      </c>
      <c r="CC64">
        <v>0</v>
      </c>
      <c r="CD64">
        <v>88.563999999999993</v>
      </c>
      <c r="CE64">
        <v>0</v>
      </c>
      <c r="CF64">
        <v>59067.9</v>
      </c>
      <c r="CG64">
        <v>603453</v>
      </c>
      <c r="CH64" s="74">
        <v>3577120</v>
      </c>
      <c r="CI64">
        <v>0</v>
      </c>
      <c r="CJ64">
        <v>0</v>
      </c>
      <c r="CK64">
        <v>0</v>
      </c>
      <c r="CL64" s="74">
        <v>4180570</v>
      </c>
      <c r="CM64">
        <v>75.740600000000001</v>
      </c>
      <c r="CN64">
        <v>0</v>
      </c>
      <c r="CO64">
        <v>0</v>
      </c>
      <c r="CP64">
        <v>0</v>
      </c>
      <c r="CQ64">
        <v>0</v>
      </c>
      <c r="CR64">
        <v>501.149</v>
      </c>
      <c r="CS64">
        <v>0</v>
      </c>
      <c r="CT64">
        <v>576.88900000000001</v>
      </c>
      <c r="CU64">
        <v>0</v>
      </c>
      <c r="CV64">
        <v>0</v>
      </c>
      <c r="CW64">
        <v>0</v>
      </c>
      <c r="CX64">
        <v>0</v>
      </c>
      <c r="CY64">
        <v>576.88900000000001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0.280281</v>
      </c>
      <c r="DN64">
        <v>168.31100000000001</v>
      </c>
      <c r="DO64">
        <v>138.63800000000001</v>
      </c>
      <c r="DP64">
        <v>0</v>
      </c>
      <c r="DQ64">
        <v>4.0682299999999998E-2</v>
      </c>
      <c r="DR64">
        <v>1.68527</v>
      </c>
      <c r="DS64">
        <v>32.1524</v>
      </c>
      <c r="DT64">
        <v>341.10700000000003</v>
      </c>
      <c r="DU64">
        <v>1787.4</v>
      </c>
      <c r="DV64">
        <v>0</v>
      </c>
      <c r="DW64">
        <v>0</v>
      </c>
      <c r="DX64">
        <v>0</v>
      </c>
      <c r="DY64">
        <v>2128.5100000000002</v>
      </c>
      <c r="DZ64">
        <v>2126.54</v>
      </c>
      <c r="EA64">
        <v>1.96536</v>
      </c>
      <c r="EB64">
        <v>0</v>
      </c>
      <c r="EC64">
        <v>0</v>
      </c>
      <c r="EE64">
        <v>0</v>
      </c>
      <c r="EF64">
        <v>0</v>
      </c>
      <c r="EH64">
        <v>0</v>
      </c>
      <c r="EI64">
        <v>0</v>
      </c>
      <c r="EJ64">
        <v>49.772799999999997</v>
      </c>
      <c r="EK64">
        <v>26.026900000000001</v>
      </c>
      <c r="EL64">
        <v>0</v>
      </c>
      <c r="EM64" s="74">
        <v>4.18934E-10</v>
      </c>
      <c r="EN64">
        <v>0</v>
      </c>
      <c r="EO64">
        <v>10.0122</v>
      </c>
      <c r="EP64">
        <v>85.811899999999994</v>
      </c>
      <c r="EQ64">
        <v>394.51799999999997</v>
      </c>
      <c r="ER64">
        <v>0</v>
      </c>
      <c r="ES64">
        <v>0</v>
      </c>
      <c r="ET64">
        <v>0</v>
      </c>
      <c r="EU64">
        <v>480.33</v>
      </c>
      <c r="EV64">
        <v>0</v>
      </c>
      <c r="EW64">
        <v>90.923699999999997</v>
      </c>
      <c r="EX64">
        <v>37.914999999999999</v>
      </c>
      <c r="EY64">
        <v>0</v>
      </c>
      <c r="EZ64">
        <v>0</v>
      </c>
      <c r="FA64">
        <v>0</v>
      </c>
      <c r="FB64">
        <v>9.0846599999999995</v>
      </c>
      <c r="FC64">
        <v>137.923</v>
      </c>
      <c r="FD64">
        <v>394.51799999999997</v>
      </c>
      <c r="FE64">
        <v>0</v>
      </c>
      <c r="FF64">
        <v>0</v>
      </c>
      <c r="FG64">
        <v>0</v>
      </c>
      <c r="FH64">
        <v>532.44200000000001</v>
      </c>
      <c r="FI64" t="s">
        <v>534</v>
      </c>
      <c r="FJ64" t="s">
        <v>535</v>
      </c>
      <c r="FK64" t="s">
        <v>536</v>
      </c>
      <c r="FL64" t="s">
        <v>257</v>
      </c>
      <c r="FM64">
        <v>8.5</v>
      </c>
      <c r="FN64" t="s">
        <v>44</v>
      </c>
      <c r="FO64" t="s">
        <v>458</v>
      </c>
      <c r="FP64" t="s">
        <v>603</v>
      </c>
    </row>
    <row r="65" spans="1:172" x14ac:dyDescent="0.25">
      <c r="A65" s="72">
        <v>43234.161874999998</v>
      </c>
      <c r="B65" t="s">
        <v>161</v>
      </c>
      <c r="C65" t="s">
        <v>162</v>
      </c>
      <c r="D65" t="s">
        <v>120</v>
      </c>
      <c r="E65">
        <v>53627.8</v>
      </c>
      <c r="F65">
        <v>53627.8</v>
      </c>
      <c r="G65" t="s">
        <v>43</v>
      </c>
      <c r="H65" s="73">
        <v>7.4999999999999997E-2</v>
      </c>
      <c r="I65" t="s">
        <v>51</v>
      </c>
      <c r="J65">
        <v>-2.19</v>
      </c>
      <c r="K65" t="s">
        <v>99</v>
      </c>
      <c r="L65" t="s">
        <v>99</v>
      </c>
      <c r="M65" t="s">
        <v>354</v>
      </c>
      <c r="N65">
        <v>5.3033400000000004</v>
      </c>
      <c r="O65">
        <v>89081.2</v>
      </c>
      <c r="P65">
        <v>105252</v>
      </c>
      <c r="Q65">
        <v>0</v>
      </c>
      <c r="R65">
        <v>1063.25</v>
      </c>
      <c r="S65">
        <v>0</v>
      </c>
      <c r="T65">
        <v>96663.1</v>
      </c>
      <c r="U65">
        <v>292065</v>
      </c>
      <c r="V65">
        <v>229701</v>
      </c>
      <c r="W65">
        <v>0</v>
      </c>
      <c r="X65">
        <v>0</v>
      </c>
      <c r="Y65">
        <v>0</v>
      </c>
      <c r="Z65">
        <v>521766</v>
      </c>
      <c r="AA65">
        <v>1049.6600000000001</v>
      </c>
      <c r="AB65">
        <v>0</v>
      </c>
      <c r="AC65">
        <v>0</v>
      </c>
      <c r="AD65">
        <v>0</v>
      </c>
      <c r="AE65">
        <v>0</v>
      </c>
      <c r="AF65">
        <v>725.16099999999994</v>
      </c>
      <c r="AG65">
        <v>0</v>
      </c>
      <c r="AH65">
        <v>1774.82</v>
      </c>
      <c r="AI65">
        <v>0</v>
      </c>
      <c r="AJ65">
        <v>0</v>
      </c>
      <c r="AK65">
        <v>0</v>
      </c>
      <c r="AL65">
        <v>0</v>
      </c>
      <c r="AM65">
        <v>1774.82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3.8622700000000001</v>
      </c>
      <c r="BB65">
        <v>58.297400000000003</v>
      </c>
      <c r="BC65">
        <v>56.559100000000001</v>
      </c>
      <c r="BD65">
        <v>0</v>
      </c>
      <c r="BE65">
        <v>0.488533</v>
      </c>
      <c r="BF65">
        <v>2.4389400000000001</v>
      </c>
      <c r="BG65">
        <v>52.349200000000003</v>
      </c>
      <c r="BH65">
        <v>173.995</v>
      </c>
      <c r="BI65">
        <v>123.904</v>
      </c>
      <c r="BJ65">
        <v>0</v>
      </c>
      <c r="BK65">
        <v>0</v>
      </c>
      <c r="BL65">
        <v>0</v>
      </c>
      <c r="BM65">
        <v>297.899</v>
      </c>
      <c r="BN65">
        <v>291.60000000000002</v>
      </c>
      <c r="BO65">
        <v>6.2987799999999998</v>
      </c>
      <c r="BP65">
        <v>0</v>
      </c>
      <c r="BQ65">
        <v>66</v>
      </c>
      <c r="BR65" t="s">
        <v>130</v>
      </c>
      <c r="BS65">
        <v>0</v>
      </c>
      <c r="BT65">
        <v>0.25</v>
      </c>
      <c r="BU65" t="s">
        <v>114</v>
      </c>
      <c r="BV65">
        <v>0</v>
      </c>
      <c r="BW65" t="s">
        <v>99</v>
      </c>
      <c r="BX65" t="s">
        <v>99</v>
      </c>
      <c r="BY65" t="s">
        <v>433</v>
      </c>
      <c r="BZ65">
        <v>6.6321000000000003</v>
      </c>
      <c r="CA65">
        <v>86134.399999999994</v>
      </c>
      <c r="CB65">
        <v>102513</v>
      </c>
      <c r="CC65">
        <v>0</v>
      </c>
      <c r="CD65">
        <v>1206.24</v>
      </c>
      <c r="CE65">
        <v>0</v>
      </c>
      <c r="CF65">
        <v>96663.1</v>
      </c>
      <c r="CG65">
        <v>286524</v>
      </c>
      <c r="CH65">
        <v>229701</v>
      </c>
      <c r="CI65">
        <v>0</v>
      </c>
      <c r="CJ65">
        <v>0</v>
      </c>
      <c r="CK65">
        <v>0</v>
      </c>
      <c r="CL65">
        <v>516225</v>
      </c>
      <c r="CM65">
        <v>1315.5</v>
      </c>
      <c r="CN65">
        <v>0</v>
      </c>
      <c r="CO65">
        <v>0</v>
      </c>
      <c r="CP65">
        <v>0</v>
      </c>
      <c r="CQ65">
        <v>0</v>
      </c>
      <c r="CR65">
        <v>725.14599999999996</v>
      </c>
      <c r="CS65">
        <v>0</v>
      </c>
      <c r="CT65">
        <v>2040.65</v>
      </c>
      <c r="CU65">
        <v>0</v>
      </c>
      <c r="CV65">
        <v>0</v>
      </c>
      <c r="CW65">
        <v>0</v>
      </c>
      <c r="CX65">
        <v>0</v>
      </c>
      <c r="CY65">
        <v>2040.65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4.8002099999999999</v>
      </c>
      <c r="DN65">
        <v>56.590899999999998</v>
      </c>
      <c r="DO65">
        <v>55.0655</v>
      </c>
      <c r="DP65">
        <v>0</v>
      </c>
      <c r="DQ65">
        <v>0.55513999999999997</v>
      </c>
      <c r="DR65">
        <v>2.4388800000000002</v>
      </c>
      <c r="DS65">
        <v>52.349200000000003</v>
      </c>
      <c r="DT65">
        <v>171.8</v>
      </c>
      <c r="DU65">
        <v>123.904</v>
      </c>
      <c r="DV65">
        <v>0</v>
      </c>
      <c r="DW65">
        <v>0</v>
      </c>
      <c r="DX65">
        <v>0</v>
      </c>
      <c r="DY65">
        <v>295.70400000000001</v>
      </c>
      <c r="DZ65">
        <v>288.46699999999998</v>
      </c>
      <c r="EA65">
        <v>7.2360600000000002</v>
      </c>
      <c r="EB65">
        <v>0</v>
      </c>
      <c r="EC65">
        <v>59.25</v>
      </c>
      <c r="ED65" t="s">
        <v>130</v>
      </c>
      <c r="EE65">
        <v>0</v>
      </c>
      <c r="EF65">
        <v>1.75</v>
      </c>
      <c r="EG65" t="s">
        <v>114</v>
      </c>
      <c r="EH65">
        <v>0</v>
      </c>
      <c r="EI65">
        <v>0</v>
      </c>
      <c r="EJ65">
        <v>22.372800000000002</v>
      </c>
      <c r="EK65">
        <v>16.266200000000001</v>
      </c>
      <c r="EL65">
        <v>0</v>
      </c>
      <c r="EM65">
        <v>0</v>
      </c>
      <c r="EN65">
        <v>0</v>
      </c>
      <c r="EO65">
        <v>13.7738</v>
      </c>
      <c r="EP65">
        <v>52.4129</v>
      </c>
      <c r="EQ65">
        <v>29.569299999999998</v>
      </c>
      <c r="ER65">
        <v>0</v>
      </c>
      <c r="ES65">
        <v>0</v>
      </c>
      <c r="ET65">
        <v>0</v>
      </c>
      <c r="EU65">
        <v>81.982200000000006</v>
      </c>
      <c r="EV65" s="74">
        <v>5.1193099999999999E-12</v>
      </c>
      <c r="EW65">
        <v>21.981999999999999</v>
      </c>
      <c r="EX65">
        <v>15.980499999999999</v>
      </c>
      <c r="EY65">
        <v>0</v>
      </c>
      <c r="EZ65" s="74">
        <v>1.3667799999999999E-8</v>
      </c>
      <c r="FA65">
        <v>0</v>
      </c>
      <c r="FB65">
        <v>13.7738</v>
      </c>
      <c r="FC65">
        <v>51.7363</v>
      </c>
      <c r="FD65">
        <v>29.569299999999998</v>
      </c>
      <c r="FE65">
        <v>0</v>
      </c>
      <c r="FF65">
        <v>0</v>
      </c>
      <c r="FG65">
        <v>0</v>
      </c>
      <c r="FH65">
        <v>81.305599999999998</v>
      </c>
      <c r="FI65" t="s">
        <v>534</v>
      </c>
      <c r="FJ65" t="s">
        <v>535</v>
      </c>
      <c r="FK65" t="s">
        <v>536</v>
      </c>
      <c r="FL65" t="s">
        <v>257</v>
      </c>
      <c r="FM65">
        <v>8.5</v>
      </c>
      <c r="FN65" t="s">
        <v>44</v>
      </c>
      <c r="FO65" t="s">
        <v>458</v>
      </c>
      <c r="FP65" t="s">
        <v>603</v>
      </c>
    </row>
    <row r="66" spans="1:172" x14ac:dyDescent="0.25">
      <c r="A66" s="72">
        <v>43234.162731481483</v>
      </c>
      <c r="B66" t="s">
        <v>175</v>
      </c>
      <c r="C66" t="s">
        <v>176</v>
      </c>
      <c r="D66" t="s">
        <v>120</v>
      </c>
      <c r="E66">
        <v>53627.8</v>
      </c>
      <c r="F66">
        <v>53627.8</v>
      </c>
      <c r="G66" t="s">
        <v>43</v>
      </c>
      <c r="H66" s="73">
        <v>4.8611111111111112E-2</v>
      </c>
      <c r="I66" t="s">
        <v>50</v>
      </c>
      <c r="J66">
        <v>1.67</v>
      </c>
      <c r="K66" t="s">
        <v>99</v>
      </c>
      <c r="L66" t="s">
        <v>99</v>
      </c>
      <c r="M66" t="s">
        <v>230</v>
      </c>
      <c r="N66">
        <v>8.8163400000000003</v>
      </c>
      <c r="O66">
        <v>63329.4</v>
      </c>
      <c r="P66">
        <v>38797.599999999999</v>
      </c>
      <c r="Q66">
        <v>0</v>
      </c>
      <c r="R66">
        <v>1326.79</v>
      </c>
      <c r="S66">
        <v>0</v>
      </c>
      <c r="T66">
        <v>57604.9</v>
      </c>
      <c r="U66">
        <v>161068</v>
      </c>
      <c r="V66">
        <v>229701</v>
      </c>
      <c r="W66">
        <v>0</v>
      </c>
      <c r="X66">
        <v>0</v>
      </c>
      <c r="Y66">
        <v>0</v>
      </c>
      <c r="Z66">
        <v>390769</v>
      </c>
      <c r="AA66">
        <v>1565.71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1565.71</v>
      </c>
      <c r="AI66">
        <v>0</v>
      </c>
      <c r="AJ66">
        <v>0</v>
      </c>
      <c r="AK66">
        <v>0</v>
      </c>
      <c r="AL66">
        <v>0</v>
      </c>
      <c r="AM66">
        <v>1565.71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5.7602200000000003</v>
      </c>
      <c r="BB66">
        <v>43.525100000000002</v>
      </c>
      <c r="BC66">
        <v>21.270499999999998</v>
      </c>
      <c r="BD66">
        <v>0</v>
      </c>
      <c r="BE66">
        <v>0.60921499999999995</v>
      </c>
      <c r="BF66">
        <v>0</v>
      </c>
      <c r="BG66">
        <v>31.656700000000001</v>
      </c>
      <c r="BH66">
        <v>102.822</v>
      </c>
      <c r="BI66">
        <v>123.904</v>
      </c>
      <c r="BJ66">
        <v>0</v>
      </c>
      <c r="BK66">
        <v>0</v>
      </c>
      <c r="BL66">
        <v>0</v>
      </c>
      <c r="BM66">
        <v>226.72499999999999</v>
      </c>
      <c r="BN66">
        <v>220.96899999999999</v>
      </c>
      <c r="BO66">
        <v>5.7561799999999996</v>
      </c>
      <c r="BP66">
        <v>0</v>
      </c>
      <c r="BQ66">
        <v>0</v>
      </c>
      <c r="BS66">
        <v>0</v>
      </c>
      <c r="BT66">
        <v>0</v>
      </c>
      <c r="BV66">
        <v>0</v>
      </c>
      <c r="BW66" t="s">
        <v>99</v>
      </c>
      <c r="BX66" t="s">
        <v>99</v>
      </c>
      <c r="BY66" t="s">
        <v>230</v>
      </c>
      <c r="BZ66">
        <v>10.190300000000001</v>
      </c>
      <c r="CA66">
        <v>63392.5</v>
      </c>
      <c r="CB66">
        <v>38651.1</v>
      </c>
      <c r="CC66">
        <v>0</v>
      </c>
      <c r="CD66">
        <v>1347.37</v>
      </c>
      <c r="CE66">
        <v>0</v>
      </c>
      <c r="CF66">
        <v>58342.6</v>
      </c>
      <c r="CG66">
        <v>161744</v>
      </c>
      <c r="CH66">
        <v>229701</v>
      </c>
      <c r="CI66">
        <v>0</v>
      </c>
      <c r="CJ66">
        <v>0</v>
      </c>
      <c r="CK66">
        <v>0</v>
      </c>
      <c r="CL66">
        <v>391445</v>
      </c>
      <c r="CM66">
        <v>1787.92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1787.92</v>
      </c>
      <c r="CU66">
        <v>0</v>
      </c>
      <c r="CV66">
        <v>0</v>
      </c>
      <c r="CW66">
        <v>0</v>
      </c>
      <c r="CX66">
        <v>0</v>
      </c>
      <c r="CY66">
        <v>1787.92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6.5452500000000002</v>
      </c>
      <c r="DN66">
        <v>43.914400000000001</v>
      </c>
      <c r="DO66">
        <v>21.378699999999998</v>
      </c>
      <c r="DP66">
        <v>0</v>
      </c>
      <c r="DQ66">
        <v>0.61685699999999999</v>
      </c>
      <c r="DR66">
        <v>0</v>
      </c>
      <c r="DS66">
        <v>32.037199999999999</v>
      </c>
      <c r="DT66">
        <v>104.492</v>
      </c>
      <c r="DU66">
        <v>123.904</v>
      </c>
      <c r="DV66">
        <v>0</v>
      </c>
      <c r="DW66">
        <v>0</v>
      </c>
      <c r="DX66">
        <v>0</v>
      </c>
      <c r="DY66">
        <v>228.39599999999999</v>
      </c>
      <c r="DZ66">
        <v>221.85599999999999</v>
      </c>
      <c r="EA66">
        <v>6.5405899999999999</v>
      </c>
      <c r="EB66">
        <v>0</v>
      </c>
      <c r="EC66">
        <v>0</v>
      </c>
      <c r="EE66">
        <v>0</v>
      </c>
      <c r="EF66">
        <v>0</v>
      </c>
      <c r="EH66">
        <v>0</v>
      </c>
      <c r="EI66" s="74">
        <v>2.7515499999999999E-12</v>
      </c>
      <c r="EJ66">
        <v>19.827100000000002</v>
      </c>
      <c r="EK66">
        <v>4.86313</v>
      </c>
      <c r="EL66">
        <v>0</v>
      </c>
      <c r="EM66" s="74">
        <v>1.42689E-8</v>
      </c>
      <c r="EN66">
        <v>0</v>
      </c>
      <c r="EO66">
        <v>9.4801500000000001</v>
      </c>
      <c r="EP66">
        <v>34.170400000000001</v>
      </c>
      <c r="EQ66">
        <v>29.569299999999998</v>
      </c>
      <c r="ER66">
        <v>0</v>
      </c>
      <c r="ES66">
        <v>0</v>
      </c>
      <c r="ET66">
        <v>0</v>
      </c>
      <c r="EU66">
        <v>63.739800000000002</v>
      </c>
      <c r="EV66" s="74">
        <v>1.05385E-13</v>
      </c>
      <c r="EW66">
        <v>20.010999999999999</v>
      </c>
      <c r="EX66">
        <v>4.9526599999999998</v>
      </c>
      <c r="EY66">
        <v>0</v>
      </c>
      <c r="EZ66" s="74">
        <v>2.1400999999999999E-10</v>
      </c>
      <c r="FA66">
        <v>0</v>
      </c>
      <c r="FB66">
        <v>9.5436999999999994</v>
      </c>
      <c r="FC66">
        <v>34.507399999999997</v>
      </c>
      <c r="FD66">
        <v>29.569299999999998</v>
      </c>
      <c r="FE66">
        <v>0</v>
      </c>
      <c r="FF66">
        <v>0</v>
      </c>
      <c r="FG66">
        <v>0</v>
      </c>
      <c r="FH66">
        <v>64.076700000000002</v>
      </c>
      <c r="FI66" t="s">
        <v>534</v>
      </c>
      <c r="FJ66" t="s">
        <v>535</v>
      </c>
      <c r="FK66" t="s">
        <v>536</v>
      </c>
      <c r="FL66" t="s">
        <v>257</v>
      </c>
      <c r="FM66">
        <v>8.5</v>
      </c>
      <c r="FN66" t="s">
        <v>44</v>
      </c>
      <c r="FO66" t="s">
        <v>458</v>
      </c>
      <c r="FP66" t="s">
        <v>603</v>
      </c>
    </row>
    <row r="67" spans="1:172" x14ac:dyDescent="0.25">
      <c r="A67" s="72">
        <v>43234.16375</v>
      </c>
      <c r="B67" t="s">
        <v>177</v>
      </c>
      <c r="C67" t="s">
        <v>178</v>
      </c>
      <c r="D67" t="s">
        <v>120</v>
      </c>
      <c r="E67">
        <v>53627.8</v>
      </c>
      <c r="F67">
        <v>53627.8</v>
      </c>
      <c r="G67" t="s">
        <v>43</v>
      </c>
      <c r="H67" s="73">
        <v>5.8333333333333327E-2</v>
      </c>
      <c r="I67" t="s">
        <v>51</v>
      </c>
      <c r="J67">
        <v>-9.84</v>
      </c>
      <c r="K67" t="s">
        <v>99</v>
      </c>
      <c r="L67" t="s">
        <v>99</v>
      </c>
      <c r="M67" t="s">
        <v>216</v>
      </c>
      <c r="N67">
        <v>5.2925700000000004</v>
      </c>
      <c r="O67">
        <v>70286.8</v>
      </c>
      <c r="P67">
        <v>65021.599999999999</v>
      </c>
      <c r="Q67">
        <v>0</v>
      </c>
      <c r="R67">
        <v>1960.54</v>
      </c>
      <c r="S67">
        <v>0</v>
      </c>
      <c r="T67">
        <v>69852.899999999994</v>
      </c>
      <c r="U67">
        <v>207127</v>
      </c>
      <c r="V67">
        <v>229701</v>
      </c>
      <c r="W67">
        <v>0</v>
      </c>
      <c r="X67">
        <v>0</v>
      </c>
      <c r="Y67">
        <v>0</v>
      </c>
      <c r="Z67">
        <v>436829</v>
      </c>
      <c r="AA67">
        <v>1002.89</v>
      </c>
      <c r="AB67">
        <v>0</v>
      </c>
      <c r="AC67">
        <v>0</v>
      </c>
      <c r="AD67">
        <v>0</v>
      </c>
      <c r="AE67">
        <v>0</v>
      </c>
      <c r="AF67">
        <v>678.07500000000005</v>
      </c>
      <c r="AG67">
        <v>0</v>
      </c>
      <c r="AH67">
        <v>1680.96</v>
      </c>
      <c r="AI67">
        <v>0</v>
      </c>
      <c r="AJ67">
        <v>0</v>
      </c>
      <c r="AK67">
        <v>0</v>
      </c>
      <c r="AL67">
        <v>0</v>
      </c>
      <c r="AM67">
        <v>1680.96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3.7192400000000001</v>
      </c>
      <c r="BB67">
        <v>44.959800000000001</v>
      </c>
      <c r="BC67">
        <v>35.056199999999997</v>
      </c>
      <c r="BD67">
        <v>0</v>
      </c>
      <c r="BE67">
        <v>0.89634100000000005</v>
      </c>
      <c r="BF67">
        <v>2.2806000000000002</v>
      </c>
      <c r="BG67">
        <v>38.307299999999998</v>
      </c>
      <c r="BH67">
        <v>125.22</v>
      </c>
      <c r="BI67">
        <v>123.904</v>
      </c>
      <c r="BJ67">
        <v>0</v>
      </c>
      <c r="BK67">
        <v>0</v>
      </c>
      <c r="BL67">
        <v>0</v>
      </c>
      <c r="BM67">
        <v>249.12299999999999</v>
      </c>
      <c r="BN67">
        <v>243.126</v>
      </c>
      <c r="BO67">
        <v>5.99742</v>
      </c>
      <c r="BP67">
        <v>0</v>
      </c>
      <c r="BQ67">
        <v>0</v>
      </c>
      <c r="BS67">
        <v>0</v>
      </c>
      <c r="BT67">
        <v>0</v>
      </c>
      <c r="BV67">
        <v>0</v>
      </c>
      <c r="BW67" t="s">
        <v>99</v>
      </c>
      <c r="BX67" t="s">
        <v>99</v>
      </c>
      <c r="BY67" t="s">
        <v>246</v>
      </c>
      <c r="BZ67">
        <v>5.70139</v>
      </c>
      <c r="CA67">
        <v>66595.600000000006</v>
      </c>
      <c r="CB67">
        <v>40967.199999999997</v>
      </c>
      <c r="CC67">
        <v>0</v>
      </c>
      <c r="CD67">
        <v>990.32799999999997</v>
      </c>
      <c r="CE67">
        <v>0</v>
      </c>
      <c r="CF67">
        <v>74752.2</v>
      </c>
      <c r="CG67">
        <v>183311</v>
      </c>
      <c r="CH67">
        <v>229701</v>
      </c>
      <c r="CI67">
        <v>0</v>
      </c>
      <c r="CJ67">
        <v>0</v>
      </c>
      <c r="CK67">
        <v>0</v>
      </c>
      <c r="CL67">
        <v>413012</v>
      </c>
      <c r="CM67">
        <v>991.63499999999999</v>
      </c>
      <c r="CN67">
        <v>0</v>
      </c>
      <c r="CO67">
        <v>0</v>
      </c>
      <c r="CP67">
        <v>0</v>
      </c>
      <c r="CQ67">
        <v>0</v>
      </c>
      <c r="CR67">
        <v>705.37800000000004</v>
      </c>
      <c r="CS67">
        <v>0</v>
      </c>
      <c r="CT67">
        <v>1697.01</v>
      </c>
      <c r="CU67">
        <v>0</v>
      </c>
      <c r="CV67">
        <v>0</v>
      </c>
      <c r="CW67">
        <v>0</v>
      </c>
      <c r="CX67">
        <v>0</v>
      </c>
      <c r="CY67">
        <v>1697.01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3.68323</v>
      </c>
      <c r="DN67">
        <v>45.539000000000001</v>
      </c>
      <c r="DO67">
        <v>22.3155</v>
      </c>
      <c r="DP67">
        <v>0</v>
      </c>
      <c r="DQ67">
        <v>0.454067</v>
      </c>
      <c r="DR67">
        <v>2.3725399999999999</v>
      </c>
      <c r="DS67">
        <v>41.0291</v>
      </c>
      <c r="DT67">
        <v>115.393</v>
      </c>
      <c r="DU67">
        <v>123.904</v>
      </c>
      <c r="DV67">
        <v>0</v>
      </c>
      <c r="DW67">
        <v>0</v>
      </c>
      <c r="DX67">
        <v>0</v>
      </c>
      <c r="DY67">
        <v>239.297</v>
      </c>
      <c r="DZ67">
        <v>233.244</v>
      </c>
      <c r="EA67">
        <v>6.0531600000000001</v>
      </c>
      <c r="EB67">
        <v>0</v>
      </c>
      <c r="EC67">
        <v>0</v>
      </c>
      <c r="EE67">
        <v>0</v>
      </c>
      <c r="EF67">
        <v>0</v>
      </c>
      <c r="EH67">
        <v>0</v>
      </c>
      <c r="EI67">
        <v>0</v>
      </c>
      <c r="EJ67">
        <v>17.805599999999998</v>
      </c>
      <c r="EK67">
        <v>8.5496999999999996</v>
      </c>
      <c r="EL67">
        <v>0</v>
      </c>
      <c r="EM67">
        <v>0</v>
      </c>
      <c r="EN67">
        <v>0</v>
      </c>
      <c r="EO67">
        <v>11.3484</v>
      </c>
      <c r="EP67">
        <v>37.703699999999998</v>
      </c>
      <c r="EQ67">
        <v>29.569299999999998</v>
      </c>
      <c r="ER67">
        <v>0</v>
      </c>
      <c r="ES67">
        <v>0</v>
      </c>
      <c r="ET67">
        <v>0</v>
      </c>
      <c r="EU67">
        <v>67.272999999999996</v>
      </c>
      <c r="EV67" s="74">
        <v>1.65395E-20</v>
      </c>
      <c r="EW67">
        <v>20.439</v>
      </c>
      <c r="EX67">
        <v>5.0496800000000004</v>
      </c>
      <c r="EY67">
        <v>0</v>
      </c>
      <c r="EZ67" s="74">
        <v>1.2375300000000001E-17</v>
      </c>
      <c r="FA67">
        <v>0</v>
      </c>
      <c r="FB67">
        <v>12.1692</v>
      </c>
      <c r="FC67">
        <v>37.657800000000002</v>
      </c>
      <c r="FD67">
        <v>29.569299999999998</v>
      </c>
      <c r="FE67">
        <v>0</v>
      </c>
      <c r="FF67">
        <v>0</v>
      </c>
      <c r="FG67">
        <v>0</v>
      </c>
      <c r="FH67">
        <v>67.227099999999993</v>
      </c>
      <c r="FI67" t="s">
        <v>534</v>
      </c>
      <c r="FJ67" t="s">
        <v>535</v>
      </c>
      <c r="FK67" t="s">
        <v>536</v>
      </c>
      <c r="FL67" t="s">
        <v>257</v>
      </c>
      <c r="FM67">
        <v>8.5</v>
      </c>
      <c r="FN67" t="s">
        <v>44</v>
      </c>
      <c r="FO67" t="s">
        <v>458</v>
      </c>
      <c r="FP67" t="s">
        <v>603</v>
      </c>
    </row>
    <row r="68" spans="1:172" x14ac:dyDescent="0.25">
      <c r="A68" s="72">
        <v>43234.164768518516</v>
      </c>
      <c r="B68" t="s">
        <v>198</v>
      </c>
      <c r="C68" t="s">
        <v>199</v>
      </c>
      <c r="D68" t="s">
        <v>120</v>
      </c>
      <c r="E68">
        <v>53627.8</v>
      </c>
      <c r="F68">
        <v>53627.8</v>
      </c>
      <c r="G68" t="s">
        <v>43</v>
      </c>
      <c r="H68" s="73">
        <v>5.8333333333333327E-2</v>
      </c>
      <c r="I68" t="s">
        <v>51</v>
      </c>
      <c r="J68">
        <v>-22.16</v>
      </c>
      <c r="K68" t="s">
        <v>99</v>
      </c>
      <c r="L68" t="s">
        <v>99</v>
      </c>
      <c r="M68" t="s">
        <v>240</v>
      </c>
      <c r="N68">
        <v>7.4442899999999996</v>
      </c>
      <c r="O68">
        <v>88477</v>
      </c>
      <c r="P68">
        <v>22874.1</v>
      </c>
      <c r="Q68">
        <v>0</v>
      </c>
      <c r="R68">
        <v>3038.05</v>
      </c>
      <c r="S68">
        <v>0</v>
      </c>
      <c r="T68">
        <v>96663.1</v>
      </c>
      <c r="U68">
        <v>211060</v>
      </c>
      <c r="V68">
        <v>229701</v>
      </c>
      <c r="W68">
        <v>0</v>
      </c>
      <c r="X68">
        <v>0</v>
      </c>
      <c r="Y68">
        <v>0</v>
      </c>
      <c r="Z68">
        <v>440761</v>
      </c>
      <c r="AA68">
        <v>1418.33</v>
      </c>
      <c r="AB68">
        <v>0</v>
      </c>
      <c r="AC68">
        <v>0</v>
      </c>
      <c r="AD68">
        <v>0</v>
      </c>
      <c r="AE68">
        <v>0</v>
      </c>
      <c r="AF68">
        <v>678.07500000000005</v>
      </c>
      <c r="AG68">
        <v>0</v>
      </c>
      <c r="AH68">
        <v>2096.41</v>
      </c>
      <c r="AI68">
        <v>0</v>
      </c>
      <c r="AJ68">
        <v>0</v>
      </c>
      <c r="AK68">
        <v>0</v>
      </c>
      <c r="AL68">
        <v>0</v>
      </c>
      <c r="AM68">
        <v>2096.41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5.2590000000000003</v>
      </c>
      <c r="BB68">
        <v>58.070900000000002</v>
      </c>
      <c r="BC68">
        <v>12.4376</v>
      </c>
      <c r="BD68">
        <v>0</v>
      </c>
      <c r="BE68">
        <v>1.39184</v>
      </c>
      <c r="BF68">
        <v>2.2806000000000002</v>
      </c>
      <c r="BG68">
        <v>52.349299999999999</v>
      </c>
      <c r="BH68">
        <v>131.78899999999999</v>
      </c>
      <c r="BI68">
        <v>123.904</v>
      </c>
      <c r="BJ68">
        <v>0</v>
      </c>
      <c r="BK68">
        <v>0</v>
      </c>
      <c r="BL68">
        <v>0</v>
      </c>
      <c r="BM68">
        <v>255.69300000000001</v>
      </c>
      <c r="BN68">
        <v>248.15700000000001</v>
      </c>
      <c r="BO68">
        <v>7.5361900000000004</v>
      </c>
      <c r="BP68">
        <v>0</v>
      </c>
      <c r="BQ68">
        <v>1.25</v>
      </c>
      <c r="BR68" t="s">
        <v>113</v>
      </c>
      <c r="BS68">
        <v>0</v>
      </c>
      <c r="BT68">
        <v>2.5</v>
      </c>
      <c r="BU68" t="s">
        <v>113</v>
      </c>
      <c r="BV68">
        <v>0</v>
      </c>
      <c r="BW68" t="s">
        <v>99</v>
      </c>
      <c r="BX68" t="s">
        <v>99</v>
      </c>
      <c r="BY68" t="s">
        <v>263</v>
      </c>
      <c r="BZ68">
        <v>7.4436900000000001</v>
      </c>
      <c r="CA68">
        <v>61290.6</v>
      </c>
      <c r="CB68">
        <v>37819</v>
      </c>
      <c r="CC68">
        <v>0</v>
      </c>
      <c r="CD68">
        <v>1177.31</v>
      </c>
      <c r="CE68">
        <v>0</v>
      </c>
      <c r="CF68">
        <v>72497.3</v>
      </c>
      <c r="CG68">
        <v>172792</v>
      </c>
      <c r="CH68">
        <v>229701</v>
      </c>
      <c r="CI68">
        <v>0</v>
      </c>
      <c r="CJ68">
        <v>0</v>
      </c>
      <c r="CK68">
        <v>0</v>
      </c>
      <c r="CL68">
        <v>402493</v>
      </c>
      <c r="CM68">
        <v>1290.1500000000001</v>
      </c>
      <c r="CN68">
        <v>0</v>
      </c>
      <c r="CO68">
        <v>0</v>
      </c>
      <c r="CP68">
        <v>0</v>
      </c>
      <c r="CQ68">
        <v>0</v>
      </c>
      <c r="CR68">
        <v>705.35500000000002</v>
      </c>
      <c r="CS68">
        <v>0</v>
      </c>
      <c r="CT68">
        <v>1995.51</v>
      </c>
      <c r="CU68">
        <v>0</v>
      </c>
      <c r="CV68">
        <v>0</v>
      </c>
      <c r="CW68">
        <v>0</v>
      </c>
      <c r="CX68">
        <v>0</v>
      </c>
      <c r="CY68">
        <v>1995.51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4.7813499999999998</v>
      </c>
      <c r="DN68">
        <v>42.047499999999999</v>
      </c>
      <c r="DO68">
        <v>20.627500000000001</v>
      </c>
      <c r="DP68">
        <v>0</v>
      </c>
      <c r="DQ68">
        <v>0.54008299999999998</v>
      </c>
      <c r="DR68">
        <v>2.3724599999999998</v>
      </c>
      <c r="DS68">
        <v>39.262</v>
      </c>
      <c r="DT68">
        <v>109.631</v>
      </c>
      <c r="DU68">
        <v>123.904</v>
      </c>
      <c r="DV68">
        <v>0</v>
      </c>
      <c r="DW68">
        <v>0</v>
      </c>
      <c r="DX68">
        <v>0</v>
      </c>
      <c r="DY68">
        <v>233.535</v>
      </c>
      <c r="DZ68">
        <v>226.38399999999999</v>
      </c>
      <c r="EA68">
        <v>7.1504099999999999</v>
      </c>
      <c r="EB68">
        <v>0</v>
      </c>
      <c r="EC68">
        <v>0</v>
      </c>
      <c r="EE68">
        <v>0</v>
      </c>
      <c r="EF68">
        <v>0</v>
      </c>
      <c r="EH68">
        <v>0</v>
      </c>
      <c r="EI68" s="74">
        <v>7.48376E-21</v>
      </c>
      <c r="EJ68">
        <v>23.512699999999999</v>
      </c>
      <c r="EK68">
        <v>2.8746999999999998</v>
      </c>
      <c r="EL68">
        <v>0</v>
      </c>
      <c r="EM68" s="74">
        <v>2.04624E-17</v>
      </c>
      <c r="EN68">
        <v>0</v>
      </c>
      <c r="EO68">
        <v>13.7738</v>
      </c>
      <c r="EP68">
        <v>40.161299999999997</v>
      </c>
      <c r="EQ68">
        <v>29.569400000000002</v>
      </c>
      <c r="ER68">
        <v>0</v>
      </c>
      <c r="ES68">
        <v>0</v>
      </c>
      <c r="ET68">
        <v>0</v>
      </c>
      <c r="EU68">
        <v>69.730599999999995</v>
      </c>
      <c r="EV68" s="74">
        <v>9.3994999999999995E-14</v>
      </c>
      <c r="EW68">
        <v>18.8748</v>
      </c>
      <c r="EX68">
        <v>4.6582299999999996</v>
      </c>
      <c r="EY68">
        <v>0</v>
      </c>
      <c r="EZ68" s="74">
        <v>1.89371E-10</v>
      </c>
      <c r="FA68">
        <v>0</v>
      </c>
      <c r="FB68">
        <v>10.330399999999999</v>
      </c>
      <c r="FC68">
        <v>33.863399999999999</v>
      </c>
      <c r="FD68">
        <v>29.569400000000002</v>
      </c>
      <c r="FE68">
        <v>0</v>
      </c>
      <c r="FF68">
        <v>0</v>
      </c>
      <c r="FG68">
        <v>0</v>
      </c>
      <c r="FH68">
        <v>63.4328</v>
      </c>
      <c r="FI68" t="s">
        <v>534</v>
      </c>
      <c r="FJ68" t="s">
        <v>535</v>
      </c>
      <c r="FK68" t="s">
        <v>536</v>
      </c>
      <c r="FL68" t="s">
        <v>257</v>
      </c>
      <c r="FM68">
        <v>8.5</v>
      </c>
      <c r="FN68" t="s">
        <v>44</v>
      </c>
      <c r="FO68" t="s">
        <v>458</v>
      </c>
      <c r="FP68" t="s">
        <v>603</v>
      </c>
    </row>
    <row r="69" spans="1:172" x14ac:dyDescent="0.25">
      <c r="A69" s="72">
        <v>43234.166284722225</v>
      </c>
      <c r="B69" t="s">
        <v>232</v>
      </c>
      <c r="C69" t="s">
        <v>233</v>
      </c>
      <c r="D69" t="s">
        <v>120</v>
      </c>
      <c r="E69">
        <v>53627.8</v>
      </c>
      <c r="F69">
        <v>53627.8</v>
      </c>
      <c r="G69" t="s">
        <v>43</v>
      </c>
      <c r="H69" s="73">
        <v>8.7500000000000008E-2</v>
      </c>
      <c r="I69" t="s">
        <v>51</v>
      </c>
      <c r="J69">
        <v>-47.95</v>
      </c>
      <c r="K69" t="s">
        <v>99</v>
      </c>
      <c r="L69" t="s">
        <v>99</v>
      </c>
      <c r="M69" t="s">
        <v>213</v>
      </c>
      <c r="N69">
        <v>0.57241699999999995</v>
      </c>
      <c r="O69">
        <v>160951</v>
      </c>
      <c r="P69">
        <v>59731</v>
      </c>
      <c r="Q69">
        <v>0</v>
      </c>
      <c r="R69">
        <v>1813</v>
      </c>
      <c r="S69">
        <v>0</v>
      </c>
      <c r="T69">
        <v>137208</v>
      </c>
      <c r="U69">
        <v>359704</v>
      </c>
      <c r="V69">
        <v>180171</v>
      </c>
      <c r="W69">
        <v>0</v>
      </c>
      <c r="X69">
        <v>0</v>
      </c>
      <c r="Y69">
        <v>0</v>
      </c>
      <c r="Z69">
        <v>539874</v>
      </c>
      <c r="AA69">
        <v>109.09099999999999</v>
      </c>
      <c r="AB69">
        <v>0</v>
      </c>
      <c r="AC69">
        <v>0</v>
      </c>
      <c r="AD69">
        <v>0</v>
      </c>
      <c r="AE69">
        <v>0</v>
      </c>
      <c r="AF69">
        <v>541.39</v>
      </c>
      <c r="AG69">
        <v>0</v>
      </c>
      <c r="AH69">
        <v>650.48099999999999</v>
      </c>
      <c r="AI69">
        <v>0</v>
      </c>
      <c r="AJ69">
        <v>0</v>
      </c>
      <c r="AK69">
        <v>0</v>
      </c>
      <c r="AL69">
        <v>0</v>
      </c>
      <c r="AM69">
        <v>650.48099999999999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0.39845900000000001</v>
      </c>
      <c r="BB69">
        <v>110.929</v>
      </c>
      <c r="BC69">
        <v>37.384999999999998</v>
      </c>
      <c r="BD69">
        <v>0</v>
      </c>
      <c r="BE69">
        <v>0.87003600000000003</v>
      </c>
      <c r="BF69">
        <v>1.8232699999999999</v>
      </c>
      <c r="BG69">
        <v>76.462000000000003</v>
      </c>
      <c r="BH69">
        <v>227.86799999999999</v>
      </c>
      <c r="BI69">
        <v>100.508</v>
      </c>
      <c r="BJ69">
        <v>0</v>
      </c>
      <c r="BK69">
        <v>0</v>
      </c>
      <c r="BL69">
        <v>0</v>
      </c>
      <c r="BM69">
        <v>328.37599999999998</v>
      </c>
      <c r="BN69">
        <v>326.154</v>
      </c>
      <c r="BO69">
        <v>2.2214700000000001</v>
      </c>
      <c r="BP69">
        <v>0</v>
      </c>
      <c r="BQ69">
        <v>0</v>
      </c>
      <c r="BS69">
        <v>0</v>
      </c>
      <c r="BT69">
        <v>0</v>
      </c>
      <c r="BV69">
        <v>0</v>
      </c>
      <c r="BW69" t="s">
        <v>99</v>
      </c>
      <c r="BX69" t="s">
        <v>99</v>
      </c>
      <c r="BY69" t="s">
        <v>433</v>
      </c>
      <c r="BZ69">
        <v>0.88799600000000001</v>
      </c>
      <c r="CA69">
        <v>103181</v>
      </c>
      <c r="CB69">
        <v>59157.9</v>
      </c>
      <c r="CC69">
        <v>0</v>
      </c>
      <c r="CD69">
        <v>736.46699999999998</v>
      </c>
      <c r="CE69">
        <v>0</v>
      </c>
      <c r="CF69">
        <v>109837</v>
      </c>
      <c r="CG69">
        <v>272912</v>
      </c>
      <c r="CH69">
        <v>180171</v>
      </c>
      <c r="CI69">
        <v>0</v>
      </c>
      <c r="CJ69">
        <v>0</v>
      </c>
      <c r="CK69">
        <v>0</v>
      </c>
      <c r="CL69">
        <v>453083</v>
      </c>
      <c r="CM69">
        <v>168.929</v>
      </c>
      <c r="CN69">
        <v>0</v>
      </c>
      <c r="CO69">
        <v>0</v>
      </c>
      <c r="CP69">
        <v>0</v>
      </c>
      <c r="CQ69">
        <v>0</v>
      </c>
      <c r="CR69">
        <v>566.59500000000003</v>
      </c>
      <c r="CS69">
        <v>0</v>
      </c>
      <c r="CT69">
        <v>735.524</v>
      </c>
      <c r="CU69">
        <v>0</v>
      </c>
      <c r="CV69">
        <v>0</v>
      </c>
      <c r="CW69">
        <v>0</v>
      </c>
      <c r="CX69">
        <v>0</v>
      </c>
      <c r="CY69">
        <v>735.524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0.63152699999999995</v>
      </c>
      <c r="DN69">
        <v>77.742800000000003</v>
      </c>
      <c r="DO69">
        <v>37.911799999999999</v>
      </c>
      <c r="DP69">
        <v>0</v>
      </c>
      <c r="DQ69">
        <v>0.50528799999999996</v>
      </c>
      <c r="DR69">
        <v>1.9082399999999999</v>
      </c>
      <c r="DS69">
        <v>61.208599999999997</v>
      </c>
      <c r="DT69">
        <v>179.90799999999999</v>
      </c>
      <c r="DU69">
        <v>100.508</v>
      </c>
      <c r="DV69">
        <v>0</v>
      </c>
      <c r="DW69">
        <v>0</v>
      </c>
      <c r="DX69">
        <v>0</v>
      </c>
      <c r="DY69">
        <v>280.416</v>
      </c>
      <c r="DZ69">
        <v>277.87700000000001</v>
      </c>
      <c r="EA69">
        <v>2.5392199999999998</v>
      </c>
      <c r="EB69">
        <v>0</v>
      </c>
      <c r="EC69">
        <v>0</v>
      </c>
      <c r="EE69">
        <v>0</v>
      </c>
      <c r="EF69">
        <v>0</v>
      </c>
      <c r="EH69">
        <v>0</v>
      </c>
      <c r="EI69" s="74">
        <v>3.4080799999999999E-6</v>
      </c>
      <c r="EJ69">
        <v>58.2791</v>
      </c>
      <c r="EK69">
        <v>13.375500000000001</v>
      </c>
      <c r="EL69">
        <v>0</v>
      </c>
      <c r="EM69">
        <v>0.14735699999999999</v>
      </c>
      <c r="EN69">
        <v>0</v>
      </c>
      <c r="EO69">
        <v>26.532299999999999</v>
      </c>
      <c r="EP69">
        <v>98.334199999999996</v>
      </c>
      <c r="EQ69">
        <v>35.006900000000002</v>
      </c>
      <c r="ER69">
        <v>0</v>
      </c>
      <c r="ES69">
        <v>0</v>
      </c>
      <c r="ET69">
        <v>0</v>
      </c>
      <c r="EU69">
        <v>133.34100000000001</v>
      </c>
      <c r="EV69">
        <v>1.10061E-4</v>
      </c>
      <c r="EW69">
        <v>41.9</v>
      </c>
      <c r="EX69">
        <v>12.930099999999999</v>
      </c>
      <c r="EY69">
        <v>0</v>
      </c>
      <c r="EZ69">
        <v>0.159277</v>
      </c>
      <c r="FA69">
        <v>0</v>
      </c>
      <c r="FB69">
        <v>21.2393</v>
      </c>
      <c r="FC69">
        <v>76.228800000000007</v>
      </c>
      <c r="FD69">
        <v>35.006900000000002</v>
      </c>
      <c r="FE69">
        <v>0</v>
      </c>
      <c r="FF69">
        <v>0</v>
      </c>
      <c r="FG69">
        <v>0</v>
      </c>
      <c r="FH69">
        <v>111.236</v>
      </c>
      <c r="FI69" t="s">
        <v>534</v>
      </c>
      <c r="FJ69" t="s">
        <v>535</v>
      </c>
      <c r="FK69" t="s">
        <v>536</v>
      </c>
      <c r="FL69" t="s">
        <v>257</v>
      </c>
      <c r="FM69">
        <v>8.5</v>
      </c>
      <c r="FN69" t="s">
        <v>44</v>
      </c>
      <c r="FO69" t="s">
        <v>458</v>
      </c>
      <c r="FP69" t="s">
        <v>603</v>
      </c>
    </row>
    <row r="70" spans="1:172" x14ac:dyDescent="0.25">
      <c r="A70" s="72">
        <v>43234.16778935185</v>
      </c>
      <c r="B70" t="s">
        <v>234</v>
      </c>
      <c r="C70" t="s">
        <v>235</v>
      </c>
      <c r="D70" t="s">
        <v>120</v>
      </c>
      <c r="E70">
        <v>53627.8</v>
      </c>
      <c r="F70">
        <v>53627.8</v>
      </c>
      <c r="G70" t="s">
        <v>43</v>
      </c>
      <c r="H70" s="73">
        <v>8.7500000000000008E-2</v>
      </c>
      <c r="I70" t="s">
        <v>51</v>
      </c>
      <c r="J70">
        <v>-133.83000000000001</v>
      </c>
      <c r="K70" t="s">
        <v>99</v>
      </c>
      <c r="L70" t="s">
        <v>99</v>
      </c>
      <c r="M70" t="s">
        <v>213</v>
      </c>
      <c r="N70">
        <v>5.9399300000000002E-2</v>
      </c>
      <c r="O70">
        <v>182783</v>
      </c>
      <c r="P70">
        <v>70393.600000000006</v>
      </c>
      <c r="Q70">
        <v>0</v>
      </c>
      <c r="R70">
        <v>849.92399999999998</v>
      </c>
      <c r="S70">
        <v>0</v>
      </c>
      <c r="T70">
        <v>266250</v>
      </c>
      <c r="U70">
        <v>520276</v>
      </c>
      <c r="V70">
        <v>180171</v>
      </c>
      <c r="W70">
        <v>0</v>
      </c>
      <c r="X70">
        <v>0</v>
      </c>
      <c r="Y70">
        <v>0</v>
      </c>
      <c r="Z70">
        <v>700447</v>
      </c>
      <c r="AA70">
        <v>11.3203</v>
      </c>
      <c r="AB70">
        <v>0</v>
      </c>
      <c r="AC70">
        <v>0</v>
      </c>
      <c r="AD70">
        <v>0</v>
      </c>
      <c r="AE70">
        <v>0</v>
      </c>
      <c r="AF70">
        <v>541.38900000000001</v>
      </c>
      <c r="AG70">
        <v>0</v>
      </c>
      <c r="AH70">
        <v>552.70899999999995</v>
      </c>
      <c r="AI70">
        <v>0</v>
      </c>
      <c r="AJ70">
        <v>0</v>
      </c>
      <c r="AK70">
        <v>0</v>
      </c>
      <c r="AL70">
        <v>0</v>
      </c>
      <c r="AM70">
        <v>552.70899999999995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4.4649300000000003E-2</v>
      </c>
      <c r="BB70">
        <v>124.309</v>
      </c>
      <c r="BC70">
        <v>42.867100000000001</v>
      </c>
      <c r="BD70">
        <v>0</v>
      </c>
      <c r="BE70">
        <v>0.40736600000000001</v>
      </c>
      <c r="BF70">
        <v>1.8232699999999999</v>
      </c>
      <c r="BG70">
        <v>148.37299999999999</v>
      </c>
      <c r="BH70">
        <v>317.82400000000001</v>
      </c>
      <c r="BI70">
        <v>100.508</v>
      </c>
      <c r="BJ70">
        <v>0</v>
      </c>
      <c r="BK70">
        <v>0</v>
      </c>
      <c r="BL70">
        <v>0</v>
      </c>
      <c r="BM70">
        <v>418.33199999999999</v>
      </c>
      <c r="BN70">
        <v>416.464</v>
      </c>
      <c r="BO70">
        <v>1.8678900000000001</v>
      </c>
      <c r="BP70">
        <v>0</v>
      </c>
      <c r="BQ70">
        <v>0</v>
      </c>
      <c r="BS70">
        <v>0</v>
      </c>
      <c r="BT70">
        <v>0</v>
      </c>
      <c r="BV70">
        <v>0</v>
      </c>
      <c r="BW70" t="s">
        <v>99</v>
      </c>
      <c r="BX70" t="s">
        <v>99</v>
      </c>
      <c r="BY70" t="s">
        <v>433</v>
      </c>
      <c r="BZ70">
        <v>0.85461500000000001</v>
      </c>
      <c r="CA70">
        <v>103917</v>
      </c>
      <c r="CB70">
        <v>59605</v>
      </c>
      <c r="CC70">
        <v>0</v>
      </c>
      <c r="CD70">
        <v>704.07</v>
      </c>
      <c r="CE70">
        <v>0</v>
      </c>
      <c r="CF70">
        <v>115609</v>
      </c>
      <c r="CG70">
        <v>279836</v>
      </c>
      <c r="CH70">
        <v>180171</v>
      </c>
      <c r="CI70">
        <v>0</v>
      </c>
      <c r="CJ70">
        <v>0</v>
      </c>
      <c r="CK70">
        <v>0</v>
      </c>
      <c r="CL70">
        <v>460006</v>
      </c>
      <c r="CM70">
        <v>162.60300000000001</v>
      </c>
      <c r="CN70">
        <v>0</v>
      </c>
      <c r="CO70">
        <v>0</v>
      </c>
      <c r="CP70">
        <v>0</v>
      </c>
      <c r="CQ70">
        <v>0</v>
      </c>
      <c r="CR70">
        <v>566.59500000000003</v>
      </c>
      <c r="CS70">
        <v>0</v>
      </c>
      <c r="CT70">
        <v>729.19799999999998</v>
      </c>
      <c r="CU70">
        <v>0</v>
      </c>
      <c r="CV70">
        <v>0</v>
      </c>
      <c r="CW70">
        <v>0</v>
      </c>
      <c r="CX70">
        <v>0</v>
      </c>
      <c r="CY70">
        <v>729.19799999999998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0.60698700000000005</v>
      </c>
      <c r="DN70">
        <v>78.296599999999998</v>
      </c>
      <c r="DO70">
        <v>38.249899999999997</v>
      </c>
      <c r="DP70">
        <v>0</v>
      </c>
      <c r="DQ70">
        <v>0.489595</v>
      </c>
      <c r="DR70">
        <v>1.9082399999999999</v>
      </c>
      <c r="DS70">
        <v>64.4251</v>
      </c>
      <c r="DT70">
        <v>183.976</v>
      </c>
      <c r="DU70">
        <v>100.508</v>
      </c>
      <c r="DV70">
        <v>0</v>
      </c>
      <c r="DW70">
        <v>0</v>
      </c>
      <c r="DX70">
        <v>0</v>
      </c>
      <c r="DY70">
        <v>284.48399999999998</v>
      </c>
      <c r="DZ70">
        <v>281.97000000000003</v>
      </c>
      <c r="EA70">
        <v>2.5146899999999999</v>
      </c>
      <c r="EB70">
        <v>0</v>
      </c>
      <c r="EC70">
        <v>0</v>
      </c>
      <c r="EE70">
        <v>0</v>
      </c>
      <c r="EF70">
        <v>0</v>
      </c>
      <c r="EH70">
        <v>0</v>
      </c>
      <c r="EI70">
        <v>0</v>
      </c>
      <c r="EJ70">
        <v>66.139600000000002</v>
      </c>
      <c r="EK70">
        <v>15.0084</v>
      </c>
      <c r="EL70">
        <v>0</v>
      </c>
      <c r="EM70">
        <v>8.5866399999999996E-2</v>
      </c>
      <c r="EN70">
        <v>0</v>
      </c>
      <c r="EO70">
        <v>51.485300000000002</v>
      </c>
      <c r="EP70">
        <v>132.71899999999999</v>
      </c>
      <c r="EQ70">
        <v>35.006900000000002</v>
      </c>
      <c r="ER70">
        <v>0</v>
      </c>
      <c r="ES70">
        <v>0</v>
      </c>
      <c r="ET70">
        <v>0</v>
      </c>
      <c r="EU70">
        <v>167.726</v>
      </c>
      <c r="EV70">
        <v>1.17994E-4</v>
      </c>
      <c r="EW70">
        <v>42.284199999999998</v>
      </c>
      <c r="EX70">
        <v>13.133699999999999</v>
      </c>
      <c r="EY70">
        <v>0</v>
      </c>
      <c r="EZ70">
        <v>0.15381800000000001</v>
      </c>
      <c r="FA70">
        <v>0</v>
      </c>
      <c r="FB70">
        <v>22.355499999999999</v>
      </c>
      <c r="FC70">
        <v>77.927300000000002</v>
      </c>
      <c r="FD70">
        <v>35.006900000000002</v>
      </c>
      <c r="FE70">
        <v>0</v>
      </c>
      <c r="FF70">
        <v>0</v>
      </c>
      <c r="FG70">
        <v>0</v>
      </c>
      <c r="FH70">
        <v>112.934</v>
      </c>
      <c r="FI70" t="s">
        <v>534</v>
      </c>
      <c r="FJ70" t="s">
        <v>535</v>
      </c>
      <c r="FK70" t="s">
        <v>536</v>
      </c>
      <c r="FL70" t="s">
        <v>257</v>
      </c>
      <c r="FM70">
        <v>8.5</v>
      </c>
      <c r="FN70" t="s">
        <v>44</v>
      </c>
      <c r="FO70" t="s">
        <v>458</v>
      </c>
      <c r="FP70" t="s">
        <v>603</v>
      </c>
    </row>
    <row r="71" spans="1:172" x14ac:dyDescent="0.25">
      <c r="A71" s="72">
        <v>43234.169687499998</v>
      </c>
      <c r="B71" t="s">
        <v>128</v>
      </c>
      <c r="C71" t="s">
        <v>129</v>
      </c>
      <c r="D71" t="s">
        <v>120</v>
      </c>
      <c r="E71">
        <v>498589</v>
      </c>
      <c r="F71">
        <v>498589</v>
      </c>
      <c r="G71" t="s">
        <v>43</v>
      </c>
      <c r="H71" s="73">
        <v>0.11041666666666666</v>
      </c>
      <c r="I71" t="s">
        <v>50</v>
      </c>
      <c r="J71">
        <v>2.29</v>
      </c>
      <c r="K71" t="s">
        <v>99</v>
      </c>
      <c r="L71" t="s">
        <v>99</v>
      </c>
      <c r="M71" t="s">
        <v>217</v>
      </c>
      <c r="N71">
        <v>83.464100000000002</v>
      </c>
      <c r="O71">
        <v>262188</v>
      </c>
      <c r="P71">
        <v>237672</v>
      </c>
      <c r="Q71">
        <v>30063</v>
      </c>
      <c r="R71">
        <v>93045.2</v>
      </c>
      <c r="S71">
        <v>0</v>
      </c>
      <c r="T71">
        <v>612889</v>
      </c>
      <c r="U71" s="74">
        <v>1235940</v>
      </c>
      <c r="V71" s="74">
        <v>2135580</v>
      </c>
      <c r="W71">
        <v>0</v>
      </c>
      <c r="X71">
        <v>0</v>
      </c>
      <c r="Y71">
        <v>0</v>
      </c>
      <c r="Z71" s="74">
        <v>3371520</v>
      </c>
      <c r="AA71">
        <v>14562.3</v>
      </c>
      <c r="AB71">
        <v>0</v>
      </c>
      <c r="AC71">
        <v>0</v>
      </c>
      <c r="AD71">
        <v>0</v>
      </c>
      <c r="AE71">
        <v>0</v>
      </c>
      <c r="AF71">
        <v>5333.26</v>
      </c>
      <c r="AG71">
        <v>0</v>
      </c>
      <c r="AH71">
        <v>19895.599999999999</v>
      </c>
      <c r="AI71">
        <v>0</v>
      </c>
      <c r="AJ71">
        <v>0</v>
      </c>
      <c r="AK71">
        <v>0</v>
      </c>
      <c r="AL71">
        <v>0</v>
      </c>
      <c r="AM71">
        <v>19895.599999999999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5.5660499999999997</v>
      </c>
      <c r="BB71">
        <v>19.796800000000001</v>
      </c>
      <c r="BC71">
        <v>13.7501</v>
      </c>
      <c r="BD71">
        <v>2.4439500000000001</v>
      </c>
      <c r="BE71">
        <v>5.8553100000000002</v>
      </c>
      <c r="BF71">
        <v>1.92964</v>
      </c>
      <c r="BG71">
        <v>35.877400000000002</v>
      </c>
      <c r="BH71">
        <v>85.219300000000004</v>
      </c>
      <c r="BI71">
        <v>123.904</v>
      </c>
      <c r="BJ71">
        <v>0</v>
      </c>
      <c r="BK71">
        <v>0</v>
      </c>
      <c r="BL71">
        <v>0</v>
      </c>
      <c r="BM71">
        <v>209.12299999999999</v>
      </c>
      <c r="BN71">
        <v>201.631</v>
      </c>
      <c r="BO71">
        <v>7.4916099999999997</v>
      </c>
      <c r="BP71">
        <v>0</v>
      </c>
      <c r="BQ71">
        <v>55.25</v>
      </c>
      <c r="BR71" t="s">
        <v>130</v>
      </c>
      <c r="BS71">
        <v>0</v>
      </c>
      <c r="BT71">
        <v>0</v>
      </c>
      <c r="BV71">
        <v>0</v>
      </c>
      <c r="BW71" t="s">
        <v>99</v>
      </c>
      <c r="BX71" t="s">
        <v>99</v>
      </c>
      <c r="BY71" t="s">
        <v>215</v>
      </c>
      <c r="BZ71">
        <v>73.019900000000007</v>
      </c>
      <c r="CA71">
        <v>216421</v>
      </c>
      <c r="CB71">
        <v>372073</v>
      </c>
      <c r="CC71">
        <v>26347.9</v>
      </c>
      <c r="CD71">
        <v>86640.8</v>
      </c>
      <c r="CE71">
        <v>0</v>
      </c>
      <c r="CF71">
        <v>584022</v>
      </c>
      <c r="CG71" s="74">
        <v>1285580</v>
      </c>
      <c r="CH71" s="74">
        <v>2135580</v>
      </c>
      <c r="CI71">
        <v>0</v>
      </c>
      <c r="CJ71">
        <v>0</v>
      </c>
      <c r="CK71">
        <v>0</v>
      </c>
      <c r="CL71" s="74">
        <v>3421160</v>
      </c>
      <c r="CM71">
        <v>12490.1</v>
      </c>
      <c r="CN71">
        <v>0</v>
      </c>
      <c r="CO71">
        <v>0</v>
      </c>
      <c r="CP71">
        <v>0</v>
      </c>
      <c r="CQ71">
        <v>0</v>
      </c>
      <c r="CR71">
        <v>5652.33</v>
      </c>
      <c r="CS71">
        <v>0</v>
      </c>
      <c r="CT71">
        <v>18142.5</v>
      </c>
      <c r="CU71">
        <v>0</v>
      </c>
      <c r="CV71">
        <v>0</v>
      </c>
      <c r="CW71">
        <v>0</v>
      </c>
      <c r="CX71">
        <v>0</v>
      </c>
      <c r="CY71">
        <v>18142.5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4.8069499999999996</v>
      </c>
      <c r="DN71">
        <v>16.851299999999998</v>
      </c>
      <c r="DO71">
        <v>21.791399999999999</v>
      </c>
      <c r="DP71">
        <v>2.19014</v>
      </c>
      <c r="DQ71">
        <v>5.5146899999999999</v>
      </c>
      <c r="DR71">
        <v>2.04508</v>
      </c>
      <c r="DS71">
        <v>34.319800000000001</v>
      </c>
      <c r="DT71">
        <v>87.519300000000001</v>
      </c>
      <c r="DU71">
        <v>123.904</v>
      </c>
      <c r="DV71">
        <v>0</v>
      </c>
      <c r="DW71">
        <v>0</v>
      </c>
      <c r="DX71">
        <v>0</v>
      </c>
      <c r="DY71">
        <v>211.423</v>
      </c>
      <c r="DZ71">
        <v>204.57499999999999</v>
      </c>
      <c r="EA71">
        <v>6.8484499999999997</v>
      </c>
      <c r="EB71">
        <v>0</v>
      </c>
      <c r="EC71">
        <v>1</v>
      </c>
      <c r="ED71" t="s">
        <v>115</v>
      </c>
      <c r="EE71">
        <v>0</v>
      </c>
      <c r="EF71">
        <v>2.75</v>
      </c>
      <c r="EG71" t="s">
        <v>205</v>
      </c>
      <c r="EH71">
        <v>0</v>
      </c>
      <c r="EI71" s="74">
        <v>1.7044900000000001E-11</v>
      </c>
      <c r="EJ71">
        <v>84.025000000000006</v>
      </c>
      <c r="EK71">
        <v>31.1371</v>
      </c>
      <c r="EL71">
        <v>14.9383</v>
      </c>
      <c r="EM71">
        <v>18.547799999999999</v>
      </c>
      <c r="EN71">
        <v>0</v>
      </c>
      <c r="EO71">
        <v>92.128799999999998</v>
      </c>
      <c r="EP71">
        <v>240.77699999999999</v>
      </c>
      <c r="EQ71">
        <v>274.91199999999998</v>
      </c>
      <c r="ER71">
        <v>0</v>
      </c>
      <c r="ES71">
        <v>0</v>
      </c>
      <c r="ET71">
        <v>0</v>
      </c>
      <c r="EU71">
        <v>515.68899999999996</v>
      </c>
      <c r="EV71" s="74">
        <v>8.5364699999999999E-12</v>
      </c>
      <c r="EW71">
        <v>71.132999999999996</v>
      </c>
      <c r="EX71">
        <v>45.3279</v>
      </c>
      <c r="EY71">
        <v>13.712400000000001</v>
      </c>
      <c r="EZ71">
        <v>18.649899999999999</v>
      </c>
      <c r="FA71">
        <v>0</v>
      </c>
      <c r="FB71">
        <v>90.980999999999995</v>
      </c>
      <c r="FC71">
        <v>239.804</v>
      </c>
      <c r="FD71">
        <v>274.91199999999998</v>
      </c>
      <c r="FE71">
        <v>0</v>
      </c>
      <c r="FF71">
        <v>0</v>
      </c>
      <c r="FG71">
        <v>0</v>
      </c>
      <c r="FH71">
        <v>514.71600000000001</v>
      </c>
      <c r="FI71" t="s">
        <v>534</v>
      </c>
      <c r="FJ71" t="s">
        <v>535</v>
      </c>
      <c r="FK71" t="s">
        <v>536</v>
      </c>
      <c r="FL71" t="s">
        <v>257</v>
      </c>
      <c r="FM71">
        <v>8.5</v>
      </c>
      <c r="FN71" t="s">
        <v>44</v>
      </c>
      <c r="FO71" t="s">
        <v>458</v>
      </c>
      <c r="FP71" t="s">
        <v>603</v>
      </c>
    </row>
    <row r="72" spans="1:172" x14ac:dyDescent="0.25">
      <c r="A72" s="72">
        <v>43234.1716087963</v>
      </c>
      <c r="B72" t="s">
        <v>131</v>
      </c>
      <c r="C72" t="s">
        <v>132</v>
      </c>
      <c r="D72" t="s">
        <v>120</v>
      </c>
      <c r="E72">
        <v>498589</v>
      </c>
      <c r="F72">
        <v>498589</v>
      </c>
      <c r="G72" t="s">
        <v>43</v>
      </c>
      <c r="H72" s="73">
        <v>0.10833333333333334</v>
      </c>
      <c r="I72" t="s">
        <v>50</v>
      </c>
      <c r="J72">
        <v>3.02</v>
      </c>
      <c r="K72" t="s">
        <v>99</v>
      </c>
      <c r="L72" t="s">
        <v>99</v>
      </c>
      <c r="M72" t="s">
        <v>218</v>
      </c>
      <c r="N72">
        <v>81.415099999999995</v>
      </c>
      <c r="O72">
        <v>249869</v>
      </c>
      <c r="P72">
        <v>236708</v>
      </c>
      <c r="Q72">
        <v>29035.9</v>
      </c>
      <c r="R72">
        <v>91323.7</v>
      </c>
      <c r="S72">
        <v>0</v>
      </c>
      <c r="T72">
        <v>612922</v>
      </c>
      <c r="U72" s="74">
        <v>1219940</v>
      </c>
      <c r="V72" s="74">
        <v>2135580</v>
      </c>
      <c r="W72">
        <v>0</v>
      </c>
      <c r="X72">
        <v>0</v>
      </c>
      <c r="Y72">
        <v>0</v>
      </c>
      <c r="Z72" s="74">
        <v>3355520</v>
      </c>
      <c r="AA72">
        <v>14234</v>
      </c>
      <c r="AB72">
        <v>0</v>
      </c>
      <c r="AC72">
        <v>0</v>
      </c>
      <c r="AD72">
        <v>0</v>
      </c>
      <c r="AE72">
        <v>0</v>
      </c>
      <c r="AF72">
        <v>5333.23</v>
      </c>
      <c r="AG72">
        <v>0</v>
      </c>
      <c r="AH72">
        <v>19567.3</v>
      </c>
      <c r="AI72">
        <v>0</v>
      </c>
      <c r="AJ72">
        <v>0</v>
      </c>
      <c r="AK72">
        <v>0</v>
      </c>
      <c r="AL72">
        <v>0</v>
      </c>
      <c r="AM72">
        <v>19567.3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5.4434899999999997</v>
      </c>
      <c r="BB72">
        <v>19.0808</v>
      </c>
      <c r="BC72">
        <v>13.7057</v>
      </c>
      <c r="BD72">
        <v>2.3756300000000001</v>
      </c>
      <c r="BE72">
        <v>5.7434399999999997</v>
      </c>
      <c r="BF72">
        <v>1.92963</v>
      </c>
      <c r="BG72">
        <v>35.880000000000003</v>
      </c>
      <c r="BH72">
        <v>84.158699999999996</v>
      </c>
      <c r="BI72">
        <v>123.904</v>
      </c>
      <c r="BJ72">
        <v>0</v>
      </c>
      <c r="BK72">
        <v>0</v>
      </c>
      <c r="BL72">
        <v>0</v>
      </c>
      <c r="BM72">
        <v>208.06200000000001</v>
      </c>
      <c r="BN72">
        <v>200.69300000000001</v>
      </c>
      <c r="BO72">
        <v>7.3691399999999998</v>
      </c>
      <c r="BP72">
        <v>0</v>
      </c>
      <c r="BQ72">
        <v>2.25</v>
      </c>
      <c r="BR72" t="s">
        <v>133</v>
      </c>
      <c r="BS72">
        <v>0</v>
      </c>
      <c r="BT72">
        <v>0</v>
      </c>
      <c r="BV72">
        <v>0</v>
      </c>
      <c r="BW72" t="s">
        <v>99</v>
      </c>
      <c r="BX72" t="s">
        <v>99</v>
      </c>
      <c r="BY72" t="s">
        <v>215</v>
      </c>
      <c r="BZ72">
        <v>72.438500000000005</v>
      </c>
      <c r="CA72">
        <v>215121</v>
      </c>
      <c r="CB72">
        <v>368326</v>
      </c>
      <c r="CC72">
        <v>26218</v>
      </c>
      <c r="CD72">
        <v>86328.6</v>
      </c>
      <c r="CE72">
        <v>0</v>
      </c>
      <c r="CF72">
        <v>584158</v>
      </c>
      <c r="CG72" s="74">
        <v>1280220</v>
      </c>
      <c r="CH72" s="74">
        <v>2135580</v>
      </c>
      <c r="CI72">
        <v>0</v>
      </c>
      <c r="CJ72">
        <v>0</v>
      </c>
      <c r="CK72">
        <v>0</v>
      </c>
      <c r="CL72" s="74">
        <v>3415800</v>
      </c>
      <c r="CM72">
        <v>12374.5</v>
      </c>
      <c r="CN72">
        <v>0</v>
      </c>
      <c r="CO72">
        <v>0</v>
      </c>
      <c r="CP72">
        <v>0</v>
      </c>
      <c r="CQ72">
        <v>0</v>
      </c>
      <c r="CR72">
        <v>5652.33</v>
      </c>
      <c r="CS72">
        <v>0</v>
      </c>
      <c r="CT72">
        <v>18026.900000000001</v>
      </c>
      <c r="CU72">
        <v>0</v>
      </c>
      <c r="CV72">
        <v>0</v>
      </c>
      <c r="CW72">
        <v>0</v>
      </c>
      <c r="CX72">
        <v>0</v>
      </c>
      <c r="CY72">
        <v>18026.900000000001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4.7707899999999999</v>
      </c>
      <c r="DN72">
        <v>16.764800000000001</v>
      </c>
      <c r="DO72">
        <v>21.588899999999999</v>
      </c>
      <c r="DP72">
        <v>2.1832099999999999</v>
      </c>
      <c r="DQ72">
        <v>5.4973099999999997</v>
      </c>
      <c r="DR72">
        <v>2.04508</v>
      </c>
      <c r="DS72">
        <v>34.328499999999998</v>
      </c>
      <c r="DT72">
        <v>87.178600000000003</v>
      </c>
      <c r="DU72">
        <v>123.904</v>
      </c>
      <c r="DV72">
        <v>0</v>
      </c>
      <c r="DW72">
        <v>0</v>
      </c>
      <c r="DX72">
        <v>0</v>
      </c>
      <c r="DY72">
        <v>211.08199999999999</v>
      </c>
      <c r="DZ72">
        <v>204.27</v>
      </c>
      <c r="EA72">
        <v>6.8123300000000002</v>
      </c>
      <c r="EB72">
        <v>0</v>
      </c>
      <c r="EC72">
        <v>1</v>
      </c>
      <c r="ED72" t="s">
        <v>115</v>
      </c>
      <c r="EE72">
        <v>0</v>
      </c>
      <c r="EF72">
        <v>2</v>
      </c>
      <c r="EG72" t="s">
        <v>205</v>
      </c>
      <c r="EH72">
        <v>0</v>
      </c>
      <c r="EI72" s="74">
        <v>1.0457599999999999E-11</v>
      </c>
      <c r="EJ72">
        <v>83.152900000000002</v>
      </c>
      <c r="EK72">
        <v>30.9375</v>
      </c>
      <c r="EL72">
        <v>14.680199999999999</v>
      </c>
      <c r="EM72">
        <v>18.219200000000001</v>
      </c>
      <c r="EN72">
        <v>0</v>
      </c>
      <c r="EO72">
        <v>92.152500000000003</v>
      </c>
      <c r="EP72">
        <v>239.142</v>
      </c>
      <c r="EQ72">
        <v>274.91199999999998</v>
      </c>
      <c r="ER72">
        <v>0</v>
      </c>
      <c r="ES72">
        <v>0</v>
      </c>
      <c r="ET72">
        <v>0</v>
      </c>
      <c r="EU72">
        <v>514.05499999999995</v>
      </c>
      <c r="EV72" s="74">
        <v>4.0226399999999999E-12</v>
      </c>
      <c r="EW72">
        <v>70.822999999999993</v>
      </c>
      <c r="EX72">
        <v>45.127400000000002</v>
      </c>
      <c r="EY72">
        <v>13.7011</v>
      </c>
      <c r="EZ72">
        <v>18.620699999999999</v>
      </c>
      <c r="FA72">
        <v>0</v>
      </c>
      <c r="FB72">
        <v>90.997399999999999</v>
      </c>
      <c r="FC72">
        <v>239.27</v>
      </c>
      <c r="FD72">
        <v>274.91199999999998</v>
      </c>
      <c r="FE72">
        <v>0</v>
      </c>
      <c r="FF72">
        <v>0</v>
      </c>
      <c r="FG72">
        <v>0</v>
      </c>
      <c r="FH72">
        <v>514.18200000000002</v>
      </c>
      <c r="FI72" t="s">
        <v>534</v>
      </c>
      <c r="FJ72" t="s">
        <v>535</v>
      </c>
      <c r="FK72" t="s">
        <v>536</v>
      </c>
      <c r="FL72" t="s">
        <v>257</v>
      </c>
      <c r="FM72">
        <v>8.5</v>
      </c>
      <c r="FN72" t="s">
        <v>44</v>
      </c>
      <c r="FO72" t="s">
        <v>458</v>
      </c>
      <c r="FP72" t="s">
        <v>603</v>
      </c>
    </row>
    <row r="73" spans="1:172" x14ac:dyDescent="0.25">
      <c r="A73" s="72">
        <v>43234.175543981481</v>
      </c>
      <c r="B73" t="s">
        <v>138</v>
      </c>
      <c r="C73" t="s">
        <v>139</v>
      </c>
      <c r="D73" t="s">
        <v>120</v>
      </c>
      <c r="E73">
        <v>498589</v>
      </c>
      <c r="F73">
        <v>498589</v>
      </c>
      <c r="G73" t="s">
        <v>43</v>
      </c>
      <c r="H73" s="73">
        <v>0.23333333333333331</v>
      </c>
      <c r="I73" t="s">
        <v>50</v>
      </c>
      <c r="J73">
        <v>7.34</v>
      </c>
      <c r="K73" t="s">
        <v>99</v>
      </c>
      <c r="L73" t="s">
        <v>99</v>
      </c>
      <c r="M73" t="s">
        <v>217</v>
      </c>
      <c r="N73">
        <v>62.120199999999997</v>
      </c>
      <c r="O73">
        <v>266183</v>
      </c>
      <c r="P73">
        <v>263527</v>
      </c>
      <c r="Q73">
        <v>31361.5</v>
      </c>
      <c r="R73">
        <v>108016</v>
      </c>
      <c r="S73">
        <v>0</v>
      </c>
      <c r="T73" s="74">
        <v>1032130</v>
      </c>
      <c r="U73" s="74">
        <v>1701280</v>
      </c>
      <c r="V73" s="74">
        <v>2029860</v>
      </c>
      <c r="W73">
        <v>0</v>
      </c>
      <c r="X73">
        <v>0</v>
      </c>
      <c r="Y73">
        <v>0</v>
      </c>
      <c r="Z73" s="74">
        <v>3731140</v>
      </c>
      <c r="AA73">
        <v>11249</v>
      </c>
      <c r="AB73">
        <v>0</v>
      </c>
      <c r="AC73">
        <v>0</v>
      </c>
      <c r="AD73">
        <v>0</v>
      </c>
      <c r="AE73">
        <v>0</v>
      </c>
      <c r="AF73">
        <v>7165.77</v>
      </c>
      <c r="AG73">
        <v>0</v>
      </c>
      <c r="AH73">
        <v>18414.8</v>
      </c>
      <c r="AI73">
        <v>5601.41</v>
      </c>
      <c r="AJ73">
        <v>0</v>
      </c>
      <c r="AK73">
        <v>0</v>
      </c>
      <c r="AL73">
        <v>0</v>
      </c>
      <c r="AM73">
        <v>24016.2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4.3719599999999996</v>
      </c>
      <c r="BB73">
        <v>20.499700000000001</v>
      </c>
      <c r="BC73">
        <v>15.8621</v>
      </c>
      <c r="BD73">
        <v>2.64113</v>
      </c>
      <c r="BE73">
        <v>6.8589500000000001</v>
      </c>
      <c r="BF73">
        <v>2.5926399999999998</v>
      </c>
      <c r="BG73">
        <v>59.468899999999998</v>
      </c>
      <c r="BH73">
        <v>112.295</v>
      </c>
      <c r="BI73">
        <v>118.033</v>
      </c>
      <c r="BJ73">
        <v>0</v>
      </c>
      <c r="BK73">
        <v>0</v>
      </c>
      <c r="BL73">
        <v>0</v>
      </c>
      <c r="BM73">
        <v>230.32900000000001</v>
      </c>
      <c r="BN73">
        <v>221.34700000000001</v>
      </c>
      <c r="BO73">
        <v>8.9820700000000002</v>
      </c>
      <c r="BP73">
        <v>0</v>
      </c>
      <c r="BQ73">
        <v>0</v>
      </c>
      <c r="BS73">
        <v>0</v>
      </c>
      <c r="BT73">
        <v>0</v>
      </c>
      <c r="BV73">
        <v>0</v>
      </c>
      <c r="BW73" t="s">
        <v>99</v>
      </c>
      <c r="BX73" t="s">
        <v>99</v>
      </c>
      <c r="BY73" t="s">
        <v>445</v>
      </c>
      <c r="BZ73">
        <v>66.043000000000006</v>
      </c>
      <c r="CA73">
        <v>241036</v>
      </c>
      <c r="CB73">
        <v>434714</v>
      </c>
      <c r="CC73">
        <v>29668.9</v>
      </c>
      <c r="CD73">
        <v>107434</v>
      </c>
      <c r="CE73">
        <v>0</v>
      </c>
      <c r="CF73" s="74">
        <v>1023900</v>
      </c>
      <c r="CG73" s="74">
        <v>1836820</v>
      </c>
      <c r="CH73" s="74">
        <v>2029860</v>
      </c>
      <c r="CI73">
        <v>0</v>
      </c>
      <c r="CJ73">
        <v>0</v>
      </c>
      <c r="CK73">
        <v>0</v>
      </c>
      <c r="CL73" s="74">
        <v>3866680</v>
      </c>
      <c r="CM73">
        <v>11929.8</v>
      </c>
      <c r="CN73">
        <v>0</v>
      </c>
      <c r="CO73">
        <v>0</v>
      </c>
      <c r="CP73">
        <v>0</v>
      </c>
      <c r="CQ73">
        <v>0</v>
      </c>
      <c r="CR73">
        <v>7579.02</v>
      </c>
      <c r="CS73">
        <v>0</v>
      </c>
      <c r="CT73">
        <v>19508.8</v>
      </c>
      <c r="CU73">
        <v>5601.41</v>
      </c>
      <c r="CV73">
        <v>0</v>
      </c>
      <c r="CW73">
        <v>0</v>
      </c>
      <c r="CX73">
        <v>0</v>
      </c>
      <c r="CY73">
        <v>25110.2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4.6625300000000003</v>
      </c>
      <c r="DN73">
        <v>18.681000000000001</v>
      </c>
      <c r="DO73">
        <v>25.412700000000001</v>
      </c>
      <c r="DP73">
        <v>2.4826899999999998</v>
      </c>
      <c r="DQ73">
        <v>6.76525</v>
      </c>
      <c r="DR73">
        <v>2.7421700000000002</v>
      </c>
      <c r="DS73">
        <v>58.8902</v>
      </c>
      <c r="DT73">
        <v>119.637</v>
      </c>
      <c r="DU73">
        <v>118.033</v>
      </c>
      <c r="DV73">
        <v>0</v>
      </c>
      <c r="DW73">
        <v>0</v>
      </c>
      <c r="DX73">
        <v>0</v>
      </c>
      <c r="DY73">
        <v>237.67</v>
      </c>
      <c r="DZ73">
        <v>228.24799999999999</v>
      </c>
      <c r="EA73">
        <v>9.4221500000000002</v>
      </c>
      <c r="EB73">
        <v>0</v>
      </c>
      <c r="EC73">
        <v>3</v>
      </c>
      <c r="ED73" t="s">
        <v>185</v>
      </c>
      <c r="EE73">
        <v>0</v>
      </c>
      <c r="EF73">
        <v>0</v>
      </c>
      <c r="EH73">
        <v>0</v>
      </c>
      <c r="EI73">
        <v>1.4360600000000001E-3</v>
      </c>
      <c r="EJ73">
        <v>94.489599999999996</v>
      </c>
      <c r="EK73">
        <v>37.902799999999999</v>
      </c>
      <c r="EL73">
        <v>17.748200000000001</v>
      </c>
      <c r="EM73">
        <v>23.645299999999999</v>
      </c>
      <c r="EN73">
        <v>0</v>
      </c>
      <c r="EO73">
        <v>147.691</v>
      </c>
      <c r="EP73">
        <v>321.47800000000001</v>
      </c>
      <c r="EQ73">
        <v>254.52199999999999</v>
      </c>
      <c r="ER73">
        <v>0</v>
      </c>
      <c r="ES73">
        <v>0</v>
      </c>
      <c r="ET73">
        <v>0</v>
      </c>
      <c r="EU73">
        <v>576</v>
      </c>
      <c r="EV73" s="74">
        <v>5.19673E-5</v>
      </c>
      <c r="EW73">
        <v>81.8172</v>
      </c>
      <c r="EX73">
        <v>53.696300000000001</v>
      </c>
      <c r="EY73">
        <v>16.013500000000001</v>
      </c>
      <c r="EZ73">
        <v>22.265000000000001</v>
      </c>
      <c r="FA73">
        <v>0</v>
      </c>
      <c r="FB73">
        <v>145.738</v>
      </c>
      <c r="FC73">
        <v>319.52999999999997</v>
      </c>
      <c r="FD73">
        <v>254.52199999999999</v>
      </c>
      <c r="FE73">
        <v>0</v>
      </c>
      <c r="FF73">
        <v>0</v>
      </c>
      <c r="FG73">
        <v>0</v>
      </c>
      <c r="FH73">
        <v>574.05200000000002</v>
      </c>
      <c r="FI73" t="s">
        <v>534</v>
      </c>
      <c r="FJ73" t="s">
        <v>535</v>
      </c>
      <c r="FK73" t="s">
        <v>536</v>
      </c>
      <c r="FL73" t="s">
        <v>257</v>
      </c>
      <c r="FM73">
        <v>8.5</v>
      </c>
      <c r="FN73" t="s">
        <v>44</v>
      </c>
      <c r="FO73" t="s">
        <v>458</v>
      </c>
      <c r="FP73" t="s">
        <v>603</v>
      </c>
    </row>
    <row r="74" spans="1:172" x14ac:dyDescent="0.25">
      <c r="A74" s="72">
        <v>43234.177604166667</v>
      </c>
      <c r="B74" t="s">
        <v>154</v>
      </c>
      <c r="C74" t="s">
        <v>155</v>
      </c>
      <c r="D74" t="s">
        <v>120</v>
      </c>
      <c r="E74">
        <v>498589</v>
      </c>
      <c r="F74">
        <v>498589</v>
      </c>
      <c r="G74" t="s">
        <v>43</v>
      </c>
      <c r="H74" s="73">
        <v>0.11944444444444445</v>
      </c>
      <c r="I74" t="s">
        <v>51</v>
      </c>
      <c r="J74">
        <v>-89.08</v>
      </c>
      <c r="K74" t="s">
        <v>99</v>
      </c>
      <c r="L74" t="s">
        <v>99</v>
      </c>
      <c r="M74" t="s">
        <v>227</v>
      </c>
      <c r="N74">
        <v>77.874099999999999</v>
      </c>
      <c r="O74" s="74">
        <v>1358800</v>
      </c>
      <c r="P74" s="74">
        <v>1298710</v>
      </c>
      <c r="Q74">
        <v>29711.9</v>
      </c>
      <c r="R74">
        <v>94735.4</v>
      </c>
      <c r="S74">
        <v>0</v>
      </c>
      <c r="T74">
        <v>613895</v>
      </c>
      <c r="U74" s="74">
        <v>3395930</v>
      </c>
      <c r="V74" s="74">
        <v>6388190</v>
      </c>
      <c r="W74">
        <v>0</v>
      </c>
      <c r="X74">
        <v>0</v>
      </c>
      <c r="Y74">
        <v>0</v>
      </c>
      <c r="Z74" s="74">
        <v>9784120</v>
      </c>
      <c r="AA74">
        <v>13668.5</v>
      </c>
      <c r="AB74">
        <v>0</v>
      </c>
      <c r="AC74">
        <v>0</v>
      </c>
      <c r="AD74">
        <v>0</v>
      </c>
      <c r="AE74">
        <v>0</v>
      </c>
      <c r="AF74">
        <v>5098.6400000000003</v>
      </c>
      <c r="AG74">
        <v>0</v>
      </c>
      <c r="AH74">
        <v>18767.2</v>
      </c>
      <c r="AI74">
        <v>0</v>
      </c>
      <c r="AJ74">
        <v>0</v>
      </c>
      <c r="AK74">
        <v>0</v>
      </c>
      <c r="AL74">
        <v>0</v>
      </c>
      <c r="AM74">
        <v>18767.2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5.2130799999999997</v>
      </c>
      <c r="BB74">
        <v>79.450999999999993</v>
      </c>
      <c r="BC74">
        <v>72.190899999999999</v>
      </c>
      <c r="BD74">
        <v>2.4088599999999998</v>
      </c>
      <c r="BE74">
        <v>5.9126300000000001</v>
      </c>
      <c r="BF74">
        <v>1.8447</v>
      </c>
      <c r="BG74">
        <v>35.899500000000003</v>
      </c>
      <c r="BH74">
        <v>202.92099999999999</v>
      </c>
      <c r="BI74">
        <v>351.25</v>
      </c>
      <c r="BJ74">
        <v>0</v>
      </c>
      <c r="BK74">
        <v>0</v>
      </c>
      <c r="BL74">
        <v>0</v>
      </c>
      <c r="BM74">
        <v>554.17100000000005</v>
      </c>
      <c r="BN74">
        <v>547.11699999999996</v>
      </c>
      <c r="BO74">
        <v>7.0539699999999996</v>
      </c>
      <c r="BP74">
        <v>0</v>
      </c>
      <c r="BQ74">
        <v>79.75</v>
      </c>
      <c r="BR74" t="s">
        <v>156</v>
      </c>
      <c r="BS74">
        <v>0</v>
      </c>
      <c r="BT74">
        <v>0</v>
      </c>
      <c r="BV74">
        <v>0</v>
      </c>
      <c r="BW74" t="s">
        <v>99</v>
      </c>
      <c r="BX74" t="s">
        <v>99</v>
      </c>
      <c r="BY74" t="s">
        <v>252</v>
      </c>
      <c r="BZ74">
        <v>66.367099999999994</v>
      </c>
      <c r="CA74">
        <v>323482</v>
      </c>
      <c r="CB74">
        <v>676743</v>
      </c>
      <c r="CC74">
        <v>39391.9</v>
      </c>
      <c r="CD74">
        <v>127657</v>
      </c>
      <c r="CE74">
        <v>0</v>
      </c>
      <c r="CF74">
        <v>585028</v>
      </c>
      <c r="CG74" s="74">
        <v>1752370</v>
      </c>
      <c r="CH74" s="74">
        <v>6388190</v>
      </c>
      <c r="CI74">
        <v>0</v>
      </c>
      <c r="CJ74">
        <v>0</v>
      </c>
      <c r="CK74">
        <v>0</v>
      </c>
      <c r="CL74" s="74">
        <v>8140560</v>
      </c>
      <c r="CM74">
        <v>11380.7</v>
      </c>
      <c r="CN74">
        <v>0</v>
      </c>
      <c r="CO74">
        <v>0</v>
      </c>
      <c r="CP74">
        <v>0</v>
      </c>
      <c r="CQ74">
        <v>0</v>
      </c>
      <c r="CR74">
        <v>5400.81</v>
      </c>
      <c r="CS74">
        <v>0</v>
      </c>
      <c r="CT74">
        <v>16781.5</v>
      </c>
      <c r="CU74">
        <v>0</v>
      </c>
      <c r="CV74">
        <v>0</v>
      </c>
      <c r="CW74">
        <v>0</v>
      </c>
      <c r="CX74">
        <v>0</v>
      </c>
      <c r="CY74">
        <v>16781.5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4.37005</v>
      </c>
      <c r="DN74">
        <v>23.770099999999999</v>
      </c>
      <c r="DO74">
        <v>38.362900000000003</v>
      </c>
      <c r="DP74">
        <v>3.1027800000000001</v>
      </c>
      <c r="DQ74">
        <v>7.93581</v>
      </c>
      <c r="DR74">
        <v>1.9540500000000001</v>
      </c>
      <c r="DS74">
        <v>34.341799999999999</v>
      </c>
      <c r="DT74">
        <v>113.83799999999999</v>
      </c>
      <c r="DU74">
        <v>351.25</v>
      </c>
      <c r="DV74">
        <v>0</v>
      </c>
      <c r="DW74">
        <v>0</v>
      </c>
      <c r="DX74">
        <v>0</v>
      </c>
      <c r="DY74">
        <v>465.08699999999999</v>
      </c>
      <c r="DZ74">
        <v>458.767</v>
      </c>
      <c r="EA74">
        <v>6.3208500000000001</v>
      </c>
      <c r="EB74">
        <v>0</v>
      </c>
      <c r="EC74">
        <v>30.5</v>
      </c>
      <c r="ED74" t="s">
        <v>184</v>
      </c>
      <c r="EE74">
        <v>0</v>
      </c>
      <c r="EF74">
        <v>0</v>
      </c>
      <c r="EH74">
        <v>0</v>
      </c>
      <c r="EI74" s="74">
        <v>1.7501500000000001E-11</v>
      </c>
      <c r="EJ74">
        <v>214.018</v>
      </c>
      <c r="EK74">
        <v>152.09299999999999</v>
      </c>
      <c r="EL74">
        <v>14.740500000000001</v>
      </c>
      <c r="EM74">
        <v>18.3841</v>
      </c>
      <c r="EN74">
        <v>0</v>
      </c>
      <c r="EO74">
        <v>91.582099999999997</v>
      </c>
      <c r="EP74">
        <v>490.81799999999998</v>
      </c>
      <c r="EQ74">
        <v>738.71100000000001</v>
      </c>
      <c r="ER74">
        <v>0</v>
      </c>
      <c r="ES74">
        <v>0</v>
      </c>
      <c r="ET74">
        <v>0</v>
      </c>
      <c r="EU74">
        <v>1229.53</v>
      </c>
      <c r="EV74" s="74">
        <v>7.3172800000000005E-12</v>
      </c>
      <c r="EW74">
        <v>108.083</v>
      </c>
      <c r="EX74">
        <v>93.027299999999997</v>
      </c>
      <c r="EY74">
        <v>19.427399999999999</v>
      </c>
      <c r="EZ74">
        <v>28.0273</v>
      </c>
      <c r="FA74">
        <v>0</v>
      </c>
      <c r="FB74">
        <v>90.434299999999993</v>
      </c>
      <c r="FC74">
        <v>338.99900000000002</v>
      </c>
      <c r="FD74">
        <v>738.71100000000001</v>
      </c>
      <c r="FE74">
        <v>0</v>
      </c>
      <c r="FF74">
        <v>0</v>
      </c>
      <c r="FG74">
        <v>0</v>
      </c>
      <c r="FH74">
        <v>1077.71</v>
      </c>
      <c r="FI74" t="s">
        <v>534</v>
      </c>
      <c r="FJ74" t="s">
        <v>535</v>
      </c>
      <c r="FK74" t="s">
        <v>536</v>
      </c>
      <c r="FL74" t="s">
        <v>257</v>
      </c>
      <c r="FM74">
        <v>8.5</v>
      </c>
      <c r="FN74" t="s">
        <v>44</v>
      </c>
      <c r="FO74" t="s">
        <v>458</v>
      </c>
      <c r="FP74" t="s">
        <v>603</v>
      </c>
    </row>
    <row r="75" spans="1:172" x14ac:dyDescent="0.25">
      <c r="A75" s="72">
        <v>43234.178206018521</v>
      </c>
      <c r="B75" t="s">
        <v>148</v>
      </c>
      <c r="C75" t="s">
        <v>149</v>
      </c>
      <c r="D75" t="s">
        <v>120</v>
      </c>
      <c r="E75">
        <v>24563.1</v>
      </c>
      <c r="F75">
        <v>24692.3</v>
      </c>
      <c r="G75" t="s">
        <v>43</v>
      </c>
      <c r="H75" s="73">
        <v>3.2638888888888891E-2</v>
      </c>
      <c r="I75" t="s">
        <v>50</v>
      </c>
      <c r="J75">
        <v>4.58</v>
      </c>
      <c r="K75" t="s">
        <v>99</v>
      </c>
      <c r="L75" t="s">
        <v>99</v>
      </c>
      <c r="M75" t="s">
        <v>592</v>
      </c>
      <c r="N75">
        <v>3.3445900000000002</v>
      </c>
      <c r="O75">
        <v>27964</v>
      </c>
      <c r="P75">
        <v>8856</v>
      </c>
      <c r="Q75">
        <v>0</v>
      </c>
      <c r="R75">
        <v>1255.1099999999999</v>
      </c>
      <c r="S75">
        <v>0</v>
      </c>
      <c r="T75">
        <v>55579.8</v>
      </c>
      <c r="U75">
        <v>93658.2</v>
      </c>
      <c r="V75">
        <v>77659.399999999994</v>
      </c>
      <c r="W75">
        <v>0</v>
      </c>
      <c r="X75">
        <v>133.94</v>
      </c>
      <c r="Y75">
        <v>0</v>
      </c>
      <c r="Z75">
        <v>171452</v>
      </c>
      <c r="AA75">
        <v>589.32899999999995</v>
      </c>
      <c r="AB75">
        <v>0</v>
      </c>
      <c r="AC75">
        <v>0</v>
      </c>
      <c r="AD75">
        <v>0</v>
      </c>
      <c r="AE75">
        <v>0</v>
      </c>
      <c r="AF75">
        <v>719.04899999999998</v>
      </c>
      <c r="AG75">
        <v>0</v>
      </c>
      <c r="AH75">
        <v>1308.3800000000001</v>
      </c>
      <c r="AI75">
        <v>0</v>
      </c>
      <c r="AJ75">
        <v>0</v>
      </c>
      <c r="AK75">
        <v>0</v>
      </c>
      <c r="AL75">
        <v>0</v>
      </c>
      <c r="AM75">
        <v>1308.3800000000001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4.8782800000000002</v>
      </c>
      <c r="BB75">
        <v>46.327599999999997</v>
      </c>
      <c r="BC75">
        <v>11.1774</v>
      </c>
      <c r="BD75">
        <v>0</v>
      </c>
      <c r="BE75">
        <v>1.2276400000000001</v>
      </c>
      <c r="BF75">
        <v>5.2835900000000002</v>
      </c>
      <c r="BG75">
        <v>71.0398</v>
      </c>
      <c r="BH75">
        <v>139.934</v>
      </c>
      <c r="BI75">
        <v>93.919200000000004</v>
      </c>
      <c r="BJ75">
        <v>0</v>
      </c>
      <c r="BK75">
        <v>0.185608</v>
      </c>
      <c r="BL75">
        <v>0</v>
      </c>
      <c r="BM75">
        <v>234.03899999999999</v>
      </c>
      <c r="BN75">
        <v>223.88</v>
      </c>
      <c r="BO75">
        <v>10.1586</v>
      </c>
      <c r="BP75">
        <v>0</v>
      </c>
      <c r="BQ75">
        <v>0</v>
      </c>
      <c r="BS75">
        <v>0</v>
      </c>
      <c r="BT75">
        <v>0</v>
      </c>
      <c r="BV75">
        <v>0</v>
      </c>
      <c r="BW75" t="s">
        <v>99</v>
      </c>
      <c r="BX75" t="s">
        <v>99</v>
      </c>
      <c r="BY75" t="s">
        <v>228</v>
      </c>
      <c r="BZ75">
        <v>5.41927</v>
      </c>
      <c r="CA75">
        <v>26997.3</v>
      </c>
      <c r="CB75">
        <v>14439.1</v>
      </c>
      <c r="CC75">
        <v>0</v>
      </c>
      <c r="CD75">
        <v>1197.1500000000001</v>
      </c>
      <c r="CE75">
        <v>0</v>
      </c>
      <c r="CF75">
        <v>53812.1</v>
      </c>
      <c r="CG75">
        <v>96451.1</v>
      </c>
      <c r="CH75">
        <v>77659.399999999994</v>
      </c>
      <c r="CI75">
        <v>0</v>
      </c>
      <c r="CJ75">
        <v>379.815</v>
      </c>
      <c r="CK75">
        <v>0</v>
      </c>
      <c r="CL75">
        <v>174490</v>
      </c>
      <c r="CM75">
        <v>949.59100000000001</v>
      </c>
      <c r="CN75">
        <v>0</v>
      </c>
      <c r="CO75">
        <v>0</v>
      </c>
      <c r="CP75">
        <v>0</v>
      </c>
      <c r="CQ75">
        <v>0</v>
      </c>
      <c r="CR75">
        <v>748.54300000000001</v>
      </c>
      <c r="CS75">
        <v>0</v>
      </c>
      <c r="CT75">
        <v>1698.13</v>
      </c>
      <c r="CU75">
        <v>0</v>
      </c>
      <c r="CV75">
        <v>0</v>
      </c>
      <c r="CW75">
        <v>0</v>
      </c>
      <c r="CX75">
        <v>0</v>
      </c>
      <c r="CY75">
        <v>1698.13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7.8029999999999999</v>
      </c>
      <c r="DN75">
        <v>43.863500000000002</v>
      </c>
      <c r="DO75">
        <v>17.561499999999999</v>
      </c>
      <c r="DP75">
        <v>0</v>
      </c>
      <c r="DQ75">
        <v>1.17283</v>
      </c>
      <c r="DR75">
        <v>5.5004400000000002</v>
      </c>
      <c r="DS75">
        <v>68.631399999999999</v>
      </c>
      <c r="DT75">
        <v>144.53299999999999</v>
      </c>
      <c r="DU75">
        <v>93.919200000000004</v>
      </c>
      <c r="DV75">
        <v>0</v>
      </c>
      <c r="DW75">
        <v>0.45810400000000001</v>
      </c>
      <c r="DX75">
        <v>0</v>
      </c>
      <c r="DY75">
        <v>238.91</v>
      </c>
      <c r="DZ75">
        <v>225.61199999999999</v>
      </c>
      <c r="EA75">
        <v>13.2981</v>
      </c>
      <c r="EB75">
        <v>0</v>
      </c>
      <c r="EC75">
        <v>0</v>
      </c>
      <c r="EE75">
        <v>0</v>
      </c>
      <c r="EF75">
        <v>0</v>
      </c>
      <c r="EH75">
        <v>0</v>
      </c>
      <c r="EI75" s="74">
        <v>1.6298199999999999E-17</v>
      </c>
      <c r="EJ75">
        <v>12.6028</v>
      </c>
      <c r="EK75">
        <v>1.73871</v>
      </c>
      <c r="EL75">
        <v>0</v>
      </c>
      <c r="EM75" s="74">
        <v>6.7954799999999997E-14</v>
      </c>
      <c r="EN75">
        <v>0</v>
      </c>
      <c r="EO75">
        <v>13.4762</v>
      </c>
      <c r="EP75">
        <v>27.817699999999999</v>
      </c>
      <c r="EQ75">
        <v>14.089600000000001</v>
      </c>
      <c r="ER75">
        <v>0</v>
      </c>
      <c r="ES75">
        <v>5.1839799999999998E-2</v>
      </c>
      <c r="ET75">
        <v>0</v>
      </c>
      <c r="EU75">
        <v>41.959200000000003</v>
      </c>
      <c r="EV75" s="74">
        <v>5.6447700000000002E-18</v>
      </c>
      <c r="EW75">
        <v>11.9091</v>
      </c>
      <c r="EX75">
        <v>2.7454999999999998</v>
      </c>
      <c r="EY75">
        <v>0</v>
      </c>
      <c r="EZ75" s="74">
        <v>2.3123299999999999E-14</v>
      </c>
      <c r="FA75">
        <v>0</v>
      </c>
      <c r="FB75">
        <v>12.9109</v>
      </c>
      <c r="FC75">
        <v>27.5655</v>
      </c>
      <c r="FD75">
        <v>14.089600000000001</v>
      </c>
      <c r="FE75">
        <v>0</v>
      </c>
      <c r="FF75">
        <v>6.7214899999999994E-2</v>
      </c>
      <c r="FG75">
        <v>0</v>
      </c>
      <c r="FH75">
        <v>41.722299999999997</v>
      </c>
      <c r="FI75" t="s">
        <v>534</v>
      </c>
      <c r="FJ75" t="s">
        <v>535</v>
      </c>
      <c r="FK75" t="s">
        <v>536</v>
      </c>
      <c r="FL75" t="s">
        <v>257</v>
      </c>
      <c r="FM75">
        <v>8.5</v>
      </c>
      <c r="FN75" t="s">
        <v>44</v>
      </c>
      <c r="FO75" t="s">
        <v>458</v>
      </c>
      <c r="FP75" t="s">
        <v>603</v>
      </c>
    </row>
    <row r="76" spans="1:172" x14ac:dyDescent="0.25">
      <c r="A76" s="72">
        <v>43234.178599537037</v>
      </c>
      <c r="B76" t="s">
        <v>170</v>
      </c>
      <c r="C76" t="s">
        <v>171</v>
      </c>
      <c r="D76" t="s">
        <v>120</v>
      </c>
      <c r="E76">
        <v>24563</v>
      </c>
      <c r="F76">
        <v>24692</v>
      </c>
      <c r="G76" t="s">
        <v>43</v>
      </c>
      <c r="H76" s="73">
        <v>1.8055555555555557E-2</v>
      </c>
      <c r="I76" t="s">
        <v>50</v>
      </c>
      <c r="J76">
        <v>1.71</v>
      </c>
      <c r="K76" t="s">
        <v>99</v>
      </c>
      <c r="L76" t="s">
        <v>99</v>
      </c>
      <c r="M76" t="s">
        <v>206</v>
      </c>
      <c r="N76">
        <v>0</v>
      </c>
      <c r="O76">
        <v>9576.1</v>
      </c>
      <c r="P76">
        <v>14079.7</v>
      </c>
      <c r="Q76">
        <v>0</v>
      </c>
      <c r="R76">
        <v>0</v>
      </c>
      <c r="S76">
        <v>0</v>
      </c>
      <c r="T76">
        <v>9508.18</v>
      </c>
      <c r="U76">
        <v>33164</v>
      </c>
      <c r="V76">
        <v>12040.6</v>
      </c>
      <c r="W76">
        <v>0</v>
      </c>
      <c r="X76">
        <v>186.11</v>
      </c>
      <c r="Y76">
        <v>0</v>
      </c>
      <c r="Z76">
        <v>45390.7</v>
      </c>
      <c r="AA76">
        <v>14.0863</v>
      </c>
      <c r="AB76">
        <v>0</v>
      </c>
      <c r="AC76">
        <v>0</v>
      </c>
      <c r="AD76">
        <v>0</v>
      </c>
      <c r="AE76">
        <v>0</v>
      </c>
      <c r="AF76">
        <v>273.73099999999999</v>
      </c>
      <c r="AG76">
        <v>0</v>
      </c>
      <c r="AH76">
        <v>287.81799999999998</v>
      </c>
      <c r="AI76">
        <v>0</v>
      </c>
      <c r="AJ76">
        <v>0</v>
      </c>
      <c r="AK76">
        <v>0</v>
      </c>
      <c r="AL76">
        <v>0</v>
      </c>
      <c r="AM76">
        <v>287.81799999999998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0.114703</v>
      </c>
      <c r="BB76">
        <v>13.238</v>
      </c>
      <c r="BC76">
        <v>16.8508</v>
      </c>
      <c r="BD76">
        <v>0</v>
      </c>
      <c r="BE76">
        <v>0</v>
      </c>
      <c r="BF76">
        <v>2.0098400000000001</v>
      </c>
      <c r="BG76">
        <v>12.774800000000001</v>
      </c>
      <c r="BH76">
        <v>44.988199999999999</v>
      </c>
      <c r="BI76">
        <v>14.5617</v>
      </c>
      <c r="BJ76">
        <v>0</v>
      </c>
      <c r="BK76">
        <v>0.25709700000000002</v>
      </c>
      <c r="BL76">
        <v>0</v>
      </c>
      <c r="BM76">
        <v>59.807000000000002</v>
      </c>
      <c r="BN76">
        <v>57.682499999999997</v>
      </c>
      <c r="BO76">
        <v>2.1245400000000001</v>
      </c>
      <c r="BP76">
        <v>0</v>
      </c>
      <c r="BQ76">
        <v>0</v>
      </c>
      <c r="BS76">
        <v>0</v>
      </c>
      <c r="BT76">
        <v>0.75</v>
      </c>
      <c r="BU76" t="s">
        <v>264</v>
      </c>
      <c r="BV76">
        <v>0</v>
      </c>
      <c r="BW76" t="s">
        <v>99</v>
      </c>
      <c r="BX76" t="s">
        <v>99</v>
      </c>
      <c r="BY76" t="s">
        <v>253</v>
      </c>
      <c r="BZ76">
        <v>0</v>
      </c>
      <c r="CA76">
        <v>3268.85</v>
      </c>
      <c r="CB76">
        <v>22944.7</v>
      </c>
      <c r="CC76">
        <v>0</v>
      </c>
      <c r="CD76">
        <v>0</v>
      </c>
      <c r="CE76">
        <v>0</v>
      </c>
      <c r="CF76">
        <v>8175.04</v>
      </c>
      <c r="CG76">
        <v>34388.6</v>
      </c>
      <c r="CH76">
        <v>12040.6</v>
      </c>
      <c r="CI76">
        <v>0</v>
      </c>
      <c r="CJ76">
        <v>379.815</v>
      </c>
      <c r="CK76">
        <v>0</v>
      </c>
      <c r="CL76">
        <v>46809.1</v>
      </c>
      <c r="CM76">
        <v>21.952100000000002</v>
      </c>
      <c r="CN76">
        <v>0</v>
      </c>
      <c r="CO76">
        <v>0</v>
      </c>
      <c r="CP76">
        <v>0</v>
      </c>
      <c r="CQ76">
        <v>0</v>
      </c>
      <c r="CR76">
        <v>273.72899999999998</v>
      </c>
      <c r="CS76">
        <v>0</v>
      </c>
      <c r="CT76">
        <v>295.68099999999998</v>
      </c>
      <c r="CU76">
        <v>0</v>
      </c>
      <c r="CV76">
        <v>0</v>
      </c>
      <c r="CW76">
        <v>0</v>
      </c>
      <c r="CX76">
        <v>0</v>
      </c>
      <c r="CY76">
        <v>295.68099999999998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0.18038299999999999</v>
      </c>
      <c r="DN76">
        <v>6.12974</v>
      </c>
      <c r="DO76">
        <v>27.617699999999999</v>
      </c>
      <c r="DP76">
        <v>0</v>
      </c>
      <c r="DQ76">
        <v>0</v>
      </c>
      <c r="DR76">
        <v>2.0098199999999999</v>
      </c>
      <c r="DS76">
        <v>10.7538</v>
      </c>
      <c r="DT76">
        <v>46.691400000000002</v>
      </c>
      <c r="DU76">
        <v>14.5617</v>
      </c>
      <c r="DV76">
        <v>0</v>
      </c>
      <c r="DW76">
        <v>0.45810600000000001</v>
      </c>
      <c r="DX76">
        <v>0</v>
      </c>
      <c r="DY76">
        <v>61.711199999999998</v>
      </c>
      <c r="DZ76">
        <v>59.521000000000001</v>
      </c>
      <c r="EA76">
        <v>2.1901999999999999</v>
      </c>
      <c r="EB76">
        <v>0</v>
      </c>
      <c r="EC76">
        <v>0</v>
      </c>
      <c r="EE76">
        <v>0</v>
      </c>
      <c r="EF76">
        <v>0</v>
      </c>
      <c r="EH76">
        <v>0</v>
      </c>
      <c r="EI76">
        <v>0</v>
      </c>
      <c r="EJ76">
        <v>2.76939</v>
      </c>
      <c r="EK76">
        <v>2.6014599999999999</v>
      </c>
      <c r="EL76">
        <v>0</v>
      </c>
      <c r="EM76">
        <v>0</v>
      </c>
      <c r="EN76">
        <v>0</v>
      </c>
      <c r="EO76">
        <v>3.0515699999999999</v>
      </c>
      <c r="EP76">
        <v>8.4224200000000007</v>
      </c>
      <c r="EQ76">
        <v>2.18451</v>
      </c>
      <c r="ER76">
        <v>0</v>
      </c>
      <c r="ES76">
        <v>7.1435799999999994E-2</v>
      </c>
      <c r="ET76">
        <v>0</v>
      </c>
      <c r="EU76">
        <v>10.6784</v>
      </c>
      <c r="EV76">
        <v>0</v>
      </c>
      <c r="EW76">
        <v>1.33778</v>
      </c>
      <c r="EX76">
        <v>4.4900900000000004</v>
      </c>
      <c r="EY76">
        <v>0</v>
      </c>
      <c r="EZ76">
        <v>0</v>
      </c>
      <c r="FA76">
        <v>0</v>
      </c>
      <c r="FB76">
        <v>2.3817499999999998</v>
      </c>
      <c r="FC76">
        <v>8.2096199999999993</v>
      </c>
      <c r="FD76">
        <v>2.18451</v>
      </c>
      <c r="FE76">
        <v>0</v>
      </c>
      <c r="FF76">
        <v>6.7214899999999994E-2</v>
      </c>
      <c r="FG76">
        <v>0</v>
      </c>
      <c r="FH76">
        <v>10.4613</v>
      </c>
      <c r="FI76" t="s">
        <v>534</v>
      </c>
      <c r="FJ76" t="s">
        <v>535</v>
      </c>
      <c r="FK76" t="s">
        <v>536</v>
      </c>
      <c r="FL76" t="s">
        <v>257</v>
      </c>
      <c r="FM76">
        <v>8.5</v>
      </c>
      <c r="FN76" t="s">
        <v>44</v>
      </c>
      <c r="FO76" t="s">
        <v>458</v>
      </c>
      <c r="FP76" t="s">
        <v>603</v>
      </c>
    </row>
    <row r="77" spans="1:172" x14ac:dyDescent="0.25">
      <c r="A77" s="72">
        <v>43234.179178240738</v>
      </c>
      <c r="B77" t="s">
        <v>173</v>
      </c>
      <c r="C77" t="s">
        <v>174</v>
      </c>
      <c r="D77" t="s">
        <v>120</v>
      </c>
      <c r="E77">
        <v>24563.1</v>
      </c>
      <c r="F77">
        <v>24692.3</v>
      </c>
      <c r="G77" t="s">
        <v>43</v>
      </c>
      <c r="H77" s="73">
        <v>3.1944444444444449E-2</v>
      </c>
      <c r="I77" t="s">
        <v>50</v>
      </c>
      <c r="J77">
        <v>0.21</v>
      </c>
      <c r="K77" t="s">
        <v>99</v>
      </c>
      <c r="L77" t="s">
        <v>99</v>
      </c>
      <c r="M77" t="s">
        <v>243</v>
      </c>
      <c r="N77">
        <v>2.3389899999999999</v>
      </c>
      <c r="O77">
        <v>38026.199999999997</v>
      </c>
      <c r="P77">
        <v>22125</v>
      </c>
      <c r="Q77">
        <v>0</v>
      </c>
      <c r="R77">
        <v>782.846</v>
      </c>
      <c r="S77">
        <v>0</v>
      </c>
      <c r="T77">
        <v>46390.5</v>
      </c>
      <c r="U77">
        <v>107327</v>
      </c>
      <c r="V77">
        <v>77659.399999999994</v>
      </c>
      <c r="W77">
        <v>0</v>
      </c>
      <c r="X77">
        <v>185.864</v>
      </c>
      <c r="Y77">
        <v>0</v>
      </c>
      <c r="Z77">
        <v>185172</v>
      </c>
      <c r="AA77">
        <v>433.54599999999999</v>
      </c>
      <c r="AB77">
        <v>0</v>
      </c>
      <c r="AC77">
        <v>0</v>
      </c>
      <c r="AD77">
        <v>0</v>
      </c>
      <c r="AE77">
        <v>0</v>
      </c>
      <c r="AF77">
        <v>719.04899999999998</v>
      </c>
      <c r="AG77">
        <v>0</v>
      </c>
      <c r="AH77">
        <v>1152.5999999999999</v>
      </c>
      <c r="AI77">
        <v>0</v>
      </c>
      <c r="AJ77">
        <v>0</v>
      </c>
      <c r="AK77">
        <v>0</v>
      </c>
      <c r="AL77">
        <v>0</v>
      </c>
      <c r="AM77">
        <v>1152.5999999999999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3.6545100000000001</v>
      </c>
      <c r="BB77">
        <v>59.7819</v>
      </c>
      <c r="BC77">
        <v>27.081800000000001</v>
      </c>
      <c r="BD77">
        <v>0</v>
      </c>
      <c r="BE77">
        <v>0.781443</v>
      </c>
      <c r="BF77">
        <v>5.2835900000000002</v>
      </c>
      <c r="BG77">
        <v>60.641100000000002</v>
      </c>
      <c r="BH77">
        <v>157.22399999999999</v>
      </c>
      <c r="BI77">
        <v>93.919200000000004</v>
      </c>
      <c r="BJ77">
        <v>0</v>
      </c>
      <c r="BK77">
        <v>0.25670199999999999</v>
      </c>
      <c r="BL77">
        <v>0</v>
      </c>
      <c r="BM77">
        <v>251.4</v>
      </c>
      <c r="BN77">
        <v>242.465</v>
      </c>
      <c r="BO77">
        <v>8.9357699999999998</v>
      </c>
      <c r="BP77">
        <v>0</v>
      </c>
      <c r="BQ77">
        <v>39</v>
      </c>
      <c r="BR77" t="s">
        <v>172</v>
      </c>
      <c r="BS77">
        <v>0</v>
      </c>
      <c r="BT77">
        <v>0</v>
      </c>
      <c r="BV77">
        <v>0</v>
      </c>
      <c r="BW77" t="s">
        <v>99</v>
      </c>
      <c r="BX77" t="s">
        <v>99</v>
      </c>
      <c r="BY77" t="s">
        <v>211</v>
      </c>
      <c r="BZ77">
        <v>6.9725000000000001</v>
      </c>
      <c r="CA77">
        <v>33064.699999999997</v>
      </c>
      <c r="CB77">
        <v>21798.3</v>
      </c>
      <c r="CC77">
        <v>0</v>
      </c>
      <c r="CD77">
        <v>1236.94</v>
      </c>
      <c r="CE77">
        <v>0</v>
      </c>
      <c r="CF77">
        <v>46451.6</v>
      </c>
      <c r="CG77">
        <v>102559</v>
      </c>
      <c r="CH77">
        <v>77659.399999999994</v>
      </c>
      <c r="CI77">
        <v>0</v>
      </c>
      <c r="CJ77">
        <v>379.815</v>
      </c>
      <c r="CK77">
        <v>0</v>
      </c>
      <c r="CL77">
        <v>180598</v>
      </c>
      <c r="CM77">
        <v>1209.33</v>
      </c>
      <c r="CN77">
        <v>0</v>
      </c>
      <c r="CO77">
        <v>0</v>
      </c>
      <c r="CP77">
        <v>0</v>
      </c>
      <c r="CQ77">
        <v>0</v>
      </c>
      <c r="CR77">
        <v>719.05</v>
      </c>
      <c r="CS77">
        <v>0</v>
      </c>
      <c r="CT77">
        <v>1928.38</v>
      </c>
      <c r="CU77">
        <v>0</v>
      </c>
      <c r="CV77">
        <v>0</v>
      </c>
      <c r="CW77">
        <v>0</v>
      </c>
      <c r="CX77">
        <v>0</v>
      </c>
      <c r="CY77">
        <v>1928.38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9.9757700000000007</v>
      </c>
      <c r="DN77">
        <v>53.933</v>
      </c>
      <c r="DO77">
        <v>26.729099999999999</v>
      </c>
      <c r="DP77">
        <v>0</v>
      </c>
      <c r="DQ77">
        <v>1.2218599999999999</v>
      </c>
      <c r="DR77">
        <v>5.2835999999999999</v>
      </c>
      <c r="DS77">
        <v>60.277200000000001</v>
      </c>
      <c r="DT77">
        <v>157.42099999999999</v>
      </c>
      <c r="DU77">
        <v>93.919200000000004</v>
      </c>
      <c r="DV77">
        <v>0</v>
      </c>
      <c r="DW77">
        <v>0.45810400000000001</v>
      </c>
      <c r="DX77">
        <v>0</v>
      </c>
      <c r="DY77">
        <v>251.798</v>
      </c>
      <c r="DZ77">
        <v>236.54499999999999</v>
      </c>
      <c r="EA77">
        <v>15.2524</v>
      </c>
      <c r="EB77">
        <v>0</v>
      </c>
      <c r="EC77">
        <v>0</v>
      </c>
      <c r="EE77">
        <v>0</v>
      </c>
      <c r="EF77">
        <v>0.25</v>
      </c>
      <c r="EG77" t="s">
        <v>442</v>
      </c>
      <c r="EH77">
        <v>0</v>
      </c>
      <c r="EI77">
        <v>0</v>
      </c>
      <c r="EJ77">
        <v>15.8619</v>
      </c>
      <c r="EK77">
        <v>4.3542899999999998</v>
      </c>
      <c r="EL77">
        <v>0</v>
      </c>
      <c r="EM77">
        <v>0</v>
      </c>
      <c r="EN77">
        <v>0</v>
      </c>
      <c r="EO77">
        <v>13.235900000000001</v>
      </c>
      <c r="EP77">
        <v>33.452100000000002</v>
      </c>
      <c r="EQ77">
        <v>14.089600000000001</v>
      </c>
      <c r="ER77">
        <v>0</v>
      </c>
      <c r="ES77">
        <v>7.1282499999999999E-2</v>
      </c>
      <c r="ET77">
        <v>0</v>
      </c>
      <c r="EU77">
        <v>47.613</v>
      </c>
      <c r="EV77" s="74">
        <v>3.45607E-14</v>
      </c>
      <c r="EW77">
        <v>14.6995</v>
      </c>
      <c r="EX77">
        <v>4.26431</v>
      </c>
      <c r="EY77">
        <v>0</v>
      </c>
      <c r="EZ77" s="74">
        <v>1.18623E-10</v>
      </c>
      <c r="FA77">
        <v>0</v>
      </c>
      <c r="FB77">
        <v>12.6656</v>
      </c>
      <c r="FC77">
        <v>31.6294</v>
      </c>
      <c r="FD77">
        <v>14.089600000000001</v>
      </c>
      <c r="FE77">
        <v>0</v>
      </c>
      <c r="FF77">
        <v>6.7214899999999994E-2</v>
      </c>
      <c r="FG77">
        <v>0</v>
      </c>
      <c r="FH77">
        <v>45.786200000000001</v>
      </c>
      <c r="FI77" t="s">
        <v>534</v>
      </c>
      <c r="FJ77" t="s">
        <v>535</v>
      </c>
      <c r="FK77" t="s">
        <v>536</v>
      </c>
      <c r="FL77" t="s">
        <v>257</v>
      </c>
      <c r="FM77">
        <v>8.5</v>
      </c>
      <c r="FN77" t="s">
        <v>44</v>
      </c>
      <c r="FO77" t="s">
        <v>458</v>
      </c>
      <c r="FP77" t="s">
        <v>603</v>
      </c>
    </row>
    <row r="78" spans="1:172" x14ac:dyDescent="0.25">
      <c r="A78" s="72">
        <v>43234.190185185187</v>
      </c>
      <c r="B78" t="s">
        <v>124</v>
      </c>
      <c r="C78" t="s">
        <v>125</v>
      </c>
      <c r="D78" t="s">
        <v>123</v>
      </c>
      <c r="E78">
        <v>42554</v>
      </c>
      <c r="F78">
        <v>42554</v>
      </c>
      <c r="G78" t="s">
        <v>43</v>
      </c>
      <c r="H78" s="73">
        <v>0.65694444444444444</v>
      </c>
      <c r="I78" t="s">
        <v>51</v>
      </c>
      <c r="J78">
        <v>-19.46</v>
      </c>
      <c r="K78" t="s">
        <v>99</v>
      </c>
      <c r="L78" t="s">
        <v>99</v>
      </c>
      <c r="M78" t="s">
        <v>593</v>
      </c>
      <c r="N78">
        <v>3.7124899999999998</v>
      </c>
      <c r="O78">
        <v>103672</v>
      </c>
      <c r="P78">
        <v>39993.199999999997</v>
      </c>
      <c r="Q78">
        <v>309.13200000000001</v>
      </c>
      <c r="R78">
        <v>9609.07</v>
      </c>
      <c r="S78">
        <v>1089.17</v>
      </c>
      <c r="T78">
        <v>20680.7</v>
      </c>
      <c r="U78">
        <v>175357</v>
      </c>
      <c r="V78">
        <v>62063.5</v>
      </c>
      <c r="W78">
        <v>0</v>
      </c>
      <c r="X78">
        <v>44792.9</v>
      </c>
      <c r="Y78">
        <v>0</v>
      </c>
      <c r="Z78">
        <v>282213</v>
      </c>
      <c r="AA78">
        <v>862.18600000000004</v>
      </c>
      <c r="AB78">
        <v>0</v>
      </c>
      <c r="AC78">
        <v>0</v>
      </c>
      <c r="AD78">
        <v>0</v>
      </c>
      <c r="AE78">
        <v>0</v>
      </c>
      <c r="AF78">
        <v>5054.1499999999996</v>
      </c>
      <c r="AG78">
        <v>0</v>
      </c>
      <c r="AH78">
        <v>5916.33</v>
      </c>
      <c r="AI78">
        <v>0</v>
      </c>
      <c r="AJ78">
        <v>0</v>
      </c>
      <c r="AK78">
        <v>0</v>
      </c>
      <c r="AL78">
        <v>0</v>
      </c>
      <c r="AM78">
        <v>5916.33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4.2347200000000003</v>
      </c>
      <c r="BB78">
        <v>89.286500000000004</v>
      </c>
      <c r="BC78">
        <v>28.7638</v>
      </c>
      <c r="BD78">
        <v>0.33619900000000003</v>
      </c>
      <c r="BE78">
        <v>6.60466</v>
      </c>
      <c r="BF78">
        <v>22.545200000000001</v>
      </c>
      <c r="BG78">
        <v>14.0937</v>
      </c>
      <c r="BH78">
        <v>165.86500000000001</v>
      </c>
      <c r="BI78">
        <v>41.804499999999997</v>
      </c>
      <c r="BJ78">
        <v>0</v>
      </c>
      <c r="BK78">
        <v>30.0609</v>
      </c>
      <c r="BL78">
        <v>0</v>
      </c>
      <c r="BM78">
        <v>237.73</v>
      </c>
      <c r="BN78">
        <v>211.65799999999999</v>
      </c>
      <c r="BO78">
        <v>26.072600000000001</v>
      </c>
      <c r="BP78">
        <v>0</v>
      </c>
      <c r="BQ78">
        <v>0</v>
      </c>
      <c r="BS78">
        <v>0</v>
      </c>
      <c r="BT78">
        <v>10.25</v>
      </c>
      <c r="BU78" t="s">
        <v>229</v>
      </c>
      <c r="BV78">
        <v>0</v>
      </c>
      <c r="BW78" t="s">
        <v>99</v>
      </c>
      <c r="BX78" t="s">
        <v>99</v>
      </c>
      <c r="BY78" t="s">
        <v>594</v>
      </c>
      <c r="BZ78">
        <v>2.55409</v>
      </c>
      <c r="CA78">
        <v>77255.5</v>
      </c>
      <c r="CB78">
        <v>42982.5</v>
      </c>
      <c r="CC78">
        <v>3833.66</v>
      </c>
      <c r="CD78">
        <v>7034.63</v>
      </c>
      <c r="CE78">
        <v>1089.17</v>
      </c>
      <c r="CF78">
        <v>20093.7</v>
      </c>
      <c r="CG78">
        <v>152292</v>
      </c>
      <c r="CH78">
        <v>62063.5</v>
      </c>
      <c r="CI78">
        <v>0</v>
      </c>
      <c r="CJ78">
        <v>44792.9</v>
      </c>
      <c r="CK78">
        <v>0</v>
      </c>
      <c r="CL78">
        <v>259148</v>
      </c>
      <c r="CM78">
        <v>454.67200000000003</v>
      </c>
      <c r="CN78">
        <v>0</v>
      </c>
      <c r="CO78">
        <v>0</v>
      </c>
      <c r="CP78">
        <v>0</v>
      </c>
      <c r="CQ78">
        <v>0</v>
      </c>
      <c r="CR78">
        <v>5145.33</v>
      </c>
      <c r="CS78">
        <v>0</v>
      </c>
      <c r="CT78">
        <v>5600</v>
      </c>
      <c r="CU78">
        <v>0</v>
      </c>
      <c r="CV78">
        <v>0</v>
      </c>
      <c r="CW78">
        <v>0</v>
      </c>
      <c r="CX78">
        <v>0</v>
      </c>
      <c r="CY78">
        <v>5600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2.2460499999999999</v>
      </c>
      <c r="DN78">
        <v>67.661600000000007</v>
      </c>
      <c r="DO78">
        <v>31.8489</v>
      </c>
      <c r="DP78">
        <v>3.0739999999999998</v>
      </c>
      <c r="DQ78">
        <v>4.8975799999999996</v>
      </c>
      <c r="DR78">
        <v>22.9314</v>
      </c>
      <c r="DS78">
        <v>13.7399</v>
      </c>
      <c r="DT78">
        <v>146.4</v>
      </c>
      <c r="DU78">
        <v>41.804499999999997</v>
      </c>
      <c r="DV78">
        <v>0</v>
      </c>
      <c r="DW78">
        <v>30.0609</v>
      </c>
      <c r="DX78">
        <v>0</v>
      </c>
      <c r="DY78">
        <v>218.26499999999999</v>
      </c>
      <c r="DZ78">
        <v>193.79400000000001</v>
      </c>
      <c r="EA78">
        <v>24.470800000000001</v>
      </c>
      <c r="EB78">
        <v>0</v>
      </c>
      <c r="EC78">
        <v>0</v>
      </c>
      <c r="EE78">
        <v>0</v>
      </c>
      <c r="EF78">
        <v>6.5</v>
      </c>
      <c r="EG78" t="s">
        <v>98</v>
      </c>
      <c r="EH78">
        <v>0</v>
      </c>
      <c r="EI78">
        <v>0</v>
      </c>
      <c r="EJ78">
        <v>37.143999999999998</v>
      </c>
      <c r="EK78">
        <v>7.9262499999999996</v>
      </c>
      <c r="EL78">
        <v>0.214445</v>
      </c>
      <c r="EM78">
        <v>1.6355299999999999</v>
      </c>
      <c r="EN78">
        <v>0.124335</v>
      </c>
      <c r="EO78">
        <v>3.0817100000000002</v>
      </c>
      <c r="EP78">
        <v>50.126300000000001</v>
      </c>
      <c r="EQ78">
        <v>10.1204</v>
      </c>
      <c r="ER78">
        <v>0</v>
      </c>
      <c r="ES78">
        <v>7.8971900000000002</v>
      </c>
      <c r="ET78">
        <v>0</v>
      </c>
      <c r="EU78">
        <v>68.143900000000002</v>
      </c>
      <c r="EV78">
        <v>0</v>
      </c>
      <c r="EW78">
        <v>29.856999999999999</v>
      </c>
      <c r="EX78">
        <v>9.8285800000000005</v>
      </c>
      <c r="EY78">
        <v>1.26739</v>
      </c>
      <c r="EZ78">
        <v>1.2979499999999999</v>
      </c>
      <c r="FA78">
        <v>0.124335</v>
      </c>
      <c r="FB78">
        <v>3.0698500000000002</v>
      </c>
      <c r="FC78">
        <v>45.445099999999996</v>
      </c>
      <c r="FD78">
        <v>10.1204</v>
      </c>
      <c r="FE78">
        <v>0</v>
      </c>
      <c r="FF78">
        <v>7.8971900000000002</v>
      </c>
      <c r="FG78">
        <v>0</v>
      </c>
      <c r="FH78">
        <v>63.462699999999998</v>
      </c>
      <c r="FI78" t="s">
        <v>534</v>
      </c>
      <c r="FJ78" t="s">
        <v>535</v>
      </c>
      <c r="FK78" t="s">
        <v>536</v>
      </c>
      <c r="FL78" t="s">
        <v>257</v>
      </c>
      <c r="FM78">
        <v>8.5</v>
      </c>
      <c r="FN78" t="s">
        <v>542</v>
      </c>
      <c r="FO78" t="s">
        <v>458</v>
      </c>
      <c r="FP78" t="s">
        <v>603</v>
      </c>
    </row>
    <row r="79" spans="1:172" x14ac:dyDescent="0.25">
      <c r="A79" s="72">
        <v>43234.205312500002</v>
      </c>
      <c r="B79" t="s">
        <v>159</v>
      </c>
      <c r="C79" t="s">
        <v>160</v>
      </c>
      <c r="D79" t="s">
        <v>123</v>
      </c>
      <c r="E79">
        <v>42554</v>
      </c>
      <c r="F79">
        <v>42554</v>
      </c>
      <c r="G79" t="s">
        <v>43</v>
      </c>
      <c r="H79" s="73">
        <v>0.90138888888888891</v>
      </c>
      <c r="I79" t="s">
        <v>51</v>
      </c>
      <c r="J79">
        <v>-49.19</v>
      </c>
      <c r="K79" t="s">
        <v>99</v>
      </c>
      <c r="L79" t="s">
        <v>99</v>
      </c>
      <c r="M79" t="s">
        <v>595</v>
      </c>
      <c r="N79">
        <v>10.5756</v>
      </c>
      <c r="O79">
        <v>108897</v>
      </c>
      <c r="P79">
        <v>99735.6</v>
      </c>
      <c r="Q79">
        <v>469.91300000000001</v>
      </c>
      <c r="R79">
        <v>8531.7199999999993</v>
      </c>
      <c r="S79">
        <v>1089.17</v>
      </c>
      <c r="T79">
        <v>22770.7</v>
      </c>
      <c r="U79">
        <v>241504</v>
      </c>
      <c r="V79">
        <v>67379.199999999997</v>
      </c>
      <c r="W79">
        <v>7629.8</v>
      </c>
      <c r="X79">
        <v>44792.9</v>
      </c>
      <c r="Y79">
        <v>0</v>
      </c>
      <c r="Z79">
        <v>361306</v>
      </c>
      <c r="AA79">
        <v>379.68700000000001</v>
      </c>
      <c r="AB79">
        <v>0</v>
      </c>
      <c r="AC79">
        <v>0</v>
      </c>
      <c r="AD79">
        <v>0</v>
      </c>
      <c r="AE79">
        <v>0</v>
      </c>
      <c r="AF79">
        <v>5360.07</v>
      </c>
      <c r="AG79">
        <v>0</v>
      </c>
      <c r="AH79">
        <v>5739.76</v>
      </c>
      <c r="AI79">
        <v>780.18</v>
      </c>
      <c r="AJ79">
        <v>0</v>
      </c>
      <c r="AK79">
        <v>0</v>
      </c>
      <c r="AL79">
        <v>0</v>
      </c>
      <c r="AM79">
        <v>6519.94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1.87263</v>
      </c>
      <c r="BB79">
        <v>92.408799999999999</v>
      </c>
      <c r="BC79">
        <v>65.518799999999999</v>
      </c>
      <c r="BD79">
        <v>0.51063099999999995</v>
      </c>
      <c r="BE79">
        <v>5.7505600000000001</v>
      </c>
      <c r="BF79">
        <v>23.874199999999998</v>
      </c>
      <c r="BG79">
        <v>15.569900000000001</v>
      </c>
      <c r="BH79">
        <v>205.506</v>
      </c>
      <c r="BI79">
        <v>48.791499999999999</v>
      </c>
      <c r="BJ79">
        <v>4.9401400000000004</v>
      </c>
      <c r="BK79">
        <v>30.0609</v>
      </c>
      <c r="BL79">
        <v>0</v>
      </c>
      <c r="BM79">
        <v>289.298</v>
      </c>
      <c r="BN79">
        <v>260.95800000000003</v>
      </c>
      <c r="BO79">
        <v>28.3399</v>
      </c>
      <c r="BP79">
        <v>0</v>
      </c>
      <c r="BQ79">
        <v>0</v>
      </c>
      <c r="BS79">
        <v>0</v>
      </c>
      <c r="BT79">
        <v>0.25</v>
      </c>
      <c r="BU79" t="s">
        <v>256</v>
      </c>
      <c r="BV79">
        <v>0</v>
      </c>
      <c r="BW79" t="s">
        <v>99</v>
      </c>
      <c r="BX79" t="s">
        <v>99</v>
      </c>
      <c r="BY79" t="s">
        <v>456</v>
      </c>
      <c r="BZ79">
        <v>2.1512799999999999</v>
      </c>
      <c r="CA79">
        <v>77134.2</v>
      </c>
      <c r="CB79">
        <v>55168.3</v>
      </c>
      <c r="CC79">
        <v>4121.03</v>
      </c>
      <c r="CD79">
        <v>7665.16</v>
      </c>
      <c r="CE79">
        <v>1089.17</v>
      </c>
      <c r="CF79">
        <v>22182</v>
      </c>
      <c r="CG79">
        <v>167362</v>
      </c>
      <c r="CH79">
        <v>67379.199999999997</v>
      </c>
      <c r="CI79">
        <v>7629.8</v>
      </c>
      <c r="CJ79">
        <v>44792.9</v>
      </c>
      <c r="CK79">
        <v>0</v>
      </c>
      <c r="CL79">
        <v>287164</v>
      </c>
      <c r="CM79">
        <v>386.92899999999997</v>
      </c>
      <c r="CN79">
        <v>0</v>
      </c>
      <c r="CO79">
        <v>0</v>
      </c>
      <c r="CP79">
        <v>0</v>
      </c>
      <c r="CQ79">
        <v>0</v>
      </c>
      <c r="CR79">
        <v>5312.11</v>
      </c>
      <c r="CS79">
        <v>0</v>
      </c>
      <c r="CT79">
        <v>5699.04</v>
      </c>
      <c r="CU79">
        <v>780.18</v>
      </c>
      <c r="CV79">
        <v>0</v>
      </c>
      <c r="CW79">
        <v>0</v>
      </c>
      <c r="CX79">
        <v>0</v>
      </c>
      <c r="CY79">
        <v>6479.22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1.9113500000000001</v>
      </c>
      <c r="DN79">
        <v>66.992900000000006</v>
      </c>
      <c r="DO79">
        <v>39.942599999999999</v>
      </c>
      <c r="DP79">
        <v>3.2797700000000001</v>
      </c>
      <c r="DQ79">
        <v>5.3139700000000003</v>
      </c>
      <c r="DR79">
        <v>23.659600000000001</v>
      </c>
      <c r="DS79">
        <v>15.216799999999999</v>
      </c>
      <c r="DT79">
        <v>156.31700000000001</v>
      </c>
      <c r="DU79">
        <v>48.791499999999999</v>
      </c>
      <c r="DV79">
        <v>4.9401400000000004</v>
      </c>
      <c r="DW79">
        <v>30.0609</v>
      </c>
      <c r="DX79">
        <v>0</v>
      </c>
      <c r="DY79">
        <v>240.10900000000001</v>
      </c>
      <c r="DZ79">
        <v>211.941</v>
      </c>
      <c r="EA79">
        <v>28.168700000000001</v>
      </c>
      <c r="EB79">
        <v>0</v>
      </c>
      <c r="EC79">
        <v>0</v>
      </c>
      <c r="EE79">
        <v>0</v>
      </c>
      <c r="EF79">
        <v>1</v>
      </c>
      <c r="EG79" t="s">
        <v>596</v>
      </c>
      <c r="EH79">
        <v>0</v>
      </c>
      <c r="EI79">
        <v>0</v>
      </c>
      <c r="EJ79">
        <v>38.925600000000003</v>
      </c>
      <c r="EK79">
        <v>12.184200000000001</v>
      </c>
      <c r="EL79">
        <v>0.32001200000000002</v>
      </c>
      <c r="EM79">
        <v>1.27888</v>
      </c>
      <c r="EN79">
        <v>0.124335</v>
      </c>
      <c r="EO79">
        <v>3.5303399999999998</v>
      </c>
      <c r="EP79">
        <v>56.363399999999999</v>
      </c>
      <c r="EQ79">
        <v>11.1122</v>
      </c>
      <c r="ER79">
        <v>0.87098200000000003</v>
      </c>
      <c r="ES79">
        <v>7.8971900000000002</v>
      </c>
      <c r="ET79">
        <v>0</v>
      </c>
      <c r="EU79">
        <v>76.243700000000004</v>
      </c>
      <c r="EV79">
        <v>0</v>
      </c>
      <c r="EW79">
        <v>29.880800000000001</v>
      </c>
      <c r="EX79">
        <v>11.6096</v>
      </c>
      <c r="EY79">
        <v>1.32782</v>
      </c>
      <c r="EZ79">
        <v>1.3796900000000001</v>
      </c>
      <c r="FA79">
        <v>0.124335</v>
      </c>
      <c r="FB79">
        <v>3.5188000000000001</v>
      </c>
      <c r="FC79">
        <v>47.841000000000001</v>
      </c>
      <c r="FD79">
        <v>11.1122</v>
      </c>
      <c r="FE79">
        <v>0.87098200000000003</v>
      </c>
      <c r="FF79">
        <v>7.8971900000000002</v>
      </c>
      <c r="FG79">
        <v>0</v>
      </c>
      <c r="FH79">
        <v>67.721299999999999</v>
      </c>
      <c r="FI79" t="s">
        <v>534</v>
      </c>
      <c r="FJ79" t="s">
        <v>535</v>
      </c>
      <c r="FK79" t="s">
        <v>536</v>
      </c>
      <c r="FL79" t="s">
        <v>257</v>
      </c>
      <c r="FM79">
        <v>8.5</v>
      </c>
      <c r="FN79" t="s">
        <v>542</v>
      </c>
      <c r="FO79" t="s">
        <v>458</v>
      </c>
      <c r="FP79" t="s">
        <v>603</v>
      </c>
    </row>
    <row r="80" spans="1:172" x14ac:dyDescent="0.25">
      <c r="A80" s="72">
        <v>43234.206724537034</v>
      </c>
      <c r="B80" t="s">
        <v>134</v>
      </c>
      <c r="C80" t="s">
        <v>135</v>
      </c>
      <c r="D80" t="s">
        <v>120</v>
      </c>
      <c r="E80">
        <v>49495.3</v>
      </c>
      <c r="F80">
        <v>49495.3</v>
      </c>
      <c r="G80" t="s">
        <v>43</v>
      </c>
      <c r="H80" s="73">
        <v>7.8472222222222221E-2</v>
      </c>
      <c r="I80" t="s">
        <v>50</v>
      </c>
      <c r="J80">
        <v>7.51</v>
      </c>
      <c r="K80" t="s">
        <v>99</v>
      </c>
      <c r="L80" t="s">
        <v>99</v>
      </c>
      <c r="M80" t="s">
        <v>452</v>
      </c>
      <c r="N80">
        <v>0</v>
      </c>
      <c r="O80">
        <v>13018.5</v>
      </c>
      <c r="P80">
        <v>7668.75</v>
      </c>
      <c r="Q80">
        <v>0</v>
      </c>
      <c r="R80">
        <v>0</v>
      </c>
      <c r="S80">
        <v>0</v>
      </c>
      <c r="T80">
        <v>16735.8</v>
      </c>
      <c r="U80">
        <v>37423</v>
      </c>
      <c r="V80">
        <v>34168.5</v>
      </c>
      <c r="W80">
        <v>0</v>
      </c>
      <c r="X80">
        <v>0</v>
      </c>
      <c r="Y80">
        <v>0</v>
      </c>
      <c r="Z80">
        <v>71591.600000000006</v>
      </c>
      <c r="AA80">
        <v>5059.5</v>
      </c>
      <c r="AB80">
        <v>0</v>
      </c>
      <c r="AC80">
        <v>0</v>
      </c>
      <c r="AD80">
        <v>0</v>
      </c>
      <c r="AE80">
        <v>0</v>
      </c>
      <c r="AF80">
        <v>112.661</v>
      </c>
      <c r="AG80">
        <v>0</v>
      </c>
      <c r="AH80">
        <v>5172.16</v>
      </c>
      <c r="AI80">
        <v>0</v>
      </c>
      <c r="AJ80">
        <v>0</v>
      </c>
      <c r="AK80">
        <v>0</v>
      </c>
      <c r="AL80">
        <v>0</v>
      </c>
      <c r="AM80">
        <v>5172.16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20.618099999999998</v>
      </c>
      <c r="BB80">
        <v>10.3515</v>
      </c>
      <c r="BC80">
        <v>4.04711</v>
      </c>
      <c r="BD80">
        <v>0</v>
      </c>
      <c r="BE80">
        <v>0</v>
      </c>
      <c r="BF80">
        <v>0.41050599999999998</v>
      </c>
      <c r="BG80">
        <v>9.5495300000000007</v>
      </c>
      <c r="BH80">
        <v>44.976799999999997</v>
      </c>
      <c r="BI80">
        <v>19.1252</v>
      </c>
      <c r="BJ80">
        <v>0</v>
      </c>
      <c r="BK80">
        <v>0</v>
      </c>
      <c r="BL80">
        <v>0</v>
      </c>
      <c r="BM80">
        <v>64.102000000000004</v>
      </c>
      <c r="BN80">
        <v>43.073300000000003</v>
      </c>
      <c r="BO80">
        <v>21.028700000000001</v>
      </c>
      <c r="BP80">
        <v>0</v>
      </c>
      <c r="BQ80">
        <v>0</v>
      </c>
      <c r="BS80">
        <v>0</v>
      </c>
      <c r="BT80">
        <v>0</v>
      </c>
      <c r="BV80">
        <v>0</v>
      </c>
      <c r="BW80" t="s">
        <v>99</v>
      </c>
      <c r="BX80" t="s">
        <v>99</v>
      </c>
      <c r="BY80" t="s">
        <v>194</v>
      </c>
      <c r="BZ80">
        <v>22.211600000000001</v>
      </c>
      <c r="CA80">
        <v>27633</v>
      </c>
      <c r="CB80">
        <v>15822.1</v>
      </c>
      <c r="CC80">
        <v>0</v>
      </c>
      <c r="CD80">
        <v>2369.91</v>
      </c>
      <c r="CE80">
        <v>0</v>
      </c>
      <c r="CF80">
        <v>15846</v>
      </c>
      <c r="CG80">
        <v>61693.3</v>
      </c>
      <c r="CH80">
        <v>34168.5</v>
      </c>
      <c r="CI80">
        <v>0</v>
      </c>
      <c r="CJ80">
        <v>0</v>
      </c>
      <c r="CK80">
        <v>0</v>
      </c>
      <c r="CL80">
        <v>95861.8</v>
      </c>
      <c r="CM80">
        <v>3903</v>
      </c>
      <c r="CN80">
        <v>0</v>
      </c>
      <c r="CO80">
        <v>0</v>
      </c>
      <c r="CP80">
        <v>0</v>
      </c>
      <c r="CQ80">
        <v>0</v>
      </c>
      <c r="CR80">
        <v>161.62299999999999</v>
      </c>
      <c r="CS80">
        <v>0</v>
      </c>
      <c r="CT80">
        <v>4064.62</v>
      </c>
      <c r="CU80">
        <v>0</v>
      </c>
      <c r="CV80">
        <v>0</v>
      </c>
      <c r="CW80">
        <v>0</v>
      </c>
      <c r="CX80">
        <v>0</v>
      </c>
      <c r="CY80">
        <v>4064.62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15.7096</v>
      </c>
      <c r="DN80">
        <v>17.659700000000001</v>
      </c>
      <c r="DO80">
        <v>8.3363700000000005</v>
      </c>
      <c r="DP80">
        <v>0</v>
      </c>
      <c r="DQ80">
        <v>1.1154299999999999</v>
      </c>
      <c r="DR80">
        <v>0.58881600000000001</v>
      </c>
      <c r="DS80">
        <v>9.0662800000000008</v>
      </c>
      <c r="DT80">
        <v>52.476300000000002</v>
      </c>
      <c r="DU80">
        <v>19.1252</v>
      </c>
      <c r="DV80">
        <v>0</v>
      </c>
      <c r="DW80">
        <v>0</v>
      </c>
      <c r="DX80">
        <v>0</v>
      </c>
      <c r="DY80">
        <v>71.601500000000001</v>
      </c>
      <c r="DZ80">
        <v>55.313600000000001</v>
      </c>
      <c r="EA80">
        <v>16.287800000000001</v>
      </c>
      <c r="EB80">
        <v>0</v>
      </c>
      <c r="EC80">
        <v>0</v>
      </c>
      <c r="EE80">
        <v>0</v>
      </c>
      <c r="EF80">
        <v>0</v>
      </c>
      <c r="EH80">
        <v>0</v>
      </c>
      <c r="EI80">
        <v>0</v>
      </c>
      <c r="EJ80">
        <v>1.02858</v>
      </c>
      <c r="EK80">
        <v>0.147704</v>
      </c>
      <c r="EL80">
        <v>0</v>
      </c>
      <c r="EM80">
        <v>0</v>
      </c>
      <c r="EN80">
        <v>0</v>
      </c>
      <c r="EO80">
        <v>1.8112600000000001</v>
      </c>
      <c r="EP80">
        <v>2.9875500000000001</v>
      </c>
      <c r="EQ80">
        <v>2.1212900000000001</v>
      </c>
      <c r="ER80">
        <v>0</v>
      </c>
      <c r="ES80">
        <v>0</v>
      </c>
      <c r="ET80">
        <v>0</v>
      </c>
      <c r="EU80">
        <v>5.1088399999999998</v>
      </c>
      <c r="EV80" s="74">
        <v>2.5191699999999999E-13</v>
      </c>
      <c r="EW80">
        <v>1.4088799999999999</v>
      </c>
      <c r="EX80">
        <v>0.30146400000000001</v>
      </c>
      <c r="EY80">
        <v>0</v>
      </c>
      <c r="EZ80" s="74">
        <v>6.5013699999999996E-10</v>
      </c>
      <c r="FA80">
        <v>0</v>
      </c>
      <c r="FB80">
        <v>1.78511</v>
      </c>
      <c r="FC80">
        <v>3.4954499999999999</v>
      </c>
      <c r="FD80">
        <v>2.1212900000000001</v>
      </c>
      <c r="FE80">
        <v>0</v>
      </c>
      <c r="FF80">
        <v>0</v>
      </c>
      <c r="FG80">
        <v>0</v>
      </c>
      <c r="FH80">
        <v>5.6167400000000001</v>
      </c>
      <c r="FI80" t="s">
        <v>534</v>
      </c>
      <c r="FJ80" t="s">
        <v>535</v>
      </c>
      <c r="FK80" t="s">
        <v>536</v>
      </c>
      <c r="FL80" t="s">
        <v>257</v>
      </c>
      <c r="FM80">
        <v>8.5</v>
      </c>
      <c r="FN80" t="s">
        <v>44</v>
      </c>
      <c r="FO80" t="s">
        <v>458</v>
      </c>
      <c r="FP80" t="s">
        <v>603</v>
      </c>
    </row>
    <row r="81" spans="1:172" x14ac:dyDescent="0.25">
      <c r="A81" s="72">
        <v>43234.209756944445</v>
      </c>
      <c r="B81" t="s">
        <v>136</v>
      </c>
      <c r="C81" t="s">
        <v>137</v>
      </c>
      <c r="D81" t="s">
        <v>120</v>
      </c>
      <c r="E81">
        <v>49495.3</v>
      </c>
      <c r="F81">
        <v>49495.3</v>
      </c>
      <c r="G81" t="s">
        <v>43</v>
      </c>
      <c r="H81" s="73">
        <v>0.17777777777777778</v>
      </c>
      <c r="I81" t="s">
        <v>51</v>
      </c>
      <c r="J81">
        <v>-7.52</v>
      </c>
      <c r="K81" t="s">
        <v>99</v>
      </c>
      <c r="L81" t="s">
        <v>99</v>
      </c>
      <c r="M81" t="s">
        <v>192</v>
      </c>
      <c r="N81">
        <v>0</v>
      </c>
      <c r="O81">
        <v>1504.12</v>
      </c>
      <c r="P81">
        <v>75439.8</v>
      </c>
      <c r="Q81">
        <v>0</v>
      </c>
      <c r="R81">
        <v>0</v>
      </c>
      <c r="S81">
        <v>0</v>
      </c>
      <c r="T81">
        <v>16515.7</v>
      </c>
      <c r="U81">
        <v>93459.5</v>
      </c>
      <c r="V81">
        <v>34168.5</v>
      </c>
      <c r="W81">
        <v>0</v>
      </c>
      <c r="X81">
        <v>0</v>
      </c>
      <c r="Y81">
        <v>0</v>
      </c>
      <c r="Z81">
        <v>127628</v>
      </c>
      <c r="AA81">
        <v>3154.69</v>
      </c>
      <c r="AB81">
        <v>0</v>
      </c>
      <c r="AC81">
        <v>0</v>
      </c>
      <c r="AD81">
        <v>0</v>
      </c>
      <c r="AE81">
        <v>0</v>
      </c>
      <c r="AF81">
        <v>112.661</v>
      </c>
      <c r="AG81">
        <v>0</v>
      </c>
      <c r="AH81">
        <v>3267.36</v>
      </c>
      <c r="AI81">
        <v>0</v>
      </c>
      <c r="AJ81">
        <v>0</v>
      </c>
      <c r="AK81">
        <v>0</v>
      </c>
      <c r="AL81">
        <v>0</v>
      </c>
      <c r="AM81">
        <v>3267.36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13.093299999999999</v>
      </c>
      <c r="BB81">
        <v>1.2159899999999999</v>
      </c>
      <c r="BC81">
        <v>39.812600000000003</v>
      </c>
      <c r="BD81">
        <v>0</v>
      </c>
      <c r="BE81">
        <v>0</v>
      </c>
      <c r="BF81">
        <v>0.41050700000000001</v>
      </c>
      <c r="BG81">
        <v>9.5033200000000004</v>
      </c>
      <c r="BH81">
        <v>64.035700000000006</v>
      </c>
      <c r="BI81">
        <v>19.1252</v>
      </c>
      <c r="BJ81">
        <v>0</v>
      </c>
      <c r="BK81">
        <v>0</v>
      </c>
      <c r="BL81">
        <v>0</v>
      </c>
      <c r="BM81">
        <v>83.160799999999995</v>
      </c>
      <c r="BN81">
        <v>69.656999999999996</v>
      </c>
      <c r="BO81">
        <v>13.5038</v>
      </c>
      <c r="BP81">
        <v>0</v>
      </c>
      <c r="BQ81">
        <v>0</v>
      </c>
      <c r="BS81">
        <v>0</v>
      </c>
      <c r="BT81">
        <v>0</v>
      </c>
      <c r="BV81">
        <v>0</v>
      </c>
      <c r="BW81" t="s">
        <v>99</v>
      </c>
      <c r="BX81" t="s">
        <v>99</v>
      </c>
      <c r="BY81" t="s">
        <v>192</v>
      </c>
      <c r="BZ81">
        <v>0</v>
      </c>
      <c r="CA81">
        <v>1019.39</v>
      </c>
      <c r="CB81">
        <v>73648.2</v>
      </c>
      <c r="CC81">
        <v>0</v>
      </c>
      <c r="CD81">
        <v>0</v>
      </c>
      <c r="CE81">
        <v>0</v>
      </c>
      <c r="CF81">
        <v>15188.8</v>
      </c>
      <c r="CG81">
        <v>89856.4</v>
      </c>
      <c r="CH81">
        <v>34168.5</v>
      </c>
      <c r="CI81">
        <v>0</v>
      </c>
      <c r="CJ81">
        <v>0</v>
      </c>
      <c r="CK81">
        <v>0</v>
      </c>
      <c r="CL81">
        <v>124025</v>
      </c>
      <c r="CM81">
        <v>1796.87</v>
      </c>
      <c r="CN81">
        <v>0</v>
      </c>
      <c r="CO81">
        <v>0</v>
      </c>
      <c r="CP81">
        <v>0</v>
      </c>
      <c r="CQ81">
        <v>0</v>
      </c>
      <c r="CR81">
        <v>161.62299999999999</v>
      </c>
      <c r="CS81">
        <v>0</v>
      </c>
      <c r="CT81">
        <v>1958.5</v>
      </c>
      <c r="CU81">
        <v>0</v>
      </c>
      <c r="CV81">
        <v>0</v>
      </c>
      <c r="CW81">
        <v>0</v>
      </c>
      <c r="CX81">
        <v>0</v>
      </c>
      <c r="CY81">
        <v>1958.5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7.4594800000000001</v>
      </c>
      <c r="DN81">
        <v>0.84745899999999996</v>
      </c>
      <c r="DO81">
        <v>38.887599999999999</v>
      </c>
      <c r="DP81">
        <v>0</v>
      </c>
      <c r="DQ81">
        <v>0</v>
      </c>
      <c r="DR81">
        <v>0.58881700000000003</v>
      </c>
      <c r="DS81">
        <v>8.72349</v>
      </c>
      <c r="DT81">
        <v>56.506900000000002</v>
      </c>
      <c r="DU81">
        <v>19.1252</v>
      </c>
      <c r="DV81">
        <v>0</v>
      </c>
      <c r="DW81">
        <v>0</v>
      </c>
      <c r="DX81">
        <v>0</v>
      </c>
      <c r="DY81">
        <v>75.632000000000005</v>
      </c>
      <c r="DZ81">
        <v>67.583699999999993</v>
      </c>
      <c r="EA81">
        <v>8.0482999999999993</v>
      </c>
      <c r="EB81">
        <v>0</v>
      </c>
      <c r="EC81">
        <v>0</v>
      </c>
      <c r="EE81">
        <v>0</v>
      </c>
      <c r="EF81">
        <v>0</v>
      </c>
      <c r="EH81">
        <v>0</v>
      </c>
      <c r="EI81">
        <v>0</v>
      </c>
      <c r="EJ81">
        <v>0.14885200000000001</v>
      </c>
      <c r="EK81">
        <v>1.45306</v>
      </c>
      <c r="EL81">
        <v>0</v>
      </c>
      <c r="EM81">
        <v>0</v>
      </c>
      <c r="EN81">
        <v>0</v>
      </c>
      <c r="EO81">
        <v>1.8838299999999999</v>
      </c>
      <c r="EP81">
        <v>3.4857499999999999</v>
      </c>
      <c r="EQ81">
        <v>2.1212900000000001</v>
      </c>
      <c r="ER81">
        <v>0</v>
      </c>
      <c r="ES81">
        <v>0</v>
      </c>
      <c r="ET81">
        <v>0</v>
      </c>
      <c r="EU81">
        <v>5.60703</v>
      </c>
      <c r="EV81">
        <v>0</v>
      </c>
      <c r="EW81">
        <v>0.10775</v>
      </c>
      <c r="EX81">
        <v>1.4376100000000001</v>
      </c>
      <c r="EY81">
        <v>0</v>
      </c>
      <c r="EZ81">
        <v>0</v>
      </c>
      <c r="FA81">
        <v>0</v>
      </c>
      <c r="FB81">
        <v>1.8028599999999999</v>
      </c>
      <c r="FC81">
        <v>3.34822</v>
      </c>
      <c r="FD81">
        <v>2.1212900000000001</v>
      </c>
      <c r="FE81">
        <v>0</v>
      </c>
      <c r="FF81">
        <v>0</v>
      </c>
      <c r="FG81">
        <v>0</v>
      </c>
      <c r="FH81">
        <v>5.4695</v>
      </c>
      <c r="FI81" t="s">
        <v>534</v>
      </c>
      <c r="FJ81" t="s">
        <v>535</v>
      </c>
      <c r="FK81" t="s">
        <v>536</v>
      </c>
      <c r="FL81" t="s">
        <v>257</v>
      </c>
      <c r="FM81">
        <v>8.5</v>
      </c>
      <c r="FN81" t="s">
        <v>44</v>
      </c>
      <c r="FO81" t="s">
        <v>458</v>
      </c>
      <c r="FP81" t="s">
        <v>603</v>
      </c>
    </row>
    <row r="82" spans="1:172" x14ac:dyDescent="0.25">
      <c r="A82" s="72">
        <v>43234.210821759261</v>
      </c>
      <c r="B82" t="s">
        <v>146</v>
      </c>
      <c r="C82" t="s">
        <v>147</v>
      </c>
      <c r="D82" t="s">
        <v>120</v>
      </c>
      <c r="E82">
        <v>49495.3</v>
      </c>
      <c r="F82">
        <v>49495.3</v>
      </c>
      <c r="G82" t="s">
        <v>43</v>
      </c>
      <c r="H82" s="73">
        <v>5.6944444444444443E-2</v>
      </c>
      <c r="I82" t="s">
        <v>50</v>
      </c>
      <c r="J82">
        <v>7.93</v>
      </c>
      <c r="K82" t="s">
        <v>99</v>
      </c>
      <c r="L82" t="s">
        <v>99</v>
      </c>
      <c r="M82" t="s">
        <v>245</v>
      </c>
      <c r="N82">
        <v>0</v>
      </c>
      <c r="O82">
        <v>11588</v>
      </c>
      <c r="P82">
        <v>7666.58</v>
      </c>
      <c r="Q82">
        <v>0</v>
      </c>
      <c r="R82">
        <v>0</v>
      </c>
      <c r="S82">
        <v>0</v>
      </c>
      <c r="T82">
        <v>17795.599999999999</v>
      </c>
      <c r="U82">
        <v>37050.199999999997</v>
      </c>
      <c r="V82">
        <v>34168.5</v>
      </c>
      <c r="W82">
        <v>0</v>
      </c>
      <c r="X82">
        <v>0</v>
      </c>
      <c r="Y82">
        <v>0</v>
      </c>
      <c r="Z82">
        <v>71218.8</v>
      </c>
      <c r="AA82">
        <v>5052.66</v>
      </c>
      <c r="AB82">
        <v>0</v>
      </c>
      <c r="AC82">
        <v>0</v>
      </c>
      <c r="AD82">
        <v>0</v>
      </c>
      <c r="AE82">
        <v>0</v>
      </c>
      <c r="AF82">
        <v>127.8</v>
      </c>
      <c r="AG82">
        <v>0</v>
      </c>
      <c r="AH82">
        <v>5180.46</v>
      </c>
      <c r="AI82">
        <v>0</v>
      </c>
      <c r="AJ82">
        <v>0</v>
      </c>
      <c r="AK82">
        <v>0</v>
      </c>
      <c r="AL82">
        <v>0</v>
      </c>
      <c r="AM82">
        <v>5180.46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20.549299999999999</v>
      </c>
      <c r="BB82">
        <v>9.4277800000000003</v>
      </c>
      <c r="BC82">
        <v>4.04603</v>
      </c>
      <c r="BD82">
        <v>0</v>
      </c>
      <c r="BE82">
        <v>0</v>
      </c>
      <c r="BF82">
        <v>0.46563599999999999</v>
      </c>
      <c r="BG82">
        <v>10.2096</v>
      </c>
      <c r="BH82">
        <v>44.698399999999999</v>
      </c>
      <c r="BI82">
        <v>19.1252</v>
      </c>
      <c r="BJ82">
        <v>0</v>
      </c>
      <c r="BK82">
        <v>0</v>
      </c>
      <c r="BL82">
        <v>0</v>
      </c>
      <c r="BM82">
        <v>63.823599999999999</v>
      </c>
      <c r="BN82">
        <v>42.808599999999998</v>
      </c>
      <c r="BO82">
        <v>21.015000000000001</v>
      </c>
      <c r="BP82">
        <v>0</v>
      </c>
      <c r="BQ82">
        <v>0</v>
      </c>
      <c r="BS82">
        <v>0</v>
      </c>
      <c r="BT82">
        <v>0</v>
      </c>
      <c r="BV82">
        <v>0</v>
      </c>
      <c r="BW82" t="s">
        <v>99</v>
      </c>
      <c r="BX82" t="s">
        <v>99</v>
      </c>
      <c r="BY82" t="s">
        <v>194</v>
      </c>
      <c r="BZ82">
        <v>22.201499999999999</v>
      </c>
      <c r="CA82">
        <v>27637.200000000001</v>
      </c>
      <c r="CB82">
        <v>15821.8</v>
      </c>
      <c r="CC82">
        <v>0</v>
      </c>
      <c r="CD82">
        <v>2371.5500000000002</v>
      </c>
      <c r="CE82">
        <v>0</v>
      </c>
      <c r="CF82">
        <v>16115.2</v>
      </c>
      <c r="CG82">
        <v>61967.9</v>
      </c>
      <c r="CH82">
        <v>34168.5</v>
      </c>
      <c r="CI82">
        <v>0</v>
      </c>
      <c r="CJ82">
        <v>0</v>
      </c>
      <c r="CK82">
        <v>0</v>
      </c>
      <c r="CL82">
        <v>96136.4</v>
      </c>
      <c r="CM82">
        <v>3901.54</v>
      </c>
      <c r="CN82">
        <v>0</v>
      </c>
      <c r="CO82">
        <v>0</v>
      </c>
      <c r="CP82">
        <v>0</v>
      </c>
      <c r="CQ82">
        <v>0</v>
      </c>
      <c r="CR82">
        <v>161.62299999999999</v>
      </c>
      <c r="CS82">
        <v>0</v>
      </c>
      <c r="CT82">
        <v>4063.16</v>
      </c>
      <c r="CU82">
        <v>0</v>
      </c>
      <c r="CV82">
        <v>0</v>
      </c>
      <c r="CW82">
        <v>0</v>
      </c>
      <c r="CX82">
        <v>0</v>
      </c>
      <c r="CY82">
        <v>4063.16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15.7029</v>
      </c>
      <c r="DN82">
        <v>17.664000000000001</v>
      </c>
      <c r="DO82">
        <v>8.3364399999999996</v>
      </c>
      <c r="DP82">
        <v>0</v>
      </c>
      <c r="DQ82">
        <v>1.1161700000000001</v>
      </c>
      <c r="DR82">
        <v>0.58881600000000001</v>
      </c>
      <c r="DS82">
        <v>9.2347099999999998</v>
      </c>
      <c r="DT82">
        <v>52.643000000000001</v>
      </c>
      <c r="DU82">
        <v>19.1252</v>
      </c>
      <c r="DV82">
        <v>0</v>
      </c>
      <c r="DW82">
        <v>0</v>
      </c>
      <c r="DX82">
        <v>0</v>
      </c>
      <c r="DY82">
        <v>71.768100000000004</v>
      </c>
      <c r="DZ82">
        <v>55.487099999999998</v>
      </c>
      <c r="EA82">
        <v>16.280999999999999</v>
      </c>
      <c r="EB82">
        <v>0</v>
      </c>
      <c r="EC82">
        <v>0</v>
      </c>
      <c r="EE82">
        <v>0</v>
      </c>
      <c r="EF82">
        <v>0</v>
      </c>
      <c r="EH82">
        <v>0</v>
      </c>
      <c r="EI82">
        <v>0</v>
      </c>
      <c r="EJ82">
        <v>0.93705400000000005</v>
      </c>
      <c r="EK82">
        <v>0.147704</v>
      </c>
      <c r="EL82">
        <v>0</v>
      </c>
      <c r="EM82">
        <v>0</v>
      </c>
      <c r="EN82">
        <v>0</v>
      </c>
      <c r="EO82">
        <v>2.01769</v>
      </c>
      <c r="EP82">
        <v>3.1024500000000002</v>
      </c>
      <c r="EQ82">
        <v>2.1212900000000001</v>
      </c>
      <c r="ER82">
        <v>0</v>
      </c>
      <c r="ES82">
        <v>0</v>
      </c>
      <c r="ET82">
        <v>0</v>
      </c>
      <c r="EU82">
        <v>5.2237400000000003</v>
      </c>
      <c r="EV82" s="74">
        <v>2.9443899999999998E-13</v>
      </c>
      <c r="EW82">
        <v>1.40909</v>
      </c>
      <c r="EX82">
        <v>0.301456</v>
      </c>
      <c r="EY82">
        <v>0</v>
      </c>
      <c r="EZ82" s="74">
        <v>6.5009899999999995E-10</v>
      </c>
      <c r="FA82">
        <v>0</v>
      </c>
      <c r="FB82">
        <v>1.8425499999999999</v>
      </c>
      <c r="FC82">
        <v>3.5531000000000001</v>
      </c>
      <c r="FD82">
        <v>2.1212900000000001</v>
      </c>
      <c r="FE82">
        <v>0</v>
      </c>
      <c r="FF82">
        <v>0</v>
      </c>
      <c r="FG82">
        <v>0</v>
      </c>
      <c r="FH82">
        <v>5.6743800000000002</v>
      </c>
      <c r="FI82" t="s">
        <v>534</v>
      </c>
      <c r="FJ82" t="s">
        <v>535</v>
      </c>
      <c r="FK82" t="s">
        <v>536</v>
      </c>
      <c r="FL82" t="s">
        <v>257</v>
      </c>
      <c r="FM82">
        <v>8.5</v>
      </c>
      <c r="FN82" t="s">
        <v>44</v>
      </c>
      <c r="FO82" t="s">
        <v>458</v>
      </c>
      <c r="FP82" t="s">
        <v>603</v>
      </c>
    </row>
    <row r="83" spans="1:172" x14ac:dyDescent="0.25">
      <c r="A83" s="72">
        <v>43234.211875000001</v>
      </c>
      <c r="B83" t="s">
        <v>157</v>
      </c>
      <c r="C83" t="s">
        <v>158</v>
      </c>
      <c r="D83" t="s">
        <v>120</v>
      </c>
      <c r="E83">
        <v>49495.3</v>
      </c>
      <c r="F83">
        <v>49495.3</v>
      </c>
      <c r="G83" t="s">
        <v>43</v>
      </c>
      <c r="H83" s="73">
        <v>5.9722222222222225E-2</v>
      </c>
      <c r="I83" t="s">
        <v>51</v>
      </c>
      <c r="J83">
        <v>-7.12</v>
      </c>
      <c r="K83" t="s">
        <v>99</v>
      </c>
      <c r="L83" t="s">
        <v>99</v>
      </c>
      <c r="M83" t="s">
        <v>538</v>
      </c>
      <c r="N83">
        <v>0</v>
      </c>
      <c r="O83">
        <v>1732.75</v>
      </c>
      <c r="P83">
        <v>72275.199999999997</v>
      </c>
      <c r="Q83">
        <v>0</v>
      </c>
      <c r="R83">
        <v>0</v>
      </c>
      <c r="S83">
        <v>0</v>
      </c>
      <c r="T83">
        <v>17484.8</v>
      </c>
      <c r="U83">
        <v>91492.7</v>
      </c>
      <c r="V83">
        <v>34168.5</v>
      </c>
      <c r="W83">
        <v>0</v>
      </c>
      <c r="X83">
        <v>0</v>
      </c>
      <c r="Y83">
        <v>0</v>
      </c>
      <c r="Z83">
        <v>125661</v>
      </c>
      <c r="AA83">
        <v>3432.67</v>
      </c>
      <c r="AB83">
        <v>0</v>
      </c>
      <c r="AC83">
        <v>0</v>
      </c>
      <c r="AD83">
        <v>0</v>
      </c>
      <c r="AE83">
        <v>0</v>
      </c>
      <c r="AF83">
        <v>123.864</v>
      </c>
      <c r="AG83">
        <v>0</v>
      </c>
      <c r="AH83">
        <v>3556.53</v>
      </c>
      <c r="AI83">
        <v>0</v>
      </c>
      <c r="AJ83">
        <v>0</v>
      </c>
      <c r="AK83">
        <v>0</v>
      </c>
      <c r="AL83">
        <v>0</v>
      </c>
      <c r="AM83">
        <v>3556.53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14.092599999999999</v>
      </c>
      <c r="BB83">
        <v>1.21116</v>
      </c>
      <c r="BC83">
        <v>38.144599999999997</v>
      </c>
      <c r="BD83">
        <v>0</v>
      </c>
      <c r="BE83">
        <v>0</v>
      </c>
      <c r="BF83">
        <v>0.45131100000000002</v>
      </c>
      <c r="BG83">
        <v>10.0373</v>
      </c>
      <c r="BH83">
        <v>63.936999999999998</v>
      </c>
      <c r="BI83">
        <v>19.1252</v>
      </c>
      <c r="BJ83">
        <v>0</v>
      </c>
      <c r="BK83">
        <v>0</v>
      </c>
      <c r="BL83">
        <v>0</v>
      </c>
      <c r="BM83">
        <v>83.062100000000001</v>
      </c>
      <c r="BN83">
        <v>68.518299999999996</v>
      </c>
      <c r="BO83">
        <v>14.543900000000001</v>
      </c>
      <c r="BP83">
        <v>0</v>
      </c>
      <c r="BQ83">
        <v>0</v>
      </c>
      <c r="BS83">
        <v>0</v>
      </c>
      <c r="BT83">
        <v>0</v>
      </c>
      <c r="BV83">
        <v>0</v>
      </c>
      <c r="BW83" t="s">
        <v>99</v>
      </c>
      <c r="BX83" t="s">
        <v>99</v>
      </c>
      <c r="BY83" t="s">
        <v>192</v>
      </c>
      <c r="BZ83">
        <v>0</v>
      </c>
      <c r="CA83">
        <v>960.07500000000005</v>
      </c>
      <c r="CB83">
        <v>73326.600000000006</v>
      </c>
      <c r="CC83">
        <v>0</v>
      </c>
      <c r="CD83">
        <v>0</v>
      </c>
      <c r="CE83">
        <v>0</v>
      </c>
      <c r="CF83">
        <v>16101.9</v>
      </c>
      <c r="CG83">
        <v>90388.6</v>
      </c>
      <c r="CH83">
        <v>34168.5</v>
      </c>
      <c r="CI83">
        <v>0</v>
      </c>
      <c r="CJ83">
        <v>0</v>
      </c>
      <c r="CK83">
        <v>0</v>
      </c>
      <c r="CL83">
        <v>124557</v>
      </c>
      <c r="CM83">
        <v>1797.06</v>
      </c>
      <c r="CN83">
        <v>0</v>
      </c>
      <c r="CO83">
        <v>0</v>
      </c>
      <c r="CP83">
        <v>0</v>
      </c>
      <c r="CQ83">
        <v>0</v>
      </c>
      <c r="CR83">
        <v>161.62299999999999</v>
      </c>
      <c r="CS83">
        <v>0</v>
      </c>
      <c r="CT83">
        <v>1958.68</v>
      </c>
      <c r="CU83">
        <v>0</v>
      </c>
      <c r="CV83">
        <v>0</v>
      </c>
      <c r="CW83">
        <v>0</v>
      </c>
      <c r="CX83">
        <v>0</v>
      </c>
      <c r="CY83">
        <v>1958.68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7.4637799999999999</v>
      </c>
      <c r="DN83">
        <v>0.80607499999999999</v>
      </c>
      <c r="DO83">
        <v>38.719200000000001</v>
      </c>
      <c r="DP83">
        <v>0</v>
      </c>
      <c r="DQ83">
        <v>0</v>
      </c>
      <c r="DR83">
        <v>0.58881700000000003</v>
      </c>
      <c r="DS83">
        <v>9.2253399999999992</v>
      </c>
      <c r="DT83">
        <v>56.803199999999997</v>
      </c>
      <c r="DU83">
        <v>19.1252</v>
      </c>
      <c r="DV83">
        <v>0</v>
      </c>
      <c r="DW83">
        <v>0</v>
      </c>
      <c r="DX83">
        <v>0</v>
      </c>
      <c r="DY83">
        <v>75.928399999999996</v>
      </c>
      <c r="DZ83">
        <v>67.875799999999998</v>
      </c>
      <c r="EA83">
        <v>8.0525900000000004</v>
      </c>
      <c r="EB83">
        <v>0</v>
      </c>
      <c r="EC83">
        <v>0</v>
      </c>
      <c r="EE83">
        <v>0</v>
      </c>
      <c r="EF83">
        <v>0</v>
      </c>
      <c r="EH83">
        <v>0</v>
      </c>
      <c r="EI83">
        <v>0</v>
      </c>
      <c r="EJ83">
        <v>0.11996</v>
      </c>
      <c r="EK83">
        <v>1.39334</v>
      </c>
      <c r="EL83">
        <v>0</v>
      </c>
      <c r="EM83">
        <v>0</v>
      </c>
      <c r="EN83">
        <v>0</v>
      </c>
      <c r="EO83">
        <v>2.00298</v>
      </c>
      <c r="EP83">
        <v>3.51627</v>
      </c>
      <c r="EQ83">
        <v>2.1212900000000001</v>
      </c>
      <c r="ER83">
        <v>0</v>
      </c>
      <c r="ES83">
        <v>0</v>
      </c>
      <c r="ET83">
        <v>0</v>
      </c>
      <c r="EU83">
        <v>5.6375599999999997</v>
      </c>
      <c r="EV83">
        <v>0</v>
      </c>
      <c r="EW83">
        <v>0.102157</v>
      </c>
      <c r="EX83">
        <v>1.4317299999999999</v>
      </c>
      <c r="EY83">
        <v>0</v>
      </c>
      <c r="EZ83">
        <v>0</v>
      </c>
      <c r="FA83">
        <v>0</v>
      </c>
      <c r="FB83">
        <v>1.8403799999999999</v>
      </c>
      <c r="FC83">
        <v>3.3742700000000001</v>
      </c>
      <c r="FD83">
        <v>2.1212900000000001</v>
      </c>
      <c r="FE83">
        <v>0</v>
      </c>
      <c r="FF83">
        <v>0</v>
      </c>
      <c r="FG83">
        <v>0</v>
      </c>
      <c r="FH83">
        <v>5.4955600000000002</v>
      </c>
      <c r="FI83" t="s">
        <v>534</v>
      </c>
      <c r="FJ83" t="s">
        <v>535</v>
      </c>
      <c r="FK83" t="s">
        <v>536</v>
      </c>
      <c r="FL83" t="s">
        <v>257</v>
      </c>
      <c r="FM83">
        <v>8.5</v>
      </c>
      <c r="FN83" t="s">
        <v>44</v>
      </c>
      <c r="FO83" t="s">
        <v>458</v>
      </c>
      <c r="FP83" t="s">
        <v>603</v>
      </c>
    </row>
    <row r="84" spans="1:172" s="66" customFormat="1" x14ac:dyDescent="0.25">
      <c r="A84" s="75">
        <v>43234.150150462963</v>
      </c>
      <c r="B84" s="66" t="s">
        <v>265</v>
      </c>
      <c r="C84" s="66" t="s">
        <v>265</v>
      </c>
      <c r="D84" s="66" t="s">
        <v>266</v>
      </c>
      <c r="E84" s="66">
        <v>53627.8</v>
      </c>
      <c r="F84" s="66">
        <v>53627.8</v>
      </c>
      <c r="G84" s="66" t="s">
        <v>43</v>
      </c>
      <c r="H84" s="67">
        <v>5.8333333333333327E-2</v>
      </c>
      <c r="I84" s="66" t="s">
        <v>50</v>
      </c>
      <c r="J84" s="66">
        <v>3.29</v>
      </c>
      <c r="K84" s="66" t="s">
        <v>99</v>
      </c>
      <c r="L84" s="66" t="s">
        <v>99</v>
      </c>
      <c r="M84" s="66" t="s">
        <v>209</v>
      </c>
      <c r="N84" s="66">
        <v>9.0971600000000006</v>
      </c>
      <c r="O84" s="66">
        <v>78327.899999999994</v>
      </c>
      <c r="P84" s="66">
        <v>21917</v>
      </c>
      <c r="Q84" s="66">
        <v>0</v>
      </c>
      <c r="R84" s="66">
        <v>1823.76</v>
      </c>
      <c r="S84" s="66">
        <v>0</v>
      </c>
      <c r="T84" s="66">
        <v>62752.7</v>
      </c>
      <c r="U84" s="66">
        <v>164830</v>
      </c>
      <c r="V84" s="66">
        <v>229701</v>
      </c>
      <c r="W84" s="66">
        <v>0</v>
      </c>
      <c r="X84" s="66">
        <v>0</v>
      </c>
      <c r="Y84" s="66">
        <v>0</v>
      </c>
      <c r="Z84" s="66">
        <v>394532</v>
      </c>
      <c r="AA84" s="66">
        <v>1398.17</v>
      </c>
      <c r="AB84" s="66">
        <v>0</v>
      </c>
      <c r="AC84" s="66">
        <v>0</v>
      </c>
      <c r="AD84" s="66">
        <v>0</v>
      </c>
      <c r="AE84" s="66">
        <v>0</v>
      </c>
      <c r="AF84" s="66">
        <v>609.04499999999996</v>
      </c>
      <c r="AG84" s="66">
        <v>0</v>
      </c>
      <c r="AH84" s="66">
        <v>2007.22</v>
      </c>
      <c r="AI84" s="66">
        <v>0</v>
      </c>
      <c r="AJ84" s="66">
        <v>0</v>
      </c>
      <c r="AK84" s="66">
        <v>0</v>
      </c>
      <c r="AL84" s="66">
        <v>0</v>
      </c>
      <c r="AM84" s="66">
        <v>2007.22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5.2406600000000001</v>
      </c>
      <c r="BB84" s="66">
        <v>53.5839</v>
      </c>
      <c r="BC84" s="66">
        <v>11.988799999999999</v>
      </c>
      <c r="BD84" s="66">
        <v>0</v>
      </c>
      <c r="BE84" s="66">
        <v>0.83486499999999997</v>
      </c>
      <c r="BF84" s="66">
        <v>2.0487299999999999</v>
      </c>
      <c r="BG84" s="66">
        <v>34.2667</v>
      </c>
      <c r="BH84" s="66">
        <v>107.964</v>
      </c>
      <c r="BI84" s="66">
        <v>123.904</v>
      </c>
      <c r="BJ84" s="66">
        <v>0</v>
      </c>
      <c r="BK84" s="66">
        <v>0</v>
      </c>
      <c r="BL84" s="66">
        <v>0</v>
      </c>
      <c r="BM84" s="66">
        <v>231.86699999999999</v>
      </c>
      <c r="BN84" s="66">
        <v>224.58199999999999</v>
      </c>
      <c r="BO84" s="66">
        <v>7.2852199999999998</v>
      </c>
      <c r="BP84" s="66">
        <v>0</v>
      </c>
      <c r="BQ84" s="66">
        <v>0</v>
      </c>
      <c r="BS84" s="66">
        <v>0</v>
      </c>
      <c r="BT84" s="66">
        <v>0</v>
      </c>
      <c r="BV84" s="66">
        <v>0</v>
      </c>
      <c r="BW84" s="66" t="s">
        <v>99</v>
      </c>
      <c r="BX84" s="66" t="s">
        <v>99</v>
      </c>
      <c r="BY84" s="66" t="s">
        <v>238</v>
      </c>
      <c r="BZ84" s="66">
        <v>9.9137199999999996</v>
      </c>
      <c r="CA84" s="66">
        <v>73715.600000000006</v>
      </c>
      <c r="CB84" s="66">
        <v>36411.699999999997</v>
      </c>
      <c r="CC84" s="66">
        <v>0</v>
      </c>
      <c r="CD84" s="66">
        <v>1420.55</v>
      </c>
      <c r="CE84" s="66">
        <v>0</v>
      </c>
      <c r="CF84" s="66">
        <v>58219.7</v>
      </c>
      <c r="CG84" s="66">
        <v>169777</v>
      </c>
      <c r="CH84" s="66">
        <v>229701</v>
      </c>
      <c r="CI84" s="66">
        <v>0</v>
      </c>
      <c r="CJ84" s="66">
        <v>0</v>
      </c>
      <c r="CK84" s="66">
        <v>0</v>
      </c>
      <c r="CL84" s="66">
        <v>399479</v>
      </c>
      <c r="CM84" s="66">
        <v>1742.19</v>
      </c>
      <c r="CN84" s="66">
        <v>0</v>
      </c>
      <c r="CO84" s="66">
        <v>0</v>
      </c>
      <c r="CP84" s="66">
        <v>0</v>
      </c>
      <c r="CQ84" s="66">
        <v>0</v>
      </c>
      <c r="CR84" s="66">
        <v>640.42700000000002</v>
      </c>
      <c r="CS84" s="66">
        <v>0</v>
      </c>
      <c r="CT84" s="66">
        <v>2382.62</v>
      </c>
      <c r="CU84" s="66">
        <v>0</v>
      </c>
      <c r="CV84" s="66">
        <v>0</v>
      </c>
      <c r="CW84" s="66">
        <v>0</v>
      </c>
      <c r="CX84" s="66">
        <v>0</v>
      </c>
      <c r="CY84" s="66">
        <v>2382.62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6.5460900000000004</v>
      </c>
      <c r="DN84" s="66">
        <v>50.050600000000003</v>
      </c>
      <c r="DO84" s="66">
        <v>19.845700000000001</v>
      </c>
      <c r="DP84" s="66">
        <v>0</v>
      </c>
      <c r="DQ84" s="66">
        <v>0.65078000000000003</v>
      </c>
      <c r="DR84" s="66">
        <v>2.15421</v>
      </c>
      <c r="DS84" s="66">
        <v>31.995200000000001</v>
      </c>
      <c r="DT84" s="66">
        <v>111.24299999999999</v>
      </c>
      <c r="DU84" s="66">
        <v>123.904</v>
      </c>
      <c r="DV84" s="66">
        <v>0</v>
      </c>
      <c r="DW84" s="66">
        <v>0</v>
      </c>
      <c r="DX84" s="66">
        <v>0</v>
      </c>
      <c r="DY84" s="66">
        <v>235.14599999999999</v>
      </c>
      <c r="DZ84" s="66">
        <v>226.45099999999999</v>
      </c>
      <c r="EA84" s="66">
        <v>8.6957500000000003</v>
      </c>
      <c r="EB84" s="66">
        <v>0</v>
      </c>
      <c r="EC84" s="66">
        <v>0</v>
      </c>
      <c r="EE84" s="66">
        <v>0</v>
      </c>
      <c r="EF84" s="66">
        <v>0</v>
      </c>
      <c r="EH84" s="66">
        <v>0</v>
      </c>
      <c r="EI84" s="76">
        <v>2.7129000000000001E-20</v>
      </c>
      <c r="EJ84" s="66">
        <v>24.903500000000001</v>
      </c>
      <c r="EK84" s="66">
        <v>2.9564699999999999</v>
      </c>
      <c r="EL84" s="66">
        <v>0</v>
      </c>
      <c r="EM84" s="76">
        <v>5.32851E-17</v>
      </c>
      <c r="EN84" s="66">
        <v>0</v>
      </c>
      <c r="EO84" s="66">
        <v>9.7664000000000009</v>
      </c>
      <c r="EP84" s="66">
        <v>37.626300000000001</v>
      </c>
      <c r="EQ84" s="66">
        <v>29.569299999999998</v>
      </c>
      <c r="ER84" s="66">
        <v>0</v>
      </c>
      <c r="ES84" s="66">
        <v>0</v>
      </c>
      <c r="ET84" s="66">
        <v>0</v>
      </c>
      <c r="EU84" s="66">
        <v>67.195700000000002</v>
      </c>
      <c r="EV84" s="76">
        <v>4.9080200000000003E-20</v>
      </c>
      <c r="EW84" s="66">
        <v>23.6464</v>
      </c>
      <c r="EX84" s="66">
        <v>4.6320199999999998</v>
      </c>
      <c r="EY84" s="66">
        <v>0</v>
      </c>
      <c r="EZ84" s="76">
        <v>6.7714099999999996E-17</v>
      </c>
      <c r="FA84" s="66">
        <v>0</v>
      </c>
      <c r="FB84" s="66">
        <v>9.5921000000000003</v>
      </c>
      <c r="FC84" s="66">
        <v>37.8705</v>
      </c>
      <c r="FD84" s="66">
        <v>29.569299999999998</v>
      </c>
      <c r="FE84" s="66">
        <v>0</v>
      </c>
      <c r="FF84" s="66">
        <v>0</v>
      </c>
      <c r="FG84" s="66">
        <v>0</v>
      </c>
      <c r="FH84" s="66">
        <v>67.439800000000005</v>
      </c>
      <c r="FI84" s="66" t="s">
        <v>534</v>
      </c>
      <c r="FJ84" s="66" t="s">
        <v>535</v>
      </c>
      <c r="FK84" s="66" t="s">
        <v>536</v>
      </c>
      <c r="FL84" s="66" t="s">
        <v>257</v>
      </c>
      <c r="FM84" s="66">
        <v>8.5</v>
      </c>
      <c r="FN84" s="66" t="s">
        <v>44</v>
      </c>
      <c r="FO84" s="66" t="s">
        <v>502</v>
      </c>
      <c r="FP84" s="66" t="s">
        <v>604</v>
      </c>
    </row>
    <row r="85" spans="1:172" x14ac:dyDescent="0.25">
      <c r="A85" s="72">
        <v>43234.151365740741</v>
      </c>
      <c r="B85" t="s">
        <v>267</v>
      </c>
      <c r="C85" t="s">
        <v>267</v>
      </c>
      <c r="D85" t="s">
        <v>268</v>
      </c>
      <c r="E85">
        <v>53627.8</v>
      </c>
      <c r="F85">
        <v>53627.8</v>
      </c>
      <c r="G85" t="s">
        <v>43</v>
      </c>
      <c r="H85" s="73">
        <v>6.6666666666666666E-2</v>
      </c>
      <c r="I85" t="s">
        <v>50</v>
      </c>
      <c r="J85">
        <v>4.1399999999999997</v>
      </c>
      <c r="K85" t="s">
        <v>99</v>
      </c>
      <c r="L85" t="s">
        <v>99</v>
      </c>
      <c r="M85" t="s">
        <v>209</v>
      </c>
      <c r="N85">
        <v>41.056199999999997</v>
      </c>
      <c r="O85">
        <v>43669</v>
      </c>
      <c r="P85">
        <v>25719.8</v>
      </c>
      <c r="Q85">
        <v>0</v>
      </c>
      <c r="R85">
        <v>4402.95</v>
      </c>
      <c r="S85">
        <v>0</v>
      </c>
      <c r="T85">
        <v>62743.9</v>
      </c>
      <c r="U85">
        <v>136577</v>
      </c>
      <c r="V85">
        <v>229701</v>
      </c>
      <c r="W85">
        <v>0</v>
      </c>
      <c r="X85">
        <v>0</v>
      </c>
      <c r="Y85">
        <v>0</v>
      </c>
      <c r="Z85">
        <v>366278</v>
      </c>
      <c r="AA85">
        <v>6310.05</v>
      </c>
      <c r="AB85">
        <v>0</v>
      </c>
      <c r="AC85">
        <v>0</v>
      </c>
      <c r="AD85">
        <v>0</v>
      </c>
      <c r="AE85">
        <v>0</v>
      </c>
      <c r="AF85">
        <v>709.48599999999999</v>
      </c>
      <c r="AG85">
        <v>0</v>
      </c>
      <c r="AH85">
        <v>7019.54</v>
      </c>
      <c r="AI85">
        <v>0</v>
      </c>
      <c r="AJ85">
        <v>0</v>
      </c>
      <c r="AK85">
        <v>0</v>
      </c>
      <c r="AL85">
        <v>0</v>
      </c>
      <c r="AM85">
        <v>7019.54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23.330300000000001</v>
      </c>
      <c r="BB85">
        <v>25.840900000000001</v>
      </c>
      <c r="BC85">
        <v>13.342000000000001</v>
      </c>
      <c r="BD85">
        <v>0</v>
      </c>
      <c r="BE85">
        <v>2.27373</v>
      </c>
      <c r="BF85">
        <v>2.3921999999999999</v>
      </c>
      <c r="BG85">
        <v>32.273600000000002</v>
      </c>
      <c r="BH85">
        <v>99.452799999999996</v>
      </c>
      <c r="BI85">
        <v>114.872</v>
      </c>
      <c r="BJ85">
        <v>0</v>
      </c>
      <c r="BK85">
        <v>0</v>
      </c>
      <c r="BL85">
        <v>0</v>
      </c>
      <c r="BM85">
        <v>214.32499999999999</v>
      </c>
      <c r="BN85">
        <v>188.625</v>
      </c>
      <c r="BO85">
        <v>25.6996</v>
      </c>
      <c r="BP85">
        <v>0</v>
      </c>
      <c r="BQ85">
        <v>0</v>
      </c>
      <c r="BS85">
        <v>0</v>
      </c>
      <c r="BT85">
        <v>1.25</v>
      </c>
      <c r="BU85" t="s">
        <v>156</v>
      </c>
      <c r="BV85">
        <v>0</v>
      </c>
      <c r="BW85" t="s">
        <v>99</v>
      </c>
      <c r="BX85" t="s">
        <v>99</v>
      </c>
      <c r="BY85" t="s">
        <v>262</v>
      </c>
      <c r="BZ85">
        <v>42.200699999999998</v>
      </c>
      <c r="CA85">
        <v>39449</v>
      </c>
      <c r="CB85">
        <v>39355.9</v>
      </c>
      <c r="CC85">
        <v>0</v>
      </c>
      <c r="CD85">
        <v>2974.24</v>
      </c>
      <c r="CE85">
        <v>0</v>
      </c>
      <c r="CF85">
        <v>58672.1</v>
      </c>
      <c r="CG85">
        <v>140493</v>
      </c>
      <c r="CH85">
        <v>229701</v>
      </c>
      <c r="CI85">
        <v>0</v>
      </c>
      <c r="CJ85">
        <v>0</v>
      </c>
      <c r="CK85">
        <v>0</v>
      </c>
      <c r="CL85">
        <v>370195</v>
      </c>
      <c r="CM85">
        <v>6905.89</v>
      </c>
      <c r="CN85">
        <v>0</v>
      </c>
      <c r="CO85">
        <v>0</v>
      </c>
      <c r="CP85">
        <v>0</v>
      </c>
      <c r="CQ85">
        <v>0</v>
      </c>
      <c r="CR85">
        <v>740.86500000000001</v>
      </c>
      <c r="CS85">
        <v>0</v>
      </c>
      <c r="CT85">
        <v>7646.75</v>
      </c>
      <c r="CU85">
        <v>0</v>
      </c>
      <c r="CV85">
        <v>0</v>
      </c>
      <c r="CW85">
        <v>0</v>
      </c>
      <c r="CX85">
        <v>0</v>
      </c>
      <c r="CY85">
        <v>7646.75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25.521599999999999</v>
      </c>
      <c r="DN85">
        <v>23.3581</v>
      </c>
      <c r="DO85">
        <v>20.2728</v>
      </c>
      <c r="DP85">
        <v>0</v>
      </c>
      <c r="DQ85">
        <v>1.5367500000000001</v>
      </c>
      <c r="DR85">
        <v>2.4976600000000002</v>
      </c>
      <c r="DS85">
        <v>30.388100000000001</v>
      </c>
      <c r="DT85">
        <v>103.575</v>
      </c>
      <c r="DU85">
        <v>114.872</v>
      </c>
      <c r="DV85">
        <v>0</v>
      </c>
      <c r="DW85">
        <v>0</v>
      </c>
      <c r="DX85">
        <v>0</v>
      </c>
      <c r="DY85">
        <v>218.447</v>
      </c>
      <c r="DZ85">
        <v>190.45099999999999</v>
      </c>
      <c r="EA85">
        <v>27.995799999999999</v>
      </c>
      <c r="EB85">
        <v>0</v>
      </c>
      <c r="EC85">
        <v>0</v>
      </c>
      <c r="EE85">
        <v>0</v>
      </c>
      <c r="EF85">
        <v>8.25</v>
      </c>
      <c r="EG85" t="s">
        <v>204</v>
      </c>
      <c r="EH85">
        <v>0</v>
      </c>
      <c r="EI85" s="74">
        <v>2.7583499999999998E-20</v>
      </c>
      <c r="EJ85">
        <v>24.173200000000001</v>
      </c>
      <c r="EK85">
        <v>3.8382999999999998</v>
      </c>
      <c r="EL85">
        <v>0</v>
      </c>
      <c r="EM85" s="74">
        <v>5.8059599999999999E-17</v>
      </c>
      <c r="EN85">
        <v>0</v>
      </c>
      <c r="EO85">
        <v>9.5497999999999994</v>
      </c>
      <c r="EP85">
        <v>37.561300000000003</v>
      </c>
      <c r="EQ85">
        <v>29.569299999999998</v>
      </c>
      <c r="ER85">
        <v>0</v>
      </c>
      <c r="ES85">
        <v>0</v>
      </c>
      <c r="ET85">
        <v>0</v>
      </c>
      <c r="EU85">
        <v>67.130600000000001</v>
      </c>
      <c r="EV85" s="74">
        <v>2.0260300000000001E-20</v>
      </c>
      <c r="EW85">
        <v>21.902200000000001</v>
      </c>
      <c r="EX85">
        <v>5.8027600000000001</v>
      </c>
      <c r="EY85">
        <v>0</v>
      </c>
      <c r="EZ85" s="74">
        <v>3.9816099999999999E-17</v>
      </c>
      <c r="FA85">
        <v>0</v>
      </c>
      <c r="FB85">
        <v>9.2791499999999996</v>
      </c>
      <c r="FC85">
        <v>36.984200000000001</v>
      </c>
      <c r="FD85">
        <v>29.569299999999998</v>
      </c>
      <c r="FE85">
        <v>0</v>
      </c>
      <c r="FF85">
        <v>0</v>
      </c>
      <c r="FG85">
        <v>0</v>
      </c>
      <c r="FH85">
        <v>66.5535</v>
      </c>
      <c r="FI85" t="s">
        <v>534</v>
      </c>
      <c r="FJ85" t="s">
        <v>535</v>
      </c>
      <c r="FK85" t="s">
        <v>536</v>
      </c>
      <c r="FL85" t="s">
        <v>257</v>
      </c>
      <c r="FM85">
        <v>8.5</v>
      </c>
      <c r="FN85" t="s">
        <v>44</v>
      </c>
      <c r="FO85" t="s">
        <v>502</v>
      </c>
      <c r="FP85" t="s">
        <v>604</v>
      </c>
    </row>
    <row r="86" spans="1:172" x14ac:dyDescent="0.25">
      <c r="A86" s="72">
        <v>43234.152557870373</v>
      </c>
      <c r="B86" t="s">
        <v>269</v>
      </c>
      <c r="C86" t="s">
        <v>269</v>
      </c>
      <c r="D86" t="s">
        <v>268</v>
      </c>
      <c r="E86">
        <v>53627.8</v>
      </c>
      <c r="F86">
        <v>53627.8</v>
      </c>
      <c r="G86" t="s">
        <v>43</v>
      </c>
      <c r="H86" s="73">
        <v>6.5277777777777782E-2</v>
      </c>
      <c r="I86" t="s">
        <v>50</v>
      </c>
      <c r="J86">
        <v>4.4800000000000004</v>
      </c>
      <c r="K86" t="s">
        <v>99</v>
      </c>
      <c r="L86" t="s">
        <v>99</v>
      </c>
      <c r="M86" t="s">
        <v>209</v>
      </c>
      <c r="N86">
        <v>40.083300000000001</v>
      </c>
      <c r="O86">
        <v>43909.5</v>
      </c>
      <c r="P86">
        <v>25862.400000000001</v>
      </c>
      <c r="Q86">
        <v>0</v>
      </c>
      <c r="R86">
        <v>4338.83</v>
      </c>
      <c r="S86">
        <v>0</v>
      </c>
      <c r="T86">
        <v>62743.9</v>
      </c>
      <c r="U86">
        <v>136895</v>
      </c>
      <c r="V86">
        <v>229701</v>
      </c>
      <c r="W86">
        <v>0</v>
      </c>
      <c r="X86">
        <v>0</v>
      </c>
      <c r="Y86">
        <v>0</v>
      </c>
      <c r="Z86">
        <v>366596</v>
      </c>
      <c r="AA86">
        <v>6160.52</v>
      </c>
      <c r="AB86">
        <v>0</v>
      </c>
      <c r="AC86">
        <v>0</v>
      </c>
      <c r="AD86">
        <v>0</v>
      </c>
      <c r="AE86">
        <v>0</v>
      </c>
      <c r="AF86">
        <v>709.48599999999999</v>
      </c>
      <c r="AG86">
        <v>0</v>
      </c>
      <c r="AH86">
        <v>6870.01</v>
      </c>
      <c r="AI86">
        <v>0</v>
      </c>
      <c r="AJ86">
        <v>0</v>
      </c>
      <c r="AK86">
        <v>0</v>
      </c>
      <c r="AL86">
        <v>0</v>
      </c>
      <c r="AM86">
        <v>6870.01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22.7773</v>
      </c>
      <c r="BB86">
        <v>25.987500000000001</v>
      </c>
      <c r="BC86">
        <v>13.4132</v>
      </c>
      <c r="BD86">
        <v>0</v>
      </c>
      <c r="BE86">
        <v>2.2550699999999999</v>
      </c>
      <c r="BF86">
        <v>2.3921999999999999</v>
      </c>
      <c r="BG86">
        <v>32.273600000000002</v>
      </c>
      <c r="BH86">
        <v>99.0989</v>
      </c>
      <c r="BI86">
        <v>114.872</v>
      </c>
      <c r="BJ86">
        <v>0</v>
      </c>
      <c r="BK86">
        <v>0</v>
      </c>
      <c r="BL86">
        <v>0</v>
      </c>
      <c r="BM86">
        <v>213.971</v>
      </c>
      <c r="BN86">
        <v>188.82400000000001</v>
      </c>
      <c r="BO86">
        <v>25.147200000000002</v>
      </c>
      <c r="BP86">
        <v>0</v>
      </c>
      <c r="BQ86">
        <v>0</v>
      </c>
      <c r="BS86">
        <v>0</v>
      </c>
      <c r="BT86">
        <v>1.25</v>
      </c>
      <c r="BU86" t="s">
        <v>156</v>
      </c>
      <c r="BV86">
        <v>0</v>
      </c>
      <c r="BW86" t="s">
        <v>99</v>
      </c>
      <c r="BX86" t="s">
        <v>99</v>
      </c>
      <c r="BY86" t="s">
        <v>262</v>
      </c>
      <c r="BZ86">
        <v>42.200699999999998</v>
      </c>
      <c r="CA86">
        <v>39449</v>
      </c>
      <c r="CB86">
        <v>39355.9</v>
      </c>
      <c r="CC86">
        <v>0</v>
      </c>
      <c r="CD86">
        <v>2974.24</v>
      </c>
      <c r="CE86">
        <v>0</v>
      </c>
      <c r="CF86">
        <v>58672.1</v>
      </c>
      <c r="CG86">
        <v>140493</v>
      </c>
      <c r="CH86">
        <v>229701</v>
      </c>
      <c r="CI86">
        <v>0</v>
      </c>
      <c r="CJ86">
        <v>0</v>
      </c>
      <c r="CK86">
        <v>0</v>
      </c>
      <c r="CL86">
        <v>370195</v>
      </c>
      <c r="CM86">
        <v>6905.89</v>
      </c>
      <c r="CN86">
        <v>0</v>
      </c>
      <c r="CO86">
        <v>0</v>
      </c>
      <c r="CP86">
        <v>0</v>
      </c>
      <c r="CQ86">
        <v>0</v>
      </c>
      <c r="CR86">
        <v>740.86500000000001</v>
      </c>
      <c r="CS86">
        <v>0</v>
      </c>
      <c r="CT86">
        <v>7646.75</v>
      </c>
      <c r="CU86">
        <v>0</v>
      </c>
      <c r="CV86">
        <v>0</v>
      </c>
      <c r="CW86">
        <v>0</v>
      </c>
      <c r="CX86">
        <v>0</v>
      </c>
      <c r="CY86">
        <v>7646.75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25.521599999999999</v>
      </c>
      <c r="DN86">
        <v>23.3581</v>
      </c>
      <c r="DO86">
        <v>20.2728</v>
      </c>
      <c r="DP86">
        <v>0</v>
      </c>
      <c r="DQ86">
        <v>1.5367500000000001</v>
      </c>
      <c r="DR86">
        <v>2.4976600000000002</v>
      </c>
      <c r="DS86">
        <v>30.388100000000001</v>
      </c>
      <c r="DT86">
        <v>103.575</v>
      </c>
      <c r="DU86">
        <v>114.872</v>
      </c>
      <c r="DV86">
        <v>0</v>
      </c>
      <c r="DW86">
        <v>0</v>
      </c>
      <c r="DX86">
        <v>0</v>
      </c>
      <c r="DY86">
        <v>218.447</v>
      </c>
      <c r="DZ86">
        <v>190.45099999999999</v>
      </c>
      <c r="EA86">
        <v>27.995799999999999</v>
      </c>
      <c r="EB86">
        <v>0</v>
      </c>
      <c r="EC86">
        <v>0</v>
      </c>
      <c r="EE86">
        <v>0</v>
      </c>
      <c r="EF86">
        <v>8.25</v>
      </c>
      <c r="EG86" t="s">
        <v>204</v>
      </c>
      <c r="EH86">
        <v>0</v>
      </c>
      <c r="EI86" s="74">
        <v>2.6946899999999999E-20</v>
      </c>
      <c r="EJ86">
        <v>24.3279</v>
      </c>
      <c r="EK86">
        <v>3.86226</v>
      </c>
      <c r="EL86">
        <v>0</v>
      </c>
      <c r="EM86" s="74">
        <v>5.8059599999999999E-17</v>
      </c>
      <c r="EN86">
        <v>0</v>
      </c>
      <c r="EO86">
        <v>9.5497999999999994</v>
      </c>
      <c r="EP86">
        <v>37.739899999999999</v>
      </c>
      <c r="EQ86">
        <v>29.569299999999998</v>
      </c>
      <c r="ER86">
        <v>0</v>
      </c>
      <c r="ES86">
        <v>0</v>
      </c>
      <c r="ET86">
        <v>0</v>
      </c>
      <c r="EU86">
        <v>67.309299999999993</v>
      </c>
      <c r="EV86" s="74">
        <v>2.0260300000000001E-20</v>
      </c>
      <c r="EW86">
        <v>21.902200000000001</v>
      </c>
      <c r="EX86">
        <v>5.8027600000000001</v>
      </c>
      <c r="EY86">
        <v>0</v>
      </c>
      <c r="EZ86" s="74">
        <v>3.9816099999999999E-17</v>
      </c>
      <c r="FA86">
        <v>0</v>
      </c>
      <c r="FB86">
        <v>9.2791499999999996</v>
      </c>
      <c r="FC86">
        <v>36.984200000000001</v>
      </c>
      <c r="FD86">
        <v>29.569299999999998</v>
      </c>
      <c r="FE86">
        <v>0</v>
      </c>
      <c r="FF86">
        <v>0</v>
      </c>
      <c r="FG86">
        <v>0</v>
      </c>
      <c r="FH86">
        <v>66.5535</v>
      </c>
      <c r="FI86" t="s">
        <v>534</v>
      </c>
      <c r="FJ86" t="s">
        <v>535</v>
      </c>
      <c r="FK86" t="s">
        <v>536</v>
      </c>
      <c r="FL86" t="s">
        <v>257</v>
      </c>
      <c r="FM86">
        <v>8.5</v>
      </c>
      <c r="FN86" t="s">
        <v>44</v>
      </c>
      <c r="FO86" t="s">
        <v>502</v>
      </c>
      <c r="FP86" t="s">
        <v>604</v>
      </c>
    </row>
    <row r="87" spans="1:172" x14ac:dyDescent="0.25">
      <c r="A87" s="72">
        <v>43234.153715277775</v>
      </c>
      <c r="B87" t="s">
        <v>270</v>
      </c>
      <c r="C87" t="s">
        <v>270</v>
      </c>
      <c r="D87" t="s">
        <v>268</v>
      </c>
      <c r="E87">
        <v>53627.8</v>
      </c>
      <c r="F87">
        <v>53627.8</v>
      </c>
      <c r="G87" t="s">
        <v>43</v>
      </c>
      <c r="H87" s="73">
        <v>6.6666666666666666E-2</v>
      </c>
      <c r="I87" t="s">
        <v>50</v>
      </c>
      <c r="J87">
        <v>5.81</v>
      </c>
      <c r="K87" t="s">
        <v>99</v>
      </c>
      <c r="L87" t="s">
        <v>99</v>
      </c>
      <c r="M87" t="s">
        <v>209</v>
      </c>
      <c r="N87">
        <v>37.737000000000002</v>
      </c>
      <c r="O87">
        <v>44013.5</v>
      </c>
      <c r="P87">
        <v>25928.400000000001</v>
      </c>
      <c r="Q87">
        <v>0</v>
      </c>
      <c r="R87">
        <v>4206.1099999999997</v>
      </c>
      <c r="S87">
        <v>0</v>
      </c>
      <c r="T87">
        <v>62746.5</v>
      </c>
      <c r="U87">
        <v>136932</v>
      </c>
      <c r="V87">
        <v>229701</v>
      </c>
      <c r="W87">
        <v>0</v>
      </c>
      <c r="X87">
        <v>0</v>
      </c>
      <c r="Y87">
        <v>0</v>
      </c>
      <c r="Z87">
        <v>366634</v>
      </c>
      <c r="AA87">
        <v>5799.91</v>
      </c>
      <c r="AB87">
        <v>0</v>
      </c>
      <c r="AC87">
        <v>0</v>
      </c>
      <c r="AD87">
        <v>0</v>
      </c>
      <c r="AE87">
        <v>0</v>
      </c>
      <c r="AF87">
        <v>709.48500000000001</v>
      </c>
      <c r="AG87">
        <v>0</v>
      </c>
      <c r="AH87">
        <v>6509.4</v>
      </c>
      <c r="AI87">
        <v>0</v>
      </c>
      <c r="AJ87">
        <v>0</v>
      </c>
      <c r="AK87">
        <v>0</v>
      </c>
      <c r="AL87">
        <v>0</v>
      </c>
      <c r="AM87">
        <v>6509.4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21.467300000000002</v>
      </c>
      <c r="BB87">
        <v>26.026700000000002</v>
      </c>
      <c r="BC87">
        <v>13.4277</v>
      </c>
      <c r="BD87">
        <v>0</v>
      </c>
      <c r="BE87">
        <v>2.1745000000000001</v>
      </c>
      <c r="BF87">
        <v>2.3921999999999999</v>
      </c>
      <c r="BG87">
        <v>32.275199999999998</v>
      </c>
      <c r="BH87">
        <v>97.763599999999997</v>
      </c>
      <c r="BI87">
        <v>114.872</v>
      </c>
      <c r="BJ87">
        <v>0</v>
      </c>
      <c r="BK87">
        <v>0</v>
      </c>
      <c r="BL87">
        <v>0</v>
      </c>
      <c r="BM87">
        <v>212.636</v>
      </c>
      <c r="BN87">
        <v>188.797</v>
      </c>
      <c r="BO87">
        <v>23.8384</v>
      </c>
      <c r="BP87">
        <v>0</v>
      </c>
      <c r="BQ87">
        <v>0</v>
      </c>
      <c r="BS87">
        <v>0</v>
      </c>
      <c r="BT87">
        <v>1</v>
      </c>
      <c r="BU87" t="s">
        <v>156</v>
      </c>
      <c r="BV87">
        <v>0</v>
      </c>
      <c r="BW87" t="s">
        <v>99</v>
      </c>
      <c r="BX87" t="s">
        <v>99</v>
      </c>
      <c r="BY87" t="s">
        <v>262</v>
      </c>
      <c r="BZ87">
        <v>42.200699999999998</v>
      </c>
      <c r="CA87">
        <v>39449</v>
      </c>
      <c r="CB87">
        <v>39355.9</v>
      </c>
      <c r="CC87">
        <v>0</v>
      </c>
      <c r="CD87">
        <v>2974.24</v>
      </c>
      <c r="CE87">
        <v>0</v>
      </c>
      <c r="CF87">
        <v>58672.1</v>
      </c>
      <c r="CG87">
        <v>140493</v>
      </c>
      <c r="CH87">
        <v>229701</v>
      </c>
      <c r="CI87">
        <v>0</v>
      </c>
      <c r="CJ87">
        <v>0</v>
      </c>
      <c r="CK87">
        <v>0</v>
      </c>
      <c r="CL87">
        <v>370195</v>
      </c>
      <c r="CM87">
        <v>6905.89</v>
      </c>
      <c r="CN87">
        <v>0</v>
      </c>
      <c r="CO87">
        <v>0</v>
      </c>
      <c r="CP87">
        <v>0</v>
      </c>
      <c r="CQ87">
        <v>0</v>
      </c>
      <c r="CR87">
        <v>740.86500000000001</v>
      </c>
      <c r="CS87">
        <v>0</v>
      </c>
      <c r="CT87">
        <v>7646.75</v>
      </c>
      <c r="CU87">
        <v>0</v>
      </c>
      <c r="CV87">
        <v>0</v>
      </c>
      <c r="CW87">
        <v>0</v>
      </c>
      <c r="CX87">
        <v>0</v>
      </c>
      <c r="CY87">
        <v>7646.75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25.521599999999999</v>
      </c>
      <c r="DN87">
        <v>23.3581</v>
      </c>
      <c r="DO87">
        <v>20.2728</v>
      </c>
      <c r="DP87">
        <v>0</v>
      </c>
      <c r="DQ87">
        <v>1.5367500000000001</v>
      </c>
      <c r="DR87">
        <v>2.4976600000000002</v>
      </c>
      <c r="DS87">
        <v>30.388100000000001</v>
      </c>
      <c r="DT87">
        <v>103.575</v>
      </c>
      <c r="DU87">
        <v>114.872</v>
      </c>
      <c r="DV87">
        <v>0</v>
      </c>
      <c r="DW87">
        <v>0</v>
      </c>
      <c r="DX87">
        <v>0</v>
      </c>
      <c r="DY87">
        <v>218.447</v>
      </c>
      <c r="DZ87">
        <v>190.45099999999999</v>
      </c>
      <c r="EA87">
        <v>27.995799999999999</v>
      </c>
      <c r="EB87">
        <v>0</v>
      </c>
      <c r="EC87">
        <v>0</v>
      </c>
      <c r="EE87">
        <v>0</v>
      </c>
      <c r="EF87">
        <v>8.25</v>
      </c>
      <c r="EG87" t="s">
        <v>204</v>
      </c>
      <c r="EH87">
        <v>0</v>
      </c>
      <c r="EI87" s="74">
        <v>2.1194399999999999E-20</v>
      </c>
      <c r="EJ87">
        <v>24.292999999999999</v>
      </c>
      <c r="EK87">
        <v>3.8581599999999998</v>
      </c>
      <c r="EL87">
        <v>0</v>
      </c>
      <c r="EM87" s="74">
        <v>4.3544699999999999E-17</v>
      </c>
      <c r="EN87">
        <v>0</v>
      </c>
      <c r="EO87">
        <v>9.5510000000000002</v>
      </c>
      <c r="EP87">
        <v>37.702199999999998</v>
      </c>
      <c r="EQ87">
        <v>29.569299999999998</v>
      </c>
      <c r="ER87">
        <v>0</v>
      </c>
      <c r="ES87">
        <v>0</v>
      </c>
      <c r="ET87">
        <v>0</v>
      </c>
      <c r="EU87">
        <v>67.271500000000003</v>
      </c>
      <c r="EV87" s="74">
        <v>2.0260300000000001E-20</v>
      </c>
      <c r="EW87">
        <v>21.902200000000001</v>
      </c>
      <c r="EX87">
        <v>5.8027600000000001</v>
      </c>
      <c r="EY87">
        <v>0</v>
      </c>
      <c r="EZ87" s="74">
        <v>3.9816099999999999E-17</v>
      </c>
      <c r="FA87">
        <v>0</v>
      </c>
      <c r="FB87">
        <v>9.2791499999999996</v>
      </c>
      <c r="FC87">
        <v>36.984200000000001</v>
      </c>
      <c r="FD87">
        <v>29.569299999999998</v>
      </c>
      <c r="FE87">
        <v>0</v>
      </c>
      <c r="FF87">
        <v>0</v>
      </c>
      <c r="FG87">
        <v>0</v>
      </c>
      <c r="FH87">
        <v>66.5535</v>
      </c>
      <c r="FI87" t="s">
        <v>534</v>
      </c>
      <c r="FJ87" t="s">
        <v>535</v>
      </c>
      <c r="FK87" t="s">
        <v>536</v>
      </c>
      <c r="FL87" t="s">
        <v>257</v>
      </c>
      <c r="FM87">
        <v>8.5</v>
      </c>
      <c r="FN87" t="s">
        <v>44</v>
      </c>
      <c r="FO87" t="s">
        <v>502</v>
      </c>
      <c r="FP87" t="s">
        <v>604</v>
      </c>
    </row>
    <row r="88" spans="1:172" x14ac:dyDescent="0.25">
      <c r="A88" s="72">
        <v>43234.15488425926</v>
      </c>
      <c r="B88" t="s">
        <v>271</v>
      </c>
      <c r="C88" t="s">
        <v>271</v>
      </c>
      <c r="D88" t="s">
        <v>268</v>
      </c>
      <c r="E88">
        <v>53627.8</v>
      </c>
      <c r="F88">
        <v>53627.8</v>
      </c>
      <c r="G88" t="s">
        <v>43</v>
      </c>
      <c r="H88" s="73">
        <v>6.6666666666666666E-2</v>
      </c>
      <c r="I88" t="s">
        <v>50</v>
      </c>
      <c r="J88">
        <v>4.34</v>
      </c>
      <c r="K88" t="s">
        <v>99</v>
      </c>
      <c r="L88" t="s">
        <v>99</v>
      </c>
      <c r="M88" t="s">
        <v>209</v>
      </c>
      <c r="N88">
        <v>43.3536</v>
      </c>
      <c r="O88">
        <v>41697.1</v>
      </c>
      <c r="P88">
        <v>24792.9</v>
      </c>
      <c r="Q88">
        <v>0</v>
      </c>
      <c r="R88">
        <v>4573.5600000000004</v>
      </c>
      <c r="S88">
        <v>0</v>
      </c>
      <c r="T88">
        <v>62743.9</v>
      </c>
      <c r="U88">
        <v>133851</v>
      </c>
      <c r="V88">
        <v>229701</v>
      </c>
      <c r="W88">
        <v>0</v>
      </c>
      <c r="X88">
        <v>0</v>
      </c>
      <c r="Y88">
        <v>0</v>
      </c>
      <c r="Z88">
        <v>363552</v>
      </c>
      <c r="AA88">
        <v>6663.14</v>
      </c>
      <c r="AB88">
        <v>0</v>
      </c>
      <c r="AC88">
        <v>0</v>
      </c>
      <c r="AD88">
        <v>0</v>
      </c>
      <c r="AE88">
        <v>0</v>
      </c>
      <c r="AF88">
        <v>709.48500000000001</v>
      </c>
      <c r="AG88">
        <v>0</v>
      </c>
      <c r="AH88">
        <v>7372.63</v>
      </c>
      <c r="AI88">
        <v>0</v>
      </c>
      <c r="AJ88">
        <v>0</v>
      </c>
      <c r="AK88">
        <v>0</v>
      </c>
      <c r="AL88">
        <v>0</v>
      </c>
      <c r="AM88">
        <v>7372.63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24.594200000000001</v>
      </c>
      <c r="BB88">
        <v>24.7195</v>
      </c>
      <c r="BC88">
        <v>12.9063</v>
      </c>
      <c r="BD88">
        <v>0</v>
      </c>
      <c r="BE88">
        <v>2.3570000000000002</v>
      </c>
      <c r="BF88">
        <v>2.3921999999999999</v>
      </c>
      <c r="BG88">
        <v>32.273600000000002</v>
      </c>
      <c r="BH88">
        <v>99.242800000000003</v>
      </c>
      <c r="BI88">
        <v>114.872</v>
      </c>
      <c r="BJ88">
        <v>0</v>
      </c>
      <c r="BK88">
        <v>0</v>
      </c>
      <c r="BL88">
        <v>0</v>
      </c>
      <c r="BM88">
        <v>214.11500000000001</v>
      </c>
      <c r="BN88">
        <v>187.15199999999999</v>
      </c>
      <c r="BO88">
        <v>26.962299999999999</v>
      </c>
      <c r="BP88">
        <v>0</v>
      </c>
      <c r="BQ88">
        <v>0</v>
      </c>
      <c r="BS88">
        <v>0</v>
      </c>
      <c r="BT88">
        <v>1.5</v>
      </c>
      <c r="BU88" t="s">
        <v>156</v>
      </c>
      <c r="BV88">
        <v>0</v>
      </c>
      <c r="BW88" t="s">
        <v>99</v>
      </c>
      <c r="BX88" t="s">
        <v>99</v>
      </c>
      <c r="BY88" t="s">
        <v>262</v>
      </c>
      <c r="BZ88">
        <v>42.200699999999998</v>
      </c>
      <c r="CA88">
        <v>39449</v>
      </c>
      <c r="CB88">
        <v>39355.9</v>
      </c>
      <c r="CC88">
        <v>0</v>
      </c>
      <c r="CD88">
        <v>2974.24</v>
      </c>
      <c r="CE88">
        <v>0</v>
      </c>
      <c r="CF88">
        <v>58672.1</v>
      </c>
      <c r="CG88">
        <v>140493</v>
      </c>
      <c r="CH88">
        <v>229701</v>
      </c>
      <c r="CI88">
        <v>0</v>
      </c>
      <c r="CJ88">
        <v>0</v>
      </c>
      <c r="CK88">
        <v>0</v>
      </c>
      <c r="CL88">
        <v>370195</v>
      </c>
      <c r="CM88">
        <v>6905.89</v>
      </c>
      <c r="CN88">
        <v>0</v>
      </c>
      <c r="CO88">
        <v>0</v>
      </c>
      <c r="CP88">
        <v>0</v>
      </c>
      <c r="CQ88">
        <v>0</v>
      </c>
      <c r="CR88">
        <v>740.86500000000001</v>
      </c>
      <c r="CS88">
        <v>0</v>
      </c>
      <c r="CT88">
        <v>7646.75</v>
      </c>
      <c r="CU88">
        <v>0</v>
      </c>
      <c r="CV88">
        <v>0</v>
      </c>
      <c r="CW88">
        <v>0</v>
      </c>
      <c r="CX88">
        <v>0</v>
      </c>
      <c r="CY88">
        <v>7646.75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25.521599999999999</v>
      </c>
      <c r="DN88">
        <v>23.3581</v>
      </c>
      <c r="DO88">
        <v>20.2728</v>
      </c>
      <c r="DP88">
        <v>0</v>
      </c>
      <c r="DQ88">
        <v>1.5367500000000001</v>
      </c>
      <c r="DR88">
        <v>2.4976600000000002</v>
      </c>
      <c r="DS88">
        <v>30.388100000000001</v>
      </c>
      <c r="DT88">
        <v>103.575</v>
      </c>
      <c r="DU88">
        <v>114.872</v>
      </c>
      <c r="DV88">
        <v>0</v>
      </c>
      <c r="DW88">
        <v>0</v>
      </c>
      <c r="DX88">
        <v>0</v>
      </c>
      <c r="DY88">
        <v>218.447</v>
      </c>
      <c r="DZ88">
        <v>190.45099999999999</v>
      </c>
      <c r="EA88">
        <v>27.995799999999999</v>
      </c>
      <c r="EB88">
        <v>0</v>
      </c>
      <c r="EC88">
        <v>0</v>
      </c>
      <c r="EE88">
        <v>0</v>
      </c>
      <c r="EF88">
        <v>8.25</v>
      </c>
      <c r="EG88" t="s">
        <v>204</v>
      </c>
      <c r="EH88">
        <v>0</v>
      </c>
      <c r="EI88" s="74">
        <v>4.95106E-20</v>
      </c>
      <c r="EJ88">
        <v>23.2441</v>
      </c>
      <c r="EK88">
        <v>3.7118799999999998</v>
      </c>
      <c r="EL88">
        <v>0</v>
      </c>
      <c r="EM88" s="74">
        <v>7.2574500000000005E-17</v>
      </c>
      <c r="EN88">
        <v>0</v>
      </c>
      <c r="EO88">
        <v>9.5497999999999994</v>
      </c>
      <c r="EP88">
        <v>36.505800000000001</v>
      </c>
      <c r="EQ88">
        <v>29.569299999999998</v>
      </c>
      <c r="ER88">
        <v>0</v>
      </c>
      <c r="ES88">
        <v>0</v>
      </c>
      <c r="ET88">
        <v>0</v>
      </c>
      <c r="EU88">
        <v>66.075100000000006</v>
      </c>
      <c r="EV88" s="74">
        <v>2.0260300000000001E-20</v>
      </c>
      <c r="EW88">
        <v>21.902200000000001</v>
      </c>
      <c r="EX88">
        <v>5.8027600000000001</v>
      </c>
      <c r="EY88">
        <v>0</v>
      </c>
      <c r="EZ88" s="74">
        <v>3.9816099999999999E-17</v>
      </c>
      <c r="FA88">
        <v>0</v>
      </c>
      <c r="FB88">
        <v>9.2791499999999996</v>
      </c>
      <c r="FC88">
        <v>36.984200000000001</v>
      </c>
      <c r="FD88">
        <v>29.569299999999998</v>
      </c>
      <c r="FE88">
        <v>0</v>
      </c>
      <c r="FF88">
        <v>0</v>
      </c>
      <c r="FG88">
        <v>0</v>
      </c>
      <c r="FH88">
        <v>66.5535</v>
      </c>
      <c r="FI88" t="s">
        <v>534</v>
      </c>
      <c r="FJ88" t="s">
        <v>535</v>
      </c>
      <c r="FK88" t="s">
        <v>536</v>
      </c>
      <c r="FL88" t="s">
        <v>257</v>
      </c>
      <c r="FM88">
        <v>8.5</v>
      </c>
      <c r="FN88" t="s">
        <v>44</v>
      </c>
      <c r="FO88" t="s">
        <v>502</v>
      </c>
      <c r="FP88" t="s">
        <v>604</v>
      </c>
    </row>
    <row r="89" spans="1:172" x14ac:dyDescent="0.25">
      <c r="A89" s="72">
        <v>43234.156030092592</v>
      </c>
      <c r="B89" t="s">
        <v>272</v>
      </c>
      <c r="C89" t="s">
        <v>272</v>
      </c>
      <c r="D89" t="s">
        <v>268</v>
      </c>
      <c r="E89">
        <v>53627.8</v>
      </c>
      <c r="F89">
        <v>53627.8</v>
      </c>
      <c r="G89" t="s">
        <v>43</v>
      </c>
      <c r="H89" s="73">
        <v>6.5277777777777782E-2</v>
      </c>
      <c r="I89" t="s">
        <v>50</v>
      </c>
      <c r="J89">
        <v>6.13</v>
      </c>
      <c r="K89" t="s">
        <v>99</v>
      </c>
      <c r="L89" t="s">
        <v>99</v>
      </c>
      <c r="M89" t="s">
        <v>209</v>
      </c>
      <c r="N89">
        <v>39.910699999999999</v>
      </c>
      <c r="O89">
        <v>42001</v>
      </c>
      <c r="P89">
        <v>24933</v>
      </c>
      <c r="Q89">
        <v>0</v>
      </c>
      <c r="R89">
        <v>4402.62</v>
      </c>
      <c r="S89">
        <v>0</v>
      </c>
      <c r="T89">
        <v>62746.5</v>
      </c>
      <c r="U89">
        <v>134123</v>
      </c>
      <c r="V89">
        <v>229701</v>
      </c>
      <c r="W89">
        <v>0</v>
      </c>
      <c r="X89">
        <v>0</v>
      </c>
      <c r="Y89">
        <v>0</v>
      </c>
      <c r="Z89">
        <v>363824</v>
      </c>
      <c r="AA89">
        <v>6134</v>
      </c>
      <c r="AB89">
        <v>0</v>
      </c>
      <c r="AC89">
        <v>0</v>
      </c>
      <c r="AD89">
        <v>0</v>
      </c>
      <c r="AE89">
        <v>0</v>
      </c>
      <c r="AF89">
        <v>709.48400000000004</v>
      </c>
      <c r="AG89">
        <v>0</v>
      </c>
      <c r="AH89">
        <v>6843.48</v>
      </c>
      <c r="AI89">
        <v>0</v>
      </c>
      <c r="AJ89">
        <v>0</v>
      </c>
      <c r="AK89">
        <v>0</v>
      </c>
      <c r="AL89">
        <v>0</v>
      </c>
      <c r="AM89">
        <v>6843.48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22.665800000000001</v>
      </c>
      <c r="BB89">
        <v>24.881499999999999</v>
      </c>
      <c r="BC89">
        <v>12.952299999999999</v>
      </c>
      <c r="BD89">
        <v>0</v>
      </c>
      <c r="BE89">
        <v>2.2787799999999998</v>
      </c>
      <c r="BF89">
        <v>2.3921999999999999</v>
      </c>
      <c r="BG89">
        <v>32.275199999999998</v>
      </c>
      <c r="BH89">
        <v>97.445700000000002</v>
      </c>
      <c r="BI89">
        <v>114.872</v>
      </c>
      <c r="BJ89">
        <v>0</v>
      </c>
      <c r="BK89">
        <v>0</v>
      </c>
      <c r="BL89">
        <v>0</v>
      </c>
      <c r="BM89">
        <v>212.31800000000001</v>
      </c>
      <c r="BN89">
        <v>187.28200000000001</v>
      </c>
      <c r="BO89">
        <v>25.035799999999998</v>
      </c>
      <c r="BP89">
        <v>0</v>
      </c>
      <c r="BQ89">
        <v>0</v>
      </c>
      <c r="BS89">
        <v>0</v>
      </c>
      <c r="BT89">
        <v>1.25</v>
      </c>
      <c r="BU89" t="s">
        <v>156</v>
      </c>
      <c r="BV89">
        <v>0</v>
      </c>
      <c r="BW89" t="s">
        <v>99</v>
      </c>
      <c r="BX89" t="s">
        <v>99</v>
      </c>
      <c r="BY89" t="s">
        <v>262</v>
      </c>
      <c r="BZ89">
        <v>42.200699999999998</v>
      </c>
      <c r="CA89">
        <v>39449</v>
      </c>
      <c r="CB89">
        <v>39355.9</v>
      </c>
      <c r="CC89">
        <v>0</v>
      </c>
      <c r="CD89">
        <v>2974.24</v>
      </c>
      <c r="CE89">
        <v>0</v>
      </c>
      <c r="CF89">
        <v>58672.1</v>
      </c>
      <c r="CG89">
        <v>140493</v>
      </c>
      <c r="CH89">
        <v>229701</v>
      </c>
      <c r="CI89">
        <v>0</v>
      </c>
      <c r="CJ89">
        <v>0</v>
      </c>
      <c r="CK89">
        <v>0</v>
      </c>
      <c r="CL89">
        <v>370195</v>
      </c>
      <c r="CM89">
        <v>6905.89</v>
      </c>
      <c r="CN89">
        <v>0</v>
      </c>
      <c r="CO89">
        <v>0</v>
      </c>
      <c r="CP89">
        <v>0</v>
      </c>
      <c r="CQ89">
        <v>0</v>
      </c>
      <c r="CR89">
        <v>740.86500000000001</v>
      </c>
      <c r="CS89">
        <v>0</v>
      </c>
      <c r="CT89">
        <v>7646.75</v>
      </c>
      <c r="CU89">
        <v>0</v>
      </c>
      <c r="CV89">
        <v>0</v>
      </c>
      <c r="CW89">
        <v>0</v>
      </c>
      <c r="CX89">
        <v>0</v>
      </c>
      <c r="CY89">
        <v>7646.75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25.521599999999999</v>
      </c>
      <c r="DN89">
        <v>23.3581</v>
      </c>
      <c r="DO89">
        <v>20.2728</v>
      </c>
      <c r="DP89">
        <v>0</v>
      </c>
      <c r="DQ89">
        <v>1.5367500000000001</v>
      </c>
      <c r="DR89">
        <v>2.4976600000000002</v>
      </c>
      <c r="DS89">
        <v>30.388100000000001</v>
      </c>
      <c r="DT89">
        <v>103.575</v>
      </c>
      <c r="DU89">
        <v>114.872</v>
      </c>
      <c r="DV89">
        <v>0</v>
      </c>
      <c r="DW89">
        <v>0</v>
      </c>
      <c r="DX89">
        <v>0</v>
      </c>
      <c r="DY89">
        <v>218.447</v>
      </c>
      <c r="DZ89">
        <v>190.45099999999999</v>
      </c>
      <c r="EA89">
        <v>27.995799999999999</v>
      </c>
      <c r="EB89">
        <v>0</v>
      </c>
      <c r="EC89">
        <v>0</v>
      </c>
      <c r="EE89">
        <v>0</v>
      </c>
      <c r="EF89">
        <v>8.25</v>
      </c>
      <c r="EG89" t="s">
        <v>204</v>
      </c>
      <c r="EH89">
        <v>0</v>
      </c>
      <c r="EI89" s="74">
        <v>3.1475599999999998E-20</v>
      </c>
      <c r="EJ89">
        <v>23.3428</v>
      </c>
      <c r="EK89">
        <v>3.7281599999999999</v>
      </c>
      <c r="EL89">
        <v>0</v>
      </c>
      <c r="EM89" s="74">
        <v>5.8059599999999999E-17</v>
      </c>
      <c r="EN89">
        <v>0</v>
      </c>
      <c r="EO89">
        <v>9.5510000000000002</v>
      </c>
      <c r="EP89">
        <v>36.622</v>
      </c>
      <c r="EQ89">
        <v>29.569299999999998</v>
      </c>
      <c r="ER89">
        <v>0</v>
      </c>
      <c r="ES89">
        <v>0</v>
      </c>
      <c r="ET89">
        <v>0</v>
      </c>
      <c r="EU89">
        <v>66.191299999999998</v>
      </c>
      <c r="EV89" s="74">
        <v>2.0260300000000001E-20</v>
      </c>
      <c r="EW89">
        <v>21.902200000000001</v>
      </c>
      <c r="EX89">
        <v>5.8027600000000001</v>
      </c>
      <c r="EY89">
        <v>0</v>
      </c>
      <c r="EZ89" s="74">
        <v>3.9816099999999999E-17</v>
      </c>
      <c r="FA89">
        <v>0</v>
      </c>
      <c r="FB89">
        <v>9.2791499999999996</v>
      </c>
      <c r="FC89">
        <v>36.984200000000001</v>
      </c>
      <c r="FD89">
        <v>29.569299999999998</v>
      </c>
      <c r="FE89">
        <v>0</v>
      </c>
      <c r="FF89">
        <v>0</v>
      </c>
      <c r="FG89">
        <v>0</v>
      </c>
      <c r="FH89">
        <v>66.5535</v>
      </c>
      <c r="FI89" t="s">
        <v>534</v>
      </c>
      <c r="FJ89" t="s">
        <v>535</v>
      </c>
      <c r="FK89" t="s">
        <v>536</v>
      </c>
      <c r="FL89" t="s">
        <v>257</v>
      </c>
      <c r="FM89">
        <v>8.5</v>
      </c>
      <c r="FN89" t="s">
        <v>44</v>
      </c>
      <c r="FO89" t="s">
        <v>502</v>
      </c>
      <c r="FP89" t="s">
        <v>604</v>
      </c>
    </row>
    <row r="90" spans="1:172" x14ac:dyDescent="0.25">
      <c r="A90" s="72">
        <v>43234.156967592593</v>
      </c>
      <c r="B90" t="s">
        <v>274</v>
      </c>
      <c r="C90" t="s">
        <v>274</v>
      </c>
      <c r="D90" t="s">
        <v>266</v>
      </c>
      <c r="E90">
        <v>53627.8</v>
      </c>
      <c r="F90">
        <v>53627.8</v>
      </c>
      <c r="G90" t="s">
        <v>43</v>
      </c>
      <c r="H90" s="73">
        <v>5.4166666666666669E-2</v>
      </c>
      <c r="I90" t="s">
        <v>50</v>
      </c>
      <c r="J90">
        <v>3.13</v>
      </c>
      <c r="K90" t="s">
        <v>99</v>
      </c>
      <c r="L90" t="s">
        <v>99</v>
      </c>
      <c r="M90" t="s">
        <v>209</v>
      </c>
      <c r="N90">
        <v>8.8294499999999996</v>
      </c>
      <c r="O90">
        <v>78717.600000000006</v>
      </c>
      <c r="P90">
        <v>22017.7</v>
      </c>
      <c r="Q90">
        <v>0</v>
      </c>
      <c r="R90">
        <v>1778.79</v>
      </c>
      <c r="S90">
        <v>0</v>
      </c>
      <c r="T90">
        <v>62752.7</v>
      </c>
      <c r="U90">
        <v>165276</v>
      </c>
      <c r="V90">
        <v>229701</v>
      </c>
      <c r="W90">
        <v>0</v>
      </c>
      <c r="X90">
        <v>0</v>
      </c>
      <c r="Y90">
        <v>0</v>
      </c>
      <c r="Z90">
        <v>394977</v>
      </c>
      <c r="AA90">
        <v>1357.03</v>
      </c>
      <c r="AB90">
        <v>0</v>
      </c>
      <c r="AC90">
        <v>0</v>
      </c>
      <c r="AD90">
        <v>0</v>
      </c>
      <c r="AE90">
        <v>0</v>
      </c>
      <c r="AF90">
        <v>609.04499999999996</v>
      </c>
      <c r="AG90">
        <v>0</v>
      </c>
      <c r="AH90">
        <v>1966.08</v>
      </c>
      <c r="AI90">
        <v>0</v>
      </c>
      <c r="AJ90">
        <v>0</v>
      </c>
      <c r="AK90">
        <v>0</v>
      </c>
      <c r="AL90">
        <v>0</v>
      </c>
      <c r="AM90">
        <v>1966.08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5.0869600000000004</v>
      </c>
      <c r="BB90">
        <v>53.8508</v>
      </c>
      <c r="BC90">
        <v>12.0505</v>
      </c>
      <c r="BD90">
        <v>0</v>
      </c>
      <c r="BE90">
        <v>0.81390099999999999</v>
      </c>
      <c r="BF90">
        <v>2.0487299999999999</v>
      </c>
      <c r="BG90">
        <v>34.2667</v>
      </c>
      <c r="BH90">
        <v>108.11799999999999</v>
      </c>
      <c r="BI90">
        <v>123.904</v>
      </c>
      <c r="BJ90">
        <v>0</v>
      </c>
      <c r="BK90">
        <v>0</v>
      </c>
      <c r="BL90">
        <v>0</v>
      </c>
      <c r="BM90">
        <v>232.02099999999999</v>
      </c>
      <c r="BN90">
        <v>224.89</v>
      </c>
      <c r="BO90">
        <v>7.1316499999999996</v>
      </c>
      <c r="BP90">
        <v>0</v>
      </c>
      <c r="BQ90">
        <v>0</v>
      </c>
      <c r="BS90">
        <v>0</v>
      </c>
      <c r="BT90">
        <v>0</v>
      </c>
      <c r="BV90">
        <v>0</v>
      </c>
      <c r="BW90" t="s">
        <v>99</v>
      </c>
      <c r="BX90" t="s">
        <v>99</v>
      </c>
      <c r="BY90" t="s">
        <v>238</v>
      </c>
      <c r="BZ90">
        <v>9.9137199999999996</v>
      </c>
      <c r="CA90">
        <v>73715.600000000006</v>
      </c>
      <c r="CB90">
        <v>36411.699999999997</v>
      </c>
      <c r="CC90">
        <v>0</v>
      </c>
      <c r="CD90">
        <v>1420.55</v>
      </c>
      <c r="CE90">
        <v>0</v>
      </c>
      <c r="CF90">
        <v>58219.7</v>
      </c>
      <c r="CG90">
        <v>169777</v>
      </c>
      <c r="CH90">
        <v>229701</v>
      </c>
      <c r="CI90">
        <v>0</v>
      </c>
      <c r="CJ90">
        <v>0</v>
      </c>
      <c r="CK90">
        <v>0</v>
      </c>
      <c r="CL90">
        <v>399479</v>
      </c>
      <c r="CM90">
        <v>1742.19</v>
      </c>
      <c r="CN90">
        <v>0</v>
      </c>
      <c r="CO90">
        <v>0</v>
      </c>
      <c r="CP90">
        <v>0</v>
      </c>
      <c r="CQ90">
        <v>0</v>
      </c>
      <c r="CR90">
        <v>640.42700000000002</v>
      </c>
      <c r="CS90">
        <v>0</v>
      </c>
      <c r="CT90">
        <v>2382.62</v>
      </c>
      <c r="CU90">
        <v>0</v>
      </c>
      <c r="CV90">
        <v>0</v>
      </c>
      <c r="CW90">
        <v>0</v>
      </c>
      <c r="CX90">
        <v>0</v>
      </c>
      <c r="CY90">
        <v>2382.62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6.5460900000000004</v>
      </c>
      <c r="DN90">
        <v>50.050600000000003</v>
      </c>
      <c r="DO90">
        <v>19.845700000000001</v>
      </c>
      <c r="DP90">
        <v>0</v>
      </c>
      <c r="DQ90">
        <v>0.65078000000000003</v>
      </c>
      <c r="DR90">
        <v>2.15421</v>
      </c>
      <c r="DS90">
        <v>31.995200000000001</v>
      </c>
      <c r="DT90">
        <v>111.24299999999999</v>
      </c>
      <c r="DU90">
        <v>123.904</v>
      </c>
      <c r="DV90">
        <v>0</v>
      </c>
      <c r="DW90">
        <v>0</v>
      </c>
      <c r="DX90">
        <v>0</v>
      </c>
      <c r="DY90">
        <v>235.14599999999999</v>
      </c>
      <c r="DZ90">
        <v>226.45099999999999</v>
      </c>
      <c r="EA90">
        <v>8.6957500000000003</v>
      </c>
      <c r="EB90">
        <v>0</v>
      </c>
      <c r="EC90">
        <v>0</v>
      </c>
      <c r="EE90">
        <v>0</v>
      </c>
      <c r="EF90">
        <v>0</v>
      </c>
      <c r="EH90">
        <v>0</v>
      </c>
      <c r="EI90" s="74">
        <v>2.5582799999999999E-20</v>
      </c>
      <c r="EJ90">
        <v>25.027000000000001</v>
      </c>
      <c r="EK90">
        <v>2.96868</v>
      </c>
      <c r="EL90">
        <v>0</v>
      </c>
      <c r="EM90" s="74">
        <v>4.7364599999999998E-17</v>
      </c>
      <c r="EN90">
        <v>0</v>
      </c>
      <c r="EO90">
        <v>9.7664000000000009</v>
      </c>
      <c r="EP90">
        <v>37.762</v>
      </c>
      <c r="EQ90">
        <v>29.569299999999998</v>
      </c>
      <c r="ER90">
        <v>0</v>
      </c>
      <c r="ES90">
        <v>0</v>
      </c>
      <c r="ET90">
        <v>0</v>
      </c>
      <c r="EU90">
        <v>67.331400000000002</v>
      </c>
      <c r="EV90" s="74">
        <v>4.9080200000000003E-20</v>
      </c>
      <c r="EW90">
        <v>23.6464</v>
      </c>
      <c r="EX90">
        <v>4.6320199999999998</v>
      </c>
      <c r="EY90">
        <v>0</v>
      </c>
      <c r="EZ90" s="74">
        <v>6.7714099999999996E-17</v>
      </c>
      <c r="FA90">
        <v>0</v>
      </c>
      <c r="FB90">
        <v>9.5921000000000003</v>
      </c>
      <c r="FC90">
        <v>37.8705</v>
      </c>
      <c r="FD90">
        <v>29.569299999999998</v>
      </c>
      <c r="FE90">
        <v>0</v>
      </c>
      <c r="FF90">
        <v>0</v>
      </c>
      <c r="FG90">
        <v>0</v>
      </c>
      <c r="FH90">
        <v>67.439800000000005</v>
      </c>
      <c r="FI90" t="s">
        <v>534</v>
      </c>
      <c r="FJ90" t="s">
        <v>535</v>
      </c>
      <c r="FK90" t="s">
        <v>536</v>
      </c>
      <c r="FL90" t="s">
        <v>257</v>
      </c>
      <c r="FM90">
        <v>8.5</v>
      </c>
      <c r="FN90" t="s">
        <v>44</v>
      </c>
      <c r="FO90" t="s">
        <v>502</v>
      </c>
      <c r="FP90" t="s">
        <v>604</v>
      </c>
    </row>
    <row r="91" spans="1:172" x14ac:dyDescent="0.25">
      <c r="A91" s="72">
        <v>43234.157939814817</v>
      </c>
      <c r="B91" t="s">
        <v>275</v>
      </c>
      <c r="C91" t="s">
        <v>275</v>
      </c>
      <c r="D91" t="s">
        <v>266</v>
      </c>
      <c r="E91">
        <v>53627.8</v>
      </c>
      <c r="F91">
        <v>53627.8</v>
      </c>
      <c r="G91" t="s">
        <v>43</v>
      </c>
      <c r="H91" s="73">
        <v>5.486111111111111E-2</v>
      </c>
      <c r="I91" t="s">
        <v>50</v>
      </c>
      <c r="J91">
        <v>3.44</v>
      </c>
      <c r="K91" t="s">
        <v>99</v>
      </c>
      <c r="L91" t="s">
        <v>99</v>
      </c>
      <c r="M91" t="s">
        <v>209</v>
      </c>
      <c r="N91">
        <v>8.0342000000000002</v>
      </c>
      <c r="O91">
        <v>79068</v>
      </c>
      <c r="P91">
        <v>22177</v>
      </c>
      <c r="Q91">
        <v>0</v>
      </c>
      <c r="R91">
        <v>1717.04</v>
      </c>
      <c r="S91">
        <v>0</v>
      </c>
      <c r="T91">
        <v>62754.7</v>
      </c>
      <c r="U91">
        <v>165725</v>
      </c>
      <c r="V91">
        <v>229701</v>
      </c>
      <c r="W91">
        <v>0</v>
      </c>
      <c r="X91">
        <v>0</v>
      </c>
      <c r="Y91">
        <v>0</v>
      </c>
      <c r="Z91">
        <v>395426</v>
      </c>
      <c r="AA91">
        <v>1234.81</v>
      </c>
      <c r="AB91">
        <v>0</v>
      </c>
      <c r="AC91">
        <v>0</v>
      </c>
      <c r="AD91">
        <v>0</v>
      </c>
      <c r="AE91">
        <v>0</v>
      </c>
      <c r="AF91">
        <v>609.04499999999996</v>
      </c>
      <c r="AG91">
        <v>0</v>
      </c>
      <c r="AH91">
        <v>1843.85</v>
      </c>
      <c r="AI91">
        <v>0</v>
      </c>
      <c r="AJ91">
        <v>0</v>
      </c>
      <c r="AK91">
        <v>0</v>
      </c>
      <c r="AL91">
        <v>0</v>
      </c>
      <c r="AM91">
        <v>1843.85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4.6425099999999997</v>
      </c>
      <c r="BB91">
        <v>53.95</v>
      </c>
      <c r="BC91">
        <v>12.1097</v>
      </c>
      <c r="BD91">
        <v>0</v>
      </c>
      <c r="BE91">
        <v>0.78550200000000003</v>
      </c>
      <c r="BF91">
        <v>2.0487299999999999</v>
      </c>
      <c r="BG91">
        <v>34.268099999999997</v>
      </c>
      <c r="BH91">
        <v>107.804</v>
      </c>
      <c r="BI91">
        <v>123.904</v>
      </c>
      <c r="BJ91">
        <v>0</v>
      </c>
      <c r="BK91">
        <v>0</v>
      </c>
      <c r="BL91">
        <v>0</v>
      </c>
      <c r="BM91">
        <v>231.708</v>
      </c>
      <c r="BN91">
        <v>225.02099999999999</v>
      </c>
      <c r="BO91">
        <v>6.6875499999999999</v>
      </c>
      <c r="BP91">
        <v>0</v>
      </c>
      <c r="BQ91">
        <v>0</v>
      </c>
      <c r="BS91">
        <v>0</v>
      </c>
      <c r="BT91">
        <v>0</v>
      </c>
      <c r="BV91">
        <v>0</v>
      </c>
      <c r="BW91" t="s">
        <v>99</v>
      </c>
      <c r="BX91" t="s">
        <v>99</v>
      </c>
      <c r="BY91" t="s">
        <v>238</v>
      </c>
      <c r="BZ91">
        <v>9.9137199999999996</v>
      </c>
      <c r="CA91">
        <v>73715.600000000006</v>
      </c>
      <c r="CB91">
        <v>36411.699999999997</v>
      </c>
      <c r="CC91">
        <v>0</v>
      </c>
      <c r="CD91">
        <v>1420.55</v>
      </c>
      <c r="CE91">
        <v>0</v>
      </c>
      <c r="CF91">
        <v>58219.7</v>
      </c>
      <c r="CG91">
        <v>169777</v>
      </c>
      <c r="CH91">
        <v>229701</v>
      </c>
      <c r="CI91">
        <v>0</v>
      </c>
      <c r="CJ91">
        <v>0</v>
      </c>
      <c r="CK91">
        <v>0</v>
      </c>
      <c r="CL91">
        <v>399479</v>
      </c>
      <c r="CM91">
        <v>1742.19</v>
      </c>
      <c r="CN91">
        <v>0</v>
      </c>
      <c r="CO91">
        <v>0</v>
      </c>
      <c r="CP91">
        <v>0</v>
      </c>
      <c r="CQ91">
        <v>0</v>
      </c>
      <c r="CR91">
        <v>640.42700000000002</v>
      </c>
      <c r="CS91">
        <v>0</v>
      </c>
      <c r="CT91">
        <v>2382.62</v>
      </c>
      <c r="CU91">
        <v>0</v>
      </c>
      <c r="CV91">
        <v>0</v>
      </c>
      <c r="CW91">
        <v>0</v>
      </c>
      <c r="CX91">
        <v>0</v>
      </c>
      <c r="CY91">
        <v>2382.62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6.5460900000000004</v>
      </c>
      <c r="DN91">
        <v>50.050600000000003</v>
      </c>
      <c r="DO91">
        <v>19.845700000000001</v>
      </c>
      <c r="DP91">
        <v>0</v>
      </c>
      <c r="DQ91">
        <v>0.65078000000000003</v>
      </c>
      <c r="DR91">
        <v>2.15421</v>
      </c>
      <c r="DS91">
        <v>31.995200000000001</v>
      </c>
      <c r="DT91">
        <v>111.24299999999999</v>
      </c>
      <c r="DU91">
        <v>123.904</v>
      </c>
      <c r="DV91">
        <v>0</v>
      </c>
      <c r="DW91">
        <v>0</v>
      </c>
      <c r="DX91">
        <v>0</v>
      </c>
      <c r="DY91">
        <v>235.14599999999999</v>
      </c>
      <c r="DZ91">
        <v>226.45099999999999</v>
      </c>
      <c r="EA91">
        <v>8.6957500000000003</v>
      </c>
      <c r="EB91">
        <v>0</v>
      </c>
      <c r="EC91">
        <v>0</v>
      </c>
      <c r="EE91">
        <v>0</v>
      </c>
      <c r="EF91">
        <v>0</v>
      </c>
      <c r="EH91">
        <v>0</v>
      </c>
      <c r="EI91" s="74">
        <v>2.03663E-20</v>
      </c>
      <c r="EJ91">
        <v>24.9892</v>
      </c>
      <c r="EK91">
        <v>2.9646599999999999</v>
      </c>
      <c r="EL91">
        <v>0</v>
      </c>
      <c r="EM91" s="74">
        <v>4.1444000000000002E-17</v>
      </c>
      <c r="EN91">
        <v>0</v>
      </c>
      <c r="EO91">
        <v>9.7675599999999996</v>
      </c>
      <c r="EP91">
        <v>37.721499999999999</v>
      </c>
      <c r="EQ91">
        <v>29.569299999999998</v>
      </c>
      <c r="ER91">
        <v>0</v>
      </c>
      <c r="ES91">
        <v>0</v>
      </c>
      <c r="ET91">
        <v>0</v>
      </c>
      <c r="EU91">
        <v>67.290800000000004</v>
      </c>
      <c r="EV91" s="74">
        <v>4.9080200000000003E-20</v>
      </c>
      <c r="EW91">
        <v>23.6464</v>
      </c>
      <c r="EX91">
        <v>4.6320199999999998</v>
      </c>
      <c r="EY91">
        <v>0</v>
      </c>
      <c r="EZ91" s="74">
        <v>6.7714099999999996E-17</v>
      </c>
      <c r="FA91">
        <v>0</v>
      </c>
      <c r="FB91">
        <v>9.5921000000000003</v>
      </c>
      <c r="FC91">
        <v>37.8705</v>
      </c>
      <c r="FD91">
        <v>29.569299999999998</v>
      </c>
      <c r="FE91">
        <v>0</v>
      </c>
      <c r="FF91">
        <v>0</v>
      </c>
      <c r="FG91">
        <v>0</v>
      </c>
      <c r="FH91">
        <v>67.439800000000005</v>
      </c>
      <c r="FI91" t="s">
        <v>534</v>
      </c>
      <c r="FJ91" t="s">
        <v>535</v>
      </c>
      <c r="FK91" t="s">
        <v>536</v>
      </c>
      <c r="FL91" t="s">
        <v>257</v>
      </c>
      <c r="FM91">
        <v>8.5</v>
      </c>
      <c r="FN91" t="s">
        <v>44</v>
      </c>
      <c r="FO91" t="s">
        <v>502</v>
      </c>
      <c r="FP91" t="s">
        <v>604</v>
      </c>
    </row>
    <row r="92" spans="1:172" x14ac:dyDescent="0.25">
      <c r="A92" s="72">
        <v>43234.15902777778</v>
      </c>
      <c r="B92" t="s">
        <v>276</v>
      </c>
      <c r="C92" t="s">
        <v>276</v>
      </c>
      <c r="D92" t="s">
        <v>266</v>
      </c>
      <c r="E92">
        <v>53627.8</v>
      </c>
      <c r="F92">
        <v>53627.8</v>
      </c>
      <c r="G92" t="s">
        <v>43</v>
      </c>
      <c r="H92" s="73">
        <v>5.5555555555555552E-2</v>
      </c>
      <c r="I92" t="s">
        <v>50</v>
      </c>
      <c r="J92">
        <v>5.16</v>
      </c>
      <c r="K92" t="s">
        <v>99</v>
      </c>
      <c r="L92" t="s">
        <v>99</v>
      </c>
      <c r="M92" t="s">
        <v>209</v>
      </c>
      <c r="N92">
        <v>10.141</v>
      </c>
      <c r="O92">
        <v>75004.100000000006</v>
      </c>
      <c r="P92">
        <v>20972.1</v>
      </c>
      <c r="Q92">
        <v>0</v>
      </c>
      <c r="R92">
        <v>1959.14</v>
      </c>
      <c r="S92">
        <v>0</v>
      </c>
      <c r="T92">
        <v>62752.7</v>
      </c>
      <c r="U92">
        <v>160698</v>
      </c>
      <c r="V92">
        <v>229701</v>
      </c>
      <c r="W92">
        <v>0</v>
      </c>
      <c r="X92">
        <v>0</v>
      </c>
      <c r="Y92">
        <v>0</v>
      </c>
      <c r="Z92">
        <v>390400</v>
      </c>
      <c r="AA92">
        <v>1558.6</v>
      </c>
      <c r="AB92">
        <v>0</v>
      </c>
      <c r="AC92">
        <v>0</v>
      </c>
      <c r="AD92">
        <v>0</v>
      </c>
      <c r="AE92">
        <v>0</v>
      </c>
      <c r="AF92">
        <v>609.04499999999996</v>
      </c>
      <c r="AG92">
        <v>0</v>
      </c>
      <c r="AH92">
        <v>2167.65</v>
      </c>
      <c r="AI92">
        <v>0</v>
      </c>
      <c r="AJ92">
        <v>0</v>
      </c>
      <c r="AK92">
        <v>0</v>
      </c>
      <c r="AL92">
        <v>0</v>
      </c>
      <c r="AM92">
        <v>2167.65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5.8167200000000001</v>
      </c>
      <c r="BB92">
        <v>51.558700000000002</v>
      </c>
      <c r="BC92">
        <v>11.4924</v>
      </c>
      <c r="BD92">
        <v>0</v>
      </c>
      <c r="BE92">
        <v>0.89643899999999999</v>
      </c>
      <c r="BF92">
        <v>2.0487299999999999</v>
      </c>
      <c r="BG92">
        <v>34.2667</v>
      </c>
      <c r="BH92">
        <v>106.08</v>
      </c>
      <c r="BI92">
        <v>123.904</v>
      </c>
      <c r="BJ92">
        <v>0</v>
      </c>
      <c r="BK92">
        <v>0</v>
      </c>
      <c r="BL92">
        <v>0</v>
      </c>
      <c r="BM92">
        <v>229.983</v>
      </c>
      <c r="BN92">
        <v>222.12299999999999</v>
      </c>
      <c r="BO92">
        <v>7.8608000000000002</v>
      </c>
      <c r="BP92">
        <v>0</v>
      </c>
      <c r="BQ92">
        <v>0</v>
      </c>
      <c r="BS92">
        <v>0</v>
      </c>
      <c r="BT92">
        <v>0</v>
      </c>
      <c r="BV92">
        <v>0</v>
      </c>
      <c r="BW92" t="s">
        <v>99</v>
      </c>
      <c r="BX92" t="s">
        <v>99</v>
      </c>
      <c r="BY92" t="s">
        <v>238</v>
      </c>
      <c r="BZ92">
        <v>9.9137199999999996</v>
      </c>
      <c r="CA92">
        <v>73715.600000000006</v>
      </c>
      <c r="CB92">
        <v>36411.699999999997</v>
      </c>
      <c r="CC92">
        <v>0</v>
      </c>
      <c r="CD92">
        <v>1420.55</v>
      </c>
      <c r="CE92">
        <v>0</v>
      </c>
      <c r="CF92">
        <v>58219.7</v>
      </c>
      <c r="CG92">
        <v>169777</v>
      </c>
      <c r="CH92">
        <v>229701</v>
      </c>
      <c r="CI92">
        <v>0</v>
      </c>
      <c r="CJ92">
        <v>0</v>
      </c>
      <c r="CK92">
        <v>0</v>
      </c>
      <c r="CL92">
        <v>399479</v>
      </c>
      <c r="CM92">
        <v>1742.19</v>
      </c>
      <c r="CN92">
        <v>0</v>
      </c>
      <c r="CO92">
        <v>0</v>
      </c>
      <c r="CP92">
        <v>0</v>
      </c>
      <c r="CQ92">
        <v>0</v>
      </c>
      <c r="CR92">
        <v>640.42700000000002</v>
      </c>
      <c r="CS92">
        <v>0</v>
      </c>
      <c r="CT92">
        <v>2382.62</v>
      </c>
      <c r="CU92">
        <v>0</v>
      </c>
      <c r="CV92">
        <v>0</v>
      </c>
      <c r="CW92">
        <v>0</v>
      </c>
      <c r="CX92">
        <v>0</v>
      </c>
      <c r="CY92">
        <v>2382.62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6.5460900000000004</v>
      </c>
      <c r="DN92">
        <v>50.050600000000003</v>
      </c>
      <c r="DO92">
        <v>19.845700000000001</v>
      </c>
      <c r="DP92">
        <v>0</v>
      </c>
      <c r="DQ92">
        <v>0.65078000000000003</v>
      </c>
      <c r="DR92">
        <v>2.15421</v>
      </c>
      <c r="DS92">
        <v>31.995200000000001</v>
      </c>
      <c r="DT92">
        <v>111.24299999999999</v>
      </c>
      <c r="DU92">
        <v>123.904</v>
      </c>
      <c r="DV92">
        <v>0</v>
      </c>
      <c r="DW92">
        <v>0</v>
      </c>
      <c r="DX92">
        <v>0</v>
      </c>
      <c r="DY92">
        <v>235.14599999999999</v>
      </c>
      <c r="DZ92">
        <v>226.45099999999999</v>
      </c>
      <c r="EA92">
        <v>8.6957500000000003</v>
      </c>
      <c r="EB92">
        <v>0</v>
      </c>
      <c r="EC92">
        <v>0</v>
      </c>
      <c r="EE92">
        <v>0</v>
      </c>
      <c r="EF92">
        <v>0</v>
      </c>
      <c r="EH92">
        <v>0</v>
      </c>
      <c r="EI92" s="74">
        <v>5.0023099999999999E-20</v>
      </c>
      <c r="EJ92">
        <v>24.3124</v>
      </c>
      <c r="EK92">
        <v>2.8879000000000001</v>
      </c>
      <c r="EL92">
        <v>0</v>
      </c>
      <c r="EM92" s="74">
        <v>9.4729100000000002E-17</v>
      </c>
      <c r="EN92">
        <v>0</v>
      </c>
      <c r="EO92">
        <v>9.7664000000000009</v>
      </c>
      <c r="EP92">
        <v>36.966700000000003</v>
      </c>
      <c r="EQ92">
        <v>29.569299999999998</v>
      </c>
      <c r="ER92">
        <v>0</v>
      </c>
      <c r="ES92">
        <v>0</v>
      </c>
      <c r="ET92">
        <v>0</v>
      </c>
      <c r="EU92">
        <v>66.536000000000001</v>
      </c>
      <c r="EV92" s="74">
        <v>4.9080200000000003E-20</v>
      </c>
      <c r="EW92">
        <v>23.6464</v>
      </c>
      <c r="EX92">
        <v>4.6320199999999998</v>
      </c>
      <c r="EY92">
        <v>0</v>
      </c>
      <c r="EZ92" s="74">
        <v>6.7714099999999996E-17</v>
      </c>
      <c r="FA92">
        <v>0</v>
      </c>
      <c r="FB92">
        <v>9.5921000000000003</v>
      </c>
      <c r="FC92">
        <v>37.8705</v>
      </c>
      <c r="FD92">
        <v>29.569299999999998</v>
      </c>
      <c r="FE92">
        <v>0</v>
      </c>
      <c r="FF92">
        <v>0</v>
      </c>
      <c r="FG92">
        <v>0</v>
      </c>
      <c r="FH92">
        <v>67.439800000000005</v>
      </c>
      <c r="FI92" t="s">
        <v>534</v>
      </c>
      <c r="FJ92" t="s">
        <v>535</v>
      </c>
      <c r="FK92" t="s">
        <v>536</v>
      </c>
      <c r="FL92" t="s">
        <v>257</v>
      </c>
      <c r="FM92">
        <v>8.5</v>
      </c>
      <c r="FN92" t="s">
        <v>44</v>
      </c>
      <c r="FO92" t="s">
        <v>502</v>
      </c>
      <c r="FP92" t="s">
        <v>604</v>
      </c>
    </row>
    <row r="93" spans="1:172" x14ac:dyDescent="0.25">
      <c r="A93" s="72">
        <v>43234.15996527778</v>
      </c>
      <c r="B93" t="s">
        <v>277</v>
      </c>
      <c r="C93" t="s">
        <v>277</v>
      </c>
      <c r="D93" t="s">
        <v>266</v>
      </c>
      <c r="E93">
        <v>53627.8</v>
      </c>
      <c r="F93">
        <v>53627.8</v>
      </c>
      <c r="G93" t="s">
        <v>43</v>
      </c>
      <c r="H93" s="73">
        <v>5.2777777777777778E-2</v>
      </c>
      <c r="I93" t="s">
        <v>50</v>
      </c>
      <c r="J93">
        <v>5.45</v>
      </c>
      <c r="K93" t="s">
        <v>99</v>
      </c>
      <c r="L93" t="s">
        <v>99</v>
      </c>
      <c r="M93" t="s">
        <v>209</v>
      </c>
      <c r="N93">
        <v>8.9831199999999995</v>
      </c>
      <c r="O93">
        <v>75667.399999999994</v>
      </c>
      <c r="P93">
        <v>21188.9</v>
      </c>
      <c r="Q93">
        <v>0</v>
      </c>
      <c r="R93">
        <v>1848.03</v>
      </c>
      <c r="S93">
        <v>0</v>
      </c>
      <c r="T93">
        <v>62754.7</v>
      </c>
      <c r="U93">
        <v>161468</v>
      </c>
      <c r="V93">
        <v>229701</v>
      </c>
      <c r="W93">
        <v>0</v>
      </c>
      <c r="X93">
        <v>0</v>
      </c>
      <c r="Y93">
        <v>0</v>
      </c>
      <c r="Z93">
        <v>391169</v>
      </c>
      <c r="AA93">
        <v>1380.65</v>
      </c>
      <c r="AB93">
        <v>0</v>
      </c>
      <c r="AC93">
        <v>0</v>
      </c>
      <c r="AD93">
        <v>0</v>
      </c>
      <c r="AE93">
        <v>0</v>
      </c>
      <c r="AF93">
        <v>609.04399999999998</v>
      </c>
      <c r="AG93">
        <v>0</v>
      </c>
      <c r="AH93">
        <v>1989.69</v>
      </c>
      <c r="AI93">
        <v>0</v>
      </c>
      <c r="AJ93">
        <v>0</v>
      </c>
      <c r="AK93">
        <v>0</v>
      </c>
      <c r="AL93">
        <v>0</v>
      </c>
      <c r="AM93">
        <v>1989.69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5.1684599999999996</v>
      </c>
      <c r="BB93">
        <v>51.880800000000001</v>
      </c>
      <c r="BC93">
        <v>11.5924</v>
      </c>
      <c r="BD93">
        <v>0</v>
      </c>
      <c r="BE93">
        <v>0.84496800000000005</v>
      </c>
      <c r="BF93">
        <v>2.0487299999999999</v>
      </c>
      <c r="BG93">
        <v>34.268099999999997</v>
      </c>
      <c r="BH93">
        <v>105.803</v>
      </c>
      <c r="BI93">
        <v>123.904</v>
      </c>
      <c r="BJ93">
        <v>0</v>
      </c>
      <c r="BK93">
        <v>0</v>
      </c>
      <c r="BL93">
        <v>0</v>
      </c>
      <c r="BM93">
        <v>229.70699999999999</v>
      </c>
      <c r="BN93">
        <v>222.494</v>
      </c>
      <c r="BO93">
        <v>7.2130700000000001</v>
      </c>
      <c r="BP93">
        <v>0</v>
      </c>
      <c r="BQ93">
        <v>0</v>
      </c>
      <c r="BS93">
        <v>0</v>
      </c>
      <c r="BT93">
        <v>0</v>
      </c>
      <c r="BV93">
        <v>0</v>
      </c>
      <c r="BW93" t="s">
        <v>99</v>
      </c>
      <c r="BX93" t="s">
        <v>99</v>
      </c>
      <c r="BY93" t="s">
        <v>238</v>
      </c>
      <c r="BZ93">
        <v>9.9137199999999996</v>
      </c>
      <c r="CA93">
        <v>73715.600000000006</v>
      </c>
      <c r="CB93">
        <v>36411.699999999997</v>
      </c>
      <c r="CC93">
        <v>0</v>
      </c>
      <c r="CD93">
        <v>1420.55</v>
      </c>
      <c r="CE93">
        <v>0</v>
      </c>
      <c r="CF93">
        <v>58219.7</v>
      </c>
      <c r="CG93">
        <v>169777</v>
      </c>
      <c r="CH93">
        <v>229701</v>
      </c>
      <c r="CI93">
        <v>0</v>
      </c>
      <c r="CJ93">
        <v>0</v>
      </c>
      <c r="CK93">
        <v>0</v>
      </c>
      <c r="CL93">
        <v>399479</v>
      </c>
      <c r="CM93">
        <v>1742.19</v>
      </c>
      <c r="CN93">
        <v>0</v>
      </c>
      <c r="CO93">
        <v>0</v>
      </c>
      <c r="CP93">
        <v>0</v>
      </c>
      <c r="CQ93">
        <v>0</v>
      </c>
      <c r="CR93">
        <v>640.42700000000002</v>
      </c>
      <c r="CS93">
        <v>0</v>
      </c>
      <c r="CT93">
        <v>2382.62</v>
      </c>
      <c r="CU93">
        <v>0</v>
      </c>
      <c r="CV93">
        <v>0</v>
      </c>
      <c r="CW93">
        <v>0</v>
      </c>
      <c r="CX93">
        <v>0</v>
      </c>
      <c r="CY93">
        <v>2382.62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6.5460900000000004</v>
      </c>
      <c r="DN93">
        <v>50.050600000000003</v>
      </c>
      <c r="DO93">
        <v>19.845700000000001</v>
      </c>
      <c r="DP93">
        <v>0</v>
      </c>
      <c r="DQ93">
        <v>0.65078000000000003</v>
      </c>
      <c r="DR93">
        <v>2.15421</v>
      </c>
      <c r="DS93">
        <v>31.995200000000001</v>
      </c>
      <c r="DT93">
        <v>111.24299999999999</v>
      </c>
      <c r="DU93">
        <v>123.904</v>
      </c>
      <c r="DV93">
        <v>0</v>
      </c>
      <c r="DW93">
        <v>0</v>
      </c>
      <c r="DX93">
        <v>0</v>
      </c>
      <c r="DY93">
        <v>235.14599999999999</v>
      </c>
      <c r="DZ93">
        <v>226.45099999999999</v>
      </c>
      <c r="EA93">
        <v>8.6957500000000003</v>
      </c>
      <c r="EB93">
        <v>0</v>
      </c>
      <c r="EC93">
        <v>0</v>
      </c>
      <c r="EE93">
        <v>0</v>
      </c>
      <c r="EF93">
        <v>0</v>
      </c>
      <c r="EH93">
        <v>0</v>
      </c>
      <c r="EI93" s="74">
        <v>3.2406200000000002E-20</v>
      </c>
      <c r="EJ93">
        <v>24.376200000000001</v>
      </c>
      <c r="EK93">
        <v>2.89425</v>
      </c>
      <c r="EL93">
        <v>0</v>
      </c>
      <c r="EM93" s="74">
        <v>7.10468E-17</v>
      </c>
      <c r="EN93">
        <v>0</v>
      </c>
      <c r="EO93">
        <v>9.7675599999999996</v>
      </c>
      <c r="EP93">
        <v>37.037999999999997</v>
      </c>
      <c r="EQ93">
        <v>29.569299999999998</v>
      </c>
      <c r="ER93">
        <v>0</v>
      </c>
      <c r="ES93">
        <v>0</v>
      </c>
      <c r="ET93">
        <v>0</v>
      </c>
      <c r="EU93">
        <v>66.607299999999995</v>
      </c>
      <c r="EV93" s="74">
        <v>4.9080200000000003E-20</v>
      </c>
      <c r="EW93">
        <v>23.6464</v>
      </c>
      <c r="EX93">
        <v>4.6320199999999998</v>
      </c>
      <c r="EY93">
        <v>0</v>
      </c>
      <c r="EZ93" s="74">
        <v>6.7714099999999996E-17</v>
      </c>
      <c r="FA93">
        <v>0</v>
      </c>
      <c r="FB93">
        <v>9.5921000000000003</v>
      </c>
      <c r="FC93">
        <v>37.8705</v>
      </c>
      <c r="FD93">
        <v>29.569299999999998</v>
      </c>
      <c r="FE93">
        <v>0</v>
      </c>
      <c r="FF93">
        <v>0</v>
      </c>
      <c r="FG93">
        <v>0</v>
      </c>
      <c r="FH93">
        <v>67.439800000000005</v>
      </c>
      <c r="FI93" t="s">
        <v>534</v>
      </c>
      <c r="FJ93" t="s">
        <v>535</v>
      </c>
      <c r="FK93" t="s">
        <v>536</v>
      </c>
      <c r="FL93" t="s">
        <v>257</v>
      </c>
      <c r="FM93">
        <v>8.5</v>
      </c>
      <c r="FN93" t="s">
        <v>44</v>
      </c>
      <c r="FO93" t="s">
        <v>502</v>
      </c>
      <c r="FP93" t="s">
        <v>604</v>
      </c>
    </row>
    <row r="94" spans="1:172" x14ac:dyDescent="0.25">
      <c r="A94" s="72">
        <v>43234.161099537036</v>
      </c>
      <c r="B94" t="s">
        <v>278</v>
      </c>
      <c r="C94" t="s">
        <v>278</v>
      </c>
      <c r="D94" t="s">
        <v>268</v>
      </c>
      <c r="E94">
        <v>53627.8</v>
      </c>
      <c r="F94">
        <v>53627.8</v>
      </c>
      <c r="G94" t="s">
        <v>43</v>
      </c>
      <c r="H94" s="73">
        <v>6.5277777777777782E-2</v>
      </c>
      <c r="I94" t="s">
        <v>50</v>
      </c>
      <c r="J94">
        <v>4.1399999999999997</v>
      </c>
      <c r="K94" t="s">
        <v>99</v>
      </c>
      <c r="L94" t="s">
        <v>99</v>
      </c>
      <c r="M94" t="s">
        <v>209</v>
      </c>
      <c r="N94">
        <v>41.056199999999997</v>
      </c>
      <c r="O94">
        <v>43669</v>
      </c>
      <c r="P94">
        <v>25719.8</v>
      </c>
      <c r="Q94">
        <v>0</v>
      </c>
      <c r="R94">
        <v>4402.95</v>
      </c>
      <c r="S94">
        <v>0</v>
      </c>
      <c r="T94">
        <v>62743.9</v>
      </c>
      <c r="U94">
        <v>136577</v>
      </c>
      <c r="V94">
        <v>229701</v>
      </c>
      <c r="W94">
        <v>0</v>
      </c>
      <c r="X94">
        <v>0</v>
      </c>
      <c r="Y94">
        <v>0</v>
      </c>
      <c r="Z94">
        <v>366278</v>
      </c>
      <c r="AA94">
        <v>6310.05</v>
      </c>
      <c r="AB94">
        <v>0</v>
      </c>
      <c r="AC94">
        <v>0</v>
      </c>
      <c r="AD94">
        <v>0</v>
      </c>
      <c r="AE94">
        <v>0</v>
      </c>
      <c r="AF94">
        <v>709.48599999999999</v>
      </c>
      <c r="AG94">
        <v>0</v>
      </c>
      <c r="AH94">
        <v>7019.54</v>
      </c>
      <c r="AI94">
        <v>0</v>
      </c>
      <c r="AJ94">
        <v>0</v>
      </c>
      <c r="AK94">
        <v>0</v>
      </c>
      <c r="AL94">
        <v>0</v>
      </c>
      <c r="AM94">
        <v>7019.54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23.330300000000001</v>
      </c>
      <c r="BB94">
        <v>25.840900000000001</v>
      </c>
      <c r="BC94">
        <v>13.342000000000001</v>
      </c>
      <c r="BD94">
        <v>0</v>
      </c>
      <c r="BE94">
        <v>2.27373</v>
      </c>
      <c r="BF94">
        <v>2.3921999999999999</v>
      </c>
      <c r="BG94">
        <v>32.273600000000002</v>
      </c>
      <c r="BH94">
        <v>99.452799999999996</v>
      </c>
      <c r="BI94">
        <v>114.872</v>
      </c>
      <c r="BJ94">
        <v>0</v>
      </c>
      <c r="BK94">
        <v>0</v>
      </c>
      <c r="BL94">
        <v>0</v>
      </c>
      <c r="BM94">
        <v>214.32499999999999</v>
      </c>
      <c r="BN94">
        <v>188.625</v>
      </c>
      <c r="BO94">
        <v>25.6996</v>
      </c>
      <c r="BP94">
        <v>0</v>
      </c>
      <c r="BQ94">
        <v>0</v>
      </c>
      <c r="BS94">
        <v>0</v>
      </c>
      <c r="BT94">
        <v>1.25</v>
      </c>
      <c r="BU94" t="s">
        <v>156</v>
      </c>
      <c r="BV94">
        <v>0</v>
      </c>
      <c r="BW94" t="s">
        <v>99</v>
      </c>
      <c r="BX94" t="s">
        <v>99</v>
      </c>
      <c r="BY94" t="s">
        <v>262</v>
      </c>
      <c r="BZ94">
        <v>42.200699999999998</v>
      </c>
      <c r="CA94">
        <v>39449</v>
      </c>
      <c r="CB94">
        <v>39355.9</v>
      </c>
      <c r="CC94">
        <v>0</v>
      </c>
      <c r="CD94">
        <v>2974.24</v>
      </c>
      <c r="CE94">
        <v>0</v>
      </c>
      <c r="CF94">
        <v>58672.1</v>
      </c>
      <c r="CG94">
        <v>140493</v>
      </c>
      <c r="CH94">
        <v>229701</v>
      </c>
      <c r="CI94">
        <v>0</v>
      </c>
      <c r="CJ94">
        <v>0</v>
      </c>
      <c r="CK94">
        <v>0</v>
      </c>
      <c r="CL94">
        <v>370195</v>
      </c>
      <c r="CM94">
        <v>6905.89</v>
      </c>
      <c r="CN94">
        <v>0</v>
      </c>
      <c r="CO94">
        <v>0</v>
      </c>
      <c r="CP94">
        <v>0</v>
      </c>
      <c r="CQ94">
        <v>0</v>
      </c>
      <c r="CR94">
        <v>740.86500000000001</v>
      </c>
      <c r="CS94">
        <v>0</v>
      </c>
      <c r="CT94">
        <v>7646.75</v>
      </c>
      <c r="CU94">
        <v>0</v>
      </c>
      <c r="CV94">
        <v>0</v>
      </c>
      <c r="CW94">
        <v>0</v>
      </c>
      <c r="CX94">
        <v>0</v>
      </c>
      <c r="CY94">
        <v>7646.75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25.521599999999999</v>
      </c>
      <c r="DN94">
        <v>23.3581</v>
      </c>
      <c r="DO94">
        <v>20.2728</v>
      </c>
      <c r="DP94">
        <v>0</v>
      </c>
      <c r="DQ94">
        <v>1.5367500000000001</v>
      </c>
      <c r="DR94">
        <v>2.4976600000000002</v>
      </c>
      <c r="DS94">
        <v>30.388100000000001</v>
      </c>
      <c r="DT94">
        <v>103.575</v>
      </c>
      <c r="DU94">
        <v>114.872</v>
      </c>
      <c r="DV94">
        <v>0</v>
      </c>
      <c r="DW94">
        <v>0</v>
      </c>
      <c r="DX94">
        <v>0</v>
      </c>
      <c r="DY94">
        <v>218.447</v>
      </c>
      <c r="DZ94">
        <v>190.45099999999999</v>
      </c>
      <c r="EA94">
        <v>27.995799999999999</v>
      </c>
      <c r="EB94">
        <v>0</v>
      </c>
      <c r="EC94">
        <v>0</v>
      </c>
      <c r="EE94">
        <v>0</v>
      </c>
      <c r="EF94">
        <v>8.25</v>
      </c>
      <c r="EG94" t="s">
        <v>204</v>
      </c>
      <c r="EH94">
        <v>0</v>
      </c>
      <c r="EI94" s="74">
        <v>2.7583499999999998E-20</v>
      </c>
      <c r="EJ94">
        <v>24.173200000000001</v>
      </c>
      <c r="EK94">
        <v>3.8382999999999998</v>
      </c>
      <c r="EL94">
        <v>0</v>
      </c>
      <c r="EM94" s="74">
        <v>5.8059599999999999E-17</v>
      </c>
      <c r="EN94">
        <v>0</v>
      </c>
      <c r="EO94">
        <v>9.5497999999999994</v>
      </c>
      <c r="EP94">
        <v>37.561300000000003</v>
      </c>
      <c r="EQ94">
        <v>29.569299999999998</v>
      </c>
      <c r="ER94">
        <v>0</v>
      </c>
      <c r="ES94">
        <v>0</v>
      </c>
      <c r="ET94">
        <v>0</v>
      </c>
      <c r="EU94">
        <v>67.130600000000001</v>
      </c>
      <c r="EV94" s="74">
        <v>2.0260300000000001E-20</v>
      </c>
      <c r="EW94">
        <v>21.902200000000001</v>
      </c>
      <c r="EX94">
        <v>5.8027600000000001</v>
      </c>
      <c r="EY94">
        <v>0</v>
      </c>
      <c r="EZ94" s="74">
        <v>3.9816099999999999E-17</v>
      </c>
      <c r="FA94">
        <v>0</v>
      </c>
      <c r="FB94">
        <v>9.2791499999999996</v>
      </c>
      <c r="FC94">
        <v>36.984200000000001</v>
      </c>
      <c r="FD94">
        <v>29.569299999999998</v>
      </c>
      <c r="FE94">
        <v>0</v>
      </c>
      <c r="FF94">
        <v>0</v>
      </c>
      <c r="FG94">
        <v>0</v>
      </c>
      <c r="FH94">
        <v>66.5535</v>
      </c>
      <c r="FI94" t="s">
        <v>534</v>
      </c>
      <c r="FJ94" t="s">
        <v>535</v>
      </c>
      <c r="FK94" t="s">
        <v>536</v>
      </c>
      <c r="FL94" t="s">
        <v>257</v>
      </c>
      <c r="FM94">
        <v>8.5</v>
      </c>
      <c r="FN94" t="s">
        <v>44</v>
      </c>
      <c r="FO94" t="s">
        <v>502</v>
      </c>
      <c r="FP94" t="s">
        <v>604</v>
      </c>
    </row>
    <row r="95" spans="1:172" x14ac:dyDescent="0.25">
      <c r="A95" s="72">
        <v>43234.162268518521</v>
      </c>
      <c r="B95" t="s">
        <v>279</v>
      </c>
      <c r="C95" t="s">
        <v>279</v>
      </c>
      <c r="D95" t="s">
        <v>268</v>
      </c>
      <c r="E95">
        <v>53627.8</v>
      </c>
      <c r="F95">
        <v>53627.8</v>
      </c>
      <c r="G95" t="s">
        <v>43</v>
      </c>
      <c r="H95" s="73">
        <v>6.6666666666666666E-2</v>
      </c>
      <c r="I95" t="s">
        <v>51</v>
      </c>
      <c r="J95">
        <v>-11.87</v>
      </c>
      <c r="K95" t="s">
        <v>99</v>
      </c>
      <c r="L95" t="s">
        <v>99</v>
      </c>
      <c r="M95" t="s">
        <v>209</v>
      </c>
      <c r="N95">
        <v>38.025700000000001</v>
      </c>
      <c r="O95">
        <v>45490.2</v>
      </c>
      <c r="P95">
        <v>26958.1</v>
      </c>
      <c r="Q95">
        <v>0</v>
      </c>
      <c r="R95">
        <v>4162.33</v>
      </c>
      <c r="S95">
        <v>0</v>
      </c>
      <c r="T95">
        <v>94115.8</v>
      </c>
      <c r="U95">
        <v>170764</v>
      </c>
      <c r="V95">
        <v>229701</v>
      </c>
      <c r="W95">
        <v>0</v>
      </c>
      <c r="X95">
        <v>0</v>
      </c>
      <c r="Y95">
        <v>0</v>
      </c>
      <c r="Z95">
        <v>400466</v>
      </c>
      <c r="AA95">
        <v>5844.28</v>
      </c>
      <c r="AB95">
        <v>0</v>
      </c>
      <c r="AC95">
        <v>0</v>
      </c>
      <c r="AD95">
        <v>0</v>
      </c>
      <c r="AE95">
        <v>0</v>
      </c>
      <c r="AF95">
        <v>709.48599999999999</v>
      </c>
      <c r="AG95">
        <v>0</v>
      </c>
      <c r="AH95">
        <v>6553.77</v>
      </c>
      <c r="AI95">
        <v>0</v>
      </c>
      <c r="AJ95">
        <v>0</v>
      </c>
      <c r="AK95">
        <v>0</v>
      </c>
      <c r="AL95">
        <v>0</v>
      </c>
      <c r="AM95">
        <v>6553.77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21.640899999999998</v>
      </c>
      <c r="BB95">
        <v>26.9053</v>
      </c>
      <c r="BC95">
        <v>13.9427</v>
      </c>
      <c r="BD95">
        <v>0</v>
      </c>
      <c r="BE95">
        <v>2.1608700000000001</v>
      </c>
      <c r="BF95">
        <v>2.3921999999999999</v>
      </c>
      <c r="BG95">
        <v>48.410400000000003</v>
      </c>
      <c r="BH95">
        <v>115.452</v>
      </c>
      <c r="BI95">
        <v>114.872</v>
      </c>
      <c r="BJ95">
        <v>0</v>
      </c>
      <c r="BK95">
        <v>0</v>
      </c>
      <c r="BL95">
        <v>0</v>
      </c>
      <c r="BM95">
        <v>230.32400000000001</v>
      </c>
      <c r="BN95">
        <v>206.31200000000001</v>
      </c>
      <c r="BO95">
        <v>24.011900000000001</v>
      </c>
      <c r="BP95">
        <v>0</v>
      </c>
      <c r="BQ95">
        <v>0</v>
      </c>
      <c r="BS95">
        <v>0</v>
      </c>
      <c r="BT95">
        <v>1.25</v>
      </c>
      <c r="BU95" t="s">
        <v>156</v>
      </c>
      <c r="BV95">
        <v>0</v>
      </c>
      <c r="BW95" t="s">
        <v>99</v>
      </c>
      <c r="BX95" t="s">
        <v>99</v>
      </c>
      <c r="BY95" t="s">
        <v>262</v>
      </c>
      <c r="BZ95">
        <v>42.200699999999998</v>
      </c>
      <c r="CA95">
        <v>39449</v>
      </c>
      <c r="CB95">
        <v>39355.9</v>
      </c>
      <c r="CC95">
        <v>0</v>
      </c>
      <c r="CD95">
        <v>2974.24</v>
      </c>
      <c r="CE95">
        <v>0</v>
      </c>
      <c r="CF95">
        <v>58672.1</v>
      </c>
      <c r="CG95">
        <v>140493</v>
      </c>
      <c r="CH95">
        <v>229701</v>
      </c>
      <c r="CI95">
        <v>0</v>
      </c>
      <c r="CJ95">
        <v>0</v>
      </c>
      <c r="CK95">
        <v>0</v>
      </c>
      <c r="CL95">
        <v>370195</v>
      </c>
      <c r="CM95">
        <v>6905.89</v>
      </c>
      <c r="CN95">
        <v>0</v>
      </c>
      <c r="CO95">
        <v>0</v>
      </c>
      <c r="CP95">
        <v>0</v>
      </c>
      <c r="CQ95">
        <v>0</v>
      </c>
      <c r="CR95">
        <v>740.86500000000001</v>
      </c>
      <c r="CS95">
        <v>0</v>
      </c>
      <c r="CT95">
        <v>7646.75</v>
      </c>
      <c r="CU95">
        <v>0</v>
      </c>
      <c r="CV95">
        <v>0</v>
      </c>
      <c r="CW95">
        <v>0</v>
      </c>
      <c r="CX95">
        <v>0</v>
      </c>
      <c r="CY95">
        <v>7646.75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25.521599999999999</v>
      </c>
      <c r="DN95">
        <v>23.3581</v>
      </c>
      <c r="DO95">
        <v>20.2728</v>
      </c>
      <c r="DP95">
        <v>0</v>
      </c>
      <c r="DQ95">
        <v>1.5367500000000001</v>
      </c>
      <c r="DR95">
        <v>2.4976600000000002</v>
      </c>
      <c r="DS95">
        <v>30.388100000000001</v>
      </c>
      <c r="DT95">
        <v>103.575</v>
      </c>
      <c r="DU95">
        <v>114.872</v>
      </c>
      <c r="DV95">
        <v>0</v>
      </c>
      <c r="DW95">
        <v>0</v>
      </c>
      <c r="DX95">
        <v>0</v>
      </c>
      <c r="DY95">
        <v>218.447</v>
      </c>
      <c r="DZ95">
        <v>190.45099999999999</v>
      </c>
      <c r="EA95">
        <v>27.995799999999999</v>
      </c>
      <c r="EB95">
        <v>0</v>
      </c>
      <c r="EC95">
        <v>0</v>
      </c>
      <c r="EE95">
        <v>0</v>
      </c>
      <c r="EF95">
        <v>8.25</v>
      </c>
      <c r="EG95" t="s">
        <v>204</v>
      </c>
      <c r="EH95">
        <v>0</v>
      </c>
      <c r="EI95" s="74">
        <v>1.7242399999999999E-20</v>
      </c>
      <c r="EJ95">
        <v>25.156300000000002</v>
      </c>
      <c r="EK95">
        <v>4.0167900000000003</v>
      </c>
      <c r="EL95">
        <v>0</v>
      </c>
      <c r="EM95" s="74">
        <v>3.6287299999999999E-17</v>
      </c>
      <c r="EN95">
        <v>0</v>
      </c>
      <c r="EO95">
        <v>14.3247</v>
      </c>
      <c r="EP95">
        <v>43.497700000000002</v>
      </c>
      <c r="EQ95">
        <v>29.569299999999998</v>
      </c>
      <c r="ER95">
        <v>0</v>
      </c>
      <c r="ES95">
        <v>0</v>
      </c>
      <c r="ET95">
        <v>0</v>
      </c>
      <c r="EU95">
        <v>73.067099999999996</v>
      </c>
      <c r="EV95" s="74">
        <v>2.0260300000000001E-20</v>
      </c>
      <c r="EW95">
        <v>21.902200000000001</v>
      </c>
      <c r="EX95">
        <v>5.8027600000000001</v>
      </c>
      <c r="EY95">
        <v>0</v>
      </c>
      <c r="EZ95" s="74">
        <v>3.9816099999999999E-17</v>
      </c>
      <c r="FA95">
        <v>0</v>
      </c>
      <c r="FB95">
        <v>9.2791499999999996</v>
      </c>
      <c r="FC95">
        <v>36.984200000000001</v>
      </c>
      <c r="FD95">
        <v>29.569299999999998</v>
      </c>
      <c r="FE95">
        <v>0</v>
      </c>
      <c r="FF95">
        <v>0</v>
      </c>
      <c r="FG95">
        <v>0</v>
      </c>
      <c r="FH95">
        <v>66.5535</v>
      </c>
      <c r="FI95" t="s">
        <v>534</v>
      </c>
      <c r="FJ95" t="s">
        <v>535</v>
      </c>
      <c r="FK95" t="s">
        <v>536</v>
      </c>
      <c r="FL95" t="s">
        <v>257</v>
      </c>
      <c r="FM95">
        <v>8.5</v>
      </c>
      <c r="FN95" t="s">
        <v>44</v>
      </c>
      <c r="FO95" t="s">
        <v>502</v>
      </c>
      <c r="FP95" t="s">
        <v>604</v>
      </c>
    </row>
    <row r="96" spans="1:172" x14ac:dyDescent="0.25">
      <c r="A96" s="72">
        <v>43234.163206018522</v>
      </c>
      <c r="B96" t="s">
        <v>280</v>
      </c>
      <c r="C96" t="s">
        <v>280</v>
      </c>
      <c r="D96" t="s">
        <v>266</v>
      </c>
      <c r="E96">
        <v>53627.8</v>
      </c>
      <c r="F96">
        <v>53627.8</v>
      </c>
      <c r="G96" t="s">
        <v>43</v>
      </c>
      <c r="H96" s="73">
        <v>5.347222222222222E-2</v>
      </c>
      <c r="I96" t="s">
        <v>50</v>
      </c>
      <c r="J96">
        <v>3.29</v>
      </c>
      <c r="K96" t="s">
        <v>99</v>
      </c>
      <c r="L96" t="s">
        <v>99</v>
      </c>
      <c r="M96" t="s">
        <v>209</v>
      </c>
      <c r="N96">
        <v>9.0971600000000006</v>
      </c>
      <c r="O96">
        <v>78327.899999999994</v>
      </c>
      <c r="P96">
        <v>21917</v>
      </c>
      <c r="Q96">
        <v>0</v>
      </c>
      <c r="R96">
        <v>1823.76</v>
      </c>
      <c r="S96">
        <v>0</v>
      </c>
      <c r="T96">
        <v>62752.7</v>
      </c>
      <c r="U96">
        <v>164830</v>
      </c>
      <c r="V96">
        <v>229701</v>
      </c>
      <c r="W96">
        <v>0</v>
      </c>
      <c r="X96">
        <v>0</v>
      </c>
      <c r="Y96">
        <v>0</v>
      </c>
      <c r="Z96">
        <v>394532</v>
      </c>
      <c r="AA96">
        <v>1398.17</v>
      </c>
      <c r="AB96">
        <v>0</v>
      </c>
      <c r="AC96">
        <v>0</v>
      </c>
      <c r="AD96">
        <v>0</v>
      </c>
      <c r="AE96">
        <v>0</v>
      </c>
      <c r="AF96">
        <v>609.04499999999996</v>
      </c>
      <c r="AG96">
        <v>0</v>
      </c>
      <c r="AH96">
        <v>2007.22</v>
      </c>
      <c r="AI96">
        <v>0</v>
      </c>
      <c r="AJ96">
        <v>0</v>
      </c>
      <c r="AK96">
        <v>0</v>
      </c>
      <c r="AL96">
        <v>0</v>
      </c>
      <c r="AM96">
        <v>2007.22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5.2406600000000001</v>
      </c>
      <c r="BB96">
        <v>53.5839</v>
      </c>
      <c r="BC96">
        <v>11.988799999999999</v>
      </c>
      <c r="BD96">
        <v>0</v>
      </c>
      <c r="BE96">
        <v>0.83486499999999997</v>
      </c>
      <c r="BF96">
        <v>2.0487299999999999</v>
      </c>
      <c r="BG96">
        <v>34.2667</v>
      </c>
      <c r="BH96">
        <v>107.964</v>
      </c>
      <c r="BI96">
        <v>123.904</v>
      </c>
      <c r="BJ96">
        <v>0</v>
      </c>
      <c r="BK96">
        <v>0</v>
      </c>
      <c r="BL96">
        <v>0</v>
      </c>
      <c r="BM96">
        <v>231.86699999999999</v>
      </c>
      <c r="BN96">
        <v>224.58199999999999</v>
      </c>
      <c r="BO96">
        <v>7.2852199999999998</v>
      </c>
      <c r="BP96">
        <v>0</v>
      </c>
      <c r="BQ96">
        <v>0</v>
      </c>
      <c r="BS96">
        <v>0</v>
      </c>
      <c r="BT96">
        <v>0</v>
      </c>
      <c r="BV96">
        <v>0</v>
      </c>
      <c r="BW96" t="s">
        <v>99</v>
      </c>
      <c r="BX96" t="s">
        <v>99</v>
      </c>
      <c r="BY96" t="s">
        <v>238</v>
      </c>
      <c r="BZ96">
        <v>9.9137199999999996</v>
      </c>
      <c r="CA96">
        <v>73715.600000000006</v>
      </c>
      <c r="CB96">
        <v>36411.699999999997</v>
      </c>
      <c r="CC96">
        <v>0</v>
      </c>
      <c r="CD96">
        <v>1420.55</v>
      </c>
      <c r="CE96">
        <v>0</v>
      </c>
      <c r="CF96">
        <v>58219.7</v>
      </c>
      <c r="CG96">
        <v>169777</v>
      </c>
      <c r="CH96">
        <v>229701</v>
      </c>
      <c r="CI96">
        <v>0</v>
      </c>
      <c r="CJ96">
        <v>0</v>
      </c>
      <c r="CK96">
        <v>0</v>
      </c>
      <c r="CL96">
        <v>399479</v>
      </c>
      <c r="CM96">
        <v>1742.19</v>
      </c>
      <c r="CN96">
        <v>0</v>
      </c>
      <c r="CO96">
        <v>0</v>
      </c>
      <c r="CP96">
        <v>0</v>
      </c>
      <c r="CQ96">
        <v>0</v>
      </c>
      <c r="CR96">
        <v>640.42700000000002</v>
      </c>
      <c r="CS96">
        <v>0</v>
      </c>
      <c r="CT96">
        <v>2382.62</v>
      </c>
      <c r="CU96">
        <v>0</v>
      </c>
      <c r="CV96">
        <v>0</v>
      </c>
      <c r="CW96">
        <v>0</v>
      </c>
      <c r="CX96">
        <v>0</v>
      </c>
      <c r="CY96">
        <v>2382.62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6.5460900000000004</v>
      </c>
      <c r="DN96">
        <v>50.050600000000003</v>
      </c>
      <c r="DO96">
        <v>19.845700000000001</v>
      </c>
      <c r="DP96">
        <v>0</v>
      </c>
      <c r="DQ96">
        <v>0.65078000000000003</v>
      </c>
      <c r="DR96">
        <v>2.15421</v>
      </c>
      <c r="DS96">
        <v>31.995200000000001</v>
      </c>
      <c r="DT96">
        <v>111.24299999999999</v>
      </c>
      <c r="DU96">
        <v>123.904</v>
      </c>
      <c r="DV96">
        <v>0</v>
      </c>
      <c r="DW96">
        <v>0</v>
      </c>
      <c r="DX96">
        <v>0</v>
      </c>
      <c r="DY96">
        <v>235.14599999999999</v>
      </c>
      <c r="DZ96">
        <v>226.45099999999999</v>
      </c>
      <c r="EA96">
        <v>8.6957500000000003</v>
      </c>
      <c r="EB96">
        <v>0</v>
      </c>
      <c r="EC96">
        <v>0</v>
      </c>
      <c r="EE96">
        <v>0</v>
      </c>
      <c r="EF96">
        <v>0</v>
      </c>
      <c r="EH96">
        <v>0</v>
      </c>
      <c r="EI96" s="74">
        <v>2.7129000000000001E-20</v>
      </c>
      <c r="EJ96">
        <v>24.903500000000001</v>
      </c>
      <c r="EK96">
        <v>2.9564699999999999</v>
      </c>
      <c r="EL96">
        <v>0</v>
      </c>
      <c r="EM96" s="74">
        <v>5.32851E-17</v>
      </c>
      <c r="EN96">
        <v>0</v>
      </c>
      <c r="EO96">
        <v>9.7664000000000009</v>
      </c>
      <c r="EP96">
        <v>37.626300000000001</v>
      </c>
      <c r="EQ96">
        <v>29.569299999999998</v>
      </c>
      <c r="ER96">
        <v>0</v>
      </c>
      <c r="ES96">
        <v>0</v>
      </c>
      <c r="ET96">
        <v>0</v>
      </c>
      <c r="EU96">
        <v>67.195700000000002</v>
      </c>
      <c r="EV96" s="74">
        <v>4.9080200000000003E-20</v>
      </c>
      <c r="EW96">
        <v>23.6464</v>
      </c>
      <c r="EX96">
        <v>4.6320199999999998</v>
      </c>
      <c r="EY96">
        <v>0</v>
      </c>
      <c r="EZ96" s="74">
        <v>6.7714099999999996E-17</v>
      </c>
      <c r="FA96">
        <v>0</v>
      </c>
      <c r="FB96">
        <v>9.5921000000000003</v>
      </c>
      <c r="FC96">
        <v>37.8705</v>
      </c>
      <c r="FD96">
        <v>29.569299999999998</v>
      </c>
      <c r="FE96">
        <v>0</v>
      </c>
      <c r="FF96">
        <v>0</v>
      </c>
      <c r="FG96">
        <v>0</v>
      </c>
      <c r="FH96">
        <v>67.439800000000005</v>
      </c>
      <c r="FI96" t="s">
        <v>534</v>
      </c>
      <c r="FJ96" t="s">
        <v>535</v>
      </c>
      <c r="FK96" t="s">
        <v>536</v>
      </c>
      <c r="FL96" t="s">
        <v>257</v>
      </c>
      <c r="FM96">
        <v>8.5</v>
      </c>
      <c r="FN96" t="s">
        <v>44</v>
      </c>
      <c r="FO96" t="s">
        <v>502</v>
      </c>
      <c r="FP96" t="s">
        <v>604</v>
      </c>
    </row>
    <row r="97" spans="1:172" x14ac:dyDescent="0.25">
      <c r="A97" s="72">
        <v>43234.164155092592</v>
      </c>
      <c r="B97" t="s">
        <v>281</v>
      </c>
      <c r="C97" t="s">
        <v>281</v>
      </c>
      <c r="D97" t="s">
        <v>266</v>
      </c>
      <c r="E97">
        <v>53627.8</v>
      </c>
      <c r="F97">
        <v>53627.8</v>
      </c>
      <c r="G97" t="s">
        <v>43</v>
      </c>
      <c r="H97" s="73">
        <v>5.347222222222222E-2</v>
      </c>
      <c r="I97" t="s">
        <v>51</v>
      </c>
      <c r="J97">
        <v>-16.260000000000002</v>
      </c>
      <c r="K97" t="s">
        <v>99</v>
      </c>
      <c r="L97" t="s">
        <v>99</v>
      </c>
      <c r="M97" t="s">
        <v>209</v>
      </c>
      <c r="N97">
        <v>7.8172899999999998</v>
      </c>
      <c r="O97">
        <v>82276</v>
      </c>
      <c r="P97">
        <v>23266.2</v>
      </c>
      <c r="Q97">
        <v>0</v>
      </c>
      <c r="R97">
        <v>1649.45</v>
      </c>
      <c r="S97">
        <v>0</v>
      </c>
      <c r="T97">
        <v>94129.1</v>
      </c>
      <c r="U97">
        <v>201329</v>
      </c>
      <c r="V97">
        <v>229701</v>
      </c>
      <c r="W97">
        <v>0</v>
      </c>
      <c r="X97">
        <v>0</v>
      </c>
      <c r="Y97">
        <v>0</v>
      </c>
      <c r="Z97">
        <v>431030</v>
      </c>
      <c r="AA97">
        <v>1201.47</v>
      </c>
      <c r="AB97">
        <v>0</v>
      </c>
      <c r="AC97">
        <v>0</v>
      </c>
      <c r="AD97">
        <v>0</v>
      </c>
      <c r="AE97">
        <v>0</v>
      </c>
      <c r="AF97">
        <v>609.04499999999996</v>
      </c>
      <c r="AG97">
        <v>0</v>
      </c>
      <c r="AH97">
        <v>1810.51</v>
      </c>
      <c r="AI97">
        <v>0</v>
      </c>
      <c r="AJ97">
        <v>0</v>
      </c>
      <c r="AK97">
        <v>0</v>
      </c>
      <c r="AL97">
        <v>0</v>
      </c>
      <c r="AM97">
        <v>1810.51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4.52738</v>
      </c>
      <c r="BB97">
        <v>56.040199999999999</v>
      </c>
      <c r="BC97">
        <v>12.7356</v>
      </c>
      <c r="BD97">
        <v>0</v>
      </c>
      <c r="BE97">
        <v>0.754355</v>
      </c>
      <c r="BF97">
        <v>2.0487299999999999</v>
      </c>
      <c r="BG97">
        <v>51.400100000000002</v>
      </c>
      <c r="BH97">
        <v>127.506</v>
      </c>
      <c r="BI97">
        <v>123.904</v>
      </c>
      <c r="BJ97">
        <v>0</v>
      </c>
      <c r="BK97">
        <v>0</v>
      </c>
      <c r="BL97">
        <v>0</v>
      </c>
      <c r="BM97">
        <v>251.41</v>
      </c>
      <c r="BN97">
        <v>244.83799999999999</v>
      </c>
      <c r="BO97">
        <v>6.5725300000000004</v>
      </c>
      <c r="BP97">
        <v>0</v>
      </c>
      <c r="BQ97">
        <v>0</v>
      </c>
      <c r="BS97">
        <v>0</v>
      </c>
      <c r="BT97">
        <v>0</v>
      </c>
      <c r="BV97">
        <v>0</v>
      </c>
      <c r="BW97" t="s">
        <v>99</v>
      </c>
      <c r="BX97" t="s">
        <v>99</v>
      </c>
      <c r="BY97" t="s">
        <v>238</v>
      </c>
      <c r="BZ97">
        <v>9.9137199999999996</v>
      </c>
      <c r="CA97">
        <v>73715.600000000006</v>
      </c>
      <c r="CB97">
        <v>36411.699999999997</v>
      </c>
      <c r="CC97">
        <v>0</v>
      </c>
      <c r="CD97">
        <v>1420.55</v>
      </c>
      <c r="CE97">
        <v>0</v>
      </c>
      <c r="CF97">
        <v>58219.7</v>
      </c>
      <c r="CG97">
        <v>169777</v>
      </c>
      <c r="CH97">
        <v>229701</v>
      </c>
      <c r="CI97">
        <v>0</v>
      </c>
      <c r="CJ97">
        <v>0</v>
      </c>
      <c r="CK97">
        <v>0</v>
      </c>
      <c r="CL97">
        <v>399479</v>
      </c>
      <c r="CM97">
        <v>1742.19</v>
      </c>
      <c r="CN97">
        <v>0</v>
      </c>
      <c r="CO97">
        <v>0</v>
      </c>
      <c r="CP97">
        <v>0</v>
      </c>
      <c r="CQ97">
        <v>0</v>
      </c>
      <c r="CR97">
        <v>640.42700000000002</v>
      </c>
      <c r="CS97">
        <v>0</v>
      </c>
      <c r="CT97">
        <v>2382.62</v>
      </c>
      <c r="CU97">
        <v>0</v>
      </c>
      <c r="CV97">
        <v>0</v>
      </c>
      <c r="CW97">
        <v>0</v>
      </c>
      <c r="CX97">
        <v>0</v>
      </c>
      <c r="CY97">
        <v>2382.62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6.5460900000000004</v>
      </c>
      <c r="DN97">
        <v>50.050600000000003</v>
      </c>
      <c r="DO97">
        <v>19.845700000000001</v>
      </c>
      <c r="DP97">
        <v>0</v>
      </c>
      <c r="DQ97">
        <v>0.65078000000000003</v>
      </c>
      <c r="DR97">
        <v>2.15421</v>
      </c>
      <c r="DS97">
        <v>31.995200000000001</v>
      </c>
      <c r="DT97">
        <v>111.24299999999999</v>
      </c>
      <c r="DU97">
        <v>123.904</v>
      </c>
      <c r="DV97">
        <v>0</v>
      </c>
      <c r="DW97">
        <v>0</v>
      </c>
      <c r="DX97">
        <v>0</v>
      </c>
      <c r="DY97">
        <v>235.14599999999999</v>
      </c>
      <c r="DZ97">
        <v>226.45099999999999</v>
      </c>
      <c r="EA97">
        <v>8.6957500000000003</v>
      </c>
      <c r="EB97">
        <v>0</v>
      </c>
      <c r="EC97">
        <v>0</v>
      </c>
      <c r="EE97">
        <v>0</v>
      </c>
      <c r="EF97">
        <v>0</v>
      </c>
      <c r="EH97">
        <v>0</v>
      </c>
      <c r="EI97" s="74">
        <v>1.75204E-20</v>
      </c>
      <c r="EJ97">
        <v>25.78</v>
      </c>
      <c r="EK97">
        <v>3.0702699999999998</v>
      </c>
      <c r="EL97">
        <v>0</v>
      </c>
      <c r="EM97" s="74">
        <v>3.55234E-17</v>
      </c>
      <c r="EN97">
        <v>0</v>
      </c>
      <c r="EO97">
        <v>14.6496</v>
      </c>
      <c r="EP97">
        <v>43.499899999999997</v>
      </c>
      <c r="EQ97">
        <v>29.569299999999998</v>
      </c>
      <c r="ER97">
        <v>0</v>
      </c>
      <c r="ES97">
        <v>0</v>
      </c>
      <c r="ET97">
        <v>0</v>
      </c>
      <c r="EU97">
        <v>73.069199999999995</v>
      </c>
      <c r="EV97" s="74">
        <v>4.9080200000000003E-20</v>
      </c>
      <c r="EW97">
        <v>23.6464</v>
      </c>
      <c r="EX97">
        <v>4.6320199999999998</v>
      </c>
      <c r="EY97">
        <v>0</v>
      </c>
      <c r="EZ97" s="74">
        <v>6.7714099999999996E-17</v>
      </c>
      <c r="FA97">
        <v>0</v>
      </c>
      <c r="FB97">
        <v>9.5921000000000003</v>
      </c>
      <c r="FC97">
        <v>37.8705</v>
      </c>
      <c r="FD97">
        <v>29.569299999999998</v>
      </c>
      <c r="FE97">
        <v>0</v>
      </c>
      <c r="FF97">
        <v>0</v>
      </c>
      <c r="FG97">
        <v>0</v>
      </c>
      <c r="FH97">
        <v>67.439800000000005</v>
      </c>
      <c r="FI97" t="s">
        <v>534</v>
      </c>
      <c r="FJ97" t="s">
        <v>535</v>
      </c>
      <c r="FK97" t="s">
        <v>536</v>
      </c>
      <c r="FL97" t="s">
        <v>257</v>
      </c>
      <c r="FM97">
        <v>8.5</v>
      </c>
      <c r="FN97" t="s">
        <v>44</v>
      </c>
      <c r="FO97" t="s">
        <v>502</v>
      </c>
      <c r="FP97" t="s">
        <v>604</v>
      </c>
    </row>
    <row r="98" spans="1:172" x14ac:dyDescent="0.25">
      <c r="A98" s="72">
        <v>43234.165289351855</v>
      </c>
      <c r="B98" t="s">
        <v>282</v>
      </c>
      <c r="C98" t="s">
        <v>282</v>
      </c>
      <c r="D98" t="s">
        <v>268</v>
      </c>
      <c r="E98">
        <v>53627.8</v>
      </c>
      <c r="F98">
        <v>53627.8</v>
      </c>
      <c r="G98" t="s">
        <v>43</v>
      </c>
      <c r="H98" s="73">
        <v>6.458333333333334E-2</v>
      </c>
      <c r="I98" t="s">
        <v>50</v>
      </c>
      <c r="J98">
        <v>7.89</v>
      </c>
      <c r="K98" t="s">
        <v>99</v>
      </c>
      <c r="L98" t="s">
        <v>99</v>
      </c>
      <c r="M98" t="s">
        <v>209</v>
      </c>
      <c r="N98">
        <v>41.644399999999997</v>
      </c>
      <c r="O98">
        <v>42830</v>
      </c>
      <c r="P98">
        <v>18700.2</v>
      </c>
      <c r="Q98">
        <v>0</v>
      </c>
      <c r="R98">
        <v>4423.67</v>
      </c>
      <c r="S98">
        <v>0</v>
      </c>
      <c r="T98">
        <v>62743.9</v>
      </c>
      <c r="U98">
        <v>128739</v>
      </c>
      <c r="V98">
        <v>229701</v>
      </c>
      <c r="W98">
        <v>0</v>
      </c>
      <c r="X98">
        <v>0</v>
      </c>
      <c r="Y98">
        <v>0</v>
      </c>
      <c r="Z98">
        <v>358441</v>
      </c>
      <c r="AA98">
        <v>6400.45</v>
      </c>
      <c r="AB98">
        <v>0</v>
      </c>
      <c r="AC98">
        <v>0</v>
      </c>
      <c r="AD98">
        <v>0</v>
      </c>
      <c r="AE98">
        <v>0</v>
      </c>
      <c r="AF98">
        <v>709.48599999999999</v>
      </c>
      <c r="AG98">
        <v>0</v>
      </c>
      <c r="AH98">
        <v>7109.94</v>
      </c>
      <c r="AI98">
        <v>0</v>
      </c>
      <c r="AJ98">
        <v>0</v>
      </c>
      <c r="AK98">
        <v>0</v>
      </c>
      <c r="AL98">
        <v>0</v>
      </c>
      <c r="AM98">
        <v>7109.94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23.6633</v>
      </c>
      <c r="BB98">
        <v>25.3872</v>
      </c>
      <c r="BC98">
        <v>9.7007399999999997</v>
      </c>
      <c r="BD98">
        <v>0</v>
      </c>
      <c r="BE98">
        <v>2.28295</v>
      </c>
      <c r="BF98">
        <v>2.3921999999999999</v>
      </c>
      <c r="BG98">
        <v>32.273600000000002</v>
      </c>
      <c r="BH98">
        <v>95.7</v>
      </c>
      <c r="BI98">
        <v>114.872</v>
      </c>
      <c r="BJ98">
        <v>0</v>
      </c>
      <c r="BK98">
        <v>0</v>
      </c>
      <c r="BL98">
        <v>0</v>
      </c>
      <c r="BM98">
        <v>210.572</v>
      </c>
      <c r="BN98">
        <v>184.54</v>
      </c>
      <c r="BO98">
        <v>26.032399999999999</v>
      </c>
      <c r="BP98">
        <v>0</v>
      </c>
      <c r="BQ98">
        <v>0</v>
      </c>
      <c r="BS98">
        <v>0</v>
      </c>
      <c r="BT98">
        <v>1.25</v>
      </c>
      <c r="BU98" t="s">
        <v>156</v>
      </c>
      <c r="BV98">
        <v>0</v>
      </c>
      <c r="BW98" t="s">
        <v>99</v>
      </c>
      <c r="BX98" t="s">
        <v>99</v>
      </c>
      <c r="BY98" t="s">
        <v>262</v>
      </c>
      <c r="BZ98">
        <v>42.200699999999998</v>
      </c>
      <c r="CA98">
        <v>39449</v>
      </c>
      <c r="CB98">
        <v>39355.9</v>
      </c>
      <c r="CC98">
        <v>0</v>
      </c>
      <c r="CD98">
        <v>2974.24</v>
      </c>
      <c r="CE98">
        <v>0</v>
      </c>
      <c r="CF98">
        <v>58672.1</v>
      </c>
      <c r="CG98">
        <v>140493</v>
      </c>
      <c r="CH98">
        <v>229701</v>
      </c>
      <c r="CI98">
        <v>0</v>
      </c>
      <c r="CJ98">
        <v>0</v>
      </c>
      <c r="CK98">
        <v>0</v>
      </c>
      <c r="CL98">
        <v>370195</v>
      </c>
      <c r="CM98">
        <v>6905.89</v>
      </c>
      <c r="CN98">
        <v>0</v>
      </c>
      <c r="CO98">
        <v>0</v>
      </c>
      <c r="CP98">
        <v>0</v>
      </c>
      <c r="CQ98">
        <v>0</v>
      </c>
      <c r="CR98">
        <v>740.86500000000001</v>
      </c>
      <c r="CS98">
        <v>0</v>
      </c>
      <c r="CT98">
        <v>7646.75</v>
      </c>
      <c r="CU98">
        <v>0</v>
      </c>
      <c r="CV98">
        <v>0</v>
      </c>
      <c r="CW98">
        <v>0</v>
      </c>
      <c r="CX98">
        <v>0</v>
      </c>
      <c r="CY98">
        <v>7646.75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25.521599999999999</v>
      </c>
      <c r="DN98">
        <v>23.3581</v>
      </c>
      <c r="DO98">
        <v>20.2728</v>
      </c>
      <c r="DP98">
        <v>0</v>
      </c>
      <c r="DQ98">
        <v>1.5367500000000001</v>
      </c>
      <c r="DR98">
        <v>2.4976600000000002</v>
      </c>
      <c r="DS98">
        <v>30.388100000000001</v>
      </c>
      <c r="DT98">
        <v>103.575</v>
      </c>
      <c r="DU98">
        <v>114.872</v>
      </c>
      <c r="DV98">
        <v>0</v>
      </c>
      <c r="DW98">
        <v>0</v>
      </c>
      <c r="DX98">
        <v>0</v>
      </c>
      <c r="DY98">
        <v>218.447</v>
      </c>
      <c r="DZ98">
        <v>190.45099999999999</v>
      </c>
      <c r="EA98">
        <v>27.995799999999999</v>
      </c>
      <c r="EB98">
        <v>0</v>
      </c>
      <c r="EC98">
        <v>0</v>
      </c>
      <c r="EE98">
        <v>0</v>
      </c>
      <c r="EF98">
        <v>8.25</v>
      </c>
      <c r="EG98" t="s">
        <v>204</v>
      </c>
      <c r="EH98">
        <v>0</v>
      </c>
      <c r="EI98" s="74">
        <v>2.7576399999999998E-20</v>
      </c>
      <c r="EJ98">
        <v>23.889099999999999</v>
      </c>
      <c r="EK98">
        <v>2.7911700000000002</v>
      </c>
      <c r="EL98">
        <v>0</v>
      </c>
      <c r="EM98" s="74">
        <v>5.8059599999999999E-17</v>
      </c>
      <c r="EN98">
        <v>0</v>
      </c>
      <c r="EO98">
        <v>9.5497999999999994</v>
      </c>
      <c r="EP98">
        <v>36.229999999999997</v>
      </c>
      <c r="EQ98">
        <v>29.569299999999998</v>
      </c>
      <c r="ER98">
        <v>0</v>
      </c>
      <c r="ES98">
        <v>0</v>
      </c>
      <c r="ET98">
        <v>0</v>
      </c>
      <c r="EU98">
        <v>65.799400000000006</v>
      </c>
      <c r="EV98" s="74">
        <v>2.0260300000000001E-20</v>
      </c>
      <c r="EW98">
        <v>21.902200000000001</v>
      </c>
      <c r="EX98">
        <v>5.8027600000000001</v>
      </c>
      <c r="EY98">
        <v>0</v>
      </c>
      <c r="EZ98" s="74">
        <v>3.9816099999999999E-17</v>
      </c>
      <c r="FA98">
        <v>0</v>
      </c>
      <c r="FB98">
        <v>9.2791499999999996</v>
      </c>
      <c r="FC98">
        <v>36.984200000000001</v>
      </c>
      <c r="FD98">
        <v>29.569299999999998</v>
      </c>
      <c r="FE98">
        <v>0</v>
      </c>
      <c r="FF98">
        <v>0</v>
      </c>
      <c r="FG98">
        <v>0</v>
      </c>
      <c r="FH98">
        <v>66.5535</v>
      </c>
      <c r="FI98" t="s">
        <v>534</v>
      </c>
      <c r="FJ98" t="s">
        <v>535</v>
      </c>
      <c r="FK98" t="s">
        <v>536</v>
      </c>
      <c r="FL98" t="s">
        <v>257</v>
      </c>
      <c r="FM98">
        <v>8.5</v>
      </c>
      <c r="FN98" t="s">
        <v>44</v>
      </c>
      <c r="FO98" t="s">
        <v>502</v>
      </c>
      <c r="FP98" t="s">
        <v>604</v>
      </c>
    </row>
    <row r="99" spans="1:172" x14ac:dyDescent="0.25">
      <c r="A99" s="72">
        <v>43234.166689814818</v>
      </c>
      <c r="B99" t="s">
        <v>283</v>
      </c>
      <c r="C99" t="s">
        <v>283</v>
      </c>
      <c r="D99" t="s">
        <v>268</v>
      </c>
      <c r="E99">
        <v>53627.8</v>
      </c>
      <c r="F99">
        <v>53627.8</v>
      </c>
      <c r="G99" t="s">
        <v>43</v>
      </c>
      <c r="H99" s="73">
        <v>8.1250000000000003E-2</v>
      </c>
      <c r="I99" t="s">
        <v>51</v>
      </c>
      <c r="J99">
        <v>-11.33</v>
      </c>
      <c r="K99" t="s">
        <v>99</v>
      </c>
      <c r="L99" t="s">
        <v>99</v>
      </c>
      <c r="M99" t="s">
        <v>209</v>
      </c>
      <c r="N99">
        <v>52.380499999999998</v>
      </c>
      <c r="O99">
        <v>63756.5</v>
      </c>
      <c r="P99">
        <v>22676.400000000001</v>
      </c>
      <c r="Q99">
        <v>0</v>
      </c>
      <c r="R99">
        <v>5240.1499999999996</v>
      </c>
      <c r="S99">
        <v>0</v>
      </c>
      <c r="T99">
        <v>62743.9</v>
      </c>
      <c r="U99">
        <v>154469</v>
      </c>
      <c r="V99">
        <v>229701</v>
      </c>
      <c r="W99">
        <v>0</v>
      </c>
      <c r="X99">
        <v>0</v>
      </c>
      <c r="Y99">
        <v>0</v>
      </c>
      <c r="Z99">
        <v>384171</v>
      </c>
      <c r="AA99">
        <v>8050.51</v>
      </c>
      <c r="AB99">
        <v>0</v>
      </c>
      <c r="AC99">
        <v>0</v>
      </c>
      <c r="AD99">
        <v>0</v>
      </c>
      <c r="AE99">
        <v>0</v>
      </c>
      <c r="AF99">
        <v>709.48800000000006</v>
      </c>
      <c r="AG99">
        <v>0</v>
      </c>
      <c r="AH99">
        <v>8760</v>
      </c>
      <c r="AI99">
        <v>0</v>
      </c>
      <c r="AJ99">
        <v>0</v>
      </c>
      <c r="AK99">
        <v>0</v>
      </c>
      <c r="AL99">
        <v>0</v>
      </c>
      <c r="AM99">
        <v>8760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28.7944</v>
      </c>
      <c r="BB99">
        <v>36.805799999999998</v>
      </c>
      <c r="BC99">
        <v>11.7981</v>
      </c>
      <c r="BD99">
        <v>0</v>
      </c>
      <c r="BE99">
        <v>2.85067</v>
      </c>
      <c r="BF99">
        <v>2.3922099999999999</v>
      </c>
      <c r="BG99">
        <v>32.273600000000002</v>
      </c>
      <c r="BH99">
        <v>114.91500000000001</v>
      </c>
      <c r="BI99">
        <v>114.872</v>
      </c>
      <c r="BJ99">
        <v>0</v>
      </c>
      <c r="BK99">
        <v>0</v>
      </c>
      <c r="BL99">
        <v>0</v>
      </c>
      <c r="BM99">
        <v>229.78700000000001</v>
      </c>
      <c r="BN99">
        <v>198.62899999999999</v>
      </c>
      <c r="BO99">
        <v>31.158000000000001</v>
      </c>
      <c r="BP99">
        <v>0</v>
      </c>
      <c r="BQ99">
        <v>3.5</v>
      </c>
      <c r="BR99" t="s">
        <v>130</v>
      </c>
      <c r="BS99">
        <v>0</v>
      </c>
      <c r="BT99">
        <v>0.75</v>
      </c>
      <c r="BU99" t="s">
        <v>156</v>
      </c>
      <c r="BV99">
        <v>0</v>
      </c>
      <c r="BW99" t="s">
        <v>99</v>
      </c>
      <c r="BX99" t="s">
        <v>99</v>
      </c>
      <c r="BY99" t="s">
        <v>262</v>
      </c>
      <c r="BZ99">
        <v>42.200699999999998</v>
      </c>
      <c r="CA99">
        <v>39449</v>
      </c>
      <c r="CB99">
        <v>39355.9</v>
      </c>
      <c r="CC99">
        <v>0</v>
      </c>
      <c r="CD99">
        <v>2974.24</v>
      </c>
      <c r="CE99">
        <v>0</v>
      </c>
      <c r="CF99">
        <v>58672.1</v>
      </c>
      <c r="CG99">
        <v>140493</v>
      </c>
      <c r="CH99">
        <v>229701</v>
      </c>
      <c r="CI99">
        <v>0</v>
      </c>
      <c r="CJ99">
        <v>0</v>
      </c>
      <c r="CK99">
        <v>0</v>
      </c>
      <c r="CL99">
        <v>370195</v>
      </c>
      <c r="CM99">
        <v>6905.89</v>
      </c>
      <c r="CN99">
        <v>0</v>
      </c>
      <c r="CO99">
        <v>0</v>
      </c>
      <c r="CP99">
        <v>0</v>
      </c>
      <c r="CQ99">
        <v>0</v>
      </c>
      <c r="CR99">
        <v>740.86500000000001</v>
      </c>
      <c r="CS99">
        <v>0</v>
      </c>
      <c r="CT99">
        <v>7646.75</v>
      </c>
      <c r="CU99">
        <v>0</v>
      </c>
      <c r="CV99">
        <v>0</v>
      </c>
      <c r="CW99">
        <v>0</v>
      </c>
      <c r="CX99">
        <v>0</v>
      </c>
      <c r="CY99">
        <v>7646.75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25.521599999999999</v>
      </c>
      <c r="DN99">
        <v>23.3581</v>
      </c>
      <c r="DO99">
        <v>20.2728</v>
      </c>
      <c r="DP99">
        <v>0</v>
      </c>
      <c r="DQ99">
        <v>1.5367500000000001</v>
      </c>
      <c r="DR99">
        <v>2.4976600000000002</v>
      </c>
      <c r="DS99">
        <v>30.388100000000001</v>
      </c>
      <c r="DT99">
        <v>103.575</v>
      </c>
      <c r="DU99">
        <v>114.872</v>
      </c>
      <c r="DV99">
        <v>0</v>
      </c>
      <c r="DW99">
        <v>0</v>
      </c>
      <c r="DX99">
        <v>0</v>
      </c>
      <c r="DY99">
        <v>218.447</v>
      </c>
      <c r="DZ99">
        <v>190.45099999999999</v>
      </c>
      <c r="EA99">
        <v>27.995799999999999</v>
      </c>
      <c r="EB99">
        <v>0</v>
      </c>
      <c r="EC99">
        <v>0</v>
      </c>
      <c r="EE99">
        <v>0</v>
      </c>
      <c r="EF99">
        <v>8.25</v>
      </c>
      <c r="EG99" t="s">
        <v>204</v>
      </c>
      <c r="EH99">
        <v>0</v>
      </c>
      <c r="EI99">
        <v>6.91441E-4</v>
      </c>
      <c r="EJ99">
        <v>31.1251</v>
      </c>
      <c r="EK99">
        <v>3.2303999999999999</v>
      </c>
      <c r="EL99">
        <v>0</v>
      </c>
      <c r="EM99">
        <v>0.68225000000000002</v>
      </c>
      <c r="EN99">
        <v>0</v>
      </c>
      <c r="EO99">
        <v>9.5497999999999994</v>
      </c>
      <c r="EP99">
        <v>44.588200000000001</v>
      </c>
      <c r="EQ99">
        <v>29.569299999999998</v>
      </c>
      <c r="ER99">
        <v>0</v>
      </c>
      <c r="ES99">
        <v>0</v>
      </c>
      <c r="ET99">
        <v>0</v>
      </c>
      <c r="EU99">
        <v>74.157600000000002</v>
      </c>
      <c r="EV99" s="74">
        <v>2.0260300000000001E-20</v>
      </c>
      <c r="EW99">
        <v>21.902200000000001</v>
      </c>
      <c r="EX99">
        <v>5.8027600000000001</v>
      </c>
      <c r="EY99">
        <v>0</v>
      </c>
      <c r="EZ99" s="74">
        <v>3.9816099999999999E-17</v>
      </c>
      <c r="FA99">
        <v>0</v>
      </c>
      <c r="FB99">
        <v>9.2791499999999996</v>
      </c>
      <c r="FC99">
        <v>36.984200000000001</v>
      </c>
      <c r="FD99">
        <v>29.569299999999998</v>
      </c>
      <c r="FE99">
        <v>0</v>
      </c>
      <c r="FF99">
        <v>0</v>
      </c>
      <c r="FG99">
        <v>0</v>
      </c>
      <c r="FH99">
        <v>66.5535</v>
      </c>
      <c r="FI99" t="s">
        <v>534</v>
      </c>
      <c r="FJ99" t="s">
        <v>535</v>
      </c>
      <c r="FK99" t="s">
        <v>536</v>
      </c>
      <c r="FL99" t="s">
        <v>257</v>
      </c>
      <c r="FM99">
        <v>8.5</v>
      </c>
      <c r="FN99" t="s">
        <v>44</v>
      </c>
      <c r="FO99" t="s">
        <v>502</v>
      </c>
      <c r="FP99" t="s">
        <v>604</v>
      </c>
    </row>
    <row r="100" spans="1:172" x14ac:dyDescent="0.25">
      <c r="A100" s="72">
        <v>43234.167870370373</v>
      </c>
      <c r="B100" t="s">
        <v>284</v>
      </c>
      <c r="C100" t="s">
        <v>284</v>
      </c>
      <c r="D100" t="s">
        <v>268</v>
      </c>
      <c r="E100">
        <v>53627.8</v>
      </c>
      <c r="F100">
        <v>53627.8</v>
      </c>
      <c r="G100" t="s">
        <v>43</v>
      </c>
      <c r="H100" s="73">
        <v>6.7361111111111108E-2</v>
      </c>
      <c r="I100" t="s">
        <v>50</v>
      </c>
      <c r="J100">
        <v>3.88</v>
      </c>
      <c r="K100" t="s">
        <v>99</v>
      </c>
      <c r="L100" t="s">
        <v>99</v>
      </c>
      <c r="M100" t="s">
        <v>209</v>
      </c>
      <c r="N100">
        <v>41.055999999999997</v>
      </c>
      <c r="O100">
        <v>44188.1</v>
      </c>
      <c r="P100">
        <v>25723.599999999999</v>
      </c>
      <c r="Q100">
        <v>0</v>
      </c>
      <c r="R100">
        <v>4402.16</v>
      </c>
      <c r="S100">
        <v>0</v>
      </c>
      <c r="T100">
        <v>62743.9</v>
      </c>
      <c r="U100">
        <v>137099</v>
      </c>
      <c r="V100">
        <v>229701</v>
      </c>
      <c r="W100">
        <v>0</v>
      </c>
      <c r="X100">
        <v>0</v>
      </c>
      <c r="Y100">
        <v>0</v>
      </c>
      <c r="Z100">
        <v>366800</v>
      </c>
      <c r="AA100">
        <v>6310.02</v>
      </c>
      <c r="AB100">
        <v>0</v>
      </c>
      <c r="AC100">
        <v>0</v>
      </c>
      <c r="AD100">
        <v>0</v>
      </c>
      <c r="AE100">
        <v>0</v>
      </c>
      <c r="AF100">
        <v>709.48599999999999</v>
      </c>
      <c r="AG100">
        <v>0</v>
      </c>
      <c r="AH100">
        <v>7019.5</v>
      </c>
      <c r="AI100">
        <v>0</v>
      </c>
      <c r="AJ100">
        <v>0</v>
      </c>
      <c r="AK100">
        <v>0</v>
      </c>
      <c r="AL100">
        <v>0</v>
      </c>
      <c r="AM100">
        <v>7019.5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23.330200000000001</v>
      </c>
      <c r="BB100">
        <v>26.100100000000001</v>
      </c>
      <c r="BC100">
        <v>13.3438</v>
      </c>
      <c r="BD100">
        <v>0</v>
      </c>
      <c r="BE100">
        <v>2.2733400000000001</v>
      </c>
      <c r="BF100">
        <v>2.3921999999999999</v>
      </c>
      <c r="BG100">
        <v>32.273600000000002</v>
      </c>
      <c r="BH100">
        <v>99.713200000000001</v>
      </c>
      <c r="BI100">
        <v>114.872</v>
      </c>
      <c r="BJ100">
        <v>0</v>
      </c>
      <c r="BK100">
        <v>0</v>
      </c>
      <c r="BL100">
        <v>0</v>
      </c>
      <c r="BM100">
        <v>214.58500000000001</v>
      </c>
      <c r="BN100">
        <v>188.886</v>
      </c>
      <c r="BO100">
        <v>25.6995</v>
      </c>
      <c r="BP100">
        <v>0</v>
      </c>
      <c r="BQ100">
        <v>0</v>
      </c>
      <c r="BS100">
        <v>0</v>
      </c>
      <c r="BT100">
        <v>1.25</v>
      </c>
      <c r="BU100" t="s">
        <v>156</v>
      </c>
      <c r="BV100">
        <v>0</v>
      </c>
      <c r="BW100" t="s">
        <v>99</v>
      </c>
      <c r="BX100" t="s">
        <v>99</v>
      </c>
      <c r="BY100" t="s">
        <v>262</v>
      </c>
      <c r="BZ100">
        <v>42.200699999999998</v>
      </c>
      <c r="CA100">
        <v>39449</v>
      </c>
      <c r="CB100">
        <v>39355.9</v>
      </c>
      <c r="CC100">
        <v>0</v>
      </c>
      <c r="CD100">
        <v>2974.24</v>
      </c>
      <c r="CE100">
        <v>0</v>
      </c>
      <c r="CF100">
        <v>58672.1</v>
      </c>
      <c r="CG100">
        <v>140493</v>
      </c>
      <c r="CH100">
        <v>229701</v>
      </c>
      <c r="CI100">
        <v>0</v>
      </c>
      <c r="CJ100">
        <v>0</v>
      </c>
      <c r="CK100">
        <v>0</v>
      </c>
      <c r="CL100">
        <v>370195</v>
      </c>
      <c r="CM100">
        <v>6905.89</v>
      </c>
      <c r="CN100">
        <v>0</v>
      </c>
      <c r="CO100">
        <v>0</v>
      </c>
      <c r="CP100">
        <v>0</v>
      </c>
      <c r="CQ100">
        <v>0</v>
      </c>
      <c r="CR100">
        <v>740.86500000000001</v>
      </c>
      <c r="CS100">
        <v>0</v>
      </c>
      <c r="CT100">
        <v>7646.75</v>
      </c>
      <c r="CU100">
        <v>0</v>
      </c>
      <c r="CV100">
        <v>0</v>
      </c>
      <c r="CW100">
        <v>0</v>
      </c>
      <c r="CX100">
        <v>0</v>
      </c>
      <c r="CY100">
        <v>7646.75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25.521599999999999</v>
      </c>
      <c r="DN100">
        <v>23.3581</v>
      </c>
      <c r="DO100">
        <v>20.2728</v>
      </c>
      <c r="DP100">
        <v>0</v>
      </c>
      <c r="DQ100">
        <v>1.5367500000000001</v>
      </c>
      <c r="DR100">
        <v>2.4976600000000002</v>
      </c>
      <c r="DS100">
        <v>30.388100000000001</v>
      </c>
      <c r="DT100">
        <v>103.575</v>
      </c>
      <c r="DU100">
        <v>114.872</v>
      </c>
      <c r="DV100">
        <v>0</v>
      </c>
      <c r="DW100">
        <v>0</v>
      </c>
      <c r="DX100">
        <v>0</v>
      </c>
      <c r="DY100">
        <v>218.447</v>
      </c>
      <c r="DZ100">
        <v>190.45099999999999</v>
      </c>
      <c r="EA100">
        <v>27.995799999999999</v>
      </c>
      <c r="EB100">
        <v>0</v>
      </c>
      <c r="EC100">
        <v>0</v>
      </c>
      <c r="EE100">
        <v>0</v>
      </c>
      <c r="EF100">
        <v>8.25</v>
      </c>
      <c r="EG100" t="s">
        <v>204</v>
      </c>
      <c r="EH100">
        <v>0</v>
      </c>
      <c r="EI100" s="74">
        <v>2.7593300000000001E-20</v>
      </c>
      <c r="EJ100">
        <v>24.273700000000002</v>
      </c>
      <c r="EK100">
        <v>3.8384100000000001</v>
      </c>
      <c r="EL100">
        <v>0</v>
      </c>
      <c r="EM100" s="74">
        <v>5.8059599999999999E-17</v>
      </c>
      <c r="EN100">
        <v>0</v>
      </c>
      <c r="EO100">
        <v>9.5497999999999994</v>
      </c>
      <c r="EP100">
        <v>37.661900000000003</v>
      </c>
      <c r="EQ100">
        <v>29.569299999999998</v>
      </c>
      <c r="ER100">
        <v>0</v>
      </c>
      <c r="ES100">
        <v>0</v>
      </c>
      <c r="ET100">
        <v>0</v>
      </c>
      <c r="EU100">
        <v>67.231300000000005</v>
      </c>
      <c r="EV100" s="74">
        <v>2.0260300000000001E-20</v>
      </c>
      <c r="EW100">
        <v>21.902200000000001</v>
      </c>
      <c r="EX100">
        <v>5.8027600000000001</v>
      </c>
      <c r="EY100">
        <v>0</v>
      </c>
      <c r="EZ100" s="74">
        <v>3.9816099999999999E-17</v>
      </c>
      <c r="FA100">
        <v>0</v>
      </c>
      <c r="FB100">
        <v>9.2791499999999996</v>
      </c>
      <c r="FC100">
        <v>36.984200000000001</v>
      </c>
      <c r="FD100">
        <v>29.569299999999998</v>
      </c>
      <c r="FE100">
        <v>0</v>
      </c>
      <c r="FF100">
        <v>0</v>
      </c>
      <c r="FG100">
        <v>0</v>
      </c>
      <c r="FH100">
        <v>66.5535</v>
      </c>
      <c r="FI100" t="s">
        <v>534</v>
      </c>
      <c r="FJ100" t="s">
        <v>535</v>
      </c>
      <c r="FK100" t="s">
        <v>536</v>
      </c>
      <c r="FL100" t="s">
        <v>257</v>
      </c>
      <c r="FM100">
        <v>8.5</v>
      </c>
      <c r="FN100" t="s">
        <v>44</v>
      </c>
      <c r="FO100" t="s">
        <v>502</v>
      </c>
      <c r="FP100" t="s">
        <v>604</v>
      </c>
    </row>
    <row r="101" spans="1:172" x14ac:dyDescent="0.25">
      <c r="A101" s="72">
        <v>43234.168819444443</v>
      </c>
      <c r="B101" t="s">
        <v>285</v>
      </c>
      <c r="C101" t="s">
        <v>285</v>
      </c>
      <c r="D101" t="s">
        <v>266</v>
      </c>
      <c r="E101">
        <v>53627.8</v>
      </c>
      <c r="F101">
        <v>53627.8</v>
      </c>
      <c r="G101" t="s">
        <v>43</v>
      </c>
      <c r="H101" s="73">
        <v>5.4166666666666669E-2</v>
      </c>
      <c r="I101" t="s">
        <v>50</v>
      </c>
      <c r="J101">
        <v>7.34</v>
      </c>
      <c r="K101" t="s">
        <v>99</v>
      </c>
      <c r="L101" t="s">
        <v>99</v>
      </c>
      <c r="M101" t="s">
        <v>209</v>
      </c>
      <c r="N101">
        <v>9.2464300000000001</v>
      </c>
      <c r="O101">
        <v>76780.7</v>
      </c>
      <c r="P101">
        <v>15934.2</v>
      </c>
      <c r="Q101">
        <v>0</v>
      </c>
      <c r="R101">
        <v>1831.33</v>
      </c>
      <c r="S101">
        <v>0</v>
      </c>
      <c r="T101">
        <v>62752.7</v>
      </c>
      <c r="U101">
        <v>157308</v>
      </c>
      <c r="V101">
        <v>229701</v>
      </c>
      <c r="W101">
        <v>0</v>
      </c>
      <c r="X101">
        <v>0</v>
      </c>
      <c r="Y101">
        <v>0</v>
      </c>
      <c r="Z101">
        <v>387010</v>
      </c>
      <c r="AA101">
        <v>1421.12</v>
      </c>
      <c r="AB101">
        <v>0</v>
      </c>
      <c r="AC101">
        <v>0</v>
      </c>
      <c r="AD101">
        <v>0</v>
      </c>
      <c r="AE101">
        <v>0</v>
      </c>
      <c r="AF101">
        <v>609.04499999999996</v>
      </c>
      <c r="AG101">
        <v>0</v>
      </c>
      <c r="AH101">
        <v>2030.16</v>
      </c>
      <c r="AI101">
        <v>0</v>
      </c>
      <c r="AJ101">
        <v>0</v>
      </c>
      <c r="AK101">
        <v>0</v>
      </c>
      <c r="AL101">
        <v>0</v>
      </c>
      <c r="AM101">
        <v>2030.16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5.3276300000000001</v>
      </c>
      <c r="BB101">
        <v>52.702500000000001</v>
      </c>
      <c r="BC101">
        <v>8.7164000000000001</v>
      </c>
      <c r="BD101">
        <v>0</v>
      </c>
      <c r="BE101">
        <v>0.838229</v>
      </c>
      <c r="BF101">
        <v>2.0487299999999999</v>
      </c>
      <c r="BG101">
        <v>34.2667</v>
      </c>
      <c r="BH101">
        <v>103.9</v>
      </c>
      <c r="BI101">
        <v>123.904</v>
      </c>
      <c r="BJ101">
        <v>0</v>
      </c>
      <c r="BK101">
        <v>0</v>
      </c>
      <c r="BL101">
        <v>0</v>
      </c>
      <c r="BM101">
        <v>227.804</v>
      </c>
      <c r="BN101">
        <v>220.43199999999999</v>
      </c>
      <c r="BO101">
        <v>7.3721199999999998</v>
      </c>
      <c r="BP101">
        <v>0</v>
      </c>
      <c r="BQ101">
        <v>0</v>
      </c>
      <c r="BS101">
        <v>0</v>
      </c>
      <c r="BT101">
        <v>0</v>
      </c>
      <c r="BV101">
        <v>0</v>
      </c>
      <c r="BW101" t="s">
        <v>99</v>
      </c>
      <c r="BX101" t="s">
        <v>99</v>
      </c>
      <c r="BY101" t="s">
        <v>238</v>
      </c>
      <c r="BZ101">
        <v>9.9137199999999996</v>
      </c>
      <c r="CA101">
        <v>73715.600000000006</v>
      </c>
      <c r="CB101">
        <v>36411.699999999997</v>
      </c>
      <c r="CC101">
        <v>0</v>
      </c>
      <c r="CD101">
        <v>1420.55</v>
      </c>
      <c r="CE101">
        <v>0</v>
      </c>
      <c r="CF101">
        <v>58219.7</v>
      </c>
      <c r="CG101">
        <v>169777</v>
      </c>
      <c r="CH101">
        <v>229701</v>
      </c>
      <c r="CI101">
        <v>0</v>
      </c>
      <c r="CJ101">
        <v>0</v>
      </c>
      <c r="CK101">
        <v>0</v>
      </c>
      <c r="CL101">
        <v>399479</v>
      </c>
      <c r="CM101">
        <v>1742.19</v>
      </c>
      <c r="CN101">
        <v>0</v>
      </c>
      <c r="CO101">
        <v>0</v>
      </c>
      <c r="CP101">
        <v>0</v>
      </c>
      <c r="CQ101">
        <v>0</v>
      </c>
      <c r="CR101">
        <v>640.42700000000002</v>
      </c>
      <c r="CS101">
        <v>0</v>
      </c>
      <c r="CT101">
        <v>2382.62</v>
      </c>
      <c r="CU101">
        <v>0</v>
      </c>
      <c r="CV101">
        <v>0</v>
      </c>
      <c r="CW101">
        <v>0</v>
      </c>
      <c r="CX101">
        <v>0</v>
      </c>
      <c r="CY101">
        <v>2382.62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6.5460900000000004</v>
      </c>
      <c r="DN101">
        <v>50.050600000000003</v>
      </c>
      <c r="DO101">
        <v>19.845700000000001</v>
      </c>
      <c r="DP101">
        <v>0</v>
      </c>
      <c r="DQ101">
        <v>0.65078000000000003</v>
      </c>
      <c r="DR101">
        <v>2.15421</v>
      </c>
      <c r="DS101">
        <v>31.995200000000001</v>
      </c>
      <c r="DT101">
        <v>111.24299999999999</v>
      </c>
      <c r="DU101">
        <v>123.904</v>
      </c>
      <c r="DV101">
        <v>0</v>
      </c>
      <c r="DW101">
        <v>0</v>
      </c>
      <c r="DX101">
        <v>0</v>
      </c>
      <c r="DY101">
        <v>235.14599999999999</v>
      </c>
      <c r="DZ101">
        <v>226.45099999999999</v>
      </c>
      <c r="EA101">
        <v>8.6957500000000003</v>
      </c>
      <c r="EB101">
        <v>0</v>
      </c>
      <c r="EC101">
        <v>0</v>
      </c>
      <c r="EE101">
        <v>0</v>
      </c>
      <c r="EF101">
        <v>0</v>
      </c>
      <c r="EH101">
        <v>0</v>
      </c>
      <c r="EI101" s="74">
        <v>2.7131200000000002E-20</v>
      </c>
      <c r="EJ101">
        <v>24.596</v>
      </c>
      <c r="EK101">
        <v>2.1497000000000002</v>
      </c>
      <c r="EL101">
        <v>0</v>
      </c>
      <c r="EM101" s="74">
        <v>4.7364599999999998E-17</v>
      </c>
      <c r="EN101">
        <v>0</v>
      </c>
      <c r="EO101">
        <v>9.7664000000000009</v>
      </c>
      <c r="EP101">
        <v>36.512099999999997</v>
      </c>
      <c r="EQ101">
        <v>29.569299999999998</v>
      </c>
      <c r="ER101">
        <v>0</v>
      </c>
      <c r="ES101">
        <v>0</v>
      </c>
      <c r="ET101">
        <v>0</v>
      </c>
      <c r="EU101">
        <v>66.081400000000002</v>
      </c>
      <c r="EV101" s="74">
        <v>4.9080200000000003E-20</v>
      </c>
      <c r="EW101">
        <v>23.6464</v>
      </c>
      <c r="EX101">
        <v>4.6320199999999998</v>
      </c>
      <c r="EY101">
        <v>0</v>
      </c>
      <c r="EZ101" s="74">
        <v>6.7714099999999996E-17</v>
      </c>
      <c r="FA101">
        <v>0</v>
      </c>
      <c r="FB101">
        <v>9.5921000000000003</v>
      </c>
      <c r="FC101">
        <v>37.8705</v>
      </c>
      <c r="FD101">
        <v>29.569299999999998</v>
      </c>
      <c r="FE101">
        <v>0</v>
      </c>
      <c r="FF101">
        <v>0</v>
      </c>
      <c r="FG101">
        <v>0</v>
      </c>
      <c r="FH101">
        <v>67.439800000000005</v>
      </c>
      <c r="FI101" t="s">
        <v>534</v>
      </c>
      <c r="FJ101" t="s">
        <v>535</v>
      </c>
      <c r="FK101" t="s">
        <v>536</v>
      </c>
      <c r="FL101" t="s">
        <v>257</v>
      </c>
      <c r="FM101">
        <v>8.5</v>
      </c>
      <c r="FN101" t="s">
        <v>44</v>
      </c>
      <c r="FO101" t="s">
        <v>502</v>
      </c>
      <c r="FP101" t="s">
        <v>604</v>
      </c>
    </row>
    <row r="102" spans="1:172" x14ac:dyDescent="0.25">
      <c r="A102" s="72">
        <v>43234.169803240744</v>
      </c>
      <c r="B102" t="s">
        <v>286</v>
      </c>
      <c r="C102" t="s">
        <v>286</v>
      </c>
      <c r="D102" t="s">
        <v>266</v>
      </c>
      <c r="E102">
        <v>53627.8</v>
      </c>
      <c r="F102">
        <v>53627.8</v>
      </c>
      <c r="G102" t="s">
        <v>43</v>
      </c>
      <c r="H102" s="73">
        <v>5.6250000000000001E-2</v>
      </c>
      <c r="I102" t="s">
        <v>51</v>
      </c>
      <c r="J102">
        <v>-34.26</v>
      </c>
      <c r="K102" t="s">
        <v>99</v>
      </c>
      <c r="L102" t="s">
        <v>99</v>
      </c>
      <c r="M102" t="s">
        <v>209</v>
      </c>
      <c r="N102">
        <v>27.924600000000002</v>
      </c>
      <c r="O102">
        <v>133934</v>
      </c>
      <c r="P102">
        <v>17388.2</v>
      </c>
      <c r="Q102">
        <v>0</v>
      </c>
      <c r="R102">
        <v>3003.5</v>
      </c>
      <c r="S102">
        <v>0</v>
      </c>
      <c r="T102">
        <v>62752.7</v>
      </c>
      <c r="U102">
        <v>217107</v>
      </c>
      <c r="V102">
        <v>229701</v>
      </c>
      <c r="W102">
        <v>0</v>
      </c>
      <c r="X102">
        <v>0</v>
      </c>
      <c r="Y102">
        <v>0</v>
      </c>
      <c r="Z102">
        <v>446808</v>
      </c>
      <c r="AA102">
        <v>4291.84</v>
      </c>
      <c r="AB102">
        <v>0</v>
      </c>
      <c r="AC102">
        <v>0</v>
      </c>
      <c r="AD102">
        <v>0</v>
      </c>
      <c r="AE102">
        <v>0</v>
      </c>
      <c r="AF102">
        <v>609.04600000000005</v>
      </c>
      <c r="AG102">
        <v>0</v>
      </c>
      <c r="AH102">
        <v>4900.88</v>
      </c>
      <c r="AI102">
        <v>0</v>
      </c>
      <c r="AJ102">
        <v>0</v>
      </c>
      <c r="AK102">
        <v>0</v>
      </c>
      <c r="AL102">
        <v>0</v>
      </c>
      <c r="AM102">
        <v>4900.88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14.727399999999999</v>
      </c>
      <c r="BB102">
        <v>83.542699999999996</v>
      </c>
      <c r="BC102">
        <v>9.3338699999999992</v>
      </c>
      <c r="BD102">
        <v>0</v>
      </c>
      <c r="BE102">
        <v>1.5907</v>
      </c>
      <c r="BF102">
        <v>2.04874</v>
      </c>
      <c r="BG102">
        <v>34.2667</v>
      </c>
      <c r="BH102">
        <v>145.51</v>
      </c>
      <c r="BI102">
        <v>123.904</v>
      </c>
      <c r="BJ102">
        <v>0</v>
      </c>
      <c r="BK102">
        <v>0</v>
      </c>
      <c r="BL102">
        <v>0</v>
      </c>
      <c r="BM102">
        <v>269.41399999999999</v>
      </c>
      <c r="BN102">
        <v>252.65100000000001</v>
      </c>
      <c r="BO102">
        <v>16.762799999999999</v>
      </c>
      <c r="BP102">
        <v>0</v>
      </c>
      <c r="BQ102">
        <v>0</v>
      </c>
      <c r="BS102">
        <v>0</v>
      </c>
      <c r="BT102">
        <v>0</v>
      </c>
      <c r="BV102">
        <v>0</v>
      </c>
      <c r="BW102" t="s">
        <v>99</v>
      </c>
      <c r="BX102" t="s">
        <v>99</v>
      </c>
      <c r="BY102" t="s">
        <v>238</v>
      </c>
      <c r="BZ102">
        <v>9.9137199999999996</v>
      </c>
      <c r="CA102">
        <v>73715.600000000006</v>
      </c>
      <c r="CB102">
        <v>36411.699999999997</v>
      </c>
      <c r="CC102">
        <v>0</v>
      </c>
      <c r="CD102">
        <v>1420.55</v>
      </c>
      <c r="CE102">
        <v>0</v>
      </c>
      <c r="CF102">
        <v>58219.7</v>
      </c>
      <c r="CG102">
        <v>169777</v>
      </c>
      <c r="CH102">
        <v>229701</v>
      </c>
      <c r="CI102">
        <v>0</v>
      </c>
      <c r="CJ102">
        <v>0</v>
      </c>
      <c r="CK102">
        <v>0</v>
      </c>
      <c r="CL102">
        <v>399479</v>
      </c>
      <c r="CM102">
        <v>1742.19</v>
      </c>
      <c r="CN102">
        <v>0</v>
      </c>
      <c r="CO102">
        <v>0</v>
      </c>
      <c r="CP102">
        <v>0</v>
      </c>
      <c r="CQ102">
        <v>0</v>
      </c>
      <c r="CR102">
        <v>640.42700000000002</v>
      </c>
      <c r="CS102">
        <v>0</v>
      </c>
      <c r="CT102">
        <v>2382.62</v>
      </c>
      <c r="CU102">
        <v>0</v>
      </c>
      <c r="CV102">
        <v>0</v>
      </c>
      <c r="CW102">
        <v>0</v>
      </c>
      <c r="CX102">
        <v>0</v>
      </c>
      <c r="CY102">
        <v>2382.62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6.5460900000000004</v>
      </c>
      <c r="DN102">
        <v>50.050600000000003</v>
      </c>
      <c r="DO102">
        <v>19.845700000000001</v>
      </c>
      <c r="DP102">
        <v>0</v>
      </c>
      <c r="DQ102">
        <v>0.65078000000000003</v>
      </c>
      <c r="DR102">
        <v>2.15421</v>
      </c>
      <c r="DS102">
        <v>31.995200000000001</v>
      </c>
      <c r="DT102">
        <v>111.24299999999999</v>
      </c>
      <c r="DU102">
        <v>123.904</v>
      </c>
      <c r="DV102">
        <v>0</v>
      </c>
      <c r="DW102">
        <v>0</v>
      </c>
      <c r="DX102">
        <v>0</v>
      </c>
      <c r="DY102">
        <v>235.14599999999999</v>
      </c>
      <c r="DZ102">
        <v>226.45099999999999</v>
      </c>
      <c r="EA102">
        <v>8.6957500000000003</v>
      </c>
      <c r="EB102">
        <v>0</v>
      </c>
      <c r="EC102">
        <v>0</v>
      </c>
      <c r="EE102">
        <v>0</v>
      </c>
      <c r="EF102">
        <v>0</v>
      </c>
      <c r="EH102">
        <v>0</v>
      </c>
      <c r="EI102">
        <v>7.9421799999999996E-4</v>
      </c>
      <c r="EJ102">
        <v>38.242800000000003</v>
      </c>
      <c r="EK102">
        <v>2.5981700000000001</v>
      </c>
      <c r="EL102">
        <v>0</v>
      </c>
      <c r="EM102">
        <v>0.49635200000000002</v>
      </c>
      <c r="EN102">
        <v>0</v>
      </c>
      <c r="EO102">
        <v>9.7664000000000009</v>
      </c>
      <c r="EP102">
        <v>51.104500000000002</v>
      </c>
      <c r="EQ102">
        <v>29.569299999999998</v>
      </c>
      <c r="ER102">
        <v>0</v>
      </c>
      <c r="ES102">
        <v>0</v>
      </c>
      <c r="ET102">
        <v>0</v>
      </c>
      <c r="EU102">
        <v>80.6738</v>
      </c>
      <c r="EV102" s="74">
        <v>4.9080200000000003E-20</v>
      </c>
      <c r="EW102">
        <v>23.6464</v>
      </c>
      <c r="EX102">
        <v>4.6320199999999998</v>
      </c>
      <c r="EY102">
        <v>0</v>
      </c>
      <c r="EZ102" s="74">
        <v>6.7714099999999996E-17</v>
      </c>
      <c r="FA102">
        <v>0</v>
      </c>
      <c r="FB102">
        <v>9.5921000000000003</v>
      </c>
      <c r="FC102">
        <v>37.8705</v>
      </c>
      <c r="FD102">
        <v>29.569299999999998</v>
      </c>
      <c r="FE102">
        <v>0</v>
      </c>
      <c r="FF102">
        <v>0</v>
      </c>
      <c r="FG102">
        <v>0</v>
      </c>
      <c r="FH102">
        <v>67.439800000000005</v>
      </c>
      <c r="FI102" t="s">
        <v>534</v>
      </c>
      <c r="FJ102" t="s">
        <v>535</v>
      </c>
      <c r="FK102" t="s">
        <v>536</v>
      </c>
      <c r="FL102" t="s">
        <v>257</v>
      </c>
      <c r="FM102">
        <v>8.5</v>
      </c>
      <c r="FN102" t="s">
        <v>44</v>
      </c>
      <c r="FO102" t="s">
        <v>502</v>
      </c>
      <c r="FP102" t="s">
        <v>604</v>
      </c>
    </row>
    <row r="103" spans="1:172" x14ac:dyDescent="0.25">
      <c r="A103" s="72">
        <v>43234.17087962963</v>
      </c>
      <c r="B103" t="s">
        <v>287</v>
      </c>
      <c r="C103" t="s">
        <v>287</v>
      </c>
      <c r="D103" t="s">
        <v>266</v>
      </c>
      <c r="E103">
        <v>53627.8</v>
      </c>
      <c r="F103">
        <v>53627.8</v>
      </c>
      <c r="G103" t="s">
        <v>43</v>
      </c>
      <c r="H103" s="73">
        <v>5.486111111111111E-2</v>
      </c>
      <c r="I103" t="s">
        <v>50</v>
      </c>
      <c r="J103">
        <v>3.84</v>
      </c>
      <c r="K103" t="s">
        <v>99</v>
      </c>
      <c r="L103" t="s">
        <v>99</v>
      </c>
      <c r="M103" t="s">
        <v>209</v>
      </c>
      <c r="N103">
        <v>9.0969599999999993</v>
      </c>
      <c r="O103">
        <v>77384.3</v>
      </c>
      <c r="P103">
        <v>21927.9</v>
      </c>
      <c r="Q103">
        <v>0</v>
      </c>
      <c r="R103">
        <v>1822.94</v>
      </c>
      <c r="S103">
        <v>0</v>
      </c>
      <c r="T103">
        <v>62752.7</v>
      </c>
      <c r="U103">
        <v>163897</v>
      </c>
      <c r="V103">
        <v>229701</v>
      </c>
      <c r="W103">
        <v>0</v>
      </c>
      <c r="X103">
        <v>0</v>
      </c>
      <c r="Y103">
        <v>0</v>
      </c>
      <c r="Z103">
        <v>393598</v>
      </c>
      <c r="AA103">
        <v>1398.15</v>
      </c>
      <c r="AB103">
        <v>0</v>
      </c>
      <c r="AC103">
        <v>0</v>
      </c>
      <c r="AD103">
        <v>0</v>
      </c>
      <c r="AE103">
        <v>0</v>
      </c>
      <c r="AF103">
        <v>609.04499999999996</v>
      </c>
      <c r="AG103">
        <v>0</v>
      </c>
      <c r="AH103">
        <v>2007.19</v>
      </c>
      <c r="AI103">
        <v>0</v>
      </c>
      <c r="AJ103">
        <v>0</v>
      </c>
      <c r="AK103">
        <v>0</v>
      </c>
      <c r="AL103">
        <v>0</v>
      </c>
      <c r="AM103">
        <v>2007.19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5.24057</v>
      </c>
      <c r="BB103">
        <v>53.0336</v>
      </c>
      <c r="BC103">
        <v>11.994300000000001</v>
      </c>
      <c r="BD103">
        <v>0</v>
      </c>
      <c r="BE103">
        <v>0.83448299999999997</v>
      </c>
      <c r="BF103">
        <v>2.0487299999999999</v>
      </c>
      <c r="BG103">
        <v>34.2667</v>
      </c>
      <c r="BH103">
        <v>107.41800000000001</v>
      </c>
      <c r="BI103">
        <v>123.904</v>
      </c>
      <c r="BJ103">
        <v>0</v>
      </c>
      <c r="BK103">
        <v>0</v>
      </c>
      <c r="BL103">
        <v>0</v>
      </c>
      <c r="BM103">
        <v>231.322</v>
      </c>
      <c r="BN103">
        <v>224.03700000000001</v>
      </c>
      <c r="BO103">
        <v>7.2851299999999997</v>
      </c>
      <c r="BP103">
        <v>0</v>
      </c>
      <c r="BQ103">
        <v>0</v>
      </c>
      <c r="BS103">
        <v>0</v>
      </c>
      <c r="BT103">
        <v>0</v>
      </c>
      <c r="BV103">
        <v>0</v>
      </c>
      <c r="BW103" t="s">
        <v>99</v>
      </c>
      <c r="BX103" t="s">
        <v>99</v>
      </c>
      <c r="BY103" t="s">
        <v>238</v>
      </c>
      <c r="BZ103">
        <v>9.9137199999999996</v>
      </c>
      <c r="CA103">
        <v>73715.600000000006</v>
      </c>
      <c r="CB103">
        <v>36411.699999999997</v>
      </c>
      <c r="CC103">
        <v>0</v>
      </c>
      <c r="CD103">
        <v>1420.55</v>
      </c>
      <c r="CE103">
        <v>0</v>
      </c>
      <c r="CF103">
        <v>58219.7</v>
      </c>
      <c r="CG103">
        <v>169777</v>
      </c>
      <c r="CH103">
        <v>229701</v>
      </c>
      <c r="CI103">
        <v>0</v>
      </c>
      <c r="CJ103">
        <v>0</v>
      </c>
      <c r="CK103">
        <v>0</v>
      </c>
      <c r="CL103">
        <v>399479</v>
      </c>
      <c r="CM103">
        <v>1742.19</v>
      </c>
      <c r="CN103">
        <v>0</v>
      </c>
      <c r="CO103">
        <v>0</v>
      </c>
      <c r="CP103">
        <v>0</v>
      </c>
      <c r="CQ103">
        <v>0</v>
      </c>
      <c r="CR103">
        <v>640.42700000000002</v>
      </c>
      <c r="CS103">
        <v>0</v>
      </c>
      <c r="CT103">
        <v>2382.62</v>
      </c>
      <c r="CU103">
        <v>0</v>
      </c>
      <c r="CV103">
        <v>0</v>
      </c>
      <c r="CW103">
        <v>0</v>
      </c>
      <c r="CX103">
        <v>0</v>
      </c>
      <c r="CY103">
        <v>2382.62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6.5460900000000004</v>
      </c>
      <c r="DN103">
        <v>50.050600000000003</v>
      </c>
      <c r="DO103">
        <v>19.845700000000001</v>
      </c>
      <c r="DP103">
        <v>0</v>
      </c>
      <c r="DQ103">
        <v>0.65078000000000003</v>
      </c>
      <c r="DR103">
        <v>2.15421</v>
      </c>
      <c r="DS103">
        <v>31.995200000000001</v>
      </c>
      <c r="DT103">
        <v>111.24299999999999</v>
      </c>
      <c r="DU103">
        <v>123.904</v>
      </c>
      <c r="DV103">
        <v>0</v>
      </c>
      <c r="DW103">
        <v>0</v>
      </c>
      <c r="DX103">
        <v>0</v>
      </c>
      <c r="DY103">
        <v>235.14599999999999</v>
      </c>
      <c r="DZ103">
        <v>226.45099999999999</v>
      </c>
      <c r="EA103">
        <v>8.6957500000000003</v>
      </c>
      <c r="EB103">
        <v>0</v>
      </c>
      <c r="EC103">
        <v>0</v>
      </c>
      <c r="EE103">
        <v>0</v>
      </c>
      <c r="EF103">
        <v>0</v>
      </c>
      <c r="EH103">
        <v>0</v>
      </c>
      <c r="EI103" s="74">
        <v>2.7076299999999999E-20</v>
      </c>
      <c r="EJ103">
        <v>24.742699999999999</v>
      </c>
      <c r="EK103">
        <v>2.9575800000000001</v>
      </c>
      <c r="EL103">
        <v>0</v>
      </c>
      <c r="EM103" s="74">
        <v>4.7364599999999998E-17</v>
      </c>
      <c r="EN103">
        <v>0</v>
      </c>
      <c r="EO103">
        <v>9.7664000000000009</v>
      </c>
      <c r="EP103">
        <v>37.466700000000003</v>
      </c>
      <c r="EQ103">
        <v>29.569299999999998</v>
      </c>
      <c r="ER103">
        <v>0</v>
      </c>
      <c r="ES103">
        <v>0</v>
      </c>
      <c r="ET103">
        <v>0</v>
      </c>
      <c r="EU103">
        <v>67.036100000000005</v>
      </c>
      <c r="EV103" s="74">
        <v>4.9080200000000003E-20</v>
      </c>
      <c r="EW103">
        <v>23.6464</v>
      </c>
      <c r="EX103">
        <v>4.6320199999999998</v>
      </c>
      <c r="EY103">
        <v>0</v>
      </c>
      <c r="EZ103" s="74">
        <v>6.7714099999999996E-17</v>
      </c>
      <c r="FA103">
        <v>0</v>
      </c>
      <c r="FB103">
        <v>9.5921000000000003</v>
      </c>
      <c r="FC103">
        <v>37.8705</v>
      </c>
      <c r="FD103">
        <v>29.569299999999998</v>
      </c>
      <c r="FE103">
        <v>0</v>
      </c>
      <c r="FF103">
        <v>0</v>
      </c>
      <c r="FG103">
        <v>0</v>
      </c>
      <c r="FH103">
        <v>67.439800000000005</v>
      </c>
      <c r="FI103" t="s">
        <v>534</v>
      </c>
      <c r="FJ103" t="s">
        <v>535</v>
      </c>
      <c r="FK103" t="s">
        <v>536</v>
      </c>
      <c r="FL103" t="s">
        <v>257</v>
      </c>
      <c r="FM103">
        <v>8.5</v>
      </c>
      <c r="FN103" t="s">
        <v>44</v>
      </c>
      <c r="FO103" t="s">
        <v>502</v>
      </c>
      <c r="FP103" t="s">
        <v>604</v>
      </c>
    </row>
    <row r="104" spans="1:172" x14ac:dyDescent="0.25">
      <c r="A104" s="72">
        <v>43234.172048611108</v>
      </c>
      <c r="B104" t="s">
        <v>288</v>
      </c>
      <c r="C104" t="s">
        <v>288</v>
      </c>
      <c r="D104" t="s">
        <v>268</v>
      </c>
      <c r="E104">
        <v>53627.8</v>
      </c>
      <c r="F104">
        <v>53627.8</v>
      </c>
      <c r="G104" t="s">
        <v>43</v>
      </c>
      <c r="H104" s="73">
        <v>6.6666666666666666E-2</v>
      </c>
      <c r="I104" t="s">
        <v>50</v>
      </c>
      <c r="J104">
        <v>5.16</v>
      </c>
      <c r="K104" t="s">
        <v>99</v>
      </c>
      <c r="L104" t="s">
        <v>99</v>
      </c>
      <c r="M104" t="s">
        <v>209</v>
      </c>
      <c r="N104">
        <v>40.384399999999999</v>
      </c>
      <c r="O104">
        <v>43051.7</v>
      </c>
      <c r="P104">
        <v>25089.599999999999</v>
      </c>
      <c r="Q104">
        <v>0</v>
      </c>
      <c r="R104">
        <v>4544.32</v>
      </c>
      <c r="S104">
        <v>0</v>
      </c>
      <c r="T104">
        <v>62743.9</v>
      </c>
      <c r="U104">
        <v>135470</v>
      </c>
      <c r="V104">
        <v>229701</v>
      </c>
      <c r="W104">
        <v>0</v>
      </c>
      <c r="X104">
        <v>0</v>
      </c>
      <c r="Y104">
        <v>0</v>
      </c>
      <c r="Z104">
        <v>365171</v>
      </c>
      <c r="AA104">
        <v>6206.79</v>
      </c>
      <c r="AB104">
        <v>0</v>
      </c>
      <c r="AC104">
        <v>0</v>
      </c>
      <c r="AD104">
        <v>0</v>
      </c>
      <c r="AE104">
        <v>0</v>
      </c>
      <c r="AF104">
        <v>709.48299999999995</v>
      </c>
      <c r="AG104">
        <v>0</v>
      </c>
      <c r="AH104">
        <v>6916.28</v>
      </c>
      <c r="AI104">
        <v>0</v>
      </c>
      <c r="AJ104">
        <v>0</v>
      </c>
      <c r="AK104">
        <v>0</v>
      </c>
      <c r="AL104">
        <v>0</v>
      </c>
      <c r="AM104">
        <v>6916.28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22.8828</v>
      </c>
      <c r="BB104">
        <v>25.5124</v>
      </c>
      <c r="BC104">
        <v>13.011699999999999</v>
      </c>
      <c r="BD104">
        <v>0</v>
      </c>
      <c r="BE104">
        <v>2.3564400000000001</v>
      </c>
      <c r="BF104">
        <v>2.3921899999999998</v>
      </c>
      <c r="BG104">
        <v>32.273600000000002</v>
      </c>
      <c r="BH104">
        <v>98.429100000000005</v>
      </c>
      <c r="BI104">
        <v>114.872</v>
      </c>
      <c r="BJ104">
        <v>0</v>
      </c>
      <c r="BK104">
        <v>0</v>
      </c>
      <c r="BL104">
        <v>0</v>
      </c>
      <c r="BM104">
        <v>213.30099999999999</v>
      </c>
      <c r="BN104">
        <v>188.048</v>
      </c>
      <c r="BO104">
        <v>25.252600000000001</v>
      </c>
      <c r="BP104">
        <v>0</v>
      </c>
      <c r="BQ104">
        <v>0</v>
      </c>
      <c r="BS104">
        <v>0</v>
      </c>
      <c r="BT104">
        <v>1.25</v>
      </c>
      <c r="BU104" t="s">
        <v>156</v>
      </c>
      <c r="BV104">
        <v>0</v>
      </c>
      <c r="BW104" t="s">
        <v>99</v>
      </c>
      <c r="BX104" t="s">
        <v>99</v>
      </c>
      <c r="BY104" t="s">
        <v>262</v>
      </c>
      <c r="BZ104">
        <v>42.200699999999998</v>
      </c>
      <c r="CA104">
        <v>39449</v>
      </c>
      <c r="CB104">
        <v>39355.9</v>
      </c>
      <c r="CC104">
        <v>0</v>
      </c>
      <c r="CD104">
        <v>2974.24</v>
      </c>
      <c r="CE104">
        <v>0</v>
      </c>
      <c r="CF104">
        <v>58672.1</v>
      </c>
      <c r="CG104">
        <v>140493</v>
      </c>
      <c r="CH104">
        <v>229701</v>
      </c>
      <c r="CI104">
        <v>0</v>
      </c>
      <c r="CJ104">
        <v>0</v>
      </c>
      <c r="CK104">
        <v>0</v>
      </c>
      <c r="CL104">
        <v>370195</v>
      </c>
      <c r="CM104">
        <v>6905.89</v>
      </c>
      <c r="CN104">
        <v>0</v>
      </c>
      <c r="CO104">
        <v>0</v>
      </c>
      <c r="CP104">
        <v>0</v>
      </c>
      <c r="CQ104">
        <v>0</v>
      </c>
      <c r="CR104">
        <v>740.86500000000001</v>
      </c>
      <c r="CS104">
        <v>0</v>
      </c>
      <c r="CT104">
        <v>7646.75</v>
      </c>
      <c r="CU104">
        <v>0</v>
      </c>
      <c r="CV104">
        <v>0</v>
      </c>
      <c r="CW104">
        <v>0</v>
      </c>
      <c r="CX104">
        <v>0</v>
      </c>
      <c r="CY104">
        <v>7646.75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25.521599999999999</v>
      </c>
      <c r="DN104">
        <v>23.3581</v>
      </c>
      <c r="DO104">
        <v>20.2728</v>
      </c>
      <c r="DP104">
        <v>0</v>
      </c>
      <c r="DQ104">
        <v>1.5367500000000001</v>
      </c>
      <c r="DR104">
        <v>2.4976600000000002</v>
      </c>
      <c r="DS104">
        <v>30.388100000000001</v>
      </c>
      <c r="DT104">
        <v>103.575</v>
      </c>
      <c r="DU104">
        <v>114.872</v>
      </c>
      <c r="DV104">
        <v>0</v>
      </c>
      <c r="DW104">
        <v>0</v>
      </c>
      <c r="DX104">
        <v>0</v>
      </c>
      <c r="DY104">
        <v>218.447</v>
      </c>
      <c r="DZ104">
        <v>190.45099999999999</v>
      </c>
      <c r="EA104">
        <v>27.995799999999999</v>
      </c>
      <c r="EB104">
        <v>0</v>
      </c>
      <c r="EC104">
        <v>0</v>
      </c>
      <c r="EE104">
        <v>0</v>
      </c>
      <c r="EF104">
        <v>8.25</v>
      </c>
      <c r="EG104" t="s">
        <v>204</v>
      </c>
      <c r="EH104">
        <v>0</v>
      </c>
      <c r="EI104" s="74">
        <v>4.2334000000000001E-12</v>
      </c>
      <c r="EJ104">
        <v>23.962800000000001</v>
      </c>
      <c r="EK104">
        <v>3.6551399999999998</v>
      </c>
      <c r="EL104">
        <v>0</v>
      </c>
      <c r="EM104" s="74">
        <v>6.42721E-8</v>
      </c>
      <c r="EN104">
        <v>0</v>
      </c>
      <c r="EO104">
        <v>9.5497999999999994</v>
      </c>
      <c r="EP104">
        <v>37.1678</v>
      </c>
      <c r="EQ104">
        <v>29.569299999999998</v>
      </c>
      <c r="ER104">
        <v>0</v>
      </c>
      <c r="ES104">
        <v>0</v>
      </c>
      <c r="ET104">
        <v>0</v>
      </c>
      <c r="EU104">
        <v>66.737099999999998</v>
      </c>
      <c r="EV104" s="74">
        <v>2.0260300000000001E-20</v>
      </c>
      <c r="EW104">
        <v>21.902200000000001</v>
      </c>
      <c r="EX104">
        <v>5.8027600000000001</v>
      </c>
      <c r="EY104">
        <v>0</v>
      </c>
      <c r="EZ104" s="74">
        <v>3.9816099999999999E-17</v>
      </c>
      <c r="FA104">
        <v>0</v>
      </c>
      <c r="FB104">
        <v>9.2791499999999996</v>
      </c>
      <c r="FC104">
        <v>36.984200000000001</v>
      </c>
      <c r="FD104">
        <v>29.569299999999998</v>
      </c>
      <c r="FE104">
        <v>0</v>
      </c>
      <c r="FF104">
        <v>0</v>
      </c>
      <c r="FG104">
        <v>0</v>
      </c>
      <c r="FH104">
        <v>66.5535</v>
      </c>
      <c r="FI104" t="s">
        <v>534</v>
      </c>
      <c r="FJ104" t="s">
        <v>535</v>
      </c>
      <c r="FK104" t="s">
        <v>536</v>
      </c>
      <c r="FL104" t="s">
        <v>257</v>
      </c>
      <c r="FM104">
        <v>8.5</v>
      </c>
      <c r="FN104" t="s">
        <v>44</v>
      </c>
      <c r="FO104" t="s">
        <v>502</v>
      </c>
      <c r="FP104" t="s">
        <v>604</v>
      </c>
    </row>
    <row r="105" spans="1:172" x14ac:dyDescent="0.25">
      <c r="A105" s="72">
        <v>43234.172962962963</v>
      </c>
      <c r="B105" t="s">
        <v>289</v>
      </c>
      <c r="C105" t="s">
        <v>289</v>
      </c>
      <c r="D105" t="s">
        <v>266</v>
      </c>
      <c r="E105">
        <v>53627.8</v>
      </c>
      <c r="F105">
        <v>53627.8</v>
      </c>
      <c r="G105" t="s">
        <v>43</v>
      </c>
      <c r="H105" s="73">
        <v>5.2083333333333336E-2</v>
      </c>
      <c r="I105" t="s">
        <v>50</v>
      </c>
      <c r="J105">
        <v>4.13</v>
      </c>
      <c r="K105" t="s">
        <v>99</v>
      </c>
      <c r="L105" t="s">
        <v>99</v>
      </c>
      <c r="M105" t="s">
        <v>209</v>
      </c>
      <c r="N105">
        <v>9.6944300000000005</v>
      </c>
      <c r="O105">
        <v>76979.399999999994</v>
      </c>
      <c r="P105">
        <v>21170</v>
      </c>
      <c r="Q105">
        <v>0</v>
      </c>
      <c r="R105">
        <v>1978.3</v>
      </c>
      <c r="S105">
        <v>0</v>
      </c>
      <c r="T105">
        <v>62752.7</v>
      </c>
      <c r="U105">
        <v>162890</v>
      </c>
      <c r="V105">
        <v>229701</v>
      </c>
      <c r="W105">
        <v>0</v>
      </c>
      <c r="X105">
        <v>0</v>
      </c>
      <c r="Y105">
        <v>0</v>
      </c>
      <c r="Z105">
        <v>392591</v>
      </c>
      <c r="AA105">
        <v>1489.97</v>
      </c>
      <c r="AB105">
        <v>0</v>
      </c>
      <c r="AC105">
        <v>0</v>
      </c>
      <c r="AD105">
        <v>0</v>
      </c>
      <c r="AE105">
        <v>0</v>
      </c>
      <c r="AF105">
        <v>609.04200000000003</v>
      </c>
      <c r="AG105">
        <v>0</v>
      </c>
      <c r="AH105">
        <v>2099.0100000000002</v>
      </c>
      <c r="AI105">
        <v>0</v>
      </c>
      <c r="AJ105">
        <v>0</v>
      </c>
      <c r="AK105">
        <v>0</v>
      </c>
      <c r="AL105">
        <v>0</v>
      </c>
      <c r="AM105">
        <v>2099.0100000000002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5.5218600000000002</v>
      </c>
      <c r="BB105">
        <v>52.876899999999999</v>
      </c>
      <c r="BC105">
        <v>11.487500000000001</v>
      </c>
      <c r="BD105">
        <v>0</v>
      </c>
      <c r="BE105">
        <v>0.90676299999999999</v>
      </c>
      <c r="BF105">
        <v>2.0487199999999999</v>
      </c>
      <c r="BG105">
        <v>34.2667</v>
      </c>
      <c r="BH105">
        <v>107.108</v>
      </c>
      <c r="BI105">
        <v>123.904</v>
      </c>
      <c r="BJ105">
        <v>0</v>
      </c>
      <c r="BK105">
        <v>0</v>
      </c>
      <c r="BL105">
        <v>0</v>
      </c>
      <c r="BM105">
        <v>231.012</v>
      </c>
      <c r="BN105">
        <v>223.446</v>
      </c>
      <c r="BO105">
        <v>7.5661399999999999</v>
      </c>
      <c r="BP105">
        <v>0</v>
      </c>
      <c r="BQ105">
        <v>0</v>
      </c>
      <c r="BS105">
        <v>0</v>
      </c>
      <c r="BT105">
        <v>0</v>
      </c>
      <c r="BV105">
        <v>0</v>
      </c>
      <c r="BW105" t="s">
        <v>99</v>
      </c>
      <c r="BX105" t="s">
        <v>99</v>
      </c>
      <c r="BY105" t="s">
        <v>238</v>
      </c>
      <c r="BZ105">
        <v>9.9137199999999996</v>
      </c>
      <c r="CA105">
        <v>73715.600000000006</v>
      </c>
      <c r="CB105">
        <v>36411.699999999997</v>
      </c>
      <c r="CC105">
        <v>0</v>
      </c>
      <c r="CD105">
        <v>1420.55</v>
      </c>
      <c r="CE105">
        <v>0</v>
      </c>
      <c r="CF105">
        <v>58219.7</v>
      </c>
      <c r="CG105">
        <v>169777</v>
      </c>
      <c r="CH105">
        <v>229701</v>
      </c>
      <c r="CI105">
        <v>0</v>
      </c>
      <c r="CJ105">
        <v>0</v>
      </c>
      <c r="CK105">
        <v>0</v>
      </c>
      <c r="CL105">
        <v>399479</v>
      </c>
      <c r="CM105">
        <v>1742.19</v>
      </c>
      <c r="CN105">
        <v>0</v>
      </c>
      <c r="CO105">
        <v>0</v>
      </c>
      <c r="CP105">
        <v>0</v>
      </c>
      <c r="CQ105">
        <v>0</v>
      </c>
      <c r="CR105">
        <v>640.42700000000002</v>
      </c>
      <c r="CS105">
        <v>0</v>
      </c>
      <c r="CT105">
        <v>2382.62</v>
      </c>
      <c r="CU105">
        <v>0</v>
      </c>
      <c r="CV105">
        <v>0</v>
      </c>
      <c r="CW105">
        <v>0</v>
      </c>
      <c r="CX105">
        <v>0</v>
      </c>
      <c r="CY105">
        <v>2382.62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6.5460900000000004</v>
      </c>
      <c r="DN105">
        <v>50.050600000000003</v>
      </c>
      <c r="DO105">
        <v>19.845700000000001</v>
      </c>
      <c r="DP105">
        <v>0</v>
      </c>
      <c r="DQ105">
        <v>0.65078000000000003</v>
      </c>
      <c r="DR105">
        <v>2.15421</v>
      </c>
      <c r="DS105">
        <v>31.995200000000001</v>
      </c>
      <c r="DT105">
        <v>111.24299999999999</v>
      </c>
      <c r="DU105">
        <v>123.904</v>
      </c>
      <c r="DV105">
        <v>0</v>
      </c>
      <c r="DW105">
        <v>0</v>
      </c>
      <c r="DX105">
        <v>0</v>
      </c>
      <c r="DY105">
        <v>235.14599999999999</v>
      </c>
      <c r="DZ105">
        <v>226.45099999999999</v>
      </c>
      <c r="EA105">
        <v>8.6957500000000003</v>
      </c>
      <c r="EB105">
        <v>0</v>
      </c>
      <c r="EC105">
        <v>0</v>
      </c>
      <c r="EE105">
        <v>0</v>
      </c>
      <c r="EF105">
        <v>0</v>
      </c>
      <c r="EH105">
        <v>0</v>
      </c>
      <c r="EI105" s="74">
        <v>4.4685499999999999E-14</v>
      </c>
      <c r="EJ105">
        <v>24.515000000000001</v>
      </c>
      <c r="EK105">
        <v>2.8363999999999998</v>
      </c>
      <c r="EL105">
        <v>0</v>
      </c>
      <c r="EM105" s="74">
        <v>3.2931000000000002E-10</v>
      </c>
      <c r="EN105">
        <v>0</v>
      </c>
      <c r="EO105">
        <v>9.7664000000000009</v>
      </c>
      <c r="EP105">
        <v>37.117699999999999</v>
      </c>
      <c r="EQ105">
        <v>29.569299999999998</v>
      </c>
      <c r="ER105">
        <v>0</v>
      </c>
      <c r="ES105">
        <v>0</v>
      </c>
      <c r="ET105">
        <v>0</v>
      </c>
      <c r="EU105">
        <v>66.687100000000001</v>
      </c>
      <c r="EV105" s="74">
        <v>4.9080200000000003E-20</v>
      </c>
      <c r="EW105">
        <v>23.6464</v>
      </c>
      <c r="EX105">
        <v>4.6320199999999998</v>
      </c>
      <c r="EY105">
        <v>0</v>
      </c>
      <c r="EZ105" s="74">
        <v>6.7714099999999996E-17</v>
      </c>
      <c r="FA105">
        <v>0</v>
      </c>
      <c r="FB105">
        <v>9.5921000000000003</v>
      </c>
      <c r="FC105">
        <v>37.8705</v>
      </c>
      <c r="FD105">
        <v>29.569299999999998</v>
      </c>
      <c r="FE105">
        <v>0</v>
      </c>
      <c r="FF105">
        <v>0</v>
      </c>
      <c r="FG105">
        <v>0</v>
      </c>
      <c r="FH105">
        <v>67.439800000000005</v>
      </c>
      <c r="FI105" t="s">
        <v>534</v>
      </c>
      <c r="FJ105" t="s">
        <v>535</v>
      </c>
      <c r="FK105" t="s">
        <v>536</v>
      </c>
      <c r="FL105" t="s">
        <v>257</v>
      </c>
      <c r="FM105">
        <v>8.5</v>
      </c>
      <c r="FN105" t="s">
        <v>44</v>
      </c>
      <c r="FO105" t="s">
        <v>502</v>
      </c>
      <c r="FP105" t="s">
        <v>604</v>
      </c>
    </row>
    <row r="106" spans="1:172" x14ac:dyDescent="0.25">
      <c r="A106" s="72">
        <v>43234.174293981479</v>
      </c>
      <c r="B106" t="s">
        <v>290</v>
      </c>
      <c r="C106" t="s">
        <v>290</v>
      </c>
      <c r="D106" t="s">
        <v>268</v>
      </c>
      <c r="E106">
        <v>53627.8</v>
      </c>
      <c r="F106">
        <v>53627.8</v>
      </c>
      <c r="G106" t="s">
        <v>43</v>
      </c>
      <c r="H106" s="73">
        <v>7.2222222222222229E-2</v>
      </c>
      <c r="I106" t="s">
        <v>51</v>
      </c>
      <c r="J106">
        <v>-90.22</v>
      </c>
      <c r="K106" t="s">
        <v>99</v>
      </c>
      <c r="L106" t="s">
        <v>99</v>
      </c>
      <c r="M106" t="s">
        <v>431</v>
      </c>
      <c r="N106">
        <v>186.38</v>
      </c>
      <c r="O106">
        <v>51217.4</v>
      </c>
      <c r="P106">
        <v>195563</v>
      </c>
      <c r="Q106">
        <v>0</v>
      </c>
      <c r="R106">
        <v>9168.61</v>
      </c>
      <c r="S106">
        <v>0</v>
      </c>
      <c r="T106">
        <v>87659</v>
      </c>
      <c r="U106">
        <v>343794</v>
      </c>
      <c r="V106">
        <v>235375</v>
      </c>
      <c r="W106">
        <v>23370.400000000001</v>
      </c>
      <c r="X106">
        <v>0</v>
      </c>
      <c r="Y106">
        <v>0</v>
      </c>
      <c r="Z106">
        <v>602540</v>
      </c>
      <c r="AA106">
        <v>28645.4</v>
      </c>
      <c r="AB106">
        <v>0</v>
      </c>
      <c r="AC106">
        <v>0</v>
      </c>
      <c r="AD106">
        <v>0</v>
      </c>
      <c r="AE106">
        <v>0</v>
      </c>
      <c r="AF106">
        <v>717.14</v>
      </c>
      <c r="AG106">
        <v>0</v>
      </c>
      <c r="AH106">
        <v>29362.5</v>
      </c>
      <c r="AI106">
        <v>2888.07</v>
      </c>
      <c r="AJ106">
        <v>0</v>
      </c>
      <c r="AK106">
        <v>0</v>
      </c>
      <c r="AL106">
        <v>0</v>
      </c>
      <c r="AM106">
        <v>32250.6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104.8</v>
      </c>
      <c r="BB106">
        <v>31.418399999999998</v>
      </c>
      <c r="BC106">
        <v>102.60299999999999</v>
      </c>
      <c r="BD106">
        <v>0</v>
      </c>
      <c r="BE106">
        <v>4.6835699999999996</v>
      </c>
      <c r="BF106">
        <v>2.41832</v>
      </c>
      <c r="BG106">
        <v>45.172800000000002</v>
      </c>
      <c r="BH106">
        <v>291.09699999999998</v>
      </c>
      <c r="BI106">
        <v>127.315</v>
      </c>
      <c r="BJ106">
        <v>12.2561</v>
      </c>
      <c r="BK106">
        <v>0</v>
      </c>
      <c r="BL106">
        <v>0</v>
      </c>
      <c r="BM106">
        <v>430.66800000000001</v>
      </c>
      <c r="BN106">
        <v>313.858</v>
      </c>
      <c r="BO106">
        <v>116.809</v>
      </c>
      <c r="BP106">
        <v>0</v>
      </c>
      <c r="BQ106">
        <v>0</v>
      </c>
      <c r="BS106">
        <v>0</v>
      </c>
      <c r="BT106">
        <v>1</v>
      </c>
      <c r="BU106" t="s">
        <v>156</v>
      </c>
      <c r="BV106">
        <v>0</v>
      </c>
      <c r="BW106" t="s">
        <v>99</v>
      </c>
      <c r="BX106" t="s">
        <v>99</v>
      </c>
      <c r="BY106" t="s">
        <v>213</v>
      </c>
      <c r="BZ106">
        <v>109.45099999999999</v>
      </c>
      <c r="CA106">
        <v>51809.1</v>
      </c>
      <c r="CB106">
        <v>107636</v>
      </c>
      <c r="CC106">
        <v>0</v>
      </c>
      <c r="CD106">
        <v>8169.14</v>
      </c>
      <c r="CE106">
        <v>0</v>
      </c>
      <c r="CF106">
        <v>83587.3</v>
      </c>
      <c r="CG106">
        <v>251311</v>
      </c>
      <c r="CH106">
        <v>235375</v>
      </c>
      <c r="CI106">
        <v>23370.400000000001</v>
      </c>
      <c r="CJ106">
        <v>0</v>
      </c>
      <c r="CK106">
        <v>0</v>
      </c>
      <c r="CL106">
        <v>510057</v>
      </c>
      <c r="CM106">
        <v>17984.599999999999</v>
      </c>
      <c r="CN106">
        <v>0</v>
      </c>
      <c r="CO106">
        <v>0</v>
      </c>
      <c r="CP106">
        <v>0</v>
      </c>
      <c r="CQ106">
        <v>0</v>
      </c>
      <c r="CR106">
        <v>748.52499999999998</v>
      </c>
      <c r="CS106">
        <v>0</v>
      </c>
      <c r="CT106">
        <v>18733.2</v>
      </c>
      <c r="CU106">
        <v>2888.07</v>
      </c>
      <c r="CV106">
        <v>0</v>
      </c>
      <c r="CW106">
        <v>0</v>
      </c>
      <c r="CX106">
        <v>0</v>
      </c>
      <c r="CY106">
        <v>21621.200000000001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65.357699999999994</v>
      </c>
      <c r="DN106">
        <v>30.413499999999999</v>
      </c>
      <c r="DO106">
        <v>55.126899999999999</v>
      </c>
      <c r="DP106">
        <v>0</v>
      </c>
      <c r="DQ106">
        <v>4.1579300000000003</v>
      </c>
      <c r="DR106">
        <v>2.5238100000000001</v>
      </c>
      <c r="DS106">
        <v>43.287300000000002</v>
      </c>
      <c r="DT106">
        <v>200.86699999999999</v>
      </c>
      <c r="DU106">
        <v>127.315</v>
      </c>
      <c r="DV106">
        <v>12.2561</v>
      </c>
      <c r="DW106">
        <v>0</v>
      </c>
      <c r="DX106">
        <v>0</v>
      </c>
      <c r="DY106">
        <v>340.43799999999999</v>
      </c>
      <c r="DZ106">
        <v>262.923</v>
      </c>
      <c r="EA106">
        <v>77.515299999999996</v>
      </c>
      <c r="EB106">
        <v>0</v>
      </c>
      <c r="EC106">
        <v>0</v>
      </c>
      <c r="EE106">
        <v>0</v>
      </c>
      <c r="EF106">
        <v>2.75</v>
      </c>
      <c r="EG106" t="s">
        <v>204</v>
      </c>
      <c r="EH106">
        <v>0</v>
      </c>
      <c r="EI106" s="74">
        <v>3.6981299999999999E-9</v>
      </c>
      <c r="EJ106">
        <v>33.162500000000001</v>
      </c>
      <c r="EK106">
        <v>23.74</v>
      </c>
      <c r="EL106">
        <v>0</v>
      </c>
      <c r="EM106" s="74">
        <v>3.7528999999999999E-5</v>
      </c>
      <c r="EN106">
        <v>0</v>
      </c>
      <c r="EO106">
        <v>13.750400000000001</v>
      </c>
      <c r="EP106">
        <v>70.652900000000002</v>
      </c>
      <c r="EQ106">
        <v>30.176600000000001</v>
      </c>
      <c r="ER106">
        <v>2.6678500000000001</v>
      </c>
      <c r="ES106">
        <v>0</v>
      </c>
      <c r="ET106">
        <v>0</v>
      </c>
      <c r="EU106">
        <v>103.497</v>
      </c>
      <c r="EV106">
        <v>1.21329E-4</v>
      </c>
      <c r="EW106">
        <v>27.4663</v>
      </c>
      <c r="EX106">
        <v>12.132999999999999</v>
      </c>
      <c r="EY106">
        <v>0</v>
      </c>
      <c r="EZ106">
        <v>0.230267</v>
      </c>
      <c r="FA106">
        <v>0</v>
      </c>
      <c r="FB106">
        <v>13.479699999999999</v>
      </c>
      <c r="FC106">
        <v>53.3095</v>
      </c>
      <c r="FD106">
        <v>30.176600000000001</v>
      </c>
      <c r="FE106">
        <v>2.6678500000000001</v>
      </c>
      <c r="FF106">
        <v>0</v>
      </c>
      <c r="FG106">
        <v>0</v>
      </c>
      <c r="FH106">
        <v>86.153899999999993</v>
      </c>
      <c r="FI106" t="s">
        <v>534</v>
      </c>
      <c r="FJ106" t="s">
        <v>535</v>
      </c>
      <c r="FK106" t="s">
        <v>536</v>
      </c>
      <c r="FL106" t="s">
        <v>257</v>
      </c>
      <c r="FM106">
        <v>8.5</v>
      </c>
      <c r="FN106" t="s">
        <v>44</v>
      </c>
      <c r="FO106" t="s">
        <v>502</v>
      </c>
      <c r="FP106" t="s">
        <v>604</v>
      </c>
    </row>
    <row r="107" spans="1:172" x14ac:dyDescent="0.25">
      <c r="A107" s="72">
        <v>43234.175497685188</v>
      </c>
      <c r="B107" t="s">
        <v>293</v>
      </c>
      <c r="C107" t="s">
        <v>293</v>
      </c>
      <c r="D107" t="s">
        <v>266</v>
      </c>
      <c r="E107">
        <v>53627.8</v>
      </c>
      <c r="F107">
        <v>53627.8</v>
      </c>
      <c r="G107" t="s">
        <v>43</v>
      </c>
      <c r="H107" s="73">
        <v>6.9444444444444434E-2</v>
      </c>
      <c r="I107" t="s">
        <v>51</v>
      </c>
      <c r="J107">
        <v>-52.13</v>
      </c>
      <c r="K107" t="s">
        <v>99</v>
      </c>
      <c r="L107" t="s">
        <v>99</v>
      </c>
      <c r="M107" t="s">
        <v>294</v>
      </c>
      <c r="N107">
        <v>74.933700000000002</v>
      </c>
      <c r="O107">
        <v>87017.5</v>
      </c>
      <c r="P107">
        <v>193392</v>
      </c>
      <c r="Q107">
        <v>0</v>
      </c>
      <c r="R107">
        <v>6963.43</v>
      </c>
      <c r="S107">
        <v>0</v>
      </c>
      <c r="T107">
        <v>87667.9</v>
      </c>
      <c r="U107">
        <v>375115</v>
      </c>
      <c r="V107">
        <v>235375</v>
      </c>
      <c r="W107">
        <v>23370.400000000001</v>
      </c>
      <c r="X107">
        <v>0</v>
      </c>
      <c r="Y107">
        <v>0</v>
      </c>
      <c r="Z107">
        <v>633861</v>
      </c>
      <c r="AA107">
        <v>11516.8</v>
      </c>
      <c r="AB107">
        <v>0</v>
      </c>
      <c r="AC107">
        <v>0</v>
      </c>
      <c r="AD107">
        <v>0</v>
      </c>
      <c r="AE107">
        <v>0</v>
      </c>
      <c r="AF107">
        <v>615.56299999999999</v>
      </c>
      <c r="AG107">
        <v>0</v>
      </c>
      <c r="AH107">
        <v>12132.4</v>
      </c>
      <c r="AI107">
        <v>2888.07</v>
      </c>
      <c r="AJ107">
        <v>0</v>
      </c>
      <c r="AK107">
        <v>0</v>
      </c>
      <c r="AL107">
        <v>0</v>
      </c>
      <c r="AM107">
        <v>15020.5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42.494900000000001</v>
      </c>
      <c r="BB107">
        <v>65.227800000000002</v>
      </c>
      <c r="BC107">
        <v>100.191</v>
      </c>
      <c r="BD107">
        <v>0</v>
      </c>
      <c r="BE107">
        <v>3.1453899999999999</v>
      </c>
      <c r="BF107">
        <v>2.0709300000000002</v>
      </c>
      <c r="BG107">
        <v>47.863100000000003</v>
      </c>
      <c r="BH107">
        <v>260.99299999999999</v>
      </c>
      <c r="BI107">
        <v>136.49299999999999</v>
      </c>
      <c r="BJ107">
        <v>11.966799999999999</v>
      </c>
      <c r="BK107">
        <v>0</v>
      </c>
      <c r="BL107">
        <v>0</v>
      </c>
      <c r="BM107">
        <v>409.45299999999997</v>
      </c>
      <c r="BN107">
        <v>355.22800000000001</v>
      </c>
      <c r="BO107">
        <v>54.225299999999997</v>
      </c>
      <c r="BP107">
        <v>0</v>
      </c>
      <c r="BQ107">
        <v>0</v>
      </c>
      <c r="BS107">
        <v>0</v>
      </c>
      <c r="BT107">
        <v>0</v>
      </c>
      <c r="BV107">
        <v>0</v>
      </c>
      <c r="BW107" t="s">
        <v>99</v>
      </c>
      <c r="BX107" t="s">
        <v>99</v>
      </c>
      <c r="BY107" t="s">
        <v>441</v>
      </c>
      <c r="BZ107">
        <v>48.835799999999999</v>
      </c>
      <c r="CA107">
        <v>106864</v>
      </c>
      <c r="CB107">
        <v>105002</v>
      </c>
      <c r="CC107">
        <v>0</v>
      </c>
      <c r="CD107">
        <v>6618.88</v>
      </c>
      <c r="CE107">
        <v>0</v>
      </c>
      <c r="CF107">
        <v>83134.899999999994</v>
      </c>
      <c r="CG107">
        <v>301669</v>
      </c>
      <c r="CH107">
        <v>235375</v>
      </c>
      <c r="CI107">
        <v>23370.400000000001</v>
      </c>
      <c r="CJ107">
        <v>0</v>
      </c>
      <c r="CK107">
        <v>0</v>
      </c>
      <c r="CL107">
        <v>560415</v>
      </c>
      <c r="CM107">
        <v>8731.14</v>
      </c>
      <c r="CN107">
        <v>0</v>
      </c>
      <c r="CO107">
        <v>0</v>
      </c>
      <c r="CP107">
        <v>0</v>
      </c>
      <c r="CQ107">
        <v>0</v>
      </c>
      <c r="CR107">
        <v>646.947</v>
      </c>
      <c r="CS107">
        <v>0</v>
      </c>
      <c r="CT107">
        <v>9378.08</v>
      </c>
      <c r="CU107">
        <v>2888.07</v>
      </c>
      <c r="CV107">
        <v>0</v>
      </c>
      <c r="CW107">
        <v>0</v>
      </c>
      <c r="CX107">
        <v>0</v>
      </c>
      <c r="CY107">
        <v>12266.2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31.0564</v>
      </c>
      <c r="DN107">
        <v>71.888300000000001</v>
      </c>
      <c r="DO107">
        <v>54.887300000000003</v>
      </c>
      <c r="DP107">
        <v>0</v>
      </c>
      <c r="DQ107">
        <v>3.25196</v>
      </c>
      <c r="DR107">
        <v>2.1764100000000002</v>
      </c>
      <c r="DS107">
        <v>45.591500000000003</v>
      </c>
      <c r="DT107">
        <v>208.852</v>
      </c>
      <c r="DU107">
        <v>136.49299999999999</v>
      </c>
      <c r="DV107">
        <v>11.966799999999999</v>
      </c>
      <c r="DW107">
        <v>0</v>
      </c>
      <c r="DX107">
        <v>0</v>
      </c>
      <c r="DY107">
        <v>357.31200000000001</v>
      </c>
      <c r="DZ107">
        <v>314.40800000000002</v>
      </c>
      <c r="EA107">
        <v>42.903799999999997</v>
      </c>
      <c r="EB107">
        <v>0</v>
      </c>
      <c r="EC107">
        <v>0</v>
      </c>
      <c r="EE107">
        <v>0</v>
      </c>
      <c r="EF107">
        <v>0</v>
      </c>
      <c r="EH107">
        <v>0</v>
      </c>
      <c r="EI107" s="74">
        <v>1.5082700000000001E-19</v>
      </c>
      <c r="EJ107">
        <v>33.369</v>
      </c>
      <c r="EK107">
        <v>23.053699999999999</v>
      </c>
      <c r="EL107">
        <v>0</v>
      </c>
      <c r="EM107" s="74">
        <v>1.3366599999999999E-16</v>
      </c>
      <c r="EN107">
        <v>0</v>
      </c>
      <c r="EO107">
        <v>13.967000000000001</v>
      </c>
      <c r="EP107">
        <v>70.389700000000005</v>
      </c>
      <c r="EQ107">
        <v>30.176600000000001</v>
      </c>
      <c r="ER107">
        <v>2.6678500000000001</v>
      </c>
      <c r="ES107">
        <v>0</v>
      </c>
      <c r="ET107">
        <v>0</v>
      </c>
      <c r="EU107">
        <v>103.23399999999999</v>
      </c>
      <c r="EV107">
        <v>8.5580300000000003E-4</v>
      </c>
      <c r="EW107">
        <v>33.850200000000001</v>
      </c>
      <c r="EX107">
        <v>11.1533</v>
      </c>
      <c r="EY107">
        <v>0</v>
      </c>
      <c r="EZ107">
        <v>0.52409899999999998</v>
      </c>
      <c r="FA107">
        <v>0</v>
      </c>
      <c r="FB107">
        <v>13.7927</v>
      </c>
      <c r="FC107">
        <v>59.321100000000001</v>
      </c>
      <c r="FD107">
        <v>30.176600000000001</v>
      </c>
      <c r="FE107">
        <v>2.6678500000000001</v>
      </c>
      <c r="FF107">
        <v>0</v>
      </c>
      <c r="FG107">
        <v>0</v>
      </c>
      <c r="FH107">
        <v>92.165499999999994</v>
      </c>
      <c r="FI107" t="s">
        <v>534</v>
      </c>
      <c r="FJ107" t="s">
        <v>535</v>
      </c>
      <c r="FK107" t="s">
        <v>536</v>
      </c>
      <c r="FL107" t="s">
        <v>257</v>
      </c>
      <c r="FM107">
        <v>8.5</v>
      </c>
      <c r="FN107" t="s">
        <v>44</v>
      </c>
      <c r="FO107" t="s">
        <v>502</v>
      </c>
      <c r="FP107" t="s">
        <v>604</v>
      </c>
    </row>
    <row r="108" spans="1:172" x14ac:dyDescent="0.25">
      <c r="A108" s="72">
        <v>43234.176666666666</v>
      </c>
      <c r="B108" t="s">
        <v>295</v>
      </c>
      <c r="C108" t="s">
        <v>295</v>
      </c>
      <c r="D108" t="s">
        <v>268</v>
      </c>
      <c r="E108">
        <v>53627.8</v>
      </c>
      <c r="F108">
        <v>53627.8</v>
      </c>
      <c r="G108" t="s">
        <v>43</v>
      </c>
      <c r="H108" s="73">
        <v>6.6666666666666666E-2</v>
      </c>
      <c r="I108" t="s">
        <v>51</v>
      </c>
      <c r="J108">
        <v>-32.82</v>
      </c>
      <c r="K108" t="s">
        <v>99</v>
      </c>
      <c r="L108" t="s">
        <v>99</v>
      </c>
      <c r="M108" t="s">
        <v>209</v>
      </c>
      <c r="N108">
        <v>32.060600000000001</v>
      </c>
      <c r="O108">
        <v>47122.2</v>
      </c>
      <c r="P108">
        <v>102932</v>
      </c>
      <c r="Q108">
        <v>0</v>
      </c>
      <c r="R108">
        <v>2788.4</v>
      </c>
      <c r="S108">
        <v>0</v>
      </c>
      <c r="T108">
        <v>62743.9</v>
      </c>
      <c r="U108">
        <v>215618</v>
      </c>
      <c r="V108">
        <v>229701</v>
      </c>
      <c r="W108">
        <v>0</v>
      </c>
      <c r="X108">
        <v>0</v>
      </c>
      <c r="Y108">
        <v>0</v>
      </c>
      <c r="Z108">
        <v>445320</v>
      </c>
      <c r="AA108">
        <v>4927.49</v>
      </c>
      <c r="AB108">
        <v>0</v>
      </c>
      <c r="AC108">
        <v>0</v>
      </c>
      <c r="AD108">
        <v>0</v>
      </c>
      <c r="AE108">
        <v>0</v>
      </c>
      <c r="AF108">
        <v>709.48400000000004</v>
      </c>
      <c r="AG108">
        <v>0</v>
      </c>
      <c r="AH108">
        <v>5636.97</v>
      </c>
      <c r="AI108">
        <v>0</v>
      </c>
      <c r="AJ108">
        <v>0</v>
      </c>
      <c r="AK108">
        <v>0</v>
      </c>
      <c r="AL108">
        <v>0</v>
      </c>
      <c r="AM108">
        <v>5636.97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18.325199999999999</v>
      </c>
      <c r="BB108">
        <v>28.031400000000001</v>
      </c>
      <c r="BC108">
        <v>53.919199999999996</v>
      </c>
      <c r="BD108">
        <v>0</v>
      </c>
      <c r="BE108">
        <v>1.46438</v>
      </c>
      <c r="BF108">
        <v>2.3921899999999998</v>
      </c>
      <c r="BG108">
        <v>32.273600000000002</v>
      </c>
      <c r="BH108">
        <v>136.40600000000001</v>
      </c>
      <c r="BI108">
        <v>114.872</v>
      </c>
      <c r="BJ108">
        <v>0</v>
      </c>
      <c r="BK108">
        <v>0</v>
      </c>
      <c r="BL108">
        <v>0</v>
      </c>
      <c r="BM108">
        <v>251.27799999999999</v>
      </c>
      <c r="BN108">
        <v>230.578</v>
      </c>
      <c r="BO108">
        <v>20.699400000000001</v>
      </c>
      <c r="BP108">
        <v>0</v>
      </c>
      <c r="BQ108">
        <v>0</v>
      </c>
      <c r="BS108">
        <v>0</v>
      </c>
      <c r="BT108">
        <v>1.25</v>
      </c>
      <c r="BU108" t="s">
        <v>156</v>
      </c>
      <c r="BV108">
        <v>0</v>
      </c>
      <c r="BW108" t="s">
        <v>99</v>
      </c>
      <c r="BX108" t="s">
        <v>99</v>
      </c>
      <c r="BY108" t="s">
        <v>262</v>
      </c>
      <c r="BZ108">
        <v>42.200699999999998</v>
      </c>
      <c r="CA108">
        <v>39449</v>
      </c>
      <c r="CB108">
        <v>39355.9</v>
      </c>
      <c r="CC108">
        <v>0</v>
      </c>
      <c r="CD108">
        <v>2974.24</v>
      </c>
      <c r="CE108">
        <v>0</v>
      </c>
      <c r="CF108">
        <v>58672.1</v>
      </c>
      <c r="CG108">
        <v>140493</v>
      </c>
      <c r="CH108">
        <v>229701</v>
      </c>
      <c r="CI108">
        <v>0</v>
      </c>
      <c r="CJ108">
        <v>0</v>
      </c>
      <c r="CK108">
        <v>0</v>
      </c>
      <c r="CL108">
        <v>370195</v>
      </c>
      <c r="CM108">
        <v>6905.89</v>
      </c>
      <c r="CN108">
        <v>0</v>
      </c>
      <c r="CO108">
        <v>0</v>
      </c>
      <c r="CP108">
        <v>0</v>
      </c>
      <c r="CQ108">
        <v>0</v>
      </c>
      <c r="CR108">
        <v>740.86500000000001</v>
      </c>
      <c r="CS108">
        <v>0</v>
      </c>
      <c r="CT108">
        <v>7646.75</v>
      </c>
      <c r="CU108">
        <v>0</v>
      </c>
      <c r="CV108">
        <v>0</v>
      </c>
      <c r="CW108">
        <v>0</v>
      </c>
      <c r="CX108">
        <v>0</v>
      </c>
      <c r="CY108">
        <v>7646.75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25.521599999999999</v>
      </c>
      <c r="DN108">
        <v>23.3581</v>
      </c>
      <c r="DO108">
        <v>20.2728</v>
      </c>
      <c r="DP108">
        <v>0</v>
      </c>
      <c r="DQ108">
        <v>1.5367500000000001</v>
      </c>
      <c r="DR108">
        <v>2.4976600000000002</v>
      </c>
      <c r="DS108">
        <v>30.388100000000001</v>
      </c>
      <c r="DT108">
        <v>103.575</v>
      </c>
      <c r="DU108">
        <v>114.872</v>
      </c>
      <c r="DV108">
        <v>0</v>
      </c>
      <c r="DW108">
        <v>0</v>
      </c>
      <c r="DX108">
        <v>0</v>
      </c>
      <c r="DY108">
        <v>218.447</v>
      </c>
      <c r="DZ108">
        <v>190.45099999999999</v>
      </c>
      <c r="EA108">
        <v>27.995799999999999</v>
      </c>
      <c r="EB108">
        <v>0</v>
      </c>
      <c r="EC108">
        <v>0</v>
      </c>
      <c r="EE108">
        <v>0</v>
      </c>
      <c r="EF108">
        <v>8.25</v>
      </c>
      <c r="EG108" t="s">
        <v>204</v>
      </c>
      <c r="EH108">
        <v>0</v>
      </c>
      <c r="EI108">
        <v>0</v>
      </c>
      <c r="EJ108">
        <v>26.771699999999999</v>
      </c>
      <c r="EK108">
        <v>14.473599999999999</v>
      </c>
      <c r="EL108">
        <v>0</v>
      </c>
      <c r="EM108">
        <v>0</v>
      </c>
      <c r="EN108">
        <v>0</v>
      </c>
      <c r="EO108">
        <v>9.5497999999999994</v>
      </c>
      <c r="EP108">
        <v>50.795099999999998</v>
      </c>
      <c r="EQ108">
        <v>29.569299999999998</v>
      </c>
      <c r="ER108">
        <v>0</v>
      </c>
      <c r="ES108">
        <v>0</v>
      </c>
      <c r="ET108">
        <v>0</v>
      </c>
      <c r="EU108">
        <v>80.364500000000007</v>
      </c>
      <c r="EV108" s="74">
        <v>2.0260300000000001E-20</v>
      </c>
      <c r="EW108">
        <v>21.902200000000001</v>
      </c>
      <c r="EX108">
        <v>5.8027600000000001</v>
      </c>
      <c r="EY108">
        <v>0</v>
      </c>
      <c r="EZ108" s="74">
        <v>3.9816099999999999E-17</v>
      </c>
      <c r="FA108">
        <v>0</v>
      </c>
      <c r="FB108">
        <v>9.2791499999999996</v>
      </c>
      <c r="FC108">
        <v>36.984200000000001</v>
      </c>
      <c r="FD108">
        <v>29.569299999999998</v>
      </c>
      <c r="FE108">
        <v>0</v>
      </c>
      <c r="FF108">
        <v>0</v>
      </c>
      <c r="FG108">
        <v>0</v>
      </c>
      <c r="FH108">
        <v>66.5535</v>
      </c>
      <c r="FI108" t="s">
        <v>534</v>
      </c>
      <c r="FJ108" t="s">
        <v>535</v>
      </c>
      <c r="FK108" t="s">
        <v>536</v>
      </c>
      <c r="FL108" t="s">
        <v>257</v>
      </c>
      <c r="FM108">
        <v>8.5</v>
      </c>
      <c r="FN108" t="s">
        <v>44</v>
      </c>
      <c r="FO108" t="s">
        <v>502</v>
      </c>
      <c r="FP108" t="s">
        <v>604</v>
      </c>
    </row>
    <row r="109" spans="1:172" x14ac:dyDescent="0.25">
      <c r="A109" s="72">
        <v>43234.177604166667</v>
      </c>
      <c r="B109" t="s">
        <v>296</v>
      </c>
      <c r="C109" t="s">
        <v>296</v>
      </c>
      <c r="D109" t="s">
        <v>266</v>
      </c>
      <c r="E109">
        <v>53627.8</v>
      </c>
      <c r="F109">
        <v>53627.8</v>
      </c>
      <c r="G109" t="s">
        <v>43</v>
      </c>
      <c r="H109" s="73">
        <v>5.347222222222222E-2</v>
      </c>
      <c r="I109" t="s">
        <v>51</v>
      </c>
      <c r="J109">
        <v>-26.65</v>
      </c>
      <c r="K109" t="s">
        <v>99</v>
      </c>
      <c r="L109" t="s">
        <v>99</v>
      </c>
      <c r="M109" t="s">
        <v>209</v>
      </c>
      <c r="N109">
        <v>5.6658999999999997</v>
      </c>
      <c r="O109">
        <v>83475.899999999994</v>
      </c>
      <c r="P109">
        <v>76600</v>
      </c>
      <c r="Q109">
        <v>0</v>
      </c>
      <c r="R109">
        <v>995.64499999999998</v>
      </c>
      <c r="S109">
        <v>0</v>
      </c>
      <c r="T109">
        <v>62752.7</v>
      </c>
      <c r="U109">
        <v>223830</v>
      </c>
      <c r="V109">
        <v>229701</v>
      </c>
      <c r="W109">
        <v>0</v>
      </c>
      <c r="X109">
        <v>0</v>
      </c>
      <c r="Y109">
        <v>0</v>
      </c>
      <c r="Z109">
        <v>453531</v>
      </c>
      <c r="AA109">
        <v>870.81200000000001</v>
      </c>
      <c r="AB109">
        <v>0</v>
      </c>
      <c r="AC109">
        <v>0</v>
      </c>
      <c r="AD109">
        <v>0</v>
      </c>
      <c r="AE109">
        <v>0</v>
      </c>
      <c r="AF109">
        <v>609.04399999999998</v>
      </c>
      <c r="AG109">
        <v>0</v>
      </c>
      <c r="AH109">
        <v>1479.86</v>
      </c>
      <c r="AI109">
        <v>0</v>
      </c>
      <c r="AJ109">
        <v>0</v>
      </c>
      <c r="AK109">
        <v>0</v>
      </c>
      <c r="AL109">
        <v>0</v>
      </c>
      <c r="AM109">
        <v>1479.86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3.3283700000000001</v>
      </c>
      <c r="BB109">
        <v>56.967799999999997</v>
      </c>
      <c r="BC109">
        <v>40.823300000000003</v>
      </c>
      <c r="BD109">
        <v>0</v>
      </c>
      <c r="BE109">
        <v>0.456654</v>
      </c>
      <c r="BF109">
        <v>2.0487299999999999</v>
      </c>
      <c r="BG109">
        <v>34.2667</v>
      </c>
      <c r="BH109">
        <v>137.892</v>
      </c>
      <c r="BI109">
        <v>123.904</v>
      </c>
      <c r="BJ109">
        <v>0</v>
      </c>
      <c r="BK109">
        <v>0</v>
      </c>
      <c r="BL109">
        <v>0</v>
      </c>
      <c r="BM109">
        <v>261.79500000000002</v>
      </c>
      <c r="BN109">
        <v>256.42099999999999</v>
      </c>
      <c r="BO109">
        <v>5.3745000000000003</v>
      </c>
      <c r="BP109">
        <v>0</v>
      </c>
      <c r="BQ109">
        <v>0</v>
      </c>
      <c r="BS109">
        <v>0</v>
      </c>
      <c r="BT109">
        <v>0</v>
      </c>
      <c r="BV109">
        <v>0</v>
      </c>
      <c r="BW109" t="s">
        <v>99</v>
      </c>
      <c r="BX109" t="s">
        <v>99</v>
      </c>
      <c r="BY109" t="s">
        <v>238</v>
      </c>
      <c r="BZ109">
        <v>9.9137199999999996</v>
      </c>
      <c r="CA109">
        <v>73715.600000000006</v>
      </c>
      <c r="CB109">
        <v>36411.699999999997</v>
      </c>
      <c r="CC109">
        <v>0</v>
      </c>
      <c r="CD109">
        <v>1420.55</v>
      </c>
      <c r="CE109">
        <v>0</v>
      </c>
      <c r="CF109">
        <v>58219.7</v>
      </c>
      <c r="CG109">
        <v>169777</v>
      </c>
      <c r="CH109">
        <v>229701</v>
      </c>
      <c r="CI109">
        <v>0</v>
      </c>
      <c r="CJ109">
        <v>0</v>
      </c>
      <c r="CK109">
        <v>0</v>
      </c>
      <c r="CL109">
        <v>399479</v>
      </c>
      <c r="CM109">
        <v>1742.19</v>
      </c>
      <c r="CN109">
        <v>0</v>
      </c>
      <c r="CO109">
        <v>0</v>
      </c>
      <c r="CP109">
        <v>0</v>
      </c>
      <c r="CQ109">
        <v>0</v>
      </c>
      <c r="CR109">
        <v>640.42700000000002</v>
      </c>
      <c r="CS109">
        <v>0</v>
      </c>
      <c r="CT109">
        <v>2382.62</v>
      </c>
      <c r="CU109">
        <v>0</v>
      </c>
      <c r="CV109">
        <v>0</v>
      </c>
      <c r="CW109">
        <v>0</v>
      </c>
      <c r="CX109">
        <v>0</v>
      </c>
      <c r="CY109">
        <v>2382.62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6.5460900000000004</v>
      </c>
      <c r="DN109">
        <v>50.050600000000003</v>
      </c>
      <c r="DO109">
        <v>19.845700000000001</v>
      </c>
      <c r="DP109">
        <v>0</v>
      </c>
      <c r="DQ109">
        <v>0.65078000000000003</v>
      </c>
      <c r="DR109">
        <v>2.15421</v>
      </c>
      <c r="DS109">
        <v>31.995200000000001</v>
      </c>
      <c r="DT109">
        <v>111.24299999999999</v>
      </c>
      <c r="DU109">
        <v>123.904</v>
      </c>
      <c r="DV109">
        <v>0</v>
      </c>
      <c r="DW109">
        <v>0</v>
      </c>
      <c r="DX109">
        <v>0</v>
      </c>
      <c r="DY109">
        <v>235.14599999999999</v>
      </c>
      <c r="DZ109">
        <v>226.45099999999999</v>
      </c>
      <c r="EA109">
        <v>8.6957500000000003</v>
      </c>
      <c r="EB109">
        <v>0</v>
      </c>
      <c r="EC109">
        <v>0</v>
      </c>
      <c r="EE109">
        <v>0</v>
      </c>
      <c r="EF109">
        <v>0</v>
      </c>
      <c r="EH109">
        <v>0</v>
      </c>
      <c r="EI109">
        <v>0</v>
      </c>
      <c r="EJ109">
        <v>26.723400000000002</v>
      </c>
      <c r="EK109">
        <v>10.9899</v>
      </c>
      <c r="EL109">
        <v>0</v>
      </c>
      <c r="EM109">
        <v>0</v>
      </c>
      <c r="EN109">
        <v>0</v>
      </c>
      <c r="EO109">
        <v>9.7664000000000009</v>
      </c>
      <c r="EP109">
        <v>47.479799999999997</v>
      </c>
      <c r="EQ109">
        <v>29.569299999999998</v>
      </c>
      <c r="ER109">
        <v>0</v>
      </c>
      <c r="ES109">
        <v>0</v>
      </c>
      <c r="ET109">
        <v>0</v>
      </c>
      <c r="EU109">
        <v>77.049099999999996</v>
      </c>
      <c r="EV109" s="74">
        <v>4.9080200000000003E-20</v>
      </c>
      <c r="EW109">
        <v>23.6464</v>
      </c>
      <c r="EX109">
        <v>4.6320199999999998</v>
      </c>
      <c r="EY109">
        <v>0</v>
      </c>
      <c r="EZ109" s="74">
        <v>6.7714099999999996E-17</v>
      </c>
      <c r="FA109">
        <v>0</v>
      </c>
      <c r="FB109">
        <v>9.5921000000000003</v>
      </c>
      <c r="FC109">
        <v>37.8705</v>
      </c>
      <c r="FD109">
        <v>29.569299999999998</v>
      </c>
      <c r="FE109">
        <v>0</v>
      </c>
      <c r="FF109">
        <v>0</v>
      </c>
      <c r="FG109">
        <v>0</v>
      </c>
      <c r="FH109">
        <v>67.439800000000005</v>
      </c>
      <c r="FI109" t="s">
        <v>534</v>
      </c>
      <c r="FJ109" t="s">
        <v>535</v>
      </c>
      <c r="FK109" t="s">
        <v>536</v>
      </c>
      <c r="FL109" t="s">
        <v>257</v>
      </c>
      <c r="FM109">
        <v>8.5</v>
      </c>
      <c r="FN109" t="s">
        <v>44</v>
      </c>
      <c r="FO109" t="s">
        <v>502</v>
      </c>
      <c r="FP109" t="s">
        <v>604</v>
      </c>
    </row>
    <row r="110" spans="1:172" x14ac:dyDescent="0.25">
      <c r="A110" s="72">
        <v>43234.178819444445</v>
      </c>
      <c r="B110" t="s">
        <v>297</v>
      </c>
      <c r="C110" t="s">
        <v>297</v>
      </c>
      <c r="D110" t="s">
        <v>268</v>
      </c>
      <c r="E110">
        <v>53627.8</v>
      </c>
      <c r="F110">
        <v>53627.8</v>
      </c>
      <c r="G110" t="s">
        <v>43</v>
      </c>
      <c r="H110" s="73">
        <v>6.9444444444444434E-2</v>
      </c>
      <c r="I110" t="s">
        <v>51</v>
      </c>
      <c r="J110">
        <v>-66.75</v>
      </c>
      <c r="K110" t="s">
        <v>99</v>
      </c>
      <c r="L110" t="s">
        <v>99</v>
      </c>
      <c r="M110" t="s">
        <v>209</v>
      </c>
      <c r="N110">
        <v>200.01599999999999</v>
      </c>
      <c r="O110">
        <v>71685.8</v>
      </c>
      <c r="P110">
        <v>113642</v>
      </c>
      <c r="Q110">
        <v>0</v>
      </c>
      <c r="R110">
        <v>14806.4</v>
      </c>
      <c r="S110">
        <v>0</v>
      </c>
      <c r="T110">
        <v>87659</v>
      </c>
      <c r="U110">
        <v>287993</v>
      </c>
      <c r="V110">
        <v>235375</v>
      </c>
      <c r="W110">
        <v>23370.400000000001</v>
      </c>
      <c r="X110">
        <v>0</v>
      </c>
      <c r="Y110">
        <v>0</v>
      </c>
      <c r="Z110">
        <v>546739</v>
      </c>
      <c r="AA110">
        <v>30741.1</v>
      </c>
      <c r="AB110">
        <v>0</v>
      </c>
      <c r="AC110">
        <v>0</v>
      </c>
      <c r="AD110">
        <v>0</v>
      </c>
      <c r="AE110">
        <v>0</v>
      </c>
      <c r="AF110">
        <v>717.13699999999994</v>
      </c>
      <c r="AG110">
        <v>0</v>
      </c>
      <c r="AH110">
        <v>31458.3</v>
      </c>
      <c r="AI110">
        <v>2888.07</v>
      </c>
      <c r="AJ110">
        <v>0</v>
      </c>
      <c r="AK110">
        <v>0</v>
      </c>
      <c r="AL110">
        <v>0</v>
      </c>
      <c r="AM110">
        <v>34346.400000000001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110.461</v>
      </c>
      <c r="BB110">
        <v>42.348999999999997</v>
      </c>
      <c r="BC110">
        <v>59.462899999999998</v>
      </c>
      <c r="BD110">
        <v>0</v>
      </c>
      <c r="BE110">
        <v>7.7648599999999997</v>
      </c>
      <c r="BF110">
        <v>2.41831</v>
      </c>
      <c r="BG110">
        <v>45.172800000000002</v>
      </c>
      <c r="BH110">
        <v>267.62900000000002</v>
      </c>
      <c r="BI110">
        <v>127.315</v>
      </c>
      <c r="BJ110">
        <v>12.2561</v>
      </c>
      <c r="BK110">
        <v>0</v>
      </c>
      <c r="BL110">
        <v>0</v>
      </c>
      <c r="BM110">
        <v>407.2</v>
      </c>
      <c r="BN110">
        <v>284.73700000000002</v>
      </c>
      <c r="BO110">
        <v>122.46299999999999</v>
      </c>
      <c r="BP110">
        <v>0</v>
      </c>
      <c r="BQ110">
        <v>0</v>
      </c>
      <c r="BS110">
        <v>0</v>
      </c>
      <c r="BT110">
        <v>1</v>
      </c>
      <c r="BU110" t="s">
        <v>156</v>
      </c>
      <c r="BV110">
        <v>0</v>
      </c>
      <c r="BW110" t="s">
        <v>99</v>
      </c>
      <c r="BX110" t="s">
        <v>99</v>
      </c>
      <c r="BY110" t="s">
        <v>213</v>
      </c>
      <c r="BZ110">
        <v>109.45099999999999</v>
      </c>
      <c r="CA110">
        <v>51809.1</v>
      </c>
      <c r="CB110">
        <v>107636</v>
      </c>
      <c r="CC110">
        <v>0</v>
      </c>
      <c r="CD110">
        <v>8169.14</v>
      </c>
      <c r="CE110">
        <v>0</v>
      </c>
      <c r="CF110">
        <v>83587.3</v>
      </c>
      <c r="CG110">
        <v>251311</v>
      </c>
      <c r="CH110">
        <v>235375</v>
      </c>
      <c r="CI110">
        <v>23370.400000000001</v>
      </c>
      <c r="CJ110">
        <v>0</v>
      </c>
      <c r="CK110">
        <v>0</v>
      </c>
      <c r="CL110">
        <v>510057</v>
      </c>
      <c r="CM110">
        <v>17984.599999999999</v>
      </c>
      <c r="CN110">
        <v>0</v>
      </c>
      <c r="CO110">
        <v>0</v>
      </c>
      <c r="CP110">
        <v>0</v>
      </c>
      <c r="CQ110">
        <v>0</v>
      </c>
      <c r="CR110">
        <v>748.52499999999998</v>
      </c>
      <c r="CS110">
        <v>0</v>
      </c>
      <c r="CT110">
        <v>18733.2</v>
      </c>
      <c r="CU110">
        <v>2888.07</v>
      </c>
      <c r="CV110">
        <v>0</v>
      </c>
      <c r="CW110">
        <v>0</v>
      </c>
      <c r="CX110">
        <v>0</v>
      </c>
      <c r="CY110">
        <v>21621.200000000001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65.357699999999994</v>
      </c>
      <c r="DN110">
        <v>30.413499999999999</v>
      </c>
      <c r="DO110">
        <v>55.126899999999999</v>
      </c>
      <c r="DP110">
        <v>0</v>
      </c>
      <c r="DQ110">
        <v>4.1579300000000003</v>
      </c>
      <c r="DR110">
        <v>2.5238100000000001</v>
      </c>
      <c r="DS110">
        <v>43.287300000000002</v>
      </c>
      <c r="DT110">
        <v>200.86699999999999</v>
      </c>
      <c r="DU110">
        <v>127.315</v>
      </c>
      <c r="DV110">
        <v>12.2561</v>
      </c>
      <c r="DW110">
        <v>0</v>
      </c>
      <c r="DX110">
        <v>0</v>
      </c>
      <c r="DY110">
        <v>340.43799999999999</v>
      </c>
      <c r="DZ110">
        <v>262.923</v>
      </c>
      <c r="EA110">
        <v>77.515299999999996</v>
      </c>
      <c r="EB110">
        <v>0</v>
      </c>
      <c r="EC110">
        <v>0</v>
      </c>
      <c r="EE110">
        <v>0</v>
      </c>
      <c r="EF110">
        <v>2.75</v>
      </c>
      <c r="EG110" t="s">
        <v>204</v>
      </c>
      <c r="EH110">
        <v>0</v>
      </c>
      <c r="EI110">
        <v>4.5349600000000002E-3</v>
      </c>
      <c r="EJ110">
        <v>38.943600000000004</v>
      </c>
      <c r="EK110">
        <v>13.7026</v>
      </c>
      <c r="EL110">
        <v>0</v>
      </c>
      <c r="EM110">
        <v>1.69007</v>
      </c>
      <c r="EN110">
        <v>0</v>
      </c>
      <c r="EO110">
        <v>13.750400000000001</v>
      </c>
      <c r="EP110">
        <v>68.091200000000001</v>
      </c>
      <c r="EQ110">
        <v>30.176600000000001</v>
      </c>
      <c r="ER110">
        <v>2.6678500000000001</v>
      </c>
      <c r="ES110">
        <v>0</v>
      </c>
      <c r="ET110">
        <v>0</v>
      </c>
      <c r="EU110">
        <v>100.93600000000001</v>
      </c>
      <c r="EV110">
        <v>1.21329E-4</v>
      </c>
      <c r="EW110">
        <v>27.4663</v>
      </c>
      <c r="EX110">
        <v>12.132999999999999</v>
      </c>
      <c r="EY110">
        <v>0</v>
      </c>
      <c r="EZ110">
        <v>0.230267</v>
      </c>
      <c r="FA110">
        <v>0</v>
      </c>
      <c r="FB110">
        <v>13.479699999999999</v>
      </c>
      <c r="FC110">
        <v>53.3095</v>
      </c>
      <c r="FD110">
        <v>30.176600000000001</v>
      </c>
      <c r="FE110">
        <v>2.6678500000000001</v>
      </c>
      <c r="FF110">
        <v>0</v>
      </c>
      <c r="FG110">
        <v>0</v>
      </c>
      <c r="FH110">
        <v>86.153899999999993</v>
      </c>
      <c r="FI110" t="s">
        <v>534</v>
      </c>
      <c r="FJ110" t="s">
        <v>535</v>
      </c>
      <c r="FK110" t="s">
        <v>536</v>
      </c>
      <c r="FL110" t="s">
        <v>257</v>
      </c>
      <c r="FM110">
        <v>8.5</v>
      </c>
      <c r="FN110" t="s">
        <v>44</v>
      </c>
      <c r="FO110" t="s">
        <v>502</v>
      </c>
      <c r="FP110" t="s">
        <v>604</v>
      </c>
    </row>
    <row r="111" spans="1:172" x14ac:dyDescent="0.25">
      <c r="A111" s="72">
        <v>43234.179872685185</v>
      </c>
      <c r="B111" t="s">
        <v>298</v>
      </c>
      <c r="C111" t="s">
        <v>298</v>
      </c>
      <c r="D111" t="s">
        <v>266</v>
      </c>
      <c r="E111">
        <v>53627.8</v>
      </c>
      <c r="F111">
        <v>53627.8</v>
      </c>
      <c r="G111" t="s">
        <v>43</v>
      </c>
      <c r="H111" s="73">
        <v>6.0416666666666667E-2</v>
      </c>
      <c r="I111" t="s">
        <v>51</v>
      </c>
      <c r="J111">
        <v>-64.8</v>
      </c>
      <c r="K111" t="s">
        <v>99</v>
      </c>
      <c r="L111" t="s">
        <v>99</v>
      </c>
      <c r="M111" t="s">
        <v>209</v>
      </c>
      <c r="N111">
        <v>115.08199999999999</v>
      </c>
      <c r="O111">
        <v>147834</v>
      </c>
      <c r="P111">
        <v>110957</v>
      </c>
      <c r="Q111">
        <v>0</v>
      </c>
      <c r="R111">
        <v>13571.4</v>
      </c>
      <c r="S111">
        <v>0</v>
      </c>
      <c r="T111">
        <v>87667.9</v>
      </c>
      <c r="U111">
        <v>360146</v>
      </c>
      <c r="V111">
        <v>235375</v>
      </c>
      <c r="W111">
        <v>23370.400000000001</v>
      </c>
      <c r="X111">
        <v>0</v>
      </c>
      <c r="Y111">
        <v>0</v>
      </c>
      <c r="Z111">
        <v>618891</v>
      </c>
      <c r="AA111">
        <v>17687.400000000001</v>
      </c>
      <c r="AB111">
        <v>0</v>
      </c>
      <c r="AC111">
        <v>0</v>
      </c>
      <c r="AD111">
        <v>0</v>
      </c>
      <c r="AE111">
        <v>0</v>
      </c>
      <c r="AF111">
        <v>615.56299999999999</v>
      </c>
      <c r="AG111">
        <v>0</v>
      </c>
      <c r="AH111">
        <v>18302.900000000001</v>
      </c>
      <c r="AI111">
        <v>2888.07</v>
      </c>
      <c r="AJ111">
        <v>0</v>
      </c>
      <c r="AK111">
        <v>0</v>
      </c>
      <c r="AL111">
        <v>0</v>
      </c>
      <c r="AM111">
        <v>21191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61.813800000000001</v>
      </c>
      <c r="BB111">
        <v>97.504000000000005</v>
      </c>
      <c r="BC111">
        <v>57.552799999999998</v>
      </c>
      <c r="BD111">
        <v>0</v>
      </c>
      <c r="BE111">
        <v>6.8704999999999998</v>
      </c>
      <c r="BF111">
        <v>2.0709300000000002</v>
      </c>
      <c r="BG111">
        <v>47.863100000000003</v>
      </c>
      <c r="BH111">
        <v>273.67500000000001</v>
      </c>
      <c r="BI111">
        <v>136.49299999999999</v>
      </c>
      <c r="BJ111">
        <v>11.966799999999999</v>
      </c>
      <c r="BK111">
        <v>0</v>
      </c>
      <c r="BL111">
        <v>0</v>
      </c>
      <c r="BM111">
        <v>422.13499999999999</v>
      </c>
      <c r="BN111">
        <v>348.61200000000002</v>
      </c>
      <c r="BO111">
        <v>73.523200000000003</v>
      </c>
      <c r="BP111">
        <v>0</v>
      </c>
      <c r="BQ111">
        <v>1.5</v>
      </c>
      <c r="BR111" t="s">
        <v>292</v>
      </c>
      <c r="BS111">
        <v>0</v>
      </c>
      <c r="BT111">
        <v>0</v>
      </c>
      <c r="BV111">
        <v>0</v>
      </c>
      <c r="BW111" t="s">
        <v>99</v>
      </c>
      <c r="BX111" t="s">
        <v>99</v>
      </c>
      <c r="BY111" t="s">
        <v>441</v>
      </c>
      <c r="BZ111">
        <v>48.835799999999999</v>
      </c>
      <c r="CA111">
        <v>106864</v>
      </c>
      <c r="CB111">
        <v>105002</v>
      </c>
      <c r="CC111">
        <v>0</v>
      </c>
      <c r="CD111">
        <v>6618.88</v>
      </c>
      <c r="CE111">
        <v>0</v>
      </c>
      <c r="CF111">
        <v>83134.899999999994</v>
      </c>
      <c r="CG111">
        <v>301669</v>
      </c>
      <c r="CH111">
        <v>235375</v>
      </c>
      <c r="CI111">
        <v>23370.400000000001</v>
      </c>
      <c r="CJ111">
        <v>0</v>
      </c>
      <c r="CK111">
        <v>0</v>
      </c>
      <c r="CL111">
        <v>560415</v>
      </c>
      <c r="CM111">
        <v>8731.14</v>
      </c>
      <c r="CN111">
        <v>0</v>
      </c>
      <c r="CO111">
        <v>0</v>
      </c>
      <c r="CP111">
        <v>0</v>
      </c>
      <c r="CQ111">
        <v>0</v>
      </c>
      <c r="CR111">
        <v>646.947</v>
      </c>
      <c r="CS111">
        <v>0</v>
      </c>
      <c r="CT111">
        <v>9378.08</v>
      </c>
      <c r="CU111">
        <v>2888.07</v>
      </c>
      <c r="CV111">
        <v>0</v>
      </c>
      <c r="CW111">
        <v>0</v>
      </c>
      <c r="CX111">
        <v>0</v>
      </c>
      <c r="CY111">
        <v>12266.2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31.0564</v>
      </c>
      <c r="DN111">
        <v>71.888300000000001</v>
      </c>
      <c r="DO111">
        <v>54.887300000000003</v>
      </c>
      <c r="DP111">
        <v>0</v>
      </c>
      <c r="DQ111">
        <v>3.25196</v>
      </c>
      <c r="DR111">
        <v>2.1764100000000002</v>
      </c>
      <c r="DS111">
        <v>45.591500000000003</v>
      </c>
      <c r="DT111">
        <v>208.852</v>
      </c>
      <c r="DU111">
        <v>136.49299999999999</v>
      </c>
      <c r="DV111">
        <v>11.966799999999999</v>
      </c>
      <c r="DW111">
        <v>0</v>
      </c>
      <c r="DX111">
        <v>0</v>
      </c>
      <c r="DY111">
        <v>357.31200000000001</v>
      </c>
      <c r="DZ111">
        <v>314.40800000000002</v>
      </c>
      <c r="EA111">
        <v>42.903799999999997</v>
      </c>
      <c r="EB111">
        <v>0</v>
      </c>
      <c r="EC111">
        <v>0</v>
      </c>
      <c r="EE111">
        <v>0</v>
      </c>
      <c r="EF111">
        <v>0</v>
      </c>
      <c r="EH111">
        <v>0</v>
      </c>
      <c r="EI111">
        <v>6.8566299999999998E-3</v>
      </c>
      <c r="EJ111">
        <v>47.982999999999997</v>
      </c>
      <c r="EK111">
        <v>13.1274</v>
      </c>
      <c r="EL111">
        <v>0</v>
      </c>
      <c r="EM111">
        <v>1.4681299999999999</v>
      </c>
      <c r="EN111">
        <v>0</v>
      </c>
      <c r="EO111">
        <v>13.967000000000001</v>
      </c>
      <c r="EP111">
        <v>76.552400000000006</v>
      </c>
      <c r="EQ111">
        <v>30.176600000000001</v>
      </c>
      <c r="ER111">
        <v>2.6678500000000001</v>
      </c>
      <c r="ES111">
        <v>0</v>
      </c>
      <c r="ET111">
        <v>0</v>
      </c>
      <c r="EU111">
        <v>109.39700000000001</v>
      </c>
      <c r="EV111">
        <v>8.5580300000000003E-4</v>
      </c>
      <c r="EW111">
        <v>33.850200000000001</v>
      </c>
      <c r="EX111">
        <v>11.1533</v>
      </c>
      <c r="EY111">
        <v>0</v>
      </c>
      <c r="EZ111">
        <v>0.52409899999999998</v>
      </c>
      <c r="FA111">
        <v>0</v>
      </c>
      <c r="FB111">
        <v>13.7927</v>
      </c>
      <c r="FC111">
        <v>59.321100000000001</v>
      </c>
      <c r="FD111">
        <v>30.176600000000001</v>
      </c>
      <c r="FE111">
        <v>2.6678500000000001</v>
      </c>
      <c r="FF111">
        <v>0</v>
      </c>
      <c r="FG111">
        <v>0</v>
      </c>
      <c r="FH111">
        <v>92.165499999999994</v>
      </c>
      <c r="FI111" t="s">
        <v>534</v>
      </c>
      <c r="FJ111" t="s">
        <v>535</v>
      </c>
      <c r="FK111" t="s">
        <v>536</v>
      </c>
      <c r="FL111" t="s">
        <v>257</v>
      </c>
      <c r="FM111">
        <v>8.5</v>
      </c>
      <c r="FN111" t="s">
        <v>44</v>
      </c>
      <c r="FO111" t="s">
        <v>502</v>
      </c>
      <c r="FP111" t="s">
        <v>604</v>
      </c>
    </row>
    <row r="112" spans="1:172" x14ac:dyDescent="0.25">
      <c r="A112" s="72">
        <v>43234.182268518518</v>
      </c>
      <c r="B112" t="s">
        <v>299</v>
      </c>
      <c r="C112" t="s">
        <v>299</v>
      </c>
      <c r="D112" t="s">
        <v>266</v>
      </c>
      <c r="E112">
        <v>498589</v>
      </c>
      <c r="F112">
        <v>498589</v>
      </c>
      <c r="G112" t="s">
        <v>43</v>
      </c>
      <c r="H112" s="73">
        <v>0.14097222222222222</v>
      </c>
      <c r="I112" t="s">
        <v>51</v>
      </c>
      <c r="J112">
        <v>-2.46</v>
      </c>
      <c r="K112" t="s">
        <v>99</v>
      </c>
      <c r="L112" t="s">
        <v>99</v>
      </c>
      <c r="M112" t="s">
        <v>236</v>
      </c>
      <c r="N112">
        <v>115.309</v>
      </c>
      <c r="O112">
        <v>340599</v>
      </c>
      <c r="P112">
        <v>243027</v>
      </c>
      <c r="Q112">
        <v>2032.59</v>
      </c>
      <c r="R112">
        <v>229624</v>
      </c>
      <c r="S112">
        <v>0</v>
      </c>
      <c r="T112">
        <v>582833</v>
      </c>
      <c r="U112" s="74">
        <v>1398230</v>
      </c>
      <c r="V112" s="74">
        <v>2135580</v>
      </c>
      <c r="W112">
        <v>0</v>
      </c>
      <c r="X112">
        <v>0</v>
      </c>
      <c r="Y112">
        <v>0</v>
      </c>
      <c r="Z112" s="74">
        <v>3533810</v>
      </c>
      <c r="AA112">
        <v>17722.2</v>
      </c>
      <c r="AB112">
        <v>0</v>
      </c>
      <c r="AC112">
        <v>0</v>
      </c>
      <c r="AD112">
        <v>0</v>
      </c>
      <c r="AE112">
        <v>0</v>
      </c>
      <c r="AF112">
        <v>5568.97</v>
      </c>
      <c r="AG112">
        <v>0</v>
      </c>
      <c r="AH112">
        <v>23291.200000000001</v>
      </c>
      <c r="AI112">
        <v>0</v>
      </c>
      <c r="AJ112">
        <v>0</v>
      </c>
      <c r="AK112">
        <v>0</v>
      </c>
      <c r="AL112">
        <v>0</v>
      </c>
      <c r="AM112">
        <v>23291.200000000001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6.8440500000000002</v>
      </c>
      <c r="BB112">
        <v>24.915900000000001</v>
      </c>
      <c r="BC112">
        <v>14.1822</v>
      </c>
      <c r="BD112">
        <v>0.19985700000000001</v>
      </c>
      <c r="BE112">
        <v>13.7697</v>
      </c>
      <c r="BF112">
        <v>2.0149400000000002</v>
      </c>
      <c r="BG112">
        <v>34.267699999999998</v>
      </c>
      <c r="BH112">
        <v>96.194400000000002</v>
      </c>
      <c r="BI112">
        <v>123.904</v>
      </c>
      <c r="BJ112">
        <v>0</v>
      </c>
      <c r="BK112">
        <v>0</v>
      </c>
      <c r="BL112">
        <v>0</v>
      </c>
      <c r="BM112">
        <v>220.09800000000001</v>
      </c>
      <c r="BN112">
        <v>211.245</v>
      </c>
      <c r="BO112">
        <v>8.8533399999999993</v>
      </c>
      <c r="BP112">
        <v>0</v>
      </c>
      <c r="BQ112">
        <v>0</v>
      </c>
      <c r="BS112">
        <v>0</v>
      </c>
      <c r="BT112">
        <v>0</v>
      </c>
      <c r="BV112">
        <v>0</v>
      </c>
      <c r="BW112" t="s">
        <v>99</v>
      </c>
      <c r="BX112" t="s">
        <v>99</v>
      </c>
      <c r="BY112" t="s">
        <v>445</v>
      </c>
      <c r="BZ112">
        <v>96.976600000000005</v>
      </c>
      <c r="CA112">
        <v>271016</v>
      </c>
      <c r="CB112">
        <v>369946</v>
      </c>
      <c r="CC112">
        <v>37582.400000000001</v>
      </c>
      <c r="CD112">
        <v>99090.2</v>
      </c>
      <c r="CE112">
        <v>0</v>
      </c>
      <c r="CF112">
        <v>582835</v>
      </c>
      <c r="CG112" s="74">
        <v>1360570</v>
      </c>
      <c r="CH112" s="74">
        <v>2135580</v>
      </c>
      <c r="CI112">
        <v>0</v>
      </c>
      <c r="CJ112">
        <v>0</v>
      </c>
      <c r="CK112">
        <v>0</v>
      </c>
      <c r="CL112" s="74">
        <v>3496150</v>
      </c>
      <c r="CM112">
        <v>16530.5</v>
      </c>
      <c r="CN112">
        <v>0</v>
      </c>
      <c r="CO112">
        <v>0</v>
      </c>
      <c r="CP112">
        <v>0</v>
      </c>
      <c r="CQ112">
        <v>0</v>
      </c>
      <c r="CR112">
        <v>5567.39</v>
      </c>
      <c r="CS112">
        <v>0</v>
      </c>
      <c r="CT112">
        <v>22097.9</v>
      </c>
      <c r="CU112">
        <v>0</v>
      </c>
      <c r="CV112">
        <v>0</v>
      </c>
      <c r="CW112">
        <v>0</v>
      </c>
      <c r="CX112">
        <v>0</v>
      </c>
      <c r="CY112">
        <v>22097.9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6.5027100000000004</v>
      </c>
      <c r="DN112">
        <v>20.3705</v>
      </c>
      <c r="DO112">
        <v>21.482399999999998</v>
      </c>
      <c r="DP112">
        <v>2.8985799999999999</v>
      </c>
      <c r="DQ112">
        <v>6.1978099999999996</v>
      </c>
      <c r="DR112">
        <v>2.0143800000000001</v>
      </c>
      <c r="DS112">
        <v>34.267800000000001</v>
      </c>
      <c r="DT112">
        <v>93.734099999999998</v>
      </c>
      <c r="DU112">
        <v>123.904</v>
      </c>
      <c r="DV112">
        <v>0</v>
      </c>
      <c r="DW112">
        <v>0</v>
      </c>
      <c r="DX112">
        <v>0</v>
      </c>
      <c r="DY112">
        <v>217.63800000000001</v>
      </c>
      <c r="DZ112">
        <v>209.126</v>
      </c>
      <c r="EA112">
        <v>8.51234</v>
      </c>
      <c r="EB112">
        <v>0</v>
      </c>
      <c r="EC112">
        <v>0</v>
      </c>
      <c r="EE112">
        <v>0</v>
      </c>
      <c r="EF112">
        <v>1.75</v>
      </c>
      <c r="EG112" t="s">
        <v>205</v>
      </c>
      <c r="EH112">
        <v>0</v>
      </c>
      <c r="EI112" s="74">
        <v>8.4004400000000001E-13</v>
      </c>
      <c r="EJ112">
        <v>105.496</v>
      </c>
      <c r="EK112">
        <v>33.398400000000002</v>
      </c>
      <c r="EL112">
        <v>1.17886</v>
      </c>
      <c r="EM112">
        <v>45.0105</v>
      </c>
      <c r="EN112">
        <v>0</v>
      </c>
      <c r="EO112">
        <v>91.258399999999995</v>
      </c>
      <c r="EP112">
        <v>276.34199999999998</v>
      </c>
      <c r="EQ112">
        <v>274.91199999999998</v>
      </c>
      <c r="ER112">
        <v>0</v>
      </c>
      <c r="ES112">
        <v>0</v>
      </c>
      <c r="ET112">
        <v>0</v>
      </c>
      <c r="EU112">
        <v>551.25400000000002</v>
      </c>
      <c r="EV112" s="74">
        <v>1.6612300000000001E-11</v>
      </c>
      <c r="EW112">
        <v>85.506299999999996</v>
      </c>
      <c r="EX112">
        <v>44.864400000000003</v>
      </c>
      <c r="EY112">
        <v>16.7165</v>
      </c>
      <c r="EZ112">
        <v>20.304600000000001</v>
      </c>
      <c r="FA112">
        <v>0</v>
      </c>
      <c r="FB112">
        <v>91.258499999999998</v>
      </c>
      <c r="FC112">
        <v>258.64999999999998</v>
      </c>
      <c r="FD112">
        <v>274.91199999999998</v>
      </c>
      <c r="FE112">
        <v>0</v>
      </c>
      <c r="FF112">
        <v>0</v>
      </c>
      <c r="FG112">
        <v>0</v>
      </c>
      <c r="FH112">
        <v>533.56299999999999</v>
      </c>
      <c r="FI112" t="s">
        <v>534</v>
      </c>
      <c r="FJ112" t="s">
        <v>535</v>
      </c>
      <c r="FK112" t="s">
        <v>536</v>
      </c>
      <c r="FL112" t="s">
        <v>257</v>
      </c>
      <c r="FM112">
        <v>8.5</v>
      </c>
      <c r="FN112" t="s">
        <v>44</v>
      </c>
      <c r="FO112" t="s">
        <v>502</v>
      </c>
      <c r="FP112" t="s">
        <v>604</v>
      </c>
    </row>
    <row r="113" spans="1:172" x14ac:dyDescent="0.25">
      <c r="A113" s="72">
        <v>43234.18513888889</v>
      </c>
      <c r="B113" t="s">
        <v>300</v>
      </c>
      <c r="C113" t="s">
        <v>300</v>
      </c>
      <c r="D113" t="s">
        <v>266</v>
      </c>
      <c r="E113">
        <v>498589</v>
      </c>
      <c r="F113">
        <v>498589</v>
      </c>
      <c r="G113" t="s">
        <v>43</v>
      </c>
      <c r="H113" s="73">
        <v>0.16458333333333333</v>
      </c>
      <c r="I113" t="s">
        <v>50</v>
      </c>
      <c r="J113">
        <v>3.29</v>
      </c>
      <c r="K113" t="s">
        <v>99</v>
      </c>
      <c r="L113" t="s">
        <v>99</v>
      </c>
      <c r="M113" t="s">
        <v>236</v>
      </c>
      <c r="N113">
        <v>103.69499999999999</v>
      </c>
      <c r="O113">
        <v>445700</v>
      </c>
      <c r="P113">
        <v>406469</v>
      </c>
      <c r="Q113">
        <v>2805.83</v>
      </c>
      <c r="R113">
        <v>290200</v>
      </c>
      <c r="S113">
        <v>0</v>
      </c>
      <c r="T113">
        <v>583548</v>
      </c>
      <c r="U113" s="74">
        <v>1728830</v>
      </c>
      <c r="V113" s="74">
        <v>5008450</v>
      </c>
      <c r="W113">
        <v>0</v>
      </c>
      <c r="X113">
        <v>0</v>
      </c>
      <c r="Y113">
        <v>0</v>
      </c>
      <c r="Z113" s="74">
        <v>6737280</v>
      </c>
      <c r="AA113">
        <v>15937.3</v>
      </c>
      <c r="AB113">
        <v>0</v>
      </c>
      <c r="AC113">
        <v>0</v>
      </c>
      <c r="AD113">
        <v>0</v>
      </c>
      <c r="AE113">
        <v>0</v>
      </c>
      <c r="AF113">
        <v>5389.24</v>
      </c>
      <c r="AG113">
        <v>0</v>
      </c>
      <c r="AH113">
        <v>21326.5</v>
      </c>
      <c r="AI113">
        <v>0</v>
      </c>
      <c r="AJ113">
        <v>0</v>
      </c>
      <c r="AK113">
        <v>0</v>
      </c>
      <c r="AL113">
        <v>0</v>
      </c>
      <c r="AM113">
        <v>21326.5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6.1558400000000004</v>
      </c>
      <c r="BB113">
        <v>31.650200000000002</v>
      </c>
      <c r="BC113">
        <v>23.034199999999998</v>
      </c>
      <c r="BD113">
        <v>0.26083800000000001</v>
      </c>
      <c r="BE113">
        <v>17.194099999999999</v>
      </c>
      <c r="BF113">
        <v>1.9498899999999999</v>
      </c>
      <c r="BG113">
        <v>34.2834</v>
      </c>
      <c r="BH113">
        <v>114.52800000000001</v>
      </c>
      <c r="BI113">
        <v>277.46300000000002</v>
      </c>
      <c r="BJ113">
        <v>0</v>
      </c>
      <c r="BK113">
        <v>0</v>
      </c>
      <c r="BL113">
        <v>0</v>
      </c>
      <c r="BM113">
        <v>391.99099999999999</v>
      </c>
      <c r="BN113">
        <v>383.89100000000002</v>
      </c>
      <c r="BO113">
        <v>8.1006499999999999</v>
      </c>
      <c r="BP113">
        <v>0</v>
      </c>
      <c r="BQ113">
        <v>8.75</v>
      </c>
      <c r="BR113" t="s">
        <v>261</v>
      </c>
      <c r="BS113">
        <v>0</v>
      </c>
      <c r="BT113">
        <v>0</v>
      </c>
      <c r="BV113">
        <v>0</v>
      </c>
      <c r="BW113" t="s">
        <v>99</v>
      </c>
      <c r="BX113" t="s">
        <v>99</v>
      </c>
      <c r="BY113" t="s">
        <v>445</v>
      </c>
      <c r="BZ113">
        <v>85.128600000000006</v>
      </c>
      <c r="CA113">
        <v>495118</v>
      </c>
      <c r="CB113">
        <v>558836</v>
      </c>
      <c r="CC113">
        <v>36126.199999999997</v>
      </c>
      <c r="CD113">
        <v>95205.7</v>
      </c>
      <c r="CE113">
        <v>0</v>
      </c>
      <c r="CF113">
        <v>583550</v>
      </c>
      <c r="CG113" s="74">
        <v>1768920</v>
      </c>
      <c r="CH113" s="74">
        <v>5008450</v>
      </c>
      <c r="CI113">
        <v>0</v>
      </c>
      <c r="CJ113">
        <v>0</v>
      </c>
      <c r="CK113">
        <v>0</v>
      </c>
      <c r="CL113" s="74">
        <v>6777370</v>
      </c>
      <c r="CM113">
        <v>14635.3</v>
      </c>
      <c r="CN113">
        <v>0</v>
      </c>
      <c r="CO113">
        <v>0</v>
      </c>
      <c r="CP113">
        <v>0</v>
      </c>
      <c r="CQ113">
        <v>0</v>
      </c>
      <c r="CR113">
        <v>5387.72</v>
      </c>
      <c r="CS113">
        <v>0</v>
      </c>
      <c r="CT113">
        <v>20023</v>
      </c>
      <c r="CU113">
        <v>0</v>
      </c>
      <c r="CV113">
        <v>0</v>
      </c>
      <c r="CW113">
        <v>0</v>
      </c>
      <c r="CX113">
        <v>0</v>
      </c>
      <c r="CY113">
        <v>20023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5.7668499999999998</v>
      </c>
      <c r="DN113">
        <v>35.388800000000003</v>
      </c>
      <c r="DO113">
        <v>31.686299999999999</v>
      </c>
      <c r="DP113">
        <v>2.7818499999999999</v>
      </c>
      <c r="DQ113">
        <v>5.9532299999999996</v>
      </c>
      <c r="DR113">
        <v>1.9493400000000001</v>
      </c>
      <c r="DS113">
        <v>34.283499999999997</v>
      </c>
      <c r="DT113">
        <v>117.81</v>
      </c>
      <c r="DU113">
        <v>277.46300000000002</v>
      </c>
      <c r="DV113">
        <v>0</v>
      </c>
      <c r="DW113">
        <v>0</v>
      </c>
      <c r="DX113">
        <v>0</v>
      </c>
      <c r="DY113">
        <v>395.27300000000002</v>
      </c>
      <c r="DZ113">
        <v>387.56099999999998</v>
      </c>
      <c r="EA113">
        <v>7.7120100000000003</v>
      </c>
      <c r="EB113">
        <v>0</v>
      </c>
      <c r="EC113">
        <v>0.5</v>
      </c>
      <c r="ED113" t="s">
        <v>113</v>
      </c>
      <c r="EE113">
        <v>0</v>
      </c>
      <c r="EF113">
        <v>1.25</v>
      </c>
      <c r="EG113" t="s">
        <v>446</v>
      </c>
      <c r="EH113">
        <v>0</v>
      </c>
      <c r="EI113" s="74">
        <v>8.07325E-13</v>
      </c>
      <c r="EJ113">
        <v>142.71100000000001</v>
      </c>
      <c r="EK113">
        <v>54.729700000000001</v>
      </c>
      <c r="EL113">
        <v>1.7546600000000001</v>
      </c>
      <c r="EM113">
        <v>54.579799999999999</v>
      </c>
      <c r="EN113">
        <v>0</v>
      </c>
      <c r="EO113">
        <v>90.869799999999998</v>
      </c>
      <c r="EP113">
        <v>344.64499999999998</v>
      </c>
      <c r="EQ113">
        <v>588.12400000000002</v>
      </c>
      <c r="ER113">
        <v>0</v>
      </c>
      <c r="ES113">
        <v>0</v>
      </c>
      <c r="ET113">
        <v>0</v>
      </c>
      <c r="EU113">
        <v>932.76900000000001</v>
      </c>
      <c r="EV113" s="74">
        <v>8.2811800000000005E-17</v>
      </c>
      <c r="EW113">
        <v>166.977</v>
      </c>
      <c r="EX113">
        <v>71.851100000000002</v>
      </c>
      <c r="EY113">
        <v>16.053999999999998</v>
      </c>
      <c r="EZ113">
        <v>19.601700000000001</v>
      </c>
      <c r="FA113">
        <v>0</v>
      </c>
      <c r="FB113">
        <v>90.87</v>
      </c>
      <c r="FC113">
        <v>365.35399999999998</v>
      </c>
      <c r="FD113">
        <v>588.12400000000002</v>
      </c>
      <c r="FE113">
        <v>0</v>
      </c>
      <c r="FF113">
        <v>0</v>
      </c>
      <c r="FG113">
        <v>0</v>
      </c>
      <c r="FH113">
        <v>953.47799999999995</v>
      </c>
      <c r="FI113" t="s">
        <v>534</v>
      </c>
      <c r="FJ113" t="s">
        <v>535</v>
      </c>
      <c r="FK113" t="s">
        <v>536</v>
      </c>
      <c r="FL113" t="s">
        <v>257</v>
      </c>
      <c r="FM113">
        <v>8.5</v>
      </c>
      <c r="FN113" t="s">
        <v>44</v>
      </c>
      <c r="FO113" t="s">
        <v>502</v>
      </c>
      <c r="FP113" t="s">
        <v>604</v>
      </c>
    </row>
    <row r="114" spans="1:172" x14ac:dyDescent="0.25">
      <c r="A114" s="72">
        <v>43234.187650462962</v>
      </c>
      <c r="B114" t="s">
        <v>301</v>
      </c>
      <c r="C114" t="s">
        <v>301</v>
      </c>
      <c r="D114" t="s">
        <v>302</v>
      </c>
      <c r="E114">
        <v>498589</v>
      </c>
      <c r="F114">
        <v>498589</v>
      </c>
      <c r="G114" t="s">
        <v>43</v>
      </c>
      <c r="H114" s="73">
        <v>0.1423611111111111</v>
      </c>
      <c r="I114" t="s">
        <v>51</v>
      </c>
      <c r="J114">
        <v>-0.92</v>
      </c>
      <c r="K114" t="s">
        <v>99</v>
      </c>
      <c r="L114" t="s">
        <v>99</v>
      </c>
      <c r="M114" t="s">
        <v>215</v>
      </c>
      <c r="N114">
        <v>71.178600000000003</v>
      </c>
      <c r="O114">
        <v>299526</v>
      </c>
      <c r="P114">
        <v>231719</v>
      </c>
      <c r="Q114">
        <v>3731.76</v>
      </c>
      <c r="R114">
        <v>223682</v>
      </c>
      <c r="S114">
        <v>0</v>
      </c>
      <c r="T114">
        <v>584035</v>
      </c>
      <c r="U114" s="74">
        <v>1342770</v>
      </c>
      <c r="V114" s="74">
        <v>2135580</v>
      </c>
      <c r="W114">
        <v>0</v>
      </c>
      <c r="X114">
        <v>0</v>
      </c>
      <c r="Y114">
        <v>0</v>
      </c>
      <c r="Z114" s="74">
        <v>3478350</v>
      </c>
      <c r="AA114">
        <v>10939.7</v>
      </c>
      <c r="AB114">
        <v>0</v>
      </c>
      <c r="AC114">
        <v>0</v>
      </c>
      <c r="AD114">
        <v>0</v>
      </c>
      <c r="AE114">
        <v>0</v>
      </c>
      <c r="AF114">
        <v>5483.43</v>
      </c>
      <c r="AG114">
        <v>0</v>
      </c>
      <c r="AH114">
        <v>16423.099999999999</v>
      </c>
      <c r="AI114">
        <v>0</v>
      </c>
      <c r="AJ114">
        <v>0</v>
      </c>
      <c r="AK114">
        <v>0</v>
      </c>
      <c r="AL114">
        <v>0</v>
      </c>
      <c r="AM114">
        <v>16423.099999999999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4.2494800000000001</v>
      </c>
      <c r="BB114">
        <v>22.648</v>
      </c>
      <c r="BC114">
        <v>13.4381</v>
      </c>
      <c r="BD114">
        <v>0.39366499999999999</v>
      </c>
      <c r="BE114">
        <v>13.355700000000001</v>
      </c>
      <c r="BF114">
        <v>1.9958800000000001</v>
      </c>
      <c r="BG114">
        <v>34.490699999999997</v>
      </c>
      <c r="BH114">
        <v>90.5715</v>
      </c>
      <c r="BI114">
        <v>124.163</v>
      </c>
      <c r="BJ114">
        <v>0</v>
      </c>
      <c r="BK114">
        <v>0</v>
      </c>
      <c r="BL114">
        <v>0</v>
      </c>
      <c r="BM114">
        <v>214.73400000000001</v>
      </c>
      <c r="BN114">
        <v>208.49299999999999</v>
      </c>
      <c r="BO114">
        <v>6.2418699999999996</v>
      </c>
      <c r="BP114">
        <v>0</v>
      </c>
      <c r="BQ114">
        <v>5</v>
      </c>
      <c r="BR114" t="s">
        <v>261</v>
      </c>
      <c r="BS114">
        <v>0</v>
      </c>
      <c r="BT114">
        <v>0</v>
      </c>
      <c r="BV114">
        <v>0</v>
      </c>
      <c r="BW114" t="s">
        <v>99</v>
      </c>
      <c r="BX114" t="s">
        <v>99</v>
      </c>
      <c r="BY114" t="s">
        <v>227</v>
      </c>
      <c r="BZ114">
        <v>59.328099999999999</v>
      </c>
      <c r="CA114">
        <v>235662</v>
      </c>
      <c r="CB114">
        <v>376325</v>
      </c>
      <c r="CC114">
        <v>29168.9</v>
      </c>
      <c r="CD114">
        <v>97423.7</v>
      </c>
      <c r="CE114">
        <v>0</v>
      </c>
      <c r="CF114">
        <v>584037</v>
      </c>
      <c r="CG114" s="74">
        <v>1322680</v>
      </c>
      <c r="CH114" s="74">
        <v>2135580</v>
      </c>
      <c r="CI114">
        <v>0</v>
      </c>
      <c r="CJ114">
        <v>0</v>
      </c>
      <c r="CK114">
        <v>0</v>
      </c>
      <c r="CL114" s="74">
        <v>3458260</v>
      </c>
      <c r="CM114">
        <v>10227.1</v>
      </c>
      <c r="CN114">
        <v>0</v>
      </c>
      <c r="CO114">
        <v>0</v>
      </c>
      <c r="CP114">
        <v>0</v>
      </c>
      <c r="CQ114">
        <v>0</v>
      </c>
      <c r="CR114">
        <v>5481.96</v>
      </c>
      <c r="CS114">
        <v>0</v>
      </c>
      <c r="CT114">
        <v>15709.1</v>
      </c>
      <c r="CU114">
        <v>0</v>
      </c>
      <c r="CV114">
        <v>0</v>
      </c>
      <c r="CW114">
        <v>0</v>
      </c>
      <c r="CX114">
        <v>0</v>
      </c>
      <c r="CY114">
        <v>15709.1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3.9895499999999999</v>
      </c>
      <c r="DN114">
        <v>18.665299999999998</v>
      </c>
      <c r="DO114">
        <v>21.857500000000002</v>
      </c>
      <c r="DP114">
        <v>2.4825900000000001</v>
      </c>
      <c r="DQ114">
        <v>6.1701800000000002</v>
      </c>
      <c r="DR114">
        <v>1.99535</v>
      </c>
      <c r="DS114">
        <v>34.4908</v>
      </c>
      <c r="DT114">
        <v>89.651200000000003</v>
      </c>
      <c r="DU114">
        <v>124.163</v>
      </c>
      <c r="DV114">
        <v>0</v>
      </c>
      <c r="DW114">
        <v>0</v>
      </c>
      <c r="DX114">
        <v>0</v>
      </c>
      <c r="DY114">
        <v>213.81399999999999</v>
      </c>
      <c r="DZ114">
        <v>207.83199999999999</v>
      </c>
      <c r="EA114">
        <v>5.9819899999999997</v>
      </c>
      <c r="EB114">
        <v>0</v>
      </c>
      <c r="EC114">
        <v>0</v>
      </c>
      <c r="EE114">
        <v>0</v>
      </c>
      <c r="EF114">
        <v>1.5</v>
      </c>
      <c r="EG114" t="s">
        <v>205</v>
      </c>
      <c r="EH114">
        <v>0</v>
      </c>
      <c r="EI114" s="74">
        <v>1.3000400000000001E-16</v>
      </c>
      <c r="EJ114">
        <v>102.31</v>
      </c>
      <c r="EK114">
        <v>30.804200000000002</v>
      </c>
      <c r="EL114">
        <v>2.7713899999999998</v>
      </c>
      <c r="EM114">
        <v>41.523699999999998</v>
      </c>
      <c r="EN114">
        <v>0</v>
      </c>
      <c r="EO114">
        <v>92.041899999999998</v>
      </c>
      <c r="EP114">
        <v>269.452</v>
      </c>
      <c r="EQ114">
        <v>274.91199999999998</v>
      </c>
      <c r="ER114">
        <v>0</v>
      </c>
      <c r="ES114">
        <v>0</v>
      </c>
      <c r="ET114">
        <v>0</v>
      </c>
      <c r="EU114">
        <v>544.36400000000003</v>
      </c>
      <c r="EV114" s="74">
        <v>1.28209E-12</v>
      </c>
      <c r="EW114">
        <v>88.868799999999993</v>
      </c>
      <c r="EX114">
        <v>44.446300000000001</v>
      </c>
      <c r="EY114">
        <v>15.6408</v>
      </c>
      <c r="EZ114">
        <v>20.678999999999998</v>
      </c>
      <c r="FA114">
        <v>0</v>
      </c>
      <c r="FB114">
        <v>92.042000000000002</v>
      </c>
      <c r="FC114">
        <v>261.67700000000002</v>
      </c>
      <c r="FD114">
        <v>274.91199999999998</v>
      </c>
      <c r="FE114">
        <v>0</v>
      </c>
      <c r="FF114">
        <v>0</v>
      </c>
      <c r="FG114">
        <v>0</v>
      </c>
      <c r="FH114">
        <v>536.58900000000006</v>
      </c>
      <c r="FI114" t="s">
        <v>534</v>
      </c>
      <c r="FJ114" t="s">
        <v>535</v>
      </c>
      <c r="FK114" t="s">
        <v>536</v>
      </c>
      <c r="FL114" t="s">
        <v>257</v>
      </c>
      <c r="FM114">
        <v>8.5</v>
      </c>
      <c r="FN114" t="s">
        <v>44</v>
      </c>
      <c r="FO114" t="s">
        <v>502</v>
      </c>
      <c r="FP114" t="s">
        <v>604</v>
      </c>
    </row>
    <row r="115" spans="1:172" x14ac:dyDescent="0.25">
      <c r="A115" s="72">
        <v>43234.190613425926</v>
      </c>
      <c r="B115" t="s">
        <v>303</v>
      </c>
      <c r="C115" t="s">
        <v>303</v>
      </c>
      <c r="D115" t="s">
        <v>268</v>
      </c>
      <c r="E115">
        <v>498589</v>
      </c>
      <c r="F115">
        <v>498589</v>
      </c>
      <c r="G115" t="s">
        <v>43</v>
      </c>
      <c r="H115" s="73">
        <v>0.16874999999999998</v>
      </c>
      <c r="I115" t="s">
        <v>50</v>
      </c>
      <c r="J115">
        <v>3.12</v>
      </c>
      <c r="K115" t="s">
        <v>99</v>
      </c>
      <c r="L115" t="s">
        <v>99</v>
      </c>
      <c r="M115" t="s">
        <v>236</v>
      </c>
      <c r="N115">
        <v>324.64800000000002</v>
      </c>
      <c r="O115">
        <v>163720</v>
      </c>
      <c r="P115">
        <v>265628</v>
      </c>
      <c r="Q115">
        <v>3618.37</v>
      </c>
      <c r="R115">
        <v>136273</v>
      </c>
      <c r="S115">
        <v>0</v>
      </c>
      <c r="T115">
        <v>585743</v>
      </c>
      <c r="U115" s="74">
        <v>1155310</v>
      </c>
      <c r="V115" s="74">
        <v>2135580</v>
      </c>
      <c r="W115">
        <v>0</v>
      </c>
      <c r="X115">
        <v>0</v>
      </c>
      <c r="Y115">
        <v>0</v>
      </c>
      <c r="Z115" s="74">
        <v>3290890</v>
      </c>
      <c r="AA115">
        <v>49896.3</v>
      </c>
      <c r="AB115">
        <v>0</v>
      </c>
      <c r="AC115">
        <v>0</v>
      </c>
      <c r="AD115">
        <v>0</v>
      </c>
      <c r="AE115">
        <v>0</v>
      </c>
      <c r="AF115">
        <v>6502.76</v>
      </c>
      <c r="AG115">
        <v>0</v>
      </c>
      <c r="AH115">
        <v>56399.1</v>
      </c>
      <c r="AI115">
        <v>0</v>
      </c>
      <c r="AJ115">
        <v>0</v>
      </c>
      <c r="AK115">
        <v>0</v>
      </c>
      <c r="AL115">
        <v>0</v>
      </c>
      <c r="AM115">
        <v>56399.1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19.730499999999999</v>
      </c>
      <c r="BB115">
        <v>10.0846</v>
      </c>
      <c r="BC115">
        <v>14.6981</v>
      </c>
      <c r="BD115">
        <v>0.23843400000000001</v>
      </c>
      <c r="BE115">
        <v>8.0462399999999992</v>
      </c>
      <c r="BF115">
        <v>2.3584000000000001</v>
      </c>
      <c r="BG115">
        <v>32.406500000000001</v>
      </c>
      <c r="BH115">
        <v>87.562799999999996</v>
      </c>
      <c r="BI115">
        <v>114.872</v>
      </c>
      <c r="BJ115">
        <v>0</v>
      </c>
      <c r="BK115">
        <v>0</v>
      </c>
      <c r="BL115">
        <v>0</v>
      </c>
      <c r="BM115">
        <v>202.435</v>
      </c>
      <c r="BN115">
        <v>180.36500000000001</v>
      </c>
      <c r="BO115">
        <v>22.069600000000001</v>
      </c>
      <c r="BP115">
        <v>0</v>
      </c>
      <c r="BQ115">
        <v>71.5</v>
      </c>
      <c r="BR115" t="s">
        <v>115</v>
      </c>
      <c r="BS115">
        <v>0</v>
      </c>
      <c r="BT115">
        <v>2</v>
      </c>
      <c r="BU115" t="s">
        <v>184</v>
      </c>
      <c r="BV115">
        <v>0</v>
      </c>
      <c r="BW115" t="s">
        <v>99</v>
      </c>
      <c r="BX115" t="s">
        <v>99</v>
      </c>
      <c r="BY115" t="s">
        <v>260</v>
      </c>
      <c r="BZ115">
        <v>321.048</v>
      </c>
      <c r="CA115">
        <v>140991</v>
      </c>
      <c r="CB115">
        <v>404002</v>
      </c>
      <c r="CC115">
        <v>9998.02</v>
      </c>
      <c r="CD115">
        <v>65232.3</v>
      </c>
      <c r="CE115">
        <v>0</v>
      </c>
      <c r="CF115">
        <v>585745</v>
      </c>
      <c r="CG115" s="74">
        <v>1206290</v>
      </c>
      <c r="CH115" s="74">
        <v>2135580</v>
      </c>
      <c r="CI115">
        <v>0</v>
      </c>
      <c r="CJ115">
        <v>0</v>
      </c>
      <c r="CK115">
        <v>0</v>
      </c>
      <c r="CL115" s="74">
        <v>3341870</v>
      </c>
      <c r="CM115">
        <v>51803.5</v>
      </c>
      <c r="CN115">
        <v>0</v>
      </c>
      <c r="CO115">
        <v>0</v>
      </c>
      <c r="CP115">
        <v>0</v>
      </c>
      <c r="CQ115">
        <v>0</v>
      </c>
      <c r="CR115">
        <v>6501.11</v>
      </c>
      <c r="CS115">
        <v>0</v>
      </c>
      <c r="CT115">
        <v>58304.6</v>
      </c>
      <c r="CU115">
        <v>0</v>
      </c>
      <c r="CV115">
        <v>0</v>
      </c>
      <c r="CW115">
        <v>0</v>
      </c>
      <c r="CX115">
        <v>0</v>
      </c>
      <c r="CY115">
        <v>58304.6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20.420000000000002</v>
      </c>
      <c r="DN115">
        <v>8.8379100000000008</v>
      </c>
      <c r="DO115">
        <v>22.209299999999999</v>
      </c>
      <c r="DP115">
        <v>0.65726200000000001</v>
      </c>
      <c r="DQ115">
        <v>3.7911100000000002</v>
      </c>
      <c r="DR115">
        <v>2.3578100000000002</v>
      </c>
      <c r="DS115">
        <v>32.406599999999997</v>
      </c>
      <c r="DT115">
        <v>90.68</v>
      </c>
      <c r="DU115">
        <v>114.872</v>
      </c>
      <c r="DV115">
        <v>0</v>
      </c>
      <c r="DW115">
        <v>0</v>
      </c>
      <c r="DX115">
        <v>0</v>
      </c>
      <c r="DY115">
        <v>205.55199999999999</v>
      </c>
      <c r="DZ115">
        <v>182.79300000000001</v>
      </c>
      <c r="EA115">
        <v>22.758600000000001</v>
      </c>
      <c r="EB115">
        <v>0</v>
      </c>
      <c r="EC115">
        <v>0</v>
      </c>
      <c r="EE115">
        <v>0</v>
      </c>
      <c r="EF115">
        <v>21.5</v>
      </c>
      <c r="EG115" t="s">
        <v>205</v>
      </c>
      <c r="EH115">
        <v>0</v>
      </c>
      <c r="EI115" s="74">
        <v>1.7055299999999999E-17</v>
      </c>
      <c r="EJ115">
        <v>76.917299999999997</v>
      </c>
      <c r="EK115">
        <v>37.120600000000003</v>
      </c>
      <c r="EL115">
        <v>2.2800799999999999</v>
      </c>
      <c r="EM115">
        <v>46.014200000000002</v>
      </c>
      <c r="EN115">
        <v>0</v>
      </c>
      <c r="EO115">
        <v>89.290999999999997</v>
      </c>
      <c r="EP115">
        <v>251.62299999999999</v>
      </c>
      <c r="EQ115">
        <v>274.91199999999998</v>
      </c>
      <c r="ER115">
        <v>0</v>
      </c>
      <c r="ES115">
        <v>0</v>
      </c>
      <c r="ET115">
        <v>0</v>
      </c>
      <c r="EU115">
        <v>526.53499999999997</v>
      </c>
      <c r="EV115" s="74">
        <v>3.09788E-17</v>
      </c>
      <c r="EW115">
        <v>72.627099999999999</v>
      </c>
      <c r="EX115">
        <v>54.945900000000002</v>
      </c>
      <c r="EY115">
        <v>6.29101</v>
      </c>
      <c r="EZ115">
        <v>16.367699999999999</v>
      </c>
      <c r="FA115">
        <v>0</v>
      </c>
      <c r="FB115">
        <v>89.291200000000003</v>
      </c>
      <c r="FC115">
        <v>239.523</v>
      </c>
      <c r="FD115">
        <v>274.91199999999998</v>
      </c>
      <c r="FE115">
        <v>0</v>
      </c>
      <c r="FF115">
        <v>0</v>
      </c>
      <c r="FG115">
        <v>0</v>
      </c>
      <c r="FH115">
        <v>514.43499999999995</v>
      </c>
      <c r="FI115" t="s">
        <v>534</v>
      </c>
      <c r="FJ115" t="s">
        <v>535</v>
      </c>
      <c r="FK115" t="s">
        <v>536</v>
      </c>
      <c r="FL115" t="s">
        <v>257</v>
      </c>
      <c r="FM115">
        <v>8.5</v>
      </c>
      <c r="FN115" t="s">
        <v>44</v>
      </c>
      <c r="FO115" t="s">
        <v>502</v>
      </c>
      <c r="FP115" t="s">
        <v>604</v>
      </c>
    </row>
    <row r="116" spans="1:172" x14ac:dyDescent="0.25">
      <c r="A116" s="72">
        <v>43234.193657407406</v>
      </c>
      <c r="B116" t="s">
        <v>304</v>
      </c>
      <c r="C116" t="s">
        <v>304</v>
      </c>
      <c r="D116" t="s">
        <v>268</v>
      </c>
      <c r="E116">
        <v>498589</v>
      </c>
      <c r="F116">
        <v>498589</v>
      </c>
      <c r="G116" t="s">
        <v>43</v>
      </c>
      <c r="H116" s="73">
        <v>0.17986111111111111</v>
      </c>
      <c r="I116" t="s">
        <v>50</v>
      </c>
      <c r="J116">
        <v>4.57</v>
      </c>
      <c r="K116" t="s">
        <v>99</v>
      </c>
      <c r="L116" t="s">
        <v>99</v>
      </c>
      <c r="M116" t="s">
        <v>249</v>
      </c>
      <c r="N116">
        <v>294.69600000000003</v>
      </c>
      <c r="O116">
        <v>226480</v>
      </c>
      <c r="P116">
        <v>507820</v>
      </c>
      <c r="Q116">
        <v>5122.0600000000004</v>
      </c>
      <c r="R116">
        <v>177677</v>
      </c>
      <c r="S116">
        <v>0</v>
      </c>
      <c r="T116">
        <v>586459</v>
      </c>
      <c r="U116" s="74">
        <v>1503850</v>
      </c>
      <c r="V116" s="74">
        <v>5008450</v>
      </c>
      <c r="W116">
        <v>0</v>
      </c>
      <c r="X116">
        <v>0</v>
      </c>
      <c r="Y116">
        <v>0</v>
      </c>
      <c r="Z116" s="74">
        <v>6512300</v>
      </c>
      <c r="AA116">
        <v>45292.7</v>
      </c>
      <c r="AB116">
        <v>0</v>
      </c>
      <c r="AC116">
        <v>0</v>
      </c>
      <c r="AD116">
        <v>0</v>
      </c>
      <c r="AE116">
        <v>0</v>
      </c>
      <c r="AF116">
        <v>6292.62</v>
      </c>
      <c r="AG116">
        <v>0</v>
      </c>
      <c r="AH116">
        <v>51585.3</v>
      </c>
      <c r="AI116">
        <v>0</v>
      </c>
      <c r="AJ116">
        <v>0</v>
      </c>
      <c r="AK116">
        <v>0</v>
      </c>
      <c r="AL116">
        <v>0</v>
      </c>
      <c r="AM116">
        <v>51585.3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17.926400000000001</v>
      </c>
      <c r="BB116">
        <v>14.0656</v>
      </c>
      <c r="BC116">
        <v>28.345700000000001</v>
      </c>
      <c r="BD116">
        <v>0.35238399999999998</v>
      </c>
      <c r="BE116">
        <v>10.339</v>
      </c>
      <c r="BF116">
        <v>2.2821600000000002</v>
      </c>
      <c r="BG116">
        <v>32.4101</v>
      </c>
      <c r="BH116">
        <v>105.72199999999999</v>
      </c>
      <c r="BI116">
        <v>277.517</v>
      </c>
      <c r="BJ116">
        <v>0</v>
      </c>
      <c r="BK116">
        <v>0</v>
      </c>
      <c r="BL116">
        <v>0</v>
      </c>
      <c r="BM116">
        <v>383.238</v>
      </c>
      <c r="BN116">
        <v>363.04700000000003</v>
      </c>
      <c r="BO116">
        <v>20.191099999999999</v>
      </c>
      <c r="BP116">
        <v>0</v>
      </c>
      <c r="BQ116">
        <v>71.75</v>
      </c>
      <c r="BR116" t="s">
        <v>115</v>
      </c>
      <c r="BS116">
        <v>0</v>
      </c>
      <c r="BT116">
        <v>2</v>
      </c>
      <c r="BU116" t="s">
        <v>184</v>
      </c>
      <c r="BV116">
        <v>0</v>
      </c>
      <c r="BW116" t="s">
        <v>99</v>
      </c>
      <c r="BX116" t="s">
        <v>99</v>
      </c>
      <c r="BY116" t="s">
        <v>597</v>
      </c>
      <c r="BZ116">
        <v>291.22899999999998</v>
      </c>
      <c r="CA116">
        <v>280957</v>
      </c>
      <c r="CB116">
        <v>630318</v>
      </c>
      <c r="CC116">
        <v>9643.9699999999993</v>
      </c>
      <c r="CD116">
        <v>60973.9</v>
      </c>
      <c r="CE116">
        <v>0</v>
      </c>
      <c r="CF116">
        <v>586461</v>
      </c>
      <c r="CG116" s="74">
        <v>1568640</v>
      </c>
      <c r="CH116" s="74">
        <v>5008450</v>
      </c>
      <c r="CI116">
        <v>0</v>
      </c>
      <c r="CJ116">
        <v>0</v>
      </c>
      <c r="CK116">
        <v>0</v>
      </c>
      <c r="CL116" s="74">
        <v>6577090</v>
      </c>
      <c r="CM116">
        <v>47019.1</v>
      </c>
      <c r="CN116">
        <v>0</v>
      </c>
      <c r="CO116">
        <v>0</v>
      </c>
      <c r="CP116">
        <v>0</v>
      </c>
      <c r="CQ116">
        <v>0</v>
      </c>
      <c r="CR116">
        <v>6291.1</v>
      </c>
      <c r="CS116">
        <v>0</v>
      </c>
      <c r="CT116">
        <v>53310.2</v>
      </c>
      <c r="CU116">
        <v>0</v>
      </c>
      <c r="CV116">
        <v>0</v>
      </c>
      <c r="CW116">
        <v>0</v>
      </c>
      <c r="CX116">
        <v>0</v>
      </c>
      <c r="CY116">
        <v>53310.2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18.547799999999999</v>
      </c>
      <c r="DN116">
        <v>17.924700000000001</v>
      </c>
      <c r="DO116">
        <v>34.9499</v>
      </c>
      <c r="DP116">
        <v>0.633432</v>
      </c>
      <c r="DQ116">
        <v>3.56094</v>
      </c>
      <c r="DR116">
        <v>2.2816100000000001</v>
      </c>
      <c r="DS116">
        <v>32.410200000000003</v>
      </c>
      <c r="DT116">
        <v>110.309</v>
      </c>
      <c r="DU116">
        <v>277.517</v>
      </c>
      <c r="DV116">
        <v>0</v>
      </c>
      <c r="DW116">
        <v>0</v>
      </c>
      <c r="DX116">
        <v>0</v>
      </c>
      <c r="DY116">
        <v>387.82499999999999</v>
      </c>
      <c r="DZ116">
        <v>367.01299999999998</v>
      </c>
      <c r="EA116">
        <v>20.812000000000001</v>
      </c>
      <c r="EB116">
        <v>0</v>
      </c>
      <c r="EC116">
        <v>0</v>
      </c>
      <c r="EE116">
        <v>0</v>
      </c>
      <c r="EF116">
        <v>15</v>
      </c>
      <c r="EG116" t="s">
        <v>446</v>
      </c>
      <c r="EH116">
        <v>0</v>
      </c>
      <c r="EI116" s="74">
        <v>1.99683E-19</v>
      </c>
      <c r="EJ116">
        <v>109.36499999999999</v>
      </c>
      <c r="EK116">
        <v>70.728499999999997</v>
      </c>
      <c r="EL116">
        <v>3.7684700000000002</v>
      </c>
      <c r="EM116">
        <v>54.754800000000003</v>
      </c>
      <c r="EN116">
        <v>0</v>
      </c>
      <c r="EO116">
        <v>88.902500000000003</v>
      </c>
      <c r="EP116">
        <v>327.52</v>
      </c>
      <c r="EQ116">
        <v>588.12400000000002</v>
      </c>
      <c r="ER116">
        <v>0</v>
      </c>
      <c r="ES116">
        <v>0</v>
      </c>
      <c r="ET116">
        <v>0</v>
      </c>
      <c r="EU116">
        <v>915.64400000000001</v>
      </c>
      <c r="EV116" s="74">
        <v>1.48534E-18</v>
      </c>
      <c r="EW116">
        <v>153.21</v>
      </c>
      <c r="EX116">
        <v>86.567899999999995</v>
      </c>
      <c r="EY116">
        <v>6.04732</v>
      </c>
      <c r="EZ116">
        <v>15.847099999999999</v>
      </c>
      <c r="FA116">
        <v>0</v>
      </c>
      <c r="FB116">
        <v>88.902699999999996</v>
      </c>
      <c r="FC116">
        <v>350.57499999999999</v>
      </c>
      <c r="FD116">
        <v>588.12400000000002</v>
      </c>
      <c r="FE116">
        <v>0</v>
      </c>
      <c r="FF116">
        <v>0</v>
      </c>
      <c r="FG116">
        <v>0</v>
      </c>
      <c r="FH116">
        <v>938.69899999999996</v>
      </c>
      <c r="FI116" t="s">
        <v>534</v>
      </c>
      <c r="FJ116" t="s">
        <v>535</v>
      </c>
      <c r="FK116" t="s">
        <v>536</v>
      </c>
      <c r="FL116" t="s">
        <v>257</v>
      </c>
      <c r="FM116">
        <v>8.5</v>
      </c>
      <c r="FN116" t="s">
        <v>44</v>
      </c>
      <c r="FO116" t="s">
        <v>502</v>
      </c>
      <c r="FP116" t="s">
        <v>604</v>
      </c>
    </row>
    <row r="117" spans="1:172" x14ac:dyDescent="0.25">
      <c r="A117" s="72">
        <v>43234.195983796293</v>
      </c>
      <c r="B117" t="s">
        <v>305</v>
      </c>
      <c r="C117" t="s">
        <v>305</v>
      </c>
      <c r="D117" t="s">
        <v>302</v>
      </c>
      <c r="E117">
        <v>498589</v>
      </c>
      <c r="F117">
        <v>498589</v>
      </c>
      <c r="G117" t="s">
        <v>43</v>
      </c>
      <c r="H117" s="73">
        <v>0.1361111111111111</v>
      </c>
      <c r="I117" t="s">
        <v>51</v>
      </c>
      <c r="J117">
        <v>-3.48</v>
      </c>
      <c r="K117" t="s">
        <v>99</v>
      </c>
      <c r="L117" t="s">
        <v>99</v>
      </c>
      <c r="M117" t="s">
        <v>215</v>
      </c>
      <c r="N117">
        <v>64.090500000000006</v>
      </c>
      <c r="O117">
        <v>275585</v>
      </c>
      <c r="P117">
        <v>225451</v>
      </c>
      <c r="Q117">
        <v>3259.9</v>
      </c>
      <c r="R117">
        <v>222782</v>
      </c>
      <c r="S117">
        <v>0</v>
      </c>
      <c r="T117">
        <v>593904</v>
      </c>
      <c r="U117" s="74">
        <v>1321050</v>
      </c>
      <c r="V117" s="74">
        <v>2135580</v>
      </c>
      <c r="W117">
        <v>0</v>
      </c>
      <c r="X117">
        <v>0</v>
      </c>
      <c r="Y117">
        <v>0</v>
      </c>
      <c r="Z117" s="74">
        <v>3456630</v>
      </c>
      <c r="AA117">
        <v>9850.26</v>
      </c>
      <c r="AB117">
        <v>0</v>
      </c>
      <c r="AC117">
        <v>0</v>
      </c>
      <c r="AD117">
        <v>0</v>
      </c>
      <c r="AE117">
        <v>0</v>
      </c>
      <c r="AF117">
        <v>5483.41</v>
      </c>
      <c r="AG117">
        <v>0</v>
      </c>
      <c r="AH117">
        <v>15333.7</v>
      </c>
      <c r="AI117">
        <v>0</v>
      </c>
      <c r="AJ117">
        <v>0</v>
      </c>
      <c r="AK117">
        <v>0</v>
      </c>
      <c r="AL117">
        <v>0</v>
      </c>
      <c r="AM117">
        <v>15333.7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3.8095300000000001</v>
      </c>
      <c r="BB117">
        <v>20.941500000000001</v>
      </c>
      <c r="BC117">
        <v>13.2033</v>
      </c>
      <c r="BD117">
        <v>0.352238</v>
      </c>
      <c r="BE117">
        <v>13.276</v>
      </c>
      <c r="BF117">
        <v>1.99587</v>
      </c>
      <c r="BG117">
        <v>35.029600000000002</v>
      </c>
      <c r="BH117">
        <v>88.608099999999993</v>
      </c>
      <c r="BI117">
        <v>124.163</v>
      </c>
      <c r="BJ117">
        <v>0</v>
      </c>
      <c r="BK117">
        <v>0</v>
      </c>
      <c r="BL117">
        <v>0</v>
      </c>
      <c r="BM117">
        <v>212.77099999999999</v>
      </c>
      <c r="BN117">
        <v>206.96899999999999</v>
      </c>
      <c r="BO117">
        <v>5.80227</v>
      </c>
      <c r="BP117">
        <v>0</v>
      </c>
      <c r="BQ117">
        <v>0</v>
      </c>
      <c r="BS117">
        <v>0</v>
      </c>
      <c r="BT117">
        <v>0</v>
      </c>
      <c r="BV117">
        <v>0</v>
      </c>
      <c r="BW117" t="s">
        <v>99</v>
      </c>
      <c r="BX117" t="s">
        <v>99</v>
      </c>
      <c r="BY117" t="s">
        <v>215</v>
      </c>
      <c r="BZ117">
        <v>44.477600000000002</v>
      </c>
      <c r="CA117">
        <v>215660</v>
      </c>
      <c r="CB117">
        <v>338429</v>
      </c>
      <c r="CC117">
        <v>27380.5</v>
      </c>
      <c r="CD117">
        <v>93311.2</v>
      </c>
      <c r="CE117">
        <v>0</v>
      </c>
      <c r="CF117">
        <v>593904</v>
      </c>
      <c r="CG117" s="74">
        <v>1268730</v>
      </c>
      <c r="CH117" s="74">
        <v>2135580</v>
      </c>
      <c r="CI117">
        <v>0</v>
      </c>
      <c r="CJ117">
        <v>0</v>
      </c>
      <c r="CK117">
        <v>0</v>
      </c>
      <c r="CL117" s="74">
        <v>3404310</v>
      </c>
      <c r="CM117">
        <v>7596.98</v>
      </c>
      <c r="CN117">
        <v>0</v>
      </c>
      <c r="CO117">
        <v>0</v>
      </c>
      <c r="CP117">
        <v>0</v>
      </c>
      <c r="CQ117">
        <v>0</v>
      </c>
      <c r="CR117">
        <v>5481.94</v>
      </c>
      <c r="CS117">
        <v>0</v>
      </c>
      <c r="CT117">
        <v>13078.9</v>
      </c>
      <c r="CU117">
        <v>0</v>
      </c>
      <c r="CV117">
        <v>0</v>
      </c>
      <c r="CW117">
        <v>0</v>
      </c>
      <c r="CX117">
        <v>0</v>
      </c>
      <c r="CY117">
        <v>13078.9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2.9944600000000001</v>
      </c>
      <c r="DN117">
        <v>17.162299999999998</v>
      </c>
      <c r="DO117">
        <v>19.682600000000001</v>
      </c>
      <c r="DP117">
        <v>2.37304</v>
      </c>
      <c r="DQ117">
        <v>5.8963799999999997</v>
      </c>
      <c r="DR117">
        <v>1.9953399999999999</v>
      </c>
      <c r="DS117">
        <v>35.029600000000002</v>
      </c>
      <c r="DT117">
        <v>85.133600000000001</v>
      </c>
      <c r="DU117">
        <v>124.163</v>
      </c>
      <c r="DV117">
        <v>0</v>
      </c>
      <c r="DW117">
        <v>0</v>
      </c>
      <c r="DX117">
        <v>0</v>
      </c>
      <c r="DY117">
        <v>209.297</v>
      </c>
      <c r="DZ117">
        <v>204.309</v>
      </c>
      <c r="EA117">
        <v>4.9876100000000001</v>
      </c>
      <c r="EB117">
        <v>0</v>
      </c>
      <c r="EC117">
        <v>0</v>
      </c>
      <c r="EE117">
        <v>0</v>
      </c>
      <c r="EF117">
        <v>3</v>
      </c>
      <c r="EG117" t="s">
        <v>205</v>
      </c>
      <c r="EH117">
        <v>0</v>
      </c>
      <c r="EI117" s="74">
        <v>1.4560400000000001E-16</v>
      </c>
      <c r="EJ117">
        <v>99.918999999999997</v>
      </c>
      <c r="EK117">
        <v>30.557500000000001</v>
      </c>
      <c r="EL117">
        <v>2.67028</v>
      </c>
      <c r="EM117">
        <v>41.08</v>
      </c>
      <c r="EN117">
        <v>0</v>
      </c>
      <c r="EO117">
        <v>92.739699999999999</v>
      </c>
      <c r="EP117">
        <v>266.96699999999998</v>
      </c>
      <c r="EQ117">
        <v>274.91199999999998</v>
      </c>
      <c r="ER117">
        <v>0</v>
      </c>
      <c r="ES117">
        <v>0</v>
      </c>
      <c r="ET117">
        <v>0</v>
      </c>
      <c r="EU117">
        <v>541.87900000000002</v>
      </c>
      <c r="EV117" s="74">
        <v>1.14132E-16</v>
      </c>
      <c r="EW117">
        <v>83.031899999999993</v>
      </c>
      <c r="EX117">
        <v>41.582599999999999</v>
      </c>
      <c r="EY117">
        <v>15.4754</v>
      </c>
      <c r="EZ117">
        <v>20.1691</v>
      </c>
      <c r="FA117">
        <v>0</v>
      </c>
      <c r="FB117">
        <v>92.739699999999999</v>
      </c>
      <c r="FC117">
        <v>252.999</v>
      </c>
      <c r="FD117">
        <v>274.91199999999998</v>
      </c>
      <c r="FE117">
        <v>0</v>
      </c>
      <c r="FF117">
        <v>0</v>
      </c>
      <c r="FG117">
        <v>0</v>
      </c>
      <c r="FH117">
        <v>527.91099999999994</v>
      </c>
      <c r="FI117" t="s">
        <v>534</v>
      </c>
      <c r="FJ117" t="s">
        <v>535</v>
      </c>
      <c r="FK117" t="s">
        <v>536</v>
      </c>
      <c r="FL117" t="s">
        <v>257</v>
      </c>
      <c r="FM117">
        <v>8.5</v>
      </c>
      <c r="FN117" t="s">
        <v>44</v>
      </c>
      <c r="FO117" t="s">
        <v>502</v>
      </c>
      <c r="FP117" t="s">
        <v>604</v>
      </c>
    </row>
    <row r="118" spans="1:172" x14ac:dyDescent="0.25">
      <c r="A118" s="72">
        <v>43234.197905092595</v>
      </c>
      <c r="B118" t="s">
        <v>306</v>
      </c>
      <c r="C118" t="s">
        <v>306</v>
      </c>
      <c r="D118" t="s">
        <v>302</v>
      </c>
      <c r="E118">
        <v>498589</v>
      </c>
      <c r="F118">
        <v>498589</v>
      </c>
      <c r="G118" t="s">
        <v>43</v>
      </c>
      <c r="H118" s="73">
        <v>0.11180555555555556</v>
      </c>
      <c r="I118" t="s">
        <v>51</v>
      </c>
      <c r="J118">
        <v>-0.7</v>
      </c>
      <c r="K118" t="s">
        <v>99</v>
      </c>
      <c r="L118" t="s">
        <v>99</v>
      </c>
      <c r="M118" t="s">
        <v>215</v>
      </c>
      <c r="N118">
        <v>71.257599999999996</v>
      </c>
      <c r="O118">
        <v>299290</v>
      </c>
      <c r="P118">
        <v>231529</v>
      </c>
      <c r="Q118">
        <v>3725.84</v>
      </c>
      <c r="R118">
        <v>223683</v>
      </c>
      <c r="S118">
        <v>0</v>
      </c>
      <c r="T118">
        <v>580517</v>
      </c>
      <c r="U118" s="74">
        <v>1338820</v>
      </c>
      <c r="V118" s="74">
        <v>2135580</v>
      </c>
      <c r="W118">
        <v>0</v>
      </c>
      <c r="X118">
        <v>0</v>
      </c>
      <c r="Y118">
        <v>0</v>
      </c>
      <c r="Z118" s="74">
        <v>3474400</v>
      </c>
      <c r="AA118">
        <v>10951.8</v>
      </c>
      <c r="AB118">
        <v>0</v>
      </c>
      <c r="AC118">
        <v>0</v>
      </c>
      <c r="AD118">
        <v>0</v>
      </c>
      <c r="AE118">
        <v>0</v>
      </c>
      <c r="AF118">
        <v>5483.43</v>
      </c>
      <c r="AG118">
        <v>0</v>
      </c>
      <c r="AH118">
        <v>16435.2</v>
      </c>
      <c r="AI118">
        <v>0</v>
      </c>
      <c r="AJ118">
        <v>0</v>
      </c>
      <c r="AK118">
        <v>0</v>
      </c>
      <c r="AL118">
        <v>0</v>
      </c>
      <c r="AM118">
        <v>16435.2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4.2538999999999998</v>
      </c>
      <c r="BB118">
        <v>22.630700000000001</v>
      </c>
      <c r="BC118">
        <v>13.4275</v>
      </c>
      <c r="BD118">
        <v>0.39316699999999999</v>
      </c>
      <c r="BE118">
        <v>13.355600000000001</v>
      </c>
      <c r="BF118">
        <v>1.9958800000000001</v>
      </c>
      <c r="BG118">
        <v>34.298999999999999</v>
      </c>
      <c r="BH118">
        <v>90.355699999999999</v>
      </c>
      <c r="BI118">
        <v>124.163</v>
      </c>
      <c r="BJ118">
        <v>0</v>
      </c>
      <c r="BK118">
        <v>0</v>
      </c>
      <c r="BL118">
        <v>0</v>
      </c>
      <c r="BM118">
        <v>214.51900000000001</v>
      </c>
      <c r="BN118">
        <v>208.27199999999999</v>
      </c>
      <c r="BO118">
        <v>6.2462799999999996</v>
      </c>
      <c r="BP118">
        <v>0</v>
      </c>
      <c r="BQ118">
        <v>5</v>
      </c>
      <c r="BR118" t="s">
        <v>261</v>
      </c>
      <c r="BS118">
        <v>0</v>
      </c>
      <c r="BT118">
        <v>0</v>
      </c>
      <c r="BV118">
        <v>0</v>
      </c>
      <c r="BW118" t="s">
        <v>99</v>
      </c>
      <c r="BX118" t="s">
        <v>99</v>
      </c>
      <c r="BY118" t="s">
        <v>227</v>
      </c>
      <c r="BZ118">
        <v>59.328099999999999</v>
      </c>
      <c r="CA118">
        <v>235662</v>
      </c>
      <c r="CB118">
        <v>376325</v>
      </c>
      <c r="CC118">
        <v>29168.9</v>
      </c>
      <c r="CD118">
        <v>97423.7</v>
      </c>
      <c r="CE118">
        <v>0</v>
      </c>
      <c r="CF118">
        <v>584037</v>
      </c>
      <c r="CG118" s="74">
        <v>1322680</v>
      </c>
      <c r="CH118" s="74">
        <v>2135580</v>
      </c>
      <c r="CI118">
        <v>0</v>
      </c>
      <c r="CJ118">
        <v>0</v>
      </c>
      <c r="CK118">
        <v>0</v>
      </c>
      <c r="CL118" s="74">
        <v>3458260</v>
      </c>
      <c r="CM118">
        <v>10227.1</v>
      </c>
      <c r="CN118">
        <v>0</v>
      </c>
      <c r="CO118">
        <v>0</v>
      </c>
      <c r="CP118">
        <v>0</v>
      </c>
      <c r="CQ118">
        <v>0</v>
      </c>
      <c r="CR118">
        <v>5481.96</v>
      </c>
      <c r="CS118">
        <v>0</v>
      </c>
      <c r="CT118">
        <v>15709.1</v>
      </c>
      <c r="CU118">
        <v>0</v>
      </c>
      <c r="CV118">
        <v>0</v>
      </c>
      <c r="CW118">
        <v>0</v>
      </c>
      <c r="CX118">
        <v>0</v>
      </c>
      <c r="CY118">
        <v>15709.1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3.9895499999999999</v>
      </c>
      <c r="DN118">
        <v>18.665299999999998</v>
      </c>
      <c r="DO118">
        <v>21.857500000000002</v>
      </c>
      <c r="DP118">
        <v>2.4825900000000001</v>
      </c>
      <c r="DQ118">
        <v>6.1701800000000002</v>
      </c>
      <c r="DR118">
        <v>1.99535</v>
      </c>
      <c r="DS118">
        <v>34.4908</v>
      </c>
      <c r="DT118">
        <v>89.651200000000003</v>
      </c>
      <c r="DU118">
        <v>124.163</v>
      </c>
      <c r="DV118">
        <v>0</v>
      </c>
      <c r="DW118">
        <v>0</v>
      </c>
      <c r="DX118">
        <v>0</v>
      </c>
      <c r="DY118">
        <v>213.81399999999999</v>
      </c>
      <c r="DZ118">
        <v>207.83199999999999</v>
      </c>
      <c r="EA118">
        <v>5.9819899999999997</v>
      </c>
      <c r="EB118">
        <v>0</v>
      </c>
      <c r="EC118">
        <v>0</v>
      </c>
      <c r="EE118">
        <v>0</v>
      </c>
      <c r="EF118">
        <v>1.5</v>
      </c>
      <c r="EG118" t="s">
        <v>205</v>
      </c>
      <c r="EH118">
        <v>0</v>
      </c>
      <c r="EI118" s="74">
        <v>1.4196699999999999E-16</v>
      </c>
      <c r="EJ118">
        <v>102.28100000000001</v>
      </c>
      <c r="EK118">
        <v>30.790700000000001</v>
      </c>
      <c r="EL118">
        <v>2.7693699999999999</v>
      </c>
      <c r="EM118">
        <v>41.525599999999997</v>
      </c>
      <c r="EN118">
        <v>0</v>
      </c>
      <c r="EO118">
        <v>91.799300000000002</v>
      </c>
      <c r="EP118">
        <v>269.166</v>
      </c>
      <c r="EQ118">
        <v>274.91199999999998</v>
      </c>
      <c r="ER118">
        <v>0</v>
      </c>
      <c r="ES118">
        <v>0</v>
      </c>
      <c r="ET118">
        <v>0</v>
      </c>
      <c r="EU118">
        <v>544.07799999999997</v>
      </c>
      <c r="EV118" s="74">
        <v>1.28209E-12</v>
      </c>
      <c r="EW118">
        <v>88.868799999999993</v>
      </c>
      <c r="EX118">
        <v>44.446300000000001</v>
      </c>
      <c r="EY118">
        <v>15.6408</v>
      </c>
      <c r="EZ118">
        <v>20.678999999999998</v>
      </c>
      <c r="FA118">
        <v>0</v>
      </c>
      <c r="FB118">
        <v>92.042000000000002</v>
      </c>
      <c r="FC118">
        <v>261.67700000000002</v>
      </c>
      <c r="FD118">
        <v>274.91199999999998</v>
      </c>
      <c r="FE118">
        <v>0</v>
      </c>
      <c r="FF118">
        <v>0</v>
      </c>
      <c r="FG118">
        <v>0</v>
      </c>
      <c r="FH118">
        <v>536.58900000000006</v>
      </c>
      <c r="FI118" t="s">
        <v>534</v>
      </c>
      <c r="FJ118" t="s">
        <v>535</v>
      </c>
      <c r="FK118" t="s">
        <v>536</v>
      </c>
      <c r="FL118" t="s">
        <v>257</v>
      </c>
      <c r="FM118">
        <v>8.5</v>
      </c>
      <c r="FN118" t="s">
        <v>44</v>
      </c>
      <c r="FO118" t="s">
        <v>502</v>
      </c>
      <c r="FP118" t="s">
        <v>604</v>
      </c>
    </row>
    <row r="119" spans="1:172" x14ac:dyDescent="0.25">
      <c r="A119" s="72">
        <v>43234.200289351851</v>
      </c>
      <c r="B119" t="s">
        <v>307</v>
      </c>
      <c r="C119" t="s">
        <v>307</v>
      </c>
      <c r="D119" t="s">
        <v>302</v>
      </c>
      <c r="E119">
        <v>498589</v>
      </c>
      <c r="F119">
        <v>498589</v>
      </c>
      <c r="G119" t="s">
        <v>43</v>
      </c>
      <c r="H119" s="73">
        <v>0.13958333333333334</v>
      </c>
      <c r="I119" t="s">
        <v>51</v>
      </c>
      <c r="J119">
        <v>-0.26</v>
      </c>
      <c r="K119" t="s">
        <v>99</v>
      </c>
      <c r="L119" t="s">
        <v>99</v>
      </c>
      <c r="M119" t="s">
        <v>215</v>
      </c>
      <c r="N119">
        <v>71.268199999999993</v>
      </c>
      <c r="O119">
        <v>298196</v>
      </c>
      <c r="P119">
        <v>231611</v>
      </c>
      <c r="Q119">
        <v>3707.7</v>
      </c>
      <c r="R119">
        <v>223629</v>
      </c>
      <c r="S119">
        <v>0</v>
      </c>
      <c r="T119">
        <v>573622</v>
      </c>
      <c r="U119" s="74">
        <v>1330840</v>
      </c>
      <c r="V119" s="74">
        <v>2135580</v>
      </c>
      <c r="W119">
        <v>0</v>
      </c>
      <c r="X119">
        <v>0</v>
      </c>
      <c r="Y119">
        <v>0</v>
      </c>
      <c r="Z119" s="74">
        <v>3466420</v>
      </c>
      <c r="AA119">
        <v>10953.4</v>
      </c>
      <c r="AB119">
        <v>0</v>
      </c>
      <c r="AC119">
        <v>0</v>
      </c>
      <c r="AD119">
        <v>0</v>
      </c>
      <c r="AE119">
        <v>0</v>
      </c>
      <c r="AF119">
        <v>5483.43</v>
      </c>
      <c r="AG119">
        <v>0</v>
      </c>
      <c r="AH119">
        <v>16436.900000000001</v>
      </c>
      <c r="AI119">
        <v>0</v>
      </c>
      <c r="AJ119">
        <v>0</v>
      </c>
      <c r="AK119">
        <v>0</v>
      </c>
      <c r="AL119">
        <v>0</v>
      </c>
      <c r="AM119">
        <v>16436.900000000001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4.2545700000000002</v>
      </c>
      <c r="BB119">
        <v>22.5563</v>
      </c>
      <c r="BC119">
        <v>13.4383</v>
      </c>
      <c r="BD119">
        <v>0.39160299999999998</v>
      </c>
      <c r="BE119">
        <v>13.351100000000001</v>
      </c>
      <c r="BF119">
        <v>1.9958800000000001</v>
      </c>
      <c r="BG119">
        <v>33.9343</v>
      </c>
      <c r="BH119">
        <v>89.921999999999997</v>
      </c>
      <c r="BI119">
        <v>124.163</v>
      </c>
      <c r="BJ119">
        <v>0</v>
      </c>
      <c r="BK119">
        <v>0</v>
      </c>
      <c r="BL119">
        <v>0</v>
      </c>
      <c r="BM119">
        <v>214.08500000000001</v>
      </c>
      <c r="BN119">
        <v>207.83799999999999</v>
      </c>
      <c r="BO119">
        <v>6.2469599999999996</v>
      </c>
      <c r="BP119">
        <v>0</v>
      </c>
      <c r="BQ119">
        <v>4</v>
      </c>
      <c r="BR119" t="s">
        <v>261</v>
      </c>
      <c r="BS119">
        <v>0</v>
      </c>
      <c r="BT119">
        <v>0</v>
      </c>
      <c r="BV119">
        <v>0</v>
      </c>
      <c r="BW119" t="s">
        <v>99</v>
      </c>
      <c r="BX119" t="s">
        <v>99</v>
      </c>
      <c r="BY119" t="s">
        <v>227</v>
      </c>
      <c r="BZ119">
        <v>59.328099999999999</v>
      </c>
      <c r="CA119">
        <v>235662</v>
      </c>
      <c r="CB119">
        <v>376325</v>
      </c>
      <c r="CC119">
        <v>29168.9</v>
      </c>
      <c r="CD119">
        <v>97423.7</v>
      </c>
      <c r="CE119">
        <v>0</v>
      </c>
      <c r="CF119">
        <v>584037</v>
      </c>
      <c r="CG119" s="74">
        <v>1322680</v>
      </c>
      <c r="CH119" s="74">
        <v>2135580</v>
      </c>
      <c r="CI119">
        <v>0</v>
      </c>
      <c r="CJ119">
        <v>0</v>
      </c>
      <c r="CK119">
        <v>0</v>
      </c>
      <c r="CL119" s="74">
        <v>3458260</v>
      </c>
      <c r="CM119">
        <v>10227.1</v>
      </c>
      <c r="CN119">
        <v>0</v>
      </c>
      <c r="CO119">
        <v>0</v>
      </c>
      <c r="CP119">
        <v>0</v>
      </c>
      <c r="CQ119">
        <v>0</v>
      </c>
      <c r="CR119">
        <v>5481.96</v>
      </c>
      <c r="CS119">
        <v>0</v>
      </c>
      <c r="CT119">
        <v>15709.1</v>
      </c>
      <c r="CU119">
        <v>0</v>
      </c>
      <c r="CV119">
        <v>0</v>
      </c>
      <c r="CW119">
        <v>0</v>
      </c>
      <c r="CX119">
        <v>0</v>
      </c>
      <c r="CY119">
        <v>15709.1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3.9895499999999999</v>
      </c>
      <c r="DN119">
        <v>18.665299999999998</v>
      </c>
      <c r="DO119">
        <v>21.857500000000002</v>
      </c>
      <c r="DP119">
        <v>2.4825900000000001</v>
      </c>
      <c r="DQ119">
        <v>6.1701800000000002</v>
      </c>
      <c r="DR119">
        <v>1.99535</v>
      </c>
      <c r="DS119">
        <v>34.4908</v>
      </c>
      <c r="DT119">
        <v>89.651200000000003</v>
      </c>
      <c r="DU119">
        <v>124.163</v>
      </c>
      <c r="DV119">
        <v>0</v>
      </c>
      <c r="DW119">
        <v>0</v>
      </c>
      <c r="DX119">
        <v>0</v>
      </c>
      <c r="DY119">
        <v>213.81399999999999</v>
      </c>
      <c r="DZ119">
        <v>207.83199999999999</v>
      </c>
      <c r="EA119">
        <v>5.9819899999999997</v>
      </c>
      <c r="EB119">
        <v>0</v>
      </c>
      <c r="EC119">
        <v>0</v>
      </c>
      <c r="EE119">
        <v>0</v>
      </c>
      <c r="EF119">
        <v>1.5</v>
      </c>
      <c r="EG119" t="s">
        <v>205</v>
      </c>
      <c r="EH119">
        <v>0</v>
      </c>
      <c r="EI119" s="74">
        <v>1.30381E-16</v>
      </c>
      <c r="EJ119">
        <v>102.256</v>
      </c>
      <c r="EK119">
        <v>30.814299999999999</v>
      </c>
      <c r="EL119">
        <v>2.7674099999999999</v>
      </c>
      <c r="EM119">
        <v>41.517699999999998</v>
      </c>
      <c r="EN119">
        <v>0</v>
      </c>
      <c r="EO119">
        <v>91.940399999999997</v>
      </c>
      <c r="EP119">
        <v>269.29599999999999</v>
      </c>
      <c r="EQ119">
        <v>274.91199999999998</v>
      </c>
      <c r="ER119">
        <v>0</v>
      </c>
      <c r="ES119">
        <v>0</v>
      </c>
      <c r="ET119">
        <v>0</v>
      </c>
      <c r="EU119">
        <v>544.20799999999997</v>
      </c>
      <c r="EV119" s="74">
        <v>1.28209E-12</v>
      </c>
      <c r="EW119">
        <v>88.868799999999993</v>
      </c>
      <c r="EX119">
        <v>44.446300000000001</v>
      </c>
      <c r="EY119">
        <v>15.6408</v>
      </c>
      <c r="EZ119">
        <v>20.678999999999998</v>
      </c>
      <c r="FA119">
        <v>0</v>
      </c>
      <c r="FB119">
        <v>92.042000000000002</v>
      </c>
      <c r="FC119">
        <v>261.67700000000002</v>
      </c>
      <c r="FD119">
        <v>274.91199999999998</v>
      </c>
      <c r="FE119">
        <v>0</v>
      </c>
      <c r="FF119">
        <v>0</v>
      </c>
      <c r="FG119">
        <v>0</v>
      </c>
      <c r="FH119">
        <v>536.58900000000006</v>
      </c>
      <c r="FI119" t="s">
        <v>534</v>
      </c>
      <c r="FJ119" t="s">
        <v>535</v>
      </c>
      <c r="FK119" t="s">
        <v>536</v>
      </c>
      <c r="FL119" t="s">
        <v>257</v>
      </c>
      <c r="FM119">
        <v>8.5</v>
      </c>
      <c r="FN119" t="s">
        <v>44</v>
      </c>
      <c r="FO119" t="s">
        <v>502</v>
      </c>
      <c r="FP119" t="s">
        <v>604</v>
      </c>
    </row>
    <row r="120" spans="1:172" x14ac:dyDescent="0.25">
      <c r="A120" s="72">
        <v>43234.202719907407</v>
      </c>
      <c r="B120" t="s">
        <v>308</v>
      </c>
      <c r="C120" t="s">
        <v>308</v>
      </c>
      <c r="D120" t="s">
        <v>302</v>
      </c>
      <c r="E120">
        <v>498589</v>
      </c>
      <c r="F120">
        <v>498589</v>
      </c>
      <c r="G120" t="s">
        <v>43</v>
      </c>
      <c r="H120" s="73">
        <v>0.1423611111111111</v>
      </c>
      <c r="I120" t="s">
        <v>51</v>
      </c>
      <c r="J120">
        <v>-0.75</v>
      </c>
      <c r="K120" t="s">
        <v>99</v>
      </c>
      <c r="L120" t="s">
        <v>99</v>
      </c>
      <c r="M120" t="s">
        <v>215</v>
      </c>
      <c r="N120">
        <v>86.446299999999994</v>
      </c>
      <c r="O120">
        <v>293582</v>
      </c>
      <c r="P120">
        <v>228761</v>
      </c>
      <c r="Q120">
        <v>3634.64</v>
      </c>
      <c r="R120">
        <v>224162</v>
      </c>
      <c r="S120">
        <v>0</v>
      </c>
      <c r="T120">
        <v>573622</v>
      </c>
      <c r="U120" s="74">
        <v>1323850</v>
      </c>
      <c r="V120" s="74">
        <v>2135580</v>
      </c>
      <c r="W120">
        <v>0</v>
      </c>
      <c r="X120">
        <v>0</v>
      </c>
      <c r="Y120">
        <v>0</v>
      </c>
      <c r="Z120" s="74">
        <v>3459430</v>
      </c>
      <c r="AA120">
        <v>13286.2</v>
      </c>
      <c r="AB120">
        <v>0</v>
      </c>
      <c r="AC120">
        <v>0</v>
      </c>
      <c r="AD120">
        <v>0</v>
      </c>
      <c r="AE120">
        <v>0</v>
      </c>
      <c r="AF120">
        <v>5483.43</v>
      </c>
      <c r="AG120">
        <v>0</v>
      </c>
      <c r="AH120">
        <v>18769.599999999999</v>
      </c>
      <c r="AI120">
        <v>0</v>
      </c>
      <c r="AJ120">
        <v>0</v>
      </c>
      <c r="AK120">
        <v>0</v>
      </c>
      <c r="AL120">
        <v>0</v>
      </c>
      <c r="AM120">
        <v>18769.599999999999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5.1500899999999996</v>
      </c>
      <c r="BB120">
        <v>22.2684</v>
      </c>
      <c r="BC120">
        <v>13.298999999999999</v>
      </c>
      <c r="BD120">
        <v>0.38587900000000003</v>
      </c>
      <c r="BE120">
        <v>13.371600000000001</v>
      </c>
      <c r="BF120">
        <v>1.9958800000000001</v>
      </c>
      <c r="BG120">
        <v>33.9343</v>
      </c>
      <c r="BH120">
        <v>90.405100000000004</v>
      </c>
      <c r="BI120">
        <v>124.163</v>
      </c>
      <c r="BJ120">
        <v>0</v>
      </c>
      <c r="BK120">
        <v>0</v>
      </c>
      <c r="BL120">
        <v>0</v>
      </c>
      <c r="BM120">
        <v>214.56800000000001</v>
      </c>
      <c r="BN120">
        <v>207.42599999999999</v>
      </c>
      <c r="BO120">
        <v>7.1417400000000004</v>
      </c>
      <c r="BP120">
        <v>0</v>
      </c>
      <c r="BQ120">
        <v>2.5</v>
      </c>
      <c r="BR120" t="s">
        <v>261</v>
      </c>
      <c r="BS120">
        <v>0</v>
      </c>
      <c r="BT120">
        <v>0</v>
      </c>
      <c r="BV120">
        <v>0</v>
      </c>
      <c r="BW120" t="s">
        <v>99</v>
      </c>
      <c r="BX120" t="s">
        <v>99</v>
      </c>
      <c r="BY120" t="s">
        <v>227</v>
      </c>
      <c r="BZ120">
        <v>59.328099999999999</v>
      </c>
      <c r="CA120">
        <v>235662</v>
      </c>
      <c r="CB120">
        <v>376325</v>
      </c>
      <c r="CC120">
        <v>29168.9</v>
      </c>
      <c r="CD120">
        <v>97423.7</v>
      </c>
      <c r="CE120">
        <v>0</v>
      </c>
      <c r="CF120">
        <v>584037</v>
      </c>
      <c r="CG120" s="74">
        <v>1322680</v>
      </c>
      <c r="CH120" s="74">
        <v>2135580</v>
      </c>
      <c r="CI120">
        <v>0</v>
      </c>
      <c r="CJ120">
        <v>0</v>
      </c>
      <c r="CK120">
        <v>0</v>
      </c>
      <c r="CL120" s="74">
        <v>3458260</v>
      </c>
      <c r="CM120">
        <v>10227.1</v>
      </c>
      <c r="CN120">
        <v>0</v>
      </c>
      <c r="CO120">
        <v>0</v>
      </c>
      <c r="CP120">
        <v>0</v>
      </c>
      <c r="CQ120">
        <v>0</v>
      </c>
      <c r="CR120">
        <v>5481.96</v>
      </c>
      <c r="CS120">
        <v>0</v>
      </c>
      <c r="CT120">
        <v>15709.1</v>
      </c>
      <c r="CU120">
        <v>0</v>
      </c>
      <c r="CV120">
        <v>0</v>
      </c>
      <c r="CW120">
        <v>0</v>
      </c>
      <c r="CX120">
        <v>0</v>
      </c>
      <c r="CY120">
        <v>15709.1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3.9895499999999999</v>
      </c>
      <c r="DN120">
        <v>18.665299999999998</v>
      </c>
      <c r="DO120">
        <v>21.857500000000002</v>
      </c>
      <c r="DP120">
        <v>2.4825900000000001</v>
      </c>
      <c r="DQ120">
        <v>6.1701800000000002</v>
      </c>
      <c r="DR120">
        <v>1.99535</v>
      </c>
      <c r="DS120">
        <v>34.4908</v>
      </c>
      <c r="DT120">
        <v>89.651200000000003</v>
      </c>
      <c r="DU120">
        <v>124.163</v>
      </c>
      <c r="DV120">
        <v>0</v>
      </c>
      <c r="DW120">
        <v>0</v>
      </c>
      <c r="DX120">
        <v>0</v>
      </c>
      <c r="DY120">
        <v>213.81399999999999</v>
      </c>
      <c r="DZ120">
        <v>207.83199999999999</v>
      </c>
      <c r="EA120">
        <v>5.9819899999999997</v>
      </c>
      <c r="EB120">
        <v>0</v>
      </c>
      <c r="EC120">
        <v>0</v>
      </c>
      <c r="EE120">
        <v>0</v>
      </c>
      <c r="EF120">
        <v>1.5</v>
      </c>
      <c r="EG120" t="s">
        <v>205</v>
      </c>
      <c r="EH120">
        <v>0</v>
      </c>
      <c r="EI120" s="74">
        <v>1.87228E-16</v>
      </c>
      <c r="EJ120">
        <v>101.501</v>
      </c>
      <c r="EK120">
        <v>30.702500000000001</v>
      </c>
      <c r="EL120">
        <v>2.7401499999999999</v>
      </c>
      <c r="EM120">
        <v>41.190800000000003</v>
      </c>
      <c r="EN120">
        <v>0</v>
      </c>
      <c r="EO120">
        <v>91.940399999999997</v>
      </c>
      <c r="EP120">
        <v>268.07400000000001</v>
      </c>
      <c r="EQ120">
        <v>274.91199999999998</v>
      </c>
      <c r="ER120">
        <v>0</v>
      </c>
      <c r="ES120">
        <v>0</v>
      </c>
      <c r="ET120">
        <v>0</v>
      </c>
      <c r="EU120">
        <v>542.98699999999997</v>
      </c>
      <c r="EV120" s="74">
        <v>1.28209E-12</v>
      </c>
      <c r="EW120">
        <v>88.868799999999993</v>
      </c>
      <c r="EX120">
        <v>44.446300000000001</v>
      </c>
      <c r="EY120">
        <v>15.6408</v>
      </c>
      <c r="EZ120">
        <v>20.678999999999998</v>
      </c>
      <c r="FA120">
        <v>0</v>
      </c>
      <c r="FB120">
        <v>92.042000000000002</v>
      </c>
      <c r="FC120">
        <v>261.67700000000002</v>
      </c>
      <c r="FD120">
        <v>274.91199999999998</v>
      </c>
      <c r="FE120">
        <v>0</v>
      </c>
      <c r="FF120">
        <v>0</v>
      </c>
      <c r="FG120">
        <v>0</v>
      </c>
      <c r="FH120">
        <v>536.58900000000006</v>
      </c>
      <c r="FI120" t="s">
        <v>534</v>
      </c>
      <c r="FJ120" t="s">
        <v>535</v>
      </c>
      <c r="FK120" t="s">
        <v>536</v>
      </c>
      <c r="FL120" t="s">
        <v>257</v>
      </c>
      <c r="FM120">
        <v>8.5</v>
      </c>
      <c r="FN120" t="s">
        <v>44</v>
      </c>
      <c r="FO120" t="s">
        <v>502</v>
      </c>
      <c r="FP120" t="s">
        <v>604</v>
      </c>
    </row>
    <row r="121" spans="1:172" x14ac:dyDescent="0.25">
      <c r="A121" s="72">
        <v>43234.20516203704</v>
      </c>
      <c r="B121" t="s">
        <v>309</v>
      </c>
      <c r="C121" t="s">
        <v>309</v>
      </c>
      <c r="D121" t="s">
        <v>268</v>
      </c>
      <c r="E121">
        <v>498589</v>
      </c>
      <c r="F121">
        <v>498589</v>
      </c>
      <c r="G121" t="s">
        <v>43</v>
      </c>
      <c r="H121" s="73">
        <v>0.14375000000000002</v>
      </c>
      <c r="I121" t="s">
        <v>50</v>
      </c>
      <c r="J121">
        <v>5.42</v>
      </c>
      <c r="K121" t="s">
        <v>99</v>
      </c>
      <c r="L121" t="s">
        <v>99</v>
      </c>
      <c r="M121" t="s">
        <v>236</v>
      </c>
      <c r="N121">
        <v>324.64800000000002</v>
      </c>
      <c r="O121">
        <v>129862</v>
      </c>
      <c r="P121">
        <v>265628</v>
      </c>
      <c r="Q121">
        <v>3550.28</v>
      </c>
      <c r="R121">
        <v>132848</v>
      </c>
      <c r="S121">
        <v>0</v>
      </c>
      <c r="T121">
        <v>585743</v>
      </c>
      <c r="U121" s="74">
        <v>1117960</v>
      </c>
      <c r="V121" s="74">
        <v>2135580</v>
      </c>
      <c r="W121">
        <v>0</v>
      </c>
      <c r="X121">
        <v>0</v>
      </c>
      <c r="Y121">
        <v>0</v>
      </c>
      <c r="Z121" s="74">
        <v>3253540</v>
      </c>
      <c r="AA121">
        <v>49896.3</v>
      </c>
      <c r="AB121">
        <v>0</v>
      </c>
      <c r="AC121">
        <v>0</v>
      </c>
      <c r="AD121">
        <v>0</v>
      </c>
      <c r="AE121">
        <v>0</v>
      </c>
      <c r="AF121">
        <v>6502.76</v>
      </c>
      <c r="AG121">
        <v>0</v>
      </c>
      <c r="AH121">
        <v>56399.1</v>
      </c>
      <c r="AI121">
        <v>0</v>
      </c>
      <c r="AJ121">
        <v>0</v>
      </c>
      <c r="AK121">
        <v>0</v>
      </c>
      <c r="AL121">
        <v>0</v>
      </c>
      <c r="AM121">
        <v>56399.1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19.730499999999999</v>
      </c>
      <c r="BB121">
        <v>7.9990300000000003</v>
      </c>
      <c r="BC121">
        <v>14.6981</v>
      </c>
      <c r="BD121">
        <v>0.233987</v>
      </c>
      <c r="BE121">
        <v>7.8422599999999996</v>
      </c>
      <c r="BF121">
        <v>2.3584000000000001</v>
      </c>
      <c r="BG121">
        <v>32.406500000000001</v>
      </c>
      <c r="BH121">
        <v>85.268799999999999</v>
      </c>
      <c r="BI121">
        <v>114.872</v>
      </c>
      <c r="BJ121">
        <v>0</v>
      </c>
      <c r="BK121">
        <v>0</v>
      </c>
      <c r="BL121">
        <v>0</v>
      </c>
      <c r="BM121">
        <v>200.14099999999999</v>
      </c>
      <c r="BN121">
        <v>178.071</v>
      </c>
      <c r="BO121">
        <v>22.069600000000001</v>
      </c>
      <c r="BP121">
        <v>0</v>
      </c>
      <c r="BQ121">
        <v>71.5</v>
      </c>
      <c r="BR121" t="s">
        <v>115</v>
      </c>
      <c r="BS121">
        <v>0</v>
      </c>
      <c r="BT121">
        <v>2</v>
      </c>
      <c r="BU121" t="s">
        <v>184</v>
      </c>
      <c r="BV121">
        <v>0</v>
      </c>
      <c r="BW121" t="s">
        <v>99</v>
      </c>
      <c r="BX121" t="s">
        <v>99</v>
      </c>
      <c r="BY121" t="s">
        <v>260</v>
      </c>
      <c r="BZ121">
        <v>321.048</v>
      </c>
      <c r="CA121">
        <v>140991</v>
      </c>
      <c r="CB121">
        <v>404002</v>
      </c>
      <c r="CC121">
        <v>9998.02</v>
      </c>
      <c r="CD121">
        <v>65232.3</v>
      </c>
      <c r="CE121">
        <v>0</v>
      </c>
      <c r="CF121">
        <v>585745</v>
      </c>
      <c r="CG121" s="74">
        <v>1206290</v>
      </c>
      <c r="CH121" s="74">
        <v>2135580</v>
      </c>
      <c r="CI121">
        <v>0</v>
      </c>
      <c r="CJ121">
        <v>0</v>
      </c>
      <c r="CK121">
        <v>0</v>
      </c>
      <c r="CL121" s="74">
        <v>3341870</v>
      </c>
      <c r="CM121">
        <v>51803.5</v>
      </c>
      <c r="CN121">
        <v>0</v>
      </c>
      <c r="CO121">
        <v>0</v>
      </c>
      <c r="CP121">
        <v>0</v>
      </c>
      <c r="CQ121">
        <v>0</v>
      </c>
      <c r="CR121">
        <v>6501.11</v>
      </c>
      <c r="CS121">
        <v>0</v>
      </c>
      <c r="CT121">
        <v>58304.6</v>
      </c>
      <c r="CU121">
        <v>0</v>
      </c>
      <c r="CV121">
        <v>0</v>
      </c>
      <c r="CW121">
        <v>0</v>
      </c>
      <c r="CX121">
        <v>0</v>
      </c>
      <c r="CY121">
        <v>58304.6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20.420000000000002</v>
      </c>
      <c r="DN121">
        <v>8.8379100000000008</v>
      </c>
      <c r="DO121">
        <v>22.209299999999999</v>
      </c>
      <c r="DP121">
        <v>0.65726200000000001</v>
      </c>
      <c r="DQ121">
        <v>3.7911100000000002</v>
      </c>
      <c r="DR121">
        <v>2.3578100000000002</v>
      </c>
      <c r="DS121">
        <v>32.406599999999997</v>
      </c>
      <c r="DT121">
        <v>90.68</v>
      </c>
      <c r="DU121">
        <v>114.872</v>
      </c>
      <c r="DV121">
        <v>0</v>
      </c>
      <c r="DW121">
        <v>0</v>
      </c>
      <c r="DX121">
        <v>0</v>
      </c>
      <c r="DY121">
        <v>205.55199999999999</v>
      </c>
      <c r="DZ121">
        <v>182.79300000000001</v>
      </c>
      <c r="EA121">
        <v>22.758600000000001</v>
      </c>
      <c r="EB121">
        <v>0</v>
      </c>
      <c r="EC121">
        <v>0</v>
      </c>
      <c r="EE121">
        <v>0</v>
      </c>
      <c r="EF121">
        <v>21.5</v>
      </c>
      <c r="EG121" t="s">
        <v>205</v>
      </c>
      <c r="EH121">
        <v>0</v>
      </c>
      <c r="EI121" s="74">
        <v>1.7055299999999999E-17</v>
      </c>
      <c r="EJ121">
        <v>61.007899999999999</v>
      </c>
      <c r="EK121">
        <v>37.120600000000003</v>
      </c>
      <c r="EL121">
        <v>2.2392099999999999</v>
      </c>
      <c r="EM121">
        <v>44.683</v>
      </c>
      <c r="EN121">
        <v>0</v>
      </c>
      <c r="EO121">
        <v>89.290999999999997</v>
      </c>
      <c r="EP121">
        <v>234.34200000000001</v>
      </c>
      <c r="EQ121">
        <v>274.91199999999998</v>
      </c>
      <c r="ER121">
        <v>0</v>
      </c>
      <c r="ES121">
        <v>0</v>
      </c>
      <c r="ET121">
        <v>0</v>
      </c>
      <c r="EU121">
        <v>509.25400000000002</v>
      </c>
      <c r="EV121" s="74">
        <v>3.09788E-17</v>
      </c>
      <c r="EW121">
        <v>72.627099999999999</v>
      </c>
      <c r="EX121">
        <v>54.945900000000002</v>
      </c>
      <c r="EY121">
        <v>6.29101</v>
      </c>
      <c r="EZ121">
        <v>16.367699999999999</v>
      </c>
      <c r="FA121">
        <v>0</v>
      </c>
      <c r="FB121">
        <v>89.291200000000003</v>
      </c>
      <c r="FC121">
        <v>239.523</v>
      </c>
      <c r="FD121">
        <v>274.91199999999998</v>
      </c>
      <c r="FE121">
        <v>0</v>
      </c>
      <c r="FF121">
        <v>0</v>
      </c>
      <c r="FG121">
        <v>0</v>
      </c>
      <c r="FH121">
        <v>514.43499999999995</v>
      </c>
      <c r="FI121" t="s">
        <v>534</v>
      </c>
      <c r="FJ121" t="s">
        <v>535</v>
      </c>
      <c r="FK121" t="s">
        <v>536</v>
      </c>
      <c r="FL121" t="s">
        <v>257</v>
      </c>
      <c r="FM121">
        <v>8.5</v>
      </c>
      <c r="FN121" t="s">
        <v>44</v>
      </c>
      <c r="FO121" t="s">
        <v>502</v>
      </c>
      <c r="FP121" t="s">
        <v>604</v>
      </c>
    </row>
    <row r="122" spans="1:172" x14ac:dyDescent="0.25">
      <c r="A122" s="72">
        <v>43234.207650462966</v>
      </c>
      <c r="B122" t="s">
        <v>310</v>
      </c>
      <c r="C122" t="s">
        <v>310</v>
      </c>
      <c r="D122" t="s">
        <v>268</v>
      </c>
      <c r="E122">
        <v>498589</v>
      </c>
      <c r="F122">
        <v>498589</v>
      </c>
      <c r="G122" t="s">
        <v>43</v>
      </c>
      <c r="H122" s="73">
        <v>0.14583333333333334</v>
      </c>
      <c r="I122" t="s">
        <v>50</v>
      </c>
      <c r="J122">
        <v>3.75</v>
      </c>
      <c r="K122" t="s">
        <v>99</v>
      </c>
      <c r="L122" t="s">
        <v>99</v>
      </c>
      <c r="M122" t="s">
        <v>236</v>
      </c>
      <c r="N122">
        <v>324.63400000000001</v>
      </c>
      <c r="O122">
        <v>153324</v>
      </c>
      <c r="P122">
        <v>265682</v>
      </c>
      <c r="Q122">
        <v>3492.36</v>
      </c>
      <c r="R122">
        <v>136456</v>
      </c>
      <c r="S122">
        <v>0</v>
      </c>
      <c r="T122">
        <v>585743</v>
      </c>
      <c r="U122" s="74">
        <v>1145020</v>
      </c>
      <c r="V122" s="74">
        <v>2135580</v>
      </c>
      <c r="W122">
        <v>0</v>
      </c>
      <c r="X122">
        <v>0</v>
      </c>
      <c r="Y122">
        <v>0</v>
      </c>
      <c r="Z122" s="74">
        <v>3280600</v>
      </c>
      <c r="AA122">
        <v>49894.1</v>
      </c>
      <c r="AB122">
        <v>0</v>
      </c>
      <c r="AC122">
        <v>0</v>
      </c>
      <c r="AD122">
        <v>0</v>
      </c>
      <c r="AE122">
        <v>0</v>
      </c>
      <c r="AF122">
        <v>6502.76</v>
      </c>
      <c r="AG122">
        <v>0</v>
      </c>
      <c r="AH122">
        <v>56396.9</v>
      </c>
      <c r="AI122">
        <v>0</v>
      </c>
      <c r="AJ122">
        <v>0</v>
      </c>
      <c r="AK122">
        <v>0</v>
      </c>
      <c r="AL122">
        <v>0</v>
      </c>
      <c r="AM122">
        <v>56396.9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19.729800000000001</v>
      </c>
      <c r="BB122">
        <v>9.4536899999999999</v>
      </c>
      <c r="BC122">
        <v>14.7019</v>
      </c>
      <c r="BD122">
        <v>0.230014</v>
      </c>
      <c r="BE122">
        <v>8.0554299999999994</v>
      </c>
      <c r="BF122">
        <v>2.3584000000000001</v>
      </c>
      <c r="BG122">
        <v>32.406500000000001</v>
      </c>
      <c r="BH122">
        <v>86.935699999999997</v>
      </c>
      <c r="BI122">
        <v>114.872</v>
      </c>
      <c r="BJ122">
        <v>0</v>
      </c>
      <c r="BK122">
        <v>0</v>
      </c>
      <c r="BL122">
        <v>0</v>
      </c>
      <c r="BM122">
        <v>201.80799999999999</v>
      </c>
      <c r="BN122">
        <v>179.739</v>
      </c>
      <c r="BO122">
        <v>22.068999999999999</v>
      </c>
      <c r="BP122">
        <v>0</v>
      </c>
      <c r="BQ122">
        <v>71</v>
      </c>
      <c r="BR122" t="s">
        <v>115</v>
      </c>
      <c r="BS122">
        <v>0</v>
      </c>
      <c r="BT122">
        <v>2</v>
      </c>
      <c r="BU122" t="s">
        <v>184</v>
      </c>
      <c r="BV122">
        <v>0</v>
      </c>
      <c r="BW122" t="s">
        <v>99</v>
      </c>
      <c r="BX122" t="s">
        <v>99</v>
      </c>
      <c r="BY122" t="s">
        <v>260</v>
      </c>
      <c r="BZ122">
        <v>321.048</v>
      </c>
      <c r="CA122">
        <v>140991</v>
      </c>
      <c r="CB122">
        <v>404002</v>
      </c>
      <c r="CC122">
        <v>9998.02</v>
      </c>
      <c r="CD122">
        <v>65232.3</v>
      </c>
      <c r="CE122">
        <v>0</v>
      </c>
      <c r="CF122">
        <v>585745</v>
      </c>
      <c r="CG122" s="74">
        <v>1206290</v>
      </c>
      <c r="CH122" s="74">
        <v>2135580</v>
      </c>
      <c r="CI122">
        <v>0</v>
      </c>
      <c r="CJ122">
        <v>0</v>
      </c>
      <c r="CK122">
        <v>0</v>
      </c>
      <c r="CL122" s="74">
        <v>3341870</v>
      </c>
      <c r="CM122">
        <v>51803.5</v>
      </c>
      <c r="CN122">
        <v>0</v>
      </c>
      <c r="CO122">
        <v>0</v>
      </c>
      <c r="CP122">
        <v>0</v>
      </c>
      <c r="CQ122">
        <v>0</v>
      </c>
      <c r="CR122">
        <v>6501.11</v>
      </c>
      <c r="CS122">
        <v>0</v>
      </c>
      <c r="CT122">
        <v>58304.6</v>
      </c>
      <c r="CU122">
        <v>0</v>
      </c>
      <c r="CV122">
        <v>0</v>
      </c>
      <c r="CW122">
        <v>0</v>
      </c>
      <c r="CX122">
        <v>0</v>
      </c>
      <c r="CY122">
        <v>58304.6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20.420000000000002</v>
      </c>
      <c r="DN122">
        <v>8.8379100000000008</v>
      </c>
      <c r="DO122">
        <v>22.209299999999999</v>
      </c>
      <c r="DP122">
        <v>0.65726200000000001</v>
      </c>
      <c r="DQ122">
        <v>3.7911100000000002</v>
      </c>
      <c r="DR122">
        <v>2.3578100000000002</v>
      </c>
      <c r="DS122">
        <v>32.406599999999997</v>
      </c>
      <c r="DT122">
        <v>90.68</v>
      </c>
      <c r="DU122">
        <v>114.872</v>
      </c>
      <c r="DV122">
        <v>0</v>
      </c>
      <c r="DW122">
        <v>0</v>
      </c>
      <c r="DX122">
        <v>0</v>
      </c>
      <c r="DY122">
        <v>205.55199999999999</v>
      </c>
      <c r="DZ122">
        <v>182.79300000000001</v>
      </c>
      <c r="EA122">
        <v>22.758600000000001</v>
      </c>
      <c r="EB122">
        <v>0</v>
      </c>
      <c r="EC122">
        <v>0</v>
      </c>
      <c r="EE122">
        <v>0</v>
      </c>
      <c r="EF122">
        <v>21.5</v>
      </c>
      <c r="EG122" t="s">
        <v>205</v>
      </c>
      <c r="EH122">
        <v>0</v>
      </c>
      <c r="EI122" s="74">
        <v>1.6176899999999999E-17</v>
      </c>
      <c r="EJ122">
        <v>72.239199999999997</v>
      </c>
      <c r="EK122">
        <v>37.165700000000001</v>
      </c>
      <c r="EL122">
        <v>2.1918199999999999</v>
      </c>
      <c r="EM122">
        <v>46.019300000000001</v>
      </c>
      <c r="EN122">
        <v>0</v>
      </c>
      <c r="EO122">
        <v>89.290999999999997</v>
      </c>
      <c r="EP122">
        <v>246.90700000000001</v>
      </c>
      <c r="EQ122">
        <v>274.91199999999998</v>
      </c>
      <c r="ER122">
        <v>0</v>
      </c>
      <c r="ES122">
        <v>0</v>
      </c>
      <c r="ET122">
        <v>0</v>
      </c>
      <c r="EU122">
        <v>521.81899999999996</v>
      </c>
      <c r="EV122" s="74">
        <v>3.09788E-17</v>
      </c>
      <c r="EW122">
        <v>72.627099999999999</v>
      </c>
      <c r="EX122">
        <v>54.945900000000002</v>
      </c>
      <c r="EY122">
        <v>6.29101</v>
      </c>
      <c r="EZ122">
        <v>16.367699999999999</v>
      </c>
      <c r="FA122">
        <v>0</v>
      </c>
      <c r="FB122">
        <v>89.291200000000003</v>
      </c>
      <c r="FC122">
        <v>239.523</v>
      </c>
      <c r="FD122">
        <v>274.91199999999998</v>
      </c>
      <c r="FE122">
        <v>0</v>
      </c>
      <c r="FF122">
        <v>0</v>
      </c>
      <c r="FG122">
        <v>0</v>
      </c>
      <c r="FH122">
        <v>514.43499999999995</v>
      </c>
      <c r="FI122" t="s">
        <v>534</v>
      </c>
      <c r="FJ122" t="s">
        <v>535</v>
      </c>
      <c r="FK122" t="s">
        <v>536</v>
      </c>
      <c r="FL122" t="s">
        <v>257</v>
      </c>
      <c r="FM122">
        <v>8.5</v>
      </c>
      <c r="FN122" t="s">
        <v>44</v>
      </c>
      <c r="FO122" t="s">
        <v>502</v>
      </c>
      <c r="FP122" t="s">
        <v>604</v>
      </c>
    </row>
    <row r="123" spans="1:172" x14ac:dyDescent="0.25">
      <c r="A123" s="72">
        <v>43234.210127314815</v>
      </c>
      <c r="B123" t="s">
        <v>311</v>
      </c>
      <c r="C123" t="s">
        <v>311</v>
      </c>
      <c r="D123" t="s">
        <v>266</v>
      </c>
      <c r="E123">
        <v>498589</v>
      </c>
      <c r="F123">
        <v>498589</v>
      </c>
      <c r="G123" t="s">
        <v>43</v>
      </c>
      <c r="H123" s="73">
        <v>0.1451388888888889</v>
      </c>
      <c r="I123" t="s">
        <v>50</v>
      </c>
      <c r="J123">
        <v>3.08</v>
      </c>
      <c r="K123" t="s">
        <v>99</v>
      </c>
      <c r="L123" t="s">
        <v>99</v>
      </c>
      <c r="M123" t="s">
        <v>236</v>
      </c>
      <c r="N123">
        <v>115.309</v>
      </c>
      <c r="O123">
        <v>270182</v>
      </c>
      <c r="P123">
        <v>243026</v>
      </c>
      <c r="Q123">
        <v>1993.43</v>
      </c>
      <c r="R123">
        <v>223264</v>
      </c>
      <c r="S123">
        <v>0</v>
      </c>
      <c r="T123">
        <v>582833</v>
      </c>
      <c r="U123" s="74">
        <v>1321410</v>
      </c>
      <c r="V123" s="74">
        <v>2135580</v>
      </c>
      <c r="W123">
        <v>0</v>
      </c>
      <c r="X123">
        <v>0</v>
      </c>
      <c r="Y123">
        <v>0</v>
      </c>
      <c r="Z123" s="74">
        <v>3456990</v>
      </c>
      <c r="AA123">
        <v>17722.2</v>
      </c>
      <c r="AB123">
        <v>0</v>
      </c>
      <c r="AC123">
        <v>0</v>
      </c>
      <c r="AD123">
        <v>0</v>
      </c>
      <c r="AE123">
        <v>0</v>
      </c>
      <c r="AF123">
        <v>5568.97</v>
      </c>
      <c r="AG123">
        <v>0</v>
      </c>
      <c r="AH123">
        <v>23291.200000000001</v>
      </c>
      <c r="AI123">
        <v>0</v>
      </c>
      <c r="AJ123">
        <v>0</v>
      </c>
      <c r="AK123">
        <v>0</v>
      </c>
      <c r="AL123">
        <v>0</v>
      </c>
      <c r="AM123">
        <v>23291.200000000001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6.8440500000000002</v>
      </c>
      <c r="BB123">
        <v>19.7639</v>
      </c>
      <c r="BC123">
        <v>14.1822</v>
      </c>
      <c r="BD123">
        <v>0.19573299999999999</v>
      </c>
      <c r="BE123">
        <v>13.386699999999999</v>
      </c>
      <c r="BF123">
        <v>2.0149400000000002</v>
      </c>
      <c r="BG123">
        <v>34.267699999999998</v>
      </c>
      <c r="BH123">
        <v>90.655299999999997</v>
      </c>
      <c r="BI123">
        <v>123.904</v>
      </c>
      <c r="BJ123">
        <v>0</v>
      </c>
      <c r="BK123">
        <v>0</v>
      </c>
      <c r="BL123">
        <v>0</v>
      </c>
      <c r="BM123">
        <v>214.559</v>
      </c>
      <c r="BN123">
        <v>205.70599999999999</v>
      </c>
      <c r="BO123">
        <v>8.8533500000000007</v>
      </c>
      <c r="BP123">
        <v>0</v>
      </c>
      <c r="BQ123">
        <v>0</v>
      </c>
      <c r="BS123">
        <v>0</v>
      </c>
      <c r="BT123">
        <v>0</v>
      </c>
      <c r="BV123">
        <v>0</v>
      </c>
      <c r="BW123" t="s">
        <v>99</v>
      </c>
      <c r="BX123" t="s">
        <v>99</v>
      </c>
      <c r="BY123" t="s">
        <v>445</v>
      </c>
      <c r="BZ123">
        <v>96.976600000000005</v>
      </c>
      <c r="CA123">
        <v>271016</v>
      </c>
      <c r="CB123">
        <v>369946</v>
      </c>
      <c r="CC123">
        <v>37582.400000000001</v>
      </c>
      <c r="CD123">
        <v>99090.2</v>
      </c>
      <c r="CE123">
        <v>0</v>
      </c>
      <c r="CF123">
        <v>582835</v>
      </c>
      <c r="CG123" s="74">
        <v>1360570</v>
      </c>
      <c r="CH123" s="74">
        <v>2135580</v>
      </c>
      <c r="CI123">
        <v>0</v>
      </c>
      <c r="CJ123">
        <v>0</v>
      </c>
      <c r="CK123">
        <v>0</v>
      </c>
      <c r="CL123" s="74">
        <v>3496150</v>
      </c>
      <c r="CM123">
        <v>16530.5</v>
      </c>
      <c r="CN123">
        <v>0</v>
      </c>
      <c r="CO123">
        <v>0</v>
      </c>
      <c r="CP123">
        <v>0</v>
      </c>
      <c r="CQ123">
        <v>0</v>
      </c>
      <c r="CR123">
        <v>5567.39</v>
      </c>
      <c r="CS123">
        <v>0</v>
      </c>
      <c r="CT123">
        <v>22097.9</v>
      </c>
      <c r="CU123">
        <v>0</v>
      </c>
      <c r="CV123">
        <v>0</v>
      </c>
      <c r="CW123">
        <v>0</v>
      </c>
      <c r="CX123">
        <v>0</v>
      </c>
      <c r="CY123">
        <v>22097.9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6.5027100000000004</v>
      </c>
      <c r="DN123">
        <v>20.3705</v>
      </c>
      <c r="DO123">
        <v>21.482399999999998</v>
      </c>
      <c r="DP123">
        <v>2.8985799999999999</v>
      </c>
      <c r="DQ123">
        <v>6.1978099999999996</v>
      </c>
      <c r="DR123">
        <v>2.0143800000000001</v>
      </c>
      <c r="DS123">
        <v>34.267800000000001</v>
      </c>
      <c r="DT123">
        <v>93.734099999999998</v>
      </c>
      <c r="DU123">
        <v>123.904</v>
      </c>
      <c r="DV123">
        <v>0</v>
      </c>
      <c r="DW123">
        <v>0</v>
      </c>
      <c r="DX123">
        <v>0</v>
      </c>
      <c r="DY123">
        <v>217.63800000000001</v>
      </c>
      <c r="DZ123">
        <v>209.126</v>
      </c>
      <c r="EA123">
        <v>8.51234</v>
      </c>
      <c r="EB123">
        <v>0</v>
      </c>
      <c r="EC123">
        <v>0</v>
      </c>
      <c r="EE123">
        <v>0</v>
      </c>
      <c r="EF123">
        <v>1.75</v>
      </c>
      <c r="EG123" t="s">
        <v>205</v>
      </c>
      <c r="EH123">
        <v>0</v>
      </c>
      <c r="EI123" s="74">
        <v>8.3992899999999996E-13</v>
      </c>
      <c r="EJ123">
        <v>83.675600000000003</v>
      </c>
      <c r="EK123">
        <v>33.398400000000002</v>
      </c>
      <c r="EL123">
        <v>1.15787</v>
      </c>
      <c r="EM123">
        <v>43.712699999999998</v>
      </c>
      <c r="EN123">
        <v>0</v>
      </c>
      <c r="EO123">
        <v>91.258399999999995</v>
      </c>
      <c r="EP123">
        <v>253.203</v>
      </c>
      <c r="EQ123">
        <v>274.91199999999998</v>
      </c>
      <c r="ER123">
        <v>0</v>
      </c>
      <c r="ES123">
        <v>0</v>
      </c>
      <c r="ET123">
        <v>0</v>
      </c>
      <c r="EU123">
        <v>528.11500000000001</v>
      </c>
      <c r="EV123" s="74">
        <v>1.6612300000000001E-11</v>
      </c>
      <c r="EW123">
        <v>85.506299999999996</v>
      </c>
      <c r="EX123">
        <v>44.864400000000003</v>
      </c>
      <c r="EY123">
        <v>16.7165</v>
      </c>
      <c r="EZ123">
        <v>20.304600000000001</v>
      </c>
      <c r="FA123">
        <v>0</v>
      </c>
      <c r="FB123">
        <v>91.258499999999998</v>
      </c>
      <c r="FC123">
        <v>258.64999999999998</v>
      </c>
      <c r="FD123">
        <v>274.91199999999998</v>
      </c>
      <c r="FE123">
        <v>0</v>
      </c>
      <c r="FF123">
        <v>0</v>
      </c>
      <c r="FG123">
        <v>0</v>
      </c>
      <c r="FH123">
        <v>533.56299999999999</v>
      </c>
      <c r="FI123" t="s">
        <v>534</v>
      </c>
      <c r="FJ123" t="s">
        <v>535</v>
      </c>
      <c r="FK123" t="s">
        <v>536</v>
      </c>
      <c r="FL123" t="s">
        <v>257</v>
      </c>
      <c r="FM123">
        <v>8.5</v>
      </c>
      <c r="FN123" t="s">
        <v>44</v>
      </c>
      <c r="FO123" t="s">
        <v>502</v>
      </c>
      <c r="FP123" t="s">
        <v>604</v>
      </c>
    </row>
    <row r="124" spans="1:172" x14ac:dyDescent="0.25">
      <c r="A124" s="72">
        <v>43234.212384259263</v>
      </c>
      <c r="B124" t="s">
        <v>312</v>
      </c>
      <c r="C124" t="s">
        <v>312</v>
      </c>
      <c r="D124" t="s">
        <v>266</v>
      </c>
      <c r="E124">
        <v>498589</v>
      </c>
      <c r="F124">
        <v>498589</v>
      </c>
      <c r="G124" t="s">
        <v>43</v>
      </c>
      <c r="H124" s="73">
        <v>0.13125000000000001</v>
      </c>
      <c r="I124" t="s">
        <v>50</v>
      </c>
      <c r="J124">
        <v>0.85</v>
      </c>
      <c r="K124" t="s">
        <v>99</v>
      </c>
      <c r="L124" t="s">
        <v>99</v>
      </c>
      <c r="M124" t="s">
        <v>236</v>
      </c>
      <c r="N124">
        <v>115.346</v>
      </c>
      <c r="O124">
        <v>296628</v>
      </c>
      <c r="P124">
        <v>242900</v>
      </c>
      <c r="Q124">
        <v>1752.46</v>
      </c>
      <c r="R124">
        <v>230306</v>
      </c>
      <c r="S124">
        <v>0</v>
      </c>
      <c r="T124">
        <v>582833</v>
      </c>
      <c r="U124" s="74">
        <v>1354530</v>
      </c>
      <c r="V124" s="74">
        <v>2135580</v>
      </c>
      <c r="W124">
        <v>0</v>
      </c>
      <c r="X124">
        <v>0</v>
      </c>
      <c r="Y124">
        <v>0</v>
      </c>
      <c r="Z124" s="74">
        <v>3490120</v>
      </c>
      <c r="AA124">
        <v>17727.8</v>
      </c>
      <c r="AB124">
        <v>0</v>
      </c>
      <c r="AC124">
        <v>0</v>
      </c>
      <c r="AD124">
        <v>0</v>
      </c>
      <c r="AE124">
        <v>0</v>
      </c>
      <c r="AF124">
        <v>5568.97</v>
      </c>
      <c r="AG124">
        <v>0</v>
      </c>
      <c r="AH124">
        <v>23296.799999999999</v>
      </c>
      <c r="AI124">
        <v>0</v>
      </c>
      <c r="AJ124">
        <v>0</v>
      </c>
      <c r="AK124">
        <v>0</v>
      </c>
      <c r="AL124">
        <v>0</v>
      </c>
      <c r="AM124">
        <v>23296.799999999999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6.8459000000000003</v>
      </c>
      <c r="BB124">
        <v>21.602399999999999</v>
      </c>
      <c r="BC124">
        <v>14.174300000000001</v>
      </c>
      <c r="BD124">
        <v>0.180537</v>
      </c>
      <c r="BE124">
        <v>13.796799999999999</v>
      </c>
      <c r="BF124">
        <v>2.0149400000000002</v>
      </c>
      <c r="BG124">
        <v>34.267699999999998</v>
      </c>
      <c r="BH124">
        <v>92.882499999999993</v>
      </c>
      <c r="BI124">
        <v>123.904</v>
      </c>
      <c r="BJ124">
        <v>0</v>
      </c>
      <c r="BK124">
        <v>0</v>
      </c>
      <c r="BL124">
        <v>0</v>
      </c>
      <c r="BM124">
        <v>216.786</v>
      </c>
      <c r="BN124">
        <v>207.93100000000001</v>
      </c>
      <c r="BO124">
        <v>8.8552</v>
      </c>
      <c r="BP124">
        <v>0</v>
      </c>
      <c r="BQ124">
        <v>0</v>
      </c>
      <c r="BS124">
        <v>0</v>
      </c>
      <c r="BT124">
        <v>0</v>
      </c>
      <c r="BV124">
        <v>0</v>
      </c>
      <c r="BW124" t="s">
        <v>99</v>
      </c>
      <c r="BX124" t="s">
        <v>99</v>
      </c>
      <c r="BY124" t="s">
        <v>445</v>
      </c>
      <c r="BZ124">
        <v>96.976600000000005</v>
      </c>
      <c r="CA124">
        <v>271016</v>
      </c>
      <c r="CB124">
        <v>369946</v>
      </c>
      <c r="CC124">
        <v>37582.400000000001</v>
      </c>
      <c r="CD124">
        <v>99090.2</v>
      </c>
      <c r="CE124">
        <v>0</v>
      </c>
      <c r="CF124">
        <v>582835</v>
      </c>
      <c r="CG124" s="74">
        <v>1360570</v>
      </c>
      <c r="CH124" s="74">
        <v>2135580</v>
      </c>
      <c r="CI124">
        <v>0</v>
      </c>
      <c r="CJ124">
        <v>0</v>
      </c>
      <c r="CK124">
        <v>0</v>
      </c>
      <c r="CL124" s="74">
        <v>3496150</v>
      </c>
      <c r="CM124">
        <v>16530.5</v>
      </c>
      <c r="CN124">
        <v>0</v>
      </c>
      <c r="CO124">
        <v>0</v>
      </c>
      <c r="CP124">
        <v>0</v>
      </c>
      <c r="CQ124">
        <v>0</v>
      </c>
      <c r="CR124">
        <v>5567.39</v>
      </c>
      <c r="CS124">
        <v>0</v>
      </c>
      <c r="CT124">
        <v>22097.9</v>
      </c>
      <c r="CU124">
        <v>0</v>
      </c>
      <c r="CV124">
        <v>0</v>
      </c>
      <c r="CW124">
        <v>0</v>
      </c>
      <c r="CX124">
        <v>0</v>
      </c>
      <c r="CY124">
        <v>22097.9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6.5027100000000004</v>
      </c>
      <c r="DN124">
        <v>20.3705</v>
      </c>
      <c r="DO124">
        <v>21.482399999999998</v>
      </c>
      <c r="DP124">
        <v>2.8985799999999999</v>
      </c>
      <c r="DQ124">
        <v>6.1978099999999996</v>
      </c>
      <c r="DR124">
        <v>2.0143800000000001</v>
      </c>
      <c r="DS124">
        <v>34.267800000000001</v>
      </c>
      <c r="DT124">
        <v>93.734099999999998</v>
      </c>
      <c r="DU124">
        <v>123.904</v>
      </c>
      <c r="DV124">
        <v>0</v>
      </c>
      <c r="DW124">
        <v>0</v>
      </c>
      <c r="DX124">
        <v>0</v>
      </c>
      <c r="DY124">
        <v>217.63800000000001</v>
      </c>
      <c r="DZ124">
        <v>209.126</v>
      </c>
      <c r="EA124">
        <v>8.51234</v>
      </c>
      <c r="EB124">
        <v>0</v>
      </c>
      <c r="EC124">
        <v>0</v>
      </c>
      <c r="EE124">
        <v>0</v>
      </c>
      <c r="EF124">
        <v>1.75</v>
      </c>
      <c r="EG124" t="s">
        <v>205</v>
      </c>
      <c r="EH124">
        <v>0</v>
      </c>
      <c r="EI124" s="74">
        <v>8.2313599999999998E-13</v>
      </c>
      <c r="EJ124">
        <v>93.045500000000004</v>
      </c>
      <c r="EK124">
        <v>33.385800000000003</v>
      </c>
      <c r="EL124">
        <v>1.1017600000000001</v>
      </c>
      <c r="EM124">
        <v>45.099400000000003</v>
      </c>
      <c r="EN124">
        <v>0</v>
      </c>
      <c r="EO124">
        <v>91.258399999999995</v>
      </c>
      <c r="EP124">
        <v>263.89100000000002</v>
      </c>
      <c r="EQ124">
        <v>274.91199999999998</v>
      </c>
      <c r="ER124">
        <v>0</v>
      </c>
      <c r="ES124">
        <v>0</v>
      </c>
      <c r="ET124">
        <v>0</v>
      </c>
      <c r="EU124">
        <v>538.803</v>
      </c>
      <c r="EV124" s="74">
        <v>1.6612300000000001E-11</v>
      </c>
      <c r="EW124">
        <v>85.506299999999996</v>
      </c>
      <c r="EX124">
        <v>44.864400000000003</v>
      </c>
      <c r="EY124">
        <v>16.7165</v>
      </c>
      <c r="EZ124">
        <v>20.304600000000001</v>
      </c>
      <c r="FA124">
        <v>0</v>
      </c>
      <c r="FB124">
        <v>91.258499999999998</v>
      </c>
      <c r="FC124">
        <v>258.64999999999998</v>
      </c>
      <c r="FD124">
        <v>274.91199999999998</v>
      </c>
      <c r="FE124">
        <v>0</v>
      </c>
      <c r="FF124">
        <v>0</v>
      </c>
      <c r="FG124">
        <v>0</v>
      </c>
      <c r="FH124">
        <v>533.56299999999999</v>
      </c>
      <c r="FI124" t="s">
        <v>534</v>
      </c>
      <c r="FJ124" t="s">
        <v>535</v>
      </c>
      <c r="FK124" t="s">
        <v>536</v>
      </c>
      <c r="FL124" t="s">
        <v>257</v>
      </c>
      <c r="FM124">
        <v>8.5</v>
      </c>
      <c r="FN124" t="s">
        <v>44</v>
      </c>
      <c r="FO124" t="s">
        <v>502</v>
      </c>
      <c r="FP124" t="s">
        <v>604</v>
      </c>
    </row>
    <row r="125" spans="1:172" x14ac:dyDescent="0.25">
      <c r="A125" s="72">
        <v>43234.215520833335</v>
      </c>
      <c r="B125" t="s">
        <v>313</v>
      </c>
      <c r="C125" t="s">
        <v>313</v>
      </c>
      <c r="D125" t="s">
        <v>268</v>
      </c>
      <c r="E125">
        <v>498589</v>
      </c>
      <c r="F125">
        <v>498589</v>
      </c>
      <c r="G125" t="s">
        <v>43</v>
      </c>
      <c r="H125" s="73">
        <v>0.18472222222222223</v>
      </c>
      <c r="I125" t="s">
        <v>50</v>
      </c>
      <c r="J125" t="s">
        <v>99</v>
      </c>
      <c r="K125" t="s">
        <v>99</v>
      </c>
      <c r="L125" t="s">
        <v>99</v>
      </c>
      <c r="M125" t="s">
        <v>314</v>
      </c>
      <c r="N125">
        <v>294.697</v>
      </c>
      <c r="O125">
        <v>310695</v>
      </c>
      <c r="P125">
        <v>517592</v>
      </c>
      <c r="Q125">
        <v>3166.41</v>
      </c>
      <c r="R125">
        <v>151513</v>
      </c>
      <c r="S125">
        <v>0</v>
      </c>
      <c r="T125">
        <v>586459</v>
      </c>
      <c r="U125" s="74">
        <v>1569720</v>
      </c>
      <c r="V125" s="74">
        <v>5008450</v>
      </c>
      <c r="W125">
        <v>0</v>
      </c>
      <c r="X125">
        <v>0</v>
      </c>
      <c r="Y125">
        <v>0</v>
      </c>
      <c r="Z125" s="74">
        <v>6578170</v>
      </c>
      <c r="AA125">
        <v>45292.9</v>
      </c>
      <c r="AB125">
        <v>0</v>
      </c>
      <c r="AC125">
        <v>0</v>
      </c>
      <c r="AD125">
        <v>0</v>
      </c>
      <c r="AE125">
        <v>0</v>
      </c>
      <c r="AF125">
        <v>6292.62</v>
      </c>
      <c r="AG125">
        <v>0</v>
      </c>
      <c r="AH125">
        <v>51585.5</v>
      </c>
      <c r="AI125">
        <v>0</v>
      </c>
      <c r="AJ125">
        <v>0</v>
      </c>
      <c r="AK125">
        <v>0</v>
      </c>
      <c r="AL125">
        <v>0</v>
      </c>
      <c r="AM125">
        <v>51585.5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17.926500000000001</v>
      </c>
      <c r="BB125">
        <v>19.568100000000001</v>
      </c>
      <c r="BC125">
        <v>28.916899999999998</v>
      </c>
      <c r="BD125">
        <v>0.207233</v>
      </c>
      <c r="BE125">
        <v>8.9794</v>
      </c>
      <c r="BF125">
        <v>2.2821600000000002</v>
      </c>
      <c r="BG125">
        <v>32.4101</v>
      </c>
      <c r="BH125">
        <v>110.29</v>
      </c>
      <c r="BI125">
        <v>277.517</v>
      </c>
      <c r="BJ125">
        <v>0</v>
      </c>
      <c r="BK125">
        <v>0</v>
      </c>
      <c r="BL125">
        <v>0</v>
      </c>
      <c r="BM125">
        <v>387.80700000000002</v>
      </c>
      <c r="BN125">
        <v>367.61599999999999</v>
      </c>
      <c r="BO125">
        <v>20.191099999999999</v>
      </c>
      <c r="BP125">
        <v>0</v>
      </c>
      <c r="BQ125">
        <v>71.75</v>
      </c>
      <c r="BR125" t="s">
        <v>115</v>
      </c>
      <c r="BS125">
        <v>0</v>
      </c>
      <c r="BT125">
        <v>2</v>
      </c>
      <c r="BU125" t="s">
        <v>184</v>
      </c>
      <c r="BV125">
        <v>0</v>
      </c>
      <c r="BW125" t="s">
        <v>99</v>
      </c>
      <c r="BX125" t="s">
        <v>99</v>
      </c>
      <c r="BY125" t="s">
        <v>597</v>
      </c>
      <c r="BZ125">
        <v>291.22899999999998</v>
      </c>
      <c r="CA125">
        <v>280957</v>
      </c>
      <c r="CB125">
        <v>630318</v>
      </c>
      <c r="CC125">
        <v>9643.9699999999993</v>
      </c>
      <c r="CD125">
        <v>60973.9</v>
      </c>
      <c r="CE125">
        <v>0</v>
      </c>
      <c r="CF125">
        <v>586461</v>
      </c>
      <c r="CG125" s="74">
        <v>1568640</v>
      </c>
      <c r="CH125" s="74">
        <v>5008450</v>
      </c>
      <c r="CI125">
        <v>0</v>
      </c>
      <c r="CJ125">
        <v>0</v>
      </c>
      <c r="CK125">
        <v>0</v>
      </c>
      <c r="CL125" s="74">
        <v>6577090</v>
      </c>
      <c r="CM125">
        <v>47019.1</v>
      </c>
      <c r="CN125">
        <v>0</v>
      </c>
      <c r="CO125">
        <v>0</v>
      </c>
      <c r="CP125">
        <v>0</v>
      </c>
      <c r="CQ125">
        <v>0</v>
      </c>
      <c r="CR125">
        <v>6291.1</v>
      </c>
      <c r="CS125">
        <v>0</v>
      </c>
      <c r="CT125">
        <v>53310.2</v>
      </c>
      <c r="CU125">
        <v>0</v>
      </c>
      <c r="CV125">
        <v>0</v>
      </c>
      <c r="CW125">
        <v>0</v>
      </c>
      <c r="CX125">
        <v>0</v>
      </c>
      <c r="CY125">
        <v>53310.2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18.547799999999999</v>
      </c>
      <c r="DN125">
        <v>17.924700000000001</v>
      </c>
      <c r="DO125">
        <v>34.9499</v>
      </c>
      <c r="DP125">
        <v>0.633432</v>
      </c>
      <c r="DQ125">
        <v>3.56094</v>
      </c>
      <c r="DR125">
        <v>2.2816100000000001</v>
      </c>
      <c r="DS125">
        <v>32.410200000000003</v>
      </c>
      <c r="DT125">
        <v>110.309</v>
      </c>
      <c r="DU125">
        <v>277.517</v>
      </c>
      <c r="DV125">
        <v>0</v>
      </c>
      <c r="DW125">
        <v>0</v>
      </c>
      <c r="DX125">
        <v>0</v>
      </c>
      <c r="DY125">
        <v>387.82499999999999</v>
      </c>
      <c r="DZ125">
        <v>367.01299999999998</v>
      </c>
      <c r="EA125">
        <v>20.812000000000001</v>
      </c>
      <c r="EB125">
        <v>0</v>
      </c>
      <c r="EC125">
        <v>0</v>
      </c>
      <c r="EE125">
        <v>0</v>
      </c>
      <c r="EF125">
        <v>15</v>
      </c>
      <c r="EG125" t="s">
        <v>446</v>
      </c>
      <c r="EH125">
        <v>0</v>
      </c>
      <c r="EI125" s="74">
        <v>1.9966100000000001E-19</v>
      </c>
      <c r="EJ125">
        <v>159.596</v>
      </c>
      <c r="EK125">
        <v>73.550600000000003</v>
      </c>
      <c r="EL125">
        <v>1.9345000000000001</v>
      </c>
      <c r="EM125">
        <v>53.313200000000002</v>
      </c>
      <c r="EN125">
        <v>0</v>
      </c>
      <c r="EO125">
        <v>88.902500000000003</v>
      </c>
      <c r="EP125">
        <v>377.29599999999999</v>
      </c>
      <c r="EQ125">
        <v>588.12400000000002</v>
      </c>
      <c r="ER125">
        <v>0</v>
      </c>
      <c r="ES125">
        <v>0</v>
      </c>
      <c r="ET125">
        <v>0</v>
      </c>
      <c r="EU125">
        <v>965.42100000000005</v>
      </c>
      <c r="EV125" s="74">
        <v>1.48534E-18</v>
      </c>
      <c r="EW125">
        <v>153.21</v>
      </c>
      <c r="EX125">
        <v>86.567899999999995</v>
      </c>
      <c r="EY125">
        <v>6.04732</v>
      </c>
      <c r="EZ125">
        <v>15.847099999999999</v>
      </c>
      <c r="FA125">
        <v>0</v>
      </c>
      <c r="FB125">
        <v>88.902699999999996</v>
      </c>
      <c r="FC125">
        <v>350.57499999999999</v>
      </c>
      <c r="FD125">
        <v>588.12400000000002</v>
      </c>
      <c r="FE125">
        <v>0</v>
      </c>
      <c r="FF125">
        <v>0</v>
      </c>
      <c r="FG125">
        <v>0</v>
      </c>
      <c r="FH125">
        <v>938.69899999999996</v>
      </c>
      <c r="FI125" t="s">
        <v>534</v>
      </c>
      <c r="FJ125" t="s">
        <v>535</v>
      </c>
      <c r="FK125" t="s">
        <v>536</v>
      </c>
      <c r="FL125" t="s">
        <v>257</v>
      </c>
      <c r="FM125">
        <v>8.5</v>
      </c>
      <c r="FN125" t="s">
        <v>44</v>
      </c>
      <c r="FO125" t="s">
        <v>502</v>
      </c>
      <c r="FP125" t="s">
        <v>604</v>
      </c>
    </row>
    <row r="126" spans="1:172" x14ac:dyDescent="0.25">
      <c r="A126" s="72">
        <v>43234.218460648146</v>
      </c>
      <c r="B126" t="s">
        <v>315</v>
      </c>
      <c r="C126" t="s">
        <v>315</v>
      </c>
      <c r="D126" t="s">
        <v>266</v>
      </c>
      <c r="E126">
        <v>498589</v>
      </c>
      <c r="F126">
        <v>498589</v>
      </c>
      <c r="G126" t="s">
        <v>43</v>
      </c>
      <c r="H126" s="73">
        <v>0.17291666666666669</v>
      </c>
      <c r="I126" t="s">
        <v>51</v>
      </c>
      <c r="J126">
        <v>-2.95</v>
      </c>
      <c r="K126" t="s">
        <v>99</v>
      </c>
      <c r="L126" t="s">
        <v>99</v>
      </c>
      <c r="M126" t="s">
        <v>314</v>
      </c>
      <c r="N126">
        <v>103.68600000000001</v>
      </c>
      <c r="O126">
        <v>553898</v>
      </c>
      <c r="P126">
        <v>412597</v>
      </c>
      <c r="Q126">
        <v>1557.54</v>
      </c>
      <c r="R126">
        <v>262282</v>
      </c>
      <c r="S126">
        <v>0</v>
      </c>
      <c r="T126">
        <v>583548</v>
      </c>
      <c r="U126" s="74">
        <v>1813990</v>
      </c>
      <c r="V126" s="74">
        <v>5008450</v>
      </c>
      <c r="W126">
        <v>0</v>
      </c>
      <c r="X126">
        <v>0</v>
      </c>
      <c r="Y126">
        <v>0</v>
      </c>
      <c r="Z126" s="74">
        <v>6822430</v>
      </c>
      <c r="AA126">
        <v>15935.8</v>
      </c>
      <c r="AB126">
        <v>0</v>
      </c>
      <c r="AC126">
        <v>0</v>
      </c>
      <c r="AD126">
        <v>0</v>
      </c>
      <c r="AE126">
        <v>0</v>
      </c>
      <c r="AF126">
        <v>5389.24</v>
      </c>
      <c r="AG126">
        <v>0</v>
      </c>
      <c r="AH126">
        <v>21325</v>
      </c>
      <c r="AI126">
        <v>0</v>
      </c>
      <c r="AJ126">
        <v>0</v>
      </c>
      <c r="AK126">
        <v>0</v>
      </c>
      <c r="AL126">
        <v>0</v>
      </c>
      <c r="AM126">
        <v>21325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6.1553599999999999</v>
      </c>
      <c r="BB126">
        <v>39.083199999999998</v>
      </c>
      <c r="BC126">
        <v>23.392900000000001</v>
      </c>
      <c r="BD126">
        <v>0.15947900000000001</v>
      </c>
      <c r="BE126">
        <v>15.742100000000001</v>
      </c>
      <c r="BF126">
        <v>1.9498899999999999</v>
      </c>
      <c r="BG126">
        <v>34.2834</v>
      </c>
      <c r="BH126">
        <v>120.76600000000001</v>
      </c>
      <c r="BI126">
        <v>277.46300000000002</v>
      </c>
      <c r="BJ126">
        <v>0</v>
      </c>
      <c r="BK126">
        <v>0</v>
      </c>
      <c r="BL126">
        <v>0</v>
      </c>
      <c r="BM126">
        <v>398.22899999999998</v>
      </c>
      <c r="BN126">
        <v>390.12900000000002</v>
      </c>
      <c r="BO126">
        <v>8.1001700000000003</v>
      </c>
      <c r="BP126">
        <v>0</v>
      </c>
      <c r="BQ126">
        <v>8.5</v>
      </c>
      <c r="BR126" t="s">
        <v>261</v>
      </c>
      <c r="BS126">
        <v>0</v>
      </c>
      <c r="BT126">
        <v>0</v>
      </c>
      <c r="BV126">
        <v>0</v>
      </c>
      <c r="BW126" t="s">
        <v>99</v>
      </c>
      <c r="BX126" t="s">
        <v>99</v>
      </c>
      <c r="BY126" t="s">
        <v>445</v>
      </c>
      <c r="BZ126">
        <v>85.128600000000006</v>
      </c>
      <c r="CA126">
        <v>495118</v>
      </c>
      <c r="CB126">
        <v>558836</v>
      </c>
      <c r="CC126">
        <v>36126.199999999997</v>
      </c>
      <c r="CD126">
        <v>95205.7</v>
      </c>
      <c r="CE126">
        <v>0</v>
      </c>
      <c r="CF126">
        <v>583550</v>
      </c>
      <c r="CG126" s="74">
        <v>1768920</v>
      </c>
      <c r="CH126" s="74">
        <v>5008450</v>
      </c>
      <c r="CI126">
        <v>0</v>
      </c>
      <c r="CJ126">
        <v>0</v>
      </c>
      <c r="CK126">
        <v>0</v>
      </c>
      <c r="CL126" s="74">
        <v>6777370</v>
      </c>
      <c r="CM126">
        <v>14635.3</v>
      </c>
      <c r="CN126">
        <v>0</v>
      </c>
      <c r="CO126">
        <v>0</v>
      </c>
      <c r="CP126">
        <v>0</v>
      </c>
      <c r="CQ126">
        <v>0</v>
      </c>
      <c r="CR126">
        <v>5387.72</v>
      </c>
      <c r="CS126">
        <v>0</v>
      </c>
      <c r="CT126">
        <v>20023</v>
      </c>
      <c r="CU126">
        <v>0</v>
      </c>
      <c r="CV126">
        <v>0</v>
      </c>
      <c r="CW126">
        <v>0</v>
      </c>
      <c r="CX126">
        <v>0</v>
      </c>
      <c r="CY126">
        <v>20023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5.7668499999999998</v>
      </c>
      <c r="DN126">
        <v>35.388800000000003</v>
      </c>
      <c r="DO126">
        <v>31.686299999999999</v>
      </c>
      <c r="DP126">
        <v>2.7818499999999999</v>
      </c>
      <c r="DQ126">
        <v>5.9532299999999996</v>
      </c>
      <c r="DR126">
        <v>1.9493400000000001</v>
      </c>
      <c r="DS126">
        <v>34.283499999999997</v>
      </c>
      <c r="DT126">
        <v>117.81</v>
      </c>
      <c r="DU126">
        <v>277.46300000000002</v>
      </c>
      <c r="DV126">
        <v>0</v>
      </c>
      <c r="DW126">
        <v>0</v>
      </c>
      <c r="DX126">
        <v>0</v>
      </c>
      <c r="DY126">
        <v>395.27300000000002</v>
      </c>
      <c r="DZ126">
        <v>387.56099999999998</v>
      </c>
      <c r="EA126">
        <v>7.7120100000000003</v>
      </c>
      <c r="EB126">
        <v>0</v>
      </c>
      <c r="EC126">
        <v>0.5</v>
      </c>
      <c r="ED126" t="s">
        <v>113</v>
      </c>
      <c r="EE126">
        <v>0</v>
      </c>
      <c r="EF126">
        <v>1.25</v>
      </c>
      <c r="EG126" t="s">
        <v>446</v>
      </c>
      <c r="EH126">
        <v>0</v>
      </c>
      <c r="EI126" s="74">
        <v>8.0669399999999996E-13</v>
      </c>
      <c r="EJ126">
        <v>188.571</v>
      </c>
      <c r="EK126">
        <v>56.154800000000002</v>
      </c>
      <c r="EL126">
        <v>0.88862699999999994</v>
      </c>
      <c r="EM126">
        <v>52.5441</v>
      </c>
      <c r="EN126">
        <v>0</v>
      </c>
      <c r="EO126">
        <v>90.869799999999998</v>
      </c>
      <c r="EP126">
        <v>389.02800000000002</v>
      </c>
      <c r="EQ126">
        <v>588.12400000000002</v>
      </c>
      <c r="ER126">
        <v>0</v>
      </c>
      <c r="ES126">
        <v>0</v>
      </c>
      <c r="ET126">
        <v>0</v>
      </c>
      <c r="EU126">
        <v>977.15300000000002</v>
      </c>
      <c r="EV126" s="74">
        <v>8.2811800000000005E-17</v>
      </c>
      <c r="EW126">
        <v>166.977</v>
      </c>
      <c r="EX126">
        <v>71.851100000000002</v>
      </c>
      <c r="EY126">
        <v>16.053999999999998</v>
      </c>
      <c r="EZ126">
        <v>19.601700000000001</v>
      </c>
      <c r="FA126">
        <v>0</v>
      </c>
      <c r="FB126">
        <v>90.87</v>
      </c>
      <c r="FC126">
        <v>365.35399999999998</v>
      </c>
      <c r="FD126">
        <v>588.12400000000002</v>
      </c>
      <c r="FE126">
        <v>0</v>
      </c>
      <c r="FF126">
        <v>0</v>
      </c>
      <c r="FG126">
        <v>0</v>
      </c>
      <c r="FH126">
        <v>953.47799999999995</v>
      </c>
      <c r="FI126" t="s">
        <v>534</v>
      </c>
      <c r="FJ126" t="s">
        <v>535</v>
      </c>
      <c r="FK126" t="s">
        <v>536</v>
      </c>
      <c r="FL126" t="s">
        <v>257</v>
      </c>
      <c r="FM126">
        <v>8.5</v>
      </c>
      <c r="FN126" t="s">
        <v>44</v>
      </c>
      <c r="FO126" t="s">
        <v>502</v>
      </c>
      <c r="FP126" t="s">
        <v>604</v>
      </c>
    </row>
    <row r="127" spans="1:172" x14ac:dyDescent="0.25">
      <c r="A127" s="72">
        <v>43234.2190625</v>
      </c>
      <c r="B127" t="s">
        <v>316</v>
      </c>
      <c r="C127" t="s">
        <v>316</v>
      </c>
      <c r="D127" t="s">
        <v>266</v>
      </c>
      <c r="E127">
        <v>24563.1</v>
      </c>
      <c r="F127">
        <v>24692.3</v>
      </c>
      <c r="G127" t="s">
        <v>43</v>
      </c>
      <c r="H127" s="73">
        <v>3.1944444444444449E-2</v>
      </c>
      <c r="I127" t="s">
        <v>51</v>
      </c>
      <c r="J127">
        <v>-43.93</v>
      </c>
      <c r="K127" t="s">
        <v>99</v>
      </c>
      <c r="L127" t="s">
        <v>99</v>
      </c>
      <c r="M127" t="s">
        <v>211</v>
      </c>
      <c r="N127">
        <v>0</v>
      </c>
      <c r="O127">
        <v>20909.599999999999</v>
      </c>
      <c r="P127">
        <v>70571.5</v>
      </c>
      <c r="Q127">
        <v>0</v>
      </c>
      <c r="R127">
        <v>0</v>
      </c>
      <c r="S127">
        <v>0</v>
      </c>
      <c r="T127">
        <v>44175.7</v>
      </c>
      <c r="U127">
        <v>135657</v>
      </c>
      <c r="V127">
        <v>77659.399999999994</v>
      </c>
      <c r="W127">
        <v>0</v>
      </c>
      <c r="X127">
        <v>179.08</v>
      </c>
      <c r="Y127">
        <v>0</v>
      </c>
      <c r="Z127">
        <v>213495</v>
      </c>
      <c r="AA127">
        <v>188.09100000000001</v>
      </c>
      <c r="AB127">
        <v>0</v>
      </c>
      <c r="AC127">
        <v>0</v>
      </c>
      <c r="AD127">
        <v>0</v>
      </c>
      <c r="AE127">
        <v>0</v>
      </c>
      <c r="AF127">
        <v>578.28300000000002</v>
      </c>
      <c r="AG127">
        <v>0</v>
      </c>
      <c r="AH127">
        <v>766.37400000000002</v>
      </c>
      <c r="AI127">
        <v>0</v>
      </c>
      <c r="AJ127">
        <v>0</v>
      </c>
      <c r="AK127">
        <v>0</v>
      </c>
      <c r="AL127">
        <v>0</v>
      </c>
      <c r="AM127">
        <v>766.37400000000002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1.5770500000000001</v>
      </c>
      <c r="BB127">
        <v>39.174100000000003</v>
      </c>
      <c r="BC127">
        <v>84.460599999999999</v>
      </c>
      <c r="BD127">
        <v>0</v>
      </c>
      <c r="BE127">
        <v>0</v>
      </c>
      <c r="BF127">
        <v>4.2506599999999999</v>
      </c>
      <c r="BG127">
        <v>57.239199999999997</v>
      </c>
      <c r="BH127">
        <v>186.702</v>
      </c>
      <c r="BI127">
        <v>93.919200000000004</v>
      </c>
      <c r="BJ127">
        <v>0</v>
      </c>
      <c r="BK127">
        <v>0.23429700000000001</v>
      </c>
      <c r="BL127">
        <v>0</v>
      </c>
      <c r="BM127">
        <v>280.85500000000002</v>
      </c>
      <c r="BN127">
        <v>275.02699999999999</v>
      </c>
      <c r="BO127">
        <v>5.8277099999999997</v>
      </c>
      <c r="BP127">
        <v>0</v>
      </c>
      <c r="BQ127">
        <v>0</v>
      </c>
      <c r="BS127">
        <v>0</v>
      </c>
      <c r="BT127">
        <v>0</v>
      </c>
      <c r="BV127">
        <v>0</v>
      </c>
      <c r="BW127" t="s">
        <v>99</v>
      </c>
      <c r="BX127" t="s">
        <v>99</v>
      </c>
      <c r="BY127" t="s">
        <v>245</v>
      </c>
      <c r="BZ127">
        <v>6.5318300000000002</v>
      </c>
      <c r="CA127">
        <v>33987.5</v>
      </c>
      <c r="CB127">
        <v>14479.6</v>
      </c>
      <c r="CC127">
        <v>0</v>
      </c>
      <c r="CD127">
        <v>1337.87</v>
      </c>
      <c r="CE127">
        <v>0</v>
      </c>
      <c r="CF127">
        <v>42298.1</v>
      </c>
      <c r="CG127">
        <v>92109.6</v>
      </c>
      <c r="CH127">
        <v>77659.399999999994</v>
      </c>
      <c r="CI127">
        <v>0</v>
      </c>
      <c r="CJ127">
        <v>379.815</v>
      </c>
      <c r="CK127">
        <v>0</v>
      </c>
      <c r="CL127">
        <v>170149</v>
      </c>
      <c r="CM127">
        <v>1126.1600000000001</v>
      </c>
      <c r="CN127">
        <v>0</v>
      </c>
      <c r="CO127">
        <v>0</v>
      </c>
      <c r="CP127">
        <v>0</v>
      </c>
      <c r="CQ127">
        <v>0</v>
      </c>
      <c r="CR127">
        <v>626.18299999999999</v>
      </c>
      <c r="CS127">
        <v>0</v>
      </c>
      <c r="CT127">
        <v>1752.35</v>
      </c>
      <c r="CU127">
        <v>0</v>
      </c>
      <c r="CV127">
        <v>0</v>
      </c>
      <c r="CW127">
        <v>0</v>
      </c>
      <c r="CX127">
        <v>0</v>
      </c>
      <c r="CY127">
        <v>1752.35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9.3589099999999998</v>
      </c>
      <c r="DN127">
        <v>54.662999999999997</v>
      </c>
      <c r="DO127">
        <v>17.564900000000002</v>
      </c>
      <c r="DP127">
        <v>0</v>
      </c>
      <c r="DQ127">
        <v>1.31216</v>
      </c>
      <c r="DR127">
        <v>4.6025999999999998</v>
      </c>
      <c r="DS127">
        <v>55.2761</v>
      </c>
      <c r="DT127">
        <v>142.77799999999999</v>
      </c>
      <c r="DU127">
        <v>93.919200000000004</v>
      </c>
      <c r="DV127">
        <v>0</v>
      </c>
      <c r="DW127">
        <v>0.45810400000000001</v>
      </c>
      <c r="DX127">
        <v>0</v>
      </c>
      <c r="DY127">
        <v>237.155</v>
      </c>
      <c r="DZ127">
        <v>223.2</v>
      </c>
      <c r="EA127">
        <v>13.955</v>
      </c>
      <c r="EB127">
        <v>0</v>
      </c>
      <c r="EC127">
        <v>0</v>
      </c>
      <c r="EE127">
        <v>0</v>
      </c>
      <c r="EF127">
        <v>0</v>
      </c>
      <c r="EH127">
        <v>0</v>
      </c>
      <c r="EI127">
        <v>0</v>
      </c>
      <c r="EJ127">
        <v>11.879899999999999</v>
      </c>
      <c r="EK127">
        <v>13.039199999999999</v>
      </c>
      <c r="EL127">
        <v>0</v>
      </c>
      <c r="EM127">
        <v>0</v>
      </c>
      <c r="EN127">
        <v>0</v>
      </c>
      <c r="EO127">
        <v>11.789199999999999</v>
      </c>
      <c r="EP127">
        <v>36.708300000000001</v>
      </c>
      <c r="EQ127">
        <v>14.089600000000001</v>
      </c>
      <c r="ER127">
        <v>0</v>
      </c>
      <c r="ES127">
        <v>5.3309299999999997E-2</v>
      </c>
      <c r="ET127">
        <v>0</v>
      </c>
      <c r="EU127">
        <v>50.851199999999999</v>
      </c>
      <c r="EV127" s="74">
        <v>5.49125E-18</v>
      </c>
      <c r="EW127">
        <v>15.2217</v>
      </c>
      <c r="EX127">
        <v>2.7478799999999999</v>
      </c>
      <c r="EY127">
        <v>0</v>
      </c>
      <c r="EZ127" s="74">
        <v>2.66386E-14</v>
      </c>
      <c r="FA127">
        <v>0</v>
      </c>
      <c r="FB127">
        <v>11.7387</v>
      </c>
      <c r="FC127">
        <v>29.708300000000001</v>
      </c>
      <c r="FD127">
        <v>14.089600000000001</v>
      </c>
      <c r="FE127">
        <v>0</v>
      </c>
      <c r="FF127">
        <v>6.7214899999999994E-2</v>
      </c>
      <c r="FG127">
        <v>0</v>
      </c>
      <c r="FH127">
        <v>43.865099999999998</v>
      </c>
      <c r="FI127" t="s">
        <v>534</v>
      </c>
      <c r="FJ127" t="s">
        <v>535</v>
      </c>
      <c r="FK127" t="s">
        <v>536</v>
      </c>
      <c r="FL127" t="s">
        <v>257</v>
      </c>
      <c r="FM127">
        <v>8.5</v>
      </c>
      <c r="FN127" t="s">
        <v>44</v>
      </c>
      <c r="FO127" t="s">
        <v>502</v>
      </c>
      <c r="FP127" t="s">
        <v>604</v>
      </c>
    </row>
    <row r="128" spans="1:172" x14ac:dyDescent="0.25">
      <c r="A128" s="72">
        <v>43234.219618055555</v>
      </c>
      <c r="B128" t="s">
        <v>317</v>
      </c>
      <c r="C128" t="s">
        <v>317</v>
      </c>
      <c r="D128" t="s">
        <v>302</v>
      </c>
      <c r="E128">
        <v>24563.1</v>
      </c>
      <c r="F128">
        <v>24692.3</v>
      </c>
      <c r="G128" t="s">
        <v>43</v>
      </c>
      <c r="H128" s="73">
        <v>3.125E-2</v>
      </c>
      <c r="I128" t="s">
        <v>51</v>
      </c>
      <c r="J128">
        <v>-43.56</v>
      </c>
      <c r="K128" t="s">
        <v>99</v>
      </c>
      <c r="L128" t="s">
        <v>99</v>
      </c>
      <c r="M128" t="s">
        <v>258</v>
      </c>
      <c r="N128">
        <v>0</v>
      </c>
      <c r="O128">
        <v>13287.3</v>
      </c>
      <c r="P128">
        <v>70571.5</v>
      </c>
      <c r="Q128">
        <v>0</v>
      </c>
      <c r="R128">
        <v>0</v>
      </c>
      <c r="S128">
        <v>0</v>
      </c>
      <c r="T128">
        <v>45318</v>
      </c>
      <c r="U128">
        <v>129177</v>
      </c>
      <c r="V128">
        <v>77659.399999999994</v>
      </c>
      <c r="W128">
        <v>0</v>
      </c>
      <c r="X128">
        <v>180.25</v>
      </c>
      <c r="Y128">
        <v>0</v>
      </c>
      <c r="Z128">
        <v>207017</v>
      </c>
      <c r="AA128">
        <v>81.460999999999999</v>
      </c>
      <c r="AB128">
        <v>0</v>
      </c>
      <c r="AC128">
        <v>0</v>
      </c>
      <c r="AD128">
        <v>0</v>
      </c>
      <c r="AE128">
        <v>0</v>
      </c>
      <c r="AF128">
        <v>569.78200000000004</v>
      </c>
      <c r="AG128">
        <v>0</v>
      </c>
      <c r="AH128">
        <v>651.24300000000005</v>
      </c>
      <c r="AI128">
        <v>0</v>
      </c>
      <c r="AJ128">
        <v>0</v>
      </c>
      <c r="AK128">
        <v>0</v>
      </c>
      <c r="AL128">
        <v>0</v>
      </c>
      <c r="AM128">
        <v>651.24300000000005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0.67866400000000004</v>
      </c>
      <c r="BB128">
        <v>29.0181</v>
      </c>
      <c r="BC128">
        <v>84.834900000000005</v>
      </c>
      <c r="BD128">
        <v>0</v>
      </c>
      <c r="BE128">
        <v>0</v>
      </c>
      <c r="BF128">
        <v>4.2135699999999998</v>
      </c>
      <c r="BG128">
        <v>59.405099999999997</v>
      </c>
      <c r="BH128">
        <v>178.15</v>
      </c>
      <c r="BI128">
        <v>94.209599999999995</v>
      </c>
      <c r="BJ128">
        <v>0</v>
      </c>
      <c r="BK128">
        <v>0.24076500000000001</v>
      </c>
      <c r="BL128">
        <v>0</v>
      </c>
      <c r="BM128">
        <v>272.601</v>
      </c>
      <c r="BN128">
        <v>267.70800000000003</v>
      </c>
      <c r="BO128">
        <v>4.8922400000000001</v>
      </c>
      <c r="BP128">
        <v>0</v>
      </c>
      <c r="BQ128">
        <v>0</v>
      </c>
      <c r="BS128">
        <v>0</v>
      </c>
      <c r="BT128">
        <v>0</v>
      </c>
      <c r="BV128">
        <v>0</v>
      </c>
      <c r="BW128" t="s">
        <v>99</v>
      </c>
      <c r="BX128" t="s">
        <v>99</v>
      </c>
      <c r="BY128" t="s">
        <v>243</v>
      </c>
      <c r="BZ128">
        <v>4.3817000000000004</v>
      </c>
      <c r="CA128">
        <v>28579.599999999999</v>
      </c>
      <c r="CB128">
        <v>14346.4</v>
      </c>
      <c r="CC128">
        <v>0</v>
      </c>
      <c r="CD128">
        <v>1128.46</v>
      </c>
      <c r="CE128">
        <v>0</v>
      </c>
      <c r="CF128">
        <v>43533.4</v>
      </c>
      <c r="CG128">
        <v>87592.2</v>
      </c>
      <c r="CH128">
        <v>77659.399999999994</v>
      </c>
      <c r="CI128">
        <v>0</v>
      </c>
      <c r="CJ128">
        <v>379.815</v>
      </c>
      <c r="CK128">
        <v>0</v>
      </c>
      <c r="CL128">
        <v>165631</v>
      </c>
      <c r="CM128">
        <v>772.29499999999996</v>
      </c>
      <c r="CN128">
        <v>0</v>
      </c>
      <c r="CO128">
        <v>0</v>
      </c>
      <c r="CP128">
        <v>0</v>
      </c>
      <c r="CQ128">
        <v>0</v>
      </c>
      <c r="CR128">
        <v>617.14099999999996</v>
      </c>
      <c r="CS128">
        <v>0</v>
      </c>
      <c r="CT128">
        <v>1389.44</v>
      </c>
      <c r="CU128">
        <v>0</v>
      </c>
      <c r="CV128">
        <v>0</v>
      </c>
      <c r="CW128">
        <v>0</v>
      </c>
      <c r="CX128">
        <v>0</v>
      </c>
      <c r="CY128">
        <v>1389.44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6.4460800000000003</v>
      </c>
      <c r="DN128">
        <v>47.454500000000003</v>
      </c>
      <c r="DO128">
        <v>17.459700000000002</v>
      </c>
      <c r="DP128">
        <v>0</v>
      </c>
      <c r="DQ128">
        <v>1.1084799999999999</v>
      </c>
      <c r="DR128">
        <v>4.56372</v>
      </c>
      <c r="DS128">
        <v>57.563699999999997</v>
      </c>
      <c r="DT128">
        <v>134.596</v>
      </c>
      <c r="DU128">
        <v>94.209599999999995</v>
      </c>
      <c r="DV128">
        <v>0</v>
      </c>
      <c r="DW128">
        <v>0.45950400000000002</v>
      </c>
      <c r="DX128">
        <v>0</v>
      </c>
      <c r="DY128">
        <v>229.26499999999999</v>
      </c>
      <c r="DZ128">
        <v>218.26</v>
      </c>
      <c r="EA128">
        <v>11.0055</v>
      </c>
      <c r="EB128">
        <v>0</v>
      </c>
      <c r="EC128">
        <v>0</v>
      </c>
      <c r="EE128">
        <v>0</v>
      </c>
      <c r="EF128">
        <v>0</v>
      </c>
      <c r="EH128">
        <v>0</v>
      </c>
      <c r="EI128">
        <v>0</v>
      </c>
      <c r="EJ128">
        <v>10.9587</v>
      </c>
      <c r="EK128">
        <v>13.039199999999999</v>
      </c>
      <c r="EL128">
        <v>0</v>
      </c>
      <c r="EM128">
        <v>0</v>
      </c>
      <c r="EN128">
        <v>0</v>
      </c>
      <c r="EO128">
        <v>12.1297</v>
      </c>
      <c r="EP128">
        <v>36.127600000000001</v>
      </c>
      <c r="EQ128">
        <v>14.089600000000001</v>
      </c>
      <c r="ER128">
        <v>0</v>
      </c>
      <c r="ES128">
        <v>5.6869500000000003E-2</v>
      </c>
      <c r="ET128">
        <v>0</v>
      </c>
      <c r="EU128">
        <v>50.274099999999997</v>
      </c>
      <c r="EV128" s="74">
        <v>8.9169900000000004E-22</v>
      </c>
      <c r="EW128">
        <v>14.6172</v>
      </c>
      <c r="EX128">
        <v>2.7328800000000002</v>
      </c>
      <c r="EY128">
        <v>0</v>
      </c>
      <c r="EZ128" s="74">
        <v>1.7500700000000001E-17</v>
      </c>
      <c r="FA128">
        <v>0</v>
      </c>
      <c r="FB128">
        <v>12.091200000000001</v>
      </c>
      <c r="FC128">
        <v>29.441299999999998</v>
      </c>
      <c r="FD128">
        <v>14.089600000000001</v>
      </c>
      <c r="FE128">
        <v>0</v>
      </c>
      <c r="FF128">
        <v>6.7214899999999994E-2</v>
      </c>
      <c r="FG128">
        <v>0</v>
      </c>
      <c r="FH128">
        <v>43.598199999999999</v>
      </c>
      <c r="FI128" t="s">
        <v>534</v>
      </c>
      <c r="FJ128" t="s">
        <v>535</v>
      </c>
      <c r="FK128" t="s">
        <v>536</v>
      </c>
      <c r="FL128" t="s">
        <v>257</v>
      </c>
      <c r="FM128">
        <v>8.5</v>
      </c>
      <c r="FN128" t="s">
        <v>44</v>
      </c>
      <c r="FO128" t="s">
        <v>502</v>
      </c>
      <c r="FP128" t="s">
        <v>604</v>
      </c>
    </row>
    <row r="129" spans="1:172" x14ac:dyDescent="0.25">
      <c r="A129" s="72">
        <v>43234.220266203702</v>
      </c>
      <c r="B129" t="s">
        <v>318</v>
      </c>
      <c r="C129" t="s">
        <v>318</v>
      </c>
      <c r="D129" t="s">
        <v>123</v>
      </c>
      <c r="E129">
        <v>24563.1</v>
      </c>
      <c r="F129">
        <v>24692.3</v>
      </c>
      <c r="G129" t="s">
        <v>43</v>
      </c>
      <c r="H129" s="73">
        <v>3.6111111111111115E-2</v>
      </c>
      <c r="I129" t="s">
        <v>51</v>
      </c>
      <c r="J129">
        <v>-42.15</v>
      </c>
      <c r="K129" t="s">
        <v>99</v>
      </c>
      <c r="L129" t="s">
        <v>99</v>
      </c>
      <c r="M129" t="s">
        <v>258</v>
      </c>
      <c r="N129">
        <v>0</v>
      </c>
      <c r="O129">
        <v>87822.2</v>
      </c>
      <c r="P129">
        <v>73369.899999999994</v>
      </c>
      <c r="Q129">
        <v>0</v>
      </c>
      <c r="R129">
        <v>0</v>
      </c>
      <c r="S129">
        <v>0</v>
      </c>
      <c r="T129">
        <v>46186.8</v>
      </c>
      <c r="U129">
        <v>207379</v>
      </c>
      <c r="V129">
        <v>77659.399999999994</v>
      </c>
      <c r="W129">
        <v>0</v>
      </c>
      <c r="X129">
        <v>180.87299999999999</v>
      </c>
      <c r="Y129">
        <v>0</v>
      </c>
      <c r="Z129">
        <v>285219</v>
      </c>
      <c r="AA129">
        <v>120.977</v>
      </c>
      <c r="AB129">
        <v>0</v>
      </c>
      <c r="AC129">
        <v>0</v>
      </c>
      <c r="AD129">
        <v>0</v>
      </c>
      <c r="AE129">
        <v>0</v>
      </c>
      <c r="AF129">
        <v>504.08800000000002</v>
      </c>
      <c r="AG129">
        <v>0</v>
      </c>
      <c r="AH129">
        <v>625.06500000000005</v>
      </c>
      <c r="AI129">
        <v>0</v>
      </c>
      <c r="AJ129">
        <v>0</v>
      </c>
      <c r="AK129">
        <v>0</v>
      </c>
      <c r="AL129">
        <v>0</v>
      </c>
      <c r="AM129">
        <v>625.06500000000005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1.0179</v>
      </c>
      <c r="BB129">
        <v>139.63900000000001</v>
      </c>
      <c r="BC129">
        <v>88.259399999999999</v>
      </c>
      <c r="BD129">
        <v>0</v>
      </c>
      <c r="BE129">
        <v>0</v>
      </c>
      <c r="BF129">
        <v>3.72628</v>
      </c>
      <c r="BG129">
        <v>59.242800000000003</v>
      </c>
      <c r="BH129">
        <v>291.88499999999999</v>
      </c>
      <c r="BI129">
        <v>95.137</v>
      </c>
      <c r="BJ129">
        <v>0</v>
      </c>
      <c r="BK129">
        <v>0.230905</v>
      </c>
      <c r="BL129">
        <v>0</v>
      </c>
      <c r="BM129">
        <v>387.25299999999999</v>
      </c>
      <c r="BN129">
        <v>382.50900000000001</v>
      </c>
      <c r="BO129">
        <v>4.7441899999999997</v>
      </c>
      <c r="BP129">
        <v>0</v>
      </c>
      <c r="BQ129">
        <v>0</v>
      </c>
      <c r="BS129">
        <v>0</v>
      </c>
      <c r="BT129">
        <v>0</v>
      </c>
      <c r="BV129">
        <v>0</v>
      </c>
      <c r="BW129" t="s">
        <v>99</v>
      </c>
      <c r="BX129" t="s">
        <v>99</v>
      </c>
      <c r="BY129" t="s">
        <v>228</v>
      </c>
      <c r="BZ129">
        <v>3.50922</v>
      </c>
      <c r="CA129">
        <v>102122</v>
      </c>
      <c r="CB129">
        <v>18037.400000000001</v>
      </c>
      <c r="CC129">
        <v>0</v>
      </c>
      <c r="CD129">
        <v>713.87400000000002</v>
      </c>
      <c r="CE129">
        <v>0</v>
      </c>
      <c r="CF129">
        <v>44379.1</v>
      </c>
      <c r="CG129">
        <v>165256</v>
      </c>
      <c r="CH129">
        <v>77659.399999999994</v>
      </c>
      <c r="CI129">
        <v>0</v>
      </c>
      <c r="CJ129">
        <v>379.815</v>
      </c>
      <c r="CK129">
        <v>0</v>
      </c>
      <c r="CL129">
        <v>243295</v>
      </c>
      <c r="CM129">
        <v>603.00300000000004</v>
      </c>
      <c r="CN129">
        <v>0</v>
      </c>
      <c r="CO129">
        <v>0</v>
      </c>
      <c r="CP129">
        <v>0</v>
      </c>
      <c r="CQ129">
        <v>0</v>
      </c>
      <c r="CR129">
        <v>547.34500000000003</v>
      </c>
      <c r="CS129">
        <v>0</v>
      </c>
      <c r="CT129">
        <v>1150.3499999999999</v>
      </c>
      <c r="CU129">
        <v>0</v>
      </c>
      <c r="CV129">
        <v>0</v>
      </c>
      <c r="CW129">
        <v>0</v>
      </c>
      <c r="CX129">
        <v>0</v>
      </c>
      <c r="CY129">
        <v>1150.3499999999999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5.1601900000000001</v>
      </c>
      <c r="DN129">
        <v>159.47</v>
      </c>
      <c r="DO129">
        <v>22.988900000000001</v>
      </c>
      <c r="DP129">
        <v>0</v>
      </c>
      <c r="DQ129">
        <v>0.70871099999999998</v>
      </c>
      <c r="DR129">
        <v>4.0454100000000004</v>
      </c>
      <c r="DS129">
        <v>57.360500000000002</v>
      </c>
      <c r="DT129">
        <v>249.733</v>
      </c>
      <c r="DU129">
        <v>95.137</v>
      </c>
      <c r="DV129">
        <v>0</v>
      </c>
      <c r="DW129">
        <v>0.46402399999999999</v>
      </c>
      <c r="DX129">
        <v>0</v>
      </c>
      <c r="DY129">
        <v>345.334</v>
      </c>
      <c r="DZ129">
        <v>336.13200000000001</v>
      </c>
      <c r="EA129">
        <v>9.2021099999999993</v>
      </c>
      <c r="EB129">
        <v>0</v>
      </c>
      <c r="EC129">
        <v>0</v>
      </c>
      <c r="EE129">
        <v>0</v>
      </c>
      <c r="EF129">
        <v>0</v>
      </c>
      <c r="EH129">
        <v>0</v>
      </c>
      <c r="EI129">
        <v>0</v>
      </c>
      <c r="EJ129">
        <v>40.227600000000002</v>
      </c>
      <c r="EK129">
        <v>13.5563</v>
      </c>
      <c r="EL129">
        <v>0</v>
      </c>
      <c r="EM129">
        <v>0</v>
      </c>
      <c r="EN129">
        <v>0</v>
      </c>
      <c r="EO129">
        <v>12.024800000000001</v>
      </c>
      <c r="EP129">
        <v>65.808599999999998</v>
      </c>
      <c r="EQ129">
        <v>14.089600000000001</v>
      </c>
      <c r="ER129">
        <v>0</v>
      </c>
      <c r="ES129">
        <v>5.6823199999999997E-2</v>
      </c>
      <c r="ET129">
        <v>0</v>
      </c>
      <c r="EU129">
        <v>79.955100000000002</v>
      </c>
      <c r="EV129">
        <v>0</v>
      </c>
      <c r="EW129">
        <v>46.315199999999997</v>
      </c>
      <c r="EX129">
        <v>3.98983</v>
      </c>
      <c r="EY129">
        <v>0</v>
      </c>
      <c r="EZ129">
        <v>0</v>
      </c>
      <c r="FA129">
        <v>0</v>
      </c>
      <c r="FB129">
        <v>11.988099999999999</v>
      </c>
      <c r="FC129">
        <v>62.293100000000003</v>
      </c>
      <c r="FD129">
        <v>14.089600000000001</v>
      </c>
      <c r="FE129">
        <v>0</v>
      </c>
      <c r="FF129">
        <v>6.7214899999999994E-2</v>
      </c>
      <c r="FG129">
        <v>0</v>
      </c>
      <c r="FH129">
        <v>76.4499</v>
      </c>
      <c r="FI129" t="s">
        <v>534</v>
      </c>
      <c r="FJ129" t="s">
        <v>535</v>
      </c>
      <c r="FK129" t="s">
        <v>536</v>
      </c>
      <c r="FL129" t="s">
        <v>257</v>
      </c>
      <c r="FM129">
        <v>8.5</v>
      </c>
      <c r="FN129" t="s">
        <v>44</v>
      </c>
      <c r="FO129" t="s">
        <v>502</v>
      </c>
      <c r="FP129" t="s">
        <v>604</v>
      </c>
    </row>
    <row r="130" spans="1:172" x14ac:dyDescent="0.25">
      <c r="A130" s="72">
        <v>43234.220879629633</v>
      </c>
      <c r="B130" t="s">
        <v>319</v>
      </c>
      <c r="C130" t="s">
        <v>319</v>
      </c>
      <c r="D130" t="s">
        <v>123</v>
      </c>
      <c r="E130">
        <v>24563.1</v>
      </c>
      <c r="F130">
        <v>24692.3</v>
      </c>
      <c r="G130" t="s">
        <v>43</v>
      </c>
      <c r="H130" s="73">
        <v>3.4027777777777775E-2</v>
      </c>
      <c r="I130" t="s">
        <v>51</v>
      </c>
      <c r="J130">
        <v>-39.94</v>
      </c>
      <c r="K130" t="s">
        <v>99</v>
      </c>
      <c r="L130" t="s">
        <v>99</v>
      </c>
      <c r="M130" t="s">
        <v>258</v>
      </c>
      <c r="N130">
        <v>0</v>
      </c>
      <c r="O130">
        <v>86398.6</v>
      </c>
      <c r="P130">
        <v>73369.899999999994</v>
      </c>
      <c r="Q130">
        <v>0</v>
      </c>
      <c r="R130">
        <v>0</v>
      </c>
      <c r="S130">
        <v>0</v>
      </c>
      <c r="T130">
        <v>46186.8</v>
      </c>
      <c r="U130">
        <v>205955</v>
      </c>
      <c r="V130">
        <v>77659.399999999994</v>
      </c>
      <c r="W130">
        <v>0</v>
      </c>
      <c r="X130">
        <v>180.87299999999999</v>
      </c>
      <c r="Y130">
        <v>0</v>
      </c>
      <c r="Z130">
        <v>283796</v>
      </c>
      <c r="AA130">
        <v>107.355</v>
      </c>
      <c r="AB130">
        <v>0</v>
      </c>
      <c r="AC130">
        <v>0</v>
      </c>
      <c r="AD130">
        <v>0</v>
      </c>
      <c r="AE130">
        <v>0</v>
      </c>
      <c r="AF130">
        <v>504.08600000000001</v>
      </c>
      <c r="AG130">
        <v>0</v>
      </c>
      <c r="AH130">
        <v>611.44200000000001</v>
      </c>
      <c r="AI130">
        <v>0</v>
      </c>
      <c r="AJ130">
        <v>0</v>
      </c>
      <c r="AK130">
        <v>0</v>
      </c>
      <c r="AL130">
        <v>0</v>
      </c>
      <c r="AM130">
        <v>611.44200000000001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0.900918</v>
      </c>
      <c r="BB130">
        <v>137.70400000000001</v>
      </c>
      <c r="BC130">
        <v>88.259399999999999</v>
      </c>
      <c r="BD130">
        <v>0</v>
      </c>
      <c r="BE130">
        <v>0</v>
      </c>
      <c r="BF130">
        <v>3.72627</v>
      </c>
      <c r="BG130">
        <v>59.242800000000003</v>
      </c>
      <c r="BH130">
        <v>289.83300000000003</v>
      </c>
      <c r="BI130">
        <v>95.137</v>
      </c>
      <c r="BJ130">
        <v>0</v>
      </c>
      <c r="BK130">
        <v>0.230905</v>
      </c>
      <c r="BL130">
        <v>0</v>
      </c>
      <c r="BM130">
        <v>385.20100000000002</v>
      </c>
      <c r="BN130">
        <v>380.57400000000001</v>
      </c>
      <c r="BO130">
        <v>4.6271899999999997</v>
      </c>
      <c r="BP130">
        <v>0</v>
      </c>
      <c r="BQ130">
        <v>0</v>
      </c>
      <c r="BS130">
        <v>0</v>
      </c>
      <c r="BT130">
        <v>0</v>
      </c>
      <c r="BV130">
        <v>0</v>
      </c>
      <c r="BW130" t="s">
        <v>99</v>
      </c>
      <c r="BX130" t="s">
        <v>99</v>
      </c>
      <c r="BY130" t="s">
        <v>228</v>
      </c>
      <c r="BZ130">
        <v>3.5163799999999998</v>
      </c>
      <c r="CA130">
        <v>102200</v>
      </c>
      <c r="CB130">
        <v>18057.900000000001</v>
      </c>
      <c r="CC130">
        <v>0</v>
      </c>
      <c r="CD130">
        <v>715.83900000000006</v>
      </c>
      <c r="CE130">
        <v>0</v>
      </c>
      <c r="CF130">
        <v>44379.1</v>
      </c>
      <c r="CG130">
        <v>165356</v>
      </c>
      <c r="CH130">
        <v>77659.399999999994</v>
      </c>
      <c r="CI130">
        <v>0</v>
      </c>
      <c r="CJ130">
        <v>379.815</v>
      </c>
      <c r="CK130">
        <v>0</v>
      </c>
      <c r="CL130">
        <v>243395</v>
      </c>
      <c r="CM130">
        <v>604.26</v>
      </c>
      <c r="CN130">
        <v>0</v>
      </c>
      <c r="CO130">
        <v>0</v>
      </c>
      <c r="CP130">
        <v>0</v>
      </c>
      <c r="CQ130">
        <v>0</v>
      </c>
      <c r="CR130">
        <v>547.34400000000005</v>
      </c>
      <c r="CS130">
        <v>0</v>
      </c>
      <c r="CT130">
        <v>1151.5999999999999</v>
      </c>
      <c r="CU130">
        <v>0</v>
      </c>
      <c r="CV130">
        <v>0</v>
      </c>
      <c r="CW130">
        <v>0</v>
      </c>
      <c r="CX130">
        <v>0</v>
      </c>
      <c r="CY130">
        <v>1151.5999999999999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5.1709699999999996</v>
      </c>
      <c r="DN130">
        <v>159.58099999999999</v>
      </c>
      <c r="DO130">
        <v>23.0212</v>
      </c>
      <c r="DP130">
        <v>0</v>
      </c>
      <c r="DQ130">
        <v>0.71067199999999997</v>
      </c>
      <c r="DR130">
        <v>4.0453999999999999</v>
      </c>
      <c r="DS130">
        <v>57.360500000000002</v>
      </c>
      <c r="DT130">
        <v>249.89</v>
      </c>
      <c r="DU130">
        <v>95.137</v>
      </c>
      <c r="DV130">
        <v>0</v>
      </c>
      <c r="DW130">
        <v>0.46402399999999999</v>
      </c>
      <c r="DX130">
        <v>0</v>
      </c>
      <c r="DY130">
        <v>345.49099999999999</v>
      </c>
      <c r="DZ130">
        <v>336.27800000000002</v>
      </c>
      <c r="EA130">
        <v>9.2128700000000006</v>
      </c>
      <c r="EB130">
        <v>0</v>
      </c>
      <c r="EC130">
        <v>0</v>
      </c>
      <c r="EE130">
        <v>0</v>
      </c>
      <c r="EF130">
        <v>0</v>
      </c>
      <c r="EH130">
        <v>0</v>
      </c>
      <c r="EI130">
        <v>0</v>
      </c>
      <c r="EJ130">
        <v>39.910699999999999</v>
      </c>
      <c r="EK130">
        <v>13.5563</v>
      </c>
      <c r="EL130">
        <v>0</v>
      </c>
      <c r="EM130">
        <v>0</v>
      </c>
      <c r="EN130">
        <v>0</v>
      </c>
      <c r="EO130">
        <v>12.024800000000001</v>
      </c>
      <c r="EP130">
        <v>65.491799999999998</v>
      </c>
      <c r="EQ130">
        <v>14.089600000000001</v>
      </c>
      <c r="ER130">
        <v>0</v>
      </c>
      <c r="ES130">
        <v>5.6823199999999997E-2</v>
      </c>
      <c r="ET130">
        <v>0</v>
      </c>
      <c r="EU130">
        <v>79.638199999999998</v>
      </c>
      <c r="EV130">
        <v>0</v>
      </c>
      <c r="EW130">
        <v>46.3386</v>
      </c>
      <c r="EX130">
        <v>3.9977800000000001</v>
      </c>
      <c r="EY130">
        <v>0</v>
      </c>
      <c r="EZ130">
        <v>0</v>
      </c>
      <c r="FA130">
        <v>0</v>
      </c>
      <c r="FB130">
        <v>11.988099999999999</v>
      </c>
      <c r="FC130">
        <v>62.3245</v>
      </c>
      <c r="FD130">
        <v>14.089600000000001</v>
      </c>
      <c r="FE130">
        <v>0</v>
      </c>
      <c r="FF130">
        <v>6.7214899999999994E-2</v>
      </c>
      <c r="FG130">
        <v>0</v>
      </c>
      <c r="FH130">
        <v>76.481300000000005</v>
      </c>
      <c r="FI130" t="s">
        <v>534</v>
      </c>
      <c r="FJ130" t="s">
        <v>535</v>
      </c>
      <c r="FK130" t="s">
        <v>536</v>
      </c>
      <c r="FL130" t="s">
        <v>257</v>
      </c>
      <c r="FM130">
        <v>8.5</v>
      </c>
      <c r="FN130" t="s">
        <v>44</v>
      </c>
      <c r="FO130" t="s">
        <v>502</v>
      </c>
      <c r="FP130" t="s">
        <v>604</v>
      </c>
    </row>
    <row r="131" spans="1:172" x14ac:dyDescent="0.25">
      <c r="A131" s="72">
        <v>43234.221550925926</v>
      </c>
      <c r="B131" t="s">
        <v>320</v>
      </c>
      <c r="C131" t="s">
        <v>320</v>
      </c>
      <c r="D131" t="s">
        <v>123</v>
      </c>
      <c r="E131">
        <v>24563.1</v>
      </c>
      <c r="F131">
        <v>24692.3</v>
      </c>
      <c r="G131" t="s">
        <v>43</v>
      </c>
      <c r="H131" s="73">
        <v>3.8194444444444441E-2</v>
      </c>
      <c r="I131" t="s">
        <v>51</v>
      </c>
      <c r="J131">
        <v>-39.49</v>
      </c>
      <c r="K131" t="s">
        <v>99</v>
      </c>
      <c r="L131" t="s">
        <v>99</v>
      </c>
      <c r="M131" t="s">
        <v>258</v>
      </c>
      <c r="N131">
        <v>0</v>
      </c>
      <c r="O131">
        <v>86396.4</v>
      </c>
      <c r="P131">
        <v>73369.899999999994</v>
      </c>
      <c r="Q131">
        <v>0</v>
      </c>
      <c r="R131">
        <v>0</v>
      </c>
      <c r="S131">
        <v>0</v>
      </c>
      <c r="T131">
        <v>46186.8</v>
      </c>
      <c r="U131">
        <v>205953</v>
      </c>
      <c r="V131">
        <v>77659.399999999994</v>
      </c>
      <c r="W131">
        <v>0</v>
      </c>
      <c r="X131">
        <v>180.87299999999999</v>
      </c>
      <c r="Y131">
        <v>0</v>
      </c>
      <c r="Z131">
        <v>283793</v>
      </c>
      <c r="AA131">
        <v>98.852599999999995</v>
      </c>
      <c r="AB131">
        <v>0</v>
      </c>
      <c r="AC131">
        <v>0</v>
      </c>
      <c r="AD131">
        <v>0</v>
      </c>
      <c r="AE131">
        <v>0</v>
      </c>
      <c r="AF131">
        <v>504.08600000000001</v>
      </c>
      <c r="AG131">
        <v>0</v>
      </c>
      <c r="AH131">
        <v>602.93899999999996</v>
      </c>
      <c r="AI131">
        <v>0</v>
      </c>
      <c r="AJ131">
        <v>0</v>
      </c>
      <c r="AK131">
        <v>0</v>
      </c>
      <c r="AL131">
        <v>0</v>
      </c>
      <c r="AM131">
        <v>602.93899999999996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0.82660199999999995</v>
      </c>
      <c r="BB131">
        <v>137.316</v>
      </c>
      <c r="BC131">
        <v>88.259399999999999</v>
      </c>
      <c r="BD131">
        <v>0</v>
      </c>
      <c r="BE131">
        <v>0</v>
      </c>
      <c r="BF131">
        <v>3.72627</v>
      </c>
      <c r="BG131">
        <v>59.242800000000003</v>
      </c>
      <c r="BH131">
        <v>289.37200000000001</v>
      </c>
      <c r="BI131">
        <v>95.137</v>
      </c>
      <c r="BJ131">
        <v>0</v>
      </c>
      <c r="BK131">
        <v>0.230905</v>
      </c>
      <c r="BL131">
        <v>0</v>
      </c>
      <c r="BM131">
        <v>384.73899999999998</v>
      </c>
      <c r="BN131">
        <v>380.18700000000001</v>
      </c>
      <c r="BO131">
        <v>4.5528700000000004</v>
      </c>
      <c r="BP131">
        <v>0</v>
      </c>
      <c r="BQ131">
        <v>0</v>
      </c>
      <c r="BS131">
        <v>0</v>
      </c>
      <c r="BT131">
        <v>0</v>
      </c>
      <c r="BV131">
        <v>0</v>
      </c>
      <c r="BW131" t="s">
        <v>99</v>
      </c>
      <c r="BX131" t="s">
        <v>99</v>
      </c>
      <c r="BY131" t="s">
        <v>228</v>
      </c>
      <c r="BZ131">
        <v>3.5163799999999998</v>
      </c>
      <c r="CA131">
        <v>102200</v>
      </c>
      <c r="CB131">
        <v>18057.900000000001</v>
      </c>
      <c r="CC131">
        <v>0</v>
      </c>
      <c r="CD131">
        <v>715.83900000000006</v>
      </c>
      <c r="CE131">
        <v>0</v>
      </c>
      <c r="CF131">
        <v>44379.1</v>
      </c>
      <c r="CG131">
        <v>165356</v>
      </c>
      <c r="CH131">
        <v>77659.399999999994</v>
      </c>
      <c r="CI131">
        <v>0</v>
      </c>
      <c r="CJ131">
        <v>379.815</v>
      </c>
      <c r="CK131">
        <v>0</v>
      </c>
      <c r="CL131">
        <v>243395</v>
      </c>
      <c r="CM131">
        <v>604.26</v>
      </c>
      <c r="CN131">
        <v>0</v>
      </c>
      <c r="CO131">
        <v>0</v>
      </c>
      <c r="CP131">
        <v>0</v>
      </c>
      <c r="CQ131">
        <v>0</v>
      </c>
      <c r="CR131">
        <v>547.34400000000005</v>
      </c>
      <c r="CS131">
        <v>0</v>
      </c>
      <c r="CT131">
        <v>1151.5999999999999</v>
      </c>
      <c r="CU131">
        <v>0</v>
      </c>
      <c r="CV131">
        <v>0</v>
      </c>
      <c r="CW131">
        <v>0</v>
      </c>
      <c r="CX131">
        <v>0</v>
      </c>
      <c r="CY131">
        <v>1151.5999999999999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5.1709699999999996</v>
      </c>
      <c r="DN131">
        <v>159.58099999999999</v>
      </c>
      <c r="DO131">
        <v>23.0212</v>
      </c>
      <c r="DP131">
        <v>0</v>
      </c>
      <c r="DQ131">
        <v>0.71067199999999997</v>
      </c>
      <c r="DR131">
        <v>4.0453999999999999</v>
      </c>
      <c r="DS131">
        <v>57.360500000000002</v>
      </c>
      <c r="DT131">
        <v>249.89</v>
      </c>
      <c r="DU131">
        <v>95.137</v>
      </c>
      <c r="DV131">
        <v>0</v>
      </c>
      <c r="DW131">
        <v>0.46402399999999999</v>
      </c>
      <c r="DX131">
        <v>0</v>
      </c>
      <c r="DY131">
        <v>345.49099999999999</v>
      </c>
      <c r="DZ131">
        <v>336.27800000000002</v>
      </c>
      <c r="EA131">
        <v>9.2128700000000006</v>
      </c>
      <c r="EB131">
        <v>0</v>
      </c>
      <c r="EC131">
        <v>0</v>
      </c>
      <c r="EE131">
        <v>0</v>
      </c>
      <c r="EF131">
        <v>0</v>
      </c>
      <c r="EH131">
        <v>0</v>
      </c>
      <c r="EI131">
        <v>0</v>
      </c>
      <c r="EJ131">
        <v>39.579799999999999</v>
      </c>
      <c r="EK131">
        <v>13.5563</v>
      </c>
      <c r="EL131">
        <v>0</v>
      </c>
      <c r="EM131">
        <v>0</v>
      </c>
      <c r="EN131">
        <v>0</v>
      </c>
      <c r="EO131">
        <v>12.024800000000001</v>
      </c>
      <c r="EP131">
        <v>65.160799999999995</v>
      </c>
      <c r="EQ131">
        <v>14.089600000000001</v>
      </c>
      <c r="ER131">
        <v>0</v>
      </c>
      <c r="ES131">
        <v>5.6823199999999997E-2</v>
      </c>
      <c r="ET131">
        <v>0</v>
      </c>
      <c r="EU131">
        <v>79.307299999999998</v>
      </c>
      <c r="EV131">
        <v>0</v>
      </c>
      <c r="EW131">
        <v>46.3386</v>
      </c>
      <c r="EX131">
        <v>3.9977800000000001</v>
      </c>
      <c r="EY131">
        <v>0</v>
      </c>
      <c r="EZ131">
        <v>0</v>
      </c>
      <c r="FA131">
        <v>0</v>
      </c>
      <c r="FB131">
        <v>11.988099999999999</v>
      </c>
      <c r="FC131">
        <v>62.3245</v>
      </c>
      <c r="FD131">
        <v>14.089600000000001</v>
      </c>
      <c r="FE131">
        <v>0</v>
      </c>
      <c r="FF131">
        <v>6.7214899999999994E-2</v>
      </c>
      <c r="FG131">
        <v>0</v>
      </c>
      <c r="FH131">
        <v>76.481300000000005</v>
      </c>
      <c r="FI131" t="s">
        <v>534</v>
      </c>
      <c r="FJ131" t="s">
        <v>535</v>
      </c>
      <c r="FK131" t="s">
        <v>536</v>
      </c>
      <c r="FL131" t="s">
        <v>257</v>
      </c>
      <c r="FM131">
        <v>8.5</v>
      </c>
      <c r="FN131" t="s">
        <v>44</v>
      </c>
      <c r="FO131" t="s">
        <v>502</v>
      </c>
      <c r="FP131" t="s">
        <v>604</v>
      </c>
    </row>
    <row r="132" spans="1:172" x14ac:dyDescent="0.25">
      <c r="A132" s="72">
        <v>43234.222210648149</v>
      </c>
      <c r="B132" t="s">
        <v>321</v>
      </c>
      <c r="C132" t="s">
        <v>321</v>
      </c>
      <c r="D132" t="s">
        <v>123</v>
      </c>
      <c r="E132">
        <v>24563.1</v>
      </c>
      <c r="F132">
        <v>24692.3</v>
      </c>
      <c r="G132" t="s">
        <v>43</v>
      </c>
      <c r="H132" s="73">
        <v>3.6805555555555557E-2</v>
      </c>
      <c r="I132" t="s">
        <v>51</v>
      </c>
      <c r="J132">
        <v>-40.770000000000003</v>
      </c>
      <c r="K132" t="s">
        <v>99</v>
      </c>
      <c r="L132" t="s">
        <v>99</v>
      </c>
      <c r="M132" t="s">
        <v>197</v>
      </c>
      <c r="N132">
        <v>0</v>
      </c>
      <c r="O132">
        <v>86915.1</v>
      </c>
      <c r="P132">
        <v>73369.899999999994</v>
      </c>
      <c r="Q132">
        <v>0</v>
      </c>
      <c r="R132">
        <v>0</v>
      </c>
      <c r="S132">
        <v>0</v>
      </c>
      <c r="T132">
        <v>46186.8</v>
      </c>
      <c r="U132">
        <v>206472</v>
      </c>
      <c r="V132">
        <v>77659.399999999994</v>
      </c>
      <c r="W132">
        <v>0</v>
      </c>
      <c r="X132">
        <v>180.87299999999999</v>
      </c>
      <c r="Y132">
        <v>0</v>
      </c>
      <c r="Z132">
        <v>284312</v>
      </c>
      <c r="AA132">
        <v>96.830799999999996</v>
      </c>
      <c r="AB132">
        <v>0</v>
      </c>
      <c r="AC132">
        <v>0</v>
      </c>
      <c r="AD132">
        <v>0</v>
      </c>
      <c r="AE132">
        <v>0</v>
      </c>
      <c r="AF132">
        <v>504.084</v>
      </c>
      <c r="AG132">
        <v>0</v>
      </c>
      <c r="AH132">
        <v>600.91499999999996</v>
      </c>
      <c r="AI132">
        <v>0</v>
      </c>
      <c r="AJ132">
        <v>0</v>
      </c>
      <c r="AK132">
        <v>0</v>
      </c>
      <c r="AL132">
        <v>0</v>
      </c>
      <c r="AM132">
        <v>600.91499999999996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0.81332000000000004</v>
      </c>
      <c r="BB132">
        <v>138.74299999999999</v>
      </c>
      <c r="BC132">
        <v>88.259399999999999</v>
      </c>
      <c r="BD132">
        <v>0</v>
      </c>
      <c r="BE132">
        <v>0</v>
      </c>
      <c r="BF132">
        <v>3.7262400000000002</v>
      </c>
      <c r="BG132">
        <v>59.242800000000003</v>
      </c>
      <c r="BH132">
        <v>290.78500000000003</v>
      </c>
      <c r="BI132">
        <v>95.137</v>
      </c>
      <c r="BJ132">
        <v>0</v>
      </c>
      <c r="BK132">
        <v>0.230905</v>
      </c>
      <c r="BL132">
        <v>0</v>
      </c>
      <c r="BM132">
        <v>386.15300000000002</v>
      </c>
      <c r="BN132">
        <v>381.613</v>
      </c>
      <c r="BO132">
        <v>4.5395599999999998</v>
      </c>
      <c r="BP132">
        <v>0</v>
      </c>
      <c r="BQ132">
        <v>0</v>
      </c>
      <c r="BS132">
        <v>0</v>
      </c>
      <c r="BT132">
        <v>0</v>
      </c>
      <c r="BV132">
        <v>0</v>
      </c>
      <c r="BW132" t="s">
        <v>99</v>
      </c>
      <c r="BX132" t="s">
        <v>99</v>
      </c>
      <c r="BY132" t="s">
        <v>228</v>
      </c>
      <c r="BZ132">
        <v>3.5156200000000002</v>
      </c>
      <c r="CA132">
        <v>102263</v>
      </c>
      <c r="CB132">
        <v>18073.400000000001</v>
      </c>
      <c r="CC132">
        <v>0</v>
      </c>
      <c r="CD132">
        <v>717.29200000000003</v>
      </c>
      <c r="CE132">
        <v>0</v>
      </c>
      <c r="CF132">
        <v>44379.1</v>
      </c>
      <c r="CG132">
        <v>165437</v>
      </c>
      <c r="CH132">
        <v>77659.399999999994</v>
      </c>
      <c r="CI132">
        <v>0</v>
      </c>
      <c r="CJ132">
        <v>379.815</v>
      </c>
      <c r="CK132">
        <v>0</v>
      </c>
      <c r="CL132">
        <v>243476</v>
      </c>
      <c r="CM132">
        <v>604.17700000000002</v>
      </c>
      <c r="CN132">
        <v>0</v>
      </c>
      <c r="CO132">
        <v>0</v>
      </c>
      <c r="CP132">
        <v>0</v>
      </c>
      <c r="CQ132">
        <v>0</v>
      </c>
      <c r="CR132">
        <v>547.34400000000005</v>
      </c>
      <c r="CS132">
        <v>0</v>
      </c>
      <c r="CT132">
        <v>1151.52</v>
      </c>
      <c r="CU132">
        <v>0</v>
      </c>
      <c r="CV132">
        <v>0</v>
      </c>
      <c r="CW132">
        <v>0</v>
      </c>
      <c r="CX132">
        <v>0</v>
      </c>
      <c r="CY132">
        <v>1151.52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5.1702000000000004</v>
      </c>
      <c r="DN132">
        <v>159.684</v>
      </c>
      <c r="DO132">
        <v>23.043299999999999</v>
      </c>
      <c r="DP132">
        <v>0</v>
      </c>
      <c r="DQ132">
        <v>0.71205700000000005</v>
      </c>
      <c r="DR132">
        <v>4.0453999999999999</v>
      </c>
      <c r="DS132">
        <v>57.360500000000002</v>
      </c>
      <c r="DT132">
        <v>250.01599999999999</v>
      </c>
      <c r="DU132">
        <v>95.137</v>
      </c>
      <c r="DV132">
        <v>0</v>
      </c>
      <c r="DW132">
        <v>0.46402399999999999</v>
      </c>
      <c r="DX132">
        <v>0</v>
      </c>
      <c r="DY132">
        <v>345.61700000000002</v>
      </c>
      <c r="DZ132">
        <v>336.40499999999997</v>
      </c>
      <c r="EA132">
        <v>9.2120999999999995</v>
      </c>
      <c r="EB132">
        <v>0</v>
      </c>
      <c r="EC132">
        <v>0</v>
      </c>
      <c r="EE132">
        <v>0</v>
      </c>
      <c r="EF132">
        <v>0</v>
      </c>
      <c r="EH132">
        <v>0</v>
      </c>
      <c r="EI132">
        <v>0</v>
      </c>
      <c r="EJ132">
        <v>40.4923</v>
      </c>
      <c r="EK132">
        <v>13.5563</v>
      </c>
      <c r="EL132">
        <v>0</v>
      </c>
      <c r="EM132">
        <v>0</v>
      </c>
      <c r="EN132">
        <v>0</v>
      </c>
      <c r="EO132">
        <v>12.024800000000001</v>
      </c>
      <c r="EP132">
        <v>66.073400000000007</v>
      </c>
      <c r="EQ132">
        <v>14.089600000000001</v>
      </c>
      <c r="ER132">
        <v>0</v>
      </c>
      <c r="ES132">
        <v>5.6823199999999997E-2</v>
      </c>
      <c r="ET132">
        <v>0</v>
      </c>
      <c r="EU132">
        <v>80.219899999999996</v>
      </c>
      <c r="EV132">
        <v>0</v>
      </c>
      <c r="EW132">
        <v>46.372100000000003</v>
      </c>
      <c r="EX132">
        <v>4.0026900000000003</v>
      </c>
      <c r="EY132">
        <v>0</v>
      </c>
      <c r="EZ132">
        <v>0</v>
      </c>
      <c r="FA132">
        <v>0</v>
      </c>
      <c r="FB132">
        <v>11.988099999999999</v>
      </c>
      <c r="FC132">
        <v>62.362900000000003</v>
      </c>
      <c r="FD132">
        <v>14.089600000000001</v>
      </c>
      <c r="FE132">
        <v>0</v>
      </c>
      <c r="FF132">
        <v>6.7214899999999994E-2</v>
      </c>
      <c r="FG132">
        <v>0</v>
      </c>
      <c r="FH132">
        <v>76.5197</v>
      </c>
      <c r="FI132" t="s">
        <v>534</v>
      </c>
      <c r="FJ132" t="s">
        <v>535</v>
      </c>
      <c r="FK132" t="s">
        <v>536</v>
      </c>
      <c r="FL132" t="s">
        <v>257</v>
      </c>
      <c r="FM132">
        <v>8.5</v>
      </c>
      <c r="FN132" t="s">
        <v>44</v>
      </c>
      <c r="FO132" t="s">
        <v>502</v>
      </c>
      <c r="FP132" t="s">
        <v>604</v>
      </c>
    </row>
    <row r="133" spans="1:172" x14ac:dyDescent="0.25">
      <c r="A133" s="72">
        <v>43234.222800925927</v>
      </c>
      <c r="B133" t="s">
        <v>322</v>
      </c>
      <c r="C133" t="s">
        <v>322</v>
      </c>
      <c r="D133" t="s">
        <v>266</v>
      </c>
      <c r="E133">
        <v>24563.1</v>
      </c>
      <c r="F133">
        <v>24692.3</v>
      </c>
      <c r="G133" t="s">
        <v>43</v>
      </c>
      <c r="H133" s="73">
        <v>3.2638888888888891E-2</v>
      </c>
      <c r="I133" t="s">
        <v>51</v>
      </c>
      <c r="J133">
        <v>-43.03</v>
      </c>
      <c r="K133" t="s">
        <v>99</v>
      </c>
      <c r="L133" t="s">
        <v>99</v>
      </c>
      <c r="M133" t="s">
        <v>211</v>
      </c>
      <c r="N133">
        <v>0</v>
      </c>
      <c r="O133">
        <v>20287.5</v>
      </c>
      <c r="P133">
        <v>70571.5</v>
      </c>
      <c r="Q133">
        <v>0</v>
      </c>
      <c r="R133">
        <v>0</v>
      </c>
      <c r="S133">
        <v>0</v>
      </c>
      <c r="T133">
        <v>44175.7</v>
      </c>
      <c r="U133">
        <v>135035</v>
      </c>
      <c r="V133">
        <v>77659.399999999994</v>
      </c>
      <c r="W133">
        <v>0</v>
      </c>
      <c r="X133">
        <v>179.08</v>
      </c>
      <c r="Y133">
        <v>0</v>
      </c>
      <c r="Z133">
        <v>212873</v>
      </c>
      <c r="AA133">
        <v>172.34800000000001</v>
      </c>
      <c r="AB133">
        <v>0</v>
      </c>
      <c r="AC133">
        <v>0</v>
      </c>
      <c r="AD133">
        <v>0</v>
      </c>
      <c r="AE133">
        <v>0</v>
      </c>
      <c r="AF133">
        <v>578.28300000000002</v>
      </c>
      <c r="AG133">
        <v>0</v>
      </c>
      <c r="AH133">
        <v>750.63099999999997</v>
      </c>
      <c r="AI133">
        <v>0</v>
      </c>
      <c r="AJ133">
        <v>0</v>
      </c>
      <c r="AK133">
        <v>0</v>
      </c>
      <c r="AL133">
        <v>0</v>
      </c>
      <c r="AM133">
        <v>750.63099999999997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1.44208</v>
      </c>
      <c r="BB133">
        <v>38.405500000000004</v>
      </c>
      <c r="BC133">
        <v>84.460599999999999</v>
      </c>
      <c r="BD133">
        <v>0</v>
      </c>
      <c r="BE133">
        <v>0</v>
      </c>
      <c r="BF133">
        <v>4.2506599999999999</v>
      </c>
      <c r="BG133">
        <v>57.239199999999997</v>
      </c>
      <c r="BH133">
        <v>185.798</v>
      </c>
      <c r="BI133">
        <v>93.919200000000004</v>
      </c>
      <c r="BJ133">
        <v>0</v>
      </c>
      <c r="BK133">
        <v>0.23429700000000001</v>
      </c>
      <c r="BL133">
        <v>0</v>
      </c>
      <c r="BM133">
        <v>279.952</v>
      </c>
      <c r="BN133">
        <v>274.25900000000001</v>
      </c>
      <c r="BO133">
        <v>5.6927399999999997</v>
      </c>
      <c r="BP133">
        <v>0</v>
      </c>
      <c r="BQ133">
        <v>0</v>
      </c>
      <c r="BS133">
        <v>0</v>
      </c>
      <c r="BT133">
        <v>0</v>
      </c>
      <c r="BV133">
        <v>0</v>
      </c>
      <c r="BW133" t="s">
        <v>99</v>
      </c>
      <c r="BX133" t="s">
        <v>99</v>
      </c>
      <c r="BY133" t="s">
        <v>245</v>
      </c>
      <c r="BZ133">
        <v>6.5318300000000002</v>
      </c>
      <c r="CA133">
        <v>33987.5</v>
      </c>
      <c r="CB133">
        <v>14479.6</v>
      </c>
      <c r="CC133">
        <v>0</v>
      </c>
      <c r="CD133">
        <v>1337.87</v>
      </c>
      <c r="CE133">
        <v>0</v>
      </c>
      <c r="CF133">
        <v>42298.1</v>
      </c>
      <c r="CG133">
        <v>92109.6</v>
      </c>
      <c r="CH133">
        <v>77659.399999999994</v>
      </c>
      <c r="CI133">
        <v>0</v>
      </c>
      <c r="CJ133">
        <v>379.815</v>
      </c>
      <c r="CK133">
        <v>0</v>
      </c>
      <c r="CL133">
        <v>170149</v>
      </c>
      <c r="CM133">
        <v>1126.1600000000001</v>
      </c>
      <c r="CN133">
        <v>0</v>
      </c>
      <c r="CO133">
        <v>0</v>
      </c>
      <c r="CP133">
        <v>0</v>
      </c>
      <c r="CQ133">
        <v>0</v>
      </c>
      <c r="CR133">
        <v>626.18299999999999</v>
      </c>
      <c r="CS133">
        <v>0</v>
      </c>
      <c r="CT133">
        <v>1752.35</v>
      </c>
      <c r="CU133">
        <v>0</v>
      </c>
      <c r="CV133">
        <v>0</v>
      </c>
      <c r="CW133">
        <v>0</v>
      </c>
      <c r="CX133">
        <v>0</v>
      </c>
      <c r="CY133">
        <v>1752.35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9.3589099999999998</v>
      </c>
      <c r="DN133">
        <v>54.662999999999997</v>
      </c>
      <c r="DO133">
        <v>17.564900000000002</v>
      </c>
      <c r="DP133">
        <v>0</v>
      </c>
      <c r="DQ133">
        <v>1.31216</v>
      </c>
      <c r="DR133">
        <v>4.6025999999999998</v>
      </c>
      <c r="DS133">
        <v>55.2761</v>
      </c>
      <c r="DT133">
        <v>142.77799999999999</v>
      </c>
      <c r="DU133">
        <v>93.919200000000004</v>
      </c>
      <c r="DV133">
        <v>0</v>
      </c>
      <c r="DW133">
        <v>0.45810400000000001</v>
      </c>
      <c r="DX133">
        <v>0</v>
      </c>
      <c r="DY133">
        <v>237.155</v>
      </c>
      <c r="DZ133">
        <v>223.2</v>
      </c>
      <c r="EA133">
        <v>13.955</v>
      </c>
      <c r="EB133">
        <v>0</v>
      </c>
      <c r="EC133">
        <v>0</v>
      </c>
      <c r="EE133">
        <v>0</v>
      </c>
      <c r="EF133">
        <v>0</v>
      </c>
      <c r="EH133">
        <v>0</v>
      </c>
      <c r="EI133">
        <v>0</v>
      </c>
      <c r="EJ133">
        <v>11.805199999999999</v>
      </c>
      <c r="EK133">
        <v>13.039199999999999</v>
      </c>
      <c r="EL133">
        <v>0</v>
      </c>
      <c r="EM133">
        <v>0</v>
      </c>
      <c r="EN133">
        <v>0</v>
      </c>
      <c r="EO133">
        <v>11.789199999999999</v>
      </c>
      <c r="EP133">
        <v>36.633600000000001</v>
      </c>
      <c r="EQ133">
        <v>14.089600000000001</v>
      </c>
      <c r="ER133">
        <v>0</v>
      </c>
      <c r="ES133">
        <v>5.3309299999999997E-2</v>
      </c>
      <c r="ET133">
        <v>0</v>
      </c>
      <c r="EU133">
        <v>50.776600000000002</v>
      </c>
      <c r="EV133" s="74">
        <v>5.49125E-18</v>
      </c>
      <c r="EW133">
        <v>15.2217</v>
      </c>
      <c r="EX133">
        <v>2.7478799999999999</v>
      </c>
      <c r="EY133">
        <v>0</v>
      </c>
      <c r="EZ133" s="74">
        <v>2.66386E-14</v>
      </c>
      <c r="FA133">
        <v>0</v>
      </c>
      <c r="FB133">
        <v>11.7387</v>
      </c>
      <c r="FC133">
        <v>29.708300000000001</v>
      </c>
      <c r="FD133">
        <v>14.089600000000001</v>
      </c>
      <c r="FE133">
        <v>0</v>
      </c>
      <c r="FF133">
        <v>6.7214899999999994E-2</v>
      </c>
      <c r="FG133">
        <v>0</v>
      </c>
      <c r="FH133">
        <v>43.865099999999998</v>
      </c>
      <c r="FI133" t="s">
        <v>534</v>
      </c>
      <c r="FJ133" t="s">
        <v>535</v>
      </c>
      <c r="FK133" t="s">
        <v>536</v>
      </c>
      <c r="FL133" t="s">
        <v>257</v>
      </c>
      <c r="FM133">
        <v>8.5</v>
      </c>
      <c r="FN133" t="s">
        <v>44</v>
      </c>
      <c r="FO133" t="s">
        <v>502</v>
      </c>
      <c r="FP133" t="s">
        <v>604</v>
      </c>
    </row>
    <row r="134" spans="1:172" x14ac:dyDescent="0.25">
      <c r="A134" s="72">
        <v>43234.223402777781</v>
      </c>
      <c r="B134" t="s">
        <v>323</v>
      </c>
      <c r="C134" t="s">
        <v>323</v>
      </c>
      <c r="D134" t="s">
        <v>266</v>
      </c>
      <c r="E134">
        <v>24563.1</v>
      </c>
      <c r="F134">
        <v>24692.3</v>
      </c>
      <c r="G134" t="s">
        <v>43</v>
      </c>
      <c r="H134" s="73">
        <v>3.3333333333333333E-2</v>
      </c>
      <c r="I134" t="s">
        <v>51</v>
      </c>
      <c r="J134">
        <v>-43.33</v>
      </c>
      <c r="K134" t="s">
        <v>99</v>
      </c>
      <c r="L134" t="s">
        <v>99</v>
      </c>
      <c r="M134" t="s">
        <v>211</v>
      </c>
      <c r="N134">
        <v>0</v>
      </c>
      <c r="O134">
        <v>20751.2</v>
      </c>
      <c r="P134">
        <v>70571.5</v>
      </c>
      <c r="Q134">
        <v>0</v>
      </c>
      <c r="R134">
        <v>0</v>
      </c>
      <c r="S134">
        <v>0</v>
      </c>
      <c r="T134">
        <v>44175.7</v>
      </c>
      <c r="U134">
        <v>135498</v>
      </c>
      <c r="V134">
        <v>77659.399999999994</v>
      </c>
      <c r="W134">
        <v>0</v>
      </c>
      <c r="X134">
        <v>179.08</v>
      </c>
      <c r="Y134">
        <v>0</v>
      </c>
      <c r="Z134">
        <v>213337</v>
      </c>
      <c r="AA134">
        <v>154.34</v>
      </c>
      <c r="AB134">
        <v>0</v>
      </c>
      <c r="AC134">
        <v>0</v>
      </c>
      <c r="AD134">
        <v>0</v>
      </c>
      <c r="AE134">
        <v>0</v>
      </c>
      <c r="AF134">
        <v>578.28300000000002</v>
      </c>
      <c r="AG134">
        <v>0</v>
      </c>
      <c r="AH134">
        <v>732.62300000000005</v>
      </c>
      <c r="AI134">
        <v>0</v>
      </c>
      <c r="AJ134">
        <v>0</v>
      </c>
      <c r="AK134">
        <v>0</v>
      </c>
      <c r="AL134">
        <v>0</v>
      </c>
      <c r="AM134">
        <v>732.62300000000005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1.29</v>
      </c>
      <c r="BB134">
        <v>38.857100000000003</v>
      </c>
      <c r="BC134">
        <v>84.460599999999999</v>
      </c>
      <c r="BD134">
        <v>0</v>
      </c>
      <c r="BE134">
        <v>0</v>
      </c>
      <c r="BF134">
        <v>4.2506500000000003</v>
      </c>
      <c r="BG134">
        <v>57.239199999999997</v>
      </c>
      <c r="BH134">
        <v>186.09800000000001</v>
      </c>
      <c r="BI134">
        <v>93.919200000000004</v>
      </c>
      <c r="BJ134">
        <v>0</v>
      </c>
      <c r="BK134">
        <v>0.23429700000000001</v>
      </c>
      <c r="BL134">
        <v>0</v>
      </c>
      <c r="BM134">
        <v>280.25099999999998</v>
      </c>
      <c r="BN134">
        <v>274.70999999999998</v>
      </c>
      <c r="BO134">
        <v>5.5406500000000003</v>
      </c>
      <c r="BP134">
        <v>0</v>
      </c>
      <c r="BQ134">
        <v>0</v>
      </c>
      <c r="BS134">
        <v>0</v>
      </c>
      <c r="BT134">
        <v>0</v>
      </c>
      <c r="BV134">
        <v>0</v>
      </c>
      <c r="BW134" t="s">
        <v>99</v>
      </c>
      <c r="BX134" t="s">
        <v>99</v>
      </c>
      <c r="BY134" t="s">
        <v>245</v>
      </c>
      <c r="BZ134">
        <v>6.5318300000000002</v>
      </c>
      <c r="CA134">
        <v>33987.5</v>
      </c>
      <c r="CB134">
        <v>14479.6</v>
      </c>
      <c r="CC134">
        <v>0</v>
      </c>
      <c r="CD134">
        <v>1337.87</v>
      </c>
      <c r="CE134">
        <v>0</v>
      </c>
      <c r="CF134">
        <v>42298.1</v>
      </c>
      <c r="CG134">
        <v>92109.6</v>
      </c>
      <c r="CH134">
        <v>77659.399999999994</v>
      </c>
      <c r="CI134">
        <v>0</v>
      </c>
      <c r="CJ134">
        <v>379.815</v>
      </c>
      <c r="CK134">
        <v>0</v>
      </c>
      <c r="CL134">
        <v>170149</v>
      </c>
      <c r="CM134">
        <v>1126.1600000000001</v>
      </c>
      <c r="CN134">
        <v>0</v>
      </c>
      <c r="CO134">
        <v>0</v>
      </c>
      <c r="CP134">
        <v>0</v>
      </c>
      <c r="CQ134">
        <v>0</v>
      </c>
      <c r="CR134">
        <v>626.18299999999999</v>
      </c>
      <c r="CS134">
        <v>0</v>
      </c>
      <c r="CT134">
        <v>1752.35</v>
      </c>
      <c r="CU134">
        <v>0</v>
      </c>
      <c r="CV134">
        <v>0</v>
      </c>
      <c r="CW134">
        <v>0</v>
      </c>
      <c r="CX134">
        <v>0</v>
      </c>
      <c r="CY134">
        <v>1752.35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9.3589099999999998</v>
      </c>
      <c r="DN134">
        <v>54.662999999999997</v>
      </c>
      <c r="DO134">
        <v>17.564900000000002</v>
      </c>
      <c r="DP134">
        <v>0</v>
      </c>
      <c r="DQ134">
        <v>1.31216</v>
      </c>
      <c r="DR134">
        <v>4.6025999999999998</v>
      </c>
      <c r="DS134">
        <v>55.2761</v>
      </c>
      <c r="DT134">
        <v>142.77799999999999</v>
      </c>
      <c r="DU134">
        <v>93.919200000000004</v>
      </c>
      <c r="DV134">
        <v>0</v>
      </c>
      <c r="DW134">
        <v>0.45810400000000001</v>
      </c>
      <c r="DX134">
        <v>0</v>
      </c>
      <c r="DY134">
        <v>237.155</v>
      </c>
      <c r="DZ134">
        <v>223.2</v>
      </c>
      <c r="EA134">
        <v>13.955</v>
      </c>
      <c r="EB134">
        <v>0</v>
      </c>
      <c r="EC134">
        <v>0</v>
      </c>
      <c r="EE134">
        <v>0</v>
      </c>
      <c r="EF134">
        <v>0</v>
      </c>
      <c r="EH134">
        <v>0</v>
      </c>
      <c r="EI134">
        <v>0</v>
      </c>
      <c r="EJ134">
        <v>11.810499999999999</v>
      </c>
      <c r="EK134">
        <v>13.039199999999999</v>
      </c>
      <c r="EL134">
        <v>0</v>
      </c>
      <c r="EM134">
        <v>0</v>
      </c>
      <c r="EN134">
        <v>0</v>
      </c>
      <c r="EO134">
        <v>11.789199999999999</v>
      </c>
      <c r="EP134">
        <v>36.6389</v>
      </c>
      <c r="EQ134">
        <v>14.089600000000001</v>
      </c>
      <c r="ER134">
        <v>0</v>
      </c>
      <c r="ES134">
        <v>5.3309299999999997E-2</v>
      </c>
      <c r="ET134">
        <v>0</v>
      </c>
      <c r="EU134">
        <v>50.7819</v>
      </c>
      <c r="EV134" s="74">
        <v>5.49125E-18</v>
      </c>
      <c r="EW134">
        <v>15.2217</v>
      </c>
      <c r="EX134">
        <v>2.7478799999999999</v>
      </c>
      <c r="EY134">
        <v>0</v>
      </c>
      <c r="EZ134" s="74">
        <v>2.66386E-14</v>
      </c>
      <c r="FA134">
        <v>0</v>
      </c>
      <c r="FB134">
        <v>11.7387</v>
      </c>
      <c r="FC134">
        <v>29.708300000000001</v>
      </c>
      <c r="FD134">
        <v>14.089600000000001</v>
      </c>
      <c r="FE134">
        <v>0</v>
      </c>
      <c r="FF134">
        <v>6.7214899999999994E-2</v>
      </c>
      <c r="FG134">
        <v>0</v>
      </c>
      <c r="FH134">
        <v>43.865099999999998</v>
      </c>
      <c r="FI134" t="s">
        <v>534</v>
      </c>
      <c r="FJ134" t="s">
        <v>535</v>
      </c>
      <c r="FK134" t="s">
        <v>536</v>
      </c>
      <c r="FL134" t="s">
        <v>257</v>
      </c>
      <c r="FM134">
        <v>8.5</v>
      </c>
      <c r="FN134" t="s">
        <v>44</v>
      </c>
      <c r="FO134" t="s">
        <v>502</v>
      </c>
      <c r="FP134" t="s">
        <v>604</v>
      </c>
    </row>
    <row r="135" spans="1:172" x14ac:dyDescent="0.25">
      <c r="A135" s="72">
        <v>43234.224004629628</v>
      </c>
      <c r="B135" t="s">
        <v>324</v>
      </c>
      <c r="C135" t="s">
        <v>324</v>
      </c>
      <c r="D135" t="s">
        <v>266</v>
      </c>
      <c r="E135">
        <v>24563.1</v>
      </c>
      <c r="F135">
        <v>24692.3</v>
      </c>
      <c r="G135" t="s">
        <v>43</v>
      </c>
      <c r="H135" s="73">
        <v>3.3333333333333333E-2</v>
      </c>
      <c r="I135" t="s">
        <v>51</v>
      </c>
      <c r="J135">
        <v>-41.93</v>
      </c>
      <c r="K135" t="s">
        <v>99</v>
      </c>
      <c r="L135" t="s">
        <v>99</v>
      </c>
      <c r="M135" t="s">
        <v>211</v>
      </c>
      <c r="N135">
        <v>0</v>
      </c>
      <c r="O135">
        <v>19526.099999999999</v>
      </c>
      <c r="P135">
        <v>70571.5</v>
      </c>
      <c r="Q135">
        <v>0</v>
      </c>
      <c r="R135">
        <v>0</v>
      </c>
      <c r="S135">
        <v>0</v>
      </c>
      <c r="T135">
        <v>44175.7</v>
      </c>
      <c r="U135">
        <v>134273</v>
      </c>
      <c r="V135">
        <v>77659.399999999994</v>
      </c>
      <c r="W135">
        <v>0</v>
      </c>
      <c r="X135">
        <v>179.08</v>
      </c>
      <c r="Y135">
        <v>0</v>
      </c>
      <c r="Z135">
        <v>212112</v>
      </c>
      <c r="AA135">
        <v>151.577</v>
      </c>
      <c r="AB135">
        <v>0</v>
      </c>
      <c r="AC135">
        <v>0</v>
      </c>
      <c r="AD135">
        <v>0</v>
      </c>
      <c r="AE135">
        <v>0</v>
      </c>
      <c r="AF135">
        <v>578.28099999999995</v>
      </c>
      <c r="AG135">
        <v>0</v>
      </c>
      <c r="AH135">
        <v>729.85699999999997</v>
      </c>
      <c r="AI135">
        <v>0</v>
      </c>
      <c r="AJ135">
        <v>0</v>
      </c>
      <c r="AK135">
        <v>0</v>
      </c>
      <c r="AL135">
        <v>0</v>
      </c>
      <c r="AM135">
        <v>729.85699999999997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1.2681800000000001</v>
      </c>
      <c r="BB135">
        <v>37.523000000000003</v>
      </c>
      <c r="BC135">
        <v>84.460599999999999</v>
      </c>
      <c r="BD135">
        <v>0</v>
      </c>
      <c r="BE135">
        <v>0</v>
      </c>
      <c r="BF135">
        <v>4.2506399999999998</v>
      </c>
      <c r="BG135">
        <v>57.239199999999997</v>
      </c>
      <c r="BH135">
        <v>184.74199999999999</v>
      </c>
      <c r="BI135">
        <v>93.919200000000004</v>
      </c>
      <c r="BJ135">
        <v>0</v>
      </c>
      <c r="BK135">
        <v>0.23429700000000001</v>
      </c>
      <c r="BL135">
        <v>0</v>
      </c>
      <c r="BM135">
        <v>278.89499999999998</v>
      </c>
      <c r="BN135">
        <v>273.37599999999998</v>
      </c>
      <c r="BO135">
        <v>5.5188199999999998</v>
      </c>
      <c r="BP135">
        <v>0</v>
      </c>
      <c r="BQ135">
        <v>0</v>
      </c>
      <c r="BS135">
        <v>0</v>
      </c>
      <c r="BT135">
        <v>0</v>
      </c>
      <c r="BV135">
        <v>0</v>
      </c>
      <c r="BW135" t="s">
        <v>99</v>
      </c>
      <c r="BX135" t="s">
        <v>99</v>
      </c>
      <c r="BY135" t="s">
        <v>245</v>
      </c>
      <c r="BZ135">
        <v>6.5371899999999998</v>
      </c>
      <c r="CA135">
        <v>33991.9</v>
      </c>
      <c r="CB135">
        <v>14481.5</v>
      </c>
      <c r="CC135">
        <v>0</v>
      </c>
      <c r="CD135">
        <v>1338.87</v>
      </c>
      <c r="CE135">
        <v>0</v>
      </c>
      <c r="CF135">
        <v>42298.1</v>
      </c>
      <c r="CG135">
        <v>92116.800000000003</v>
      </c>
      <c r="CH135">
        <v>77659.399999999994</v>
      </c>
      <c r="CI135">
        <v>0</v>
      </c>
      <c r="CJ135">
        <v>379.815</v>
      </c>
      <c r="CK135">
        <v>0</v>
      </c>
      <c r="CL135">
        <v>170156</v>
      </c>
      <c r="CM135">
        <v>1127.04</v>
      </c>
      <c r="CN135">
        <v>0</v>
      </c>
      <c r="CO135">
        <v>0</v>
      </c>
      <c r="CP135">
        <v>0</v>
      </c>
      <c r="CQ135">
        <v>0</v>
      </c>
      <c r="CR135">
        <v>626.18299999999999</v>
      </c>
      <c r="CS135">
        <v>0</v>
      </c>
      <c r="CT135">
        <v>1753.22</v>
      </c>
      <c r="CU135">
        <v>0</v>
      </c>
      <c r="CV135">
        <v>0</v>
      </c>
      <c r="CW135">
        <v>0</v>
      </c>
      <c r="CX135">
        <v>0</v>
      </c>
      <c r="CY135">
        <v>1753.22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9.3661200000000004</v>
      </c>
      <c r="DN135">
        <v>54.676299999999998</v>
      </c>
      <c r="DO135">
        <v>17.568300000000001</v>
      </c>
      <c r="DP135">
        <v>0</v>
      </c>
      <c r="DQ135">
        <v>1.31307</v>
      </c>
      <c r="DR135">
        <v>4.6025999999999998</v>
      </c>
      <c r="DS135">
        <v>55.2761</v>
      </c>
      <c r="DT135">
        <v>142.80199999999999</v>
      </c>
      <c r="DU135">
        <v>93.919200000000004</v>
      </c>
      <c r="DV135">
        <v>0</v>
      </c>
      <c r="DW135">
        <v>0.45810400000000001</v>
      </c>
      <c r="DX135">
        <v>0</v>
      </c>
      <c r="DY135">
        <v>237.18</v>
      </c>
      <c r="DZ135">
        <v>223.21700000000001</v>
      </c>
      <c r="EA135">
        <v>13.962199999999999</v>
      </c>
      <c r="EB135">
        <v>0</v>
      </c>
      <c r="EC135">
        <v>0</v>
      </c>
      <c r="EE135">
        <v>0</v>
      </c>
      <c r="EF135">
        <v>0</v>
      </c>
      <c r="EH135">
        <v>0</v>
      </c>
      <c r="EI135">
        <v>0</v>
      </c>
      <c r="EJ135">
        <v>11.8436</v>
      </c>
      <c r="EK135">
        <v>13.039199999999999</v>
      </c>
      <c r="EL135">
        <v>0</v>
      </c>
      <c r="EM135">
        <v>0</v>
      </c>
      <c r="EN135">
        <v>0</v>
      </c>
      <c r="EO135">
        <v>11.789199999999999</v>
      </c>
      <c r="EP135">
        <v>36.671999999999997</v>
      </c>
      <c r="EQ135">
        <v>14.089600000000001</v>
      </c>
      <c r="ER135">
        <v>0</v>
      </c>
      <c r="ES135">
        <v>5.3309299999999997E-2</v>
      </c>
      <c r="ET135">
        <v>0</v>
      </c>
      <c r="EU135">
        <v>50.814900000000002</v>
      </c>
      <c r="EV135" s="74">
        <v>5.4950199999999999E-18</v>
      </c>
      <c r="EW135">
        <v>15.2256</v>
      </c>
      <c r="EX135">
        <v>2.7486100000000002</v>
      </c>
      <c r="EY135">
        <v>0</v>
      </c>
      <c r="EZ135" s="74">
        <v>2.66518E-14</v>
      </c>
      <c r="FA135">
        <v>0</v>
      </c>
      <c r="FB135">
        <v>11.7387</v>
      </c>
      <c r="FC135">
        <v>29.712800000000001</v>
      </c>
      <c r="FD135">
        <v>14.089600000000001</v>
      </c>
      <c r="FE135">
        <v>0</v>
      </c>
      <c r="FF135">
        <v>6.7214899999999994E-2</v>
      </c>
      <c r="FG135">
        <v>0</v>
      </c>
      <c r="FH135">
        <v>43.869700000000002</v>
      </c>
      <c r="FI135" t="s">
        <v>534</v>
      </c>
      <c r="FJ135" t="s">
        <v>535</v>
      </c>
      <c r="FK135" t="s">
        <v>536</v>
      </c>
      <c r="FL135" t="s">
        <v>257</v>
      </c>
      <c r="FM135">
        <v>8.5</v>
      </c>
      <c r="FN135" t="s">
        <v>44</v>
      </c>
      <c r="FO135" t="s">
        <v>502</v>
      </c>
      <c r="FP135" t="s">
        <v>604</v>
      </c>
    </row>
    <row r="136" spans="1:172" x14ac:dyDescent="0.25">
      <c r="A136" s="72">
        <v>43234.224583333336</v>
      </c>
      <c r="B136" t="s">
        <v>325</v>
      </c>
      <c r="C136" t="s">
        <v>325</v>
      </c>
      <c r="D136" t="s">
        <v>302</v>
      </c>
      <c r="E136">
        <v>24563.1</v>
      </c>
      <c r="F136">
        <v>24692.3</v>
      </c>
      <c r="G136" t="s">
        <v>43</v>
      </c>
      <c r="H136" s="73">
        <v>3.1944444444444449E-2</v>
      </c>
      <c r="I136" t="s">
        <v>51</v>
      </c>
      <c r="J136">
        <v>-41.03</v>
      </c>
      <c r="K136" t="s">
        <v>99</v>
      </c>
      <c r="L136" t="s">
        <v>99</v>
      </c>
      <c r="M136" t="s">
        <v>258</v>
      </c>
      <c r="N136">
        <v>0</v>
      </c>
      <c r="O136">
        <v>13163.7</v>
      </c>
      <c r="P136">
        <v>70571.5</v>
      </c>
      <c r="Q136">
        <v>0</v>
      </c>
      <c r="R136">
        <v>0</v>
      </c>
      <c r="S136">
        <v>0</v>
      </c>
      <c r="T136">
        <v>43373.4</v>
      </c>
      <c r="U136">
        <v>127109</v>
      </c>
      <c r="V136">
        <v>77659.399999999994</v>
      </c>
      <c r="W136">
        <v>0</v>
      </c>
      <c r="X136">
        <v>180.25</v>
      </c>
      <c r="Y136">
        <v>0</v>
      </c>
      <c r="Z136">
        <v>204948</v>
      </c>
      <c r="AA136">
        <v>82.561599999999999</v>
      </c>
      <c r="AB136">
        <v>0</v>
      </c>
      <c r="AC136">
        <v>0</v>
      </c>
      <c r="AD136">
        <v>0</v>
      </c>
      <c r="AE136">
        <v>0</v>
      </c>
      <c r="AF136">
        <v>569.78200000000004</v>
      </c>
      <c r="AG136">
        <v>0</v>
      </c>
      <c r="AH136">
        <v>652.34400000000005</v>
      </c>
      <c r="AI136">
        <v>0</v>
      </c>
      <c r="AJ136">
        <v>0</v>
      </c>
      <c r="AK136">
        <v>0</v>
      </c>
      <c r="AL136">
        <v>0</v>
      </c>
      <c r="AM136">
        <v>652.34400000000005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0.68800099999999997</v>
      </c>
      <c r="BB136">
        <v>28.773399999999999</v>
      </c>
      <c r="BC136">
        <v>84.834900000000005</v>
      </c>
      <c r="BD136">
        <v>0</v>
      </c>
      <c r="BE136">
        <v>0</v>
      </c>
      <c r="BF136">
        <v>4.2135699999999998</v>
      </c>
      <c r="BG136">
        <v>57.118200000000002</v>
      </c>
      <c r="BH136">
        <v>175.62799999999999</v>
      </c>
      <c r="BI136">
        <v>94.209599999999995</v>
      </c>
      <c r="BJ136">
        <v>0</v>
      </c>
      <c r="BK136">
        <v>0.24076500000000001</v>
      </c>
      <c r="BL136">
        <v>0</v>
      </c>
      <c r="BM136">
        <v>270.07799999999997</v>
      </c>
      <c r="BN136">
        <v>265.17700000000002</v>
      </c>
      <c r="BO136">
        <v>4.9015700000000004</v>
      </c>
      <c r="BP136">
        <v>0</v>
      </c>
      <c r="BQ136">
        <v>0</v>
      </c>
      <c r="BS136">
        <v>0</v>
      </c>
      <c r="BT136">
        <v>0</v>
      </c>
      <c r="BV136">
        <v>0</v>
      </c>
      <c r="BW136" t="s">
        <v>99</v>
      </c>
      <c r="BX136" t="s">
        <v>99</v>
      </c>
      <c r="BY136" t="s">
        <v>243</v>
      </c>
      <c r="BZ136">
        <v>4.3817000000000004</v>
      </c>
      <c r="CA136">
        <v>28579.599999999999</v>
      </c>
      <c r="CB136">
        <v>14346.4</v>
      </c>
      <c r="CC136">
        <v>0</v>
      </c>
      <c r="CD136">
        <v>1128.46</v>
      </c>
      <c r="CE136">
        <v>0</v>
      </c>
      <c r="CF136">
        <v>43533.4</v>
      </c>
      <c r="CG136">
        <v>87592.2</v>
      </c>
      <c r="CH136">
        <v>77659.399999999994</v>
      </c>
      <c r="CI136">
        <v>0</v>
      </c>
      <c r="CJ136">
        <v>379.815</v>
      </c>
      <c r="CK136">
        <v>0</v>
      </c>
      <c r="CL136">
        <v>165631</v>
      </c>
      <c r="CM136">
        <v>772.29499999999996</v>
      </c>
      <c r="CN136">
        <v>0</v>
      </c>
      <c r="CO136">
        <v>0</v>
      </c>
      <c r="CP136">
        <v>0</v>
      </c>
      <c r="CQ136">
        <v>0</v>
      </c>
      <c r="CR136">
        <v>617.14099999999996</v>
      </c>
      <c r="CS136">
        <v>0</v>
      </c>
      <c r="CT136">
        <v>1389.44</v>
      </c>
      <c r="CU136">
        <v>0</v>
      </c>
      <c r="CV136">
        <v>0</v>
      </c>
      <c r="CW136">
        <v>0</v>
      </c>
      <c r="CX136">
        <v>0</v>
      </c>
      <c r="CY136">
        <v>1389.44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6.4460800000000003</v>
      </c>
      <c r="DN136">
        <v>47.454500000000003</v>
      </c>
      <c r="DO136">
        <v>17.459700000000002</v>
      </c>
      <c r="DP136">
        <v>0</v>
      </c>
      <c r="DQ136">
        <v>1.1084799999999999</v>
      </c>
      <c r="DR136">
        <v>4.56372</v>
      </c>
      <c r="DS136">
        <v>57.563699999999997</v>
      </c>
      <c r="DT136">
        <v>134.596</v>
      </c>
      <c r="DU136">
        <v>94.209599999999995</v>
      </c>
      <c r="DV136">
        <v>0</v>
      </c>
      <c r="DW136">
        <v>0.45950400000000002</v>
      </c>
      <c r="DX136">
        <v>0</v>
      </c>
      <c r="DY136">
        <v>229.26499999999999</v>
      </c>
      <c r="DZ136">
        <v>218.26</v>
      </c>
      <c r="EA136">
        <v>11.0055</v>
      </c>
      <c r="EB136">
        <v>0</v>
      </c>
      <c r="EC136">
        <v>0</v>
      </c>
      <c r="EE136">
        <v>0</v>
      </c>
      <c r="EF136">
        <v>0</v>
      </c>
      <c r="EH136">
        <v>0</v>
      </c>
      <c r="EI136">
        <v>0</v>
      </c>
      <c r="EJ136">
        <v>10.9023</v>
      </c>
      <c r="EK136">
        <v>13.039199999999999</v>
      </c>
      <c r="EL136">
        <v>0</v>
      </c>
      <c r="EM136">
        <v>0</v>
      </c>
      <c r="EN136">
        <v>0</v>
      </c>
      <c r="EO136">
        <v>12.0063</v>
      </c>
      <c r="EP136">
        <v>35.947800000000001</v>
      </c>
      <c r="EQ136">
        <v>14.089600000000001</v>
      </c>
      <c r="ER136">
        <v>0</v>
      </c>
      <c r="ES136">
        <v>5.6869500000000003E-2</v>
      </c>
      <c r="ET136">
        <v>0</v>
      </c>
      <c r="EU136">
        <v>50.094299999999997</v>
      </c>
      <c r="EV136" s="74">
        <v>8.9169900000000004E-22</v>
      </c>
      <c r="EW136">
        <v>14.6172</v>
      </c>
      <c r="EX136">
        <v>2.7328800000000002</v>
      </c>
      <c r="EY136">
        <v>0</v>
      </c>
      <c r="EZ136" s="74">
        <v>1.7500700000000001E-17</v>
      </c>
      <c r="FA136">
        <v>0</v>
      </c>
      <c r="FB136">
        <v>12.091200000000001</v>
      </c>
      <c r="FC136">
        <v>29.441299999999998</v>
      </c>
      <c r="FD136">
        <v>14.089600000000001</v>
      </c>
      <c r="FE136">
        <v>0</v>
      </c>
      <c r="FF136">
        <v>6.7214899999999994E-2</v>
      </c>
      <c r="FG136">
        <v>0</v>
      </c>
      <c r="FH136">
        <v>43.598199999999999</v>
      </c>
      <c r="FI136" t="s">
        <v>534</v>
      </c>
      <c r="FJ136" t="s">
        <v>535</v>
      </c>
      <c r="FK136" t="s">
        <v>536</v>
      </c>
      <c r="FL136" t="s">
        <v>257</v>
      </c>
      <c r="FM136">
        <v>8.5</v>
      </c>
      <c r="FN136" t="s">
        <v>44</v>
      </c>
      <c r="FO136" t="s">
        <v>502</v>
      </c>
      <c r="FP136" t="s">
        <v>604</v>
      </c>
    </row>
    <row r="137" spans="1:172" x14ac:dyDescent="0.25">
      <c r="A137" s="72">
        <v>43234.225127314814</v>
      </c>
      <c r="B137" t="s">
        <v>326</v>
      </c>
      <c r="C137" t="s">
        <v>326</v>
      </c>
      <c r="D137" t="s">
        <v>302</v>
      </c>
      <c r="E137">
        <v>24563.1</v>
      </c>
      <c r="F137">
        <v>24692.3</v>
      </c>
      <c r="G137" t="s">
        <v>43</v>
      </c>
      <c r="H137" s="73">
        <v>2.9861111111111113E-2</v>
      </c>
      <c r="I137" t="s">
        <v>51</v>
      </c>
      <c r="J137">
        <v>-42.62</v>
      </c>
      <c r="K137" t="s">
        <v>99</v>
      </c>
      <c r="L137" t="s">
        <v>99</v>
      </c>
      <c r="M137" t="s">
        <v>258</v>
      </c>
      <c r="N137">
        <v>0</v>
      </c>
      <c r="O137">
        <v>14800.1</v>
      </c>
      <c r="P137">
        <v>70571.5</v>
      </c>
      <c r="Q137">
        <v>0</v>
      </c>
      <c r="R137">
        <v>0</v>
      </c>
      <c r="S137">
        <v>0</v>
      </c>
      <c r="T137">
        <v>39297</v>
      </c>
      <c r="U137">
        <v>124669</v>
      </c>
      <c r="V137">
        <v>77659.399999999994</v>
      </c>
      <c r="W137">
        <v>0</v>
      </c>
      <c r="X137">
        <v>180.25</v>
      </c>
      <c r="Y137">
        <v>0</v>
      </c>
      <c r="Z137">
        <v>202508</v>
      </c>
      <c r="AA137">
        <v>97.565799999999996</v>
      </c>
      <c r="AB137">
        <v>0</v>
      </c>
      <c r="AC137">
        <v>0</v>
      </c>
      <c r="AD137">
        <v>0</v>
      </c>
      <c r="AE137">
        <v>0</v>
      </c>
      <c r="AF137">
        <v>569.78200000000004</v>
      </c>
      <c r="AG137">
        <v>0</v>
      </c>
      <c r="AH137">
        <v>667.34799999999996</v>
      </c>
      <c r="AI137">
        <v>0</v>
      </c>
      <c r="AJ137">
        <v>0</v>
      </c>
      <c r="AK137">
        <v>0</v>
      </c>
      <c r="AL137">
        <v>0</v>
      </c>
      <c r="AM137">
        <v>667.34799999999996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0.81816</v>
      </c>
      <c r="BB137">
        <v>31.1006</v>
      </c>
      <c r="BC137">
        <v>84.834900000000005</v>
      </c>
      <c r="BD137">
        <v>0</v>
      </c>
      <c r="BE137">
        <v>0</v>
      </c>
      <c r="BF137">
        <v>4.2135699999999998</v>
      </c>
      <c r="BG137">
        <v>51.984400000000001</v>
      </c>
      <c r="BH137">
        <v>172.952</v>
      </c>
      <c r="BI137">
        <v>94.209599999999995</v>
      </c>
      <c r="BJ137">
        <v>0</v>
      </c>
      <c r="BK137">
        <v>0.24076500000000001</v>
      </c>
      <c r="BL137">
        <v>0</v>
      </c>
      <c r="BM137">
        <v>267.40199999999999</v>
      </c>
      <c r="BN137">
        <v>262.37</v>
      </c>
      <c r="BO137">
        <v>5.0317299999999996</v>
      </c>
      <c r="BP137">
        <v>0</v>
      </c>
      <c r="BQ137">
        <v>0</v>
      </c>
      <c r="BS137">
        <v>0</v>
      </c>
      <c r="BT137">
        <v>0</v>
      </c>
      <c r="BV137">
        <v>0</v>
      </c>
      <c r="BW137" t="s">
        <v>99</v>
      </c>
      <c r="BX137" t="s">
        <v>99</v>
      </c>
      <c r="BY137" t="s">
        <v>192</v>
      </c>
      <c r="BZ137">
        <v>4.7495200000000004</v>
      </c>
      <c r="CA137">
        <v>30103.200000000001</v>
      </c>
      <c r="CB137">
        <v>14664.4</v>
      </c>
      <c r="CC137">
        <v>0</v>
      </c>
      <c r="CD137">
        <v>1145.3399999999999</v>
      </c>
      <c r="CE137">
        <v>0</v>
      </c>
      <c r="CF137">
        <v>37512.400000000001</v>
      </c>
      <c r="CG137">
        <v>83430.100000000006</v>
      </c>
      <c r="CH137">
        <v>77659.399999999994</v>
      </c>
      <c r="CI137">
        <v>0</v>
      </c>
      <c r="CJ137">
        <v>379.815</v>
      </c>
      <c r="CK137">
        <v>0</v>
      </c>
      <c r="CL137">
        <v>161469</v>
      </c>
      <c r="CM137">
        <v>830.51199999999994</v>
      </c>
      <c r="CN137">
        <v>0</v>
      </c>
      <c r="CO137">
        <v>0</v>
      </c>
      <c r="CP137">
        <v>0</v>
      </c>
      <c r="CQ137">
        <v>0</v>
      </c>
      <c r="CR137">
        <v>617.14099999999996</v>
      </c>
      <c r="CS137">
        <v>0</v>
      </c>
      <c r="CT137">
        <v>1447.65</v>
      </c>
      <c r="CU137">
        <v>0</v>
      </c>
      <c r="CV137">
        <v>0</v>
      </c>
      <c r="CW137">
        <v>0</v>
      </c>
      <c r="CX137">
        <v>0</v>
      </c>
      <c r="CY137">
        <v>1447.65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6.96835</v>
      </c>
      <c r="DN137">
        <v>49.651800000000001</v>
      </c>
      <c r="DO137">
        <v>17.865200000000002</v>
      </c>
      <c r="DP137">
        <v>0</v>
      </c>
      <c r="DQ137">
        <v>1.1260399999999999</v>
      </c>
      <c r="DR137">
        <v>4.56372</v>
      </c>
      <c r="DS137">
        <v>50.143000000000001</v>
      </c>
      <c r="DT137">
        <v>130.31800000000001</v>
      </c>
      <c r="DU137">
        <v>94.209599999999995</v>
      </c>
      <c r="DV137">
        <v>0</v>
      </c>
      <c r="DW137">
        <v>0.45950400000000002</v>
      </c>
      <c r="DX137">
        <v>0</v>
      </c>
      <c r="DY137">
        <v>224.98699999999999</v>
      </c>
      <c r="DZ137">
        <v>213.46</v>
      </c>
      <c r="EA137">
        <v>11.5274</v>
      </c>
      <c r="EB137">
        <v>0</v>
      </c>
      <c r="EC137">
        <v>0</v>
      </c>
      <c r="EE137">
        <v>0</v>
      </c>
      <c r="EF137">
        <v>0</v>
      </c>
      <c r="EH137">
        <v>0</v>
      </c>
      <c r="EI137">
        <v>0</v>
      </c>
      <c r="EJ137">
        <v>11.5473</v>
      </c>
      <c r="EK137">
        <v>13.039199999999999</v>
      </c>
      <c r="EL137">
        <v>0</v>
      </c>
      <c r="EM137">
        <v>0</v>
      </c>
      <c r="EN137">
        <v>0</v>
      </c>
      <c r="EO137">
        <v>11.622400000000001</v>
      </c>
      <c r="EP137">
        <v>36.2089</v>
      </c>
      <c r="EQ137">
        <v>14.089600000000001</v>
      </c>
      <c r="ER137">
        <v>0</v>
      </c>
      <c r="ES137">
        <v>5.6869500000000003E-2</v>
      </c>
      <c r="ET137">
        <v>0</v>
      </c>
      <c r="EU137">
        <v>50.3553</v>
      </c>
      <c r="EV137">
        <v>0</v>
      </c>
      <c r="EW137">
        <v>15.3299</v>
      </c>
      <c r="EX137">
        <v>2.82111</v>
      </c>
      <c r="EY137">
        <v>0</v>
      </c>
      <c r="EZ137">
        <v>0</v>
      </c>
      <c r="FA137">
        <v>0</v>
      </c>
      <c r="FB137">
        <v>11.5839</v>
      </c>
      <c r="FC137">
        <v>29.7349</v>
      </c>
      <c r="FD137">
        <v>14.089600000000001</v>
      </c>
      <c r="FE137">
        <v>0</v>
      </c>
      <c r="FF137">
        <v>6.7214899999999994E-2</v>
      </c>
      <c r="FG137">
        <v>0</v>
      </c>
      <c r="FH137">
        <v>43.8917</v>
      </c>
      <c r="FI137" t="s">
        <v>534</v>
      </c>
      <c r="FJ137" t="s">
        <v>535</v>
      </c>
      <c r="FK137" t="s">
        <v>536</v>
      </c>
      <c r="FL137" t="s">
        <v>257</v>
      </c>
      <c r="FM137">
        <v>8.5</v>
      </c>
      <c r="FN137" t="s">
        <v>44</v>
      </c>
      <c r="FO137" t="s">
        <v>502</v>
      </c>
      <c r="FP137" t="s">
        <v>604</v>
      </c>
    </row>
    <row r="138" spans="1:172" x14ac:dyDescent="0.25">
      <c r="A138" s="72">
        <v>43234.225694444445</v>
      </c>
      <c r="B138" t="s">
        <v>327</v>
      </c>
      <c r="C138" t="s">
        <v>327</v>
      </c>
      <c r="D138" t="s">
        <v>302</v>
      </c>
      <c r="E138">
        <v>24563.1</v>
      </c>
      <c r="F138">
        <v>24692.3</v>
      </c>
      <c r="G138" t="s">
        <v>43</v>
      </c>
      <c r="H138" s="73">
        <v>3.125E-2</v>
      </c>
      <c r="I138" t="s">
        <v>51</v>
      </c>
      <c r="J138">
        <v>-42.37</v>
      </c>
      <c r="K138" t="s">
        <v>99</v>
      </c>
      <c r="L138" t="s">
        <v>99</v>
      </c>
      <c r="M138" t="s">
        <v>258</v>
      </c>
      <c r="N138">
        <v>0</v>
      </c>
      <c r="O138">
        <v>14592</v>
      </c>
      <c r="P138">
        <v>70571.5</v>
      </c>
      <c r="Q138">
        <v>0</v>
      </c>
      <c r="R138">
        <v>0</v>
      </c>
      <c r="S138">
        <v>0</v>
      </c>
      <c r="T138">
        <v>39297</v>
      </c>
      <c r="U138">
        <v>124461</v>
      </c>
      <c r="V138">
        <v>77659.399999999994</v>
      </c>
      <c r="W138">
        <v>0</v>
      </c>
      <c r="X138">
        <v>180.25</v>
      </c>
      <c r="Y138">
        <v>0</v>
      </c>
      <c r="Z138">
        <v>202300</v>
      </c>
      <c r="AA138">
        <v>101.56100000000001</v>
      </c>
      <c r="AB138">
        <v>0</v>
      </c>
      <c r="AC138">
        <v>0</v>
      </c>
      <c r="AD138">
        <v>0</v>
      </c>
      <c r="AE138">
        <v>0</v>
      </c>
      <c r="AF138">
        <v>569.78200000000004</v>
      </c>
      <c r="AG138">
        <v>0</v>
      </c>
      <c r="AH138">
        <v>671.34299999999996</v>
      </c>
      <c r="AI138">
        <v>0</v>
      </c>
      <c r="AJ138">
        <v>0</v>
      </c>
      <c r="AK138">
        <v>0</v>
      </c>
      <c r="AL138">
        <v>0</v>
      </c>
      <c r="AM138">
        <v>671.34299999999996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0.85286399999999996</v>
      </c>
      <c r="BB138">
        <v>30.816299999999998</v>
      </c>
      <c r="BC138">
        <v>84.834900000000005</v>
      </c>
      <c r="BD138">
        <v>0</v>
      </c>
      <c r="BE138">
        <v>0</v>
      </c>
      <c r="BF138">
        <v>4.2135699999999998</v>
      </c>
      <c r="BG138">
        <v>51.984400000000001</v>
      </c>
      <c r="BH138">
        <v>172.702</v>
      </c>
      <c r="BI138">
        <v>94.209599999999995</v>
      </c>
      <c r="BJ138">
        <v>0</v>
      </c>
      <c r="BK138">
        <v>0.24076500000000001</v>
      </c>
      <c r="BL138">
        <v>0</v>
      </c>
      <c r="BM138">
        <v>267.15199999999999</v>
      </c>
      <c r="BN138">
        <v>262.08600000000001</v>
      </c>
      <c r="BO138">
        <v>5.0664400000000001</v>
      </c>
      <c r="BP138">
        <v>0</v>
      </c>
      <c r="BQ138">
        <v>0</v>
      </c>
      <c r="BS138">
        <v>0</v>
      </c>
      <c r="BT138">
        <v>0</v>
      </c>
      <c r="BV138">
        <v>0</v>
      </c>
      <c r="BW138" t="s">
        <v>99</v>
      </c>
      <c r="BX138" t="s">
        <v>99</v>
      </c>
      <c r="BY138" t="s">
        <v>192</v>
      </c>
      <c r="BZ138">
        <v>4.7495200000000004</v>
      </c>
      <c r="CA138">
        <v>30103.200000000001</v>
      </c>
      <c r="CB138">
        <v>14664.4</v>
      </c>
      <c r="CC138">
        <v>0</v>
      </c>
      <c r="CD138">
        <v>1145.3399999999999</v>
      </c>
      <c r="CE138">
        <v>0</v>
      </c>
      <c r="CF138">
        <v>37512.400000000001</v>
      </c>
      <c r="CG138">
        <v>83430.100000000006</v>
      </c>
      <c r="CH138">
        <v>77659.399999999994</v>
      </c>
      <c r="CI138">
        <v>0</v>
      </c>
      <c r="CJ138">
        <v>379.815</v>
      </c>
      <c r="CK138">
        <v>0</v>
      </c>
      <c r="CL138">
        <v>161469</v>
      </c>
      <c r="CM138">
        <v>830.51199999999994</v>
      </c>
      <c r="CN138">
        <v>0</v>
      </c>
      <c r="CO138">
        <v>0</v>
      </c>
      <c r="CP138">
        <v>0</v>
      </c>
      <c r="CQ138">
        <v>0</v>
      </c>
      <c r="CR138">
        <v>617.14099999999996</v>
      </c>
      <c r="CS138">
        <v>0</v>
      </c>
      <c r="CT138">
        <v>1447.65</v>
      </c>
      <c r="CU138">
        <v>0</v>
      </c>
      <c r="CV138">
        <v>0</v>
      </c>
      <c r="CW138">
        <v>0</v>
      </c>
      <c r="CX138">
        <v>0</v>
      </c>
      <c r="CY138">
        <v>1447.65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6.96835</v>
      </c>
      <c r="DN138">
        <v>49.651800000000001</v>
      </c>
      <c r="DO138">
        <v>17.865200000000002</v>
      </c>
      <c r="DP138">
        <v>0</v>
      </c>
      <c r="DQ138">
        <v>1.1260399999999999</v>
      </c>
      <c r="DR138">
        <v>4.56372</v>
      </c>
      <c r="DS138">
        <v>50.143000000000001</v>
      </c>
      <c r="DT138">
        <v>130.31800000000001</v>
      </c>
      <c r="DU138">
        <v>94.209599999999995</v>
      </c>
      <c r="DV138">
        <v>0</v>
      </c>
      <c r="DW138">
        <v>0.45950400000000002</v>
      </c>
      <c r="DX138">
        <v>0</v>
      </c>
      <c r="DY138">
        <v>224.98699999999999</v>
      </c>
      <c r="DZ138">
        <v>213.46</v>
      </c>
      <c r="EA138">
        <v>11.5274</v>
      </c>
      <c r="EB138">
        <v>0</v>
      </c>
      <c r="EC138">
        <v>0</v>
      </c>
      <c r="EE138">
        <v>0</v>
      </c>
      <c r="EF138">
        <v>0</v>
      </c>
      <c r="EH138">
        <v>0</v>
      </c>
      <c r="EI138">
        <v>0</v>
      </c>
      <c r="EJ138">
        <v>11.4771</v>
      </c>
      <c r="EK138">
        <v>13.039199999999999</v>
      </c>
      <c r="EL138">
        <v>0</v>
      </c>
      <c r="EM138">
        <v>0</v>
      </c>
      <c r="EN138">
        <v>0</v>
      </c>
      <c r="EO138">
        <v>11.622400000000001</v>
      </c>
      <c r="EP138">
        <v>36.1387</v>
      </c>
      <c r="EQ138">
        <v>14.089600000000001</v>
      </c>
      <c r="ER138">
        <v>0</v>
      </c>
      <c r="ES138">
        <v>5.6869500000000003E-2</v>
      </c>
      <c r="ET138">
        <v>0</v>
      </c>
      <c r="EU138">
        <v>50.285200000000003</v>
      </c>
      <c r="EV138">
        <v>0</v>
      </c>
      <c r="EW138">
        <v>15.3299</v>
      </c>
      <c r="EX138">
        <v>2.82111</v>
      </c>
      <c r="EY138">
        <v>0</v>
      </c>
      <c r="EZ138">
        <v>0</v>
      </c>
      <c r="FA138">
        <v>0</v>
      </c>
      <c r="FB138">
        <v>11.5839</v>
      </c>
      <c r="FC138">
        <v>29.7349</v>
      </c>
      <c r="FD138">
        <v>14.089600000000001</v>
      </c>
      <c r="FE138">
        <v>0</v>
      </c>
      <c r="FF138">
        <v>6.7214899999999994E-2</v>
      </c>
      <c r="FG138">
        <v>0</v>
      </c>
      <c r="FH138">
        <v>43.8917</v>
      </c>
      <c r="FI138" t="s">
        <v>534</v>
      </c>
      <c r="FJ138" t="s">
        <v>535</v>
      </c>
      <c r="FK138" t="s">
        <v>536</v>
      </c>
      <c r="FL138" t="s">
        <v>257</v>
      </c>
      <c r="FM138">
        <v>8.5</v>
      </c>
      <c r="FN138" t="s">
        <v>44</v>
      </c>
      <c r="FO138" t="s">
        <v>502</v>
      </c>
      <c r="FP138" t="s">
        <v>604</v>
      </c>
    </row>
    <row r="139" spans="1:172" x14ac:dyDescent="0.25">
      <c r="A139" s="72">
        <v>43234.226944444446</v>
      </c>
      <c r="B139" t="s">
        <v>328</v>
      </c>
      <c r="C139" t="s">
        <v>328</v>
      </c>
      <c r="D139" t="s">
        <v>123</v>
      </c>
      <c r="E139">
        <v>24563.1</v>
      </c>
      <c r="F139">
        <v>24692.3</v>
      </c>
      <c r="G139" t="s">
        <v>43</v>
      </c>
      <c r="H139" s="73">
        <v>7.2222222222222229E-2</v>
      </c>
      <c r="I139" t="s">
        <v>50</v>
      </c>
      <c r="J139">
        <v>0.87</v>
      </c>
      <c r="K139" t="s">
        <v>99</v>
      </c>
      <c r="L139" t="s">
        <v>99</v>
      </c>
      <c r="M139" t="s">
        <v>263</v>
      </c>
      <c r="N139">
        <v>0</v>
      </c>
      <c r="O139">
        <v>87494.3</v>
      </c>
      <c r="P139">
        <v>34638</v>
      </c>
      <c r="Q139">
        <v>0</v>
      </c>
      <c r="R139">
        <v>0</v>
      </c>
      <c r="S139">
        <v>0</v>
      </c>
      <c r="T139">
        <v>46186.8</v>
      </c>
      <c r="U139">
        <v>168319</v>
      </c>
      <c r="V139">
        <v>77659.399999999994</v>
      </c>
      <c r="W139">
        <v>0</v>
      </c>
      <c r="X139">
        <v>180.87299999999999</v>
      </c>
      <c r="Y139">
        <v>0</v>
      </c>
      <c r="Z139">
        <v>246159</v>
      </c>
      <c r="AA139">
        <v>195.774</v>
      </c>
      <c r="AB139">
        <v>0</v>
      </c>
      <c r="AC139">
        <v>0</v>
      </c>
      <c r="AD139">
        <v>0</v>
      </c>
      <c r="AE139">
        <v>0</v>
      </c>
      <c r="AF139">
        <v>504.08699999999999</v>
      </c>
      <c r="AG139">
        <v>0</v>
      </c>
      <c r="AH139">
        <v>699.86099999999999</v>
      </c>
      <c r="AI139">
        <v>0</v>
      </c>
      <c r="AJ139">
        <v>0</v>
      </c>
      <c r="AK139">
        <v>0</v>
      </c>
      <c r="AL139">
        <v>0</v>
      </c>
      <c r="AM139">
        <v>699.86099999999999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1.6720299999999999</v>
      </c>
      <c r="BB139">
        <v>139.28100000000001</v>
      </c>
      <c r="BC139">
        <v>45.103200000000001</v>
      </c>
      <c r="BD139">
        <v>0</v>
      </c>
      <c r="BE139">
        <v>0</v>
      </c>
      <c r="BF139">
        <v>3.72628</v>
      </c>
      <c r="BG139">
        <v>59.242800000000003</v>
      </c>
      <c r="BH139">
        <v>249.02600000000001</v>
      </c>
      <c r="BI139">
        <v>95.137</v>
      </c>
      <c r="BJ139">
        <v>0</v>
      </c>
      <c r="BK139">
        <v>0.230905</v>
      </c>
      <c r="BL139">
        <v>0</v>
      </c>
      <c r="BM139">
        <v>344.39400000000001</v>
      </c>
      <c r="BN139">
        <v>338.995</v>
      </c>
      <c r="BO139">
        <v>5.3983100000000004</v>
      </c>
      <c r="BP139">
        <v>0</v>
      </c>
      <c r="BQ139">
        <v>0</v>
      </c>
      <c r="BS139">
        <v>0</v>
      </c>
      <c r="BT139">
        <v>0</v>
      </c>
      <c r="BV139">
        <v>0</v>
      </c>
      <c r="BW139" t="s">
        <v>99</v>
      </c>
      <c r="BX139" t="s">
        <v>99</v>
      </c>
      <c r="BY139" t="s">
        <v>228</v>
      </c>
      <c r="BZ139">
        <v>3.5163799999999998</v>
      </c>
      <c r="CA139">
        <v>102200</v>
      </c>
      <c r="CB139">
        <v>18057.900000000001</v>
      </c>
      <c r="CC139">
        <v>0</v>
      </c>
      <c r="CD139">
        <v>715.83900000000006</v>
      </c>
      <c r="CE139">
        <v>0</v>
      </c>
      <c r="CF139">
        <v>44379.1</v>
      </c>
      <c r="CG139">
        <v>165356</v>
      </c>
      <c r="CH139">
        <v>77659.399999999994</v>
      </c>
      <c r="CI139">
        <v>0</v>
      </c>
      <c r="CJ139">
        <v>379.815</v>
      </c>
      <c r="CK139">
        <v>0</v>
      </c>
      <c r="CL139">
        <v>243395</v>
      </c>
      <c r="CM139">
        <v>604.26</v>
      </c>
      <c r="CN139">
        <v>0</v>
      </c>
      <c r="CO139">
        <v>0</v>
      </c>
      <c r="CP139">
        <v>0</v>
      </c>
      <c r="CQ139">
        <v>0</v>
      </c>
      <c r="CR139">
        <v>547.34400000000005</v>
      </c>
      <c r="CS139">
        <v>0</v>
      </c>
      <c r="CT139">
        <v>1151.5999999999999</v>
      </c>
      <c r="CU139">
        <v>0</v>
      </c>
      <c r="CV139">
        <v>0</v>
      </c>
      <c r="CW139">
        <v>0</v>
      </c>
      <c r="CX139">
        <v>0</v>
      </c>
      <c r="CY139">
        <v>1151.5999999999999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5.1709699999999996</v>
      </c>
      <c r="DN139">
        <v>159.58099999999999</v>
      </c>
      <c r="DO139">
        <v>23.0212</v>
      </c>
      <c r="DP139">
        <v>0</v>
      </c>
      <c r="DQ139">
        <v>0.71067199999999997</v>
      </c>
      <c r="DR139">
        <v>4.0453999999999999</v>
      </c>
      <c r="DS139">
        <v>57.360500000000002</v>
      </c>
      <c r="DT139">
        <v>249.89</v>
      </c>
      <c r="DU139">
        <v>95.137</v>
      </c>
      <c r="DV139">
        <v>0</v>
      </c>
      <c r="DW139">
        <v>0.46402399999999999</v>
      </c>
      <c r="DX139">
        <v>0</v>
      </c>
      <c r="DY139">
        <v>345.49099999999999</v>
      </c>
      <c r="DZ139">
        <v>336.27800000000002</v>
      </c>
      <c r="EA139">
        <v>9.2128700000000006</v>
      </c>
      <c r="EB139">
        <v>0</v>
      </c>
      <c r="EC139">
        <v>0</v>
      </c>
      <c r="EE139">
        <v>0</v>
      </c>
      <c r="EF139">
        <v>0</v>
      </c>
      <c r="EH139">
        <v>0</v>
      </c>
      <c r="EI139">
        <v>0</v>
      </c>
      <c r="EJ139">
        <v>40.184399999999997</v>
      </c>
      <c r="EK139">
        <v>8.7422400000000007</v>
      </c>
      <c r="EL139">
        <v>0</v>
      </c>
      <c r="EM139">
        <v>0</v>
      </c>
      <c r="EN139">
        <v>0</v>
      </c>
      <c r="EO139">
        <v>12.024800000000001</v>
      </c>
      <c r="EP139">
        <v>60.951500000000003</v>
      </c>
      <c r="EQ139">
        <v>14.089600000000001</v>
      </c>
      <c r="ER139">
        <v>0</v>
      </c>
      <c r="ES139">
        <v>5.6823199999999997E-2</v>
      </c>
      <c r="ET139">
        <v>0</v>
      </c>
      <c r="EU139">
        <v>75.097899999999996</v>
      </c>
      <c r="EV139">
        <v>0</v>
      </c>
      <c r="EW139">
        <v>46.3386</v>
      </c>
      <c r="EX139">
        <v>3.9977800000000001</v>
      </c>
      <c r="EY139">
        <v>0</v>
      </c>
      <c r="EZ139">
        <v>0</v>
      </c>
      <c r="FA139">
        <v>0</v>
      </c>
      <c r="FB139">
        <v>11.988099999999999</v>
      </c>
      <c r="FC139">
        <v>62.3245</v>
      </c>
      <c r="FD139">
        <v>14.089600000000001</v>
      </c>
      <c r="FE139">
        <v>0</v>
      </c>
      <c r="FF139">
        <v>6.7214899999999994E-2</v>
      </c>
      <c r="FG139">
        <v>0</v>
      </c>
      <c r="FH139">
        <v>76.481300000000005</v>
      </c>
      <c r="FI139" t="s">
        <v>534</v>
      </c>
      <c r="FJ139" t="s">
        <v>535</v>
      </c>
      <c r="FK139" t="s">
        <v>536</v>
      </c>
      <c r="FL139" t="s">
        <v>257</v>
      </c>
      <c r="FM139">
        <v>8.5</v>
      </c>
      <c r="FN139" t="s">
        <v>44</v>
      </c>
      <c r="FO139" t="s">
        <v>502</v>
      </c>
      <c r="FP139" t="s">
        <v>604</v>
      </c>
    </row>
    <row r="140" spans="1:172" x14ac:dyDescent="0.25">
      <c r="A140" s="72">
        <v>43234.227627314816</v>
      </c>
      <c r="B140" t="s">
        <v>329</v>
      </c>
      <c r="C140" t="s">
        <v>329</v>
      </c>
      <c r="D140" t="s">
        <v>266</v>
      </c>
      <c r="E140">
        <v>24563.1</v>
      </c>
      <c r="F140">
        <v>24692.3</v>
      </c>
      <c r="G140" t="s">
        <v>43</v>
      </c>
      <c r="H140" s="73">
        <v>3.8194444444444441E-2</v>
      </c>
      <c r="I140" t="s">
        <v>50</v>
      </c>
      <c r="J140">
        <v>19.95</v>
      </c>
      <c r="K140" t="s">
        <v>99</v>
      </c>
      <c r="L140" t="s">
        <v>99</v>
      </c>
      <c r="M140" t="s">
        <v>263</v>
      </c>
      <c r="N140">
        <v>0</v>
      </c>
      <c r="O140">
        <v>22919</v>
      </c>
      <c r="P140">
        <v>13837.2</v>
      </c>
      <c r="Q140">
        <v>0</v>
      </c>
      <c r="R140">
        <v>0</v>
      </c>
      <c r="S140">
        <v>0</v>
      </c>
      <c r="T140">
        <v>44175.7</v>
      </c>
      <c r="U140">
        <v>80931.899999999994</v>
      </c>
      <c r="V140">
        <v>77659.399999999994</v>
      </c>
      <c r="W140">
        <v>0</v>
      </c>
      <c r="X140">
        <v>179.08</v>
      </c>
      <c r="Y140">
        <v>0</v>
      </c>
      <c r="Z140">
        <v>158770</v>
      </c>
      <c r="AA140">
        <v>421.66699999999997</v>
      </c>
      <c r="AB140">
        <v>0</v>
      </c>
      <c r="AC140">
        <v>0</v>
      </c>
      <c r="AD140">
        <v>0</v>
      </c>
      <c r="AE140">
        <v>0</v>
      </c>
      <c r="AF140">
        <v>578.28300000000002</v>
      </c>
      <c r="AG140">
        <v>0</v>
      </c>
      <c r="AH140">
        <v>999.95</v>
      </c>
      <c r="AI140">
        <v>0</v>
      </c>
      <c r="AJ140">
        <v>0</v>
      </c>
      <c r="AK140">
        <v>0</v>
      </c>
      <c r="AL140">
        <v>0</v>
      </c>
      <c r="AM140">
        <v>999.95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3.54236</v>
      </c>
      <c r="BB140">
        <v>41.176200000000001</v>
      </c>
      <c r="BC140">
        <v>16.611699999999999</v>
      </c>
      <c r="BD140">
        <v>0</v>
      </c>
      <c r="BE140">
        <v>0</v>
      </c>
      <c r="BF140">
        <v>4.2506599999999999</v>
      </c>
      <c r="BG140">
        <v>57.239199999999997</v>
      </c>
      <c r="BH140">
        <v>122.82</v>
      </c>
      <c r="BI140">
        <v>93.919200000000004</v>
      </c>
      <c r="BJ140">
        <v>0</v>
      </c>
      <c r="BK140">
        <v>0.23429700000000001</v>
      </c>
      <c r="BL140">
        <v>0</v>
      </c>
      <c r="BM140">
        <v>216.97399999999999</v>
      </c>
      <c r="BN140">
        <v>209.18100000000001</v>
      </c>
      <c r="BO140">
        <v>7.7930200000000003</v>
      </c>
      <c r="BP140">
        <v>0</v>
      </c>
      <c r="BQ140">
        <v>0</v>
      </c>
      <c r="BS140">
        <v>0</v>
      </c>
      <c r="BT140">
        <v>0</v>
      </c>
      <c r="BV140">
        <v>0</v>
      </c>
      <c r="BW140" t="s">
        <v>99</v>
      </c>
      <c r="BX140" t="s">
        <v>99</v>
      </c>
      <c r="BY140" t="s">
        <v>245</v>
      </c>
      <c r="BZ140">
        <v>6.5318300000000002</v>
      </c>
      <c r="CA140">
        <v>33987.5</v>
      </c>
      <c r="CB140">
        <v>14479.6</v>
      </c>
      <c r="CC140">
        <v>0</v>
      </c>
      <c r="CD140">
        <v>1337.87</v>
      </c>
      <c r="CE140">
        <v>0</v>
      </c>
      <c r="CF140">
        <v>42298.1</v>
      </c>
      <c r="CG140">
        <v>92109.6</v>
      </c>
      <c r="CH140">
        <v>77659.399999999994</v>
      </c>
      <c r="CI140">
        <v>0</v>
      </c>
      <c r="CJ140">
        <v>379.815</v>
      </c>
      <c r="CK140">
        <v>0</v>
      </c>
      <c r="CL140">
        <v>170149</v>
      </c>
      <c r="CM140">
        <v>1126.1600000000001</v>
      </c>
      <c r="CN140">
        <v>0</v>
      </c>
      <c r="CO140">
        <v>0</v>
      </c>
      <c r="CP140">
        <v>0</v>
      </c>
      <c r="CQ140">
        <v>0</v>
      </c>
      <c r="CR140">
        <v>626.18299999999999</v>
      </c>
      <c r="CS140">
        <v>0</v>
      </c>
      <c r="CT140">
        <v>1752.35</v>
      </c>
      <c r="CU140">
        <v>0</v>
      </c>
      <c r="CV140">
        <v>0</v>
      </c>
      <c r="CW140">
        <v>0</v>
      </c>
      <c r="CX140">
        <v>0</v>
      </c>
      <c r="CY140">
        <v>1752.35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9.3589099999999998</v>
      </c>
      <c r="DN140">
        <v>54.662999999999997</v>
      </c>
      <c r="DO140">
        <v>17.564900000000002</v>
      </c>
      <c r="DP140">
        <v>0</v>
      </c>
      <c r="DQ140">
        <v>1.31216</v>
      </c>
      <c r="DR140">
        <v>4.6025999999999998</v>
      </c>
      <c r="DS140">
        <v>55.2761</v>
      </c>
      <c r="DT140">
        <v>142.77799999999999</v>
      </c>
      <c r="DU140">
        <v>93.919200000000004</v>
      </c>
      <c r="DV140">
        <v>0</v>
      </c>
      <c r="DW140">
        <v>0.45810400000000001</v>
      </c>
      <c r="DX140">
        <v>0</v>
      </c>
      <c r="DY140">
        <v>237.155</v>
      </c>
      <c r="DZ140">
        <v>223.2</v>
      </c>
      <c r="EA140">
        <v>13.955</v>
      </c>
      <c r="EB140">
        <v>0</v>
      </c>
      <c r="EC140">
        <v>0</v>
      </c>
      <c r="EE140">
        <v>0</v>
      </c>
      <c r="EF140">
        <v>0</v>
      </c>
      <c r="EH140">
        <v>0</v>
      </c>
      <c r="EI140">
        <v>0</v>
      </c>
      <c r="EJ140">
        <v>12.286799999999999</v>
      </c>
      <c r="EK140">
        <v>2.6118000000000001</v>
      </c>
      <c r="EL140">
        <v>0</v>
      </c>
      <c r="EM140">
        <v>0</v>
      </c>
      <c r="EN140">
        <v>0</v>
      </c>
      <c r="EO140">
        <v>11.789199999999999</v>
      </c>
      <c r="EP140">
        <v>26.687799999999999</v>
      </c>
      <c r="EQ140">
        <v>14.089600000000001</v>
      </c>
      <c r="ER140">
        <v>0</v>
      </c>
      <c r="ES140">
        <v>5.3309299999999997E-2</v>
      </c>
      <c r="ET140">
        <v>0</v>
      </c>
      <c r="EU140">
        <v>40.8307</v>
      </c>
      <c r="EV140" s="74">
        <v>5.49125E-18</v>
      </c>
      <c r="EW140">
        <v>15.2217</v>
      </c>
      <c r="EX140">
        <v>2.7478799999999999</v>
      </c>
      <c r="EY140">
        <v>0</v>
      </c>
      <c r="EZ140" s="74">
        <v>2.66386E-14</v>
      </c>
      <c r="FA140">
        <v>0</v>
      </c>
      <c r="FB140">
        <v>11.7387</v>
      </c>
      <c r="FC140">
        <v>29.708300000000001</v>
      </c>
      <c r="FD140">
        <v>14.089600000000001</v>
      </c>
      <c r="FE140">
        <v>0</v>
      </c>
      <c r="FF140">
        <v>6.7214899999999994E-2</v>
      </c>
      <c r="FG140">
        <v>0</v>
      </c>
      <c r="FH140">
        <v>43.865099999999998</v>
      </c>
      <c r="FI140" t="s">
        <v>534</v>
      </c>
      <c r="FJ140" t="s">
        <v>535</v>
      </c>
      <c r="FK140" t="s">
        <v>536</v>
      </c>
      <c r="FL140" t="s">
        <v>257</v>
      </c>
      <c r="FM140">
        <v>8.5</v>
      </c>
      <c r="FN140" t="s">
        <v>44</v>
      </c>
      <c r="FO140" t="s">
        <v>502</v>
      </c>
      <c r="FP140" t="s">
        <v>604</v>
      </c>
    </row>
    <row r="141" spans="1:172" x14ac:dyDescent="0.25">
      <c r="A141" s="72">
        <v>43234.228356481479</v>
      </c>
      <c r="B141" t="s">
        <v>330</v>
      </c>
      <c r="C141" t="s">
        <v>330</v>
      </c>
      <c r="D141" t="s">
        <v>266</v>
      </c>
      <c r="E141">
        <v>22500</v>
      </c>
      <c r="F141">
        <v>22500</v>
      </c>
      <c r="G141" t="s">
        <v>43</v>
      </c>
      <c r="H141" s="73">
        <v>3.8194444444444441E-2</v>
      </c>
      <c r="I141" t="s">
        <v>51</v>
      </c>
      <c r="J141">
        <v>-46.56</v>
      </c>
      <c r="K141" t="s">
        <v>99</v>
      </c>
      <c r="L141" t="s">
        <v>99</v>
      </c>
      <c r="M141" t="s">
        <v>331</v>
      </c>
      <c r="N141">
        <v>0</v>
      </c>
      <c r="O141">
        <v>18919.5</v>
      </c>
      <c r="P141">
        <v>64644.1</v>
      </c>
      <c r="Q141">
        <v>0</v>
      </c>
      <c r="R141">
        <v>0</v>
      </c>
      <c r="S141">
        <v>0</v>
      </c>
      <c r="T141">
        <v>51955.6</v>
      </c>
      <c r="U141">
        <v>135519</v>
      </c>
      <c r="V141">
        <v>81817.899999999994</v>
      </c>
      <c r="W141">
        <v>0</v>
      </c>
      <c r="X141">
        <v>0</v>
      </c>
      <c r="Y141">
        <v>0</v>
      </c>
      <c r="Z141">
        <v>217337</v>
      </c>
      <c r="AA141">
        <v>444.721</v>
      </c>
      <c r="AB141">
        <v>0</v>
      </c>
      <c r="AC141">
        <v>0</v>
      </c>
      <c r="AD141">
        <v>0</v>
      </c>
      <c r="AE141">
        <v>0</v>
      </c>
      <c r="AF141">
        <v>677.26599999999996</v>
      </c>
      <c r="AG141">
        <v>0</v>
      </c>
      <c r="AH141">
        <v>1121.99</v>
      </c>
      <c r="AI141">
        <v>0</v>
      </c>
      <c r="AJ141">
        <v>0</v>
      </c>
      <c r="AK141">
        <v>0</v>
      </c>
      <c r="AL141">
        <v>0</v>
      </c>
      <c r="AM141">
        <v>1121.99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4.0017100000000001</v>
      </c>
      <c r="BB141">
        <v>40.0852</v>
      </c>
      <c r="BC141">
        <v>84.460599999999999</v>
      </c>
      <c r="BD141">
        <v>0</v>
      </c>
      <c r="BE141">
        <v>0</v>
      </c>
      <c r="BF141">
        <v>5.4345800000000004</v>
      </c>
      <c r="BG141">
        <v>71.354600000000005</v>
      </c>
      <c r="BH141">
        <v>205.33699999999999</v>
      </c>
      <c r="BI141">
        <v>108.021</v>
      </c>
      <c r="BJ141">
        <v>0</v>
      </c>
      <c r="BK141">
        <v>0</v>
      </c>
      <c r="BL141">
        <v>0</v>
      </c>
      <c r="BM141">
        <v>313.358</v>
      </c>
      <c r="BN141">
        <v>303.92200000000003</v>
      </c>
      <c r="BO141">
        <v>9.43628</v>
      </c>
      <c r="BP141">
        <v>0</v>
      </c>
      <c r="BQ141">
        <v>0</v>
      </c>
      <c r="BS141">
        <v>0</v>
      </c>
      <c r="BT141">
        <v>0</v>
      </c>
      <c r="BV141">
        <v>0</v>
      </c>
      <c r="BW141" t="s">
        <v>99</v>
      </c>
      <c r="BX141" t="s">
        <v>99</v>
      </c>
      <c r="BY141" t="s">
        <v>592</v>
      </c>
      <c r="BZ141">
        <v>5.3317300000000003</v>
      </c>
      <c r="CA141">
        <v>31710.2</v>
      </c>
      <c r="CB141">
        <v>13179.3</v>
      </c>
      <c r="CC141">
        <v>0</v>
      </c>
      <c r="CD141">
        <v>726.84</v>
      </c>
      <c r="CE141">
        <v>0</v>
      </c>
      <c r="CF141">
        <v>51955.6</v>
      </c>
      <c r="CG141">
        <v>97577.3</v>
      </c>
      <c r="CH141">
        <v>81817.899999999994</v>
      </c>
      <c r="CI141">
        <v>0</v>
      </c>
      <c r="CJ141">
        <v>0</v>
      </c>
      <c r="CK141">
        <v>0</v>
      </c>
      <c r="CL141">
        <v>179395</v>
      </c>
      <c r="CM141">
        <v>915.66800000000001</v>
      </c>
      <c r="CN141">
        <v>0</v>
      </c>
      <c r="CO141">
        <v>0</v>
      </c>
      <c r="CP141">
        <v>0</v>
      </c>
      <c r="CQ141">
        <v>0</v>
      </c>
      <c r="CR141">
        <v>660.41499999999996</v>
      </c>
      <c r="CS141">
        <v>0</v>
      </c>
      <c r="CT141">
        <v>1576.08</v>
      </c>
      <c r="CU141">
        <v>0</v>
      </c>
      <c r="CV141">
        <v>0</v>
      </c>
      <c r="CW141">
        <v>0</v>
      </c>
      <c r="CX141">
        <v>0</v>
      </c>
      <c r="CY141">
        <v>1576.08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8.2854899999999994</v>
      </c>
      <c r="DN141">
        <v>55.080399999999997</v>
      </c>
      <c r="DO141">
        <v>17.973299999999998</v>
      </c>
      <c r="DP141">
        <v>0</v>
      </c>
      <c r="DQ141">
        <v>0.78360099999999999</v>
      </c>
      <c r="DR141">
        <v>5.2993600000000001</v>
      </c>
      <c r="DS141">
        <v>71.354600000000005</v>
      </c>
      <c r="DT141">
        <v>158.77699999999999</v>
      </c>
      <c r="DU141">
        <v>108.021</v>
      </c>
      <c r="DV141">
        <v>0</v>
      </c>
      <c r="DW141">
        <v>0</v>
      </c>
      <c r="DX141">
        <v>0</v>
      </c>
      <c r="DY141">
        <v>266.798</v>
      </c>
      <c r="DZ141">
        <v>253.21899999999999</v>
      </c>
      <c r="EA141">
        <v>13.5791</v>
      </c>
      <c r="EB141">
        <v>0</v>
      </c>
      <c r="EC141">
        <v>0</v>
      </c>
      <c r="EE141">
        <v>0</v>
      </c>
      <c r="EF141">
        <v>0</v>
      </c>
      <c r="EH141">
        <v>0</v>
      </c>
      <c r="EI141">
        <v>0</v>
      </c>
      <c r="EJ141">
        <v>10.752700000000001</v>
      </c>
      <c r="EK141">
        <v>11.944000000000001</v>
      </c>
      <c r="EL141">
        <v>0</v>
      </c>
      <c r="EM141">
        <v>0</v>
      </c>
      <c r="EN141">
        <v>0</v>
      </c>
      <c r="EO141">
        <v>12.127700000000001</v>
      </c>
      <c r="EP141">
        <v>34.824399999999997</v>
      </c>
      <c r="EQ141">
        <v>14.844099999999999</v>
      </c>
      <c r="ER141">
        <v>0</v>
      </c>
      <c r="ES141">
        <v>0</v>
      </c>
      <c r="ET141">
        <v>0</v>
      </c>
      <c r="EU141">
        <v>49.668500000000002</v>
      </c>
      <c r="EV141" s="74">
        <v>6.8695399999999993E-21</v>
      </c>
      <c r="EW141">
        <v>13.9299</v>
      </c>
      <c r="EX141">
        <v>2.6028500000000001</v>
      </c>
      <c r="EY141">
        <v>0</v>
      </c>
      <c r="EZ141" s="74">
        <v>2.48883E-17</v>
      </c>
      <c r="FA141">
        <v>0</v>
      </c>
      <c r="FB141">
        <v>12.127700000000001</v>
      </c>
      <c r="FC141">
        <v>28.660399999999999</v>
      </c>
      <c r="FD141">
        <v>14.844099999999999</v>
      </c>
      <c r="FE141">
        <v>0</v>
      </c>
      <c r="FF141">
        <v>0</v>
      </c>
      <c r="FG141">
        <v>0</v>
      </c>
      <c r="FH141">
        <v>43.5045</v>
      </c>
      <c r="FI141" t="s">
        <v>534</v>
      </c>
      <c r="FJ141" t="s">
        <v>535</v>
      </c>
      <c r="FK141" t="s">
        <v>536</v>
      </c>
      <c r="FL141" t="s">
        <v>257</v>
      </c>
      <c r="FM141">
        <v>8.5</v>
      </c>
      <c r="FN141" t="s">
        <v>44</v>
      </c>
      <c r="FO141" t="s">
        <v>502</v>
      </c>
      <c r="FP141" t="s">
        <v>604</v>
      </c>
    </row>
    <row r="142" spans="1:172" x14ac:dyDescent="0.25">
      <c r="A142" s="72">
        <v>43234.228993055556</v>
      </c>
      <c r="B142" t="s">
        <v>333</v>
      </c>
      <c r="C142" t="s">
        <v>333</v>
      </c>
      <c r="D142" t="s">
        <v>266</v>
      </c>
      <c r="E142">
        <v>22500</v>
      </c>
      <c r="F142">
        <v>22500</v>
      </c>
      <c r="G142" t="s">
        <v>43</v>
      </c>
      <c r="H142" s="73">
        <v>3.5416666666666666E-2</v>
      </c>
      <c r="I142" t="s">
        <v>51</v>
      </c>
      <c r="J142">
        <v>-30.97</v>
      </c>
      <c r="K142" t="s">
        <v>99</v>
      </c>
      <c r="L142" t="s">
        <v>99</v>
      </c>
      <c r="M142" t="s">
        <v>210</v>
      </c>
      <c r="N142">
        <v>13276</v>
      </c>
      <c r="O142">
        <v>23903.9</v>
      </c>
      <c r="P142">
        <v>38737.300000000003</v>
      </c>
      <c r="Q142">
        <v>0</v>
      </c>
      <c r="R142">
        <v>0</v>
      </c>
      <c r="S142">
        <v>0</v>
      </c>
      <c r="T142">
        <v>51955.6</v>
      </c>
      <c r="U142">
        <v>127873</v>
      </c>
      <c r="V142">
        <v>81817.899999999994</v>
      </c>
      <c r="W142">
        <v>0</v>
      </c>
      <c r="X142">
        <v>0</v>
      </c>
      <c r="Y142">
        <v>0</v>
      </c>
      <c r="Z142">
        <v>209691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677.26599999999996</v>
      </c>
      <c r="AG142">
        <v>0</v>
      </c>
      <c r="AH142">
        <v>677.26599999999996</v>
      </c>
      <c r="AI142">
        <v>0</v>
      </c>
      <c r="AJ142">
        <v>0</v>
      </c>
      <c r="AK142">
        <v>0</v>
      </c>
      <c r="AL142">
        <v>0</v>
      </c>
      <c r="AM142">
        <v>677.26599999999996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14.460699999999999</v>
      </c>
      <c r="BB142">
        <v>47.088700000000003</v>
      </c>
      <c r="BC142">
        <v>51.410600000000002</v>
      </c>
      <c r="BD142">
        <v>0</v>
      </c>
      <c r="BE142">
        <v>0</v>
      </c>
      <c r="BF142">
        <v>5.4345800000000004</v>
      </c>
      <c r="BG142">
        <v>71.354600000000005</v>
      </c>
      <c r="BH142">
        <v>189.749</v>
      </c>
      <c r="BI142">
        <v>108.021</v>
      </c>
      <c r="BJ142">
        <v>0</v>
      </c>
      <c r="BK142">
        <v>0</v>
      </c>
      <c r="BL142">
        <v>0</v>
      </c>
      <c r="BM142">
        <v>297.77</v>
      </c>
      <c r="BN142">
        <v>292.33600000000001</v>
      </c>
      <c r="BO142">
        <v>5.4345800000000004</v>
      </c>
      <c r="BP142">
        <v>0</v>
      </c>
      <c r="BQ142">
        <v>0</v>
      </c>
      <c r="BS142">
        <v>0</v>
      </c>
      <c r="BT142">
        <v>0</v>
      </c>
      <c r="BV142">
        <v>0</v>
      </c>
      <c r="BW142" t="s">
        <v>99</v>
      </c>
      <c r="BX142" t="s">
        <v>99</v>
      </c>
      <c r="BY142" t="s">
        <v>592</v>
      </c>
      <c r="BZ142">
        <v>5.3317300000000003</v>
      </c>
      <c r="CA142">
        <v>31710.2</v>
      </c>
      <c r="CB142">
        <v>13179.3</v>
      </c>
      <c r="CC142">
        <v>0</v>
      </c>
      <c r="CD142">
        <v>726.84</v>
      </c>
      <c r="CE142">
        <v>0</v>
      </c>
      <c r="CF142">
        <v>51955.6</v>
      </c>
      <c r="CG142">
        <v>97577.3</v>
      </c>
      <c r="CH142">
        <v>81817.899999999994</v>
      </c>
      <c r="CI142">
        <v>0</v>
      </c>
      <c r="CJ142">
        <v>0</v>
      </c>
      <c r="CK142">
        <v>0</v>
      </c>
      <c r="CL142">
        <v>179395</v>
      </c>
      <c r="CM142">
        <v>915.66800000000001</v>
      </c>
      <c r="CN142">
        <v>0</v>
      </c>
      <c r="CO142">
        <v>0</v>
      </c>
      <c r="CP142">
        <v>0</v>
      </c>
      <c r="CQ142">
        <v>0</v>
      </c>
      <c r="CR142">
        <v>660.41499999999996</v>
      </c>
      <c r="CS142">
        <v>0</v>
      </c>
      <c r="CT142">
        <v>1576.08</v>
      </c>
      <c r="CU142">
        <v>0</v>
      </c>
      <c r="CV142">
        <v>0</v>
      </c>
      <c r="CW142">
        <v>0</v>
      </c>
      <c r="CX142">
        <v>0</v>
      </c>
      <c r="CY142">
        <v>1576.08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8.2854899999999994</v>
      </c>
      <c r="DN142">
        <v>55.080399999999997</v>
      </c>
      <c r="DO142">
        <v>17.973299999999998</v>
      </c>
      <c r="DP142">
        <v>0</v>
      </c>
      <c r="DQ142">
        <v>0.78360099999999999</v>
      </c>
      <c r="DR142">
        <v>5.2993600000000001</v>
      </c>
      <c r="DS142">
        <v>71.354600000000005</v>
      </c>
      <c r="DT142">
        <v>158.77699999999999</v>
      </c>
      <c r="DU142">
        <v>108.021</v>
      </c>
      <c r="DV142">
        <v>0</v>
      </c>
      <c r="DW142">
        <v>0</v>
      </c>
      <c r="DX142">
        <v>0</v>
      </c>
      <c r="DY142">
        <v>266.798</v>
      </c>
      <c r="DZ142">
        <v>253.21899999999999</v>
      </c>
      <c r="EA142">
        <v>13.5791</v>
      </c>
      <c r="EB142">
        <v>0</v>
      </c>
      <c r="EC142">
        <v>0</v>
      </c>
      <c r="EE142">
        <v>0</v>
      </c>
      <c r="EF142">
        <v>0</v>
      </c>
      <c r="EH142">
        <v>0</v>
      </c>
      <c r="EI142" s="74">
        <v>1.0508099999999999E-8</v>
      </c>
      <c r="EJ142">
        <v>11.963900000000001</v>
      </c>
      <c r="EK142">
        <v>7.5687899999999999</v>
      </c>
      <c r="EL142">
        <v>0</v>
      </c>
      <c r="EM142">
        <v>0</v>
      </c>
      <c r="EN142">
        <v>0</v>
      </c>
      <c r="EO142">
        <v>12.127700000000001</v>
      </c>
      <c r="EP142">
        <v>31.660399999999999</v>
      </c>
      <c r="EQ142">
        <v>14.844099999999999</v>
      </c>
      <c r="ER142">
        <v>0</v>
      </c>
      <c r="ES142">
        <v>0</v>
      </c>
      <c r="ET142">
        <v>0</v>
      </c>
      <c r="EU142">
        <v>46.504399999999997</v>
      </c>
      <c r="EV142" s="74">
        <v>6.8695399999999993E-21</v>
      </c>
      <c r="EW142">
        <v>13.9299</v>
      </c>
      <c r="EX142">
        <v>2.6028500000000001</v>
      </c>
      <c r="EY142">
        <v>0</v>
      </c>
      <c r="EZ142" s="74">
        <v>2.48883E-17</v>
      </c>
      <c r="FA142">
        <v>0</v>
      </c>
      <c r="FB142">
        <v>12.127700000000001</v>
      </c>
      <c r="FC142">
        <v>28.660399999999999</v>
      </c>
      <c r="FD142">
        <v>14.844099999999999</v>
      </c>
      <c r="FE142">
        <v>0</v>
      </c>
      <c r="FF142">
        <v>0</v>
      </c>
      <c r="FG142">
        <v>0</v>
      </c>
      <c r="FH142">
        <v>43.5045</v>
      </c>
      <c r="FI142" t="s">
        <v>534</v>
      </c>
      <c r="FJ142" t="s">
        <v>535</v>
      </c>
      <c r="FK142" t="s">
        <v>536</v>
      </c>
      <c r="FL142" t="s">
        <v>257</v>
      </c>
      <c r="FM142">
        <v>8.5</v>
      </c>
      <c r="FN142" t="s">
        <v>44</v>
      </c>
      <c r="FO142" t="s">
        <v>502</v>
      </c>
      <c r="FP142" t="s">
        <v>604</v>
      </c>
    </row>
    <row r="143" spans="1:172" x14ac:dyDescent="0.25">
      <c r="A143" s="72">
        <v>43234.229722222219</v>
      </c>
      <c r="B143" t="s">
        <v>334</v>
      </c>
      <c r="C143" t="s">
        <v>334</v>
      </c>
      <c r="D143" t="s">
        <v>123</v>
      </c>
      <c r="E143">
        <v>22500</v>
      </c>
      <c r="F143">
        <v>22500</v>
      </c>
      <c r="G143" t="s">
        <v>43</v>
      </c>
      <c r="H143" s="73">
        <v>4.027777777777778E-2</v>
      </c>
      <c r="I143" t="s">
        <v>51</v>
      </c>
      <c r="J143">
        <v>-66.930000000000007</v>
      </c>
      <c r="K143" t="s">
        <v>99</v>
      </c>
      <c r="L143" t="s">
        <v>99</v>
      </c>
      <c r="M143" t="s">
        <v>331</v>
      </c>
      <c r="N143">
        <v>0</v>
      </c>
      <c r="O143">
        <v>93397.4</v>
      </c>
      <c r="P143">
        <v>84037.3</v>
      </c>
      <c r="Q143">
        <v>0</v>
      </c>
      <c r="R143">
        <v>0</v>
      </c>
      <c r="S143">
        <v>0</v>
      </c>
      <c r="T143">
        <v>52678.6</v>
      </c>
      <c r="U143">
        <v>230113</v>
      </c>
      <c r="V143">
        <v>81817.899999999994</v>
      </c>
      <c r="W143">
        <v>0</v>
      </c>
      <c r="X143">
        <v>0</v>
      </c>
      <c r="Y143">
        <v>0</v>
      </c>
      <c r="Z143">
        <v>311931</v>
      </c>
      <c r="AA143">
        <v>176.941</v>
      </c>
      <c r="AB143">
        <v>0</v>
      </c>
      <c r="AC143">
        <v>0</v>
      </c>
      <c r="AD143">
        <v>0</v>
      </c>
      <c r="AE143">
        <v>0</v>
      </c>
      <c r="AF143">
        <v>591.54200000000003</v>
      </c>
      <c r="AG143">
        <v>0</v>
      </c>
      <c r="AH143">
        <v>768.48400000000004</v>
      </c>
      <c r="AI143">
        <v>0</v>
      </c>
      <c r="AJ143">
        <v>0</v>
      </c>
      <c r="AK143">
        <v>0</v>
      </c>
      <c r="AL143">
        <v>0</v>
      </c>
      <c r="AM143">
        <v>768.48400000000004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1.63443</v>
      </c>
      <c r="BB143">
        <v>159.53800000000001</v>
      </c>
      <c r="BC143">
        <v>110.361</v>
      </c>
      <c r="BD143">
        <v>0</v>
      </c>
      <c r="BE143">
        <v>0</v>
      </c>
      <c r="BF143">
        <v>4.7731500000000002</v>
      </c>
      <c r="BG143">
        <v>72.894400000000005</v>
      </c>
      <c r="BH143">
        <v>349.20100000000002</v>
      </c>
      <c r="BI143">
        <v>109.422</v>
      </c>
      <c r="BJ143">
        <v>0</v>
      </c>
      <c r="BK143">
        <v>0</v>
      </c>
      <c r="BL143">
        <v>0</v>
      </c>
      <c r="BM143">
        <v>458.62299999999999</v>
      </c>
      <c r="BN143">
        <v>452.21499999999997</v>
      </c>
      <c r="BO143">
        <v>6.4075699999999998</v>
      </c>
      <c r="BP143">
        <v>0</v>
      </c>
      <c r="BQ143">
        <v>0</v>
      </c>
      <c r="BS143">
        <v>0</v>
      </c>
      <c r="BT143">
        <v>0</v>
      </c>
      <c r="BV143">
        <v>0</v>
      </c>
      <c r="BW143" t="s">
        <v>99</v>
      </c>
      <c r="BX143" t="s">
        <v>99</v>
      </c>
      <c r="BY143" t="s">
        <v>335</v>
      </c>
      <c r="BZ143">
        <v>2.77197</v>
      </c>
      <c r="CA143">
        <v>99904.6</v>
      </c>
      <c r="CB143">
        <v>20207.8</v>
      </c>
      <c r="CC143">
        <v>0</v>
      </c>
      <c r="CD143">
        <v>329.59800000000001</v>
      </c>
      <c r="CE143">
        <v>0</v>
      </c>
      <c r="CF143">
        <v>52678.6</v>
      </c>
      <c r="CG143">
        <v>173123</v>
      </c>
      <c r="CH143">
        <v>81817.899999999994</v>
      </c>
      <c r="CI143">
        <v>0</v>
      </c>
      <c r="CJ143">
        <v>0</v>
      </c>
      <c r="CK143">
        <v>0</v>
      </c>
      <c r="CL143">
        <v>254941</v>
      </c>
      <c r="CM143">
        <v>475.90100000000001</v>
      </c>
      <c r="CN143">
        <v>0</v>
      </c>
      <c r="CO143">
        <v>0</v>
      </c>
      <c r="CP143">
        <v>0</v>
      </c>
      <c r="CQ143">
        <v>0</v>
      </c>
      <c r="CR143">
        <v>576.83000000000004</v>
      </c>
      <c r="CS143">
        <v>0</v>
      </c>
      <c r="CT143">
        <v>1052.73</v>
      </c>
      <c r="CU143">
        <v>0</v>
      </c>
      <c r="CV143">
        <v>0</v>
      </c>
      <c r="CW143">
        <v>0</v>
      </c>
      <c r="CX143">
        <v>0</v>
      </c>
      <c r="CY143">
        <v>1052.73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4.4384800000000002</v>
      </c>
      <c r="DN143">
        <v>169.83199999999999</v>
      </c>
      <c r="DO143">
        <v>30.087</v>
      </c>
      <c r="DP143">
        <v>0</v>
      </c>
      <c r="DQ143">
        <v>0.35828399999999999</v>
      </c>
      <c r="DR143">
        <v>4.6544400000000001</v>
      </c>
      <c r="DS143">
        <v>72.894400000000005</v>
      </c>
      <c r="DT143">
        <v>282.26499999999999</v>
      </c>
      <c r="DU143">
        <v>109.422</v>
      </c>
      <c r="DV143">
        <v>0</v>
      </c>
      <c r="DW143">
        <v>0</v>
      </c>
      <c r="DX143">
        <v>0</v>
      </c>
      <c r="DY143">
        <v>391.68700000000001</v>
      </c>
      <c r="DZ143">
        <v>382.59699999999998</v>
      </c>
      <c r="EA143">
        <v>9.0899099999999997</v>
      </c>
      <c r="EB143">
        <v>0</v>
      </c>
      <c r="EC143">
        <v>0</v>
      </c>
      <c r="EE143">
        <v>0</v>
      </c>
      <c r="EF143">
        <v>0</v>
      </c>
      <c r="EH143">
        <v>0</v>
      </c>
      <c r="EI143">
        <v>0</v>
      </c>
      <c r="EJ143">
        <v>40.921999999999997</v>
      </c>
      <c r="EK143">
        <v>15.527200000000001</v>
      </c>
      <c r="EL143">
        <v>0</v>
      </c>
      <c r="EM143">
        <v>0</v>
      </c>
      <c r="EN143">
        <v>0</v>
      </c>
      <c r="EO143">
        <v>12.3977</v>
      </c>
      <c r="EP143">
        <v>68.846900000000005</v>
      </c>
      <c r="EQ143">
        <v>14.844099999999999</v>
      </c>
      <c r="ER143">
        <v>0</v>
      </c>
      <c r="ES143">
        <v>0</v>
      </c>
      <c r="ET143">
        <v>0</v>
      </c>
      <c r="EU143">
        <v>83.691000000000003</v>
      </c>
      <c r="EV143">
        <v>0</v>
      </c>
      <c r="EW143">
        <v>43.309100000000001</v>
      </c>
      <c r="EX143">
        <v>5.2661300000000004</v>
      </c>
      <c r="EY143">
        <v>0</v>
      </c>
      <c r="EZ143">
        <v>0</v>
      </c>
      <c r="FA143">
        <v>0</v>
      </c>
      <c r="FB143">
        <v>12.3977</v>
      </c>
      <c r="FC143">
        <v>60.972900000000003</v>
      </c>
      <c r="FD143">
        <v>14.844099999999999</v>
      </c>
      <c r="FE143">
        <v>0</v>
      </c>
      <c r="FF143">
        <v>0</v>
      </c>
      <c r="FG143">
        <v>0</v>
      </c>
      <c r="FH143">
        <v>75.816999999999993</v>
      </c>
      <c r="FI143" t="s">
        <v>534</v>
      </c>
      <c r="FJ143" t="s">
        <v>535</v>
      </c>
      <c r="FK143" t="s">
        <v>536</v>
      </c>
      <c r="FL143" t="s">
        <v>257</v>
      </c>
      <c r="FM143">
        <v>8.5</v>
      </c>
      <c r="FN143" t="s">
        <v>44</v>
      </c>
      <c r="FO143" t="s">
        <v>502</v>
      </c>
      <c r="FP143" t="s">
        <v>604</v>
      </c>
    </row>
    <row r="144" spans="1:172" x14ac:dyDescent="0.25">
      <c r="A144" s="72">
        <v>43234.230393518519</v>
      </c>
      <c r="B144" t="s">
        <v>336</v>
      </c>
      <c r="C144" t="s">
        <v>336</v>
      </c>
      <c r="D144" t="s">
        <v>123</v>
      </c>
      <c r="E144">
        <v>22500</v>
      </c>
      <c r="F144">
        <v>22500</v>
      </c>
      <c r="G144" t="s">
        <v>43</v>
      </c>
      <c r="H144" s="73">
        <v>3.7499999999999999E-2</v>
      </c>
      <c r="I144" t="s">
        <v>51</v>
      </c>
      <c r="J144">
        <v>-34.46</v>
      </c>
      <c r="K144" t="s">
        <v>99</v>
      </c>
      <c r="L144" t="s">
        <v>99</v>
      </c>
      <c r="M144" t="s">
        <v>210</v>
      </c>
      <c r="N144">
        <v>6418.73</v>
      </c>
      <c r="O144">
        <v>94874.4</v>
      </c>
      <c r="P144">
        <v>52079.4</v>
      </c>
      <c r="Q144">
        <v>0</v>
      </c>
      <c r="R144">
        <v>0</v>
      </c>
      <c r="S144">
        <v>0</v>
      </c>
      <c r="T144">
        <v>52678.6</v>
      </c>
      <c r="U144">
        <v>206051</v>
      </c>
      <c r="V144">
        <v>81817.899999999994</v>
      </c>
      <c r="W144">
        <v>0</v>
      </c>
      <c r="X144">
        <v>0</v>
      </c>
      <c r="Y144">
        <v>0</v>
      </c>
      <c r="Z144">
        <v>287869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591.54300000000001</v>
      </c>
      <c r="AG144">
        <v>0</v>
      </c>
      <c r="AH144">
        <v>591.54300000000001</v>
      </c>
      <c r="AI144">
        <v>0</v>
      </c>
      <c r="AJ144">
        <v>0</v>
      </c>
      <c r="AK144">
        <v>0</v>
      </c>
      <c r="AL144">
        <v>0</v>
      </c>
      <c r="AM144">
        <v>591.54300000000001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7.0303000000000004</v>
      </c>
      <c r="BB144">
        <v>162.685</v>
      </c>
      <c r="BC144">
        <v>69.340599999999995</v>
      </c>
      <c r="BD144">
        <v>0</v>
      </c>
      <c r="BE144">
        <v>0</v>
      </c>
      <c r="BF144">
        <v>4.7731500000000002</v>
      </c>
      <c r="BG144">
        <v>72.894400000000005</v>
      </c>
      <c r="BH144">
        <v>316.72399999999999</v>
      </c>
      <c r="BI144">
        <v>109.422</v>
      </c>
      <c r="BJ144">
        <v>0</v>
      </c>
      <c r="BK144">
        <v>0</v>
      </c>
      <c r="BL144">
        <v>0</v>
      </c>
      <c r="BM144">
        <v>426.14600000000002</v>
      </c>
      <c r="BN144">
        <v>421.37299999999999</v>
      </c>
      <c r="BO144">
        <v>4.7731500000000002</v>
      </c>
      <c r="BP144">
        <v>0</v>
      </c>
      <c r="BQ144">
        <v>0</v>
      </c>
      <c r="BS144">
        <v>0</v>
      </c>
      <c r="BT144">
        <v>0</v>
      </c>
      <c r="BV144">
        <v>0</v>
      </c>
      <c r="BW144" t="s">
        <v>99</v>
      </c>
      <c r="BX144" t="s">
        <v>99</v>
      </c>
      <c r="BY144" t="s">
        <v>335</v>
      </c>
      <c r="BZ144">
        <v>2.77197</v>
      </c>
      <c r="CA144">
        <v>99904.6</v>
      </c>
      <c r="CB144">
        <v>20207.8</v>
      </c>
      <c r="CC144">
        <v>0</v>
      </c>
      <c r="CD144">
        <v>329.59800000000001</v>
      </c>
      <c r="CE144">
        <v>0</v>
      </c>
      <c r="CF144">
        <v>52678.6</v>
      </c>
      <c r="CG144">
        <v>173123</v>
      </c>
      <c r="CH144">
        <v>81817.899999999994</v>
      </c>
      <c r="CI144">
        <v>0</v>
      </c>
      <c r="CJ144">
        <v>0</v>
      </c>
      <c r="CK144">
        <v>0</v>
      </c>
      <c r="CL144">
        <v>254941</v>
      </c>
      <c r="CM144">
        <v>475.90100000000001</v>
      </c>
      <c r="CN144">
        <v>0</v>
      </c>
      <c r="CO144">
        <v>0</v>
      </c>
      <c r="CP144">
        <v>0</v>
      </c>
      <c r="CQ144">
        <v>0</v>
      </c>
      <c r="CR144">
        <v>576.83000000000004</v>
      </c>
      <c r="CS144">
        <v>0</v>
      </c>
      <c r="CT144">
        <v>1052.73</v>
      </c>
      <c r="CU144">
        <v>0</v>
      </c>
      <c r="CV144">
        <v>0</v>
      </c>
      <c r="CW144">
        <v>0</v>
      </c>
      <c r="CX144">
        <v>0</v>
      </c>
      <c r="CY144">
        <v>1052.73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4.4384800000000002</v>
      </c>
      <c r="DN144">
        <v>169.83199999999999</v>
      </c>
      <c r="DO144">
        <v>30.087</v>
      </c>
      <c r="DP144">
        <v>0</v>
      </c>
      <c r="DQ144">
        <v>0.35828399999999999</v>
      </c>
      <c r="DR144">
        <v>4.6544400000000001</v>
      </c>
      <c r="DS144">
        <v>72.894400000000005</v>
      </c>
      <c r="DT144">
        <v>282.26499999999999</v>
      </c>
      <c r="DU144">
        <v>109.422</v>
      </c>
      <c r="DV144">
        <v>0</v>
      </c>
      <c r="DW144">
        <v>0</v>
      </c>
      <c r="DX144">
        <v>0</v>
      </c>
      <c r="DY144">
        <v>391.68700000000001</v>
      </c>
      <c r="DZ144">
        <v>382.59699999999998</v>
      </c>
      <c r="EA144">
        <v>9.0899099999999997</v>
      </c>
      <c r="EB144">
        <v>0</v>
      </c>
      <c r="EC144">
        <v>0</v>
      </c>
      <c r="EE144">
        <v>0</v>
      </c>
      <c r="EF144">
        <v>0</v>
      </c>
      <c r="EH144">
        <v>0</v>
      </c>
      <c r="EI144" s="74">
        <v>1.3432199999999999E-11</v>
      </c>
      <c r="EJ144">
        <v>41.2423</v>
      </c>
      <c r="EK144">
        <v>10.1617</v>
      </c>
      <c r="EL144">
        <v>0</v>
      </c>
      <c r="EM144">
        <v>0</v>
      </c>
      <c r="EN144">
        <v>0</v>
      </c>
      <c r="EO144">
        <v>12.3977</v>
      </c>
      <c r="EP144">
        <v>63.801699999999997</v>
      </c>
      <c r="EQ144">
        <v>14.844099999999999</v>
      </c>
      <c r="ER144">
        <v>0</v>
      </c>
      <c r="ES144">
        <v>0</v>
      </c>
      <c r="ET144">
        <v>0</v>
      </c>
      <c r="EU144">
        <v>78.645799999999994</v>
      </c>
      <c r="EV144">
        <v>0</v>
      </c>
      <c r="EW144">
        <v>43.309100000000001</v>
      </c>
      <c r="EX144">
        <v>5.2661300000000004</v>
      </c>
      <c r="EY144">
        <v>0</v>
      </c>
      <c r="EZ144">
        <v>0</v>
      </c>
      <c r="FA144">
        <v>0</v>
      </c>
      <c r="FB144">
        <v>12.3977</v>
      </c>
      <c r="FC144">
        <v>60.972900000000003</v>
      </c>
      <c r="FD144">
        <v>14.844099999999999</v>
      </c>
      <c r="FE144">
        <v>0</v>
      </c>
      <c r="FF144">
        <v>0</v>
      </c>
      <c r="FG144">
        <v>0</v>
      </c>
      <c r="FH144">
        <v>75.816999999999993</v>
      </c>
      <c r="FI144" t="s">
        <v>534</v>
      </c>
      <c r="FJ144" t="s">
        <v>535</v>
      </c>
      <c r="FK144" t="s">
        <v>536</v>
      </c>
      <c r="FL144" t="s">
        <v>257</v>
      </c>
      <c r="FM144">
        <v>8.5</v>
      </c>
      <c r="FN144" t="s">
        <v>44</v>
      </c>
      <c r="FO144" t="s">
        <v>502</v>
      </c>
      <c r="FP144" t="s">
        <v>604</v>
      </c>
    </row>
    <row r="145" spans="1:172" x14ac:dyDescent="0.25">
      <c r="A145" s="72">
        <v>43234.231145833335</v>
      </c>
      <c r="B145" t="s">
        <v>337</v>
      </c>
      <c r="C145" t="s">
        <v>337</v>
      </c>
      <c r="D145" t="s">
        <v>123</v>
      </c>
      <c r="E145">
        <v>22500</v>
      </c>
      <c r="F145">
        <v>22500</v>
      </c>
      <c r="G145" t="s">
        <v>43</v>
      </c>
      <c r="H145" s="73">
        <v>4.1666666666666664E-2</v>
      </c>
      <c r="I145" t="s">
        <v>51</v>
      </c>
      <c r="J145">
        <v>-41.18</v>
      </c>
      <c r="K145" t="s">
        <v>99</v>
      </c>
      <c r="L145" t="s">
        <v>99</v>
      </c>
      <c r="M145" t="s">
        <v>331</v>
      </c>
      <c r="N145">
        <v>0</v>
      </c>
      <c r="O145">
        <v>78322</v>
      </c>
      <c r="P145">
        <v>84037.3</v>
      </c>
      <c r="Q145">
        <v>0</v>
      </c>
      <c r="R145">
        <v>0</v>
      </c>
      <c r="S145">
        <v>0</v>
      </c>
      <c r="T145">
        <v>52678.6</v>
      </c>
      <c r="U145">
        <v>215038</v>
      </c>
      <c r="V145">
        <v>81817.899999999994</v>
      </c>
      <c r="W145">
        <v>0</v>
      </c>
      <c r="X145">
        <v>0</v>
      </c>
      <c r="Y145">
        <v>0</v>
      </c>
      <c r="Z145">
        <v>296856</v>
      </c>
      <c r="AA145">
        <v>176.941</v>
      </c>
      <c r="AB145">
        <v>0</v>
      </c>
      <c r="AC145">
        <v>0</v>
      </c>
      <c r="AD145">
        <v>0</v>
      </c>
      <c r="AE145">
        <v>0</v>
      </c>
      <c r="AF145">
        <v>591.54200000000003</v>
      </c>
      <c r="AG145">
        <v>0</v>
      </c>
      <c r="AH145">
        <v>768.48400000000004</v>
      </c>
      <c r="AI145">
        <v>0</v>
      </c>
      <c r="AJ145">
        <v>0</v>
      </c>
      <c r="AK145">
        <v>0</v>
      </c>
      <c r="AL145">
        <v>0</v>
      </c>
      <c r="AM145">
        <v>768.48400000000004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1.63443</v>
      </c>
      <c r="BB145">
        <v>133.78700000000001</v>
      </c>
      <c r="BC145">
        <v>110.361</v>
      </c>
      <c r="BD145">
        <v>0</v>
      </c>
      <c r="BE145">
        <v>0</v>
      </c>
      <c r="BF145">
        <v>4.7731500000000002</v>
      </c>
      <c r="BG145">
        <v>72.894400000000005</v>
      </c>
      <c r="BH145">
        <v>323.45</v>
      </c>
      <c r="BI145">
        <v>109.422</v>
      </c>
      <c r="BJ145">
        <v>0</v>
      </c>
      <c r="BK145">
        <v>0</v>
      </c>
      <c r="BL145">
        <v>0</v>
      </c>
      <c r="BM145">
        <v>432.87200000000001</v>
      </c>
      <c r="BN145">
        <v>426.464</v>
      </c>
      <c r="BO145">
        <v>6.4075699999999998</v>
      </c>
      <c r="BP145">
        <v>0</v>
      </c>
      <c r="BQ145">
        <v>0</v>
      </c>
      <c r="BS145">
        <v>0</v>
      </c>
      <c r="BT145">
        <v>0</v>
      </c>
      <c r="BV145">
        <v>0</v>
      </c>
      <c r="BW145" t="s">
        <v>99</v>
      </c>
      <c r="BX145" t="s">
        <v>99</v>
      </c>
      <c r="BY145" t="s">
        <v>335</v>
      </c>
      <c r="BZ145">
        <v>2.77197</v>
      </c>
      <c r="CA145">
        <v>99904.6</v>
      </c>
      <c r="CB145">
        <v>20207.8</v>
      </c>
      <c r="CC145">
        <v>0</v>
      </c>
      <c r="CD145">
        <v>329.59800000000001</v>
      </c>
      <c r="CE145">
        <v>0</v>
      </c>
      <c r="CF145">
        <v>52678.6</v>
      </c>
      <c r="CG145">
        <v>173123</v>
      </c>
      <c r="CH145">
        <v>81817.899999999994</v>
      </c>
      <c r="CI145">
        <v>0</v>
      </c>
      <c r="CJ145">
        <v>0</v>
      </c>
      <c r="CK145">
        <v>0</v>
      </c>
      <c r="CL145">
        <v>254941</v>
      </c>
      <c r="CM145">
        <v>475.90100000000001</v>
      </c>
      <c r="CN145">
        <v>0</v>
      </c>
      <c r="CO145">
        <v>0</v>
      </c>
      <c r="CP145">
        <v>0</v>
      </c>
      <c r="CQ145">
        <v>0</v>
      </c>
      <c r="CR145">
        <v>576.83000000000004</v>
      </c>
      <c r="CS145">
        <v>0</v>
      </c>
      <c r="CT145">
        <v>1052.73</v>
      </c>
      <c r="CU145">
        <v>0</v>
      </c>
      <c r="CV145">
        <v>0</v>
      </c>
      <c r="CW145">
        <v>0</v>
      </c>
      <c r="CX145">
        <v>0</v>
      </c>
      <c r="CY145">
        <v>1052.73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4.4384800000000002</v>
      </c>
      <c r="DN145">
        <v>169.83199999999999</v>
      </c>
      <c r="DO145">
        <v>30.087</v>
      </c>
      <c r="DP145">
        <v>0</v>
      </c>
      <c r="DQ145">
        <v>0.35828399999999999</v>
      </c>
      <c r="DR145">
        <v>4.6544400000000001</v>
      </c>
      <c r="DS145">
        <v>72.894400000000005</v>
      </c>
      <c r="DT145">
        <v>282.26499999999999</v>
      </c>
      <c r="DU145">
        <v>109.422</v>
      </c>
      <c r="DV145">
        <v>0</v>
      </c>
      <c r="DW145">
        <v>0</v>
      </c>
      <c r="DX145">
        <v>0</v>
      </c>
      <c r="DY145">
        <v>391.68700000000001</v>
      </c>
      <c r="DZ145">
        <v>382.59699999999998</v>
      </c>
      <c r="EA145">
        <v>9.0899099999999997</v>
      </c>
      <c r="EB145">
        <v>0</v>
      </c>
      <c r="EC145">
        <v>0</v>
      </c>
      <c r="EE145">
        <v>0</v>
      </c>
      <c r="EF145">
        <v>0</v>
      </c>
      <c r="EH145">
        <v>0</v>
      </c>
      <c r="EI145">
        <v>0</v>
      </c>
      <c r="EJ145">
        <v>34.316699999999997</v>
      </c>
      <c r="EK145">
        <v>15.527200000000001</v>
      </c>
      <c r="EL145">
        <v>0</v>
      </c>
      <c r="EM145">
        <v>0</v>
      </c>
      <c r="EN145">
        <v>0</v>
      </c>
      <c r="EO145">
        <v>12.3977</v>
      </c>
      <c r="EP145">
        <v>62.241599999999998</v>
      </c>
      <c r="EQ145">
        <v>14.844099999999999</v>
      </c>
      <c r="ER145">
        <v>0</v>
      </c>
      <c r="ES145">
        <v>0</v>
      </c>
      <c r="ET145">
        <v>0</v>
      </c>
      <c r="EU145">
        <v>77.085700000000003</v>
      </c>
      <c r="EV145">
        <v>0</v>
      </c>
      <c r="EW145">
        <v>43.309100000000001</v>
      </c>
      <c r="EX145">
        <v>5.2661300000000004</v>
      </c>
      <c r="EY145">
        <v>0</v>
      </c>
      <c r="EZ145">
        <v>0</v>
      </c>
      <c r="FA145">
        <v>0</v>
      </c>
      <c r="FB145">
        <v>12.3977</v>
      </c>
      <c r="FC145">
        <v>60.972900000000003</v>
      </c>
      <c r="FD145">
        <v>14.844099999999999</v>
      </c>
      <c r="FE145">
        <v>0</v>
      </c>
      <c r="FF145">
        <v>0</v>
      </c>
      <c r="FG145">
        <v>0</v>
      </c>
      <c r="FH145">
        <v>75.816999999999993</v>
      </c>
      <c r="FI145" t="s">
        <v>534</v>
      </c>
      <c r="FJ145" t="s">
        <v>535</v>
      </c>
      <c r="FK145" t="s">
        <v>536</v>
      </c>
      <c r="FL145" t="s">
        <v>257</v>
      </c>
      <c r="FM145">
        <v>8.5</v>
      </c>
      <c r="FN145" t="s">
        <v>44</v>
      </c>
      <c r="FO145" t="s">
        <v>502</v>
      </c>
      <c r="FP145" t="s">
        <v>604</v>
      </c>
    </row>
    <row r="146" spans="1:172" x14ac:dyDescent="0.25">
      <c r="A146" s="72">
        <v>43234.231863425928</v>
      </c>
      <c r="B146" t="s">
        <v>338</v>
      </c>
      <c r="C146" t="s">
        <v>338</v>
      </c>
      <c r="D146" t="s">
        <v>123</v>
      </c>
      <c r="E146">
        <v>22500</v>
      </c>
      <c r="F146">
        <v>22500</v>
      </c>
      <c r="G146" t="s">
        <v>43</v>
      </c>
      <c r="H146" s="73">
        <v>4.027777777777778E-2</v>
      </c>
      <c r="I146" t="s">
        <v>51</v>
      </c>
      <c r="J146">
        <v>-66.930000000000007</v>
      </c>
      <c r="K146" t="s">
        <v>99</v>
      </c>
      <c r="L146" t="s">
        <v>99</v>
      </c>
      <c r="M146" t="s">
        <v>331</v>
      </c>
      <c r="N146">
        <v>0</v>
      </c>
      <c r="O146">
        <v>93397.4</v>
      </c>
      <c r="P146">
        <v>84037.3</v>
      </c>
      <c r="Q146">
        <v>0</v>
      </c>
      <c r="R146">
        <v>0</v>
      </c>
      <c r="S146">
        <v>0</v>
      </c>
      <c r="T146">
        <v>52678.6</v>
      </c>
      <c r="U146">
        <v>230113</v>
      </c>
      <c r="V146">
        <v>81817.899999999994</v>
      </c>
      <c r="W146">
        <v>0</v>
      </c>
      <c r="X146">
        <v>0</v>
      </c>
      <c r="Y146">
        <v>0</v>
      </c>
      <c r="Z146">
        <v>311931</v>
      </c>
      <c r="AA146">
        <v>176.941</v>
      </c>
      <c r="AB146">
        <v>0</v>
      </c>
      <c r="AC146">
        <v>0</v>
      </c>
      <c r="AD146">
        <v>0</v>
      </c>
      <c r="AE146">
        <v>0</v>
      </c>
      <c r="AF146">
        <v>591.54200000000003</v>
      </c>
      <c r="AG146">
        <v>0</v>
      </c>
      <c r="AH146">
        <v>768.48400000000004</v>
      </c>
      <c r="AI146">
        <v>0</v>
      </c>
      <c r="AJ146">
        <v>0</v>
      </c>
      <c r="AK146">
        <v>0</v>
      </c>
      <c r="AL146">
        <v>0</v>
      </c>
      <c r="AM146">
        <v>768.48400000000004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1.63443</v>
      </c>
      <c r="BB146">
        <v>159.53800000000001</v>
      </c>
      <c r="BC146">
        <v>110.361</v>
      </c>
      <c r="BD146">
        <v>0</v>
      </c>
      <c r="BE146">
        <v>0</v>
      </c>
      <c r="BF146">
        <v>4.7731500000000002</v>
      </c>
      <c r="BG146">
        <v>72.894400000000005</v>
      </c>
      <c r="BH146">
        <v>349.20100000000002</v>
      </c>
      <c r="BI146">
        <v>109.422</v>
      </c>
      <c r="BJ146">
        <v>0</v>
      </c>
      <c r="BK146">
        <v>0</v>
      </c>
      <c r="BL146">
        <v>0</v>
      </c>
      <c r="BM146">
        <v>458.62299999999999</v>
      </c>
      <c r="BN146">
        <v>452.21499999999997</v>
      </c>
      <c r="BO146">
        <v>6.4075699999999998</v>
      </c>
      <c r="BP146">
        <v>0</v>
      </c>
      <c r="BQ146">
        <v>0</v>
      </c>
      <c r="BS146">
        <v>0</v>
      </c>
      <c r="BT146">
        <v>0</v>
      </c>
      <c r="BV146">
        <v>0</v>
      </c>
      <c r="BW146" t="s">
        <v>99</v>
      </c>
      <c r="BX146" t="s">
        <v>99</v>
      </c>
      <c r="BY146" t="s">
        <v>335</v>
      </c>
      <c r="BZ146">
        <v>2.77197</v>
      </c>
      <c r="CA146">
        <v>99904.6</v>
      </c>
      <c r="CB146">
        <v>20207.8</v>
      </c>
      <c r="CC146">
        <v>0</v>
      </c>
      <c r="CD146">
        <v>329.59800000000001</v>
      </c>
      <c r="CE146">
        <v>0</v>
      </c>
      <c r="CF146">
        <v>52678.6</v>
      </c>
      <c r="CG146">
        <v>173123</v>
      </c>
      <c r="CH146">
        <v>81817.899999999994</v>
      </c>
      <c r="CI146">
        <v>0</v>
      </c>
      <c r="CJ146">
        <v>0</v>
      </c>
      <c r="CK146">
        <v>0</v>
      </c>
      <c r="CL146">
        <v>254941</v>
      </c>
      <c r="CM146">
        <v>475.90100000000001</v>
      </c>
      <c r="CN146">
        <v>0</v>
      </c>
      <c r="CO146">
        <v>0</v>
      </c>
      <c r="CP146">
        <v>0</v>
      </c>
      <c r="CQ146">
        <v>0</v>
      </c>
      <c r="CR146">
        <v>576.83000000000004</v>
      </c>
      <c r="CS146">
        <v>0</v>
      </c>
      <c r="CT146">
        <v>1052.73</v>
      </c>
      <c r="CU146">
        <v>0</v>
      </c>
      <c r="CV146">
        <v>0</v>
      </c>
      <c r="CW146">
        <v>0</v>
      </c>
      <c r="CX146">
        <v>0</v>
      </c>
      <c r="CY146">
        <v>1052.73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4.4384800000000002</v>
      </c>
      <c r="DN146">
        <v>169.83199999999999</v>
      </c>
      <c r="DO146">
        <v>30.087</v>
      </c>
      <c r="DP146">
        <v>0</v>
      </c>
      <c r="DQ146">
        <v>0.35828399999999999</v>
      </c>
      <c r="DR146">
        <v>4.6544400000000001</v>
      </c>
      <c r="DS146">
        <v>72.894400000000005</v>
      </c>
      <c r="DT146">
        <v>282.26499999999999</v>
      </c>
      <c r="DU146">
        <v>109.422</v>
      </c>
      <c r="DV146">
        <v>0</v>
      </c>
      <c r="DW146">
        <v>0</v>
      </c>
      <c r="DX146">
        <v>0</v>
      </c>
      <c r="DY146">
        <v>391.68700000000001</v>
      </c>
      <c r="DZ146">
        <v>382.59699999999998</v>
      </c>
      <c r="EA146">
        <v>9.0899099999999997</v>
      </c>
      <c r="EB146">
        <v>0</v>
      </c>
      <c r="EC146">
        <v>0</v>
      </c>
      <c r="EE146">
        <v>0</v>
      </c>
      <c r="EF146">
        <v>0</v>
      </c>
      <c r="EH146">
        <v>0</v>
      </c>
      <c r="EI146">
        <v>0</v>
      </c>
      <c r="EJ146">
        <v>40.921999999999997</v>
      </c>
      <c r="EK146">
        <v>15.527200000000001</v>
      </c>
      <c r="EL146">
        <v>0</v>
      </c>
      <c r="EM146">
        <v>0</v>
      </c>
      <c r="EN146">
        <v>0</v>
      </c>
      <c r="EO146">
        <v>12.3977</v>
      </c>
      <c r="EP146">
        <v>68.846900000000005</v>
      </c>
      <c r="EQ146">
        <v>14.844099999999999</v>
      </c>
      <c r="ER146">
        <v>0</v>
      </c>
      <c r="ES146">
        <v>0</v>
      </c>
      <c r="ET146">
        <v>0</v>
      </c>
      <c r="EU146">
        <v>83.691000000000003</v>
      </c>
      <c r="EV146">
        <v>0</v>
      </c>
      <c r="EW146">
        <v>43.309100000000001</v>
      </c>
      <c r="EX146">
        <v>5.2661300000000004</v>
      </c>
      <c r="EY146">
        <v>0</v>
      </c>
      <c r="EZ146">
        <v>0</v>
      </c>
      <c r="FA146">
        <v>0</v>
      </c>
      <c r="FB146">
        <v>12.3977</v>
      </c>
      <c r="FC146">
        <v>60.972900000000003</v>
      </c>
      <c r="FD146">
        <v>14.844099999999999</v>
      </c>
      <c r="FE146">
        <v>0</v>
      </c>
      <c r="FF146">
        <v>0</v>
      </c>
      <c r="FG146">
        <v>0</v>
      </c>
      <c r="FH146">
        <v>75.816999999999993</v>
      </c>
      <c r="FI146" t="s">
        <v>534</v>
      </c>
      <c r="FJ146" t="s">
        <v>535</v>
      </c>
      <c r="FK146" t="s">
        <v>536</v>
      </c>
      <c r="FL146" t="s">
        <v>257</v>
      </c>
      <c r="FM146">
        <v>8.5</v>
      </c>
      <c r="FN146" t="s">
        <v>44</v>
      </c>
      <c r="FO146" t="s">
        <v>502</v>
      </c>
      <c r="FP146" t="s">
        <v>604</v>
      </c>
    </row>
    <row r="147" spans="1:172" x14ac:dyDescent="0.25">
      <c r="A147" s="72">
        <v>43234.232627314814</v>
      </c>
      <c r="B147" t="s">
        <v>339</v>
      </c>
      <c r="C147" t="s">
        <v>339</v>
      </c>
      <c r="D147" t="s">
        <v>123</v>
      </c>
      <c r="E147">
        <v>22500</v>
      </c>
      <c r="F147">
        <v>22500</v>
      </c>
      <c r="G147" t="s">
        <v>43</v>
      </c>
      <c r="H147" s="73">
        <v>3.9583333333333331E-2</v>
      </c>
      <c r="I147" t="s">
        <v>51</v>
      </c>
      <c r="J147">
        <v>-73.22</v>
      </c>
      <c r="K147" t="s">
        <v>99</v>
      </c>
      <c r="L147" t="s">
        <v>99</v>
      </c>
      <c r="M147" t="s">
        <v>331</v>
      </c>
      <c r="N147">
        <v>0</v>
      </c>
      <c r="O147">
        <v>99491.5</v>
      </c>
      <c r="P147">
        <v>84037.3</v>
      </c>
      <c r="Q147">
        <v>0</v>
      </c>
      <c r="R147">
        <v>0</v>
      </c>
      <c r="S147">
        <v>0</v>
      </c>
      <c r="T147">
        <v>52678.6</v>
      </c>
      <c r="U147">
        <v>236207</v>
      </c>
      <c r="V147">
        <v>81817.899999999994</v>
      </c>
      <c r="W147">
        <v>0</v>
      </c>
      <c r="X147">
        <v>0</v>
      </c>
      <c r="Y147">
        <v>0</v>
      </c>
      <c r="Z147">
        <v>318025</v>
      </c>
      <c r="AA147">
        <v>166.79300000000001</v>
      </c>
      <c r="AB147">
        <v>0</v>
      </c>
      <c r="AC147">
        <v>0</v>
      </c>
      <c r="AD147">
        <v>0</v>
      </c>
      <c r="AE147">
        <v>0</v>
      </c>
      <c r="AF147">
        <v>591.54200000000003</v>
      </c>
      <c r="AG147">
        <v>0</v>
      </c>
      <c r="AH147">
        <v>758.33500000000004</v>
      </c>
      <c r="AI147">
        <v>0</v>
      </c>
      <c r="AJ147">
        <v>0</v>
      </c>
      <c r="AK147">
        <v>0</v>
      </c>
      <c r="AL147">
        <v>0</v>
      </c>
      <c r="AM147">
        <v>758.33500000000004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1.5260400000000001</v>
      </c>
      <c r="BB147">
        <v>165.93199999999999</v>
      </c>
      <c r="BC147">
        <v>110.361</v>
      </c>
      <c r="BD147">
        <v>0</v>
      </c>
      <c r="BE147">
        <v>0</v>
      </c>
      <c r="BF147">
        <v>4.7731500000000002</v>
      </c>
      <c r="BG147">
        <v>72.894400000000005</v>
      </c>
      <c r="BH147">
        <v>355.48700000000002</v>
      </c>
      <c r="BI147">
        <v>109.422</v>
      </c>
      <c r="BJ147">
        <v>0</v>
      </c>
      <c r="BK147">
        <v>0</v>
      </c>
      <c r="BL147">
        <v>0</v>
      </c>
      <c r="BM147">
        <v>464.90899999999999</v>
      </c>
      <c r="BN147">
        <v>458.61</v>
      </c>
      <c r="BO147">
        <v>6.2991799999999998</v>
      </c>
      <c r="BP147">
        <v>0</v>
      </c>
      <c r="BQ147">
        <v>0</v>
      </c>
      <c r="BS147">
        <v>0</v>
      </c>
      <c r="BT147">
        <v>0</v>
      </c>
      <c r="BV147">
        <v>0</v>
      </c>
      <c r="BW147" t="s">
        <v>99</v>
      </c>
      <c r="BX147" t="s">
        <v>99</v>
      </c>
      <c r="BY147" t="s">
        <v>335</v>
      </c>
      <c r="BZ147">
        <v>2.77197</v>
      </c>
      <c r="CA147">
        <v>99904.6</v>
      </c>
      <c r="CB147">
        <v>20207.8</v>
      </c>
      <c r="CC147">
        <v>0</v>
      </c>
      <c r="CD147">
        <v>329.59800000000001</v>
      </c>
      <c r="CE147">
        <v>0</v>
      </c>
      <c r="CF147">
        <v>52678.6</v>
      </c>
      <c r="CG147">
        <v>173123</v>
      </c>
      <c r="CH147">
        <v>81817.899999999994</v>
      </c>
      <c r="CI147">
        <v>0</v>
      </c>
      <c r="CJ147">
        <v>0</v>
      </c>
      <c r="CK147">
        <v>0</v>
      </c>
      <c r="CL147">
        <v>254941</v>
      </c>
      <c r="CM147">
        <v>475.90100000000001</v>
      </c>
      <c r="CN147">
        <v>0</v>
      </c>
      <c r="CO147">
        <v>0</v>
      </c>
      <c r="CP147">
        <v>0</v>
      </c>
      <c r="CQ147">
        <v>0</v>
      </c>
      <c r="CR147">
        <v>576.83000000000004</v>
      </c>
      <c r="CS147">
        <v>0</v>
      </c>
      <c r="CT147">
        <v>1052.73</v>
      </c>
      <c r="CU147">
        <v>0</v>
      </c>
      <c r="CV147">
        <v>0</v>
      </c>
      <c r="CW147">
        <v>0</v>
      </c>
      <c r="CX147">
        <v>0</v>
      </c>
      <c r="CY147">
        <v>1052.73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4.4384800000000002</v>
      </c>
      <c r="DN147">
        <v>169.83199999999999</v>
      </c>
      <c r="DO147">
        <v>30.087</v>
      </c>
      <c r="DP147">
        <v>0</v>
      </c>
      <c r="DQ147">
        <v>0.35828399999999999</v>
      </c>
      <c r="DR147">
        <v>4.6544400000000001</v>
      </c>
      <c r="DS147">
        <v>72.894400000000005</v>
      </c>
      <c r="DT147">
        <v>282.26499999999999</v>
      </c>
      <c r="DU147">
        <v>109.422</v>
      </c>
      <c r="DV147">
        <v>0</v>
      </c>
      <c r="DW147">
        <v>0</v>
      </c>
      <c r="DX147">
        <v>0</v>
      </c>
      <c r="DY147">
        <v>391.68700000000001</v>
      </c>
      <c r="DZ147">
        <v>382.59699999999998</v>
      </c>
      <c r="EA147">
        <v>9.0899099999999997</v>
      </c>
      <c r="EB147">
        <v>0</v>
      </c>
      <c r="EC147">
        <v>0</v>
      </c>
      <c r="EE147">
        <v>0</v>
      </c>
      <c r="EF147">
        <v>0</v>
      </c>
      <c r="EH147">
        <v>0</v>
      </c>
      <c r="EI147">
        <v>0</v>
      </c>
      <c r="EJ147">
        <v>40.922199999999997</v>
      </c>
      <c r="EK147">
        <v>15.527200000000001</v>
      </c>
      <c r="EL147">
        <v>0</v>
      </c>
      <c r="EM147">
        <v>0</v>
      </c>
      <c r="EN147">
        <v>0</v>
      </c>
      <c r="EO147">
        <v>12.3977</v>
      </c>
      <c r="EP147">
        <v>68.847099999999998</v>
      </c>
      <c r="EQ147">
        <v>14.844099999999999</v>
      </c>
      <c r="ER147">
        <v>0</v>
      </c>
      <c r="ES147">
        <v>0</v>
      </c>
      <c r="ET147">
        <v>0</v>
      </c>
      <c r="EU147">
        <v>83.691199999999995</v>
      </c>
      <c r="EV147">
        <v>0</v>
      </c>
      <c r="EW147">
        <v>43.309100000000001</v>
      </c>
      <c r="EX147">
        <v>5.2661300000000004</v>
      </c>
      <c r="EY147">
        <v>0</v>
      </c>
      <c r="EZ147">
        <v>0</v>
      </c>
      <c r="FA147">
        <v>0</v>
      </c>
      <c r="FB147">
        <v>12.3977</v>
      </c>
      <c r="FC147">
        <v>60.972900000000003</v>
      </c>
      <c r="FD147">
        <v>14.844099999999999</v>
      </c>
      <c r="FE147">
        <v>0</v>
      </c>
      <c r="FF147">
        <v>0</v>
      </c>
      <c r="FG147">
        <v>0</v>
      </c>
      <c r="FH147">
        <v>75.816999999999993</v>
      </c>
      <c r="FI147" t="s">
        <v>534</v>
      </c>
      <c r="FJ147" t="s">
        <v>535</v>
      </c>
      <c r="FK147" t="s">
        <v>536</v>
      </c>
      <c r="FL147" t="s">
        <v>257</v>
      </c>
      <c r="FM147">
        <v>8.5</v>
      </c>
      <c r="FN147" t="s">
        <v>44</v>
      </c>
      <c r="FO147" t="s">
        <v>502</v>
      </c>
      <c r="FP147" t="s">
        <v>604</v>
      </c>
    </row>
    <row r="148" spans="1:172" x14ac:dyDescent="0.25">
      <c r="A148" s="72">
        <v>43234.233298611114</v>
      </c>
      <c r="B148" t="s">
        <v>340</v>
      </c>
      <c r="C148" t="s">
        <v>340</v>
      </c>
      <c r="D148" t="s">
        <v>266</v>
      </c>
      <c r="E148">
        <v>22500</v>
      </c>
      <c r="F148">
        <v>22500</v>
      </c>
      <c r="G148" t="s">
        <v>43</v>
      </c>
      <c r="H148" s="73">
        <v>3.7499999999999999E-2</v>
      </c>
      <c r="I148" t="s">
        <v>51</v>
      </c>
      <c r="J148">
        <v>-46.75</v>
      </c>
      <c r="K148" t="s">
        <v>99</v>
      </c>
      <c r="L148" t="s">
        <v>99</v>
      </c>
      <c r="M148" t="s">
        <v>331</v>
      </c>
      <c r="N148">
        <v>0</v>
      </c>
      <c r="O148">
        <v>19874.099999999999</v>
      </c>
      <c r="P148">
        <v>64644.1</v>
      </c>
      <c r="Q148">
        <v>0</v>
      </c>
      <c r="R148">
        <v>0</v>
      </c>
      <c r="S148">
        <v>0</v>
      </c>
      <c r="T148">
        <v>51955.6</v>
      </c>
      <c r="U148">
        <v>136474</v>
      </c>
      <c r="V148">
        <v>81817.899999999994</v>
      </c>
      <c r="W148">
        <v>0</v>
      </c>
      <c r="X148">
        <v>0</v>
      </c>
      <c r="Y148">
        <v>0</v>
      </c>
      <c r="Z148">
        <v>218292</v>
      </c>
      <c r="AA148">
        <v>444.721</v>
      </c>
      <c r="AB148">
        <v>0</v>
      </c>
      <c r="AC148">
        <v>0</v>
      </c>
      <c r="AD148">
        <v>0</v>
      </c>
      <c r="AE148">
        <v>0</v>
      </c>
      <c r="AF148">
        <v>677.26599999999996</v>
      </c>
      <c r="AG148">
        <v>0</v>
      </c>
      <c r="AH148">
        <v>1121.99</v>
      </c>
      <c r="AI148">
        <v>0</v>
      </c>
      <c r="AJ148">
        <v>0</v>
      </c>
      <c r="AK148">
        <v>0</v>
      </c>
      <c r="AL148">
        <v>0</v>
      </c>
      <c r="AM148">
        <v>1121.99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4.0017100000000001</v>
      </c>
      <c r="BB148">
        <v>40.2761</v>
      </c>
      <c r="BC148">
        <v>84.460599999999999</v>
      </c>
      <c r="BD148">
        <v>0</v>
      </c>
      <c r="BE148">
        <v>0</v>
      </c>
      <c r="BF148">
        <v>5.4345800000000004</v>
      </c>
      <c r="BG148">
        <v>71.354600000000005</v>
      </c>
      <c r="BH148">
        <v>205.52799999999999</v>
      </c>
      <c r="BI148">
        <v>108.021</v>
      </c>
      <c r="BJ148">
        <v>0</v>
      </c>
      <c r="BK148">
        <v>0</v>
      </c>
      <c r="BL148">
        <v>0</v>
      </c>
      <c r="BM148">
        <v>313.54899999999998</v>
      </c>
      <c r="BN148">
        <v>304.113</v>
      </c>
      <c r="BO148">
        <v>9.43628</v>
      </c>
      <c r="BP148">
        <v>0</v>
      </c>
      <c r="BQ148">
        <v>0</v>
      </c>
      <c r="BS148">
        <v>0</v>
      </c>
      <c r="BT148">
        <v>0</v>
      </c>
      <c r="BV148">
        <v>0</v>
      </c>
      <c r="BW148" t="s">
        <v>99</v>
      </c>
      <c r="BX148" t="s">
        <v>99</v>
      </c>
      <c r="BY148" t="s">
        <v>592</v>
      </c>
      <c r="BZ148">
        <v>5.3317300000000003</v>
      </c>
      <c r="CA148">
        <v>31710.2</v>
      </c>
      <c r="CB148">
        <v>13179.3</v>
      </c>
      <c r="CC148">
        <v>0</v>
      </c>
      <c r="CD148">
        <v>726.84</v>
      </c>
      <c r="CE148">
        <v>0</v>
      </c>
      <c r="CF148">
        <v>51955.6</v>
      </c>
      <c r="CG148">
        <v>97577.3</v>
      </c>
      <c r="CH148">
        <v>81817.899999999994</v>
      </c>
      <c r="CI148">
        <v>0</v>
      </c>
      <c r="CJ148">
        <v>0</v>
      </c>
      <c r="CK148">
        <v>0</v>
      </c>
      <c r="CL148">
        <v>179395</v>
      </c>
      <c r="CM148">
        <v>915.66800000000001</v>
      </c>
      <c r="CN148">
        <v>0</v>
      </c>
      <c r="CO148">
        <v>0</v>
      </c>
      <c r="CP148">
        <v>0</v>
      </c>
      <c r="CQ148">
        <v>0</v>
      </c>
      <c r="CR148">
        <v>660.41499999999996</v>
      </c>
      <c r="CS148">
        <v>0</v>
      </c>
      <c r="CT148">
        <v>1576.08</v>
      </c>
      <c r="CU148">
        <v>0</v>
      </c>
      <c r="CV148">
        <v>0</v>
      </c>
      <c r="CW148">
        <v>0</v>
      </c>
      <c r="CX148">
        <v>0</v>
      </c>
      <c r="CY148">
        <v>1576.08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8.2854899999999994</v>
      </c>
      <c r="DN148">
        <v>55.080399999999997</v>
      </c>
      <c r="DO148">
        <v>17.973299999999998</v>
      </c>
      <c r="DP148">
        <v>0</v>
      </c>
      <c r="DQ148">
        <v>0.78360099999999999</v>
      </c>
      <c r="DR148">
        <v>5.2993600000000001</v>
      </c>
      <c r="DS148">
        <v>71.354600000000005</v>
      </c>
      <c r="DT148">
        <v>158.77699999999999</v>
      </c>
      <c r="DU148">
        <v>108.021</v>
      </c>
      <c r="DV148">
        <v>0</v>
      </c>
      <c r="DW148">
        <v>0</v>
      </c>
      <c r="DX148">
        <v>0</v>
      </c>
      <c r="DY148">
        <v>266.798</v>
      </c>
      <c r="DZ148">
        <v>253.21899999999999</v>
      </c>
      <c r="EA148">
        <v>13.5791</v>
      </c>
      <c r="EB148">
        <v>0</v>
      </c>
      <c r="EC148">
        <v>0</v>
      </c>
      <c r="EE148">
        <v>0</v>
      </c>
      <c r="EF148">
        <v>0</v>
      </c>
      <c r="EH148">
        <v>0</v>
      </c>
      <c r="EI148">
        <v>0</v>
      </c>
      <c r="EJ148">
        <v>10.8116</v>
      </c>
      <c r="EK148">
        <v>11.944000000000001</v>
      </c>
      <c r="EL148">
        <v>0</v>
      </c>
      <c r="EM148">
        <v>0</v>
      </c>
      <c r="EN148">
        <v>0</v>
      </c>
      <c r="EO148">
        <v>12.127700000000001</v>
      </c>
      <c r="EP148">
        <v>34.883299999999998</v>
      </c>
      <c r="EQ148">
        <v>14.844099999999999</v>
      </c>
      <c r="ER148">
        <v>0</v>
      </c>
      <c r="ES148">
        <v>0</v>
      </c>
      <c r="ET148">
        <v>0</v>
      </c>
      <c r="EU148">
        <v>49.727400000000003</v>
      </c>
      <c r="EV148" s="74">
        <v>6.8695399999999993E-21</v>
      </c>
      <c r="EW148">
        <v>13.9299</v>
      </c>
      <c r="EX148">
        <v>2.6028500000000001</v>
      </c>
      <c r="EY148">
        <v>0</v>
      </c>
      <c r="EZ148" s="74">
        <v>2.48883E-17</v>
      </c>
      <c r="FA148">
        <v>0</v>
      </c>
      <c r="FB148">
        <v>12.127700000000001</v>
      </c>
      <c r="FC148">
        <v>28.660399999999999</v>
      </c>
      <c r="FD148">
        <v>14.844099999999999</v>
      </c>
      <c r="FE148">
        <v>0</v>
      </c>
      <c r="FF148">
        <v>0</v>
      </c>
      <c r="FG148">
        <v>0</v>
      </c>
      <c r="FH148">
        <v>43.5045</v>
      </c>
      <c r="FI148" t="s">
        <v>534</v>
      </c>
      <c r="FJ148" t="s">
        <v>535</v>
      </c>
      <c r="FK148" t="s">
        <v>536</v>
      </c>
      <c r="FL148" t="s">
        <v>257</v>
      </c>
      <c r="FM148">
        <v>8.5</v>
      </c>
      <c r="FN148" t="s">
        <v>44</v>
      </c>
      <c r="FO148" t="s">
        <v>502</v>
      </c>
      <c r="FP148" t="s">
        <v>604</v>
      </c>
    </row>
    <row r="149" spans="1:172" x14ac:dyDescent="0.25">
      <c r="A149" s="72">
        <v>43234.233969907407</v>
      </c>
      <c r="B149" t="s">
        <v>341</v>
      </c>
      <c r="C149" t="s">
        <v>341</v>
      </c>
      <c r="D149" t="s">
        <v>266</v>
      </c>
      <c r="E149">
        <v>22500</v>
      </c>
      <c r="F149">
        <v>22500</v>
      </c>
      <c r="G149" t="s">
        <v>43</v>
      </c>
      <c r="H149" s="73">
        <v>3.7499999999999999E-2</v>
      </c>
      <c r="I149" t="s">
        <v>51</v>
      </c>
      <c r="J149">
        <v>-46.56</v>
      </c>
      <c r="K149" t="s">
        <v>99</v>
      </c>
      <c r="L149" t="s">
        <v>99</v>
      </c>
      <c r="M149" t="s">
        <v>331</v>
      </c>
      <c r="N149">
        <v>0</v>
      </c>
      <c r="O149">
        <v>18919.5</v>
      </c>
      <c r="P149">
        <v>64644.1</v>
      </c>
      <c r="Q149">
        <v>0</v>
      </c>
      <c r="R149">
        <v>0</v>
      </c>
      <c r="S149">
        <v>0</v>
      </c>
      <c r="T149">
        <v>51955.6</v>
      </c>
      <c r="U149">
        <v>135519</v>
      </c>
      <c r="V149">
        <v>81817.899999999994</v>
      </c>
      <c r="W149">
        <v>0</v>
      </c>
      <c r="X149">
        <v>0</v>
      </c>
      <c r="Y149">
        <v>0</v>
      </c>
      <c r="Z149">
        <v>217337</v>
      </c>
      <c r="AA149">
        <v>444.721</v>
      </c>
      <c r="AB149">
        <v>0</v>
      </c>
      <c r="AC149">
        <v>0</v>
      </c>
      <c r="AD149">
        <v>0</v>
      </c>
      <c r="AE149">
        <v>0</v>
      </c>
      <c r="AF149">
        <v>677.26599999999996</v>
      </c>
      <c r="AG149">
        <v>0</v>
      </c>
      <c r="AH149">
        <v>1121.99</v>
      </c>
      <c r="AI149">
        <v>0</v>
      </c>
      <c r="AJ149">
        <v>0</v>
      </c>
      <c r="AK149">
        <v>0</v>
      </c>
      <c r="AL149">
        <v>0</v>
      </c>
      <c r="AM149">
        <v>1121.99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4.0017100000000001</v>
      </c>
      <c r="BB149">
        <v>40.0852</v>
      </c>
      <c r="BC149">
        <v>84.460599999999999</v>
      </c>
      <c r="BD149">
        <v>0</v>
      </c>
      <c r="BE149">
        <v>0</v>
      </c>
      <c r="BF149">
        <v>5.4345800000000004</v>
      </c>
      <c r="BG149">
        <v>71.354600000000005</v>
      </c>
      <c r="BH149">
        <v>205.33699999999999</v>
      </c>
      <c r="BI149">
        <v>108.021</v>
      </c>
      <c r="BJ149">
        <v>0</v>
      </c>
      <c r="BK149">
        <v>0</v>
      </c>
      <c r="BL149">
        <v>0</v>
      </c>
      <c r="BM149">
        <v>313.358</v>
      </c>
      <c r="BN149">
        <v>303.92200000000003</v>
      </c>
      <c r="BO149">
        <v>9.43628</v>
      </c>
      <c r="BP149">
        <v>0</v>
      </c>
      <c r="BQ149">
        <v>0</v>
      </c>
      <c r="BS149">
        <v>0</v>
      </c>
      <c r="BT149">
        <v>0</v>
      </c>
      <c r="BV149">
        <v>0</v>
      </c>
      <c r="BW149" t="s">
        <v>99</v>
      </c>
      <c r="BX149" t="s">
        <v>99</v>
      </c>
      <c r="BY149" t="s">
        <v>592</v>
      </c>
      <c r="BZ149">
        <v>5.3317300000000003</v>
      </c>
      <c r="CA149">
        <v>31710.2</v>
      </c>
      <c r="CB149">
        <v>13179.3</v>
      </c>
      <c r="CC149">
        <v>0</v>
      </c>
      <c r="CD149">
        <v>726.84</v>
      </c>
      <c r="CE149">
        <v>0</v>
      </c>
      <c r="CF149">
        <v>51955.6</v>
      </c>
      <c r="CG149">
        <v>97577.3</v>
      </c>
      <c r="CH149">
        <v>81817.899999999994</v>
      </c>
      <c r="CI149">
        <v>0</v>
      </c>
      <c r="CJ149">
        <v>0</v>
      </c>
      <c r="CK149">
        <v>0</v>
      </c>
      <c r="CL149">
        <v>179395</v>
      </c>
      <c r="CM149">
        <v>915.66800000000001</v>
      </c>
      <c r="CN149">
        <v>0</v>
      </c>
      <c r="CO149">
        <v>0</v>
      </c>
      <c r="CP149">
        <v>0</v>
      </c>
      <c r="CQ149">
        <v>0</v>
      </c>
      <c r="CR149">
        <v>660.41499999999996</v>
      </c>
      <c r="CS149">
        <v>0</v>
      </c>
      <c r="CT149">
        <v>1576.08</v>
      </c>
      <c r="CU149">
        <v>0</v>
      </c>
      <c r="CV149">
        <v>0</v>
      </c>
      <c r="CW149">
        <v>0</v>
      </c>
      <c r="CX149">
        <v>0</v>
      </c>
      <c r="CY149">
        <v>1576.08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8.2854899999999994</v>
      </c>
      <c r="DN149">
        <v>55.080399999999997</v>
      </c>
      <c r="DO149">
        <v>17.973299999999998</v>
      </c>
      <c r="DP149">
        <v>0</v>
      </c>
      <c r="DQ149">
        <v>0.78360099999999999</v>
      </c>
      <c r="DR149">
        <v>5.2993600000000001</v>
      </c>
      <c r="DS149">
        <v>71.354600000000005</v>
      </c>
      <c r="DT149">
        <v>158.77699999999999</v>
      </c>
      <c r="DU149">
        <v>108.021</v>
      </c>
      <c r="DV149">
        <v>0</v>
      </c>
      <c r="DW149">
        <v>0</v>
      </c>
      <c r="DX149">
        <v>0</v>
      </c>
      <c r="DY149">
        <v>266.798</v>
      </c>
      <c r="DZ149">
        <v>253.21899999999999</v>
      </c>
      <c r="EA149">
        <v>13.5791</v>
      </c>
      <c r="EB149">
        <v>0</v>
      </c>
      <c r="EC149">
        <v>0</v>
      </c>
      <c r="EE149">
        <v>0</v>
      </c>
      <c r="EF149">
        <v>0</v>
      </c>
      <c r="EH149">
        <v>0</v>
      </c>
      <c r="EI149">
        <v>0</v>
      </c>
      <c r="EJ149">
        <v>10.752700000000001</v>
      </c>
      <c r="EK149">
        <v>11.944000000000001</v>
      </c>
      <c r="EL149">
        <v>0</v>
      </c>
      <c r="EM149">
        <v>0</v>
      </c>
      <c r="EN149">
        <v>0</v>
      </c>
      <c r="EO149">
        <v>12.127700000000001</v>
      </c>
      <c r="EP149">
        <v>34.824399999999997</v>
      </c>
      <c r="EQ149">
        <v>14.844099999999999</v>
      </c>
      <c r="ER149">
        <v>0</v>
      </c>
      <c r="ES149">
        <v>0</v>
      </c>
      <c r="ET149">
        <v>0</v>
      </c>
      <c r="EU149">
        <v>49.668500000000002</v>
      </c>
      <c r="EV149" s="74">
        <v>6.8695399999999993E-21</v>
      </c>
      <c r="EW149">
        <v>13.9299</v>
      </c>
      <c r="EX149">
        <v>2.6028500000000001</v>
      </c>
      <c r="EY149">
        <v>0</v>
      </c>
      <c r="EZ149" s="74">
        <v>2.48883E-17</v>
      </c>
      <c r="FA149">
        <v>0</v>
      </c>
      <c r="FB149">
        <v>12.127700000000001</v>
      </c>
      <c r="FC149">
        <v>28.660399999999999</v>
      </c>
      <c r="FD149">
        <v>14.844099999999999</v>
      </c>
      <c r="FE149">
        <v>0</v>
      </c>
      <c r="FF149">
        <v>0</v>
      </c>
      <c r="FG149">
        <v>0</v>
      </c>
      <c r="FH149">
        <v>43.5045</v>
      </c>
      <c r="FI149" t="s">
        <v>534</v>
      </c>
      <c r="FJ149" t="s">
        <v>535</v>
      </c>
      <c r="FK149" t="s">
        <v>536</v>
      </c>
      <c r="FL149" t="s">
        <v>257</v>
      </c>
      <c r="FM149">
        <v>8.5</v>
      </c>
      <c r="FN149" t="s">
        <v>44</v>
      </c>
      <c r="FO149" t="s">
        <v>502</v>
      </c>
      <c r="FP149" t="s">
        <v>604</v>
      </c>
    </row>
    <row r="150" spans="1:172" x14ac:dyDescent="0.25">
      <c r="A150" s="72">
        <v>43234.234664351854</v>
      </c>
      <c r="B150" t="s">
        <v>342</v>
      </c>
      <c r="C150" t="s">
        <v>342</v>
      </c>
      <c r="D150" t="s">
        <v>266</v>
      </c>
      <c r="E150">
        <v>22500</v>
      </c>
      <c r="F150">
        <v>22500</v>
      </c>
      <c r="G150" t="s">
        <v>43</v>
      </c>
      <c r="H150" s="73">
        <v>3.8194444444444441E-2</v>
      </c>
      <c r="I150" t="s">
        <v>51</v>
      </c>
      <c r="J150">
        <v>-57.71</v>
      </c>
      <c r="K150" t="s">
        <v>99</v>
      </c>
      <c r="L150" t="s">
        <v>99</v>
      </c>
      <c r="M150" t="s">
        <v>331</v>
      </c>
      <c r="N150">
        <v>0</v>
      </c>
      <c r="O150">
        <v>28550.5</v>
      </c>
      <c r="P150">
        <v>64644.1</v>
      </c>
      <c r="Q150">
        <v>0</v>
      </c>
      <c r="R150">
        <v>0</v>
      </c>
      <c r="S150">
        <v>0</v>
      </c>
      <c r="T150">
        <v>51955.6</v>
      </c>
      <c r="U150">
        <v>145150</v>
      </c>
      <c r="V150">
        <v>81817.899999999994</v>
      </c>
      <c r="W150">
        <v>0</v>
      </c>
      <c r="X150">
        <v>0</v>
      </c>
      <c r="Y150">
        <v>0</v>
      </c>
      <c r="Z150">
        <v>226968</v>
      </c>
      <c r="AA150">
        <v>374.99700000000001</v>
      </c>
      <c r="AB150">
        <v>0</v>
      </c>
      <c r="AC150">
        <v>0</v>
      </c>
      <c r="AD150">
        <v>0</v>
      </c>
      <c r="AE150">
        <v>0</v>
      </c>
      <c r="AF150">
        <v>677.26599999999996</v>
      </c>
      <c r="AG150">
        <v>0</v>
      </c>
      <c r="AH150">
        <v>1052.26</v>
      </c>
      <c r="AI150">
        <v>0</v>
      </c>
      <c r="AJ150">
        <v>0</v>
      </c>
      <c r="AK150">
        <v>0</v>
      </c>
      <c r="AL150">
        <v>0</v>
      </c>
      <c r="AM150">
        <v>1052.26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3.3544499999999999</v>
      </c>
      <c r="BB150">
        <v>51.885800000000003</v>
      </c>
      <c r="BC150">
        <v>84.460599999999999</v>
      </c>
      <c r="BD150">
        <v>0</v>
      </c>
      <c r="BE150">
        <v>0</v>
      </c>
      <c r="BF150">
        <v>5.4345699999999999</v>
      </c>
      <c r="BG150">
        <v>71.354600000000005</v>
      </c>
      <c r="BH150">
        <v>216.49</v>
      </c>
      <c r="BI150">
        <v>108.021</v>
      </c>
      <c r="BJ150">
        <v>0</v>
      </c>
      <c r="BK150">
        <v>0</v>
      </c>
      <c r="BL150">
        <v>0</v>
      </c>
      <c r="BM150">
        <v>324.51100000000002</v>
      </c>
      <c r="BN150">
        <v>315.72199999999998</v>
      </c>
      <c r="BO150">
        <v>8.7890200000000007</v>
      </c>
      <c r="BP150">
        <v>0</v>
      </c>
      <c r="BQ150">
        <v>0</v>
      </c>
      <c r="BS150">
        <v>0</v>
      </c>
      <c r="BT150">
        <v>0</v>
      </c>
      <c r="BV150">
        <v>0</v>
      </c>
      <c r="BW150" t="s">
        <v>99</v>
      </c>
      <c r="BX150" t="s">
        <v>99</v>
      </c>
      <c r="BY150" t="s">
        <v>592</v>
      </c>
      <c r="BZ150">
        <v>5.3317300000000003</v>
      </c>
      <c r="CA150">
        <v>31710.2</v>
      </c>
      <c r="CB150">
        <v>13179.3</v>
      </c>
      <c r="CC150">
        <v>0</v>
      </c>
      <c r="CD150">
        <v>726.84</v>
      </c>
      <c r="CE150">
        <v>0</v>
      </c>
      <c r="CF150">
        <v>51955.6</v>
      </c>
      <c r="CG150">
        <v>97577.3</v>
      </c>
      <c r="CH150">
        <v>81817.899999999994</v>
      </c>
      <c r="CI150">
        <v>0</v>
      </c>
      <c r="CJ150">
        <v>0</v>
      </c>
      <c r="CK150">
        <v>0</v>
      </c>
      <c r="CL150">
        <v>179395</v>
      </c>
      <c r="CM150">
        <v>915.66800000000001</v>
      </c>
      <c r="CN150">
        <v>0</v>
      </c>
      <c r="CO150">
        <v>0</v>
      </c>
      <c r="CP150">
        <v>0</v>
      </c>
      <c r="CQ150">
        <v>0</v>
      </c>
      <c r="CR150">
        <v>660.41499999999996</v>
      </c>
      <c r="CS150">
        <v>0</v>
      </c>
      <c r="CT150">
        <v>1576.08</v>
      </c>
      <c r="CU150">
        <v>0</v>
      </c>
      <c r="CV150">
        <v>0</v>
      </c>
      <c r="CW150">
        <v>0</v>
      </c>
      <c r="CX150">
        <v>0</v>
      </c>
      <c r="CY150">
        <v>1576.08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8.2854899999999994</v>
      </c>
      <c r="DN150">
        <v>55.080399999999997</v>
      </c>
      <c r="DO150">
        <v>17.973299999999998</v>
      </c>
      <c r="DP150">
        <v>0</v>
      </c>
      <c r="DQ150">
        <v>0.78360099999999999</v>
      </c>
      <c r="DR150">
        <v>5.2993600000000001</v>
      </c>
      <c r="DS150">
        <v>71.354600000000005</v>
      </c>
      <c r="DT150">
        <v>158.77699999999999</v>
      </c>
      <c r="DU150">
        <v>108.021</v>
      </c>
      <c r="DV150">
        <v>0</v>
      </c>
      <c r="DW150">
        <v>0</v>
      </c>
      <c r="DX150">
        <v>0</v>
      </c>
      <c r="DY150">
        <v>266.798</v>
      </c>
      <c r="DZ150">
        <v>253.21899999999999</v>
      </c>
      <c r="EA150">
        <v>13.5791</v>
      </c>
      <c r="EB150">
        <v>0</v>
      </c>
      <c r="EC150">
        <v>0</v>
      </c>
      <c r="EE150">
        <v>0</v>
      </c>
      <c r="EF150">
        <v>0</v>
      </c>
      <c r="EH150">
        <v>0</v>
      </c>
      <c r="EI150">
        <v>0</v>
      </c>
      <c r="EJ150">
        <v>13.051500000000001</v>
      </c>
      <c r="EK150">
        <v>11.944000000000001</v>
      </c>
      <c r="EL150">
        <v>0</v>
      </c>
      <c r="EM150">
        <v>0</v>
      </c>
      <c r="EN150">
        <v>0</v>
      </c>
      <c r="EO150">
        <v>12.127700000000001</v>
      </c>
      <c r="EP150">
        <v>37.123199999999997</v>
      </c>
      <c r="EQ150">
        <v>14.844099999999999</v>
      </c>
      <c r="ER150">
        <v>0</v>
      </c>
      <c r="ES150">
        <v>0</v>
      </c>
      <c r="ET150">
        <v>0</v>
      </c>
      <c r="EU150">
        <v>51.967300000000002</v>
      </c>
      <c r="EV150" s="74">
        <v>6.8695399999999993E-21</v>
      </c>
      <c r="EW150">
        <v>13.9299</v>
      </c>
      <c r="EX150">
        <v>2.6028500000000001</v>
      </c>
      <c r="EY150">
        <v>0</v>
      </c>
      <c r="EZ150" s="74">
        <v>2.48883E-17</v>
      </c>
      <c r="FA150">
        <v>0</v>
      </c>
      <c r="FB150">
        <v>12.127700000000001</v>
      </c>
      <c r="FC150">
        <v>28.660399999999999</v>
      </c>
      <c r="FD150">
        <v>14.844099999999999</v>
      </c>
      <c r="FE150">
        <v>0</v>
      </c>
      <c r="FF150">
        <v>0</v>
      </c>
      <c r="FG150">
        <v>0</v>
      </c>
      <c r="FH150">
        <v>43.5045</v>
      </c>
      <c r="FI150" t="s">
        <v>534</v>
      </c>
      <c r="FJ150" t="s">
        <v>535</v>
      </c>
      <c r="FK150" t="s">
        <v>536</v>
      </c>
      <c r="FL150" t="s">
        <v>257</v>
      </c>
      <c r="FM150">
        <v>8.5</v>
      </c>
      <c r="FN150" t="s">
        <v>44</v>
      </c>
      <c r="FO150" t="s">
        <v>502</v>
      </c>
      <c r="FP150" t="s">
        <v>604</v>
      </c>
    </row>
    <row r="151" spans="1:172" x14ac:dyDescent="0.25">
      <c r="A151" s="72">
        <v>43234.235335648147</v>
      </c>
      <c r="B151" t="s">
        <v>343</v>
      </c>
      <c r="C151" t="s">
        <v>343</v>
      </c>
      <c r="D151" t="s">
        <v>123</v>
      </c>
      <c r="E151">
        <v>22500</v>
      </c>
      <c r="F151">
        <v>22500</v>
      </c>
      <c r="G151" t="s">
        <v>43</v>
      </c>
      <c r="H151" s="73">
        <v>3.7499999999999999E-2</v>
      </c>
      <c r="I151" t="s">
        <v>51</v>
      </c>
      <c r="J151">
        <v>-8.1999999999999993</v>
      </c>
      <c r="K151" t="s">
        <v>99</v>
      </c>
      <c r="L151" t="s">
        <v>99</v>
      </c>
      <c r="M151" t="s">
        <v>210</v>
      </c>
      <c r="N151">
        <v>6418.73</v>
      </c>
      <c r="O151">
        <v>79560.600000000006</v>
      </c>
      <c r="P151">
        <v>52079.4</v>
      </c>
      <c r="Q151">
        <v>0</v>
      </c>
      <c r="R151">
        <v>0</v>
      </c>
      <c r="S151">
        <v>0</v>
      </c>
      <c r="T151">
        <v>52678.6</v>
      </c>
      <c r="U151">
        <v>190737</v>
      </c>
      <c r="V151">
        <v>81817.899999999994</v>
      </c>
      <c r="W151">
        <v>0</v>
      </c>
      <c r="X151">
        <v>0</v>
      </c>
      <c r="Y151">
        <v>0</v>
      </c>
      <c r="Z151">
        <v>272555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591.54300000000001</v>
      </c>
      <c r="AG151">
        <v>0</v>
      </c>
      <c r="AH151">
        <v>591.54300000000001</v>
      </c>
      <c r="AI151">
        <v>0</v>
      </c>
      <c r="AJ151">
        <v>0</v>
      </c>
      <c r="AK151">
        <v>0</v>
      </c>
      <c r="AL151">
        <v>0</v>
      </c>
      <c r="AM151">
        <v>591.54300000000001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7.0303000000000004</v>
      </c>
      <c r="BB151">
        <v>136.42599999999999</v>
      </c>
      <c r="BC151">
        <v>69.340599999999995</v>
      </c>
      <c r="BD151">
        <v>0</v>
      </c>
      <c r="BE151">
        <v>0</v>
      </c>
      <c r="BF151">
        <v>4.7731500000000002</v>
      </c>
      <c r="BG151">
        <v>72.894400000000005</v>
      </c>
      <c r="BH151">
        <v>290.46499999999997</v>
      </c>
      <c r="BI151">
        <v>109.422</v>
      </c>
      <c r="BJ151">
        <v>0</v>
      </c>
      <c r="BK151">
        <v>0</v>
      </c>
      <c r="BL151">
        <v>0</v>
      </c>
      <c r="BM151">
        <v>399.887</v>
      </c>
      <c r="BN151">
        <v>395.113</v>
      </c>
      <c r="BO151">
        <v>4.7731500000000002</v>
      </c>
      <c r="BP151">
        <v>0</v>
      </c>
      <c r="BQ151">
        <v>0</v>
      </c>
      <c r="BS151">
        <v>0</v>
      </c>
      <c r="BT151">
        <v>0</v>
      </c>
      <c r="BV151">
        <v>0</v>
      </c>
      <c r="BW151" t="s">
        <v>99</v>
      </c>
      <c r="BX151" t="s">
        <v>99</v>
      </c>
      <c r="BY151" t="s">
        <v>335</v>
      </c>
      <c r="BZ151">
        <v>2.77197</v>
      </c>
      <c r="CA151">
        <v>99904.6</v>
      </c>
      <c r="CB151">
        <v>20207.8</v>
      </c>
      <c r="CC151">
        <v>0</v>
      </c>
      <c r="CD151">
        <v>329.59800000000001</v>
      </c>
      <c r="CE151">
        <v>0</v>
      </c>
      <c r="CF151">
        <v>52678.6</v>
      </c>
      <c r="CG151">
        <v>173123</v>
      </c>
      <c r="CH151">
        <v>81817.899999999994</v>
      </c>
      <c r="CI151">
        <v>0</v>
      </c>
      <c r="CJ151">
        <v>0</v>
      </c>
      <c r="CK151">
        <v>0</v>
      </c>
      <c r="CL151">
        <v>254941</v>
      </c>
      <c r="CM151">
        <v>475.90100000000001</v>
      </c>
      <c r="CN151">
        <v>0</v>
      </c>
      <c r="CO151">
        <v>0</v>
      </c>
      <c r="CP151">
        <v>0</v>
      </c>
      <c r="CQ151">
        <v>0</v>
      </c>
      <c r="CR151">
        <v>576.83000000000004</v>
      </c>
      <c r="CS151">
        <v>0</v>
      </c>
      <c r="CT151">
        <v>1052.73</v>
      </c>
      <c r="CU151">
        <v>0</v>
      </c>
      <c r="CV151">
        <v>0</v>
      </c>
      <c r="CW151">
        <v>0</v>
      </c>
      <c r="CX151">
        <v>0</v>
      </c>
      <c r="CY151">
        <v>1052.73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4.4384800000000002</v>
      </c>
      <c r="DN151">
        <v>169.83199999999999</v>
      </c>
      <c r="DO151">
        <v>30.087</v>
      </c>
      <c r="DP151">
        <v>0</v>
      </c>
      <c r="DQ151">
        <v>0.35828399999999999</v>
      </c>
      <c r="DR151">
        <v>4.6544400000000001</v>
      </c>
      <c r="DS151">
        <v>72.894400000000005</v>
      </c>
      <c r="DT151">
        <v>282.26499999999999</v>
      </c>
      <c r="DU151">
        <v>109.422</v>
      </c>
      <c r="DV151">
        <v>0</v>
      </c>
      <c r="DW151">
        <v>0</v>
      </c>
      <c r="DX151">
        <v>0</v>
      </c>
      <c r="DY151">
        <v>391.68700000000001</v>
      </c>
      <c r="DZ151">
        <v>382.59699999999998</v>
      </c>
      <c r="EA151">
        <v>9.0899099999999997</v>
      </c>
      <c r="EB151">
        <v>0</v>
      </c>
      <c r="EC151">
        <v>0</v>
      </c>
      <c r="EE151">
        <v>0</v>
      </c>
      <c r="EF151">
        <v>0</v>
      </c>
      <c r="EH151">
        <v>0</v>
      </c>
      <c r="EI151" s="74">
        <v>1.3432199999999999E-11</v>
      </c>
      <c r="EJ151">
        <v>34.585299999999997</v>
      </c>
      <c r="EK151">
        <v>10.1617</v>
      </c>
      <c r="EL151">
        <v>0</v>
      </c>
      <c r="EM151">
        <v>0</v>
      </c>
      <c r="EN151">
        <v>0</v>
      </c>
      <c r="EO151">
        <v>12.3977</v>
      </c>
      <c r="EP151">
        <v>57.1447</v>
      </c>
      <c r="EQ151">
        <v>14.844099999999999</v>
      </c>
      <c r="ER151">
        <v>0</v>
      </c>
      <c r="ES151">
        <v>0</v>
      </c>
      <c r="ET151">
        <v>0</v>
      </c>
      <c r="EU151">
        <v>71.988799999999998</v>
      </c>
      <c r="EV151">
        <v>0</v>
      </c>
      <c r="EW151">
        <v>43.309100000000001</v>
      </c>
      <c r="EX151">
        <v>5.2661300000000004</v>
      </c>
      <c r="EY151">
        <v>0</v>
      </c>
      <c r="EZ151">
        <v>0</v>
      </c>
      <c r="FA151">
        <v>0</v>
      </c>
      <c r="FB151">
        <v>12.3977</v>
      </c>
      <c r="FC151">
        <v>60.972900000000003</v>
      </c>
      <c r="FD151">
        <v>14.844099999999999</v>
      </c>
      <c r="FE151">
        <v>0</v>
      </c>
      <c r="FF151">
        <v>0</v>
      </c>
      <c r="FG151">
        <v>0</v>
      </c>
      <c r="FH151">
        <v>75.816999999999993</v>
      </c>
      <c r="FI151" t="s">
        <v>534</v>
      </c>
      <c r="FJ151" t="s">
        <v>535</v>
      </c>
      <c r="FK151" t="s">
        <v>536</v>
      </c>
      <c r="FL151" t="s">
        <v>257</v>
      </c>
      <c r="FM151">
        <v>8.5</v>
      </c>
      <c r="FN151" t="s">
        <v>44</v>
      </c>
      <c r="FO151" t="s">
        <v>502</v>
      </c>
      <c r="FP151" t="s">
        <v>604</v>
      </c>
    </row>
    <row r="152" spans="1:172" x14ac:dyDescent="0.25">
      <c r="A152" s="72">
        <v>43234.235972222225</v>
      </c>
      <c r="B152" t="s">
        <v>344</v>
      </c>
      <c r="C152" t="s">
        <v>344</v>
      </c>
      <c r="D152" t="s">
        <v>266</v>
      </c>
      <c r="E152">
        <v>22500</v>
      </c>
      <c r="F152">
        <v>22500</v>
      </c>
      <c r="G152" t="s">
        <v>43</v>
      </c>
      <c r="H152" s="73">
        <v>3.4722222222222224E-2</v>
      </c>
      <c r="I152" t="s">
        <v>51</v>
      </c>
      <c r="J152">
        <v>-23.37</v>
      </c>
      <c r="K152" t="s">
        <v>99</v>
      </c>
      <c r="L152" t="s">
        <v>99</v>
      </c>
      <c r="M152" t="s">
        <v>210</v>
      </c>
      <c r="N152">
        <v>13276</v>
      </c>
      <c r="O152">
        <v>20045.599999999999</v>
      </c>
      <c r="P152">
        <v>38737.300000000003</v>
      </c>
      <c r="Q152">
        <v>0</v>
      </c>
      <c r="R152">
        <v>0</v>
      </c>
      <c r="S152">
        <v>0</v>
      </c>
      <c r="T152">
        <v>51955.6</v>
      </c>
      <c r="U152">
        <v>124015</v>
      </c>
      <c r="V152">
        <v>81817.899999999994</v>
      </c>
      <c r="W152">
        <v>0</v>
      </c>
      <c r="X152">
        <v>0</v>
      </c>
      <c r="Y152">
        <v>0</v>
      </c>
      <c r="Z152">
        <v>205832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677.26599999999996</v>
      </c>
      <c r="AG152">
        <v>0</v>
      </c>
      <c r="AH152">
        <v>677.26599999999996</v>
      </c>
      <c r="AI152">
        <v>0</v>
      </c>
      <c r="AJ152">
        <v>0</v>
      </c>
      <c r="AK152">
        <v>0</v>
      </c>
      <c r="AL152">
        <v>0</v>
      </c>
      <c r="AM152">
        <v>677.26599999999996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14.460699999999999</v>
      </c>
      <c r="BB152">
        <v>39.488</v>
      </c>
      <c r="BC152">
        <v>51.410600000000002</v>
      </c>
      <c r="BD152">
        <v>0</v>
      </c>
      <c r="BE152">
        <v>0</v>
      </c>
      <c r="BF152">
        <v>5.4345800000000004</v>
      </c>
      <c r="BG152">
        <v>71.354600000000005</v>
      </c>
      <c r="BH152">
        <v>182.148</v>
      </c>
      <c r="BI152">
        <v>108.021</v>
      </c>
      <c r="BJ152">
        <v>0</v>
      </c>
      <c r="BK152">
        <v>0</v>
      </c>
      <c r="BL152">
        <v>0</v>
      </c>
      <c r="BM152">
        <v>290.17</v>
      </c>
      <c r="BN152">
        <v>284.73500000000001</v>
      </c>
      <c r="BO152">
        <v>5.4345800000000004</v>
      </c>
      <c r="BP152">
        <v>0</v>
      </c>
      <c r="BQ152">
        <v>0</v>
      </c>
      <c r="BS152">
        <v>0</v>
      </c>
      <c r="BT152">
        <v>0</v>
      </c>
      <c r="BV152">
        <v>0</v>
      </c>
      <c r="BW152" t="s">
        <v>99</v>
      </c>
      <c r="BX152" t="s">
        <v>99</v>
      </c>
      <c r="BY152" t="s">
        <v>592</v>
      </c>
      <c r="BZ152">
        <v>5.3317300000000003</v>
      </c>
      <c r="CA152">
        <v>31710.2</v>
      </c>
      <c r="CB152">
        <v>13179.3</v>
      </c>
      <c r="CC152">
        <v>0</v>
      </c>
      <c r="CD152">
        <v>726.84</v>
      </c>
      <c r="CE152">
        <v>0</v>
      </c>
      <c r="CF152">
        <v>51955.6</v>
      </c>
      <c r="CG152">
        <v>97577.3</v>
      </c>
      <c r="CH152">
        <v>81817.899999999994</v>
      </c>
      <c r="CI152">
        <v>0</v>
      </c>
      <c r="CJ152">
        <v>0</v>
      </c>
      <c r="CK152">
        <v>0</v>
      </c>
      <c r="CL152">
        <v>179395</v>
      </c>
      <c r="CM152">
        <v>915.66800000000001</v>
      </c>
      <c r="CN152">
        <v>0</v>
      </c>
      <c r="CO152">
        <v>0</v>
      </c>
      <c r="CP152">
        <v>0</v>
      </c>
      <c r="CQ152">
        <v>0</v>
      </c>
      <c r="CR152">
        <v>660.41499999999996</v>
      </c>
      <c r="CS152">
        <v>0</v>
      </c>
      <c r="CT152">
        <v>1576.08</v>
      </c>
      <c r="CU152">
        <v>0</v>
      </c>
      <c r="CV152">
        <v>0</v>
      </c>
      <c r="CW152">
        <v>0</v>
      </c>
      <c r="CX152">
        <v>0</v>
      </c>
      <c r="CY152">
        <v>1576.08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8.2854899999999994</v>
      </c>
      <c r="DN152">
        <v>55.080399999999997</v>
      </c>
      <c r="DO152">
        <v>17.973299999999998</v>
      </c>
      <c r="DP152">
        <v>0</v>
      </c>
      <c r="DQ152">
        <v>0.78360099999999999</v>
      </c>
      <c r="DR152">
        <v>5.2993600000000001</v>
      </c>
      <c r="DS152">
        <v>71.354600000000005</v>
      </c>
      <c r="DT152">
        <v>158.77699999999999</v>
      </c>
      <c r="DU152">
        <v>108.021</v>
      </c>
      <c r="DV152">
        <v>0</v>
      </c>
      <c r="DW152">
        <v>0</v>
      </c>
      <c r="DX152">
        <v>0</v>
      </c>
      <c r="DY152">
        <v>266.798</v>
      </c>
      <c r="DZ152">
        <v>253.21899999999999</v>
      </c>
      <c r="EA152">
        <v>13.5791</v>
      </c>
      <c r="EB152">
        <v>0</v>
      </c>
      <c r="EC152">
        <v>0</v>
      </c>
      <c r="EE152">
        <v>0</v>
      </c>
      <c r="EF152">
        <v>0</v>
      </c>
      <c r="EH152">
        <v>0</v>
      </c>
      <c r="EI152" s="74">
        <v>1.0508099999999999E-8</v>
      </c>
      <c r="EJ152">
        <v>10.0328</v>
      </c>
      <c r="EK152">
        <v>7.5687899999999999</v>
      </c>
      <c r="EL152">
        <v>0</v>
      </c>
      <c r="EM152">
        <v>0</v>
      </c>
      <c r="EN152">
        <v>0</v>
      </c>
      <c r="EO152">
        <v>12.127700000000001</v>
      </c>
      <c r="EP152">
        <v>29.729199999999999</v>
      </c>
      <c r="EQ152">
        <v>14.844099999999999</v>
      </c>
      <c r="ER152">
        <v>0</v>
      </c>
      <c r="ES152">
        <v>0</v>
      </c>
      <c r="ET152">
        <v>0</v>
      </c>
      <c r="EU152">
        <v>44.573300000000003</v>
      </c>
      <c r="EV152" s="74">
        <v>6.8695399999999993E-21</v>
      </c>
      <c r="EW152">
        <v>13.9299</v>
      </c>
      <c r="EX152">
        <v>2.6028500000000001</v>
      </c>
      <c r="EY152">
        <v>0</v>
      </c>
      <c r="EZ152" s="74">
        <v>2.48883E-17</v>
      </c>
      <c r="FA152">
        <v>0</v>
      </c>
      <c r="FB152">
        <v>12.127700000000001</v>
      </c>
      <c r="FC152">
        <v>28.660399999999999</v>
      </c>
      <c r="FD152">
        <v>14.844099999999999</v>
      </c>
      <c r="FE152">
        <v>0</v>
      </c>
      <c r="FF152">
        <v>0</v>
      </c>
      <c r="FG152">
        <v>0</v>
      </c>
      <c r="FH152">
        <v>43.5045</v>
      </c>
      <c r="FI152" t="s">
        <v>534</v>
      </c>
      <c r="FJ152" t="s">
        <v>535</v>
      </c>
      <c r="FK152" t="s">
        <v>536</v>
      </c>
      <c r="FL152" t="s">
        <v>257</v>
      </c>
      <c r="FM152">
        <v>8.5</v>
      </c>
      <c r="FN152" t="s">
        <v>44</v>
      </c>
      <c r="FO152" t="s">
        <v>502</v>
      </c>
      <c r="FP152" t="s">
        <v>604</v>
      </c>
    </row>
    <row r="153" spans="1:172" x14ac:dyDescent="0.25">
      <c r="A153" s="72">
        <v>43234.237372685187</v>
      </c>
      <c r="B153" t="s">
        <v>345</v>
      </c>
      <c r="C153" t="s">
        <v>345</v>
      </c>
      <c r="D153" t="s">
        <v>123</v>
      </c>
      <c r="E153">
        <v>22500</v>
      </c>
      <c r="F153">
        <v>22500</v>
      </c>
      <c r="G153" t="s">
        <v>43</v>
      </c>
      <c r="H153" s="73">
        <v>7.7083333333333337E-2</v>
      </c>
      <c r="I153" t="s">
        <v>51</v>
      </c>
      <c r="J153">
        <v>-21.53</v>
      </c>
      <c r="K153" t="s">
        <v>99</v>
      </c>
      <c r="L153" t="s">
        <v>99</v>
      </c>
      <c r="M153" t="s">
        <v>259</v>
      </c>
      <c r="N153">
        <v>1.4967600000000001</v>
      </c>
      <c r="O153">
        <v>65692.399999999994</v>
      </c>
      <c r="P153">
        <v>71166.5</v>
      </c>
      <c r="Q153">
        <v>788.29200000000003</v>
      </c>
      <c r="R153">
        <v>20762.599999999999</v>
      </c>
      <c r="S153">
        <v>0</v>
      </c>
      <c r="T153">
        <v>52678.6</v>
      </c>
      <c r="U153">
        <v>211090</v>
      </c>
      <c r="V153">
        <v>81817.899999999994</v>
      </c>
      <c r="W153">
        <v>0</v>
      </c>
      <c r="X153">
        <v>0</v>
      </c>
      <c r="Y153">
        <v>0</v>
      </c>
      <c r="Z153">
        <v>292908</v>
      </c>
      <c r="AA153">
        <v>285.24900000000002</v>
      </c>
      <c r="AB153">
        <v>0</v>
      </c>
      <c r="AC153">
        <v>0</v>
      </c>
      <c r="AD153">
        <v>0</v>
      </c>
      <c r="AE153">
        <v>0</v>
      </c>
      <c r="AF153">
        <v>591.54200000000003</v>
      </c>
      <c r="AG153">
        <v>0</v>
      </c>
      <c r="AH153">
        <v>876.79200000000003</v>
      </c>
      <c r="AI153">
        <v>0</v>
      </c>
      <c r="AJ153">
        <v>0</v>
      </c>
      <c r="AK153">
        <v>0</v>
      </c>
      <c r="AL153">
        <v>0</v>
      </c>
      <c r="AM153">
        <v>876.79200000000003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2.6048</v>
      </c>
      <c r="BB153">
        <v>97.810400000000001</v>
      </c>
      <c r="BC153">
        <v>94.863</v>
      </c>
      <c r="BD153">
        <v>1.8129900000000001</v>
      </c>
      <c r="BE153">
        <v>29.049800000000001</v>
      </c>
      <c r="BF153">
        <v>4.7731500000000002</v>
      </c>
      <c r="BG153">
        <v>72.894400000000005</v>
      </c>
      <c r="BH153">
        <v>303.80900000000003</v>
      </c>
      <c r="BI153">
        <v>109.422</v>
      </c>
      <c r="BJ153">
        <v>0</v>
      </c>
      <c r="BK153">
        <v>0</v>
      </c>
      <c r="BL153">
        <v>0</v>
      </c>
      <c r="BM153">
        <v>413.23099999999999</v>
      </c>
      <c r="BN153">
        <v>405.85399999999998</v>
      </c>
      <c r="BO153">
        <v>7.3763199999999998</v>
      </c>
      <c r="BP153">
        <v>0</v>
      </c>
      <c r="BQ153">
        <v>0</v>
      </c>
      <c r="BS153">
        <v>0</v>
      </c>
      <c r="BT153">
        <v>0</v>
      </c>
      <c r="BV153">
        <v>0</v>
      </c>
      <c r="BW153" t="s">
        <v>99</v>
      </c>
      <c r="BX153" t="s">
        <v>99</v>
      </c>
      <c r="BY153" t="s">
        <v>335</v>
      </c>
      <c r="BZ153">
        <v>2.77197</v>
      </c>
      <c r="CA153">
        <v>99904.6</v>
      </c>
      <c r="CB153">
        <v>20207.8</v>
      </c>
      <c r="CC153">
        <v>0</v>
      </c>
      <c r="CD153">
        <v>329.59800000000001</v>
      </c>
      <c r="CE153">
        <v>0</v>
      </c>
      <c r="CF153">
        <v>52678.6</v>
      </c>
      <c r="CG153">
        <v>173123</v>
      </c>
      <c r="CH153">
        <v>81817.899999999994</v>
      </c>
      <c r="CI153">
        <v>0</v>
      </c>
      <c r="CJ153">
        <v>0</v>
      </c>
      <c r="CK153">
        <v>0</v>
      </c>
      <c r="CL153">
        <v>254941</v>
      </c>
      <c r="CM153">
        <v>475.90100000000001</v>
      </c>
      <c r="CN153">
        <v>0</v>
      </c>
      <c r="CO153">
        <v>0</v>
      </c>
      <c r="CP153">
        <v>0</v>
      </c>
      <c r="CQ153">
        <v>0</v>
      </c>
      <c r="CR153">
        <v>576.83000000000004</v>
      </c>
      <c r="CS153">
        <v>0</v>
      </c>
      <c r="CT153">
        <v>1052.73</v>
      </c>
      <c r="CU153">
        <v>0</v>
      </c>
      <c r="CV153">
        <v>0</v>
      </c>
      <c r="CW153">
        <v>0</v>
      </c>
      <c r="CX153">
        <v>0</v>
      </c>
      <c r="CY153">
        <v>1052.73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4.4384800000000002</v>
      </c>
      <c r="DN153">
        <v>169.83199999999999</v>
      </c>
      <c r="DO153">
        <v>30.087</v>
      </c>
      <c r="DP153">
        <v>0</v>
      </c>
      <c r="DQ153">
        <v>0.35828399999999999</v>
      </c>
      <c r="DR153">
        <v>4.6544400000000001</v>
      </c>
      <c r="DS153">
        <v>72.894400000000005</v>
      </c>
      <c r="DT153">
        <v>282.26499999999999</v>
      </c>
      <c r="DU153">
        <v>109.422</v>
      </c>
      <c r="DV153">
        <v>0</v>
      </c>
      <c r="DW153">
        <v>0</v>
      </c>
      <c r="DX153">
        <v>0</v>
      </c>
      <c r="DY153">
        <v>391.68700000000001</v>
      </c>
      <c r="DZ153">
        <v>382.59699999999998</v>
      </c>
      <c r="EA153">
        <v>9.0899099999999997</v>
      </c>
      <c r="EB153">
        <v>0</v>
      </c>
      <c r="EC153">
        <v>0</v>
      </c>
      <c r="EE153">
        <v>0</v>
      </c>
      <c r="EF153">
        <v>0</v>
      </c>
      <c r="EH153">
        <v>0</v>
      </c>
      <c r="EI153">
        <v>0</v>
      </c>
      <c r="EJ153">
        <v>20.2347</v>
      </c>
      <c r="EK153">
        <v>13.989000000000001</v>
      </c>
      <c r="EL153">
        <v>0.556917</v>
      </c>
      <c r="EM153">
        <v>5.2638100000000003</v>
      </c>
      <c r="EN153">
        <v>0</v>
      </c>
      <c r="EO153">
        <v>12.3977</v>
      </c>
      <c r="EP153">
        <v>52.442100000000003</v>
      </c>
      <c r="EQ153">
        <v>14.844099999999999</v>
      </c>
      <c r="ER153">
        <v>0</v>
      </c>
      <c r="ES153">
        <v>0</v>
      </c>
      <c r="ET153">
        <v>0</v>
      </c>
      <c r="EU153">
        <v>67.286199999999994</v>
      </c>
      <c r="EV153">
        <v>0</v>
      </c>
      <c r="EW153">
        <v>43.309100000000001</v>
      </c>
      <c r="EX153">
        <v>5.2661300000000004</v>
      </c>
      <c r="EY153">
        <v>0</v>
      </c>
      <c r="EZ153">
        <v>0</v>
      </c>
      <c r="FA153">
        <v>0</v>
      </c>
      <c r="FB153">
        <v>12.3977</v>
      </c>
      <c r="FC153">
        <v>60.972900000000003</v>
      </c>
      <c r="FD153">
        <v>14.844099999999999</v>
      </c>
      <c r="FE153">
        <v>0</v>
      </c>
      <c r="FF153">
        <v>0</v>
      </c>
      <c r="FG153">
        <v>0</v>
      </c>
      <c r="FH153">
        <v>75.816999999999993</v>
      </c>
      <c r="FI153" t="s">
        <v>534</v>
      </c>
      <c r="FJ153" t="s">
        <v>535</v>
      </c>
      <c r="FK153" t="s">
        <v>536</v>
      </c>
      <c r="FL153" t="s">
        <v>257</v>
      </c>
      <c r="FM153">
        <v>8.5</v>
      </c>
      <c r="FN153" t="s">
        <v>44</v>
      </c>
      <c r="FO153" t="s">
        <v>502</v>
      </c>
      <c r="FP153" t="s">
        <v>604</v>
      </c>
    </row>
    <row r="154" spans="1:172" x14ac:dyDescent="0.25">
      <c r="A154" s="72">
        <v>43234.238379629627</v>
      </c>
      <c r="B154" t="s">
        <v>346</v>
      </c>
      <c r="C154" t="s">
        <v>346</v>
      </c>
      <c r="D154" t="s">
        <v>266</v>
      </c>
      <c r="E154">
        <v>22500</v>
      </c>
      <c r="F154">
        <v>22500</v>
      </c>
      <c r="G154" t="s">
        <v>43</v>
      </c>
      <c r="H154" s="73">
        <v>5.6944444444444443E-2</v>
      </c>
      <c r="I154" t="s">
        <v>51</v>
      </c>
      <c r="J154">
        <v>-31.68</v>
      </c>
      <c r="K154" t="s">
        <v>99</v>
      </c>
      <c r="L154" t="s">
        <v>99</v>
      </c>
      <c r="M154" t="s">
        <v>210</v>
      </c>
      <c r="N154">
        <v>3.59137</v>
      </c>
      <c r="O154">
        <v>20537.5</v>
      </c>
      <c r="P154">
        <v>41112.5</v>
      </c>
      <c r="Q154">
        <v>62.523200000000003</v>
      </c>
      <c r="R154">
        <v>9083.7099999999991</v>
      </c>
      <c r="S154">
        <v>0</v>
      </c>
      <c r="T154">
        <v>51955.6</v>
      </c>
      <c r="U154">
        <v>122756</v>
      </c>
      <c r="V154">
        <v>81817.899999999994</v>
      </c>
      <c r="W154">
        <v>0</v>
      </c>
      <c r="X154">
        <v>0</v>
      </c>
      <c r="Y154">
        <v>0</v>
      </c>
      <c r="Z154">
        <v>204573</v>
      </c>
      <c r="AA154">
        <v>684.44299999999998</v>
      </c>
      <c r="AB154">
        <v>0</v>
      </c>
      <c r="AC154">
        <v>0</v>
      </c>
      <c r="AD154">
        <v>0</v>
      </c>
      <c r="AE154">
        <v>0</v>
      </c>
      <c r="AF154">
        <v>677.26599999999996</v>
      </c>
      <c r="AG154">
        <v>0</v>
      </c>
      <c r="AH154">
        <v>1361.71</v>
      </c>
      <c r="AI154">
        <v>0</v>
      </c>
      <c r="AJ154">
        <v>0</v>
      </c>
      <c r="AK154">
        <v>0</v>
      </c>
      <c r="AL154">
        <v>0</v>
      </c>
      <c r="AM154">
        <v>1361.71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6.15747</v>
      </c>
      <c r="BB154">
        <v>37.7348</v>
      </c>
      <c r="BC154">
        <v>55.290399999999998</v>
      </c>
      <c r="BD154">
        <v>0.18009900000000001</v>
      </c>
      <c r="BE154">
        <v>14.314</v>
      </c>
      <c r="BF154">
        <v>5.4345699999999999</v>
      </c>
      <c r="BG154">
        <v>71.354600000000005</v>
      </c>
      <c r="BH154">
        <v>190.46600000000001</v>
      </c>
      <c r="BI154">
        <v>108.021</v>
      </c>
      <c r="BJ154">
        <v>0</v>
      </c>
      <c r="BK154">
        <v>0</v>
      </c>
      <c r="BL154">
        <v>0</v>
      </c>
      <c r="BM154">
        <v>298.48700000000002</v>
      </c>
      <c r="BN154">
        <v>286.899</v>
      </c>
      <c r="BO154">
        <v>11.588200000000001</v>
      </c>
      <c r="BP154">
        <v>0</v>
      </c>
      <c r="BQ154">
        <v>0</v>
      </c>
      <c r="BS154">
        <v>0</v>
      </c>
      <c r="BT154">
        <v>0</v>
      </c>
      <c r="BV154">
        <v>0</v>
      </c>
      <c r="BW154" t="s">
        <v>99</v>
      </c>
      <c r="BX154" t="s">
        <v>99</v>
      </c>
      <c r="BY154" t="s">
        <v>592</v>
      </c>
      <c r="BZ154">
        <v>5.3317300000000003</v>
      </c>
      <c r="CA154">
        <v>31710.2</v>
      </c>
      <c r="CB154">
        <v>13179.3</v>
      </c>
      <c r="CC154">
        <v>0</v>
      </c>
      <c r="CD154">
        <v>726.84</v>
      </c>
      <c r="CE154">
        <v>0</v>
      </c>
      <c r="CF154">
        <v>51955.6</v>
      </c>
      <c r="CG154">
        <v>97577.3</v>
      </c>
      <c r="CH154">
        <v>81817.899999999994</v>
      </c>
      <c r="CI154">
        <v>0</v>
      </c>
      <c r="CJ154">
        <v>0</v>
      </c>
      <c r="CK154">
        <v>0</v>
      </c>
      <c r="CL154">
        <v>179395</v>
      </c>
      <c r="CM154">
        <v>915.66800000000001</v>
      </c>
      <c r="CN154">
        <v>0</v>
      </c>
      <c r="CO154">
        <v>0</v>
      </c>
      <c r="CP154">
        <v>0</v>
      </c>
      <c r="CQ154">
        <v>0</v>
      </c>
      <c r="CR154">
        <v>660.41499999999996</v>
      </c>
      <c r="CS154">
        <v>0</v>
      </c>
      <c r="CT154">
        <v>1576.08</v>
      </c>
      <c r="CU154">
        <v>0</v>
      </c>
      <c r="CV154">
        <v>0</v>
      </c>
      <c r="CW154">
        <v>0</v>
      </c>
      <c r="CX154">
        <v>0</v>
      </c>
      <c r="CY154">
        <v>1576.08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8.2854899999999994</v>
      </c>
      <c r="DN154">
        <v>55.080399999999997</v>
      </c>
      <c r="DO154">
        <v>17.973299999999998</v>
      </c>
      <c r="DP154">
        <v>0</v>
      </c>
      <c r="DQ154">
        <v>0.78360099999999999</v>
      </c>
      <c r="DR154">
        <v>5.2993600000000001</v>
      </c>
      <c r="DS154">
        <v>71.354600000000005</v>
      </c>
      <c r="DT154">
        <v>158.77699999999999</v>
      </c>
      <c r="DU154">
        <v>108.021</v>
      </c>
      <c r="DV154">
        <v>0</v>
      </c>
      <c r="DW154">
        <v>0</v>
      </c>
      <c r="DX154">
        <v>0</v>
      </c>
      <c r="DY154">
        <v>266.798</v>
      </c>
      <c r="DZ154">
        <v>253.21899999999999</v>
      </c>
      <c r="EA154">
        <v>13.5791</v>
      </c>
      <c r="EB154">
        <v>0</v>
      </c>
      <c r="EC154">
        <v>0</v>
      </c>
      <c r="EE154">
        <v>0</v>
      </c>
      <c r="EF154">
        <v>0</v>
      </c>
      <c r="EH154">
        <v>0</v>
      </c>
      <c r="EI154" s="74">
        <v>1.34424E-10</v>
      </c>
      <c r="EJ154">
        <v>10.3729</v>
      </c>
      <c r="EK154">
        <v>8.4051899999999993</v>
      </c>
      <c r="EL154">
        <v>5.3331499999999997E-2</v>
      </c>
      <c r="EM154">
        <v>3.53091</v>
      </c>
      <c r="EN154">
        <v>0</v>
      </c>
      <c r="EO154">
        <v>12.127700000000001</v>
      </c>
      <c r="EP154">
        <v>34.49</v>
      </c>
      <c r="EQ154">
        <v>14.844099999999999</v>
      </c>
      <c r="ER154">
        <v>0</v>
      </c>
      <c r="ES154">
        <v>0</v>
      </c>
      <c r="ET154">
        <v>0</v>
      </c>
      <c r="EU154">
        <v>49.334099999999999</v>
      </c>
      <c r="EV154" s="74">
        <v>6.8695399999999993E-21</v>
      </c>
      <c r="EW154">
        <v>13.9299</v>
      </c>
      <c r="EX154">
        <v>2.6028500000000001</v>
      </c>
      <c r="EY154">
        <v>0</v>
      </c>
      <c r="EZ154" s="74">
        <v>2.48883E-17</v>
      </c>
      <c r="FA154">
        <v>0</v>
      </c>
      <c r="FB154">
        <v>12.127700000000001</v>
      </c>
      <c r="FC154">
        <v>28.660399999999999</v>
      </c>
      <c r="FD154">
        <v>14.844099999999999</v>
      </c>
      <c r="FE154">
        <v>0</v>
      </c>
      <c r="FF154">
        <v>0</v>
      </c>
      <c r="FG154">
        <v>0</v>
      </c>
      <c r="FH154">
        <v>43.5045</v>
      </c>
      <c r="FI154" t="s">
        <v>534</v>
      </c>
      <c r="FJ154" t="s">
        <v>535</v>
      </c>
      <c r="FK154" t="s">
        <v>536</v>
      </c>
      <c r="FL154" t="s">
        <v>257</v>
      </c>
      <c r="FM154">
        <v>8.5</v>
      </c>
      <c r="FN154" t="s">
        <v>44</v>
      </c>
      <c r="FO154" t="s">
        <v>502</v>
      </c>
      <c r="FP154" t="s">
        <v>604</v>
      </c>
    </row>
    <row r="155" spans="1:172" x14ac:dyDescent="0.25">
      <c r="A155" s="72">
        <v>43234.23909722222</v>
      </c>
      <c r="B155" t="s">
        <v>347</v>
      </c>
      <c r="C155" t="s">
        <v>347</v>
      </c>
      <c r="D155" t="s">
        <v>123</v>
      </c>
      <c r="E155">
        <v>22500</v>
      </c>
      <c r="F155">
        <v>22500</v>
      </c>
      <c r="G155" t="s">
        <v>43</v>
      </c>
      <c r="H155" s="73">
        <v>3.9583333333333331E-2</v>
      </c>
      <c r="I155" t="s">
        <v>51</v>
      </c>
      <c r="J155">
        <v>-14.48</v>
      </c>
      <c r="K155" t="s">
        <v>99</v>
      </c>
      <c r="L155" t="s">
        <v>99</v>
      </c>
      <c r="M155" t="s">
        <v>246</v>
      </c>
      <c r="N155">
        <v>0</v>
      </c>
      <c r="O155">
        <v>54215</v>
      </c>
      <c r="P155">
        <v>84037.3</v>
      </c>
      <c r="Q155">
        <v>0</v>
      </c>
      <c r="R155">
        <v>0</v>
      </c>
      <c r="S155">
        <v>0</v>
      </c>
      <c r="T155">
        <v>52678.6</v>
      </c>
      <c r="U155">
        <v>190931</v>
      </c>
      <c r="V155">
        <v>81817.899999999994</v>
      </c>
      <c r="W155">
        <v>0</v>
      </c>
      <c r="X155">
        <v>0</v>
      </c>
      <c r="Y155">
        <v>0</v>
      </c>
      <c r="Z155">
        <v>272749</v>
      </c>
      <c r="AA155">
        <v>176.381</v>
      </c>
      <c r="AB155">
        <v>0</v>
      </c>
      <c r="AC155">
        <v>0</v>
      </c>
      <c r="AD155">
        <v>0</v>
      </c>
      <c r="AE155">
        <v>0</v>
      </c>
      <c r="AF155">
        <v>591.54200000000003</v>
      </c>
      <c r="AG155">
        <v>0</v>
      </c>
      <c r="AH155">
        <v>767.92399999999998</v>
      </c>
      <c r="AI155">
        <v>0</v>
      </c>
      <c r="AJ155">
        <v>0</v>
      </c>
      <c r="AK155">
        <v>0</v>
      </c>
      <c r="AL155">
        <v>0</v>
      </c>
      <c r="AM155">
        <v>767.92399999999998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1.6305000000000001</v>
      </c>
      <c r="BB155">
        <v>107.089</v>
      </c>
      <c r="BC155">
        <v>110.361</v>
      </c>
      <c r="BD155">
        <v>0</v>
      </c>
      <c r="BE155">
        <v>0</v>
      </c>
      <c r="BF155">
        <v>4.7731500000000002</v>
      </c>
      <c r="BG155">
        <v>72.894400000000005</v>
      </c>
      <c r="BH155">
        <v>296.74799999999999</v>
      </c>
      <c r="BI155">
        <v>109.422</v>
      </c>
      <c r="BJ155">
        <v>0</v>
      </c>
      <c r="BK155">
        <v>0</v>
      </c>
      <c r="BL155">
        <v>0</v>
      </c>
      <c r="BM155">
        <v>406.17</v>
      </c>
      <c r="BN155">
        <v>399.767</v>
      </c>
      <c r="BO155">
        <v>6.4036499999999998</v>
      </c>
      <c r="BP155">
        <v>0</v>
      </c>
      <c r="BQ155">
        <v>0</v>
      </c>
      <c r="BS155">
        <v>0</v>
      </c>
      <c r="BT155">
        <v>0</v>
      </c>
      <c r="BV155">
        <v>0</v>
      </c>
      <c r="BW155" t="s">
        <v>99</v>
      </c>
      <c r="BX155" t="s">
        <v>99</v>
      </c>
      <c r="BY155" t="s">
        <v>335</v>
      </c>
      <c r="BZ155">
        <v>2.77197</v>
      </c>
      <c r="CA155">
        <v>99904.6</v>
      </c>
      <c r="CB155">
        <v>20207.8</v>
      </c>
      <c r="CC155">
        <v>0</v>
      </c>
      <c r="CD155">
        <v>329.59800000000001</v>
      </c>
      <c r="CE155">
        <v>0</v>
      </c>
      <c r="CF155">
        <v>52678.6</v>
      </c>
      <c r="CG155">
        <v>173123</v>
      </c>
      <c r="CH155">
        <v>81817.899999999994</v>
      </c>
      <c r="CI155">
        <v>0</v>
      </c>
      <c r="CJ155">
        <v>0</v>
      </c>
      <c r="CK155">
        <v>0</v>
      </c>
      <c r="CL155">
        <v>254941</v>
      </c>
      <c r="CM155">
        <v>475.90100000000001</v>
      </c>
      <c r="CN155">
        <v>0</v>
      </c>
      <c r="CO155">
        <v>0</v>
      </c>
      <c r="CP155">
        <v>0</v>
      </c>
      <c r="CQ155">
        <v>0</v>
      </c>
      <c r="CR155">
        <v>576.83000000000004</v>
      </c>
      <c r="CS155">
        <v>0</v>
      </c>
      <c r="CT155">
        <v>1052.73</v>
      </c>
      <c r="CU155">
        <v>0</v>
      </c>
      <c r="CV155">
        <v>0</v>
      </c>
      <c r="CW155">
        <v>0</v>
      </c>
      <c r="CX155">
        <v>0</v>
      </c>
      <c r="CY155">
        <v>1052.73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4.4384800000000002</v>
      </c>
      <c r="DN155">
        <v>169.83199999999999</v>
      </c>
      <c r="DO155">
        <v>30.087</v>
      </c>
      <c r="DP155">
        <v>0</v>
      </c>
      <c r="DQ155">
        <v>0.35828399999999999</v>
      </c>
      <c r="DR155">
        <v>4.6544400000000001</v>
      </c>
      <c r="DS155">
        <v>72.894400000000005</v>
      </c>
      <c r="DT155">
        <v>282.26499999999999</v>
      </c>
      <c r="DU155">
        <v>109.422</v>
      </c>
      <c r="DV155">
        <v>0</v>
      </c>
      <c r="DW155">
        <v>0</v>
      </c>
      <c r="DX155">
        <v>0</v>
      </c>
      <c r="DY155">
        <v>391.68700000000001</v>
      </c>
      <c r="DZ155">
        <v>382.59699999999998</v>
      </c>
      <c r="EA155">
        <v>9.0899099999999997</v>
      </c>
      <c r="EB155">
        <v>0</v>
      </c>
      <c r="EC155">
        <v>0</v>
      </c>
      <c r="EE155">
        <v>0</v>
      </c>
      <c r="EF155">
        <v>0</v>
      </c>
      <c r="EH155">
        <v>0</v>
      </c>
      <c r="EI155">
        <v>0</v>
      </c>
      <c r="EJ155">
        <v>31.855499999999999</v>
      </c>
      <c r="EK155">
        <v>15.527200000000001</v>
      </c>
      <c r="EL155">
        <v>0</v>
      </c>
      <c r="EM155">
        <v>0</v>
      </c>
      <c r="EN155">
        <v>0</v>
      </c>
      <c r="EO155">
        <v>12.3977</v>
      </c>
      <c r="EP155">
        <v>59.7804</v>
      </c>
      <c r="EQ155">
        <v>14.844099999999999</v>
      </c>
      <c r="ER155">
        <v>0</v>
      </c>
      <c r="ES155">
        <v>0</v>
      </c>
      <c r="ET155">
        <v>0</v>
      </c>
      <c r="EU155">
        <v>74.624499999999998</v>
      </c>
      <c r="EV155">
        <v>0</v>
      </c>
      <c r="EW155">
        <v>43.309100000000001</v>
      </c>
      <c r="EX155">
        <v>5.2661300000000004</v>
      </c>
      <c r="EY155">
        <v>0</v>
      </c>
      <c r="EZ155">
        <v>0</v>
      </c>
      <c r="FA155">
        <v>0</v>
      </c>
      <c r="FB155">
        <v>12.3977</v>
      </c>
      <c r="FC155">
        <v>60.972900000000003</v>
      </c>
      <c r="FD155">
        <v>14.844099999999999</v>
      </c>
      <c r="FE155">
        <v>0</v>
      </c>
      <c r="FF155">
        <v>0</v>
      </c>
      <c r="FG155">
        <v>0</v>
      </c>
      <c r="FH155">
        <v>75.816999999999993</v>
      </c>
      <c r="FI155" t="s">
        <v>534</v>
      </c>
      <c r="FJ155" t="s">
        <v>535</v>
      </c>
      <c r="FK155" t="s">
        <v>536</v>
      </c>
      <c r="FL155" t="s">
        <v>257</v>
      </c>
      <c r="FM155">
        <v>8.5</v>
      </c>
      <c r="FN155" t="s">
        <v>44</v>
      </c>
      <c r="FO155" t="s">
        <v>502</v>
      </c>
      <c r="FP155" t="s">
        <v>604</v>
      </c>
    </row>
    <row r="156" spans="1:172" x14ac:dyDescent="0.25">
      <c r="A156" s="72">
        <v>43234.23978009259</v>
      </c>
      <c r="B156" t="s">
        <v>348</v>
      </c>
      <c r="C156" t="s">
        <v>348</v>
      </c>
      <c r="D156" t="s">
        <v>266</v>
      </c>
      <c r="E156">
        <v>22500</v>
      </c>
      <c r="F156">
        <v>22500</v>
      </c>
      <c r="G156" t="s">
        <v>43</v>
      </c>
      <c r="H156" s="73">
        <v>3.8194444444444441E-2</v>
      </c>
      <c r="I156" t="s">
        <v>51</v>
      </c>
      <c r="J156">
        <v>-22.73</v>
      </c>
      <c r="K156" t="s">
        <v>99</v>
      </c>
      <c r="L156" t="s">
        <v>99</v>
      </c>
      <c r="M156" t="s">
        <v>331</v>
      </c>
      <c r="N156">
        <v>0</v>
      </c>
      <c r="O156">
        <v>7163.19</v>
      </c>
      <c r="P156">
        <v>64644.1</v>
      </c>
      <c r="Q156">
        <v>0</v>
      </c>
      <c r="R156">
        <v>0</v>
      </c>
      <c r="S156">
        <v>0</v>
      </c>
      <c r="T156">
        <v>51955.6</v>
      </c>
      <c r="U156">
        <v>123763</v>
      </c>
      <c r="V156">
        <v>81817.899999999994</v>
      </c>
      <c r="W156">
        <v>0</v>
      </c>
      <c r="X156">
        <v>0</v>
      </c>
      <c r="Y156">
        <v>0</v>
      </c>
      <c r="Z156">
        <v>205581</v>
      </c>
      <c r="AA156">
        <v>444.71199999999999</v>
      </c>
      <c r="AB156">
        <v>0</v>
      </c>
      <c r="AC156">
        <v>0</v>
      </c>
      <c r="AD156">
        <v>0</v>
      </c>
      <c r="AE156">
        <v>0</v>
      </c>
      <c r="AF156">
        <v>677.26599999999996</v>
      </c>
      <c r="AG156">
        <v>0</v>
      </c>
      <c r="AH156">
        <v>1121.98</v>
      </c>
      <c r="AI156">
        <v>0</v>
      </c>
      <c r="AJ156">
        <v>0</v>
      </c>
      <c r="AK156">
        <v>0</v>
      </c>
      <c r="AL156">
        <v>0</v>
      </c>
      <c r="AM156">
        <v>1121.98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4.0016299999999996</v>
      </c>
      <c r="BB156">
        <v>16.256900000000002</v>
      </c>
      <c r="BC156">
        <v>84.460599999999999</v>
      </c>
      <c r="BD156">
        <v>0</v>
      </c>
      <c r="BE156">
        <v>0</v>
      </c>
      <c r="BF156">
        <v>5.4345800000000004</v>
      </c>
      <c r="BG156">
        <v>71.354600000000005</v>
      </c>
      <c r="BH156">
        <v>181.50800000000001</v>
      </c>
      <c r="BI156">
        <v>108.021</v>
      </c>
      <c r="BJ156">
        <v>0</v>
      </c>
      <c r="BK156">
        <v>0</v>
      </c>
      <c r="BL156">
        <v>0</v>
      </c>
      <c r="BM156">
        <v>289.52999999999997</v>
      </c>
      <c r="BN156">
        <v>280.09300000000002</v>
      </c>
      <c r="BO156">
        <v>9.4361999999999995</v>
      </c>
      <c r="BP156">
        <v>0</v>
      </c>
      <c r="BQ156">
        <v>0</v>
      </c>
      <c r="BS156">
        <v>0</v>
      </c>
      <c r="BT156">
        <v>0</v>
      </c>
      <c r="BV156">
        <v>0</v>
      </c>
      <c r="BW156" t="s">
        <v>99</v>
      </c>
      <c r="BX156" t="s">
        <v>99</v>
      </c>
      <c r="BY156" t="s">
        <v>592</v>
      </c>
      <c r="BZ156">
        <v>5.3317300000000003</v>
      </c>
      <c r="CA156">
        <v>31710.2</v>
      </c>
      <c r="CB156">
        <v>13179.3</v>
      </c>
      <c r="CC156">
        <v>0</v>
      </c>
      <c r="CD156">
        <v>726.84</v>
      </c>
      <c r="CE156">
        <v>0</v>
      </c>
      <c r="CF156">
        <v>51955.6</v>
      </c>
      <c r="CG156">
        <v>97577.3</v>
      </c>
      <c r="CH156">
        <v>81817.899999999994</v>
      </c>
      <c r="CI156">
        <v>0</v>
      </c>
      <c r="CJ156">
        <v>0</v>
      </c>
      <c r="CK156">
        <v>0</v>
      </c>
      <c r="CL156">
        <v>179395</v>
      </c>
      <c r="CM156">
        <v>915.66800000000001</v>
      </c>
      <c r="CN156">
        <v>0</v>
      </c>
      <c r="CO156">
        <v>0</v>
      </c>
      <c r="CP156">
        <v>0</v>
      </c>
      <c r="CQ156">
        <v>0</v>
      </c>
      <c r="CR156">
        <v>660.41499999999996</v>
      </c>
      <c r="CS156">
        <v>0</v>
      </c>
      <c r="CT156">
        <v>1576.08</v>
      </c>
      <c r="CU156">
        <v>0</v>
      </c>
      <c r="CV156">
        <v>0</v>
      </c>
      <c r="CW156">
        <v>0</v>
      </c>
      <c r="CX156">
        <v>0</v>
      </c>
      <c r="CY156">
        <v>1576.08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8.2854899999999994</v>
      </c>
      <c r="DN156">
        <v>55.080399999999997</v>
      </c>
      <c r="DO156">
        <v>17.973299999999998</v>
      </c>
      <c r="DP156">
        <v>0</v>
      </c>
      <c r="DQ156">
        <v>0.78360099999999999</v>
      </c>
      <c r="DR156">
        <v>5.2993600000000001</v>
      </c>
      <c r="DS156">
        <v>71.354600000000005</v>
      </c>
      <c r="DT156">
        <v>158.77699999999999</v>
      </c>
      <c r="DU156">
        <v>108.021</v>
      </c>
      <c r="DV156">
        <v>0</v>
      </c>
      <c r="DW156">
        <v>0</v>
      </c>
      <c r="DX156">
        <v>0</v>
      </c>
      <c r="DY156">
        <v>266.798</v>
      </c>
      <c r="DZ156">
        <v>253.21899999999999</v>
      </c>
      <c r="EA156">
        <v>13.5791</v>
      </c>
      <c r="EB156">
        <v>0</v>
      </c>
      <c r="EC156">
        <v>0</v>
      </c>
      <c r="EE156">
        <v>0</v>
      </c>
      <c r="EF156">
        <v>0</v>
      </c>
      <c r="EH156">
        <v>0</v>
      </c>
      <c r="EI156">
        <v>0</v>
      </c>
      <c r="EJ156">
        <v>4.40428</v>
      </c>
      <c r="EK156">
        <v>11.944000000000001</v>
      </c>
      <c r="EL156">
        <v>0</v>
      </c>
      <c r="EM156">
        <v>0</v>
      </c>
      <c r="EN156">
        <v>0</v>
      </c>
      <c r="EO156">
        <v>12.127700000000001</v>
      </c>
      <c r="EP156">
        <v>28.475999999999999</v>
      </c>
      <c r="EQ156">
        <v>14.844099999999999</v>
      </c>
      <c r="ER156">
        <v>0</v>
      </c>
      <c r="ES156">
        <v>0</v>
      </c>
      <c r="ET156">
        <v>0</v>
      </c>
      <c r="EU156">
        <v>43.320099999999996</v>
      </c>
      <c r="EV156" s="74">
        <v>6.8695399999999993E-21</v>
      </c>
      <c r="EW156">
        <v>13.9299</v>
      </c>
      <c r="EX156">
        <v>2.6028500000000001</v>
      </c>
      <c r="EY156">
        <v>0</v>
      </c>
      <c r="EZ156" s="74">
        <v>2.48883E-17</v>
      </c>
      <c r="FA156">
        <v>0</v>
      </c>
      <c r="FB156">
        <v>12.127700000000001</v>
      </c>
      <c r="FC156">
        <v>28.660399999999999</v>
      </c>
      <c r="FD156">
        <v>14.844099999999999</v>
      </c>
      <c r="FE156">
        <v>0</v>
      </c>
      <c r="FF156">
        <v>0</v>
      </c>
      <c r="FG156">
        <v>0</v>
      </c>
      <c r="FH156">
        <v>43.5045</v>
      </c>
      <c r="FI156" t="s">
        <v>534</v>
      </c>
      <c r="FJ156" t="s">
        <v>535</v>
      </c>
      <c r="FK156" t="s">
        <v>536</v>
      </c>
      <c r="FL156" t="s">
        <v>257</v>
      </c>
      <c r="FM156">
        <v>8.5</v>
      </c>
      <c r="FN156" t="s">
        <v>44</v>
      </c>
      <c r="FO156" t="s">
        <v>502</v>
      </c>
      <c r="FP156" t="s">
        <v>604</v>
      </c>
    </row>
    <row r="157" spans="1:172" x14ac:dyDescent="0.25">
      <c r="A157" s="72">
        <v>43234.240555555552</v>
      </c>
      <c r="B157" t="s">
        <v>349</v>
      </c>
      <c r="C157" t="s">
        <v>349</v>
      </c>
      <c r="D157" t="s">
        <v>123</v>
      </c>
      <c r="E157">
        <v>22500</v>
      </c>
      <c r="F157">
        <v>22500</v>
      </c>
      <c r="G157" t="s">
        <v>43</v>
      </c>
      <c r="H157" s="73">
        <v>4.3750000000000004E-2</v>
      </c>
      <c r="I157" t="s">
        <v>51</v>
      </c>
      <c r="J157">
        <v>-38.090000000000003</v>
      </c>
      <c r="K157" t="s">
        <v>99</v>
      </c>
      <c r="L157" t="s">
        <v>99</v>
      </c>
      <c r="M157" t="s">
        <v>433</v>
      </c>
      <c r="N157">
        <v>350.80500000000001</v>
      </c>
      <c r="O157">
        <v>101633</v>
      </c>
      <c r="P157">
        <v>42669.1</v>
      </c>
      <c r="Q157">
        <v>451.02600000000001</v>
      </c>
      <c r="R157">
        <v>7643.07</v>
      </c>
      <c r="S157">
        <v>0</v>
      </c>
      <c r="T157">
        <v>52678.6</v>
      </c>
      <c r="U157">
        <v>205426</v>
      </c>
      <c r="V157">
        <v>81817.899999999994</v>
      </c>
      <c r="W157">
        <v>0</v>
      </c>
      <c r="X157">
        <v>0</v>
      </c>
      <c r="Y157">
        <v>0</v>
      </c>
      <c r="Z157">
        <v>287244</v>
      </c>
      <c r="AA157">
        <v>322.346</v>
      </c>
      <c r="AB157">
        <v>0</v>
      </c>
      <c r="AC157">
        <v>0</v>
      </c>
      <c r="AD157">
        <v>0</v>
      </c>
      <c r="AE157">
        <v>0</v>
      </c>
      <c r="AF157">
        <v>591.54300000000001</v>
      </c>
      <c r="AG157">
        <v>0</v>
      </c>
      <c r="AH157">
        <v>913.88900000000001</v>
      </c>
      <c r="AI157">
        <v>0</v>
      </c>
      <c r="AJ157">
        <v>0</v>
      </c>
      <c r="AK157">
        <v>0</v>
      </c>
      <c r="AL157">
        <v>0</v>
      </c>
      <c r="AM157">
        <v>913.88900000000001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3.3452999999999999</v>
      </c>
      <c r="BB157">
        <v>170.143</v>
      </c>
      <c r="BC157">
        <v>57.5184</v>
      </c>
      <c r="BD157">
        <v>1.0442199999999999</v>
      </c>
      <c r="BE157">
        <v>10.6381</v>
      </c>
      <c r="BF157">
        <v>4.7731500000000002</v>
      </c>
      <c r="BG157">
        <v>72.894400000000005</v>
      </c>
      <c r="BH157">
        <v>320.35599999999999</v>
      </c>
      <c r="BI157">
        <v>109.422</v>
      </c>
      <c r="BJ157">
        <v>0</v>
      </c>
      <c r="BK157">
        <v>0</v>
      </c>
      <c r="BL157">
        <v>0</v>
      </c>
      <c r="BM157">
        <v>429.779</v>
      </c>
      <c r="BN157">
        <v>422.048</v>
      </c>
      <c r="BO157">
        <v>7.7304199999999996</v>
      </c>
      <c r="BP157">
        <v>0</v>
      </c>
      <c r="BQ157">
        <v>0</v>
      </c>
      <c r="BS157">
        <v>0</v>
      </c>
      <c r="BT157">
        <v>0</v>
      </c>
      <c r="BV157">
        <v>0</v>
      </c>
      <c r="BW157" t="s">
        <v>99</v>
      </c>
      <c r="BX157" t="s">
        <v>99</v>
      </c>
      <c r="BY157" t="s">
        <v>335</v>
      </c>
      <c r="BZ157">
        <v>2.77197</v>
      </c>
      <c r="CA157">
        <v>99904.6</v>
      </c>
      <c r="CB157">
        <v>20207.8</v>
      </c>
      <c r="CC157">
        <v>0</v>
      </c>
      <c r="CD157">
        <v>329.59800000000001</v>
      </c>
      <c r="CE157">
        <v>0</v>
      </c>
      <c r="CF157">
        <v>52678.6</v>
      </c>
      <c r="CG157">
        <v>173123</v>
      </c>
      <c r="CH157">
        <v>81817.899999999994</v>
      </c>
      <c r="CI157">
        <v>0</v>
      </c>
      <c r="CJ157">
        <v>0</v>
      </c>
      <c r="CK157">
        <v>0</v>
      </c>
      <c r="CL157">
        <v>254941</v>
      </c>
      <c r="CM157">
        <v>475.90100000000001</v>
      </c>
      <c r="CN157">
        <v>0</v>
      </c>
      <c r="CO157">
        <v>0</v>
      </c>
      <c r="CP157">
        <v>0</v>
      </c>
      <c r="CQ157">
        <v>0</v>
      </c>
      <c r="CR157">
        <v>576.83000000000004</v>
      </c>
      <c r="CS157">
        <v>0</v>
      </c>
      <c r="CT157">
        <v>1052.73</v>
      </c>
      <c r="CU157">
        <v>0</v>
      </c>
      <c r="CV157">
        <v>0</v>
      </c>
      <c r="CW157">
        <v>0</v>
      </c>
      <c r="CX157">
        <v>0</v>
      </c>
      <c r="CY157">
        <v>1052.73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4.4384800000000002</v>
      </c>
      <c r="DN157">
        <v>169.83199999999999</v>
      </c>
      <c r="DO157">
        <v>30.087</v>
      </c>
      <c r="DP157">
        <v>0</v>
      </c>
      <c r="DQ157">
        <v>0.35828399999999999</v>
      </c>
      <c r="DR157">
        <v>4.6544400000000001</v>
      </c>
      <c r="DS157">
        <v>72.894400000000005</v>
      </c>
      <c r="DT157">
        <v>282.26499999999999</v>
      </c>
      <c r="DU157">
        <v>109.422</v>
      </c>
      <c r="DV157">
        <v>0</v>
      </c>
      <c r="DW157">
        <v>0</v>
      </c>
      <c r="DX157">
        <v>0</v>
      </c>
      <c r="DY157">
        <v>391.68700000000001</v>
      </c>
      <c r="DZ157">
        <v>382.59699999999998</v>
      </c>
      <c r="EA157">
        <v>9.0899099999999997</v>
      </c>
      <c r="EB157">
        <v>0</v>
      </c>
      <c r="EC157">
        <v>0</v>
      </c>
      <c r="EE157">
        <v>0</v>
      </c>
      <c r="EF157">
        <v>0</v>
      </c>
      <c r="EH157">
        <v>0</v>
      </c>
      <c r="EI157">
        <v>0</v>
      </c>
      <c r="EJ157">
        <v>41.918300000000002</v>
      </c>
      <c r="EK157">
        <v>8.6793899999999997</v>
      </c>
      <c r="EL157">
        <v>0.30178899999999997</v>
      </c>
      <c r="EM157">
        <v>1.95651</v>
      </c>
      <c r="EN157">
        <v>0</v>
      </c>
      <c r="EO157">
        <v>12.3977</v>
      </c>
      <c r="EP157">
        <v>65.253699999999995</v>
      </c>
      <c r="EQ157">
        <v>14.844099999999999</v>
      </c>
      <c r="ER157">
        <v>0</v>
      </c>
      <c r="ES157">
        <v>0</v>
      </c>
      <c r="ET157">
        <v>0</v>
      </c>
      <c r="EU157">
        <v>80.097700000000003</v>
      </c>
      <c r="EV157">
        <v>0</v>
      </c>
      <c r="EW157">
        <v>43.309100000000001</v>
      </c>
      <c r="EX157">
        <v>5.2661300000000004</v>
      </c>
      <c r="EY157">
        <v>0</v>
      </c>
      <c r="EZ157">
        <v>0</v>
      </c>
      <c r="FA157">
        <v>0</v>
      </c>
      <c r="FB157">
        <v>12.3977</v>
      </c>
      <c r="FC157">
        <v>60.972900000000003</v>
      </c>
      <c r="FD157">
        <v>14.844099999999999</v>
      </c>
      <c r="FE157">
        <v>0</v>
      </c>
      <c r="FF157">
        <v>0</v>
      </c>
      <c r="FG157">
        <v>0</v>
      </c>
      <c r="FH157">
        <v>75.816999999999993</v>
      </c>
      <c r="FI157" t="s">
        <v>534</v>
      </c>
      <c r="FJ157" t="s">
        <v>535</v>
      </c>
      <c r="FK157" t="s">
        <v>536</v>
      </c>
      <c r="FL157" t="s">
        <v>257</v>
      </c>
      <c r="FM157">
        <v>8.5</v>
      </c>
      <c r="FN157" t="s">
        <v>44</v>
      </c>
      <c r="FO157" t="s">
        <v>502</v>
      </c>
      <c r="FP157" t="s">
        <v>604</v>
      </c>
    </row>
    <row r="158" spans="1:172" x14ac:dyDescent="0.25">
      <c r="A158" s="72">
        <v>43234.241261574076</v>
      </c>
      <c r="B158" t="s">
        <v>350</v>
      </c>
      <c r="C158" t="s">
        <v>350</v>
      </c>
      <c r="D158" t="s">
        <v>266</v>
      </c>
      <c r="E158">
        <v>22500</v>
      </c>
      <c r="F158">
        <v>22500</v>
      </c>
      <c r="G158" t="s">
        <v>43</v>
      </c>
      <c r="H158" s="73">
        <v>3.888888888888889E-2</v>
      </c>
      <c r="I158" t="s">
        <v>51</v>
      </c>
      <c r="J158">
        <v>-38.25</v>
      </c>
      <c r="K158" t="s">
        <v>99</v>
      </c>
      <c r="L158" t="s">
        <v>99</v>
      </c>
      <c r="M158" t="s">
        <v>254</v>
      </c>
      <c r="N158">
        <v>875.28399999999999</v>
      </c>
      <c r="O158">
        <v>27901.200000000001</v>
      </c>
      <c r="P158">
        <v>38984.699999999997</v>
      </c>
      <c r="Q158">
        <v>68.191999999999993</v>
      </c>
      <c r="R158">
        <v>4968.5</v>
      </c>
      <c r="S158">
        <v>0</v>
      </c>
      <c r="T158">
        <v>51955.6</v>
      </c>
      <c r="U158">
        <v>124753</v>
      </c>
      <c r="V158">
        <v>81817.899999999994</v>
      </c>
      <c r="W158">
        <v>0</v>
      </c>
      <c r="X158">
        <v>0</v>
      </c>
      <c r="Y158">
        <v>0</v>
      </c>
      <c r="Z158">
        <v>206571</v>
      </c>
      <c r="AA158">
        <v>560.18499999999995</v>
      </c>
      <c r="AB158">
        <v>0</v>
      </c>
      <c r="AC158">
        <v>0</v>
      </c>
      <c r="AD158">
        <v>0</v>
      </c>
      <c r="AE158">
        <v>0</v>
      </c>
      <c r="AF158">
        <v>677.26599999999996</v>
      </c>
      <c r="AG158">
        <v>0</v>
      </c>
      <c r="AH158">
        <v>1237.45</v>
      </c>
      <c r="AI158">
        <v>0</v>
      </c>
      <c r="AJ158">
        <v>0</v>
      </c>
      <c r="AK158">
        <v>0</v>
      </c>
      <c r="AL158">
        <v>0</v>
      </c>
      <c r="AM158">
        <v>1237.45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5.97628</v>
      </c>
      <c r="BB158">
        <v>54.491</v>
      </c>
      <c r="BC158">
        <v>51.988500000000002</v>
      </c>
      <c r="BD158">
        <v>0.14604</v>
      </c>
      <c r="BE158">
        <v>7.6321300000000001</v>
      </c>
      <c r="BF158">
        <v>5.4345699999999999</v>
      </c>
      <c r="BG158">
        <v>71.354600000000005</v>
      </c>
      <c r="BH158">
        <v>197.023</v>
      </c>
      <c r="BI158">
        <v>108.021</v>
      </c>
      <c r="BJ158">
        <v>0</v>
      </c>
      <c r="BK158">
        <v>0</v>
      </c>
      <c r="BL158">
        <v>0</v>
      </c>
      <c r="BM158">
        <v>305.04399999999998</v>
      </c>
      <c r="BN158">
        <v>294.59100000000001</v>
      </c>
      <c r="BO158">
        <v>10.4534</v>
      </c>
      <c r="BP158">
        <v>0</v>
      </c>
      <c r="BQ158">
        <v>0</v>
      </c>
      <c r="BS158">
        <v>0</v>
      </c>
      <c r="BT158">
        <v>0</v>
      </c>
      <c r="BV158">
        <v>0</v>
      </c>
      <c r="BW158" t="s">
        <v>99</v>
      </c>
      <c r="BX158" t="s">
        <v>99</v>
      </c>
      <c r="BY158" t="s">
        <v>592</v>
      </c>
      <c r="BZ158">
        <v>5.3317300000000003</v>
      </c>
      <c r="CA158">
        <v>31710.2</v>
      </c>
      <c r="CB158">
        <v>13179.3</v>
      </c>
      <c r="CC158">
        <v>0</v>
      </c>
      <c r="CD158">
        <v>726.84</v>
      </c>
      <c r="CE158">
        <v>0</v>
      </c>
      <c r="CF158">
        <v>51955.6</v>
      </c>
      <c r="CG158">
        <v>97577.3</v>
      </c>
      <c r="CH158">
        <v>81817.899999999994</v>
      </c>
      <c r="CI158">
        <v>0</v>
      </c>
      <c r="CJ158">
        <v>0</v>
      </c>
      <c r="CK158">
        <v>0</v>
      </c>
      <c r="CL158">
        <v>179395</v>
      </c>
      <c r="CM158">
        <v>915.66800000000001</v>
      </c>
      <c r="CN158">
        <v>0</v>
      </c>
      <c r="CO158">
        <v>0</v>
      </c>
      <c r="CP158">
        <v>0</v>
      </c>
      <c r="CQ158">
        <v>0</v>
      </c>
      <c r="CR158">
        <v>660.41499999999996</v>
      </c>
      <c r="CS158">
        <v>0</v>
      </c>
      <c r="CT158">
        <v>1576.08</v>
      </c>
      <c r="CU158">
        <v>0</v>
      </c>
      <c r="CV158">
        <v>0</v>
      </c>
      <c r="CW158">
        <v>0</v>
      </c>
      <c r="CX158">
        <v>0</v>
      </c>
      <c r="CY158">
        <v>1576.08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8.2854899999999994</v>
      </c>
      <c r="DN158">
        <v>55.080399999999997</v>
      </c>
      <c r="DO158">
        <v>17.973299999999998</v>
      </c>
      <c r="DP158">
        <v>0</v>
      </c>
      <c r="DQ158">
        <v>0.78360099999999999</v>
      </c>
      <c r="DR158">
        <v>5.2993600000000001</v>
      </c>
      <c r="DS158">
        <v>71.354600000000005</v>
      </c>
      <c r="DT158">
        <v>158.77699999999999</v>
      </c>
      <c r="DU158">
        <v>108.021</v>
      </c>
      <c r="DV158">
        <v>0</v>
      </c>
      <c r="DW158">
        <v>0</v>
      </c>
      <c r="DX158">
        <v>0</v>
      </c>
      <c r="DY158">
        <v>266.798</v>
      </c>
      <c r="DZ158">
        <v>253.21899999999999</v>
      </c>
      <c r="EA158">
        <v>13.5791</v>
      </c>
      <c r="EB158">
        <v>0</v>
      </c>
      <c r="EC158">
        <v>0</v>
      </c>
      <c r="EE158">
        <v>0</v>
      </c>
      <c r="EF158">
        <v>0</v>
      </c>
      <c r="EH158">
        <v>0</v>
      </c>
      <c r="EI158">
        <v>0</v>
      </c>
      <c r="EJ158">
        <v>13.6159</v>
      </c>
      <c r="EK158">
        <v>7.7187599999999996</v>
      </c>
      <c r="EL158">
        <v>4.0434499999999998E-2</v>
      </c>
      <c r="EM158">
        <v>1.8093699999999999</v>
      </c>
      <c r="EN158">
        <v>0</v>
      </c>
      <c r="EO158">
        <v>12.127700000000001</v>
      </c>
      <c r="EP158">
        <v>35.312199999999997</v>
      </c>
      <c r="EQ158">
        <v>14.844099999999999</v>
      </c>
      <c r="ER158">
        <v>0</v>
      </c>
      <c r="ES158">
        <v>0</v>
      </c>
      <c r="ET158">
        <v>0</v>
      </c>
      <c r="EU158">
        <v>50.156300000000002</v>
      </c>
      <c r="EV158" s="74">
        <v>6.8695399999999993E-21</v>
      </c>
      <c r="EW158">
        <v>13.9299</v>
      </c>
      <c r="EX158">
        <v>2.6028500000000001</v>
      </c>
      <c r="EY158">
        <v>0</v>
      </c>
      <c r="EZ158" s="74">
        <v>2.48883E-17</v>
      </c>
      <c r="FA158">
        <v>0</v>
      </c>
      <c r="FB158">
        <v>12.127700000000001</v>
      </c>
      <c r="FC158">
        <v>28.660399999999999</v>
      </c>
      <c r="FD158">
        <v>14.844099999999999</v>
      </c>
      <c r="FE158">
        <v>0</v>
      </c>
      <c r="FF158">
        <v>0</v>
      </c>
      <c r="FG158">
        <v>0</v>
      </c>
      <c r="FH158">
        <v>43.5045</v>
      </c>
      <c r="FI158" t="s">
        <v>534</v>
      </c>
      <c r="FJ158" t="s">
        <v>535</v>
      </c>
      <c r="FK158" t="s">
        <v>536</v>
      </c>
      <c r="FL158" t="s">
        <v>257</v>
      </c>
      <c r="FM158">
        <v>8.5</v>
      </c>
      <c r="FN158" t="s">
        <v>44</v>
      </c>
      <c r="FO158" t="s">
        <v>502</v>
      </c>
      <c r="FP158" t="s">
        <v>604</v>
      </c>
    </row>
    <row r="159" spans="1:172" x14ac:dyDescent="0.25">
      <c r="A159" s="72">
        <v>43234.242164351854</v>
      </c>
      <c r="B159" t="s">
        <v>473</v>
      </c>
      <c r="C159" t="s">
        <v>473</v>
      </c>
      <c r="D159" t="s">
        <v>266</v>
      </c>
      <c r="E159">
        <v>53627.8</v>
      </c>
      <c r="F159">
        <v>53627.8</v>
      </c>
      <c r="G159" t="s">
        <v>43</v>
      </c>
      <c r="H159" s="73">
        <v>5.0694444444444452E-2</v>
      </c>
      <c r="I159" t="s">
        <v>50</v>
      </c>
      <c r="J159">
        <v>1.99</v>
      </c>
      <c r="K159" t="s">
        <v>99</v>
      </c>
      <c r="L159" t="s">
        <v>99</v>
      </c>
      <c r="M159" t="s">
        <v>209</v>
      </c>
      <c r="N159">
        <v>10.989800000000001</v>
      </c>
      <c r="O159">
        <v>77649.8</v>
      </c>
      <c r="P159">
        <v>21695</v>
      </c>
      <c r="Q159">
        <v>0</v>
      </c>
      <c r="R159">
        <v>2187.65</v>
      </c>
      <c r="S159">
        <v>0</v>
      </c>
      <c r="T159">
        <v>62752.7</v>
      </c>
      <c r="U159">
        <v>164296</v>
      </c>
      <c r="V159">
        <v>229701</v>
      </c>
      <c r="W159">
        <v>0</v>
      </c>
      <c r="X159">
        <v>0</v>
      </c>
      <c r="Y159">
        <v>0</v>
      </c>
      <c r="Z159">
        <v>393998</v>
      </c>
      <c r="AA159">
        <v>1689.06</v>
      </c>
      <c r="AB159">
        <v>0</v>
      </c>
      <c r="AC159">
        <v>0</v>
      </c>
      <c r="AD159">
        <v>0</v>
      </c>
      <c r="AE159">
        <v>0</v>
      </c>
      <c r="AF159">
        <v>609.04600000000005</v>
      </c>
      <c r="AG159">
        <v>0</v>
      </c>
      <c r="AH159">
        <v>2298.11</v>
      </c>
      <c r="AI159">
        <v>0</v>
      </c>
      <c r="AJ159">
        <v>0</v>
      </c>
      <c r="AK159">
        <v>0</v>
      </c>
      <c r="AL159">
        <v>0</v>
      </c>
      <c r="AM159">
        <v>2298.11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6.3005899999999997</v>
      </c>
      <c r="BB159">
        <v>53.396799999999999</v>
      </c>
      <c r="BC159">
        <v>11.9069</v>
      </c>
      <c r="BD159">
        <v>0</v>
      </c>
      <c r="BE159">
        <v>1.0043200000000001</v>
      </c>
      <c r="BF159">
        <v>2.04874</v>
      </c>
      <c r="BG159">
        <v>34.2667</v>
      </c>
      <c r="BH159">
        <v>108.92400000000001</v>
      </c>
      <c r="BI159">
        <v>123.904</v>
      </c>
      <c r="BJ159">
        <v>0</v>
      </c>
      <c r="BK159">
        <v>0</v>
      </c>
      <c r="BL159">
        <v>0</v>
      </c>
      <c r="BM159">
        <v>232.828</v>
      </c>
      <c r="BN159">
        <v>224.48400000000001</v>
      </c>
      <c r="BO159">
        <v>8.3442799999999995</v>
      </c>
      <c r="BP159">
        <v>0</v>
      </c>
      <c r="BQ159">
        <v>0</v>
      </c>
      <c r="BS159">
        <v>0</v>
      </c>
      <c r="BT159">
        <v>0</v>
      </c>
      <c r="BV159">
        <v>0</v>
      </c>
      <c r="BW159" t="s">
        <v>99</v>
      </c>
      <c r="BX159" t="s">
        <v>99</v>
      </c>
      <c r="BY159" t="s">
        <v>238</v>
      </c>
      <c r="BZ159">
        <v>10.3979</v>
      </c>
      <c r="CA159">
        <v>72880.800000000003</v>
      </c>
      <c r="CB159">
        <v>35870.199999999997</v>
      </c>
      <c r="CC159">
        <v>0</v>
      </c>
      <c r="CD159">
        <v>1476.86</v>
      </c>
      <c r="CE159">
        <v>0</v>
      </c>
      <c r="CF159">
        <v>58501.9</v>
      </c>
      <c r="CG159">
        <v>168740</v>
      </c>
      <c r="CH159">
        <v>229701</v>
      </c>
      <c r="CI159">
        <v>0</v>
      </c>
      <c r="CJ159">
        <v>0</v>
      </c>
      <c r="CK159">
        <v>0</v>
      </c>
      <c r="CL159">
        <v>398442</v>
      </c>
      <c r="CM159">
        <v>1824.23</v>
      </c>
      <c r="CN159">
        <v>0</v>
      </c>
      <c r="CO159">
        <v>0</v>
      </c>
      <c r="CP159">
        <v>0</v>
      </c>
      <c r="CQ159">
        <v>0</v>
      </c>
      <c r="CR159">
        <v>640.42700000000002</v>
      </c>
      <c r="CS159">
        <v>0</v>
      </c>
      <c r="CT159">
        <v>2464.66</v>
      </c>
      <c r="CU159">
        <v>0</v>
      </c>
      <c r="CV159">
        <v>0</v>
      </c>
      <c r="CW159">
        <v>0</v>
      </c>
      <c r="CX159">
        <v>0</v>
      </c>
      <c r="CY159">
        <v>2464.66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6.8509000000000002</v>
      </c>
      <c r="DN159">
        <v>49.539900000000003</v>
      </c>
      <c r="DO159">
        <v>19.557099999999998</v>
      </c>
      <c r="DP159">
        <v>0</v>
      </c>
      <c r="DQ159">
        <v>0.67630000000000001</v>
      </c>
      <c r="DR159">
        <v>2.15421</v>
      </c>
      <c r="DS159">
        <v>32.14</v>
      </c>
      <c r="DT159">
        <v>110.91800000000001</v>
      </c>
      <c r="DU159">
        <v>123.904</v>
      </c>
      <c r="DV159">
        <v>0</v>
      </c>
      <c r="DW159">
        <v>0</v>
      </c>
      <c r="DX159">
        <v>0</v>
      </c>
      <c r="DY159">
        <v>234.822</v>
      </c>
      <c r="DZ159">
        <v>225.822</v>
      </c>
      <c r="EA159">
        <v>9.0003299999999999</v>
      </c>
      <c r="EB159">
        <v>0</v>
      </c>
      <c r="EC159">
        <v>0</v>
      </c>
      <c r="EE159">
        <v>0</v>
      </c>
      <c r="EF159">
        <v>1</v>
      </c>
      <c r="EG159" t="s">
        <v>205</v>
      </c>
      <c r="EH159">
        <v>0</v>
      </c>
      <c r="EI159" s="74">
        <v>3.5415599999999998E-20</v>
      </c>
      <c r="EJ159">
        <v>24.939699999999998</v>
      </c>
      <c r="EK159">
        <v>2.9557899999999999</v>
      </c>
      <c r="EL159">
        <v>0</v>
      </c>
      <c r="EM159" s="74">
        <v>5.9205700000000002E-17</v>
      </c>
      <c r="EN159">
        <v>0</v>
      </c>
      <c r="EO159">
        <v>9.7664000000000009</v>
      </c>
      <c r="EP159">
        <v>37.661900000000003</v>
      </c>
      <c r="EQ159">
        <v>29.569299999999998</v>
      </c>
      <c r="ER159">
        <v>0</v>
      </c>
      <c r="ES159">
        <v>0</v>
      </c>
      <c r="ET159">
        <v>0</v>
      </c>
      <c r="EU159">
        <v>67.231200000000001</v>
      </c>
      <c r="EV159" s="74">
        <v>5.0504000000000001E-20</v>
      </c>
      <c r="EW159">
        <v>23.414100000000001</v>
      </c>
      <c r="EX159">
        <v>4.58474</v>
      </c>
      <c r="EY159">
        <v>0</v>
      </c>
      <c r="EZ159" s="74">
        <v>6.9051200000000001E-17</v>
      </c>
      <c r="FA159">
        <v>0</v>
      </c>
      <c r="FB159">
        <v>9.6143000000000001</v>
      </c>
      <c r="FC159">
        <v>37.613100000000003</v>
      </c>
      <c r="FD159">
        <v>29.569299999999998</v>
      </c>
      <c r="FE159">
        <v>0</v>
      </c>
      <c r="FF159">
        <v>0</v>
      </c>
      <c r="FG159">
        <v>0</v>
      </c>
      <c r="FH159">
        <v>67.182400000000001</v>
      </c>
      <c r="FI159" t="s">
        <v>534</v>
      </c>
      <c r="FJ159" t="s">
        <v>535</v>
      </c>
      <c r="FK159" t="s">
        <v>536</v>
      </c>
      <c r="FL159" t="s">
        <v>257</v>
      </c>
      <c r="FM159">
        <v>8.5</v>
      </c>
      <c r="FN159" t="s">
        <v>44</v>
      </c>
      <c r="FO159" t="s">
        <v>502</v>
      </c>
      <c r="FP159" t="s">
        <v>604</v>
      </c>
    </row>
    <row r="160" spans="1:172" x14ac:dyDescent="0.25">
      <c r="A160" s="72">
        <v>43234.243078703701</v>
      </c>
      <c r="B160" t="s">
        <v>474</v>
      </c>
      <c r="C160" t="s">
        <v>474</v>
      </c>
      <c r="D160" t="s">
        <v>266</v>
      </c>
      <c r="E160">
        <v>53627.8</v>
      </c>
      <c r="F160">
        <v>53627.8</v>
      </c>
      <c r="G160" t="s">
        <v>43</v>
      </c>
      <c r="H160" s="73">
        <v>5.2083333333333336E-2</v>
      </c>
      <c r="I160" t="s">
        <v>50</v>
      </c>
      <c r="J160">
        <v>0.72</v>
      </c>
      <c r="K160" t="s">
        <v>99</v>
      </c>
      <c r="L160" t="s">
        <v>99</v>
      </c>
      <c r="M160" t="s">
        <v>209</v>
      </c>
      <c r="N160">
        <v>13.0845</v>
      </c>
      <c r="O160">
        <v>77007.199999999997</v>
      </c>
      <c r="P160">
        <v>21359.599999999999</v>
      </c>
      <c r="Q160">
        <v>0</v>
      </c>
      <c r="R160">
        <v>2239.9299999999998</v>
      </c>
      <c r="S160">
        <v>0</v>
      </c>
      <c r="T160">
        <v>62752.7</v>
      </c>
      <c r="U160">
        <v>163373</v>
      </c>
      <c r="V160">
        <v>229701</v>
      </c>
      <c r="W160">
        <v>0</v>
      </c>
      <c r="X160">
        <v>0</v>
      </c>
      <c r="Y160">
        <v>0</v>
      </c>
      <c r="Z160">
        <v>393074</v>
      </c>
      <c r="AA160">
        <v>2011</v>
      </c>
      <c r="AB160">
        <v>0</v>
      </c>
      <c r="AC160">
        <v>0</v>
      </c>
      <c r="AD160">
        <v>0</v>
      </c>
      <c r="AE160">
        <v>0</v>
      </c>
      <c r="AF160">
        <v>609.04600000000005</v>
      </c>
      <c r="AG160">
        <v>0</v>
      </c>
      <c r="AH160">
        <v>2620.0500000000002</v>
      </c>
      <c r="AI160">
        <v>0</v>
      </c>
      <c r="AJ160">
        <v>0</v>
      </c>
      <c r="AK160">
        <v>0</v>
      </c>
      <c r="AL160">
        <v>0</v>
      </c>
      <c r="AM160">
        <v>2620.0500000000002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7.4512099999999997</v>
      </c>
      <c r="BB160">
        <v>53.261299999999999</v>
      </c>
      <c r="BC160">
        <v>11.7737</v>
      </c>
      <c r="BD160">
        <v>0</v>
      </c>
      <c r="BE160">
        <v>1.0291300000000001</v>
      </c>
      <c r="BF160">
        <v>2.04874</v>
      </c>
      <c r="BG160">
        <v>34.2667</v>
      </c>
      <c r="BH160">
        <v>109.831</v>
      </c>
      <c r="BI160">
        <v>123.904</v>
      </c>
      <c r="BJ160">
        <v>0</v>
      </c>
      <c r="BK160">
        <v>0</v>
      </c>
      <c r="BL160">
        <v>0</v>
      </c>
      <c r="BM160">
        <v>233.73500000000001</v>
      </c>
      <c r="BN160">
        <v>224.24100000000001</v>
      </c>
      <c r="BO160">
        <v>9.4939300000000006</v>
      </c>
      <c r="BP160">
        <v>0</v>
      </c>
      <c r="BQ160">
        <v>0</v>
      </c>
      <c r="BS160">
        <v>0</v>
      </c>
      <c r="BT160">
        <v>0</v>
      </c>
      <c r="BV160">
        <v>0</v>
      </c>
      <c r="BW160" t="s">
        <v>99</v>
      </c>
      <c r="BX160" t="s">
        <v>99</v>
      </c>
      <c r="BY160" t="s">
        <v>238</v>
      </c>
      <c r="BZ160">
        <v>10.9893</v>
      </c>
      <c r="CA160">
        <v>71944.899999999994</v>
      </c>
      <c r="CB160">
        <v>35159.300000000003</v>
      </c>
      <c r="CC160">
        <v>0</v>
      </c>
      <c r="CD160">
        <v>1518.88</v>
      </c>
      <c r="CE160">
        <v>0</v>
      </c>
      <c r="CF160">
        <v>58788.4</v>
      </c>
      <c r="CG160">
        <v>167422</v>
      </c>
      <c r="CH160">
        <v>229701</v>
      </c>
      <c r="CI160">
        <v>0</v>
      </c>
      <c r="CJ160">
        <v>0</v>
      </c>
      <c r="CK160">
        <v>0</v>
      </c>
      <c r="CL160">
        <v>397124</v>
      </c>
      <c r="CM160">
        <v>1924.68</v>
      </c>
      <c r="CN160">
        <v>0</v>
      </c>
      <c r="CO160">
        <v>0</v>
      </c>
      <c r="CP160">
        <v>0</v>
      </c>
      <c r="CQ160">
        <v>0</v>
      </c>
      <c r="CR160">
        <v>640.42700000000002</v>
      </c>
      <c r="CS160">
        <v>0</v>
      </c>
      <c r="CT160">
        <v>2565.11</v>
      </c>
      <c r="CU160">
        <v>0</v>
      </c>
      <c r="CV160">
        <v>0</v>
      </c>
      <c r="CW160">
        <v>0</v>
      </c>
      <c r="CX160">
        <v>0</v>
      </c>
      <c r="CY160">
        <v>2565.11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7.2177499999999997</v>
      </c>
      <c r="DN160">
        <v>48.996400000000001</v>
      </c>
      <c r="DO160">
        <v>19.1934</v>
      </c>
      <c r="DP160">
        <v>0</v>
      </c>
      <c r="DQ160">
        <v>0.69556499999999999</v>
      </c>
      <c r="DR160">
        <v>2.15421</v>
      </c>
      <c r="DS160">
        <v>32.286099999999998</v>
      </c>
      <c r="DT160">
        <v>110.54300000000001</v>
      </c>
      <c r="DU160">
        <v>123.904</v>
      </c>
      <c r="DV160">
        <v>0</v>
      </c>
      <c r="DW160">
        <v>0</v>
      </c>
      <c r="DX160">
        <v>0</v>
      </c>
      <c r="DY160">
        <v>234.447</v>
      </c>
      <c r="DZ160">
        <v>225.08</v>
      </c>
      <c r="EA160">
        <v>9.3669200000000004</v>
      </c>
      <c r="EB160">
        <v>0</v>
      </c>
      <c r="EC160">
        <v>0</v>
      </c>
      <c r="EE160">
        <v>0</v>
      </c>
      <c r="EF160">
        <v>1.5</v>
      </c>
      <c r="EG160" t="s">
        <v>205</v>
      </c>
      <c r="EH160">
        <v>0</v>
      </c>
      <c r="EI160" s="74">
        <v>6.0631700000000003E-20</v>
      </c>
      <c r="EJ160">
        <v>24.998100000000001</v>
      </c>
      <c r="EK160">
        <v>2.9560599999999999</v>
      </c>
      <c r="EL160">
        <v>0</v>
      </c>
      <c r="EM160" s="74">
        <v>7.10468E-17</v>
      </c>
      <c r="EN160">
        <v>0</v>
      </c>
      <c r="EO160">
        <v>9.7664000000000009</v>
      </c>
      <c r="EP160">
        <v>37.720500000000001</v>
      </c>
      <c r="EQ160">
        <v>29.569299999999998</v>
      </c>
      <c r="ER160">
        <v>0</v>
      </c>
      <c r="ES160">
        <v>0</v>
      </c>
      <c r="ET160">
        <v>0</v>
      </c>
      <c r="EU160">
        <v>67.289900000000003</v>
      </c>
      <c r="EV160" s="74">
        <v>5.6400299999999995E-20</v>
      </c>
      <c r="EW160">
        <v>23.2117</v>
      </c>
      <c r="EX160">
        <v>4.5392700000000001</v>
      </c>
      <c r="EY160">
        <v>0</v>
      </c>
      <c r="EZ160" s="74">
        <v>7.9028699999999999E-17</v>
      </c>
      <c r="FA160">
        <v>0</v>
      </c>
      <c r="FB160">
        <v>9.6358700000000006</v>
      </c>
      <c r="FC160">
        <v>37.386899999999997</v>
      </c>
      <c r="FD160">
        <v>29.569299999999998</v>
      </c>
      <c r="FE160">
        <v>0</v>
      </c>
      <c r="FF160">
        <v>0</v>
      </c>
      <c r="FG160">
        <v>0</v>
      </c>
      <c r="FH160">
        <v>66.956199999999995</v>
      </c>
      <c r="FI160" t="s">
        <v>534</v>
      </c>
      <c r="FJ160" t="s">
        <v>535</v>
      </c>
      <c r="FK160" t="s">
        <v>536</v>
      </c>
      <c r="FL160" t="s">
        <v>257</v>
      </c>
      <c r="FM160">
        <v>8.5</v>
      </c>
      <c r="FN160" t="s">
        <v>44</v>
      </c>
      <c r="FO160" t="s">
        <v>502</v>
      </c>
      <c r="FP160" t="s">
        <v>604</v>
      </c>
    </row>
    <row r="161" spans="1:172" x14ac:dyDescent="0.25">
      <c r="A161" s="72">
        <v>43234.244016203702</v>
      </c>
      <c r="B161" t="s">
        <v>475</v>
      </c>
      <c r="C161" t="s">
        <v>475</v>
      </c>
      <c r="D161" t="s">
        <v>266</v>
      </c>
      <c r="E161">
        <v>53627.8</v>
      </c>
      <c r="F161">
        <v>53627.8</v>
      </c>
      <c r="G161" t="s">
        <v>43</v>
      </c>
      <c r="H161" s="73">
        <v>5.2777777777777778E-2</v>
      </c>
      <c r="I161" t="s">
        <v>51</v>
      </c>
      <c r="J161">
        <v>-0.64</v>
      </c>
      <c r="K161" t="s">
        <v>99</v>
      </c>
      <c r="L161" t="s">
        <v>99</v>
      </c>
      <c r="M161" t="s">
        <v>209</v>
      </c>
      <c r="N161">
        <v>15.2707</v>
      </c>
      <c r="O161">
        <v>76456.7</v>
      </c>
      <c r="P161">
        <v>21020.9</v>
      </c>
      <c r="Q161">
        <v>0</v>
      </c>
      <c r="R161">
        <v>2322.21</v>
      </c>
      <c r="S161">
        <v>0</v>
      </c>
      <c r="T161">
        <v>62752.7</v>
      </c>
      <c r="U161">
        <v>162568</v>
      </c>
      <c r="V161">
        <v>229701</v>
      </c>
      <c r="W161">
        <v>0</v>
      </c>
      <c r="X161">
        <v>0</v>
      </c>
      <c r="Y161">
        <v>0</v>
      </c>
      <c r="Z161">
        <v>392269</v>
      </c>
      <c r="AA161">
        <v>2347.0100000000002</v>
      </c>
      <c r="AB161">
        <v>0</v>
      </c>
      <c r="AC161">
        <v>0</v>
      </c>
      <c r="AD161">
        <v>0</v>
      </c>
      <c r="AE161">
        <v>0</v>
      </c>
      <c r="AF161">
        <v>609.04600000000005</v>
      </c>
      <c r="AG161">
        <v>0</v>
      </c>
      <c r="AH161">
        <v>2956.05</v>
      </c>
      <c r="AI161">
        <v>0</v>
      </c>
      <c r="AJ161">
        <v>0</v>
      </c>
      <c r="AK161">
        <v>0</v>
      </c>
      <c r="AL161">
        <v>0</v>
      </c>
      <c r="AM161">
        <v>2956.05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8.6418700000000008</v>
      </c>
      <c r="BB161">
        <v>53.197800000000001</v>
      </c>
      <c r="BC161">
        <v>11.638199999999999</v>
      </c>
      <c r="BD161">
        <v>0</v>
      </c>
      <c r="BE161">
        <v>1.0667199999999999</v>
      </c>
      <c r="BF161">
        <v>2.04874</v>
      </c>
      <c r="BG161">
        <v>34.2667</v>
      </c>
      <c r="BH161">
        <v>110.86</v>
      </c>
      <c r="BI161">
        <v>123.904</v>
      </c>
      <c r="BJ161">
        <v>0</v>
      </c>
      <c r="BK161">
        <v>0</v>
      </c>
      <c r="BL161">
        <v>0</v>
      </c>
      <c r="BM161">
        <v>234.76400000000001</v>
      </c>
      <c r="BN161">
        <v>224.08</v>
      </c>
      <c r="BO161">
        <v>10.6836</v>
      </c>
      <c r="BP161">
        <v>0</v>
      </c>
      <c r="BQ161">
        <v>0</v>
      </c>
      <c r="BS161">
        <v>0</v>
      </c>
      <c r="BT161">
        <v>0</v>
      </c>
      <c r="BV161">
        <v>0</v>
      </c>
      <c r="BW161" t="s">
        <v>99</v>
      </c>
      <c r="BX161" t="s">
        <v>99</v>
      </c>
      <c r="BY161" t="s">
        <v>238</v>
      </c>
      <c r="BZ161">
        <v>11.638199999999999</v>
      </c>
      <c r="CA161">
        <v>70995.199999999997</v>
      </c>
      <c r="CB161">
        <v>34499.9</v>
      </c>
      <c r="CC161">
        <v>0</v>
      </c>
      <c r="CD161">
        <v>1575.65</v>
      </c>
      <c r="CE161">
        <v>0</v>
      </c>
      <c r="CF161">
        <v>59074.9</v>
      </c>
      <c r="CG161">
        <v>166157</v>
      </c>
      <c r="CH161">
        <v>229701</v>
      </c>
      <c r="CI161">
        <v>0</v>
      </c>
      <c r="CJ161">
        <v>0</v>
      </c>
      <c r="CK161">
        <v>0</v>
      </c>
      <c r="CL161">
        <v>395859</v>
      </c>
      <c r="CM161">
        <v>2034.43</v>
      </c>
      <c r="CN161">
        <v>0</v>
      </c>
      <c r="CO161">
        <v>0</v>
      </c>
      <c r="CP161">
        <v>0</v>
      </c>
      <c r="CQ161">
        <v>0</v>
      </c>
      <c r="CR161">
        <v>640.42700000000002</v>
      </c>
      <c r="CS161">
        <v>0</v>
      </c>
      <c r="CT161">
        <v>2674.86</v>
      </c>
      <c r="CU161">
        <v>0</v>
      </c>
      <c r="CV161">
        <v>0</v>
      </c>
      <c r="CW161">
        <v>0</v>
      </c>
      <c r="CX161">
        <v>0</v>
      </c>
      <c r="CY161">
        <v>2674.86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7.6160399999999999</v>
      </c>
      <c r="DN161">
        <v>48.445300000000003</v>
      </c>
      <c r="DO161">
        <v>18.8614</v>
      </c>
      <c r="DP161">
        <v>0</v>
      </c>
      <c r="DQ161">
        <v>0.72139299999999995</v>
      </c>
      <c r="DR161">
        <v>2.15421</v>
      </c>
      <c r="DS161">
        <v>32.432299999999998</v>
      </c>
      <c r="DT161">
        <v>110.23099999999999</v>
      </c>
      <c r="DU161">
        <v>123.904</v>
      </c>
      <c r="DV161">
        <v>0</v>
      </c>
      <c r="DW161">
        <v>0</v>
      </c>
      <c r="DX161">
        <v>0</v>
      </c>
      <c r="DY161">
        <v>234.13399999999999</v>
      </c>
      <c r="DZ161">
        <v>224.369</v>
      </c>
      <c r="EA161">
        <v>9.7649100000000004</v>
      </c>
      <c r="EB161">
        <v>0</v>
      </c>
      <c r="EC161">
        <v>0</v>
      </c>
      <c r="EE161">
        <v>0</v>
      </c>
      <c r="EF161">
        <v>1</v>
      </c>
      <c r="EG161" t="s">
        <v>205</v>
      </c>
      <c r="EH161">
        <v>0</v>
      </c>
      <c r="EI161" s="74">
        <v>1.25453E-19</v>
      </c>
      <c r="EJ161">
        <v>25.084</v>
      </c>
      <c r="EK161">
        <v>2.9576600000000002</v>
      </c>
      <c r="EL161">
        <v>0</v>
      </c>
      <c r="EM161" s="74">
        <v>2.1632000000000001E-8</v>
      </c>
      <c r="EN161">
        <v>0</v>
      </c>
      <c r="EO161">
        <v>9.7664000000000009</v>
      </c>
      <c r="EP161">
        <v>37.808</v>
      </c>
      <c r="EQ161">
        <v>29.569299999999998</v>
      </c>
      <c r="ER161">
        <v>0</v>
      </c>
      <c r="ES161">
        <v>0</v>
      </c>
      <c r="ET161">
        <v>0</v>
      </c>
      <c r="EU161">
        <v>67.377399999999994</v>
      </c>
      <c r="EV161" s="74">
        <v>5.67122E-14</v>
      </c>
      <c r="EW161">
        <v>23.0091</v>
      </c>
      <c r="EX161">
        <v>4.4936400000000001</v>
      </c>
      <c r="EY161">
        <v>0</v>
      </c>
      <c r="EZ161" s="74">
        <v>2.4757E-10</v>
      </c>
      <c r="FA161">
        <v>0</v>
      </c>
      <c r="FB161">
        <v>9.6574299999999997</v>
      </c>
      <c r="FC161">
        <v>37.160200000000003</v>
      </c>
      <c r="FD161">
        <v>29.569299999999998</v>
      </c>
      <c r="FE161">
        <v>0</v>
      </c>
      <c r="FF161">
        <v>0</v>
      </c>
      <c r="FG161">
        <v>0</v>
      </c>
      <c r="FH161">
        <v>66.729500000000002</v>
      </c>
      <c r="FI161" t="s">
        <v>534</v>
      </c>
      <c r="FJ161" t="s">
        <v>535</v>
      </c>
      <c r="FK161" t="s">
        <v>536</v>
      </c>
      <c r="FL161" t="s">
        <v>257</v>
      </c>
      <c r="FM161">
        <v>8.5</v>
      </c>
      <c r="FN161" t="s">
        <v>44</v>
      </c>
      <c r="FO161" t="s">
        <v>502</v>
      </c>
      <c r="FP161" t="s">
        <v>604</v>
      </c>
    </row>
    <row r="162" spans="1:172" x14ac:dyDescent="0.25">
      <c r="A162" s="72">
        <v>43234.244942129626</v>
      </c>
      <c r="B162" t="s">
        <v>476</v>
      </c>
      <c r="C162" t="s">
        <v>476</v>
      </c>
      <c r="D162" t="s">
        <v>266</v>
      </c>
      <c r="E162">
        <v>53627.8</v>
      </c>
      <c r="F162">
        <v>53627.8</v>
      </c>
      <c r="G162" t="s">
        <v>43</v>
      </c>
      <c r="H162" s="73">
        <v>5.347222222222222E-2</v>
      </c>
      <c r="I162" t="s">
        <v>50</v>
      </c>
      <c r="J162">
        <v>0.4</v>
      </c>
      <c r="K162" t="s">
        <v>99</v>
      </c>
      <c r="L162" t="s">
        <v>99</v>
      </c>
      <c r="M162" t="s">
        <v>209</v>
      </c>
      <c r="N162">
        <v>13.0845</v>
      </c>
      <c r="O162">
        <v>77007.199999999997</v>
      </c>
      <c r="P162">
        <v>21359.599999999999</v>
      </c>
      <c r="Q162">
        <v>0</v>
      </c>
      <c r="R162">
        <v>2239.9299999999998</v>
      </c>
      <c r="S162">
        <v>0</v>
      </c>
      <c r="T162">
        <v>62752.7</v>
      </c>
      <c r="U162">
        <v>163373</v>
      </c>
      <c r="V162">
        <v>229701</v>
      </c>
      <c r="W162">
        <v>0</v>
      </c>
      <c r="X162">
        <v>0</v>
      </c>
      <c r="Y162">
        <v>0</v>
      </c>
      <c r="Z162">
        <v>393074</v>
      </c>
      <c r="AA162">
        <v>2011</v>
      </c>
      <c r="AB162">
        <v>0</v>
      </c>
      <c r="AC162">
        <v>0</v>
      </c>
      <c r="AD162">
        <v>0</v>
      </c>
      <c r="AE162">
        <v>0</v>
      </c>
      <c r="AF162">
        <v>609.04600000000005</v>
      </c>
      <c r="AG162">
        <v>0</v>
      </c>
      <c r="AH162">
        <v>2620.0500000000002</v>
      </c>
      <c r="AI162">
        <v>0</v>
      </c>
      <c r="AJ162">
        <v>0</v>
      </c>
      <c r="AK162">
        <v>0</v>
      </c>
      <c r="AL162">
        <v>0</v>
      </c>
      <c r="AM162">
        <v>2620.0500000000002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7.4512099999999997</v>
      </c>
      <c r="BB162">
        <v>53.261299999999999</v>
      </c>
      <c r="BC162">
        <v>11.7737</v>
      </c>
      <c r="BD162">
        <v>0</v>
      </c>
      <c r="BE162">
        <v>1.0291300000000001</v>
      </c>
      <c r="BF162">
        <v>2.04874</v>
      </c>
      <c r="BG162">
        <v>34.2667</v>
      </c>
      <c r="BH162">
        <v>109.831</v>
      </c>
      <c r="BI162">
        <v>123.904</v>
      </c>
      <c r="BJ162">
        <v>0</v>
      </c>
      <c r="BK162">
        <v>0</v>
      </c>
      <c r="BL162">
        <v>0</v>
      </c>
      <c r="BM162">
        <v>233.73500000000001</v>
      </c>
      <c r="BN162">
        <v>224.24100000000001</v>
      </c>
      <c r="BO162">
        <v>9.4939300000000006</v>
      </c>
      <c r="BP162">
        <v>0</v>
      </c>
      <c r="BQ162">
        <v>0</v>
      </c>
      <c r="BS162">
        <v>0</v>
      </c>
      <c r="BT162">
        <v>0</v>
      </c>
      <c r="BV162">
        <v>0</v>
      </c>
      <c r="BW162" t="s">
        <v>99</v>
      </c>
      <c r="BX162" t="s">
        <v>99</v>
      </c>
      <c r="BY162" t="s">
        <v>238</v>
      </c>
      <c r="BZ162">
        <v>11.638199999999999</v>
      </c>
      <c r="CA162">
        <v>70995.199999999997</v>
      </c>
      <c r="CB162">
        <v>34499.9</v>
      </c>
      <c r="CC162">
        <v>0</v>
      </c>
      <c r="CD162">
        <v>1575.65</v>
      </c>
      <c r="CE162">
        <v>0</v>
      </c>
      <c r="CF162">
        <v>59074.9</v>
      </c>
      <c r="CG162">
        <v>166157</v>
      </c>
      <c r="CH162">
        <v>229701</v>
      </c>
      <c r="CI162">
        <v>0</v>
      </c>
      <c r="CJ162">
        <v>0</v>
      </c>
      <c r="CK162">
        <v>0</v>
      </c>
      <c r="CL162">
        <v>395859</v>
      </c>
      <c r="CM162">
        <v>2034.43</v>
      </c>
      <c r="CN162">
        <v>0</v>
      </c>
      <c r="CO162">
        <v>0</v>
      </c>
      <c r="CP162">
        <v>0</v>
      </c>
      <c r="CQ162">
        <v>0</v>
      </c>
      <c r="CR162">
        <v>640.42700000000002</v>
      </c>
      <c r="CS162">
        <v>0</v>
      </c>
      <c r="CT162">
        <v>2674.86</v>
      </c>
      <c r="CU162">
        <v>0</v>
      </c>
      <c r="CV162">
        <v>0</v>
      </c>
      <c r="CW162">
        <v>0</v>
      </c>
      <c r="CX162">
        <v>0</v>
      </c>
      <c r="CY162">
        <v>2674.86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7.6160399999999999</v>
      </c>
      <c r="DN162">
        <v>48.445300000000003</v>
      </c>
      <c r="DO162">
        <v>18.8614</v>
      </c>
      <c r="DP162">
        <v>0</v>
      </c>
      <c r="DQ162">
        <v>0.72139299999999995</v>
      </c>
      <c r="DR162">
        <v>2.15421</v>
      </c>
      <c r="DS162">
        <v>32.432299999999998</v>
      </c>
      <c r="DT162">
        <v>110.23099999999999</v>
      </c>
      <c r="DU162">
        <v>123.904</v>
      </c>
      <c r="DV162">
        <v>0</v>
      </c>
      <c r="DW162">
        <v>0</v>
      </c>
      <c r="DX162">
        <v>0</v>
      </c>
      <c r="DY162">
        <v>234.13399999999999</v>
      </c>
      <c r="DZ162">
        <v>224.369</v>
      </c>
      <c r="EA162">
        <v>9.7649100000000004</v>
      </c>
      <c r="EB162">
        <v>0</v>
      </c>
      <c r="EC162">
        <v>0</v>
      </c>
      <c r="EE162">
        <v>0</v>
      </c>
      <c r="EF162">
        <v>1</v>
      </c>
      <c r="EG162" t="s">
        <v>205</v>
      </c>
      <c r="EH162">
        <v>0</v>
      </c>
      <c r="EI162" s="74">
        <v>6.0631700000000003E-20</v>
      </c>
      <c r="EJ162">
        <v>24.998100000000001</v>
      </c>
      <c r="EK162">
        <v>2.9560599999999999</v>
      </c>
      <c r="EL162">
        <v>0</v>
      </c>
      <c r="EM162" s="74">
        <v>7.10468E-17</v>
      </c>
      <c r="EN162">
        <v>0</v>
      </c>
      <c r="EO162">
        <v>9.7664000000000009</v>
      </c>
      <c r="EP162">
        <v>37.720500000000001</v>
      </c>
      <c r="EQ162">
        <v>29.569299999999998</v>
      </c>
      <c r="ER162">
        <v>0</v>
      </c>
      <c r="ES162">
        <v>0</v>
      </c>
      <c r="ET162">
        <v>0</v>
      </c>
      <c r="EU162">
        <v>67.289900000000003</v>
      </c>
      <c r="EV162" s="74">
        <v>5.67122E-14</v>
      </c>
      <c r="EW162">
        <v>23.0091</v>
      </c>
      <c r="EX162">
        <v>4.4936400000000001</v>
      </c>
      <c r="EY162">
        <v>0</v>
      </c>
      <c r="EZ162" s="74">
        <v>2.4757E-10</v>
      </c>
      <c r="FA162">
        <v>0</v>
      </c>
      <c r="FB162">
        <v>9.6574299999999997</v>
      </c>
      <c r="FC162">
        <v>37.160200000000003</v>
      </c>
      <c r="FD162">
        <v>29.569299999999998</v>
      </c>
      <c r="FE162">
        <v>0</v>
      </c>
      <c r="FF162">
        <v>0</v>
      </c>
      <c r="FG162">
        <v>0</v>
      </c>
      <c r="FH162">
        <v>66.729500000000002</v>
      </c>
      <c r="FI162" t="s">
        <v>534</v>
      </c>
      <c r="FJ162" t="s">
        <v>535</v>
      </c>
      <c r="FK162" t="s">
        <v>536</v>
      </c>
      <c r="FL162" t="s">
        <v>257</v>
      </c>
      <c r="FM162">
        <v>8.5</v>
      </c>
      <c r="FN162" t="s">
        <v>44</v>
      </c>
      <c r="FO162" t="s">
        <v>502</v>
      </c>
      <c r="FP162" t="s">
        <v>604</v>
      </c>
    </row>
    <row r="163" spans="1:172" x14ac:dyDescent="0.25">
      <c r="A163" s="72">
        <v>43234.248715277776</v>
      </c>
      <c r="B163" t="s">
        <v>477</v>
      </c>
      <c r="C163" t="s">
        <v>477</v>
      </c>
      <c r="D163" t="s">
        <v>266</v>
      </c>
      <c r="E163">
        <v>498589</v>
      </c>
      <c r="F163">
        <v>498589</v>
      </c>
      <c r="G163" t="s">
        <v>43</v>
      </c>
      <c r="H163" s="73">
        <v>0.22361111111111109</v>
      </c>
      <c r="I163" t="s">
        <v>51</v>
      </c>
      <c r="J163">
        <v>-3.87</v>
      </c>
      <c r="K163" t="s">
        <v>99</v>
      </c>
      <c r="L163" t="s">
        <v>99</v>
      </c>
      <c r="M163" t="s">
        <v>249</v>
      </c>
      <c r="N163">
        <v>117.821</v>
      </c>
      <c r="O163">
        <v>345782</v>
      </c>
      <c r="P163">
        <v>241781</v>
      </c>
      <c r="Q163">
        <v>1856.27</v>
      </c>
      <c r="R163">
        <v>254454</v>
      </c>
      <c r="S163">
        <v>0</v>
      </c>
      <c r="T163">
        <v>582833</v>
      </c>
      <c r="U163" s="74">
        <v>1426820</v>
      </c>
      <c r="V163" s="74">
        <v>2135580</v>
      </c>
      <c r="W163">
        <v>0</v>
      </c>
      <c r="X163">
        <v>0</v>
      </c>
      <c r="Y163">
        <v>0</v>
      </c>
      <c r="Z163" s="74">
        <v>3562400</v>
      </c>
      <c r="AA163">
        <v>18108.3</v>
      </c>
      <c r="AB163">
        <v>0</v>
      </c>
      <c r="AC163">
        <v>0</v>
      </c>
      <c r="AD163">
        <v>0</v>
      </c>
      <c r="AE163">
        <v>0</v>
      </c>
      <c r="AF163">
        <v>5568.98</v>
      </c>
      <c r="AG163">
        <v>0</v>
      </c>
      <c r="AH163">
        <v>23677.3</v>
      </c>
      <c r="AI163">
        <v>0</v>
      </c>
      <c r="AJ163">
        <v>0</v>
      </c>
      <c r="AK163">
        <v>0</v>
      </c>
      <c r="AL163">
        <v>0</v>
      </c>
      <c r="AM163">
        <v>23677.3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6.9874599999999996</v>
      </c>
      <c r="BB163">
        <v>25.059799999999999</v>
      </c>
      <c r="BC163">
        <v>14.1214</v>
      </c>
      <c r="BD163">
        <v>0.18784100000000001</v>
      </c>
      <c r="BE163">
        <v>14.9613</v>
      </c>
      <c r="BF163">
        <v>2.0149499999999998</v>
      </c>
      <c r="BG163">
        <v>34.267699999999998</v>
      </c>
      <c r="BH163">
        <v>97.600499999999997</v>
      </c>
      <c r="BI163">
        <v>123.904</v>
      </c>
      <c r="BJ163">
        <v>0</v>
      </c>
      <c r="BK163">
        <v>0</v>
      </c>
      <c r="BL163">
        <v>0</v>
      </c>
      <c r="BM163">
        <v>221.50399999999999</v>
      </c>
      <c r="BN163">
        <v>212.50800000000001</v>
      </c>
      <c r="BO163">
        <v>8.9966399999999993</v>
      </c>
      <c r="BP163">
        <v>0</v>
      </c>
      <c r="BQ163">
        <v>0</v>
      </c>
      <c r="BS163">
        <v>0</v>
      </c>
      <c r="BT163">
        <v>0</v>
      </c>
      <c r="BV163">
        <v>0</v>
      </c>
      <c r="BW163" t="s">
        <v>99</v>
      </c>
      <c r="BX163" t="s">
        <v>99</v>
      </c>
      <c r="BY163" t="s">
        <v>445</v>
      </c>
      <c r="BZ163">
        <v>96.976600000000005</v>
      </c>
      <c r="CA163">
        <v>271016</v>
      </c>
      <c r="CB163">
        <v>369946</v>
      </c>
      <c r="CC163">
        <v>37582.400000000001</v>
      </c>
      <c r="CD163">
        <v>99090.2</v>
      </c>
      <c r="CE163">
        <v>0</v>
      </c>
      <c r="CF163">
        <v>582835</v>
      </c>
      <c r="CG163" s="74">
        <v>1360570</v>
      </c>
      <c r="CH163" s="74">
        <v>2135580</v>
      </c>
      <c r="CI163">
        <v>0</v>
      </c>
      <c r="CJ163">
        <v>0</v>
      </c>
      <c r="CK163">
        <v>0</v>
      </c>
      <c r="CL163" s="74">
        <v>3496150</v>
      </c>
      <c r="CM163">
        <v>16530.5</v>
      </c>
      <c r="CN163">
        <v>0</v>
      </c>
      <c r="CO163">
        <v>0</v>
      </c>
      <c r="CP163">
        <v>0</v>
      </c>
      <c r="CQ163">
        <v>0</v>
      </c>
      <c r="CR163">
        <v>5567.39</v>
      </c>
      <c r="CS163">
        <v>0</v>
      </c>
      <c r="CT163">
        <v>22097.9</v>
      </c>
      <c r="CU163">
        <v>0</v>
      </c>
      <c r="CV163">
        <v>0</v>
      </c>
      <c r="CW163">
        <v>0</v>
      </c>
      <c r="CX163">
        <v>0</v>
      </c>
      <c r="CY163">
        <v>22097.9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6.5027100000000004</v>
      </c>
      <c r="DN163">
        <v>20.3705</v>
      </c>
      <c r="DO163">
        <v>21.482399999999998</v>
      </c>
      <c r="DP163">
        <v>2.8985799999999999</v>
      </c>
      <c r="DQ163">
        <v>6.1978099999999996</v>
      </c>
      <c r="DR163">
        <v>2.0143800000000001</v>
      </c>
      <c r="DS163">
        <v>34.267800000000001</v>
      </c>
      <c r="DT163">
        <v>93.734099999999998</v>
      </c>
      <c r="DU163">
        <v>123.904</v>
      </c>
      <c r="DV163">
        <v>0</v>
      </c>
      <c r="DW163">
        <v>0</v>
      </c>
      <c r="DX163">
        <v>0</v>
      </c>
      <c r="DY163">
        <v>217.63800000000001</v>
      </c>
      <c r="DZ163">
        <v>209.126</v>
      </c>
      <c r="EA163">
        <v>8.51234</v>
      </c>
      <c r="EB163">
        <v>0</v>
      </c>
      <c r="EC163">
        <v>0</v>
      </c>
      <c r="EE163">
        <v>0</v>
      </c>
      <c r="EF163">
        <v>1.75</v>
      </c>
      <c r="EG163" t="s">
        <v>205</v>
      </c>
      <c r="EH163">
        <v>0</v>
      </c>
      <c r="EI163" s="74">
        <v>3.7224899999999999E-7</v>
      </c>
      <c r="EJ163">
        <v>103.66800000000001</v>
      </c>
      <c r="EK163">
        <v>33.400500000000001</v>
      </c>
      <c r="EL163">
        <v>1.1411100000000001</v>
      </c>
      <c r="EM163">
        <v>44.931899999999999</v>
      </c>
      <c r="EN163">
        <v>0</v>
      </c>
      <c r="EO163">
        <v>91.258399999999995</v>
      </c>
      <c r="EP163">
        <v>274.39999999999998</v>
      </c>
      <c r="EQ163">
        <v>274.91199999999998</v>
      </c>
      <c r="ER163">
        <v>0</v>
      </c>
      <c r="ES163">
        <v>0</v>
      </c>
      <c r="ET163">
        <v>0</v>
      </c>
      <c r="EU163">
        <v>549.31200000000001</v>
      </c>
      <c r="EV163" s="74">
        <v>1.6612300000000001E-11</v>
      </c>
      <c r="EW163">
        <v>85.506299999999996</v>
      </c>
      <c r="EX163">
        <v>44.864400000000003</v>
      </c>
      <c r="EY163">
        <v>16.7165</v>
      </c>
      <c r="EZ163">
        <v>20.304600000000001</v>
      </c>
      <c r="FA163">
        <v>0</v>
      </c>
      <c r="FB163">
        <v>91.258499999999998</v>
      </c>
      <c r="FC163">
        <v>258.64999999999998</v>
      </c>
      <c r="FD163">
        <v>274.91199999999998</v>
      </c>
      <c r="FE163">
        <v>0</v>
      </c>
      <c r="FF163">
        <v>0</v>
      </c>
      <c r="FG163">
        <v>0</v>
      </c>
      <c r="FH163">
        <v>533.56299999999999</v>
      </c>
      <c r="FI163" t="s">
        <v>534</v>
      </c>
      <c r="FJ163" t="s">
        <v>535</v>
      </c>
      <c r="FK163" t="s">
        <v>536</v>
      </c>
      <c r="FL163" t="s">
        <v>257</v>
      </c>
      <c r="FM163">
        <v>8.5</v>
      </c>
      <c r="FN163" t="s">
        <v>44</v>
      </c>
      <c r="FO163" t="s">
        <v>502</v>
      </c>
      <c r="FP163" t="s">
        <v>604</v>
      </c>
    </row>
    <row r="164" spans="1:172" x14ac:dyDescent="0.25">
      <c r="A164" s="72">
        <v>43234.252442129633</v>
      </c>
      <c r="B164" t="s">
        <v>478</v>
      </c>
      <c r="C164" t="s">
        <v>478</v>
      </c>
      <c r="D164" t="s">
        <v>266</v>
      </c>
      <c r="E164">
        <v>498589</v>
      </c>
      <c r="F164">
        <v>498589</v>
      </c>
      <c r="G164" t="s">
        <v>43</v>
      </c>
      <c r="H164" s="73">
        <v>0.22013888888888888</v>
      </c>
      <c r="I164" t="s">
        <v>51</v>
      </c>
      <c r="J164">
        <v>-1.02</v>
      </c>
      <c r="K164" t="s">
        <v>99</v>
      </c>
      <c r="L164" t="s">
        <v>99</v>
      </c>
      <c r="M164" t="s">
        <v>447</v>
      </c>
      <c r="N164">
        <v>120.274</v>
      </c>
      <c r="O164">
        <v>367287</v>
      </c>
      <c r="P164">
        <v>240706</v>
      </c>
      <c r="Q164">
        <v>2082.38</v>
      </c>
      <c r="R164">
        <v>248724</v>
      </c>
      <c r="S164">
        <v>0</v>
      </c>
      <c r="T164">
        <v>582833</v>
      </c>
      <c r="U164" s="74">
        <v>1441750</v>
      </c>
      <c r="V164" s="74">
        <v>2135580</v>
      </c>
      <c r="W164">
        <v>0</v>
      </c>
      <c r="X164">
        <v>0</v>
      </c>
      <c r="Y164">
        <v>0</v>
      </c>
      <c r="Z164" s="74">
        <v>3577330</v>
      </c>
      <c r="AA164">
        <v>18485.3</v>
      </c>
      <c r="AB164">
        <v>0</v>
      </c>
      <c r="AC164">
        <v>0</v>
      </c>
      <c r="AD164">
        <v>0</v>
      </c>
      <c r="AE164">
        <v>0</v>
      </c>
      <c r="AF164">
        <v>5568.98</v>
      </c>
      <c r="AG164">
        <v>0</v>
      </c>
      <c r="AH164">
        <v>24054.3</v>
      </c>
      <c r="AI164">
        <v>0</v>
      </c>
      <c r="AJ164">
        <v>0</v>
      </c>
      <c r="AK164">
        <v>0</v>
      </c>
      <c r="AL164">
        <v>0</v>
      </c>
      <c r="AM164">
        <v>24054.3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7.1276900000000003</v>
      </c>
      <c r="BB164">
        <v>23.050899999999999</v>
      </c>
      <c r="BC164">
        <v>14.053699999999999</v>
      </c>
      <c r="BD164">
        <v>0.151944</v>
      </c>
      <c r="BE164">
        <v>14.0943</v>
      </c>
      <c r="BF164">
        <v>2.0149499999999998</v>
      </c>
      <c r="BG164">
        <v>34.267699999999998</v>
      </c>
      <c r="BH164">
        <v>94.761200000000002</v>
      </c>
      <c r="BI164">
        <v>123.904</v>
      </c>
      <c r="BJ164">
        <v>0</v>
      </c>
      <c r="BK164">
        <v>0</v>
      </c>
      <c r="BL164">
        <v>0</v>
      </c>
      <c r="BM164">
        <v>218.66499999999999</v>
      </c>
      <c r="BN164">
        <v>209.52799999999999</v>
      </c>
      <c r="BO164">
        <v>9.1367600000000007</v>
      </c>
      <c r="BP164">
        <v>0</v>
      </c>
      <c r="BQ164">
        <v>0</v>
      </c>
      <c r="BS164">
        <v>0</v>
      </c>
      <c r="BT164">
        <v>0</v>
      </c>
      <c r="BV164">
        <v>0</v>
      </c>
      <c r="BW164" t="s">
        <v>99</v>
      </c>
      <c r="BX164" t="s">
        <v>99</v>
      </c>
      <c r="BY164" t="s">
        <v>445</v>
      </c>
      <c r="BZ164">
        <v>96.976600000000005</v>
      </c>
      <c r="CA164">
        <v>271016</v>
      </c>
      <c r="CB164">
        <v>369946</v>
      </c>
      <c r="CC164">
        <v>37582.400000000001</v>
      </c>
      <c r="CD164">
        <v>99090.2</v>
      </c>
      <c r="CE164">
        <v>0</v>
      </c>
      <c r="CF164">
        <v>582835</v>
      </c>
      <c r="CG164" s="74">
        <v>1360570</v>
      </c>
      <c r="CH164" s="74">
        <v>2135580</v>
      </c>
      <c r="CI164">
        <v>0</v>
      </c>
      <c r="CJ164">
        <v>0</v>
      </c>
      <c r="CK164">
        <v>0</v>
      </c>
      <c r="CL164" s="74">
        <v>3496150</v>
      </c>
      <c r="CM164">
        <v>16530.5</v>
      </c>
      <c r="CN164">
        <v>0</v>
      </c>
      <c r="CO164">
        <v>0</v>
      </c>
      <c r="CP164">
        <v>0</v>
      </c>
      <c r="CQ164">
        <v>0</v>
      </c>
      <c r="CR164">
        <v>5567.39</v>
      </c>
      <c r="CS164">
        <v>0</v>
      </c>
      <c r="CT164">
        <v>22097.9</v>
      </c>
      <c r="CU164">
        <v>0</v>
      </c>
      <c r="CV164">
        <v>0</v>
      </c>
      <c r="CW164">
        <v>0</v>
      </c>
      <c r="CX164">
        <v>0</v>
      </c>
      <c r="CY164">
        <v>22097.9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6.5027100000000004</v>
      </c>
      <c r="DN164">
        <v>20.3705</v>
      </c>
      <c r="DO164">
        <v>21.482399999999998</v>
      </c>
      <c r="DP164">
        <v>2.8985799999999999</v>
      </c>
      <c r="DQ164">
        <v>6.1978099999999996</v>
      </c>
      <c r="DR164">
        <v>2.0143800000000001</v>
      </c>
      <c r="DS164">
        <v>34.267800000000001</v>
      </c>
      <c r="DT164">
        <v>93.734099999999998</v>
      </c>
      <c r="DU164">
        <v>123.904</v>
      </c>
      <c r="DV164">
        <v>0</v>
      </c>
      <c r="DW164">
        <v>0</v>
      </c>
      <c r="DX164">
        <v>0</v>
      </c>
      <c r="DY164">
        <v>217.63800000000001</v>
      </c>
      <c r="DZ164">
        <v>209.126</v>
      </c>
      <c r="EA164">
        <v>8.51234</v>
      </c>
      <c r="EB164">
        <v>0</v>
      </c>
      <c r="EC164">
        <v>0</v>
      </c>
      <c r="EE164">
        <v>0</v>
      </c>
      <c r="EF164">
        <v>1.75</v>
      </c>
      <c r="EG164" t="s">
        <v>205</v>
      </c>
      <c r="EH164">
        <v>0</v>
      </c>
      <c r="EI164" s="74">
        <v>8.0906699999999995E-7</v>
      </c>
      <c r="EJ164">
        <v>85.514899999999997</v>
      </c>
      <c r="EK164">
        <v>33.320900000000002</v>
      </c>
      <c r="EL164">
        <v>0.85376099999999999</v>
      </c>
      <c r="EM164">
        <v>41.863700000000001</v>
      </c>
      <c r="EN164">
        <v>0</v>
      </c>
      <c r="EO164">
        <v>91.258399999999995</v>
      </c>
      <c r="EP164">
        <v>252.81200000000001</v>
      </c>
      <c r="EQ164">
        <v>274.91199999999998</v>
      </c>
      <c r="ER164">
        <v>0</v>
      </c>
      <c r="ES164">
        <v>0</v>
      </c>
      <c r="ET164">
        <v>0</v>
      </c>
      <c r="EU164">
        <v>527.72400000000005</v>
      </c>
      <c r="EV164" s="74">
        <v>1.6612300000000001E-11</v>
      </c>
      <c r="EW164">
        <v>85.506299999999996</v>
      </c>
      <c r="EX164">
        <v>44.864400000000003</v>
      </c>
      <c r="EY164">
        <v>16.7165</v>
      </c>
      <c r="EZ164">
        <v>20.304600000000001</v>
      </c>
      <c r="FA164">
        <v>0</v>
      </c>
      <c r="FB164">
        <v>91.258499999999998</v>
      </c>
      <c r="FC164">
        <v>258.64999999999998</v>
      </c>
      <c r="FD164">
        <v>274.91199999999998</v>
      </c>
      <c r="FE164">
        <v>0</v>
      </c>
      <c r="FF164">
        <v>0</v>
      </c>
      <c r="FG164">
        <v>0</v>
      </c>
      <c r="FH164">
        <v>533.56299999999999</v>
      </c>
      <c r="FI164" t="s">
        <v>534</v>
      </c>
      <c r="FJ164" t="s">
        <v>535</v>
      </c>
      <c r="FK164" t="s">
        <v>536</v>
      </c>
      <c r="FL164" t="s">
        <v>257</v>
      </c>
      <c r="FM164">
        <v>8.5</v>
      </c>
      <c r="FN164" t="s">
        <v>44</v>
      </c>
      <c r="FO164" t="s">
        <v>502</v>
      </c>
      <c r="FP164" t="s">
        <v>604</v>
      </c>
    </row>
    <row r="165" spans="1:172" x14ac:dyDescent="0.25">
      <c r="A165" s="72">
        <v>43234.256168981483</v>
      </c>
      <c r="B165" t="s">
        <v>479</v>
      </c>
      <c r="C165" t="s">
        <v>479</v>
      </c>
      <c r="D165" t="s">
        <v>266</v>
      </c>
      <c r="E165">
        <v>498589</v>
      </c>
      <c r="F165">
        <v>498589</v>
      </c>
      <c r="G165" t="s">
        <v>43</v>
      </c>
      <c r="H165" s="73">
        <v>0.22013888888888888</v>
      </c>
      <c r="I165" t="s">
        <v>51</v>
      </c>
      <c r="J165">
        <v>-1.02</v>
      </c>
      <c r="K165" t="s">
        <v>99</v>
      </c>
      <c r="L165" t="s">
        <v>99</v>
      </c>
      <c r="M165" t="s">
        <v>447</v>
      </c>
      <c r="N165">
        <v>120.133</v>
      </c>
      <c r="O165">
        <v>367175</v>
      </c>
      <c r="P165">
        <v>240744</v>
      </c>
      <c r="Q165">
        <v>2081.66</v>
      </c>
      <c r="R165">
        <v>248701</v>
      </c>
      <c r="S165">
        <v>0</v>
      </c>
      <c r="T165">
        <v>582833</v>
      </c>
      <c r="U165" s="74">
        <v>1441650</v>
      </c>
      <c r="V165" s="74">
        <v>2135580</v>
      </c>
      <c r="W165">
        <v>0</v>
      </c>
      <c r="X165">
        <v>0</v>
      </c>
      <c r="Y165">
        <v>0</v>
      </c>
      <c r="Z165" s="74">
        <v>3577240</v>
      </c>
      <c r="AA165">
        <v>18463.7</v>
      </c>
      <c r="AB165">
        <v>0</v>
      </c>
      <c r="AC165">
        <v>0</v>
      </c>
      <c r="AD165">
        <v>0</v>
      </c>
      <c r="AE165">
        <v>0</v>
      </c>
      <c r="AF165">
        <v>5568.98</v>
      </c>
      <c r="AG165">
        <v>0</v>
      </c>
      <c r="AH165">
        <v>24032.6</v>
      </c>
      <c r="AI165">
        <v>0</v>
      </c>
      <c r="AJ165">
        <v>0</v>
      </c>
      <c r="AK165">
        <v>0</v>
      </c>
      <c r="AL165">
        <v>0</v>
      </c>
      <c r="AM165">
        <v>24032.6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7.1197900000000001</v>
      </c>
      <c r="BB165">
        <v>23.0456</v>
      </c>
      <c r="BC165">
        <v>14.055999999999999</v>
      </c>
      <c r="BD165">
        <v>0.15190999999999999</v>
      </c>
      <c r="BE165">
        <v>14.0931</v>
      </c>
      <c r="BF165">
        <v>2.0149499999999998</v>
      </c>
      <c r="BG165">
        <v>34.267699999999998</v>
      </c>
      <c r="BH165">
        <v>94.748999999999995</v>
      </c>
      <c r="BI165">
        <v>123.904</v>
      </c>
      <c r="BJ165">
        <v>0</v>
      </c>
      <c r="BK165">
        <v>0</v>
      </c>
      <c r="BL165">
        <v>0</v>
      </c>
      <c r="BM165">
        <v>218.65299999999999</v>
      </c>
      <c r="BN165">
        <v>209.524</v>
      </c>
      <c r="BO165">
        <v>9.1288599999999995</v>
      </c>
      <c r="BP165">
        <v>0</v>
      </c>
      <c r="BQ165">
        <v>0</v>
      </c>
      <c r="BS165">
        <v>0</v>
      </c>
      <c r="BT165">
        <v>0</v>
      </c>
      <c r="BV165">
        <v>0</v>
      </c>
      <c r="BW165" t="s">
        <v>99</v>
      </c>
      <c r="BX165" t="s">
        <v>99</v>
      </c>
      <c r="BY165" t="s">
        <v>445</v>
      </c>
      <c r="BZ165">
        <v>96.976600000000005</v>
      </c>
      <c r="CA165">
        <v>271016</v>
      </c>
      <c r="CB165">
        <v>369946</v>
      </c>
      <c r="CC165">
        <v>37582.400000000001</v>
      </c>
      <c r="CD165">
        <v>99090.2</v>
      </c>
      <c r="CE165">
        <v>0</v>
      </c>
      <c r="CF165">
        <v>582835</v>
      </c>
      <c r="CG165" s="74">
        <v>1360570</v>
      </c>
      <c r="CH165" s="74">
        <v>2135580</v>
      </c>
      <c r="CI165">
        <v>0</v>
      </c>
      <c r="CJ165">
        <v>0</v>
      </c>
      <c r="CK165">
        <v>0</v>
      </c>
      <c r="CL165" s="74">
        <v>3496150</v>
      </c>
      <c r="CM165">
        <v>16530.5</v>
      </c>
      <c r="CN165">
        <v>0</v>
      </c>
      <c r="CO165">
        <v>0</v>
      </c>
      <c r="CP165">
        <v>0</v>
      </c>
      <c r="CQ165">
        <v>0</v>
      </c>
      <c r="CR165">
        <v>5567.39</v>
      </c>
      <c r="CS165">
        <v>0</v>
      </c>
      <c r="CT165">
        <v>22097.9</v>
      </c>
      <c r="CU165">
        <v>0</v>
      </c>
      <c r="CV165">
        <v>0</v>
      </c>
      <c r="CW165">
        <v>0</v>
      </c>
      <c r="CX165">
        <v>0</v>
      </c>
      <c r="CY165">
        <v>22097.9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6.5027100000000004</v>
      </c>
      <c r="DN165">
        <v>20.3705</v>
      </c>
      <c r="DO165">
        <v>21.482399999999998</v>
      </c>
      <c r="DP165">
        <v>2.8985799999999999</v>
      </c>
      <c r="DQ165">
        <v>6.1978099999999996</v>
      </c>
      <c r="DR165">
        <v>2.0143800000000001</v>
      </c>
      <c r="DS165">
        <v>34.267800000000001</v>
      </c>
      <c r="DT165">
        <v>93.734099999999998</v>
      </c>
      <c r="DU165">
        <v>123.904</v>
      </c>
      <c r="DV165">
        <v>0</v>
      </c>
      <c r="DW165">
        <v>0</v>
      </c>
      <c r="DX165">
        <v>0</v>
      </c>
      <c r="DY165">
        <v>217.63800000000001</v>
      </c>
      <c r="DZ165">
        <v>209.126</v>
      </c>
      <c r="EA165">
        <v>8.51234</v>
      </c>
      <c r="EB165">
        <v>0</v>
      </c>
      <c r="EC165">
        <v>0</v>
      </c>
      <c r="EE165">
        <v>0</v>
      </c>
      <c r="EF165">
        <v>1.75</v>
      </c>
      <c r="EG165" t="s">
        <v>205</v>
      </c>
      <c r="EH165">
        <v>0</v>
      </c>
      <c r="EI165" s="74">
        <v>7.6230200000000005E-7</v>
      </c>
      <c r="EJ165">
        <v>85.509500000000003</v>
      </c>
      <c r="EK165">
        <v>33.322200000000002</v>
      </c>
      <c r="EL165">
        <v>0.85366600000000004</v>
      </c>
      <c r="EM165">
        <v>41.863799999999998</v>
      </c>
      <c r="EN165">
        <v>0</v>
      </c>
      <c r="EO165">
        <v>91.258399999999995</v>
      </c>
      <c r="EP165">
        <v>252.80699999999999</v>
      </c>
      <c r="EQ165">
        <v>274.91199999999998</v>
      </c>
      <c r="ER165">
        <v>0</v>
      </c>
      <c r="ES165">
        <v>0</v>
      </c>
      <c r="ET165">
        <v>0</v>
      </c>
      <c r="EU165">
        <v>527.72</v>
      </c>
      <c r="EV165" s="74">
        <v>1.6612300000000001E-11</v>
      </c>
      <c r="EW165">
        <v>85.506299999999996</v>
      </c>
      <c r="EX165">
        <v>44.864400000000003</v>
      </c>
      <c r="EY165">
        <v>16.7165</v>
      </c>
      <c r="EZ165">
        <v>20.304600000000001</v>
      </c>
      <c r="FA165">
        <v>0</v>
      </c>
      <c r="FB165">
        <v>91.258499999999998</v>
      </c>
      <c r="FC165">
        <v>258.64999999999998</v>
      </c>
      <c r="FD165">
        <v>274.91199999999998</v>
      </c>
      <c r="FE165">
        <v>0</v>
      </c>
      <c r="FF165">
        <v>0</v>
      </c>
      <c r="FG165">
        <v>0</v>
      </c>
      <c r="FH165">
        <v>533.56299999999999</v>
      </c>
      <c r="FI165" t="s">
        <v>534</v>
      </c>
      <c r="FJ165" t="s">
        <v>535</v>
      </c>
      <c r="FK165" t="s">
        <v>536</v>
      </c>
      <c r="FL165" t="s">
        <v>257</v>
      </c>
      <c r="FM165">
        <v>8.5</v>
      </c>
      <c r="FN165" t="s">
        <v>44</v>
      </c>
      <c r="FO165" t="s">
        <v>502</v>
      </c>
      <c r="FP165" t="s">
        <v>604</v>
      </c>
    </row>
    <row r="166" spans="1:172" x14ac:dyDescent="0.25">
      <c r="A166" s="72">
        <v>43234.25986111111</v>
      </c>
      <c r="B166" t="s">
        <v>480</v>
      </c>
      <c r="C166" t="s">
        <v>480</v>
      </c>
      <c r="D166" t="s">
        <v>266</v>
      </c>
      <c r="E166">
        <v>498589</v>
      </c>
      <c r="F166">
        <v>498589</v>
      </c>
      <c r="G166" t="s">
        <v>43</v>
      </c>
      <c r="H166" s="73">
        <v>0.21805555555555556</v>
      </c>
      <c r="I166" t="s">
        <v>51</v>
      </c>
      <c r="J166">
        <v>-0.94</v>
      </c>
      <c r="K166" t="s">
        <v>99</v>
      </c>
      <c r="L166" t="s">
        <v>99</v>
      </c>
      <c r="M166" t="s">
        <v>447</v>
      </c>
      <c r="N166">
        <v>115.30800000000001</v>
      </c>
      <c r="O166">
        <v>368980</v>
      </c>
      <c r="P166">
        <v>243184</v>
      </c>
      <c r="Q166">
        <v>2108.16</v>
      </c>
      <c r="R166">
        <v>247999</v>
      </c>
      <c r="S166">
        <v>0</v>
      </c>
      <c r="T166">
        <v>582833</v>
      </c>
      <c r="U166" s="74">
        <v>1445220</v>
      </c>
      <c r="V166" s="74">
        <v>2135580</v>
      </c>
      <c r="W166">
        <v>0</v>
      </c>
      <c r="X166">
        <v>0</v>
      </c>
      <c r="Y166">
        <v>0</v>
      </c>
      <c r="Z166" s="74">
        <v>3580800</v>
      </c>
      <c r="AA166">
        <v>17722.099999999999</v>
      </c>
      <c r="AB166">
        <v>0</v>
      </c>
      <c r="AC166">
        <v>0</v>
      </c>
      <c r="AD166">
        <v>0</v>
      </c>
      <c r="AE166">
        <v>0</v>
      </c>
      <c r="AF166">
        <v>5568.97</v>
      </c>
      <c r="AG166">
        <v>0</v>
      </c>
      <c r="AH166">
        <v>23291</v>
      </c>
      <c r="AI166">
        <v>0</v>
      </c>
      <c r="AJ166">
        <v>0</v>
      </c>
      <c r="AK166">
        <v>0</v>
      </c>
      <c r="AL166">
        <v>0</v>
      </c>
      <c r="AM166">
        <v>23291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6.8440000000000003</v>
      </c>
      <c r="BB166">
        <v>23.148299999999999</v>
      </c>
      <c r="BC166">
        <v>14.196099999999999</v>
      </c>
      <c r="BD166">
        <v>0.15348000000000001</v>
      </c>
      <c r="BE166">
        <v>14.0466</v>
      </c>
      <c r="BF166">
        <v>2.0149400000000002</v>
      </c>
      <c r="BG166">
        <v>34.267699999999998</v>
      </c>
      <c r="BH166">
        <v>94.671000000000006</v>
      </c>
      <c r="BI166">
        <v>123.904</v>
      </c>
      <c r="BJ166">
        <v>0</v>
      </c>
      <c r="BK166">
        <v>0</v>
      </c>
      <c r="BL166">
        <v>0</v>
      </c>
      <c r="BM166">
        <v>218.57499999999999</v>
      </c>
      <c r="BN166">
        <v>209.721</v>
      </c>
      <c r="BO166">
        <v>8.8533000000000008</v>
      </c>
      <c r="BP166">
        <v>0</v>
      </c>
      <c r="BQ166">
        <v>0</v>
      </c>
      <c r="BS166">
        <v>0</v>
      </c>
      <c r="BT166">
        <v>0</v>
      </c>
      <c r="BV166">
        <v>0</v>
      </c>
      <c r="BW166" t="s">
        <v>99</v>
      </c>
      <c r="BX166" t="s">
        <v>99</v>
      </c>
      <c r="BY166" t="s">
        <v>445</v>
      </c>
      <c r="BZ166">
        <v>96.976600000000005</v>
      </c>
      <c r="CA166">
        <v>271016</v>
      </c>
      <c r="CB166">
        <v>369946</v>
      </c>
      <c r="CC166">
        <v>37582.400000000001</v>
      </c>
      <c r="CD166">
        <v>99090.2</v>
      </c>
      <c r="CE166">
        <v>0</v>
      </c>
      <c r="CF166">
        <v>582835</v>
      </c>
      <c r="CG166" s="74">
        <v>1360570</v>
      </c>
      <c r="CH166" s="74">
        <v>2135580</v>
      </c>
      <c r="CI166">
        <v>0</v>
      </c>
      <c r="CJ166">
        <v>0</v>
      </c>
      <c r="CK166">
        <v>0</v>
      </c>
      <c r="CL166" s="74">
        <v>3496150</v>
      </c>
      <c r="CM166">
        <v>16530.5</v>
      </c>
      <c r="CN166">
        <v>0</v>
      </c>
      <c r="CO166">
        <v>0</v>
      </c>
      <c r="CP166">
        <v>0</v>
      </c>
      <c r="CQ166">
        <v>0</v>
      </c>
      <c r="CR166">
        <v>5567.39</v>
      </c>
      <c r="CS166">
        <v>0</v>
      </c>
      <c r="CT166">
        <v>22097.9</v>
      </c>
      <c r="CU166">
        <v>0</v>
      </c>
      <c r="CV166">
        <v>0</v>
      </c>
      <c r="CW166">
        <v>0</v>
      </c>
      <c r="CX166">
        <v>0</v>
      </c>
      <c r="CY166">
        <v>22097.9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6.5027100000000004</v>
      </c>
      <c r="DN166">
        <v>20.3705</v>
      </c>
      <c r="DO166">
        <v>21.482399999999998</v>
      </c>
      <c r="DP166">
        <v>2.8985799999999999</v>
      </c>
      <c r="DQ166">
        <v>6.1978099999999996</v>
      </c>
      <c r="DR166">
        <v>2.0143800000000001</v>
      </c>
      <c r="DS166">
        <v>34.267800000000001</v>
      </c>
      <c r="DT166">
        <v>93.734099999999998</v>
      </c>
      <c r="DU166">
        <v>123.904</v>
      </c>
      <c r="DV166">
        <v>0</v>
      </c>
      <c r="DW166">
        <v>0</v>
      </c>
      <c r="DX166">
        <v>0</v>
      </c>
      <c r="DY166">
        <v>217.63800000000001</v>
      </c>
      <c r="DZ166">
        <v>209.126</v>
      </c>
      <c r="EA166">
        <v>8.51234</v>
      </c>
      <c r="EB166">
        <v>0</v>
      </c>
      <c r="EC166">
        <v>0</v>
      </c>
      <c r="EE166">
        <v>0</v>
      </c>
      <c r="EF166">
        <v>1.75</v>
      </c>
      <c r="EG166" t="s">
        <v>205</v>
      </c>
      <c r="EH166">
        <v>0</v>
      </c>
      <c r="EI166" s="74">
        <v>8.2378000000000005E-13</v>
      </c>
      <c r="EJ166">
        <v>85.514600000000002</v>
      </c>
      <c r="EK166">
        <v>33.400700000000001</v>
      </c>
      <c r="EL166">
        <v>0.85546199999999994</v>
      </c>
      <c r="EM166">
        <v>41.868200000000002</v>
      </c>
      <c r="EN166">
        <v>0</v>
      </c>
      <c r="EO166">
        <v>91.258399999999995</v>
      </c>
      <c r="EP166">
        <v>252.89699999999999</v>
      </c>
      <c r="EQ166">
        <v>274.91199999999998</v>
      </c>
      <c r="ER166">
        <v>0</v>
      </c>
      <c r="ES166">
        <v>0</v>
      </c>
      <c r="ET166">
        <v>0</v>
      </c>
      <c r="EU166">
        <v>527.80999999999995</v>
      </c>
      <c r="EV166" s="74">
        <v>1.6612300000000001E-11</v>
      </c>
      <c r="EW166">
        <v>85.506299999999996</v>
      </c>
      <c r="EX166">
        <v>44.864400000000003</v>
      </c>
      <c r="EY166">
        <v>16.7165</v>
      </c>
      <c r="EZ166">
        <v>20.304600000000001</v>
      </c>
      <c r="FA166">
        <v>0</v>
      </c>
      <c r="FB166">
        <v>91.258499999999998</v>
      </c>
      <c r="FC166">
        <v>258.64999999999998</v>
      </c>
      <c r="FD166">
        <v>274.91199999999998</v>
      </c>
      <c r="FE166">
        <v>0</v>
      </c>
      <c r="FF166">
        <v>0</v>
      </c>
      <c r="FG166">
        <v>0</v>
      </c>
      <c r="FH166">
        <v>533.56299999999999</v>
      </c>
      <c r="FI166" t="s">
        <v>534</v>
      </c>
      <c r="FJ166" t="s">
        <v>535</v>
      </c>
      <c r="FK166" t="s">
        <v>536</v>
      </c>
      <c r="FL166" t="s">
        <v>257</v>
      </c>
      <c r="FM166">
        <v>8.5</v>
      </c>
      <c r="FN166" t="s">
        <v>44</v>
      </c>
      <c r="FO166" t="s">
        <v>502</v>
      </c>
      <c r="FP166" t="s">
        <v>604</v>
      </c>
    </row>
    <row r="167" spans="1:172" x14ac:dyDescent="0.25">
      <c r="A167" s="72">
        <v>43234.263518518521</v>
      </c>
      <c r="B167" t="s">
        <v>481</v>
      </c>
      <c r="C167" t="s">
        <v>481</v>
      </c>
      <c r="D167" t="s">
        <v>266</v>
      </c>
      <c r="E167">
        <v>498589</v>
      </c>
      <c r="F167">
        <v>498589</v>
      </c>
      <c r="G167" t="s">
        <v>43</v>
      </c>
      <c r="H167" s="73">
        <v>0.21666666666666667</v>
      </c>
      <c r="I167" t="s">
        <v>51</v>
      </c>
      <c r="J167">
        <v>-1.5</v>
      </c>
      <c r="K167" t="s">
        <v>99</v>
      </c>
      <c r="L167" t="s">
        <v>99</v>
      </c>
      <c r="M167" t="s">
        <v>447</v>
      </c>
      <c r="N167">
        <v>124.687</v>
      </c>
      <c r="O167">
        <v>370525</v>
      </c>
      <c r="P167">
        <v>240059</v>
      </c>
      <c r="Q167">
        <v>2106.25</v>
      </c>
      <c r="R167">
        <v>250319</v>
      </c>
      <c r="S167">
        <v>0</v>
      </c>
      <c r="T167">
        <v>582833</v>
      </c>
      <c r="U167" s="74">
        <v>1445970</v>
      </c>
      <c r="V167" s="74">
        <v>2135580</v>
      </c>
      <c r="W167">
        <v>0</v>
      </c>
      <c r="X167">
        <v>0</v>
      </c>
      <c r="Y167">
        <v>0</v>
      </c>
      <c r="Z167" s="74">
        <v>3581550</v>
      </c>
      <c r="AA167">
        <v>19163.599999999999</v>
      </c>
      <c r="AB167">
        <v>0</v>
      </c>
      <c r="AC167">
        <v>0</v>
      </c>
      <c r="AD167">
        <v>0</v>
      </c>
      <c r="AE167">
        <v>0</v>
      </c>
      <c r="AF167">
        <v>5568.98</v>
      </c>
      <c r="AG167">
        <v>0</v>
      </c>
      <c r="AH167">
        <v>24732.6</v>
      </c>
      <c r="AI167">
        <v>0</v>
      </c>
      <c r="AJ167">
        <v>0</v>
      </c>
      <c r="AK167">
        <v>0</v>
      </c>
      <c r="AL167">
        <v>0</v>
      </c>
      <c r="AM167">
        <v>24732.6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7.3717600000000001</v>
      </c>
      <c r="BB167">
        <v>23.208300000000001</v>
      </c>
      <c r="BC167">
        <v>14.008800000000001</v>
      </c>
      <c r="BD167">
        <v>0.15316099999999999</v>
      </c>
      <c r="BE167">
        <v>14.212400000000001</v>
      </c>
      <c r="BF167">
        <v>2.0149499999999998</v>
      </c>
      <c r="BG167">
        <v>34.267699999999998</v>
      </c>
      <c r="BH167">
        <v>95.237099999999998</v>
      </c>
      <c r="BI167">
        <v>123.904</v>
      </c>
      <c r="BJ167">
        <v>0</v>
      </c>
      <c r="BK167">
        <v>0</v>
      </c>
      <c r="BL167">
        <v>0</v>
      </c>
      <c r="BM167">
        <v>219.14099999999999</v>
      </c>
      <c r="BN167">
        <v>209.76</v>
      </c>
      <c r="BO167">
        <v>9.3805999999999994</v>
      </c>
      <c r="BP167">
        <v>0</v>
      </c>
      <c r="BQ167">
        <v>0</v>
      </c>
      <c r="BS167">
        <v>0</v>
      </c>
      <c r="BT167">
        <v>1</v>
      </c>
      <c r="BU167" t="s">
        <v>184</v>
      </c>
      <c r="BV167">
        <v>0</v>
      </c>
      <c r="BW167" t="s">
        <v>99</v>
      </c>
      <c r="BX167" t="s">
        <v>99</v>
      </c>
      <c r="BY167" t="s">
        <v>445</v>
      </c>
      <c r="BZ167">
        <v>96.976600000000005</v>
      </c>
      <c r="CA167">
        <v>271016</v>
      </c>
      <c r="CB167">
        <v>369946</v>
      </c>
      <c r="CC167">
        <v>37582.400000000001</v>
      </c>
      <c r="CD167">
        <v>99090.2</v>
      </c>
      <c r="CE167">
        <v>0</v>
      </c>
      <c r="CF167">
        <v>582835</v>
      </c>
      <c r="CG167" s="74">
        <v>1360570</v>
      </c>
      <c r="CH167" s="74">
        <v>2135580</v>
      </c>
      <c r="CI167">
        <v>0</v>
      </c>
      <c r="CJ167">
        <v>0</v>
      </c>
      <c r="CK167">
        <v>0</v>
      </c>
      <c r="CL167" s="74">
        <v>3496150</v>
      </c>
      <c r="CM167">
        <v>16530.5</v>
      </c>
      <c r="CN167">
        <v>0</v>
      </c>
      <c r="CO167">
        <v>0</v>
      </c>
      <c r="CP167">
        <v>0</v>
      </c>
      <c r="CQ167">
        <v>0</v>
      </c>
      <c r="CR167">
        <v>5567.39</v>
      </c>
      <c r="CS167">
        <v>0</v>
      </c>
      <c r="CT167">
        <v>22097.9</v>
      </c>
      <c r="CU167">
        <v>0</v>
      </c>
      <c r="CV167">
        <v>0</v>
      </c>
      <c r="CW167">
        <v>0</v>
      </c>
      <c r="CX167">
        <v>0</v>
      </c>
      <c r="CY167">
        <v>22097.9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6.5027100000000004</v>
      </c>
      <c r="DN167">
        <v>20.3705</v>
      </c>
      <c r="DO167">
        <v>21.482399999999998</v>
      </c>
      <c r="DP167">
        <v>2.8985799999999999</v>
      </c>
      <c r="DQ167">
        <v>6.1978099999999996</v>
      </c>
      <c r="DR167">
        <v>2.0143800000000001</v>
      </c>
      <c r="DS167">
        <v>34.267800000000001</v>
      </c>
      <c r="DT167">
        <v>93.734099999999998</v>
      </c>
      <c r="DU167">
        <v>123.904</v>
      </c>
      <c r="DV167">
        <v>0</v>
      </c>
      <c r="DW167">
        <v>0</v>
      </c>
      <c r="DX167">
        <v>0</v>
      </c>
      <c r="DY167">
        <v>217.63800000000001</v>
      </c>
      <c r="DZ167">
        <v>209.126</v>
      </c>
      <c r="EA167">
        <v>8.51234</v>
      </c>
      <c r="EB167">
        <v>0</v>
      </c>
      <c r="EC167">
        <v>0</v>
      </c>
      <c r="EE167">
        <v>0</v>
      </c>
      <c r="EF167">
        <v>1.75</v>
      </c>
      <c r="EG167" t="s">
        <v>205</v>
      </c>
      <c r="EH167">
        <v>0</v>
      </c>
      <c r="EI167">
        <v>1.44487E-4</v>
      </c>
      <c r="EJ167">
        <v>85.639099999999999</v>
      </c>
      <c r="EK167">
        <v>33.248199999999997</v>
      </c>
      <c r="EL167">
        <v>0.85610699999999995</v>
      </c>
      <c r="EM167">
        <v>42.543999999999997</v>
      </c>
      <c r="EN167">
        <v>0</v>
      </c>
      <c r="EO167">
        <v>91.258399999999995</v>
      </c>
      <c r="EP167">
        <v>253.54599999999999</v>
      </c>
      <c r="EQ167">
        <v>274.91199999999998</v>
      </c>
      <c r="ER167">
        <v>0</v>
      </c>
      <c r="ES167">
        <v>0</v>
      </c>
      <c r="ET167">
        <v>0</v>
      </c>
      <c r="EU167">
        <v>528.45799999999997</v>
      </c>
      <c r="EV167" s="74">
        <v>1.6612300000000001E-11</v>
      </c>
      <c r="EW167">
        <v>85.506299999999996</v>
      </c>
      <c r="EX167">
        <v>44.864400000000003</v>
      </c>
      <c r="EY167">
        <v>16.7165</v>
      </c>
      <c r="EZ167">
        <v>20.304600000000001</v>
      </c>
      <c r="FA167">
        <v>0</v>
      </c>
      <c r="FB167">
        <v>91.258499999999998</v>
      </c>
      <c r="FC167">
        <v>258.64999999999998</v>
      </c>
      <c r="FD167">
        <v>274.91199999999998</v>
      </c>
      <c r="FE167">
        <v>0</v>
      </c>
      <c r="FF167">
        <v>0</v>
      </c>
      <c r="FG167">
        <v>0</v>
      </c>
      <c r="FH167">
        <v>533.56299999999999</v>
      </c>
      <c r="FI167" t="s">
        <v>534</v>
      </c>
      <c r="FJ167" t="s">
        <v>535</v>
      </c>
      <c r="FK167" t="s">
        <v>536</v>
      </c>
      <c r="FL167" t="s">
        <v>257</v>
      </c>
      <c r="FM167">
        <v>8.5</v>
      </c>
      <c r="FN167" t="s">
        <v>44</v>
      </c>
      <c r="FO167" t="s">
        <v>502</v>
      </c>
      <c r="FP167" t="s">
        <v>604</v>
      </c>
    </row>
    <row r="168" spans="1:172" x14ac:dyDescent="0.25">
      <c r="A168" s="72">
        <v>43234.267210648148</v>
      </c>
      <c r="B168" t="s">
        <v>482</v>
      </c>
      <c r="C168" t="s">
        <v>482</v>
      </c>
      <c r="D168" t="s">
        <v>266</v>
      </c>
      <c r="E168">
        <v>498589</v>
      </c>
      <c r="F168">
        <v>498589</v>
      </c>
      <c r="G168" t="s">
        <v>43</v>
      </c>
      <c r="H168" s="73">
        <v>0.21805555555555556</v>
      </c>
      <c r="I168" t="s">
        <v>51</v>
      </c>
      <c r="J168">
        <v>-0.95</v>
      </c>
      <c r="K168" t="s">
        <v>99</v>
      </c>
      <c r="L168" t="s">
        <v>99</v>
      </c>
      <c r="M168" t="s">
        <v>447</v>
      </c>
      <c r="N168">
        <v>119.149</v>
      </c>
      <c r="O168">
        <v>367206</v>
      </c>
      <c r="P168">
        <v>241048</v>
      </c>
      <c r="Q168">
        <v>2101.14</v>
      </c>
      <c r="R168">
        <v>248318</v>
      </c>
      <c r="S168">
        <v>0</v>
      </c>
      <c r="T168">
        <v>582833</v>
      </c>
      <c r="U168" s="74">
        <v>1441620</v>
      </c>
      <c r="V168" s="74">
        <v>2135580</v>
      </c>
      <c r="W168">
        <v>0</v>
      </c>
      <c r="X168">
        <v>0</v>
      </c>
      <c r="Y168">
        <v>0</v>
      </c>
      <c r="Z168" s="74">
        <v>3577210</v>
      </c>
      <c r="AA168">
        <v>18312.400000000001</v>
      </c>
      <c r="AB168">
        <v>0</v>
      </c>
      <c r="AC168">
        <v>0</v>
      </c>
      <c r="AD168">
        <v>0</v>
      </c>
      <c r="AE168">
        <v>0</v>
      </c>
      <c r="AF168">
        <v>5568.98</v>
      </c>
      <c r="AG168">
        <v>0</v>
      </c>
      <c r="AH168">
        <v>23881.4</v>
      </c>
      <c r="AI168">
        <v>0</v>
      </c>
      <c r="AJ168">
        <v>0</v>
      </c>
      <c r="AK168">
        <v>0</v>
      </c>
      <c r="AL168">
        <v>0</v>
      </c>
      <c r="AM168">
        <v>23881.4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7.0639099999999999</v>
      </c>
      <c r="BB168">
        <v>23.0532</v>
      </c>
      <c r="BC168">
        <v>14.074</v>
      </c>
      <c r="BD168">
        <v>0.15292500000000001</v>
      </c>
      <c r="BE168">
        <v>14.071099999999999</v>
      </c>
      <c r="BF168">
        <v>2.0149499999999998</v>
      </c>
      <c r="BG168">
        <v>34.267699999999998</v>
      </c>
      <c r="BH168">
        <v>94.697800000000001</v>
      </c>
      <c r="BI168">
        <v>123.904</v>
      </c>
      <c r="BJ168">
        <v>0</v>
      </c>
      <c r="BK168">
        <v>0</v>
      </c>
      <c r="BL168">
        <v>0</v>
      </c>
      <c r="BM168">
        <v>218.601</v>
      </c>
      <c r="BN168">
        <v>209.52799999999999</v>
      </c>
      <c r="BO168">
        <v>9.0730299999999993</v>
      </c>
      <c r="BP168">
        <v>0</v>
      </c>
      <c r="BQ168">
        <v>0</v>
      </c>
      <c r="BS168">
        <v>0</v>
      </c>
      <c r="BT168">
        <v>0</v>
      </c>
      <c r="BV168">
        <v>0</v>
      </c>
      <c r="BW168" t="s">
        <v>99</v>
      </c>
      <c r="BX168" t="s">
        <v>99</v>
      </c>
      <c r="BY168" t="s">
        <v>445</v>
      </c>
      <c r="BZ168">
        <v>96.976600000000005</v>
      </c>
      <c r="CA168">
        <v>271016</v>
      </c>
      <c r="CB168">
        <v>369946</v>
      </c>
      <c r="CC168">
        <v>37582.400000000001</v>
      </c>
      <c r="CD168">
        <v>99090.2</v>
      </c>
      <c r="CE168">
        <v>0</v>
      </c>
      <c r="CF168">
        <v>582835</v>
      </c>
      <c r="CG168" s="74">
        <v>1360570</v>
      </c>
      <c r="CH168" s="74">
        <v>2135580</v>
      </c>
      <c r="CI168">
        <v>0</v>
      </c>
      <c r="CJ168">
        <v>0</v>
      </c>
      <c r="CK168">
        <v>0</v>
      </c>
      <c r="CL168" s="74">
        <v>3496150</v>
      </c>
      <c r="CM168">
        <v>16530.5</v>
      </c>
      <c r="CN168">
        <v>0</v>
      </c>
      <c r="CO168">
        <v>0</v>
      </c>
      <c r="CP168">
        <v>0</v>
      </c>
      <c r="CQ168">
        <v>0</v>
      </c>
      <c r="CR168">
        <v>5567.39</v>
      </c>
      <c r="CS168">
        <v>0</v>
      </c>
      <c r="CT168">
        <v>22097.9</v>
      </c>
      <c r="CU168">
        <v>0</v>
      </c>
      <c r="CV168">
        <v>0</v>
      </c>
      <c r="CW168">
        <v>0</v>
      </c>
      <c r="CX168">
        <v>0</v>
      </c>
      <c r="CY168">
        <v>22097.9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6.5027100000000004</v>
      </c>
      <c r="DN168">
        <v>20.3705</v>
      </c>
      <c r="DO168">
        <v>21.482399999999998</v>
      </c>
      <c r="DP168">
        <v>2.8985799999999999</v>
      </c>
      <c r="DQ168">
        <v>6.1978099999999996</v>
      </c>
      <c r="DR168">
        <v>2.0143800000000001</v>
      </c>
      <c r="DS168">
        <v>34.267800000000001</v>
      </c>
      <c r="DT168">
        <v>93.734099999999998</v>
      </c>
      <c r="DU168">
        <v>123.904</v>
      </c>
      <c r="DV168">
        <v>0</v>
      </c>
      <c r="DW168">
        <v>0</v>
      </c>
      <c r="DX168">
        <v>0</v>
      </c>
      <c r="DY168">
        <v>217.63800000000001</v>
      </c>
      <c r="DZ168">
        <v>209.126</v>
      </c>
      <c r="EA168">
        <v>8.51234</v>
      </c>
      <c r="EB168">
        <v>0</v>
      </c>
      <c r="EC168">
        <v>0</v>
      </c>
      <c r="EE168">
        <v>0</v>
      </c>
      <c r="EF168">
        <v>1.75</v>
      </c>
      <c r="EG168" t="s">
        <v>205</v>
      </c>
      <c r="EH168">
        <v>0</v>
      </c>
      <c r="EI168" s="74">
        <v>4.8922099999999996E-7</v>
      </c>
      <c r="EJ168">
        <v>85.490099999999998</v>
      </c>
      <c r="EK168">
        <v>33.334899999999998</v>
      </c>
      <c r="EL168">
        <v>0.85336400000000001</v>
      </c>
      <c r="EM168">
        <v>41.863900000000001</v>
      </c>
      <c r="EN168">
        <v>0</v>
      </c>
      <c r="EO168">
        <v>91.258399999999995</v>
      </c>
      <c r="EP168">
        <v>252.80099999999999</v>
      </c>
      <c r="EQ168">
        <v>274.91199999999998</v>
      </c>
      <c r="ER168">
        <v>0</v>
      </c>
      <c r="ES168">
        <v>0</v>
      </c>
      <c r="ET168">
        <v>0</v>
      </c>
      <c r="EU168">
        <v>527.71299999999997</v>
      </c>
      <c r="EV168" s="74">
        <v>1.6612300000000001E-11</v>
      </c>
      <c r="EW168">
        <v>85.506299999999996</v>
      </c>
      <c r="EX168">
        <v>44.864400000000003</v>
      </c>
      <c r="EY168">
        <v>16.7165</v>
      </c>
      <c r="EZ168">
        <v>20.304600000000001</v>
      </c>
      <c r="FA168">
        <v>0</v>
      </c>
      <c r="FB168">
        <v>91.258499999999998</v>
      </c>
      <c r="FC168">
        <v>258.64999999999998</v>
      </c>
      <c r="FD168">
        <v>274.91199999999998</v>
      </c>
      <c r="FE168">
        <v>0</v>
      </c>
      <c r="FF168">
        <v>0</v>
      </c>
      <c r="FG168">
        <v>0</v>
      </c>
      <c r="FH168">
        <v>533.56299999999999</v>
      </c>
      <c r="FI168" t="s">
        <v>534</v>
      </c>
      <c r="FJ168" t="s">
        <v>535</v>
      </c>
      <c r="FK168" t="s">
        <v>536</v>
      </c>
      <c r="FL168" t="s">
        <v>257</v>
      </c>
      <c r="FM168">
        <v>8.5</v>
      </c>
      <c r="FN168" t="s">
        <v>44</v>
      </c>
      <c r="FO168" t="s">
        <v>502</v>
      </c>
      <c r="FP168" t="s">
        <v>604</v>
      </c>
    </row>
    <row r="169" spans="1:172" x14ac:dyDescent="0.25">
      <c r="A169" s="72">
        <v>43234.272523148145</v>
      </c>
      <c r="B169" t="s">
        <v>483</v>
      </c>
      <c r="C169" t="s">
        <v>483</v>
      </c>
      <c r="D169" t="s">
        <v>266</v>
      </c>
      <c r="E169">
        <v>498589</v>
      </c>
      <c r="F169">
        <v>498589</v>
      </c>
      <c r="G169" t="s">
        <v>43</v>
      </c>
      <c r="H169" s="73">
        <v>0.31527777777777777</v>
      </c>
      <c r="I169" t="s">
        <v>51</v>
      </c>
      <c r="J169">
        <v>-15.15</v>
      </c>
      <c r="K169" t="s">
        <v>99</v>
      </c>
      <c r="L169" t="s">
        <v>99</v>
      </c>
      <c r="M169" t="s">
        <v>484</v>
      </c>
      <c r="N169">
        <v>164.83600000000001</v>
      </c>
      <c r="O169">
        <v>481642</v>
      </c>
      <c r="P169">
        <v>298220</v>
      </c>
      <c r="Q169">
        <v>3313.43</v>
      </c>
      <c r="R169">
        <v>226623</v>
      </c>
      <c r="S169">
        <v>0</v>
      </c>
      <c r="T169">
        <v>582833</v>
      </c>
      <c r="U169" s="74">
        <v>1592800</v>
      </c>
      <c r="V169" s="74">
        <v>2135580</v>
      </c>
      <c r="W169">
        <v>0</v>
      </c>
      <c r="X169">
        <v>0</v>
      </c>
      <c r="Y169">
        <v>0</v>
      </c>
      <c r="Z169" s="74">
        <v>3728380</v>
      </c>
      <c r="AA169">
        <v>25144.1</v>
      </c>
      <c r="AB169">
        <v>0</v>
      </c>
      <c r="AC169">
        <v>0</v>
      </c>
      <c r="AD169">
        <v>0</v>
      </c>
      <c r="AE169">
        <v>0</v>
      </c>
      <c r="AF169">
        <v>5568.97</v>
      </c>
      <c r="AG169">
        <v>0</v>
      </c>
      <c r="AH169">
        <v>30713.1</v>
      </c>
      <c r="AI169">
        <v>0</v>
      </c>
      <c r="AJ169">
        <v>0</v>
      </c>
      <c r="AK169">
        <v>0</v>
      </c>
      <c r="AL169">
        <v>0</v>
      </c>
      <c r="AM169">
        <v>30713.1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9.4478100000000005</v>
      </c>
      <c r="BB169">
        <v>32.548200000000001</v>
      </c>
      <c r="BC169">
        <v>17.250399999999999</v>
      </c>
      <c r="BD169">
        <v>0.28127000000000002</v>
      </c>
      <c r="BE169">
        <v>13.066700000000001</v>
      </c>
      <c r="BF169">
        <v>2.0149400000000002</v>
      </c>
      <c r="BG169">
        <v>34.267699999999998</v>
      </c>
      <c r="BH169">
        <v>108.877</v>
      </c>
      <c r="BI169">
        <v>123.904</v>
      </c>
      <c r="BJ169">
        <v>0</v>
      </c>
      <c r="BK169">
        <v>0</v>
      </c>
      <c r="BL169">
        <v>0</v>
      </c>
      <c r="BM169">
        <v>232.78100000000001</v>
      </c>
      <c r="BN169">
        <v>221.327</v>
      </c>
      <c r="BO169">
        <v>11.4541</v>
      </c>
      <c r="BP169">
        <v>0</v>
      </c>
      <c r="BQ169">
        <v>266.5</v>
      </c>
      <c r="BR169" t="s">
        <v>130</v>
      </c>
      <c r="BS169">
        <v>1</v>
      </c>
      <c r="BT169">
        <v>1</v>
      </c>
      <c r="BU169" t="s">
        <v>292</v>
      </c>
      <c r="BV169">
        <v>0</v>
      </c>
      <c r="BW169" t="s">
        <v>99</v>
      </c>
      <c r="BX169" t="s">
        <v>99</v>
      </c>
      <c r="BY169" t="s">
        <v>445</v>
      </c>
      <c r="BZ169">
        <v>96.976600000000005</v>
      </c>
      <c r="CA169">
        <v>271016</v>
      </c>
      <c r="CB169">
        <v>369946</v>
      </c>
      <c r="CC169">
        <v>37582.400000000001</v>
      </c>
      <c r="CD169">
        <v>99090.2</v>
      </c>
      <c r="CE169">
        <v>0</v>
      </c>
      <c r="CF169">
        <v>582835</v>
      </c>
      <c r="CG169" s="74">
        <v>1360570</v>
      </c>
      <c r="CH169" s="74">
        <v>2135580</v>
      </c>
      <c r="CI169">
        <v>0</v>
      </c>
      <c r="CJ169">
        <v>0</v>
      </c>
      <c r="CK169">
        <v>0</v>
      </c>
      <c r="CL169" s="74">
        <v>3496150</v>
      </c>
      <c r="CM169">
        <v>16530.5</v>
      </c>
      <c r="CN169">
        <v>0</v>
      </c>
      <c r="CO169">
        <v>0</v>
      </c>
      <c r="CP169">
        <v>0</v>
      </c>
      <c r="CQ169">
        <v>0</v>
      </c>
      <c r="CR169">
        <v>5567.39</v>
      </c>
      <c r="CS169">
        <v>0</v>
      </c>
      <c r="CT169">
        <v>22097.9</v>
      </c>
      <c r="CU169">
        <v>0</v>
      </c>
      <c r="CV169">
        <v>0</v>
      </c>
      <c r="CW169">
        <v>0</v>
      </c>
      <c r="CX169">
        <v>0</v>
      </c>
      <c r="CY169">
        <v>22097.9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6.5027100000000004</v>
      </c>
      <c r="DN169">
        <v>20.3705</v>
      </c>
      <c r="DO169">
        <v>21.482399999999998</v>
      </c>
      <c r="DP169">
        <v>2.8985799999999999</v>
      </c>
      <c r="DQ169">
        <v>6.1978099999999996</v>
      </c>
      <c r="DR169">
        <v>2.0143800000000001</v>
      </c>
      <c r="DS169">
        <v>34.267800000000001</v>
      </c>
      <c r="DT169">
        <v>93.734099999999998</v>
      </c>
      <c r="DU169">
        <v>123.904</v>
      </c>
      <c r="DV169">
        <v>0</v>
      </c>
      <c r="DW169">
        <v>0</v>
      </c>
      <c r="DX169">
        <v>0</v>
      </c>
      <c r="DY169">
        <v>217.63800000000001</v>
      </c>
      <c r="DZ169">
        <v>209.126</v>
      </c>
      <c r="EA169">
        <v>8.51234</v>
      </c>
      <c r="EB169">
        <v>0</v>
      </c>
      <c r="EC169">
        <v>0</v>
      </c>
      <c r="EE169">
        <v>0</v>
      </c>
      <c r="EF169">
        <v>1.75</v>
      </c>
      <c r="EG169" t="s">
        <v>205</v>
      </c>
      <c r="EH169">
        <v>0</v>
      </c>
      <c r="EI169">
        <v>1.09855E-2</v>
      </c>
      <c r="EJ169">
        <v>120.197</v>
      </c>
      <c r="EK169">
        <v>43.140999999999998</v>
      </c>
      <c r="EL169">
        <v>1.60537</v>
      </c>
      <c r="EM169">
        <v>35.0182</v>
      </c>
      <c r="EN169">
        <v>0</v>
      </c>
      <c r="EO169">
        <v>91.258399999999995</v>
      </c>
      <c r="EP169">
        <v>291.23099999999999</v>
      </c>
      <c r="EQ169">
        <v>274.91199999999998</v>
      </c>
      <c r="ER169">
        <v>0</v>
      </c>
      <c r="ES169">
        <v>0</v>
      </c>
      <c r="ET169">
        <v>0</v>
      </c>
      <c r="EU169">
        <v>566.14300000000003</v>
      </c>
      <c r="EV169" s="74">
        <v>1.6612300000000001E-11</v>
      </c>
      <c r="EW169">
        <v>85.506299999999996</v>
      </c>
      <c r="EX169">
        <v>44.864400000000003</v>
      </c>
      <c r="EY169">
        <v>16.7165</v>
      </c>
      <c r="EZ169">
        <v>20.304600000000001</v>
      </c>
      <c r="FA169">
        <v>0</v>
      </c>
      <c r="FB169">
        <v>91.258499999999998</v>
      </c>
      <c r="FC169">
        <v>258.64999999999998</v>
      </c>
      <c r="FD169">
        <v>274.91199999999998</v>
      </c>
      <c r="FE169">
        <v>0</v>
      </c>
      <c r="FF169">
        <v>0</v>
      </c>
      <c r="FG169">
        <v>0</v>
      </c>
      <c r="FH169">
        <v>533.56299999999999</v>
      </c>
      <c r="FI169" t="s">
        <v>534</v>
      </c>
      <c r="FJ169" t="s">
        <v>535</v>
      </c>
      <c r="FK169" t="s">
        <v>536</v>
      </c>
      <c r="FL169" t="s">
        <v>257</v>
      </c>
      <c r="FM169">
        <v>8.5</v>
      </c>
      <c r="FN169" t="s">
        <v>44</v>
      </c>
      <c r="FO169" t="s">
        <v>502</v>
      </c>
      <c r="FP169" t="s">
        <v>604</v>
      </c>
    </row>
    <row r="170" spans="1:172" x14ac:dyDescent="0.25">
      <c r="A170" s="72">
        <v>43234.277013888888</v>
      </c>
      <c r="B170" t="s">
        <v>485</v>
      </c>
      <c r="C170" t="s">
        <v>485</v>
      </c>
      <c r="D170" t="s">
        <v>266</v>
      </c>
      <c r="E170">
        <v>498589</v>
      </c>
      <c r="F170">
        <v>498589</v>
      </c>
      <c r="G170" t="s">
        <v>43</v>
      </c>
      <c r="H170" s="73">
        <v>0.26597222222222222</v>
      </c>
      <c r="I170" t="s">
        <v>51</v>
      </c>
      <c r="J170">
        <v>-16.96</v>
      </c>
      <c r="K170" t="s">
        <v>99</v>
      </c>
      <c r="L170" t="s">
        <v>99</v>
      </c>
      <c r="M170" t="s">
        <v>486</v>
      </c>
      <c r="N170">
        <v>164.7</v>
      </c>
      <c r="O170">
        <v>478575</v>
      </c>
      <c r="P170">
        <v>298261</v>
      </c>
      <c r="Q170">
        <v>2969</v>
      </c>
      <c r="R170">
        <v>257973</v>
      </c>
      <c r="S170">
        <v>0</v>
      </c>
      <c r="T170">
        <v>582833</v>
      </c>
      <c r="U170" s="74">
        <v>1620770</v>
      </c>
      <c r="V170" s="74">
        <v>2135580</v>
      </c>
      <c r="W170">
        <v>0</v>
      </c>
      <c r="X170">
        <v>0</v>
      </c>
      <c r="Y170">
        <v>0</v>
      </c>
      <c r="Z170" s="74">
        <v>3756360</v>
      </c>
      <c r="AA170">
        <v>25136</v>
      </c>
      <c r="AB170">
        <v>0</v>
      </c>
      <c r="AC170">
        <v>0</v>
      </c>
      <c r="AD170">
        <v>0</v>
      </c>
      <c r="AE170">
        <v>0</v>
      </c>
      <c r="AF170">
        <v>5568.98</v>
      </c>
      <c r="AG170">
        <v>0</v>
      </c>
      <c r="AH170">
        <v>30705</v>
      </c>
      <c r="AI170">
        <v>0</v>
      </c>
      <c r="AJ170">
        <v>0</v>
      </c>
      <c r="AK170">
        <v>0</v>
      </c>
      <c r="AL170">
        <v>0</v>
      </c>
      <c r="AM170">
        <v>30705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9.4273500000000006</v>
      </c>
      <c r="BB170">
        <v>32.581400000000002</v>
      </c>
      <c r="BC170">
        <v>17.250299999999999</v>
      </c>
      <c r="BD170">
        <v>0.25989099999999998</v>
      </c>
      <c r="BE170">
        <v>14.888299999999999</v>
      </c>
      <c r="BF170">
        <v>2.0149499999999998</v>
      </c>
      <c r="BG170">
        <v>34.267699999999998</v>
      </c>
      <c r="BH170">
        <v>110.69</v>
      </c>
      <c r="BI170">
        <v>123.904</v>
      </c>
      <c r="BJ170">
        <v>0</v>
      </c>
      <c r="BK170">
        <v>0</v>
      </c>
      <c r="BL170">
        <v>0</v>
      </c>
      <c r="BM170">
        <v>234.59399999999999</v>
      </c>
      <c r="BN170">
        <v>223.16</v>
      </c>
      <c r="BO170">
        <v>11.4336</v>
      </c>
      <c r="BP170">
        <v>0</v>
      </c>
      <c r="BQ170">
        <v>225.75</v>
      </c>
      <c r="BR170" t="s">
        <v>130</v>
      </c>
      <c r="BS170">
        <v>2</v>
      </c>
      <c r="BT170">
        <v>33.5</v>
      </c>
      <c r="BU170" t="s">
        <v>292</v>
      </c>
      <c r="BV170">
        <v>0</v>
      </c>
      <c r="BW170" t="s">
        <v>99</v>
      </c>
      <c r="BX170" t="s">
        <v>99</v>
      </c>
      <c r="BY170" t="s">
        <v>445</v>
      </c>
      <c r="BZ170">
        <v>96.976600000000005</v>
      </c>
      <c r="CA170">
        <v>271016</v>
      </c>
      <c r="CB170">
        <v>369946</v>
      </c>
      <c r="CC170">
        <v>37582.400000000001</v>
      </c>
      <c r="CD170">
        <v>99090.2</v>
      </c>
      <c r="CE170">
        <v>0</v>
      </c>
      <c r="CF170">
        <v>582835</v>
      </c>
      <c r="CG170" s="74">
        <v>1360570</v>
      </c>
      <c r="CH170" s="74">
        <v>2135580</v>
      </c>
      <c r="CI170">
        <v>0</v>
      </c>
      <c r="CJ170">
        <v>0</v>
      </c>
      <c r="CK170">
        <v>0</v>
      </c>
      <c r="CL170" s="74">
        <v>3496150</v>
      </c>
      <c r="CM170">
        <v>16530.5</v>
      </c>
      <c r="CN170">
        <v>0</v>
      </c>
      <c r="CO170">
        <v>0</v>
      </c>
      <c r="CP170">
        <v>0</v>
      </c>
      <c r="CQ170">
        <v>0</v>
      </c>
      <c r="CR170">
        <v>5567.39</v>
      </c>
      <c r="CS170">
        <v>0</v>
      </c>
      <c r="CT170">
        <v>22097.9</v>
      </c>
      <c r="CU170">
        <v>0</v>
      </c>
      <c r="CV170">
        <v>0</v>
      </c>
      <c r="CW170">
        <v>0</v>
      </c>
      <c r="CX170">
        <v>0</v>
      </c>
      <c r="CY170">
        <v>22097.9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6.5027100000000004</v>
      </c>
      <c r="DN170">
        <v>20.3705</v>
      </c>
      <c r="DO170">
        <v>21.482399999999998</v>
      </c>
      <c r="DP170">
        <v>2.8985799999999999</v>
      </c>
      <c r="DQ170">
        <v>6.1978099999999996</v>
      </c>
      <c r="DR170">
        <v>2.0143800000000001</v>
      </c>
      <c r="DS170">
        <v>34.267800000000001</v>
      </c>
      <c r="DT170">
        <v>93.734099999999998</v>
      </c>
      <c r="DU170">
        <v>123.904</v>
      </c>
      <c r="DV170">
        <v>0</v>
      </c>
      <c r="DW170">
        <v>0</v>
      </c>
      <c r="DX170">
        <v>0</v>
      </c>
      <c r="DY170">
        <v>217.63800000000001</v>
      </c>
      <c r="DZ170">
        <v>209.126</v>
      </c>
      <c r="EA170">
        <v>8.51234</v>
      </c>
      <c r="EB170">
        <v>0</v>
      </c>
      <c r="EC170">
        <v>0</v>
      </c>
      <c r="EE170">
        <v>0</v>
      </c>
      <c r="EF170">
        <v>1.75</v>
      </c>
      <c r="EG170" t="s">
        <v>205</v>
      </c>
      <c r="EH170">
        <v>0</v>
      </c>
      <c r="EI170">
        <v>1.23778E-2</v>
      </c>
      <c r="EJ170">
        <v>120.26600000000001</v>
      </c>
      <c r="EK170">
        <v>43.143000000000001</v>
      </c>
      <c r="EL170">
        <v>1.52688</v>
      </c>
      <c r="EM170">
        <v>39.809899999999999</v>
      </c>
      <c r="EN170">
        <v>0</v>
      </c>
      <c r="EO170">
        <v>91.258399999999995</v>
      </c>
      <c r="EP170">
        <v>296.01600000000002</v>
      </c>
      <c r="EQ170">
        <v>274.91199999999998</v>
      </c>
      <c r="ER170">
        <v>0</v>
      </c>
      <c r="ES170">
        <v>0</v>
      </c>
      <c r="ET170">
        <v>0</v>
      </c>
      <c r="EU170">
        <v>570.92899999999997</v>
      </c>
      <c r="EV170" s="74">
        <v>1.6612300000000001E-11</v>
      </c>
      <c r="EW170">
        <v>85.506299999999996</v>
      </c>
      <c r="EX170">
        <v>44.864400000000003</v>
      </c>
      <c r="EY170">
        <v>16.7165</v>
      </c>
      <c r="EZ170">
        <v>20.304600000000001</v>
      </c>
      <c r="FA170">
        <v>0</v>
      </c>
      <c r="FB170">
        <v>91.258499999999998</v>
      </c>
      <c r="FC170">
        <v>258.64999999999998</v>
      </c>
      <c r="FD170">
        <v>274.91199999999998</v>
      </c>
      <c r="FE170">
        <v>0</v>
      </c>
      <c r="FF170">
        <v>0</v>
      </c>
      <c r="FG170">
        <v>0</v>
      </c>
      <c r="FH170">
        <v>533.56299999999999</v>
      </c>
      <c r="FI170" t="s">
        <v>534</v>
      </c>
      <c r="FJ170" t="s">
        <v>535</v>
      </c>
      <c r="FK170" t="s">
        <v>536</v>
      </c>
      <c r="FL170" t="s">
        <v>257</v>
      </c>
      <c r="FM170">
        <v>8.5</v>
      </c>
      <c r="FN170" t="s">
        <v>44</v>
      </c>
      <c r="FO170" t="s">
        <v>502</v>
      </c>
      <c r="FP170" t="s">
        <v>604</v>
      </c>
    </row>
    <row r="171" spans="1:172" x14ac:dyDescent="0.25">
      <c r="A171" s="72">
        <v>43234.277650462966</v>
      </c>
      <c r="B171" t="s">
        <v>487</v>
      </c>
      <c r="C171" t="s">
        <v>487</v>
      </c>
      <c r="D171" t="s">
        <v>123</v>
      </c>
      <c r="E171">
        <v>24563.1</v>
      </c>
      <c r="F171">
        <v>24692.3</v>
      </c>
      <c r="G171" t="s">
        <v>43</v>
      </c>
      <c r="H171" s="73">
        <v>3.4722222222222224E-2</v>
      </c>
      <c r="I171" t="s">
        <v>51</v>
      </c>
      <c r="J171">
        <v>-45.63</v>
      </c>
      <c r="K171" t="s">
        <v>99</v>
      </c>
      <c r="L171" t="s">
        <v>99</v>
      </c>
      <c r="M171" t="s">
        <v>228</v>
      </c>
      <c r="N171">
        <v>0</v>
      </c>
      <c r="O171">
        <v>87822.2</v>
      </c>
      <c r="P171">
        <v>73780.899999999994</v>
      </c>
      <c r="Q171">
        <v>0</v>
      </c>
      <c r="R171">
        <v>0</v>
      </c>
      <c r="S171">
        <v>6096.97</v>
      </c>
      <c r="T171">
        <v>46186.8</v>
      </c>
      <c r="U171">
        <v>213887</v>
      </c>
      <c r="V171">
        <v>77659.399999999994</v>
      </c>
      <c r="W171">
        <v>0</v>
      </c>
      <c r="X171">
        <v>180.87299999999999</v>
      </c>
      <c r="Y171">
        <v>0</v>
      </c>
      <c r="Z171">
        <v>291727</v>
      </c>
      <c r="AA171">
        <v>120.977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120.977</v>
      </c>
      <c r="AI171">
        <v>0</v>
      </c>
      <c r="AJ171">
        <v>0</v>
      </c>
      <c r="AK171">
        <v>0</v>
      </c>
      <c r="AL171">
        <v>0</v>
      </c>
      <c r="AM171">
        <v>120.977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1.0179</v>
      </c>
      <c r="BB171">
        <v>139.63900000000001</v>
      </c>
      <c r="BC171">
        <v>88.703500000000005</v>
      </c>
      <c r="BD171">
        <v>0</v>
      </c>
      <c r="BE171">
        <v>0</v>
      </c>
      <c r="BF171">
        <v>6.8168300000000004</v>
      </c>
      <c r="BG171">
        <v>59.242800000000003</v>
      </c>
      <c r="BH171">
        <v>295.42</v>
      </c>
      <c r="BI171">
        <v>95.137</v>
      </c>
      <c r="BJ171">
        <v>0</v>
      </c>
      <c r="BK171">
        <v>0.230905</v>
      </c>
      <c r="BL171">
        <v>0</v>
      </c>
      <c r="BM171">
        <v>390.78800000000001</v>
      </c>
      <c r="BN171">
        <v>389.77</v>
      </c>
      <c r="BO171">
        <v>1.0179</v>
      </c>
      <c r="BP171">
        <v>0</v>
      </c>
      <c r="BQ171">
        <v>0</v>
      </c>
      <c r="BS171">
        <v>0</v>
      </c>
      <c r="BT171">
        <v>0</v>
      </c>
      <c r="BV171">
        <v>0</v>
      </c>
      <c r="BW171" t="s">
        <v>99</v>
      </c>
      <c r="BX171" t="s">
        <v>99</v>
      </c>
      <c r="BY171" t="s">
        <v>228</v>
      </c>
      <c r="BZ171">
        <v>3.50922</v>
      </c>
      <c r="CA171">
        <v>102122</v>
      </c>
      <c r="CB171">
        <v>18037.400000000001</v>
      </c>
      <c r="CC171">
        <v>0</v>
      </c>
      <c r="CD171">
        <v>713.87400000000002</v>
      </c>
      <c r="CE171">
        <v>0</v>
      </c>
      <c r="CF171">
        <v>44379.1</v>
      </c>
      <c r="CG171">
        <v>165256</v>
      </c>
      <c r="CH171">
        <v>77659.399999999994</v>
      </c>
      <c r="CI171">
        <v>0</v>
      </c>
      <c r="CJ171">
        <v>379.815</v>
      </c>
      <c r="CK171">
        <v>0</v>
      </c>
      <c r="CL171">
        <v>243295</v>
      </c>
      <c r="CM171">
        <v>603.00300000000004</v>
      </c>
      <c r="CN171">
        <v>0</v>
      </c>
      <c r="CO171">
        <v>0</v>
      </c>
      <c r="CP171">
        <v>0</v>
      </c>
      <c r="CQ171">
        <v>0</v>
      </c>
      <c r="CR171">
        <v>554.36</v>
      </c>
      <c r="CS171">
        <v>0</v>
      </c>
      <c r="CT171">
        <v>1157.3599999999999</v>
      </c>
      <c r="CU171">
        <v>0</v>
      </c>
      <c r="CV171">
        <v>0</v>
      </c>
      <c r="CW171">
        <v>0</v>
      </c>
      <c r="CX171">
        <v>0</v>
      </c>
      <c r="CY171">
        <v>1157.3599999999999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5.1601900000000001</v>
      </c>
      <c r="DN171">
        <v>159.47</v>
      </c>
      <c r="DO171">
        <v>22.988900000000001</v>
      </c>
      <c r="DP171">
        <v>0</v>
      </c>
      <c r="DQ171">
        <v>0.70871099999999998</v>
      </c>
      <c r="DR171">
        <v>4.0968600000000004</v>
      </c>
      <c r="DS171">
        <v>57.360500000000002</v>
      </c>
      <c r="DT171">
        <v>249.785</v>
      </c>
      <c r="DU171">
        <v>95.137</v>
      </c>
      <c r="DV171">
        <v>0</v>
      </c>
      <c r="DW171">
        <v>0.46402399999999999</v>
      </c>
      <c r="DX171">
        <v>0</v>
      </c>
      <c r="DY171">
        <v>345.38600000000002</v>
      </c>
      <c r="DZ171">
        <v>336.13200000000001</v>
      </c>
      <c r="EA171">
        <v>9.2535600000000002</v>
      </c>
      <c r="EB171">
        <v>0</v>
      </c>
      <c r="EC171">
        <v>0</v>
      </c>
      <c r="EE171">
        <v>0</v>
      </c>
      <c r="EF171">
        <v>0</v>
      </c>
      <c r="EH171">
        <v>0</v>
      </c>
      <c r="EI171">
        <v>0</v>
      </c>
      <c r="EJ171">
        <v>40.227600000000002</v>
      </c>
      <c r="EK171">
        <v>13.589</v>
      </c>
      <c r="EL171">
        <v>0</v>
      </c>
      <c r="EM171">
        <v>0</v>
      </c>
      <c r="EN171">
        <v>0.66210899999999995</v>
      </c>
      <c r="EO171">
        <v>12.024800000000001</v>
      </c>
      <c r="EP171">
        <v>66.503500000000003</v>
      </c>
      <c r="EQ171">
        <v>14.089600000000001</v>
      </c>
      <c r="ER171">
        <v>0</v>
      </c>
      <c r="ES171">
        <v>5.6823199999999997E-2</v>
      </c>
      <c r="ET171">
        <v>0</v>
      </c>
      <c r="EU171">
        <v>80.649900000000002</v>
      </c>
      <c r="EV171">
        <v>0</v>
      </c>
      <c r="EW171">
        <v>46.315199999999997</v>
      </c>
      <c r="EX171">
        <v>3.98983</v>
      </c>
      <c r="EY171">
        <v>0</v>
      </c>
      <c r="EZ171">
        <v>0</v>
      </c>
      <c r="FA171">
        <v>0</v>
      </c>
      <c r="FB171">
        <v>11.988099999999999</v>
      </c>
      <c r="FC171">
        <v>62.293100000000003</v>
      </c>
      <c r="FD171">
        <v>14.089600000000001</v>
      </c>
      <c r="FE171">
        <v>0</v>
      </c>
      <c r="FF171">
        <v>6.7214899999999994E-2</v>
      </c>
      <c r="FG171">
        <v>0</v>
      </c>
      <c r="FH171">
        <v>76.4499</v>
      </c>
      <c r="FI171" t="s">
        <v>534</v>
      </c>
      <c r="FJ171" t="s">
        <v>535</v>
      </c>
      <c r="FK171" t="s">
        <v>536</v>
      </c>
      <c r="FL171" t="s">
        <v>257</v>
      </c>
      <c r="FM171">
        <v>8.5</v>
      </c>
      <c r="FN171" t="s">
        <v>44</v>
      </c>
      <c r="FO171" t="s">
        <v>502</v>
      </c>
      <c r="FP171" t="s">
        <v>604</v>
      </c>
    </row>
    <row r="172" spans="1:172" x14ac:dyDescent="0.25">
      <c r="A172" s="72">
        <v>43234.278263888889</v>
      </c>
      <c r="B172" t="s">
        <v>488</v>
      </c>
      <c r="C172" t="s">
        <v>488</v>
      </c>
      <c r="D172" t="s">
        <v>123</v>
      </c>
      <c r="E172">
        <v>24563.1</v>
      </c>
      <c r="F172">
        <v>24692.3</v>
      </c>
      <c r="G172" t="s">
        <v>43</v>
      </c>
      <c r="H172" s="73">
        <v>3.4722222222222224E-2</v>
      </c>
      <c r="I172" t="s">
        <v>51</v>
      </c>
      <c r="J172">
        <v>-43.43</v>
      </c>
      <c r="K172" t="s">
        <v>99</v>
      </c>
      <c r="L172" t="s">
        <v>99</v>
      </c>
      <c r="M172" t="s">
        <v>228</v>
      </c>
      <c r="N172">
        <v>0</v>
      </c>
      <c r="O172">
        <v>87822.2</v>
      </c>
      <c r="P172">
        <v>73654.8</v>
      </c>
      <c r="Q172">
        <v>0</v>
      </c>
      <c r="R172">
        <v>0</v>
      </c>
      <c r="S172">
        <v>4239.25</v>
      </c>
      <c r="T172">
        <v>46186.8</v>
      </c>
      <c r="U172">
        <v>211903</v>
      </c>
      <c r="V172">
        <v>77659.399999999994</v>
      </c>
      <c r="W172">
        <v>0</v>
      </c>
      <c r="X172">
        <v>180.87299999999999</v>
      </c>
      <c r="Y172">
        <v>0</v>
      </c>
      <c r="Z172">
        <v>289743</v>
      </c>
      <c r="AA172">
        <v>120.977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120.977</v>
      </c>
      <c r="AI172">
        <v>0</v>
      </c>
      <c r="AJ172">
        <v>0</v>
      </c>
      <c r="AK172">
        <v>0</v>
      </c>
      <c r="AL172">
        <v>0</v>
      </c>
      <c r="AM172">
        <v>120.977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1.0179</v>
      </c>
      <c r="BB172">
        <v>139.63900000000001</v>
      </c>
      <c r="BC172">
        <v>88.567999999999998</v>
      </c>
      <c r="BD172">
        <v>0</v>
      </c>
      <c r="BE172">
        <v>0</v>
      </c>
      <c r="BF172">
        <v>4.7546900000000001</v>
      </c>
      <c r="BG172">
        <v>59.242800000000003</v>
      </c>
      <c r="BH172">
        <v>293.22199999999998</v>
      </c>
      <c r="BI172">
        <v>95.137</v>
      </c>
      <c r="BJ172">
        <v>0</v>
      </c>
      <c r="BK172">
        <v>0.230905</v>
      </c>
      <c r="BL172">
        <v>0</v>
      </c>
      <c r="BM172">
        <v>388.59</v>
      </c>
      <c r="BN172">
        <v>387.572</v>
      </c>
      <c r="BO172">
        <v>1.0179</v>
      </c>
      <c r="BP172">
        <v>0</v>
      </c>
      <c r="BQ172">
        <v>0</v>
      </c>
      <c r="BS172">
        <v>0</v>
      </c>
      <c r="BT172">
        <v>0</v>
      </c>
      <c r="BV172">
        <v>0</v>
      </c>
      <c r="BW172" t="s">
        <v>99</v>
      </c>
      <c r="BX172" t="s">
        <v>99</v>
      </c>
      <c r="BY172" t="s">
        <v>228</v>
      </c>
      <c r="BZ172">
        <v>3.50922</v>
      </c>
      <c r="CA172">
        <v>102122</v>
      </c>
      <c r="CB172">
        <v>18037.400000000001</v>
      </c>
      <c r="CC172">
        <v>0</v>
      </c>
      <c r="CD172">
        <v>713.87400000000002</v>
      </c>
      <c r="CE172">
        <v>0</v>
      </c>
      <c r="CF172">
        <v>44379.1</v>
      </c>
      <c r="CG172">
        <v>165256</v>
      </c>
      <c r="CH172">
        <v>77659.399999999994</v>
      </c>
      <c r="CI172">
        <v>0</v>
      </c>
      <c r="CJ172">
        <v>379.815</v>
      </c>
      <c r="CK172">
        <v>0</v>
      </c>
      <c r="CL172">
        <v>243295</v>
      </c>
      <c r="CM172">
        <v>603.00300000000004</v>
      </c>
      <c r="CN172">
        <v>0</v>
      </c>
      <c r="CO172">
        <v>0</v>
      </c>
      <c r="CP172">
        <v>0</v>
      </c>
      <c r="CQ172">
        <v>0</v>
      </c>
      <c r="CR172">
        <v>554.36</v>
      </c>
      <c r="CS172">
        <v>0</v>
      </c>
      <c r="CT172">
        <v>1157.3599999999999</v>
      </c>
      <c r="CU172">
        <v>0</v>
      </c>
      <c r="CV172">
        <v>0</v>
      </c>
      <c r="CW172">
        <v>0</v>
      </c>
      <c r="CX172">
        <v>0</v>
      </c>
      <c r="CY172">
        <v>1157.3599999999999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5.1601900000000001</v>
      </c>
      <c r="DN172">
        <v>159.47</v>
      </c>
      <c r="DO172">
        <v>22.988900000000001</v>
      </c>
      <c r="DP172">
        <v>0</v>
      </c>
      <c r="DQ172">
        <v>0.70871099999999998</v>
      </c>
      <c r="DR172">
        <v>4.0968600000000004</v>
      </c>
      <c r="DS172">
        <v>57.360500000000002</v>
      </c>
      <c r="DT172">
        <v>249.785</v>
      </c>
      <c r="DU172">
        <v>95.137</v>
      </c>
      <c r="DV172">
        <v>0</v>
      </c>
      <c r="DW172">
        <v>0.46402399999999999</v>
      </c>
      <c r="DX172">
        <v>0</v>
      </c>
      <c r="DY172">
        <v>345.38600000000002</v>
      </c>
      <c r="DZ172">
        <v>336.13200000000001</v>
      </c>
      <c r="EA172">
        <v>9.2535600000000002</v>
      </c>
      <c r="EB172">
        <v>0</v>
      </c>
      <c r="EC172">
        <v>0</v>
      </c>
      <c r="EE172">
        <v>0</v>
      </c>
      <c r="EF172">
        <v>0</v>
      </c>
      <c r="EH172">
        <v>0</v>
      </c>
      <c r="EI172">
        <v>0</v>
      </c>
      <c r="EJ172">
        <v>40.227600000000002</v>
      </c>
      <c r="EK172">
        <v>13.579599999999999</v>
      </c>
      <c r="EL172">
        <v>0</v>
      </c>
      <c r="EM172">
        <v>0</v>
      </c>
      <c r="EN172">
        <v>0.47179700000000002</v>
      </c>
      <c r="EO172">
        <v>12.024800000000001</v>
      </c>
      <c r="EP172">
        <v>66.303700000000006</v>
      </c>
      <c r="EQ172">
        <v>14.089600000000001</v>
      </c>
      <c r="ER172">
        <v>0</v>
      </c>
      <c r="ES172">
        <v>5.6823199999999997E-2</v>
      </c>
      <c r="ET172">
        <v>0</v>
      </c>
      <c r="EU172">
        <v>80.450199999999995</v>
      </c>
      <c r="EV172">
        <v>0</v>
      </c>
      <c r="EW172">
        <v>46.315199999999997</v>
      </c>
      <c r="EX172">
        <v>3.98983</v>
      </c>
      <c r="EY172">
        <v>0</v>
      </c>
      <c r="EZ172">
        <v>0</v>
      </c>
      <c r="FA172">
        <v>0</v>
      </c>
      <c r="FB172">
        <v>11.988099999999999</v>
      </c>
      <c r="FC172">
        <v>62.293100000000003</v>
      </c>
      <c r="FD172">
        <v>14.089600000000001</v>
      </c>
      <c r="FE172">
        <v>0</v>
      </c>
      <c r="FF172">
        <v>6.7214899999999994E-2</v>
      </c>
      <c r="FG172">
        <v>0</v>
      </c>
      <c r="FH172">
        <v>76.4499</v>
      </c>
      <c r="FI172" t="s">
        <v>534</v>
      </c>
      <c r="FJ172" t="s">
        <v>535</v>
      </c>
      <c r="FK172" t="s">
        <v>536</v>
      </c>
      <c r="FL172" t="s">
        <v>257</v>
      </c>
      <c r="FM172">
        <v>8.5</v>
      </c>
      <c r="FN172" t="s">
        <v>44</v>
      </c>
      <c r="FO172" t="s">
        <v>502</v>
      </c>
      <c r="FP172" t="s">
        <v>604</v>
      </c>
    </row>
    <row r="173" spans="1:172" x14ac:dyDescent="0.25">
      <c r="A173" s="72">
        <v>43234.27888888889</v>
      </c>
      <c r="B173" t="s">
        <v>489</v>
      </c>
      <c r="C173" t="s">
        <v>489</v>
      </c>
      <c r="D173" t="s">
        <v>123</v>
      </c>
      <c r="E173">
        <v>24563.1</v>
      </c>
      <c r="F173">
        <v>24692.3</v>
      </c>
      <c r="G173" t="s">
        <v>43</v>
      </c>
      <c r="H173" s="73">
        <v>3.4722222222222224E-2</v>
      </c>
      <c r="I173" t="s">
        <v>51</v>
      </c>
      <c r="J173">
        <v>-43.1</v>
      </c>
      <c r="K173" t="s">
        <v>99</v>
      </c>
      <c r="L173" t="s">
        <v>99</v>
      </c>
      <c r="M173" t="s">
        <v>228</v>
      </c>
      <c r="N173">
        <v>0</v>
      </c>
      <c r="O173">
        <v>87822.2</v>
      </c>
      <c r="P173">
        <v>73654.8</v>
      </c>
      <c r="Q173">
        <v>0</v>
      </c>
      <c r="R173">
        <v>0</v>
      </c>
      <c r="S173">
        <v>3940.95</v>
      </c>
      <c r="T173">
        <v>46186.8</v>
      </c>
      <c r="U173">
        <v>211605</v>
      </c>
      <c r="V173">
        <v>77659.399999999994</v>
      </c>
      <c r="W173">
        <v>0</v>
      </c>
      <c r="X173">
        <v>180.87299999999999</v>
      </c>
      <c r="Y173">
        <v>0</v>
      </c>
      <c r="Z173">
        <v>289445</v>
      </c>
      <c r="AA173">
        <v>120.977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120.977</v>
      </c>
      <c r="AI173">
        <v>0</v>
      </c>
      <c r="AJ173">
        <v>0</v>
      </c>
      <c r="AK173">
        <v>0</v>
      </c>
      <c r="AL173">
        <v>0</v>
      </c>
      <c r="AM173">
        <v>120.977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1.0179</v>
      </c>
      <c r="BB173">
        <v>139.63900000000001</v>
      </c>
      <c r="BC173">
        <v>88.567999999999998</v>
      </c>
      <c r="BD173">
        <v>0</v>
      </c>
      <c r="BE173">
        <v>0</v>
      </c>
      <c r="BF173">
        <v>4.4208400000000001</v>
      </c>
      <c r="BG173">
        <v>59.242800000000003</v>
      </c>
      <c r="BH173">
        <v>292.88799999999998</v>
      </c>
      <c r="BI173">
        <v>95.137</v>
      </c>
      <c r="BJ173">
        <v>0</v>
      </c>
      <c r="BK173">
        <v>0.230905</v>
      </c>
      <c r="BL173">
        <v>0</v>
      </c>
      <c r="BM173">
        <v>388.25599999999997</v>
      </c>
      <c r="BN173">
        <v>387.238</v>
      </c>
      <c r="BO173">
        <v>1.0179</v>
      </c>
      <c r="BP173">
        <v>0</v>
      </c>
      <c r="BQ173">
        <v>0</v>
      </c>
      <c r="BS173">
        <v>0</v>
      </c>
      <c r="BT173">
        <v>0</v>
      </c>
      <c r="BV173">
        <v>0</v>
      </c>
      <c r="BW173" t="s">
        <v>99</v>
      </c>
      <c r="BX173" t="s">
        <v>99</v>
      </c>
      <c r="BY173" t="s">
        <v>228</v>
      </c>
      <c r="BZ173">
        <v>3.50922</v>
      </c>
      <c r="CA173">
        <v>102122</v>
      </c>
      <c r="CB173">
        <v>18037.400000000001</v>
      </c>
      <c r="CC173">
        <v>0</v>
      </c>
      <c r="CD173">
        <v>713.87400000000002</v>
      </c>
      <c r="CE173">
        <v>0</v>
      </c>
      <c r="CF173">
        <v>44379.1</v>
      </c>
      <c r="CG173">
        <v>165256</v>
      </c>
      <c r="CH173">
        <v>77659.399999999994</v>
      </c>
      <c r="CI173">
        <v>0</v>
      </c>
      <c r="CJ173">
        <v>379.815</v>
      </c>
      <c r="CK173">
        <v>0</v>
      </c>
      <c r="CL173">
        <v>243295</v>
      </c>
      <c r="CM173">
        <v>603.00300000000004</v>
      </c>
      <c r="CN173">
        <v>0</v>
      </c>
      <c r="CO173">
        <v>0</v>
      </c>
      <c r="CP173">
        <v>0</v>
      </c>
      <c r="CQ173">
        <v>0</v>
      </c>
      <c r="CR173">
        <v>554.36</v>
      </c>
      <c r="CS173">
        <v>0</v>
      </c>
      <c r="CT173">
        <v>1157.3599999999999</v>
      </c>
      <c r="CU173">
        <v>0</v>
      </c>
      <c r="CV173">
        <v>0</v>
      </c>
      <c r="CW173">
        <v>0</v>
      </c>
      <c r="CX173">
        <v>0</v>
      </c>
      <c r="CY173">
        <v>1157.3599999999999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5.1601900000000001</v>
      </c>
      <c r="DN173">
        <v>159.47</v>
      </c>
      <c r="DO173">
        <v>22.988900000000001</v>
      </c>
      <c r="DP173">
        <v>0</v>
      </c>
      <c r="DQ173">
        <v>0.70871099999999998</v>
      </c>
      <c r="DR173">
        <v>4.0968600000000004</v>
      </c>
      <c r="DS173">
        <v>57.360500000000002</v>
      </c>
      <c r="DT173">
        <v>249.785</v>
      </c>
      <c r="DU173">
        <v>95.137</v>
      </c>
      <c r="DV173">
        <v>0</v>
      </c>
      <c r="DW173">
        <v>0.46402399999999999</v>
      </c>
      <c r="DX173">
        <v>0</v>
      </c>
      <c r="DY173">
        <v>345.38600000000002</v>
      </c>
      <c r="DZ173">
        <v>336.13200000000001</v>
      </c>
      <c r="EA173">
        <v>9.2535600000000002</v>
      </c>
      <c r="EB173">
        <v>0</v>
      </c>
      <c r="EC173">
        <v>0</v>
      </c>
      <c r="EE173">
        <v>0</v>
      </c>
      <c r="EF173">
        <v>0</v>
      </c>
      <c r="EH173">
        <v>0</v>
      </c>
      <c r="EI173">
        <v>0</v>
      </c>
      <c r="EJ173">
        <v>40.227600000000002</v>
      </c>
      <c r="EK173">
        <v>13.579599999999999</v>
      </c>
      <c r="EL173">
        <v>0</v>
      </c>
      <c r="EM173">
        <v>0</v>
      </c>
      <c r="EN173">
        <v>0.43915300000000002</v>
      </c>
      <c r="EO173">
        <v>12.024800000000001</v>
      </c>
      <c r="EP173">
        <v>66.271100000000004</v>
      </c>
      <c r="EQ173">
        <v>14.089600000000001</v>
      </c>
      <c r="ER173">
        <v>0</v>
      </c>
      <c r="ES173">
        <v>5.6823199999999997E-2</v>
      </c>
      <c r="ET173">
        <v>0</v>
      </c>
      <c r="EU173">
        <v>80.417500000000004</v>
      </c>
      <c r="EV173">
        <v>0</v>
      </c>
      <c r="EW173">
        <v>46.315199999999997</v>
      </c>
      <c r="EX173">
        <v>3.98983</v>
      </c>
      <c r="EY173">
        <v>0</v>
      </c>
      <c r="EZ173">
        <v>0</v>
      </c>
      <c r="FA173">
        <v>0</v>
      </c>
      <c r="FB173">
        <v>11.988099999999999</v>
      </c>
      <c r="FC173">
        <v>62.293100000000003</v>
      </c>
      <c r="FD173">
        <v>14.089600000000001</v>
      </c>
      <c r="FE173">
        <v>0</v>
      </c>
      <c r="FF173">
        <v>6.7214899999999994E-2</v>
      </c>
      <c r="FG173">
        <v>0</v>
      </c>
      <c r="FH173">
        <v>76.4499</v>
      </c>
      <c r="FI173" t="s">
        <v>534</v>
      </c>
      <c r="FJ173" t="s">
        <v>535</v>
      </c>
      <c r="FK173" t="s">
        <v>536</v>
      </c>
      <c r="FL173" t="s">
        <v>257</v>
      </c>
      <c r="FM173">
        <v>8.5</v>
      </c>
      <c r="FN173" t="s">
        <v>44</v>
      </c>
      <c r="FO173" t="s">
        <v>502</v>
      </c>
      <c r="FP173" t="s">
        <v>604</v>
      </c>
    </row>
    <row r="174" spans="1:172" x14ac:dyDescent="0.25">
      <c r="A174" s="72">
        <v>43234.279513888891</v>
      </c>
      <c r="B174" t="s">
        <v>490</v>
      </c>
      <c r="C174" t="s">
        <v>490</v>
      </c>
      <c r="D174" t="s">
        <v>123</v>
      </c>
      <c r="E174">
        <v>24563.1</v>
      </c>
      <c r="F174">
        <v>24692.3</v>
      </c>
      <c r="G174" t="s">
        <v>43</v>
      </c>
      <c r="H174" s="73">
        <v>3.4722222222222224E-2</v>
      </c>
      <c r="I174" t="s">
        <v>51</v>
      </c>
      <c r="J174">
        <v>-41.76</v>
      </c>
      <c r="K174" t="s">
        <v>99</v>
      </c>
      <c r="L174" t="s">
        <v>99</v>
      </c>
      <c r="M174" t="s">
        <v>491</v>
      </c>
      <c r="N174">
        <v>0</v>
      </c>
      <c r="O174">
        <v>86384.8</v>
      </c>
      <c r="P174">
        <v>73650.399999999994</v>
      </c>
      <c r="Q174">
        <v>0</v>
      </c>
      <c r="R174">
        <v>0</v>
      </c>
      <c r="S174">
        <v>3960.2</v>
      </c>
      <c r="T174">
        <v>46186.8</v>
      </c>
      <c r="U174">
        <v>210182</v>
      </c>
      <c r="V174">
        <v>77659.399999999994</v>
      </c>
      <c r="W174">
        <v>0</v>
      </c>
      <c r="X174">
        <v>180.87299999999999</v>
      </c>
      <c r="Y174">
        <v>0</v>
      </c>
      <c r="Z174">
        <v>288022</v>
      </c>
      <c r="AA174">
        <v>169.654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169.654</v>
      </c>
      <c r="AI174">
        <v>0</v>
      </c>
      <c r="AJ174">
        <v>0</v>
      </c>
      <c r="AK174">
        <v>0</v>
      </c>
      <c r="AL174">
        <v>0</v>
      </c>
      <c r="AM174">
        <v>169.654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1.4357599999999999</v>
      </c>
      <c r="BB174">
        <v>137.696</v>
      </c>
      <c r="BC174">
        <v>88.583200000000005</v>
      </c>
      <c r="BD174">
        <v>0</v>
      </c>
      <c r="BE174">
        <v>0</v>
      </c>
      <c r="BF174">
        <v>4.5884499999999999</v>
      </c>
      <c r="BG174">
        <v>59.242800000000003</v>
      </c>
      <c r="BH174">
        <v>291.54599999999999</v>
      </c>
      <c r="BI174">
        <v>95.137</v>
      </c>
      <c r="BJ174">
        <v>0</v>
      </c>
      <c r="BK174">
        <v>0.230905</v>
      </c>
      <c r="BL174">
        <v>0</v>
      </c>
      <c r="BM174">
        <v>386.91399999999999</v>
      </c>
      <c r="BN174">
        <v>385.47800000000001</v>
      </c>
      <c r="BO174">
        <v>1.4357599999999999</v>
      </c>
      <c r="BP174">
        <v>0</v>
      </c>
      <c r="BQ174">
        <v>0</v>
      </c>
      <c r="BS174">
        <v>0</v>
      </c>
      <c r="BT174">
        <v>0</v>
      </c>
      <c r="BV174">
        <v>0</v>
      </c>
      <c r="BW174" t="s">
        <v>99</v>
      </c>
      <c r="BX174" t="s">
        <v>99</v>
      </c>
      <c r="BY174" t="s">
        <v>228</v>
      </c>
      <c r="BZ174">
        <v>3.50922</v>
      </c>
      <c r="CA174">
        <v>102122</v>
      </c>
      <c r="CB174">
        <v>18037.400000000001</v>
      </c>
      <c r="CC174">
        <v>0</v>
      </c>
      <c r="CD174">
        <v>713.87400000000002</v>
      </c>
      <c r="CE174">
        <v>0</v>
      </c>
      <c r="CF174">
        <v>44379.1</v>
      </c>
      <c r="CG174">
        <v>165256</v>
      </c>
      <c r="CH174">
        <v>77659.399999999994</v>
      </c>
      <c r="CI174">
        <v>0</v>
      </c>
      <c r="CJ174">
        <v>379.815</v>
      </c>
      <c r="CK174">
        <v>0</v>
      </c>
      <c r="CL174">
        <v>243295</v>
      </c>
      <c r="CM174">
        <v>603.00300000000004</v>
      </c>
      <c r="CN174">
        <v>0</v>
      </c>
      <c r="CO174">
        <v>0</v>
      </c>
      <c r="CP174">
        <v>0</v>
      </c>
      <c r="CQ174">
        <v>0</v>
      </c>
      <c r="CR174">
        <v>554.36</v>
      </c>
      <c r="CS174">
        <v>0</v>
      </c>
      <c r="CT174">
        <v>1157.3599999999999</v>
      </c>
      <c r="CU174">
        <v>0</v>
      </c>
      <c r="CV174">
        <v>0</v>
      </c>
      <c r="CW174">
        <v>0</v>
      </c>
      <c r="CX174">
        <v>0</v>
      </c>
      <c r="CY174">
        <v>1157.3599999999999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5.1601900000000001</v>
      </c>
      <c r="DN174">
        <v>159.47</v>
      </c>
      <c r="DO174">
        <v>22.988900000000001</v>
      </c>
      <c r="DP174">
        <v>0</v>
      </c>
      <c r="DQ174">
        <v>0.70871099999999998</v>
      </c>
      <c r="DR174">
        <v>4.0968600000000004</v>
      </c>
      <c r="DS174">
        <v>57.360500000000002</v>
      </c>
      <c r="DT174">
        <v>249.785</v>
      </c>
      <c r="DU174">
        <v>95.137</v>
      </c>
      <c r="DV174">
        <v>0</v>
      </c>
      <c r="DW174">
        <v>0.46402399999999999</v>
      </c>
      <c r="DX174">
        <v>0</v>
      </c>
      <c r="DY174">
        <v>345.38600000000002</v>
      </c>
      <c r="DZ174">
        <v>336.13200000000001</v>
      </c>
      <c r="EA174">
        <v>9.2535600000000002</v>
      </c>
      <c r="EB174">
        <v>0</v>
      </c>
      <c r="EC174">
        <v>0</v>
      </c>
      <c r="EE174">
        <v>0</v>
      </c>
      <c r="EF174">
        <v>0</v>
      </c>
      <c r="EH174">
        <v>0</v>
      </c>
      <c r="EI174">
        <v>0</v>
      </c>
      <c r="EJ174">
        <v>39.8063</v>
      </c>
      <c r="EK174">
        <v>13.594200000000001</v>
      </c>
      <c r="EL174">
        <v>0</v>
      </c>
      <c r="EM174">
        <v>0</v>
      </c>
      <c r="EN174">
        <v>0.55030400000000002</v>
      </c>
      <c r="EO174">
        <v>12.024800000000001</v>
      </c>
      <c r="EP174">
        <v>65.975700000000003</v>
      </c>
      <c r="EQ174">
        <v>14.089600000000001</v>
      </c>
      <c r="ER174">
        <v>0</v>
      </c>
      <c r="ES174">
        <v>5.6823199999999997E-2</v>
      </c>
      <c r="ET174">
        <v>0</v>
      </c>
      <c r="EU174">
        <v>80.122100000000003</v>
      </c>
      <c r="EV174">
        <v>0</v>
      </c>
      <c r="EW174">
        <v>46.315199999999997</v>
      </c>
      <c r="EX174">
        <v>3.98983</v>
      </c>
      <c r="EY174">
        <v>0</v>
      </c>
      <c r="EZ174">
        <v>0</v>
      </c>
      <c r="FA174">
        <v>0</v>
      </c>
      <c r="FB174">
        <v>11.988099999999999</v>
      </c>
      <c r="FC174">
        <v>62.293100000000003</v>
      </c>
      <c r="FD174">
        <v>14.089600000000001</v>
      </c>
      <c r="FE174">
        <v>0</v>
      </c>
      <c r="FF174">
        <v>6.7214899999999994E-2</v>
      </c>
      <c r="FG174">
        <v>0</v>
      </c>
      <c r="FH174">
        <v>76.4499</v>
      </c>
      <c r="FI174" t="s">
        <v>534</v>
      </c>
      <c r="FJ174" t="s">
        <v>535</v>
      </c>
      <c r="FK174" t="s">
        <v>536</v>
      </c>
      <c r="FL174" t="s">
        <v>257</v>
      </c>
      <c r="FM174">
        <v>8.5</v>
      </c>
      <c r="FN174" t="s">
        <v>44</v>
      </c>
      <c r="FO174" t="s">
        <v>502</v>
      </c>
      <c r="FP174" t="s">
        <v>604</v>
      </c>
    </row>
    <row r="175" spans="1:172" x14ac:dyDescent="0.25">
      <c r="A175" s="72">
        <v>43234.280127314814</v>
      </c>
      <c r="B175" t="s">
        <v>492</v>
      </c>
      <c r="C175" t="s">
        <v>492</v>
      </c>
      <c r="D175" t="s">
        <v>123</v>
      </c>
      <c r="E175">
        <v>24563.1</v>
      </c>
      <c r="F175">
        <v>24692.3</v>
      </c>
      <c r="G175" t="s">
        <v>43</v>
      </c>
      <c r="H175" s="73">
        <v>3.4027777777777775E-2</v>
      </c>
      <c r="I175" t="s">
        <v>51</v>
      </c>
      <c r="J175">
        <v>-42.79</v>
      </c>
      <c r="K175" t="s">
        <v>99</v>
      </c>
      <c r="L175" t="s">
        <v>99</v>
      </c>
      <c r="M175" t="s">
        <v>258</v>
      </c>
      <c r="N175">
        <v>0</v>
      </c>
      <c r="O175">
        <v>87822.2</v>
      </c>
      <c r="P175">
        <v>73369.899999999994</v>
      </c>
      <c r="Q175">
        <v>0</v>
      </c>
      <c r="R175">
        <v>0</v>
      </c>
      <c r="S175">
        <v>0</v>
      </c>
      <c r="T175">
        <v>46186.8</v>
      </c>
      <c r="U175">
        <v>207379</v>
      </c>
      <c r="V175">
        <v>77659.399999999994</v>
      </c>
      <c r="W175">
        <v>0</v>
      </c>
      <c r="X175">
        <v>180.87299999999999</v>
      </c>
      <c r="Y175">
        <v>0</v>
      </c>
      <c r="Z175">
        <v>285219</v>
      </c>
      <c r="AA175">
        <v>120.977</v>
      </c>
      <c r="AB175">
        <v>0</v>
      </c>
      <c r="AC175">
        <v>0</v>
      </c>
      <c r="AD175">
        <v>0</v>
      </c>
      <c r="AE175">
        <v>0</v>
      </c>
      <c r="AF175">
        <v>605.32399999999996</v>
      </c>
      <c r="AG175">
        <v>0</v>
      </c>
      <c r="AH175">
        <v>726.30100000000004</v>
      </c>
      <c r="AI175">
        <v>0</v>
      </c>
      <c r="AJ175">
        <v>0</v>
      </c>
      <c r="AK175">
        <v>0</v>
      </c>
      <c r="AL175">
        <v>0</v>
      </c>
      <c r="AM175">
        <v>726.30100000000004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1.0179</v>
      </c>
      <c r="BB175">
        <v>139.63900000000001</v>
      </c>
      <c r="BC175">
        <v>88.259399999999999</v>
      </c>
      <c r="BD175">
        <v>0</v>
      </c>
      <c r="BE175">
        <v>0</v>
      </c>
      <c r="BF175">
        <v>4.4691400000000003</v>
      </c>
      <c r="BG175">
        <v>59.242800000000003</v>
      </c>
      <c r="BH175">
        <v>292.62799999999999</v>
      </c>
      <c r="BI175">
        <v>95.137</v>
      </c>
      <c r="BJ175">
        <v>0</v>
      </c>
      <c r="BK175">
        <v>0.230905</v>
      </c>
      <c r="BL175">
        <v>0</v>
      </c>
      <c r="BM175">
        <v>387.99599999999998</v>
      </c>
      <c r="BN175">
        <v>382.50900000000001</v>
      </c>
      <c r="BO175">
        <v>5.48705</v>
      </c>
      <c r="BP175">
        <v>0</v>
      </c>
      <c r="BQ175">
        <v>0</v>
      </c>
      <c r="BS175">
        <v>0</v>
      </c>
      <c r="BT175">
        <v>0</v>
      </c>
      <c r="BV175">
        <v>0</v>
      </c>
      <c r="BW175" t="s">
        <v>99</v>
      </c>
      <c r="BX175" t="s">
        <v>99</v>
      </c>
      <c r="BY175" t="s">
        <v>228</v>
      </c>
      <c r="BZ175">
        <v>3.50922</v>
      </c>
      <c r="CA175">
        <v>102122</v>
      </c>
      <c r="CB175">
        <v>18037.400000000001</v>
      </c>
      <c r="CC175">
        <v>0</v>
      </c>
      <c r="CD175">
        <v>713.87400000000002</v>
      </c>
      <c r="CE175">
        <v>0</v>
      </c>
      <c r="CF175">
        <v>44379.1</v>
      </c>
      <c r="CG175">
        <v>165256</v>
      </c>
      <c r="CH175">
        <v>77659.399999999994</v>
      </c>
      <c r="CI175">
        <v>0</v>
      </c>
      <c r="CJ175">
        <v>379.815</v>
      </c>
      <c r="CK175">
        <v>0</v>
      </c>
      <c r="CL175">
        <v>243295</v>
      </c>
      <c r="CM175">
        <v>603.00300000000004</v>
      </c>
      <c r="CN175">
        <v>0</v>
      </c>
      <c r="CO175">
        <v>0</v>
      </c>
      <c r="CP175">
        <v>0</v>
      </c>
      <c r="CQ175">
        <v>0</v>
      </c>
      <c r="CR175">
        <v>562.21100000000001</v>
      </c>
      <c r="CS175">
        <v>0</v>
      </c>
      <c r="CT175">
        <v>1165.21</v>
      </c>
      <c r="CU175">
        <v>0</v>
      </c>
      <c r="CV175">
        <v>0</v>
      </c>
      <c r="CW175">
        <v>0</v>
      </c>
      <c r="CX175">
        <v>0</v>
      </c>
      <c r="CY175">
        <v>1165.21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5.1601900000000001</v>
      </c>
      <c r="DN175">
        <v>159.47</v>
      </c>
      <c r="DO175">
        <v>22.988900000000001</v>
      </c>
      <c r="DP175">
        <v>0</v>
      </c>
      <c r="DQ175">
        <v>0.70871099999999998</v>
      </c>
      <c r="DR175">
        <v>4.15449</v>
      </c>
      <c r="DS175">
        <v>57.360500000000002</v>
      </c>
      <c r="DT175">
        <v>249.84200000000001</v>
      </c>
      <c r="DU175">
        <v>95.137</v>
      </c>
      <c r="DV175">
        <v>0</v>
      </c>
      <c r="DW175">
        <v>0.46402399999999999</v>
      </c>
      <c r="DX175">
        <v>0</v>
      </c>
      <c r="DY175">
        <v>345.44299999999998</v>
      </c>
      <c r="DZ175">
        <v>336.13200000000001</v>
      </c>
      <c r="EA175">
        <v>9.3111899999999999</v>
      </c>
      <c r="EB175">
        <v>0</v>
      </c>
      <c r="EC175">
        <v>0</v>
      </c>
      <c r="EE175">
        <v>0</v>
      </c>
      <c r="EF175">
        <v>0</v>
      </c>
      <c r="EH175">
        <v>0</v>
      </c>
      <c r="EI175">
        <v>0</v>
      </c>
      <c r="EJ175">
        <v>40.227600000000002</v>
      </c>
      <c r="EK175">
        <v>13.5563</v>
      </c>
      <c r="EL175">
        <v>0</v>
      </c>
      <c r="EM175">
        <v>0</v>
      </c>
      <c r="EN175">
        <v>0</v>
      </c>
      <c r="EO175">
        <v>12.024800000000001</v>
      </c>
      <c r="EP175">
        <v>65.808599999999998</v>
      </c>
      <c r="EQ175">
        <v>14.089600000000001</v>
      </c>
      <c r="ER175">
        <v>0</v>
      </c>
      <c r="ES175">
        <v>5.6823199999999997E-2</v>
      </c>
      <c r="ET175">
        <v>0</v>
      </c>
      <c r="EU175">
        <v>79.955100000000002</v>
      </c>
      <c r="EV175">
        <v>0</v>
      </c>
      <c r="EW175">
        <v>46.315199999999997</v>
      </c>
      <c r="EX175">
        <v>3.98983</v>
      </c>
      <c r="EY175">
        <v>0</v>
      </c>
      <c r="EZ175">
        <v>0</v>
      </c>
      <c r="FA175">
        <v>0</v>
      </c>
      <c r="FB175">
        <v>11.988099999999999</v>
      </c>
      <c r="FC175">
        <v>62.293100000000003</v>
      </c>
      <c r="FD175">
        <v>14.089600000000001</v>
      </c>
      <c r="FE175">
        <v>0</v>
      </c>
      <c r="FF175">
        <v>6.7214899999999994E-2</v>
      </c>
      <c r="FG175">
        <v>0</v>
      </c>
      <c r="FH175">
        <v>76.4499</v>
      </c>
      <c r="FI175" t="s">
        <v>534</v>
      </c>
      <c r="FJ175" t="s">
        <v>535</v>
      </c>
      <c r="FK175" t="s">
        <v>536</v>
      </c>
      <c r="FL175" t="s">
        <v>257</v>
      </c>
      <c r="FM175">
        <v>8.5</v>
      </c>
      <c r="FN175" t="s">
        <v>44</v>
      </c>
      <c r="FO175" t="s">
        <v>502</v>
      </c>
      <c r="FP175" t="s">
        <v>604</v>
      </c>
    </row>
    <row r="176" spans="1:172" x14ac:dyDescent="0.25">
      <c r="A176" s="72">
        <v>43234.280740740738</v>
      </c>
      <c r="B176" t="s">
        <v>493</v>
      </c>
      <c r="C176" t="s">
        <v>493</v>
      </c>
      <c r="D176" t="s">
        <v>123</v>
      </c>
      <c r="E176">
        <v>24563.1</v>
      </c>
      <c r="F176">
        <v>24692.3</v>
      </c>
      <c r="G176" t="s">
        <v>43</v>
      </c>
      <c r="H176" s="73">
        <v>3.4027777777777775E-2</v>
      </c>
      <c r="I176" t="s">
        <v>51</v>
      </c>
      <c r="J176">
        <v>-41.21</v>
      </c>
      <c r="K176" t="s">
        <v>99</v>
      </c>
      <c r="L176" t="s">
        <v>99</v>
      </c>
      <c r="M176" t="s">
        <v>258</v>
      </c>
      <c r="N176">
        <v>0</v>
      </c>
      <c r="O176">
        <v>87822.2</v>
      </c>
      <c r="P176">
        <v>73369.899999999994</v>
      </c>
      <c r="Q176">
        <v>0</v>
      </c>
      <c r="R176">
        <v>0</v>
      </c>
      <c r="S176">
        <v>0</v>
      </c>
      <c r="T176">
        <v>46186.8</v>
      </c>
      <c r="U176">
        <v>207379</v>
      </c>
      <c r="V176">
        <v>77659.399999999994</v>
      </c>
      <c r="W176">
        <v>0</v>
      </c>
      <c r="X176">
        <v>180.87299999999999</v>
      </c>
      <c r="Y176">
        <v>0</v>
      </c>
      <c r="Z176">
        <v>285219</v>
      </c>
      <c r="AA176">
        <v>120.977</v>
      </c>
      <c r="AB176">
        <v>0</v>
      </c>
      <c r="AC176">
        <v>0</v>
      </c>
      <c r="AD176">
        <v>0</v>
      </c>
      <c r="AE176">
        <v>0</v>
      </c>
      <c r="AF176">
        <v>451.012</v>
      </c>
      <c r="AG176">
        <v>0</v>
      </c>
      <c r="AH176">
        <v>571.98900000000003</v>
      </c>
      <c r="AI176">
        <v>0</v>
      </c>
      <c r="AJ176">
        <v>0</v>
      </c>
      <c r="AK176">
        <v>0</v>
      </c>
      <c r="AL176">
        <v>0</v>
      </c>
      <c r="AM176">
        <v>571.98900000000003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1.0179</v>
      </c>
      <c r="BB176">
        <v>139.63900000000001</v>
      </c>
      <c r="BC176">
        <v>88.259399999999999</v>
      </c>
      <c r="BD176">
        <v>0</v>
      </c>
      <c r="BE176">
        <v>0</v>
      </c>
      <c r="BF176">
        <v>3.3360500000000002</v>
      </c>
      <c r="BG176">
        <v>59.242800000000003</v>
      </c>
      <c r="BH176">
        <v>291.495</v>
      </c>
      <c r="BI176">
        <v>95.137</v>
      </c>
      <c r="BJ176">
        <v>0</v>
      </c>
      <c r="BK176">
        <v>0.230905</v>
      </c>
      <c r="BL176">
        <v>0</v>
      </c>
      <c r="BM176">
        <v>386.863</v>
      </c>
      <c r="BN176">
        <v>382.50900000000001</v>
      </c>
      <c r="BO176">
        <v>4.3539500000000002</v>
      </c>
      <c r="BP176">
        <v>0</v>
      </c>
      <c r="BQ176">
        <v>0</v>
      </c>
      <c r="BS176">
        <v>0</v>
      </c>
      <c r="BT176">
        <v>0</v>
      </c>
      <c r="BV176">
        <v>0</v>
      </c>
      <c r="BW176" t="s">
        <v>99</v>
      </c>
      <c r="BX176" t="s">
        <v>99</v>
      </c>
      <c r="BY176" t="s">
        <v>228</v>
      </c>
      <c r="BZ176">
        <v>3.50922</v>
      </c>
      <c r="CA176">
        <v>102122</v>
      </c>
      <c r="CB176">
        <v>18037.400000000001</v>
      </c>
      <c r="CC176">
        <v>0</v>
      </c>
      <c r="CD176">
        <v>713.87400000000002</v>
      </c>
      <c r="CE176">
        <v>0</v>
      </c>
      <c r="CF176">
        <v>44379.1</v>
      </c>
      <c r="CG176">
        <v>165256</v>
      </c>
      <c r="CH176">
        <v>77659.399999999994</v>
      </c>
      <c r="CI176">
        <v>0</v>
      </c>
      <c r="CJ176">
        <v>379.815</v>
      </c>
      <c r="CK176">
        <v>0</v>
      </c>
      <c r="CL176">
        <v>243295</v>
      </c>
      <c r="CM176">
        <v>603.00300000000004</v>
      </c>
      <c r="CN176">
        <v>0</v>
      </c>
      <c r="CO176">
        <v>0</v>
      </c>
      <c r="CP176">
        <v>0</v>
      </c>
      <c r="CQ176">
        <v>0</v>
      </c>
      <c r="CR176">
        <v>622.58699999999999</v>
      </c>
      <c r="CS176">
        <v>0</v>
      </c>
      <c r="CT176">
        <v>1225.5899999999999</v>
      </c>
      <c r="CU176">
        <v>0</v>
      </c>
      <c r="CV176">
        <v>0</v>
      </c>
      <c r="CW176">
        <v>0</v>
      </c>
      <c r="CX176">
        <v>0</v>
      </c>
      <c r="CY176">
        <v>1225.5899999999999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5.1601900000000001</v>
      </c>
      <c r="DN176">
        <v>159.47</v>
      </c>
      <c r="DO176">
        <v>22.988900000000001</v>
      </c>
      <c r="DP176">
        <v>0</v>
      </c>
      <c r="DQ176">
        <v>0.70871099999999998</v>
      </c>
      <c r="DR176">
        <v>4.5975000000000001</v>
      </c>
      <c r="DS176">
        <v>57.360500000000002</v>
      </c>
      <c r="DT176">
        <v>250.285</v>
      </c>
      <c r="DU176">
        <v>95.137</v>
      </c>
      <c r="DV176">
        <v>0</v>
      </c>
      <c r="DW176">
        <v>0.46402399999999999</v>
      </c>
      <c r="DX176">
        <v>0</v>
      </c>
      <c r="DY176">
        <v>345.88600000000002</v>
      </c>
      <c r="DZ176">
        <v>336.13200000000001</v>
      </c>
      <c r="EA176">
        <v>9.7542000000000009</v>
      </c>
      <c r="EB176">
        <v>0</v>
      </c>
      <c r="EC176">
        <v>0</v>
      </c>
      <c r="EE176">
        <v>0</v>
      </c>
      <c r="EF176">
        <v>0</v>
      </c>
      <c r="EH176">
        <v>0</v>
      </c>
      <c r="EI176">
        <v>0</v>
      </c>
      <c r="EJ176">
        <v>40.227600000000002</v>
      </c>
      <c r="EK176">
        <v>13.5563</v>
      </c>
      <c r="EL176">
        <v>0</v>
      </c>
      <c r="EM176">
        <v>0</v>
      </c>
      <c r="EN176">
        <v>0</v>
      </c>
      <c r="EO176">
        <v>12.024800000000001</v>
      </c>
      <c r="EP176">
        <v>65.808599999999998</v>
      </c>
      <c r="EQ176">
        <v>14.089600000000001</v>
      </c>
      <c r="ER176">
        <v>0</v>
      </c>
      <c r="ES176">
        <v>5.6823199999999997E-2</v>
      </c>
      <c r="ET176">
        <v>0</v>
      </c>
      <c r="EU176">
        <v>79.955100000000002</v>
      </c>
      <c r="EV176">
        <v>0</v>
      </c>
      <c r="EW176">
        <v>46.315199999999997</v>
      </c>
      <c r="EX176">
        <v>3.98983</v>
      </c>
      <c r="EY176">
        <v>0</v>
      </c>
      <c r="EZ176">
        <v>0</v>
      </c>
      <c r="FA176">
        <v>0</v>
      </c>
      <c r="FB176">
        <v>11.988099999999999</v>
      </c>
      <c r="FC176">
        <v>62.293100000000003</v>
      </c>
      <c r="FD176">
        <v>14.089600000000001</v>
      </c>
      <c r="FE176">
        <v>0</v>
      </c>
      <c r="FF176">
        <v>6.7214899999999994E-2</v>
      </c>
      <c r="FG176">
        <v>0</v>
      </c>
      <c r="FH176">
        <v>76.4499</v>
      </c>
      <c r="FI176" t="s">
        <v>534</v>
      </c>
      <c r="FJ176" t="s">
        <v>535</v>
      </c>
      <c r="FK176" t="s">
        <v>536</v>
      </c>
      <c r="FL176" t="s">
        <v>257</v>
      </c>
      <c r="FM176">
        <v>8.5</v>
      </c>
      <c r="FN176" t="s">
        <v>44</v>
      </c>
      <c r="FO176" t="s">
        <v>502</v>
      </c>
      <c r="FP176" t="s">
        <v>604</v>
      </c>
    </row>
    <row r="177" spans="1:172" x14ac:dyDescent="0.25">
      <c r="A177" s="72">
        <v>43234.281354166669</v>
      </c>
      <c r="B177" t="s">
        <v>494</v>
      </c>
      <c r="C177" t="s">
        <v>494</v>
      </c>
      <c r="D177" t="s">
        <v>123</v>
      </c>
      <c r="E177">
        <v>24563.1</v>
      </c>
      <c r="F177">
        <v>24692.3</v>
      </c>
      <c r="G177" t="s">
        <v>43</v>
      </c>
      <c r="H177" s="73">
        <v>3.4027777777777775E-2</v>
      </c>
      <c r="I177" t="s">
        <v>51</v>
      </c>
      <c r="J177">
        <v>-51.7</v>
      </c>
      <c r="K177" t="s">
        <v>99</v>
      </c>
      <c r="L177" t="s">
        <v>99</v>
      </c>
      <c r="M177" t="s">
        <v>258</v>
      </c>
      <c r="N177">
        <v>0</v>
      </c>
      <c r="O177">
        <v>87822.2</v>
      </c>
      <c r="P177">
        <v>73369.899999999994</v>
      </c>
      <c r="Q177">
        <v>0</v>
      </c>
      <c r="R177">
        <v>0</v>
      </c>
      <c r="S177">
        <v>11772.6</v>
      </c>
      <c r="T177">
        <v>46186.8</v>
      </c>
      <c r="U177">
        <v>219151</v>
      </c>
      <c r="V177">
        <v>77659.399999999994</v>
      </c>
      <c r="W177">
        <v>0</v>
      </c>
      <c r="X177">
        <v>180.87299999999999</v>
      </c>
      <c r="Y177">
        <v>0</v>
      </c>
      <c r="Z177">
        <v>296992</v>
      </c>
      <c r="AA177">
        <v>120.977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120.977</v>
      </c>
      <c r="AI177">
        <v>0</v>
      </c>
      <c r="AJ177">
        <v>0</v>
      </c>
      <c r="AK177">
        <v>0</v>
      </c>
      <c r="AL177">
        <v>0</v>
      </c>
      <c r="AM177">
        <v>120.977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1.0179</v>
      </c>
      <c r="BB177">
        <v>139.63900000000001</v>
      </c>
      <c r="BC177">
        <v>88.259399999999999</v>
      </c>
      <c r="BD177">
        <v>0</v>
      </c>
      <c r="BE177">
        <v>0</v>
      </c>
      <c r="BF177">
        <v>13.9171</v>
      </c>
      <c r="BG177">
        <v>59.242800000000003</v>
      </c>
      <c r="BH177">
        <v>302.07600000000002</v>
      </c>
      <c r="BI177">
        <v>95.137</v>
      </c>
      <c r="BJ177">
        <v>0</v>
      </c>
      <c r="BK177">
        <v>0.230905</v>
      </c>
      <c r="BL177">
        <v>0</v>
      </c>
      <c r="BM177">
        <v>397.44400000000002</v>
      </c>
      <c r="BN177">
        <v>396.42599999999999</v>
      </c>
      <c r="BO177">
        <v>1.0179</v>
      </c>
      <c r="BP177">
        <v>0</v>
      </c>
      <c r="BQ177">
        <v>0</v>
      </c>
      <c r="BS177">
        <v>0</v>
      </c>
      <c r="BT177">
        <v>0</v>
      </c>
      <c r="BV177">
        <v>0</v>
      </c>
      <c r="BW177" t="s">
        <v>99</v>
      </c>
      <c r="BX177" t="s">
        <v>99</v>
      </c>
      <c r="BY177" t="s">
        <v>228</v>
      </c>
      <c r="BZ177">
        <v>3.50922</v>
      </c>
      <c r="CA177">
        <v>102122</v>
      </c>
      <c r="CB177">
        <v>18037.400000000001</v>
      </c>
      <c r="CC177">
        <v>0</v>
      </c>
      <c r="CD177">
        <v>713.87400000000002</v>
      </c>
      <c r="CE177">
        <v>0</v>
      </c>
      <c r="CF177">
        <v>44379.1</v>
      </c>
      <c r="CG177">
        <v>165256</v>
      </c>
      <c r="CH177">
        <v>77659.399999999994</v>
      </c>
      <c r="CI177">
        <v>0</v>
      </c>
      <c r="CJ177">
        <v>379.815</v>
      </c>
      <c r="CK177">
        <v>0</v>
      </c>
      <c r="CL177">
        <v>243295</v>
      </c>
      <c r="CM177">
        <v>603.00300000000004</v>
      </c>
      <c r="CN177">
        <v>0</v>
      </c>
      <c r="CO177">
        <v>0</v>
      </c>
      <c r="CP177">
        <v>0</v>
      </c>
      <c r="CQ177">
        <v>0</v>
      </c>
      <c r="CR177">
        <v>634.86</v>
      </c>
      <c r="CS177">
        <v>0</v>
      </c>
      <c r="CT177">
        <v>1237.8599999999999</v>
      </c>
      <c r="CU177">
        <v>0</v>
      </c>
      <c r="CV177">
        <v>0</v>
      </c>
      <c r="CW177">
        <v>0</v>
      </c>
      <c r="CX177">
        <v>0</v>
      </c>
      <c r="CY177">
        <v>1237.8599999999999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5.1601900000000001</v>
      </c>
      <c r="DN177">
        <v>159.47</v>
      </c>
      <c r="DO177">
        <v>22.988900000000001</v>
      </c>
      <c r="DP177">
        <v>0</v>
      </c>
      <c r="DQ177">
        <v>0.70871099999999998</v>
      </c>
      <c r="DR177">
        <v>4.68757</v>
      </c>
      <c r="DS177">
        <v>57.360500000000002</v>
      </c>
      <c r="DT177">
        <v>250.375</v>
      </c>
      <c r="DU177">
        <v>95.137</v>
      </c>
      <c r="DV177">
        <v>0</v>
      </c>
      <c r="DW177">
        <v>0.46402399999999999</v>
      </c>
      <c r="DX177">
        <v>0</v>
      </c>
      <c r="DY177">
        <v>345.976</v>
      </c>
      <c r="DZ177">
        <v>336.13200000000001</v>
      </c>
      <c r="EA177">
        <v>9.8442699999999999</v>
      </c>
      <c r="EB177">
        <v>0</v>
      </c>
      <c r="EC177">
        <v>0</v>
      </c>
      <c r="EE177">
        <v>0</v>
      </c>
      <c r="EF177">
        <v>0</v>
      </c>
      <c r="EH177">
        <v>0</v>
      </c>
      <c r="EI177">
        <v>0</v>
      </c>
      <c r="EJ177">
        <v>40.227600000000002</v>
      </c>
      <c r="EK177">
        <v>13.5563</v>
      </c>
      <c r="EL177">
        <v>0</v>
      </c>
      <c r="EM177">
        <v>0</v>
      </c>
      <c r="EN177">
        <v>1.8472</v>
      </c>
      <c r="EO177">
        <v>12.024800000000001</v>
      </c>
      <c r="EP177">
        <v>67.655799999999999</v>
      </c>
      <c r="EQ177">
        <v>14.089600000000001</v>
      </c>
      <c r="ER177">
        <v>0</v>
      </c>
      <c r="ES177">
        <v>5.6823199999999997E-2</v>
      </c>
      <c r="ET177">
        <v>0</v>
      </c>
      <c r="EU177">
        <v>81.802300000000002</v>
      </c>
      <c r="EV177">
        <v>0</v>
      </c>
      <c r="EW177">
        <v>46.315199999999997</v>
      </c>
      <c r="EX177">
        <v>3.98983</v>
      </c>
      <c r="EY177">
        <v>0</v>
      </c>
      <c r="EZ177">
        <v>0</v>
      </c>
      <c r="FA177">
        <v>0</v>
      </c>
      <c r="FB177">
        <v>11.988099999999999</v>
      </c>
      <c r="FC177">
        <v>62.293100000000003</v>
      </c>
      <c r="FD177">
        <v>14.089600000000001</v>
      </c>
      <c r="FE177">
        <v>0</v>
      </c>
      <c r="FF177">
        <v>6.7214899999999994E-2</v>
      </c>
      <c r="FG177">
        <v>0</v>
      </c>
      <c r="FH177">
        <v>76.4499</v>
      </c>
      <c r="FI177" t="s">
        <v>534</v>
      </c>
      <c r="FJ177" t="s">
        <v>535</v>
      </c>
      <c r="FK177" t="s">
        <v>536</v>
      </c>
      <c r="FL177" t="s">
        <v>257</v>
      </c>
      <c r="FM177">
        <v>8.5</v>
      </c>
      <c r="FN177" t="s">
        <v>44</v>
      </c>
      <c r="FO177" t="s">
        <v>502</v>
      </c>
      <c r="FP177" t="s">
        <v>604</v>
      </c>
    </row>
    <row r="178" spans="1:172" x14ac:dyDescent="0.25">
      <c r="A178" s="72">
        <v>43234.281967592593</v>
      </c>
      <c r="B178" t="s">
        <v>495</v>
      </c>
      <c r="C178" t="s">
        <v>495</v>
      </c>
      <c r="D178" t="s">
        <v>123</v>
      </c>
      <c r="E178">
        <v>24563.1</v>
      </c>
      <c r="F178">
        <v>24692.3</v>
      </c>
      <c r="G178" t="s">
        <v>43</v>
      </c>
      <c r="H178" s="73">
        <v>3.4027777777777775E-2</v>
      </c>
      <c r="I178" t="s">
        <v>51</v>
      </c>
      <c r="J178">
        <v>-52.32</v>
      </c>
      <c r="K178" t="s">
        <v>99</v>
      </c>
      <c r="L178" t="s">
        <v>99</v>
      </c>
      <c r="M178" t="s">
        <v>258</v>
      </c>
      <c r="N178">
        <v>0</v>
      </c>
      <c r="O178">
        <v>87822.2</v>
      </c>
      <c r="P178">
        <v>73369.899999999994</v>
      </c>
      <c r="Q178">
        <v>0</v>
      </c>
      <c r="R178">
        <v>0</v>
      </c>
      <c r="S178">
        <v>12211.7</v>
      </c>
      <c r="T178">
        <v>46186.8</v>
      </c>
      <c r="U178">
        <v>219591</v>
      </c>
      <c r="V178">
        <v>77659.399999999994</v>
      </c>
      <c r="W178">
        <v>0</v>
      </c>
      <c r="X178">
        <v>180.87299999999999</v>
      </c>
      <c r="Y178">
        <v>0</v>
      </c>
      <c r="Z178">
        <v>297431</v>
      </c>
      <c r="AA178">
        <v>120.977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120.977</v>
      </c>
      <c r="AI178">
        <v>0</v>
      </c>
      <c r="AJ178">
        <v>0</v>
      </c>
      <c r="AK178">
        <v>0</v>
      </c>
      <c r="AL178">
        <v>0</v>
      </c>
      <c r="AM178">
        <v>120.977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1.0179</v>
      </c>
      <c r="BB178">
        <v>139.63900000000001</v>
      </c>
      <c r="BC178">
        <v>88.259399999999999</v>
      </c>
      <c r="BD178">
        <v>0</v>
      </c>
      <c r="BE178">
        <v>0</v>
      </c>
      <c r="BF178">
        <v>14.446</v>
      </c>
      <c r="BG178">
        <v>59.242800000000003</v>
      </c>
      <c r="BH178">
        <v>302.60500000000002</v>
      </c>
      <c r="BI178">
        <v>95.137</v>
      </c>
      <c r="BJ178">
        <v>0</v>
      </c>
      <c r="BK178">
        <v>0.230905</v>
      </c>
      <c r="BL178">
        <v>0</v>
      </c>
      <c r="BM178">
        <v>397.97300000000001</v>
      </c>
      <c r="BN178">
        <v>396.95499999999998</v>
      </c>
      <c r="BO178">
        <v>1.0179</v>
      </c>
      <c r="BP178">
        <v>0</v>
      </c>
      <c r="BQ178">
        <v>0</v>
      </c>
      <c r="BS178">
        <v>0</v>
      </c>
      <c r="BT178">
        <v>0</v>
      </c>
      <c r="BV178">
        <v>0</v>
      </c>
      <c r="BW178" t="s">
        <v>99</v>
      </c>
      <c r="BX178" t="s">
        <v>99</v>
      </c>
      <c r="BY178" t="s">
        <v>228</v>
      </c>
      <c r="BZ178">
        <v>3.50922</v>
      </c>
      <c r="CA178">
        <v>102122</v>
      </c>
      <c r="CB178">
        <v>18037.400000000001</v>
      </c>
      <c r="CC178">
        <v>0</v>
      </c>
      <c r="CD178">
        <v>713.87400000000002</v>
      </c>
      <c r="CE178">
        <v>0</v>
      </c>
      <c r="CF178">
        <v>44379.1</v>
      </c>
      <c r="CG178">
        <v>165256</v>
      </c>
      <c r="CH178">
        <v>77659.399999999994</v>
      </c>
      <c r="CI178">
        <v>0</v>
      </c>
      <c r="CJ178">
        <v>379.815</v>
      </c>
      <c r="CK178">
        <v>0</v>
      </c>
      <c r="CL178">
        <v>243295</v>
      </c>
      <c r="CM178">
        <v>603.00300000000004</v>
      </c>
      <c r="CN178">
        <v>0</v>
      </c>
      <c r="CO178">
        <v>0</v>
      </c>
      <c r="CP178">
        <v>0</v>
      </c>
      <c r="CQ178">
        <v>0</v>
      </c>
      <c r="CR178">
        <v>622.58699999999999</v>
      </c>
      <c r="CS178">
        <v>0</v>
      </c>
      <c r="CT178">
        <v>1225.5899999999999</v>
      </c>
      <c r="CU178">
        <v>0</v>
      </c>
      <c r="CV178">
        <v>0</v>
      </c>
      <c r="CW178">
        <v>0</v>
      </c>
      <c r="CX178">
        <v>0</v>
      </c>
      <c r="CY178">
        <v>1225.5899999999999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5.1601900000000001</v>
      </c>
      <c r="DN178">
        <v>159.47</v>
      </c>
      <c r="DO178">
        <v>22.988900000000001</v>
      </c>
      <c r="DP178">
        <v>0</v>
      </c>
      <c r="DQ178">
        <v>0.70871099999999998</v>
      </c>
      <c r="DR178">
        <v>4.5975000000000001</v>
      </c>
      <c r="DS178">
        <v>57.360500000000002</v>
      </c>
      <c r="DT178">
        <v>250.285</v>
      </c>
      <c r="DU178">
        <v>95.137</v>
      </c>
      <c r="DV178">
        <v>0</v>
      </c>
      <c r="DW178">
        <v>0.46402399999999999</v>
      </c>
      <c r="DX178">
        <v>0</v>
      </c>
      <c r="DY178">
        <v>345.88600000000002</v>
      </c>
      <c r="DZ178">
        <v>336.13200000000001</v>
      </c>
      <c r="EA178">
        <v>9.7542000000000009</v>
      </c>
      <c r="EB178">
        <v>0</v>
      </c>
      <c r="EC178">
        <v>0</v>
      </c>
      <c r="EE178">
        <v>0</v>
      </c>
      <c r="EF178">
        <v>0</v>
      </c>
      <c r="EH178">
        <v>0</v>
      </c>
      <c r="EI178">
        <v>0</v>
      </c>
      <c r="EJ178">
        <v>40.227600000000002</v>
      </c>
      <c r="EK178">
        <v>13.5563</v>
      </c>
      <c r="EL178">
        <v>0</v>
      </c>
      <c r="EM178">
        <v>0</v>
      </c>
      <c r="EN178">
        <v>1.9221699999999999</v>
      </c>
      <c r="EO178">
        <v>12.024800000000001</v>
      </c>
      <c r="EP178">
        <v>67.730800000000002</v>
      </c>
      <c r="EQ178">
        <v>14.089600000000001</v>
      </c>
      <c r="ER178">
        <v>0</v>
      </c>
      <c r="ES178">
        <v>5.6823199999999997E-2</v>
      </c>
      <c r="ET178">
        <v>0</v>
      </c>
      <c r="EU178">
        <v>81.877300000000005</v>
      </c>
      <c r="EV178">
        <v>0</v>
      </c>
      <c r="EW178">
        <v>46.315199999999997</v>
      </c>
      <c r="EX178">
        <v>3.98983</v>
      </c>
      <c r="EY178">
        <v>0</v>
      </c>
      <c r="EZ178">
        <v>0</v>
      </c>
      <c r="FA178">
        <v>0</v>
      </c>
      <c r="FB178">
        <v>11.988099999999999</v>
      </c>
      <c r="FC178">
        <v>62.293100000000003</v>
      </c>
      <c r="FD178">
        <v>14.089600000000001</v>
      </c>
      <c r="FE178">
        <v>0</v>
      </c>
      <c r="FF178">
        <v>6.7214899999999994E-2</v>
      </c>
      <c r="FG178">
        <v>0</v>
      </c>
      <c r="FH178">
        <v>76.4499</v>
      </c>
      <c r="FI178" t="s">
        <v>534</v>
      </c>
      <c r="FJ178" t="s">
        <v>535</v>
      </c>
      <c r="FK178" t="s">
        <v>536</v>
      </c>
      <c r="FL178" t="s">
        <v>257</v>
      </c>
      <c r="FM178">
        <v>8.5</v>
      </c>
      <c r="FN178" t="s">
        <v>44</v>
      </c>
      <c r="FO178" t="s">
        <v>502</v>
      </c>
      <c r="FP178" t="s">
        <v>604</v>
      </c>
    </row>
    <row r="179" spans="1:172" x14ac:dyDescent="0.25">
      <c r="A179" s="72">
        <v>43234.282604166663</v>
      </c>
      <c r="B179" t="s">
        <v>496</v>
      </c>
      <c r="C179" t="s">
        <v>496</v>
      </c>
      <c r="D179" t="s">
        <v>123</v>
      </c>
      <c r="E179">
        <v>24563.1</v>
      </c>
      <c r="F179">
        <v>24692.3</v>
      </c>
      <c r="G179" t="s">
        <v>43</v>
      </c>
      <c r="H179" s="73">
        <v>3.4722222222222224E-2</v>
      </c>
      <c r="I179" t="s">
        <v>51</v>
      </c>
      <c r="J179">
        <v>-42.15</v>
      </c>
      <c r="K179" t="s">
        <v>99</v>
      </c>
      <c r="L179" t="s">
        <v>99</v>
      </c>
      <c r="M179" t="s">
        <v>258</v>
      </c>
      <c r="N179">
        <v>0</v>
      </c>
      <c r="O179">
        <v>87826.2</v>
      </c>
      <c r="P179">
        <v>73369.899999999994</v>
      </c>
      <c r="Q179">
        <v>0</v>
      </c>
      <c r="R179">
        <v>0</v>
      </c>
      <c r="S179">
        <v>0</v>
      </c>
      <c r="T179">
        <v>46186.8</v>
      </c>
      <c r="U179">
        <v>207383</v>
      </c>
      <c r="V179">
        <v>77659.399999999994</v>
      </c>
      <c r="W179">
        <v>0</v>
      </c>
      <c r="X179">
        <v>180.87299999999999</v>
      </c>
      <c r="Y179">
        <v>0</v>
      </c>
      <c r="Z179">
        <v>285223</v>
      </c>
      <c r="AA179">
        <v>121.08</v>
      </c>
      <c r="AB179">
        <v>0</v>
      </c>
      <c r="AC179">
        <v>0</v>
      </c>
      <c r="AD179">
        <v>0</v>
      </c>
      <c r="AE179">
        <v>0</v>
      </c>
      <c r="AF179">
        <v>504.08800000000002</v>
      </c>
      <c r="AG179">
        <v>0</v>
      </c>
      <c r="AH179">
        <v>625.16800000000001</v>
      </c>
      <c r="AI179">
        <v>0</v>
      </c>
      <c r="AJ179">
        <v>0</v>
      </c>
      <c r="AK179">
        <v>0</v>
      </c>
      <c r="AL179">
        <v>0</v>
      </c>
      <c r="AM179">
        <v>625.16800000000001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1.0187999999999999</v>
      </c>
      <c r="BB179">
        <v>139.63999999999999</v>
      </c>
      <c r="BC179">
        <v>88.259399999999999</v>
      </c>
      <c r="BD179">
        <v>0</v>
      </c>
      <c r="BE179">
        <v>0</v>
      </c>
      <c r="BF179">
        <v>3.72628</v>
      </c>
      <c r="BG179">
        <v>59.242800000000003</v>
      </c>
      <c r="BH179">
        <v>291.887</v>
      </c>
      <c r="BI179">
        <v>95.137</v>
      </c>
      <c r="BJ179">
        <v>0</v>
      </c>
      <c r="BK179">
        <v>0.230905</v>
      </c>
      <c r="BL179">
        <v>0</v>
      </c>
      <c r="BM179">
        <v>387.255</v>
      </c>
      <c r="BN179">
        <v>382.51</v>
      </c>
      <c r="BO179">
        <v>4.7450799999999997</v>
      </c>
      <c r="BP179">
        <v>0</v>
      </c>
      <c r="BQ179">
        <v>0</v>
      </c>
      <c r="BS179">
        <v>0</v>
      </c>
      <c r="BT179">
        <v>0</v>
      </c>
      <c r="BV179">
        <v>0</v>
      </c>
      <c r="BW179" t="s">
        <v>99</v>
      </c>
      <c r="BX179" t="s">
        <v>99</v>
      </c>
      <c r="BY179" t="s">
        <v>228</v>
      </c>
      <c r="BZ179">
        <v>3.50922</v>
      </c>
      <c r="CA179">
        <v>102122</v>
      </c>
      <c r="CB179">
        <v>18037.400000000001</v>
      </c>
      <c r="CC179">
        <v>0</v>
      </c>
      <c r="CD179">
        <v>713.87400000000002</v>
      </c>
      <c r="CE179">
        <v>0</v>
      </c>
      <c r="CF179">
        <v>44379.1</v>
      </c>
      <c r="CG179">
        <v>165256</v>
      </c>
      <c r="CH179">
        <v>77659.399999999994</v>
      </c>
      <c r="CI179">
        <v>0</v>
      </c>
      <c r="CJ179">
        <v>379.815</v>
      </c>
      <c r="CK179">
        <v>0</v>
      </c>
      <c r="CL179">
        <v>243295</v>
      </c>
      <c r="CM179">
        <v>603.00300000000004</v>
      </c>
      <c r="CN179">
        <v>0</v>
      </c>
      <c r="CO179">
        <v>0</v>
      </c>
      <c r="CP179">
        <v>0</v>
      </c>
      <c r="CQ179">
        <v>0</v>
      </c>
      <c r="CR179">
        <v>547.34500000000003</v>
      </c>
      <c r="CS179">
        <v>0</v>
      </c>
      <c r="CT179">
        <v>1150.3499999999999</v>
      </c>
      <c r="CU179">
        <v>0</v>
      </c>
      <c r="CV179">
        <v>0</v>
      </c>
      <c r="CW179">
        <v>0</v>
      </c>
      <c r="CX179">
        <v>0</v>
      </c>
      <c r="CY179">
        <v>1150.3499999999999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5.1601900000000001</v>
      </c>
      <c r="DN179">
        <v>159.47</v>
      </c>
      <c r="DO179">
        <v>22.988900000000001</v>
      </c>
      <c r="DP179">
        <v>0</v>
      </c>
      <c r="DQ179">
        <v>0.70871099999999998</v>
      </c>
      <c r="DR179">
        <v>4.0454100000000004</v>
      </c>
      <c r="DS179">
        <v>57.360500000000002</v>
      </c>
      <c r="DT179">
        <v>249.733</v>
      </c>
      <c r="DU179">
        <v>95.137</v>
      </c>
      <c r="DV179">
        <v>0</v>
      </c>
      <c r="DW179">
        <v>0.46402399999999999</v>
      </c>
      <c r="DX179">
        <v>0</v>
      </c>
      <c r="DY179">
        <v>345.334</v>
      </c>
      <c r="DZ179">
        <v>336.13200000000001</v>
      </c>
      <c r="EA179">
        <v>9.2021099999999993</v>
      </c>
      <c r="EB179">
        <v>0</v>
      </c>
      <c r="EC179">
        <v>0</v>
      </c>
      <c r="EE179">
        <v>0</v>
      </c>
      <c r="EF179">
        <v>0</v>
      </c>
      <c r="EH179">
        <v>0</v>
      </c>
      <c r="EI179">
        <v>0</v>
      </c>
      <c r="EJ179">
        <v>40.224200000000003</v>
      </c>
      <c r="EK179">
        <v>13.5563</v>
      </c>
      <c r="EL179">
        <v>0</v>
      </c>
      <c r="EM179">
        <v>0</v>
      </c>
      <c r="EN179">
        <v>0</v>
      </c>
      <c r="EO179">
        <v>12.024800000000001</v>
      </c>
      <c r="EP179">
        <v>65.805199999999999</v>
      </c>
      <c r="EQ179">
        <v>14.089600000000001</v>
      </c>
      <c r="ER179">
        <v>0</v>
      </c>
      <c r="ES179">
        <v>5.6823199999999997E-2</v>
      </c>
      <c r="ET179">
        <v>0</v>
      </c>
      <c r="EU179">
        <v>79.951700000000002</v>
      </c>
      <c r="EV179">
        <v>0</v>
      </c>
      <c r="EW179">
        <v>46.315199999999997</v>
      </c>
      <c r="EX179">
        <v>3.98983</v>
      </c>
      <c r="EY179">
        <v>0</v>
      </c>
      <c r="EZ179">
        <v>0</v>
      </c>
      <c r="FA179">
        <v>0</v>
      </c>
      <c r="FB179">
        <v>11.988099999999999</v>
      </c>
      <c r="FC179">
        <v>62.293100000000003</v>
      </c>
      <c r="FD179">
        <v>14.089600000000001</v>
      </c>
      <c r="FE179">
        <v>0</v>
      </c>
      <c r="FF179">
        <v>6.7214899999999994E-2</v>
      </c>
      <c r="FG179">
        <v>0</v>
      </c>
      <c r="FH179">
        <v>76.4499</v>
      </c>
      <c r="FI179" t="s">
        <v>534</v>
      </c>
      <c r="FJ179" t="s">
        <v>535</v>
      </c>
      <c r="FK179" t="s">
        <v>536</v>
      </c>
      <c r="FL179" t="s">
        <v>257</v>
      </c>
      <c r="FM179">
        <v>8.5</v>
      </c>
      <c r="FN179" t="s">
        <v>44</v>
      </c>
      <c r="FO179" t="s">
        <v>502</v>
      </c>
      <c r="FP179" t="s">
        <v>604</v>
      </c>
    </row>
    <row r="180" spans="1:172" x14ac:dyDescent="0.25">
      <c r="A180" s="72">
        <v>43234.283206018517</v>
      </c>
      <c r="B180" t="s">
        <v>497</v>
      </c>
      <c r="C180" t="s">
        <v>497</v>
      </c>
      <c r="D180" t="s">
        <v>123</v>
      </c>
      <c r="E180">
        <v>24563.1</v>
      </c>
      <c r="F180">
        <v>24692.3</v>
      </c>
      <c r="G180" t="s">
        <v>43</v>
      </c>
      <c r="H180" s="73">
        <v>3.4027777777777775E-2</v>
      </c>
      <c r="I180" t="s">
        <v>51</v>
      </c>
      <c r="J180">
        <v>-42.05</v>
      </c>
      <c r="K180" t="s">
        <v>99</v>
      </c>
      <c r="L180" t="s">
        <v>99</v>
      </c>
      <c r="M180" t="s">
        <v>258</v>
      </c>
      <c r="N180">
        <v>0</v>
      </c>
      <c r="O180">
        <v>87770.7</v>
      </c>
      <c r="P180">
        <v>73369.899999999994</v>
      </c>
      <c r="Q180">
        <v>0</v>
      </c>
      <c r="R180">
        <v>0</v>
      </c>
      <c r="S180">
        <v>0</v>
      </c>
      <c r="T180">
        <v>46186.8</v>
      </c>
      <c r="U180">
        <v>207327</v>
      </c>
      <c r="V180">
        <v>77659.399999999994</v>
      </c>
      <c r="W180">
        <v>0</v>
      </c>
      <c r="X180">
        <v>180.87299999999999</v>
      </c>
      <c r="Y180">
        <v>0</v>
      </c>
      <c r="Z180">
        <v>285168</v>
      </c>
      <c r="AA180">
        <v>120.28100000000001</v>
      </c>
      <c r="AB180">
        <v>0</v>
      </c>
      <c r="AC180">
        <v>0</v>
      </c>
      <c r="AD180">
        <v>0</v>
      </c>
      <c r="AE180">
        <v>0</v>
      </c>
      <c r="AF180">
        <v>504.08800000000002</v>
      </c>
      <c r="AG180">
        <v>0</v>
      </c>
      <c r="AH180">
        <v>624.36800000000005</v>
      </c>
      <c r="AI180">
        <v>0</v>
      </c>
      <c r="AJ180">
        <v>0</v>
      </c>
      <c r="AK180">
        <v>0</v>
      </c>
      <c r="AL180">
        <v>0</v>
      </c>
      <c r="AM180">
        <v>624.36800000000005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1.01186</v>
      </c>
      <c r="BB180">
        <v>139.54599999999999</v>
      </c>
      <c r="BC180">
        <v>88.259399999999999</v>
      </c>
      <c r="BD180">
        <v>0</v>
      </c>
      <c r="BE180">
        <v>0</v>
      </c>
      <c r="BF180">
        <v>3.72628</v>
      </c>
      <c r="BG180">
        <v>59.242800000000003</v>
      </c>
      <c r="BH180">
        <v>291.786</v>
      </c>
      <c r="BI180">
        <v>95.137</v>
      </c>
      <c r="BJ180">
        <v>0</v>
      </c>
      <c r="BK180">
        <v>0.230905</v>
      </c>
      <c r="BL180">
        <v>0</v>
      </c>
      <c r="BM180">
        <v>387.154</v>
      </c>
      <c r="BN180">
        <v>382.416</v>
      </c>
      <c r="BO180">
        <v>4.7381399999999996</v>
      </c>
      <c r="BP180">
        <v>0</v>
      </c>
      <c r="BQ180">
        <v>0</v>
      </c>
      <c r="BS180">
        <v>0</v>
      </c>
      <c r="BT180">
        <v>0</v>
      </c>
      <c r="BV180">
        <v>0</v>
      </c>
      <c r="BW180" t="s">
        <v>99</v>
      </c>
      <c r="BX180" t="s">
        <v>99</v>
      </c>
      <c r="BY180" t="s">
        <v>228</v>
      </c>
      <c r="BZ180">
        <v>3.50922</v>
      </c>
      <c r="CA180">
        <v>102122</v>
      </c>
      <c r="CB180">
        <v>18037.400000000001</v>
      </c>
      <c r="CC180">
        <v>0</v>
      </c>
      <c r="CD180">
        <v>713.87400000000002</v>
      </c>
      <c r="CE180">
        <v>0</v>
      </c>
      <c r="CF180">
        <v>44379.1</v>
      </c>
      <c r="CG180">
        <v>165256</v>
      </c>
      <c r="CH180">
        <v>77659.399999999994</v>
      </c>
      <c r="CI180">
        <v>0</v>
      </c>
      <c r="CJ180">
        <v>379.815</v>
      </c>
      <c r="CK180">
        <v>0</v>
      </c>
      <c r="CL180">
        <v>243295</v>
      </c>
      <c r="CM180">
        <v>603.00300000000004</v>
      </c>
      <c r="CN180">
        <v>0</v>
      </c>
      <c r="CO180">
        <v>0</v>
      </c>
      <c r="CP180">
        <v>0</v>
      </c>
      <c r="CQ180">
        <v>0</v>
      </c>
      <c r="CR180">
        <v>547.34500000000003</v>
      </c>
      <c r="CS180">
        <v>0</v>
      </c>
      <c r="CT180">
        <v>1150.3499999999999</v>
      </c>
      <c r="CU180">
        <v>0</v>
      </c>
      <c r="CV180">
        <v>0</v>
      </c>
      <c r="CW180">
        <v>0</v>
      </c>
      <c r="CX180">
        <v>0</v>
      </c>
      <c r="CY180">
        <v>1150.3499999999999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5.1601900000000001</v>
      </c>
      <c r="DN180">
        <v>159.47</v>
      </c>
      <c r="DO180">
        <v>22.988900000000001</v>
      </c>
      <c r="DP180">
        <v>0</v>
      </c>
      <c r="DQ180">
        <v>0.70871099999999998</v>
      </c>
      <c r="DR180">
        <v>4.0454100000000004</v>
      </c>
      <c r="DS180">
        <v>57.360500000000002</v>
      </c>
      <c r="DT180">
        <v>249.733</v>
      </c>
      <c r="DU180">
        <v>95.137</v>
      </c>
      <c r="DV180">
        <v>0</v>
      </c>
      <c r="DW180">
        <v>0.46402399999999999</v>
      </c>
      <c r="DX180">
        <v>0</v>
      </c>
      <c r="DY180">
        <v>345.334</v>
      </c>
      <c r="DZ180">
        <v>336.13200000000001</v>
      </c>
      <c r="EA180">
        <v>9.2021099999999993</v>
      </c>
      <c r="EB180">
        <v>0</v>
      </c>
      <c r="EC180">
        <v>0</v>
      </c>
      <c r="EE180">
        <v>0</v>
      </c>
      <c r="EF180">
        <v>0</v>
      </c>
      <c r="EH180">
        <v>0</v>
      </c>
      <c r="EI180">
        <v>0</v>
      </c>
      <c r="EJ180">
        <v>40.196599999999997</v>
      </c>
      <c r="EK180">
        <v>13.5563</v>
      </c>
      <c r="EL180">
        <v>0</v>
      </c>
      <c r="EM180">
        <v>0</v>
      </c>
      <c r="EN180">
        <v>0</v>
      </c>
      <c r="EO180">
        <v>12.024800000000001</v>
      </c>
      <c r="EP180">
        <v>65.777600000000007</v>
      </c>
      <c r="EQ180">
        <v>14.089600000000001</v>
      </c>
      <c r="ER180">
        <v>0</v>
      </c>
      <c r="ES180">
        <v>5.6823199999999997E-2</v>
      </c>
      <c r="ET180">
        <v>0</v>
      </c>
      <c r="EU180">
        <v>79.924099999999996</v>
      </c>
      <c r="EV180">
        <v>0</v>
      </c>
      <c r="EW180">
        <v>46.315199999999997</v>
      </c>
      <c r="EX180">
        <v>3.98983</v>
      </c>
      <c r="EY180">
        <v>0</v>
      </c>
      <c r="EZ180">
        <v>0</v>
      </c>
      <c r="FA180">
        <v>0</v>
      </c>
      <c r="FB180">
        <v>11.988099999999999</v>
      </c>
      <c r="FC180">
        <v>62.293100000000003</v>
      </c>
      <c r="FD180">
        <v>14.089600000000001</v>
      </c>
      <c r="FE180">
        <v>0</v>
      </c>
      <c r="FF180">
        <v>6.7214899999999994E-2</v>
      </c>
      <c r="FG180">
        <v>0</v>
      </c>
      <c r="FH180">
        <v>76.4499</v>
      </c>
      <c r="FI180" t="s">
        <v>534</v>
      </c>
      <c r="FJ180" t="s">
        <v>535</v>
      </c>
      <c r="FK180" t="s">
        <v>536</v>
      </c>
      <c r="FL180" t="s">
        <v>257</v>
      </c>
      <c r="FM180">
        <v>8.5</v>
      </c>
      <c r="FN180" t="s">
        <v>44</v>
      </c>
      <c r="FO180" t="s">
        <v>502</v>
      </c>
      <c r="FP180" t="s">
        <v>604</v>
      </c>
    </row>
    <row r="181" spans="1:172" x14ac:dyDescent="0.25">
      <c r="A181" s="72">
        <v>43234.283819444441</v>
      </c>
      <c r="B181" t="s">
        <v>498</v>
      </c>
      <c r="C181" t="s">
        <v>498</v>
      </c>
      <c r="D181" t="s">
        <v>123</v>
      </c>
      <c r="E181">
        <v>24563.1</v>
      </c>
      <c r="F181">
        <v>24692.3</v>
      </c>
      <c r="G181" t="s">
        <v>43</v>
      </c>
      <c r="H181" s="73">
        <v>3.4722222222222224E-2</v>
      </c>
      <c r="I181" t="s">
        <v>51</v>
      </c>
      <c r="J181">
        <v>-39.869999999999997</v>
      </c>
      <c r="K181" t="s">
        <v>99</v>
      </c>
      <c r="L181" t="s">
        <v>99</v>
      </c>
      <c r="M181" t="s">
        <v>258</v>
      </c>
      <c r="N181">
        <v>0</v>
      </c>
      <c r="O181">
        <v>86514</v>
      </c>
      <c r="P181">
        <v>73369.899999999994</v>
      </c>
      <c r="Q181">
        <v>0</v>
      </c>
      <c r="R181">
        <v>0</v>
      </c>
      <c r="S181">
        <v>0</v>
      </c>
      <c r="T181">
        <v>46186.8</v>
      </c>
      <c r="U181">
        <v>206071</v>
      </c>
      <c r="V181">
        <v>77659.399999999994</v>
      </c>
      <c r="W181">
        <v>0</v>
      </c>
      <c r="X181">
        <v>180.87299999999999</v>
      </c>
      <c r="Y181">
        <v>0</v>
      </c>
      <c r="Z181">
        <v>283911</v>
      </c>
      <c r="AA181">
        <v>104.89700000000001</v>
      </c>
      <c r="AB181">
        <v>0</v>
      </c>
      <c r="AC181">
        <v>0</v>
      </c>
      <c r="AD181">
        <v>0</v>
      </c>
      <c r="AE181">
        <v>0</v>
      </c>
      <c r="AF181">
        <v>504.08699999999999</v>
      </c>
      <c r="AG181">
        <v>0</v>
      </c>
      <c r="AH181">
        <v>608.98400000000004</v>
      </c>
      <c r="AI181">
        <v>0</v>
      </c>
      <c r="AJ181">
        <v>0</v>
      </c>
      <c r="AK181">
        <v>0</v>
      </c>
      <c r="AL181">
        <v>0</v>
      </c>
      <c r="AM181">
        <v>608.98400000000004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0.87841599999999997</v>
      </c>
      <c r="BB181">
        <v>137.501</v>
      </c>
      <c r="BC181">
        <v>88.259399999999999</v>
      </c>
      <c r="BD181">
        <v>0</v>
      </c>
      <c r="BE181">
        <v>0</v>
      </c>
      <c r="BF181">
        <v>3.72628</v>
      </c>
      <c r="BG181">
        <v>59.242800000000003</v>
      </c>
      <c r="BH181">
        <v>289.608</v>
      </c>
      <c r="BI181">
        <v>95.137</v>
      </c>
      <c r="BJ181">
        <v>0</v>
      </c>
      <c r="BK181">
        <v>0.230905</v>
      </c>
      <c r="BL181">
        <v>0</v>
      </c>
      <c r="BM181">
        <v>384.976</v>
      </c>
      <c r="BN181">
        <v>380.37099999999998</v>
      </c>
      <c r="BO181">
        <v>4.6047000000000002</v>
      </c>
      <c r="BP181">
        <v>0</v>
      </c>
      <c r="BQ181">
        <v>0</v>
      </c>
      <c r="BS181">
        <v>0</v>
      </c>
      <c r="BT181">
        <v>0</v>
      </c>
      <c r="BV181">
        <v>0</v>
      </c>
      <c r="BW181" t="s">
        <v>99</v>
      </c>
      <c r="BX181" t="s">
        <v>99</v>
      </c>
      <c r="BY181" t="s">
        <v>228</v>
      </c>
      <c r="BZ181">
        <v>3.50922</v>
      </c>
      <c r="CA181">
        <v>102122</v>
      </c>
      <c r="CB181">
        <v>18037.400000000001</v>
      </c>
      <c r="CC181">
        <v>0</v>
      </c>
      <c r="CD181">
        <v>713.87400000000002</v>
      </c>
      <c r="CE181">
        <v>0</v>
      </c>
      <c r="CF181">
        <v>44379.1</v>
      </c>
      <c r="CG181">
        <v>165256</v>
      </c>
      <c r="CH181">
        <v>77659.399999999994</v>
      </c>
      <c r="CI181">
        <v>0</v>
      </c>
      <c r="CJ181">
        <v>379.815</v>
      </c>
      <c r="CK181">
        <v>0</v>
      </c>
      <c r="CL181">
        <v>243295</v>
      </c>
      <c r="CM181">
        <v>603.00300000000004</v>
      </c>
      <c r="CN181">
        <v>0</v>
      </c>
      <c r="CO181">
        <v>0</v>
      </c>
      <c r="CP181">
        <v>0</v>
      </c>
      <c r="CQ181">
        <v>0</v>
      </c>
      <c r="CR181">
        <v>547.34500000000003</v>
      </c>
      <c r="CS181">
        <v>0</v>
      </c>
      <c r="CT181">
        <v>1150.3499999999999</v>
      </c>
      <c r="CU181">
        <v>0</v>
      </c>
      <c r="CV181">
        <v>0</v>
      </c>
      <c r="CW181">
        <v>0</v>
      </c>
      <c r="CX181">
        <v>0</v>
      </c>
      <c r="CY181">
        <v>1150.3499999999999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5.1601900000000001</v>
      </c>
      <c r="DN181">
        <v>159.47</v>
      </c>
      <c r="DO181">
        <v>22.988900000000001</v>
      </c>
      <c r="DP181">
        <v>0</v>
      </c>
      <c r="DQ181">
        <v>0.70871099999999998</v>
      </c>
      <c r="DR181">
        <v>4.0454100000000004</v>
      </c>
      <c r="DS181">
        <v>57.360500000000002</v>
      </c>
      <c r="DT181">
        <v>249.733</v>
      </c>
      <c r="DU181">
        <v>95.137</v>
      </c>
      <c r="DV181">
        <v>0</v>
      </c>
      <c r="DW181">
        <v>0.46402399999999999</v>
      </c>
      <c r="DX181">
        <v>0</v>
      </c>
      <c r="DY181">
        <v>345.334</v>
      </c>
      <c r="DZ181">
        <v>336.13200000000001</v>
      </c>
      <c r="EA181">
        <v>9.2021099999999993</v>
      </c>
      <c r="EB181">
        <v>0</v>
      </c>
      <c r="EC181">
        <v>0</v>
      </c>
      <c r="EE181">
        <v>0</v>
      </c>
      <c r="EF181">
        <v>0</v>
      </c>
      <c r="EH181">
        <v>0</v>
      </c>
      <c r="EI181">
        <v>0</v>
      </c>
      <c r="EJ181">
        <v>39.611600000000003</v>
      </c>
      <c r="EK181">
        <v>13.5563</v>
      </c>
      <c r="EL181">
        <v>0</v>
      </c>
      <c r="EM181">
        <v>0</v>
      </c>
      <c r="EN181">
        <v>0</v>
      </c>
      <c r="EO181">
        <v>12.024800000000001</v>
      </c>
      <c r="EP181">
        <v>65.192700000000002</v>
      </c>
      <c r="EQ181">
        <v>14.089600000000001</v>
      </c>
      <c r="ER181">
        <v>0</v>
      </c>
      <c r="ES181">
        <v>5.6823199999999997E-2</v>
      </c>
      <c r="ET181">
        <v>0</v>
      </c>
      <c r="EU181">
        <v>79.339100000000002</v>
      </c>
      <c r="EV181">
        <v>0</v>
      </c>
      <c r="EW181">
        <v>46.315199999999997</v>
      </c>
      <c r="EX181">
        <v>3.98983</v>
      </c>
      <c r="EY181">
        <v>0</v>
      </c>
      <c r="EZ181">
        <v>0</v>
      </c>
      <c r="FA181">
        <v>0</v>
      </c>
      <c r="FB181">
        <v>11.988099999999999</v>
      </c>
      <c r="FC181">
        <v>62.293100000000003</v>
      </c>
      <c r="FD181">
        <v>14.089600000000001</v>
      </c>
      <c r="FE181">
        <v>0</v>
      </c>
      <c r="FF181">
        <v>6.7214899999999994E-2</v>
      </c>
      <c r="FG181">
        <v>0</v>
      </c>
      <c r="FH181">
        <v>76.4499</v>
      </c>
      <c r="FI181" t="s">
        <v>534</v>
      </c>
      <c r="FJ181" t="s">
        <v>535</v>
      </c>
      <c r="FK181" t="s">
        <v>536</v>
      </c>
      <c r="FL181" t="s">
        <v>257</v>
      </c>
      <c r="FM181">
        <v>8.5</v>
      </c>
      <c r="FN181" t="s">
        <v>44</v>
      </c>
      <c r="FO181" t="s">
        <v>502</v>
      </c>
      <c r="FP181" t="s">
        <v>604</v>
      </c>
    </row>
    <row r="182" spans="1:172" x14ac:dyDescent="0.25">
      <c r="A182" s="72">
        <v>43234.284432870372</v>
      </c>
      <c r="B182" t="s">
        <v>499</v>
      </c>
      <c r="C182" t="s">
        <v>499</v>
      </c>
      <c r="D182" t="s">
        <v>123</v>
      </c>
      <c r="E182">
        <v>24563.1</v>
      </c>
      <c r="F182">
        <v>24692.3</v>
      </c>
      <c r="G182" t="s">
        <v>43</v>
      </c>
      <c r="H182" s="73">
        <v>3.4027777777777775E-2</v>
      </c>
      <c r="I182" t="s">
        <v>51</v>
      </c>
      <c r="J182">
        <v>-37.979999999999997</v>
      </c>
      <c r="K182" t="s">
        <v>99</v>
      </c>
      <c r="L182" t="s">
        <v>99</v>
      </c>
      <c r="M182" t="s">
        <v>258</v>
      </c>
      <c r="N182">
        <v>0</v>
      </c>
      <c r="O182">
        <v>85452.6</v>
      </c>
      <c r="P182">
        <v>73369.899999999994</v>
      </c>
      <c r="Q182">
        <v>0</v>
      </c>
      <c r="R182">
        <v>0</v>
      </c>
      <c r="S182">
        <v>0</v>
      </c>
      <c r="T182">
        <v>46186.8</v>
      </c>
      <c r="U182">
        <v>205009</v>
      </c>
      <c r="V182">
        <v>77659.399999999994</v>
      </c>
      <c r="W182">
        <v>0</v>
      </c>
      <c r="X182">
        <v>180.87299999999999</v>
      </c>
      <c r="Y182">
        <v>0</v>
      </c>
      <c r="Z182">
        <v>282850</v>
      </c>
      <c r="AA182">
        <v>92.587900000000005</v>
      </c>
      <c r="AB182">
        <v>0</v>
      </c>
      <c r="AC182">
        <v>0</v>
      </c>
      <c r="AD182">
        <v>0</v>
      </c>
      <c r="AE182">
        <v>0</v>
      </c>
      <c r="AF182">
        <v>504.08699999999999</v>
      </c>
      <c r="AG182">
        <v>0</v>
      </c>
      <c r="AH182">
        <v>596.67499999999995</v>
      </c>
      <c r="AI182">
        <v>0</v>
      </c>
      <c r="AJ182">
        <v>0</v>
      </c>
      <c r="AK182">
        <v>0</v>
      </c>
      <c r="AL182">
        <v>0</v>
      </c>
      <c r="AM182">
        <v>596.67499999999995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0.770791</v>
      </c>
      <c r="BB182">
        <v>135.72</v>
      </c>
      <c r="BC182">
        <v>88.259399999999999</v>
      </c>
      <c r="BD182">
        <v>0</v>
      </c>
      <c r="BE182">
        <v>0</v>
      </c>
      <c r="BF182">
        <v>3.72628</v>
      </c>
      <c r="BG182">
        <v>59.242800000000003</v>
      </c>
      <c r="BH182">
        <v>287.72000000000003</v>
      </c>
      <c r="BI182">
        <v>95.137</v>
      </c>
      <c r="BJ182">
        <v>0</v>
      </c>
      <c r="BK182">
        <v>0.230905</v>
      </c>
      <c r="BL182">
        <v>0</v>
      </c>
      <c r="BM182">
        <v>383.08699999999999</v>
      </c>
      <c r="BN182">
        <v>378.59</v>
      </c>
      <c r="BO182">
        <v>4.4970699999999999</v>
      </c>
      <c r="BP182">
        <v>0</v>
      </c>
      <c r="BQ182">
        <v>0</v>
      </c>
      <c r="BS182">
        <v>0</v>
      </c>
      <c r="BT182">
        <v>0</v>
      </c>
      <c r="BV182">
        <v>0</v>
      </c>
      <c r="BW182" t="s">
        <v>99</v>
      </c>
      <c r="BX182" t="s">
        <v>99</v>
      </c>
      <c r="BY182" t="s">
        <v>228</v>
      </c>
      <c r="BZ182">
        <v>3.50922</v>
      </c>
      <c r="CA182">
        <v>102122</v>
      </c>
      <c r="CB182">
        <v>18037.400000000001</v>
      </c>
      <c r="CC182">
        <v>0</v>
      </c>
      <c r="CD182">
        <v>713.87400000000002</v>
      </c>
      <c r="CE182">
        <v>0</v>
      </c>
      <c r="CF182">
        <v>44379.1</v>
      </c>
      <c r="CG182">
        <v>165256</v>
      </c>
      <c r="CH182">
        <v>77659.399999999994</v>
      </c>
      <c r="CI182">
        <v>0</v>
      </c>
      <c r="CJ182">
        <v>379.815</v>
      </c>
      <c r="CK182">
        <v>0</v>
      </c>
      <c r="CL182">
        <v>243295</v>
      </c>
      <c r="CM182">
        <v>603.00300000000004</v>
      </c>
      <c r="CN182">
        <v>0</v>
      </c>
      <c r="CO182">
        <v>0</v>
      </c>
      <c r="CP182">
        <v>0</v>
      </c>
      <c r="CQ182">
        <v>0</v>
      </c>
      <c r="CR182">
        <v>547.34500000000003</v>
      </c>
      <c r="CS182">
        <v>0</v>
      </c>
      <c r="CT182">
        <v>1150.3499999999999</v>
      </c>
      <c r="CU182">
        <v>0</v>
      </c>
      <c r="CV182">
        <v>0</v>
      </c>
      <c r="CW182">
        <v>0</v>
      </c>
      <c r="CX182">
        <v>0</v>
      </c>
      <c r="CY182">
        <v>1150.3499999999999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5.1601900000000001</v>
      </c>
      <c r="DN182">
        <v>159.47</v>
      </c>
      <c r="DO182">
        <v>22.988900000000001</v>
      </c>
      <c r="DP182">
        <v>0</v>
      </c>
      <c r="DQ182">
        <v>0.70871099999999998</v>
      </c>
      <c r="DR182">
        <v>4.0454100000000004</v>
      </c>
      <c r="DS182">
        <v>57.360500000000002</v>
      </c>
      <c r="DT182">
        <v>249.733</v>
      </c>
      <c r="DU182">
        <v>95.137</v>
      </c>
      <c r="DV182">
        <v>0</v>
      </c>
      <c r="DW182">
        <v>0.46402399999999999</v>
      </c>
      <c r="DX182">
        <v>0</v>
      </c>
      <c r="DY182">
        <v>345.334</v>
      </c>
      <c r="DZ182">
        <v>336.13200000000001</v>
      </c>
      <c r="EA182">
        <v>9.2021099999999993</v>
      </c>
      <c r="EB182">
        <v>0</v>
      </c>
      <c r="EC182">
        <v>0</v>
      </c>
      <c r="EE182">
        <v>0</v>
      </c>
      <c r="EF182">
        <v>0</v>
      </c>
      <c r="EH182">
        <v>0</v>
      </c>
      <c r="EI182">
        <v>0</v>
      </c>
      <c r="EJ182">
        <v>39.073500000000003</v>
      </c>
      <c r="EK182">
        <v>13.5563</v>
      </c>
      <c r="EL182">
        <v>0</v>
      </c>
      <c r="EM182">
        <v>0</v>
      </c>
      <c r="EN182">
        <v>0</v>
      </c>
      <c r="EO182">
        <v>12.024800000000001</v>
      </c>
      <c r="EP182">
        <v>64.654600000000002</v>
      </c>
      <c r="EQ182">
        <v>14.089600000000001</v>
      </c>
      <c r="ER182">
        <v>0</v>
      </c>
      <c r="ES182">
        <v>5.6823199999999997E-2</v>
      </c>
      <c r="ET182">
        <v>0</v>
      </c>
      <c r="EU182">
        <v>78.801000000000002</v>
      </c>
      <c r="EV182">
        <v>0</v>
      </c>
      <c r="EW182">
        <v>46.315199999999997</v>
      </c>
      <c r="EX182">
        <v>3.98983</v>
      </c>
      <c r="EY182">
        <v>0</v>
      </c>
      <c r="EZ182">
        <v>0</v>
      </c>
      <c r="FA182">
        <v>0</v>
      </c>
      <c r="FB182">
        <v>11.988099999999999</v>
      </c>
      <c r="FC182">
        <v>62.293100000000003</v>
      </c>
      <c r="FD182">
        <v>14.089600000000001</v>
      </c>
      <c r="FE182">
        <v>0</v>
      </c>
      <c r="FF182">
        <v>6.7214899999999994E-2</v>
      </c>
      <c r="FG182">
        <v>0</v>
      </c>
      <c r="FH182">
        <v>76.4499</v>
      </c>
      <c r="FI182" t="s">
        <v>534</v>
      </c>
      <c r="FJ182" t="s">
        <v>535</v>
      </c>
      <c r="FK182" t="s">
        <v>536</v>
      </c>
      <c r="FL182" t="s">
        <v>257</v>
      </c>
      <c r="FM182">
        <v>8.5</v>
      </c>
      <c r="FN182" t="s">
        <v>44</v>
      </c>
      <c r="FO182" t="s">
        <v>502</v>
      </c>
      <c r="FP182" t="s">
        <v>604</v>
      </c>
    </row>
    <row r="183" spans="1:172" x14ac:dyDescent="0.25">
      <c r="A183" s="72">
        <v>43234.285057870373</v>
      </c>
      <c r="B183" t="s">
        <v>500</v>
      </c>
      <c r="C183" t="s">
        <v>500</v>
      </c>
      <c r="D183" t="s">
        <v>123</v>
      </c>
      <c r="E183">
        <v>24563.1</v>
      </c>
      <c r="F183">
        <v>24692.3</v>
      </c>
      <c r="G183" t="s">
        <v>43</v>
      </c>
      <c r="H183" s="73">
        <v>3.4722222222222224E-2</v>
      </c>
      <c r="I183" t="s">
        <v>51</v>
      </c>
      <c r="J183">
        <v>-32.86</v>
      </c>
      <c r="K183" t="s">
        <v>99</v>
      </c>
      <c r="L183" t="s">
        <v>99</v>
      </c>
      <c r="M183" t="s">
        <v>211</v>
      </c>
      <c r="N183">
        <v>59.6233</v>
      </c>
      <c r="O183">
        <v>84566.8</v>
      </c>
      <c r="P183">
        <v>64765.599999999999</v>
      </c>
      <c r="Q183">
        <v>0</v>
      </c>
      <c r="R183">
        <v>0</v>
      </c>
      <c r="S183">
        <v>0</v>
      </c>
      <c r="T183">
        <v>46186.8</v>
      </c>
      <c r="U183">
        <v>195579</v>
      </c>
      <c r="V183">
        <v>77659.399999999994</v>
      </c>
      <c r="W183">
        <v>0</v>
      </c>
      <c r="X183">
        <v>180.87299999999999</v>
      </c>
      <c r="Y183">
        <v>0</v>
      </c>
      <c r="Z183">
        <v>273419</v>
      </c>
      <c r="AA183">
        <v>100.446</v>
      </c>
      <c r="AB183">
        <v>0</v>
      </c>
      <c r="AC183">
        <v>0</v>
      </c>
      <c r="AD183">
        <v>0</v>
      </c>
      <c r="AE183">
        <v>0</v>
      </c>
      <c r="AF183">
        <v>504.08699999999999</v>
      </c>
      <c r="AG183">
        <v>0</v>
      </c>
      <c r="AH183">
        <v>604.53300000000002</v>
      </c>
      <c r="AI183">
        <v>0</v>
      </c>
      <c r="AJ183">
        <v>0</v>
      </c>
      <c r="AK183">
        <v>0</v>
      </c>
      <c r="AL183">
        <v>0</v>
      </c>
      <c r="AM183">
        <v>604.53300000000002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0.91104799999999997</v>
      </c>
      <c r="BB183">
        <v>132.94399999999999</v>
      </c>
      <c r="BC183">
        <v>78.394599999999997</v>
      </c>
      <c r="BD183">
        <v>0</v>
      </c>
      <c r="BE183">
        <v>0</v>
      </c>
      <c r="BF183">
        <v>3.72628</v>
      </c>
      <c r="BG183">
        <v>59.242800000000003</v>
      </c>
      <c r="BH183">
        <v>275.21800000000002</v>
      </c>
      <c r="BI183">
        <v>95.137</v>
      </c>
      <c r="BJ183">
        <v>0</v>
      </c>
      <c r="BK183">
        <v>0.230905</v>
      </c>
      <c r="BL183">
        <v>0</v>
      </c>
      <c r="BM183">
        <v>370.58600000000001</v>
      </c>
      <c r="BN183">
        <v>366.00900000000001</v>
      </c>
      <c r="BO183">
        <v>4.5772599999999999</v>
      </c>
      <c r="BP183">
        <v>0</v>
      </c>
      <c r="BQ183">
        <v>0</v>
      </c>
      <c r="BS183">
        <v>0</v>
      </c>
      <c r="BT183">
        <v>0</v>
      </c>
      <c r="BV183">
        <v>0</v>
      </c>
      <c r="BW183" t="s">
        <v>99</v>
      </c>
      <c r="BX183" t="s">
        <v>99</v>
      </c>
      <c r="BY183" t="s">
        <v>444</v>
      </c>
      <c r="BZ183">
        <v>2.98088</v>
      </c>
      <c r="CA183">
        <v>98181.5</v>
      </c>
      <c r="CB183">
        <v>17928.400000000001</v>
      </c>
      <c r="CC183">
        <v>0</v>
      </c>
      <c r="CD183">
        <v>816.74099999999999</v>
      </c>
      <c r="CE183">
        <v>0</v>
      </c>
      <c r="CF183">
        <v>44379.1</v>
      </c>
      <c r="CG183">
        <v>161309</v>
      </c>
      <c r="CH183">
        <v>77659.399999999994</v>
      </c>
      <c r="CI183">
        <v>0</v>
      </c>
      <c r="CJ183">
        <v>379.815</v>
      </c>
      <c r="CK183">
        <v>0</v>
      </c>
      <c r="CL183">
        <v>239348</v>
      </c>
      <c r="CM183">
        <v>516.31200000000001</v>
      </c>
      <c r="CN183">
        <v>0</v>
      </c>
      <c r="CO183">
        <v>0</v>
      </c>
      <c r="CP183">
        <v>0</v>
      </c>
      <c r="CQ183">
        <v>0</v>
      </c>
      <c r="CR183">
        <v>547.34500000000003</v>
      </c>
      <c r="CS183">
        <v>0</v>
      </c>
      <c r="CT183">
        <v>1063.6600000000001</v>
      </c>
      <c r="CU183">
        <v>0</v>
      </c>
      <c r="CV183">
        <v>0</v>
      </c>
      <c r="CW183">
        <v>0</v>
      </c>
      <c r="CX183">
        <v>0</v>
      </c>
      <c r="CY183">
        <v>1063.6600000000001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4.4203000000000001</v>
      </c>
      <c r="DN183">
        <v>152.90600000000001</v>
      </c>
      <c r="DO183">
        <v>22.802199999999999</v>
      </c>
      <c r="DP183">
        <v>0</v>
      </c>
      <c r="DQ183">
        <v>0.80762299999999998</v>
      </c>
      <c r="DR183">
        <v>4.0454100000000004</v>
      </c>
      <c r="DS183">
        <v>57.360500000000002</v>
      </c>
      <c r="DT183">
        <v>242.34200000000001</v>
      </c>
      <c r="DU183">
        <v>95.137</v>
      </c>
      <c r="DV183">
        <v>0</v>
      </c>
      <c r="DW183">
        <v>0.46402399999999999</v>
      </c>
      <c r="DX183">
        <v>0</v>
      </c>
      <c r="DY183">
        <v>337.94299999999998</v>
      </c>
      <c r="DZ183">
        <v>329.48099999999999</v>
      </c>
      <c r="EA183">
        <v>8.4627300000000005</v>
      </c>
      <c r="EB183">
        <v>0</v>
      </c>
      <c r="EC183">
        <v>0</v>
      </c>
      <c r="EE183">
        <v>0</v>
      </c>
      <c r="EF183">
        <v>0</v>
      </c>
      <c r="EH183">
        <v>0</v>
      </c>
      <c r="EI183">
        <v>0</v>
      </c>
      <c r="EJ183">
        <v>37.505099999999999</v>
      </c>
      <c r="EK183">
        <v>12.272</v>
      </c>
      <c r="EL183">
        <v>0</v>
      </c>
      <c r="EM183">
        <v>0</v>
      </c>
      <c r="EN183">
        <v>0</v>
      </c>
      <c r="EO183">
        <v>12.024800000000001</v>
      </c>
      <c r="EP183">
        <v>61.801900000000003</v>
      </c>
      <c r="EQ183">
        <v>14.089600000000001</v>
      </c>
      <c r="ER183">
        <v>0</v>
      </c>
      <c r="ES183">
        <v>5.6823199999999997E-2</v>
      </c>
      <c r="ET183">
        <v>0</v>
      </c>
      <c r="EU183">
        <v>75.948300000000003</v>
      </c>
      <c r="EV183">
        <v>0</v>
      </c>
      <c r="EW183">
        <v>44.138800000000003</v>
      </c>
      <c r="EX183">
        <v>3.9239199999999999</v>
      </c>
      <c r="EY183">
        <v>0</v>
      </c>
      <c r="EZ183">
        <v>0</v>
      </c>
      <c r="FA183">
        <v>0</v>
      </c>
      <c r="FB183">
        <v>11.988099999999999</v>
      </c>
      <c r="FC183">
        <v>60.050800000000002</v>
      </c>
      <c r="FD183">
        <v>14.089600000000001</v>
      </c>
      <c r="FE183">
        <v>0</v>
      </c>
      <c r="FF183">
        <v>6.7214899999999994E-2</v>
      </c>
      <c r="FG183">
        <v>0</v>
      </c>
      <c r="FH183">
        <v>74.207599999999999</v>
      </c>
      <c r="FI183" t="s">
        <v>534</v>
      </c>
      <c r="FJ183" t="s">
        <v>535</v>
      </c>
      <c r="FK183" t="s">
        <v>536</v>
      </c>
      <c r="FL183" t="s">
        <v>257</v>
      </c>
      <c r="FM183">
        <v>8.5</v>
      </c>
      <c r="FN183" t="s">
        <v>44</v>
      </c>
      <c r="FO183" t="s">
        <v>502</v>
      </c>
      <c r="FP183" t="s">
        <v>604</v>
      </c>
    </row>
    <row r="184" spans="1:172" x14ac:dyDescent="0.25">
      <c r="A184" s="72">
        <v>43234.285682870373</v>
      </c>
      <c r="B184" t="s">
        <v>501</v>
      </c>
      <c r="C184" t="s">
        <v>501</v>
      </c>
      <c r="D184" t="s">
        <v>123</v>
      </c>
      <c r="E184">
        <v>24563.1</v>
      </c>
      <c r="F184">
        <v>24692.3</v>
      </c>
      <c r="G184" t="s">
        <v>43</v>
      </c>
      <c r="H184" s="73">
        <v>3.4722222222222224E-2</v>
      </c>
      <c r="I184" t="s">
        <v>51</v>
      </c>
      <c r="J184">
        <v>-31.9</v>
      </c>
      <c r="K184" t="s">
        <v>99</v>
      </c>
      <c r="L184" t="s">
        <v>99</v>
      </c>
      <c r="M184" t="s">
        <v>243</v>
      </c>
      <c r="N184">
        <v>28.014900000000001</v>
      </c>
      <c r="O184">
        <v>83724.3</v>
      </c>
      <c r="P184">
        <v>64765.1</v>
      </c>
      <c r="Q184">
        <v>0</v>
      </c>
      <c r="R184">
        <v>0</v>
      </c>
      <c r="S184">
        <v>0</v>
      </c>
      <c r="T184">
        <v>46186.8</v>
      </c>
      <c r="U184">
        <v>194704</v>
      </c>
      <c r="V184">
        <v>77659.399999999994</v>
      </c>
      <c r="W184">
        <v>0</v>
      </c>
      <c r="X184">
        <v>180.87299999999999</v>
      </c>
      <c r="Y184">
        <v>0</v>
      </c>
      <c r="Z184">
        <v>272545</v>
      </c>
      <c r="AA184">
        <v>100.39100000000001</v>
      </c>
      <c r="AB184">
        <v>0</v>
      </c>
      <c r="AC184">
        <v>0</v>
      </c>
      <c r="AD184">
        <v>0</v>
      </c>
      <c r="AE184">
        <v>0</v>
      </c>
      <c r="AF184">
        <v>504.08699999999999</v>
      </c>
      <c r="AG184">
        <v>0</v>
      </c>
      <c r="AH184">
        <v>604.47900000000004</v>
      </c>
      <c r="AI184">
        <v>0</v>
      </c>
      <c r="AJ184">
        <v>0</v>
      </c>
      <c r="AK184">
        <v>0</v>
      </c>
      <c r="AL184">
        <v>0</v>
      </c>
      <c r="AM184">
        <v>604.47900000000004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0.87873599999999996</v>
      </c>
      <c r="BB184">
        <v>132.00700000000001</v>
      </c>
      <c r="BC184">
        <v>78.394099999999995</v>
      </c>
      <c r="BD184">
        <v>0</v>
      </c>
      <c r="BE184">
        <v>0</v>
      </c>
      <c r="BF184">
        <v>3.72628</v>
      </c>
      <c r="BG184">
        <v>59.242800000000003</v>
      </c>
      <c r="BH184">
        <v>274.24900000000002</v>
      </c>
      <c r="BI184">
        <v>95.137</v>
      </c>
      <c r="BJ184">
        <v>0</v>
      </c>
      <c r="BK184">
        <v>0.230905</v>
      </c>
      <c r="BL184">
        <v>0</v>
      </c>
      <c r="BM184">
        <v>369.61700000000002</v>
      </c>
      <c r="BN184">
        <v>365.04</v>
      </c>
      <c r="BO184">
        <v>4.5768000000000004</v>
      </c>
      <c r="BP184">
        <v>0</v>
      </c>
      <c r="BQ184">
        <v>0</v>
      </c>
      <c r="BS184">
        <v>0</v>
      </c>
      <c r="BT184">
        <v>0</v>
      </c>
      <c r="BV184">
        <v>0</v>
      </c>
      <c r="BW184" t="s">
        <v>99</v>
      </c>
      <c r="BX184" t="s">
        <v>99</v>
      </c>
      <c r="BY184" t="s">
        <v>444</v>
      </c>
      <c r="BZ184">
        <v>2.98088</v>
      </c>
      <c r="CA184">
        <v>98181.5</v>
      </c>
      <c r="CB184">
        <v>17928.400000000001</v>
      </c>
      <c r="CC184">
        <v>0</v>
      </c>
      <c r="CD184">
        <v>816.74099999999999</v>
      </c>
      <c r="CE184">
        <v>0</v>
      </c>
      <c r="CF184">
        <v>44379.1</v>
      </c>
      <c r="CG184">
        <v>161309</v>
      </c>
      <c r="CH184">
        <v>77659.399999999994</v>
      </c>
      <c r="CI184">
        <v>0</v>
      </c>
      <c r="CJ184">
        <v>379.815</v>
      </c>
      <c r="CK184">
        <v>0</v>
      </c>
      <c r="CL184">
        <v>239348</v>
      </c>
      <c r="CM184">
        <v>516.31200000000001</v>
      </c>
      <c r="CN184">
        <v>0</v>
      </c>
      <c r="CO184">
        <v>0</v>
      </c>
      <c r="CP184">
        <v>0</v>
      </c>
      <c r="CQ184">
        <v>0</v>
      </c>
      <c r="CR184">
        <v>547.34500000000003</v>
      </c>
      <c r="CS184">
        <v>0</v>
      </c>
      <c r="CT184">
        <v>1063.6600000000001</v>
      </c>
      <c r="CU184">
        <v>0</v>
      </c>
      <c r="CV184">
        <v>0</v>
      </c>
      <c r="CW184">
        <v>0</v>
      </c>
      <c r="CX184">
        <v>0</v>
      </c>
      <c r="CY184">
        <v>1063.6600000000001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4.4203000000000001</v>
      </c>
      <c r="DN184">
        <v>152.90600000000001</v>
      </c>
      <c r="DO184">
        <v>22.802199999999999</v>
      </c>
      <c r="DP184">
        <v>0</v>
      </c>
      <c r="DQ184">
        <v>0.80762299999999998</v>
      </c>
      <c r="DR184">
        <v>4.0454100000000004</v>
      </c>
      <c r="DS184">
        <v>57.360500000000002</v>
      </c>
      <c r="DT184">
        <v>242.34200000000001</v>
      </c>
      <c r="DU184">
        <v>95.137</v>
      </c>
      <c r="DV184">
        <v>0</v>
      </c>
      <c r="DW184">
        <v>0.46402399999999999</v>
      </c>
      <c r="DX184">
        <v>0</v>
      </c>
      <c r="DY184">
        <v>337.94299999999998</v>
      </c>
      <c r="DZ184">
        <v>329.48099999999999</v>
      </c>
      <c r="EA184">
        <v>8.4627300000000005</v>
      </c>
      <c r="EB184">
        <v>0</v>
      </c>
      <c r="EC184">
        <v>0</v>
      </c>
      <c r="EE184">
        <v>0</v>
      </c>
      <c r="EF184">
        <v>0</v>
      </c>
      <c r="EH184">
        <v>0</v>
      </c>
      <c r="EI184">
        <v>0</v>
      </c>
      <c r="EJ184">
        <v>37.417999999999999</v>
      </c>
      <c r="EK184">
        <v>12.272</v>
      </c>
      <c r="EL184">
        <v>0</v>
      </c>
      <c r="EM184">
        <v>0</v>
      </c>
      <c r="EN184">
        <v>0</v>
      </c>
      <c r="EO184">
        <v>12.024800000000001</v>
      </c>
      <c r="EP184">
        <v>61.714799999999997</v>
      </c>
      <c r="EQ184">
        <v>14.089600000000001</v>
      </c>
      <c r="ER184">
        <v>0</v>
      </c>
      <c r="ES184">
        <v>5.6823199999999997E-2</v>
      </c>
      <c r="ET184">
        <v>0</v>
      </c>
      <c r="EU184">
        <v>75.861199999999997</v>
      </c>
      <c r="EV184">
        <v>0</v>
      </c>
      <c r="EW184">
        <v>44.138800000000003</v>
      </c>
      <c r="EX184">
        <v>3.9239199999999999</v>
      </c>
      <c r="EY184">
        <v>0</v>
      </c>
      <c r="EZ184">
        <v>0</v>
      </c>
      <c r="FA184">
        <v>0</v>
      </c>
      <c r="FB184">
        <v>11.988099999999999</v>
      </c>
      <c r="FC184">
        <v>60.050800000000002</v>
      </c>
      <c r="FD184">
        <v>14.089600000000001</v>
      </c>
      <c r="FE184">
        <v>0</v>
      </c>
      <c r="FF184">
        <v>6.7214899999999994E-2</v>
      </c>
      <c r="FG184">
        <v>0</v>
      </c>
      <c r="FH184">
        <v>74.207599999999999</v>
      </c>
      <c r="FI184" t="s">
        <v>534</v>
      </c>
      <c r="FJ184" t="s">
        <v>535</v>
      </c>
      <c r="FK184" t="s">
        <v>536</v>
      </c>
      <c r="FL184" t="s">
        <v>257</v>
      </c>
      <c r="FM184">
        <v>8.5</v>
      </c>
      <c r="FN184" t="s">
        <v>44</v>
      </c>
      <c r="FO184" t="s">
        <v>502</v>
      </c>
      <c r="FP184" t="s">
        <v>604</v>
      </c>
    </row>
    <row r="185" spans="1:172" s="66" customFormat="1" x14ac:dyDescent="0.25">
      <c r="A185" s="75">
        <v>43234.150138888886</v>
      </c>
      <c r="B185" s="66" t="s">
        <v>351</v>
      </c>
      <c r="C185" s="66" t="s">
        <v>351</v>
      </c>
      <c r="D185" s="66" t="s">
        <v>266</v>
      </c>
      <c r="E185" s="66">
        <v>53627.8</v>
      </c>
      <c r="F185" s="66">
        <v>53627.8</v>
      </c>
      <c r="G185" s="66" t="s">
        <v>43</v>
      </c>
      <c r="H185" s="67">
        <v>5.6944444444444443E-2</v>
      </c>
      <c r="I185" s="66" t="s">
        <v>50</v>
      </c>
      <c r="J185" s="66">
        <v>6.39</v>
      </c>
      <c r="K185" s="66" t="s">
        <v>99</v>
      </c>
      <c r="L185" s="66" t="s">
        <v>99</v>
      </c>
      <c r="M185" s="66" t="s">
        <v>221</v>
      </c>
      <c r="N185" s="66">
        <v>8.8622300000000003</v>
      </c>
      <c r="O185" s="66">
        <v>79823.199999999997</v>
      </c>
      <c r="P185" s="66">
        <v>22376.2</v>
      </c>
      <c r="Q185" s="66">
        <v>0</v>
      </c>
      <c r="R185" s="66">
        <v>1775.58</v>
      </c>
      <c r="S185" s="66">
        <v>0</v>
      </c>
      <c r="T185" s="66">
        <v>72497.3</v>
      </c>
      <c r="U185" s="66">
        <v>176481</v>
      </c>
      <c r="V185" s="66">
        <v>229701</v>
      </c>
      <c r="W185" s="66">
        <v>0</v>
      </c>
      <c r="X185" s="66">
        <v>0</v>
      </c>
      <c r="Y185" s="66">
        <v>0</v>
      </c>
      <c r="Z185" s="66">
        <v>406183</v>
      </c>
      <c r="AA185" s="66">
        <v>1362.07</v>
      </c>
      <c r="AB185" s="66">
        <v>0</v>
      </c>
      <c r="AC185" s="66">
        <v>0</v>
      </c>
      <c r="AD185" s="66">
        <v>0</v>
      </c>
      <c r="AE185" s="66">
        <v>0</v>
      </c>
      <c r="AF185" s="66">
        <v>609.04499999999996</v>
      </c>
      <c r="AG185" s="66">
        <v>0</v>
      </c>
      <c r="AH185" s="66">
        <v>1971.11</v>
      </c>
      <c r="AI185" s="66">
        <v>0</v>
      </c>
      <c r="AJ185" s="66">
        <v>0</v>
      </c>
      <c r="AK185" s="66">
        <v>0</v>
      </c>
      <c r="AL185" s="66">
        <v>0</v>
      </c>
      <c r="AM185" s="66">
        <v>1971.11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5.1101700000000001</v>
      </c>
      <c r="BB185" s="66">
        <v>54.478099999999998</v>
      </c>
      <c r="BC185" s="66">
        <v>12.2295</v>
      </c>
      <c r="BD185" s="66">
        <v>0</v>
      </c>
      <c r="BE185" s="66">
        <v>0.81316100000000002</v>
      </c>
      <c r="BF185" s="66">
        <v>2.0487299999999999</v>
      </c>
      <c r="BG185" s="66">
        <v>39.261899999999997</v>
      </c>
      <c r="BH185" s="66">
        <v>113.94199999999999</v>
      </c>
      <c r="BI185" s="66">
        <v>123.904</v>
      </c>
      <c r="BJ185" s="66">
        <v>0</v>
      </c>
      <c r="BK185" s="66">
        <v>0</v>
      </c>
      <c r="BL185" s="66">
        <v>0</v>
      </c>
      <c r="BM185" s="66">
        <v>237.845</v>
      </c>
      <c r="BN185" s="66">
        <v>230.691</v>
      </c>
      <c r="BO185" s="66">
        <v>7.1548400000000001</v>
      </c>
      <c r="BP185" s="66">
        <v>0</v>
      </c>
      <c r="BQ185" s="66">
        <v>0</v>
      </c>
      <c r="BS185" s="66">
        <v>0</v>
      </c>
      <c r="BT185" s="66">
        <v>0</v>
      </c>
      <c r="BV185" s="66">
        <v>0</v>
      </c>
      <c r="BW185" s="66" t="s">
        <v>99</v>
      </c>
      <c r="BX185" s="66" t="s">
        <v>99</v>
      </c>
      <c r="BY185" s="66" t="s">
        <v>331</v>
      </c>
      <c r="BZ185" s="66">
        <v>9.6428799999999999</v>
      </c>
      <c r="CA185" s="66">
        <v>75597.3</v>
      </c>
      <c r="CB185" s="66">
        <v>38044</v>
      </c>
      <c r="CC185" s="66">
        <v>0</v>
      </c>
      <c r="CD185" s="66">
        <v>1387.99</v>
      </c>
      <c r="CE185" s="66">
        <v>0</v>
      </c>
      <c r="CF185" s="66">
        <v>72497.3</v>
      </c>
      <c r="CG185" s="66">
        <v>187536</v>
      </c>
      <c r="CH185" s="66">
        <v>229701</v>
      </c>
      <c r="CI185" s="66">
        <v>0</v>
      </c>
      <c r="CJ185" s="66">
        <v>0</v>
      </c>
      <c r="CK185" s="66">
        <v>0</v>
      </c>
      <c r="CL185" s="66">
        <v>417238</v>
      </c>
      <c r="CM185" s="66">
        <v>1696.57</v>
      </c>
      <c r="CN185" s="66">
        <v>0</v>
      </c>
      <c r="CO185" s="66">
        <v>0</v>
      </c>
      <c r="CP185" s="66">
        <v>0</v>
      </c>
      <c r="CQ185" s="66">
        <v>0</v>
      </c>
      <c r="CR185" s="66">
        <v>640.42700000000002</v>
      </c>
      <c r="CS185" s="66">
        <v>0</v>
      </c>
      <c r="CT185" s="66">
        <v>2337</v>
      </c>
      <c r="CU185" s="66">
        <v>0</v>
      </c>
      <c r="CV185" s="66">
        <v>0</v>
      </c>
      <c r="CW185" s="66">
        <v>0</v>
      </c>
      <c r="CX185" s="66">
        <v>0</v>
      </c>
      <c r="CY185" s="66">
        <v>2337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6.3811600000000004</v>
      </c>
      <c r="DN185" s="66">
        <v>51.186999999999998</v>
      </c>
      <c r="DO185" s="66">
        <v>20.705100000000002</v>
      </c>
      <c r="DP185" s="66">
        <v>0</v>
      </c>
      <c r="DQ185" s="66">
        <v>0.63616799999999996</v>
      </c>
      <c r="DR185" s="66">
        <v>2.15421</v>
      </c>
      <c r="DS185" s="66">
        <v>39.261899999999997</v>
      </c>
      <c r="DT185" s="66">
        <v>120.32599999999999</v>
      </c>
      <c r="DU185" s="66">
        <v>123.904</v>
      </c>
      <c r="DV185" s="66">
        <v>0</v>
      </c>
      <c r="DW185" s="66">
        <v>0</v>
      </c>
      <c r="DX185" s="66">
        <v>0</v>
      </c>
      <c r="DY185" s="66">
        <v>244.22900000000001</v>
      </c>
      <c r="DZ185" s="66">
        <v>235.69800000000001</v>
      </c>
      <c r="EA185" s="66">
        <v>8.5309500000000007</v>
      </c>
      <c r="EB185" s="66">
        <v>0</v>
      </c>
      <c r="EC185" s="66">
        <v>0</v>
      </c>
      <c r="EE185" s="66">
        <v>0</v>
      </c>
      <c r="EF185" s="66">
        <v>0</v>
      </c>
      <c r="EH185" s="66">
        <v>0</v>
      </c>
      <c r="EI185" s="76">
        <v>2.30751E-20</v>
      </c>
      <c r="EJ185" s="66">
        <v>25.1478</v>
      </c>
      <c r="EK185" s="66">
        <v>2.9875400000000001</v>
      </c>
      <c r="EL185" s="66">
        <v>0</v>
      </c>
      <c r="EM185" s="76">
        <v>3.55234E-17</v>
      </c>
      <c r="EN185" s="66">
        <v>0</v>
      </c>
      <c r="EO185" s="66">
        <v>10.330399999999999</v>
      </c>
      <c r="EP185" s="66">
        <v>38.465699999999998</v>
      </c>
      <c r="EQ185" s="66">
        <v>29.569299999999998</v>
      </c>
      <c r="ER185" s="66">
        <v>0</v>
      </c>
      <c r="ES185" s="66">
        <v>0</v>
      </c>
      <c r="ET185" s="66">
        <v>0</v>
      </c>
      <c r="EU185" s="66">
        <v>68.034999999999997</v>
      </c>
      <c r="EV185" s="76">
        <v>3.9528800000000001E-20</v>
      </c>
      <c r="EW185" s="66">
        <v>23.9861</v>
      </c>
      <c r="EX185" s="66">
        <v>4.7373000000000003</v>
      </c>
      <c r="EY185" s="66">
        <v>0</v>
      </c>
      <c r="EZ185" s="76">
        <v>5.0785599999999999E-17</v>
      </c>
      <c r="FA185" s="66">
        <v>0</v>
      </c>
      <c r="FB185" s="66">
        <v>10.330399999999999</v>
      </c>
      <c r="FC185" s="66">
        <v>39.053800000000003</v>
      </c>
      <c r="FD185" s="66">
        <v>29.569299999999998</v>
      </c>
      <c r="FE185" s="66">
        <v>0</v>
      </c>
      <c r="FF185" s="66">
        <v>0</v>
      </c>
      <c r="FG185" s="66">
        <v>0</v>
      </c>
      <c r="FH185" s="66">
        <v>68.623099999999994</v>
      </c>
      <c r="FI185" s="66" t="s">
        <v>534</v>
      </c>
      <c r="FJ185" s="66" t="s">
        <v>535</v>
      </c>
      <c r="FK185" s="66" t="s">
        <v>536</v>
      </c>
      <c r="FL185" s="66" t="s">
        <v>257</v>
      </c>
      <c r="FM185" s="66">
        <v>8.5</v>
      </c>
      <c r="FN185" s="66" t="s">
        <v>44</v>
      </c>
      <c r="FO185" s="66" t="s">
        <v>472</v>
      </c>
      <c r="FP185" s="66" t="s">
        <v>605</v>
      </c>
    </row>
    <row r="186" spans="1:172" x14ac:dyDescent="0.25">
      <c r="A186" s="72">
        <v>43234.151284722226</v>
      </c>
      <c r="B186" t="s">
        <v>353</v>
      </c>
      <c r="C186" t="s">
        <v>353</v>
      </c>
      <c r="D186" t="s">
        <v>268</v>
      </c>
      <c r="E186">
        <v>53627.8</v>
      </c>
      <c r="F186">
        <v>53627.8</v>
      </c>
      <c r="G186" t="s">
        <v>43</v>
      </c>
      <c r="H186" s="73">
        <v>6.5972222222222224E-2</v>
      </c>
      <c r="I186" t="s">
        <v>50</v>
      </c>
      <c r="J186">
        <v>6.45</v>
      </c>
      <c r="K186" t="s">
        <v>99</v>
      </c>
      <c r="L186" t="s">
        <v>99</v>
      </c>
      <c r="M186" t="s">
        <v>221</v>
      </c>
      <c r="N186">
        <v>40.324199999999998</v>
      </c>
      <c r="O186">
        <v>44372.6</v>
      </c>
      <c r="P186">
        <v>26121</v>
      </c>
      <c r="Q186">
        <v>0</v>
      </c>
      <c r="R186">
        <v>4343.9399999999996</v>
      </c>
      <c r="S186">
        <v>0</v>
      </c>
      <c r="T186">
        <v>72497.3</v>
      </c>
      <c r="U186">
        <v>147375</v>
      </c>
      <c r="V186">
        <v>229701</v>
      </c>
      <c r="W186">
        <v>0</v>
      </c>
      <c r="X186">
        <v>0</v>
      </c>
      <c r="Y186">
        <v>0</v>
      </c>
      <c r="Z186">
        <v>377076</v>
      </c>
      <c r="AA186">
        <v>6197.54</v>
      </c>
      <c r="AB186">
        <v>0</v>
      </c>
      <c r="AC186">
        <v>0</v>
      </c>
      <c r="AD186">
        <v>0</v>
      </c>
      <c r="AE186">
        <v>0</v>
      </c>
      <c r="AF186">
        <v>709.48599999999999</v>
      </c>
      <c r="AG186">
        <v>0</v>
      </c>
      <c r="AH186">
        <v>6907.03</v>
      </c>
      <c r="AI186">
        <v>0</v>
      </c>
      <c r="AJ186">
        <v>0</v>
      </c>
      <c r="AK186">
        <v>0</v>
      </c>
      <c r="AL186">
        <v>0</v>
      </c>
      <c r="AM186">
        <v>6907.03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22.9224</v>
      </c>
      <c r="BB186">
        <v>26.2301</v>
      </c>
      <c r="BC186">
        <v>13.535399999999999</v>
      </c>
      <c r="BD186">
        <v>0</v>
      </c>
      <c r="BE186">
        <v>2.2436699999999998</v>
      </c>
      <c r="BF186">
        <v>2.3921999999999999</v>
      </c>
      <c r="BG186">
        <v>36.838299999999997</v>
      </c>
      <c r="BH186">
        <v>104.16200000000001</v>
      </c>
      <c r="BI186">
        <v>114.872</v>
      </c>
      <c r="BJ186">
        <v>0</v>
      </c>
      <c r="BK186">
        <v>0</v>
      </c>
      <c r="BL186">
        <v>0</v>
      </c>
      <c r="BM186">
        <v>219.03399999999999</v>
      </c>
      <c r="BN186">
        <v>193.74199999999999</v>
      </c>
      <c r="BO186">
        <v>25.292200000000001</v>
      </c>
      <c r="BP186">
        <v>0</v>
      </c>
      <c r="BQ186">
        <v>0</v>
      </c>
      <c r="BS186">
        <v>0</v>
      </c>
      <c r="BT186">
        <v>1.25</v>
      </c>
      <c r="BU186" t="s">
        <v>156</v>
      </c>
      <c r="BV186">
        <v>0</v>
      </c>
      <c r="BW186" t="s">
        <v>99</v>
      </c>
      <c r="BX186" t="s">
        <v>99</v>
      </c>
      <c r="BY186" t="s">
        <v>354</v>
      </c>
      <c r="BZ186">
        <v>41.263199999999998</v>
      </c>
      <c r="CA186">
        <v>40493.199999999997</v>
      </c>
      <c r="CB186">
        <v>40555.599999999999</v>
      </c>
      <c r="CC186">
        <v>0</v>
      </c>
      <c r="CD186">
        <v>2921.54</v>
      </c>
      <c r="CE186">
        <v>0</v>
      </c>
      <c r="CF186">
        <v>72497.3</v>
      </c>
      <c r="CG186">
        <v>156509</v>
      </c>
      <c r="CH186">
        <v>229701</v>
      </c>
      <c r="CI186">
        <v>0</v>
      </c>
      <c r="CJ186">
        <v>0</v>
      </c>
      <c r="CK186">
        <v>0</v>
      </c>
      <c r="CL186">
        <v>386210</v>
      </c>
      <c r="CM186">
        <v>6761.99</v>
      </c>
      <c r="CN186">
        <v>0</v>
      </c>
      <c r="CO186">
        <v>0</v>
      </c>
      <c r="CP186">
        <v>0</v>
      </c>
      <c r="CQ186">
        <v>0</v>
      </c>
      <c r="CR186">
        <v>740.86500000000001</v>
      </c>
      <c r="CS186">
        <v>0</v>
      </c>
      <c r="CT186">
        <v>7502.86</v>
      </c>
      <c r="CU186">
        <v>0</v>
      </c>
      <c r="CV186">
        <v>0</v>
      </c>
      <c r="CW186">
        <v>0</v>
      </c>
      <c r="CX186">
        <v>0</v>
      </c>
      <c r="CY186">
        <v>7502.86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25.0001</v>
      </c>
      <c r="DN186">
        <v>23.9238</v>
      </c>
      <c r="DO186">
        <v>20.839500000000001</v>
      </c>
      <c r="DP186">
        <v>0</v>
      </c>
      <c r="DQ186">
        <v>1.51135</v>
      </c>
      <c r="DR186">
        <v>2.4976600000000002</v>
      </c>
      <c r="DS186">
        <v>36.838299999999997</v>
      </c>
      <c r="DT186">
        <v>110.611</v>
      </c>
      <c r="DU186">
        <v>114.872</v>
      </c>
      <c r="DV186">
        <v>0</v>
      </c>
      <c r="DW186">
        <v>0</v>
      </c>
      <c r="DX186">
        <v>0</v>
      </c>
      <c r="DY186">
        <v>225.483</v>
      </c>
      <c r="DZ186">
        <v>198.00800000000001</v>
      </c>
      <c r="EA186">
        <v>27.474799999999998</v>
      </c>
      <c r="EB186">
        <v>0</v>
      </c>
      <c r="EC186">
        <v>0</v>
      </c>
      <c r="EE186">
        <v>0</v>
      </c>
      <c r="EF186">
        <v>7.75</v>
      </c>
      <c r="EG186" t="s">
        <v>204</v>
      </c>
      <c r="EH186">
        <v>0</v>
      </c>
      <c r="EI186" s="74">
        <v>2.42509E-20</v>
      </c>
      <c r="EJ186">
        <v>24.458600000000001</v>
      </c>
      <c r="EK186">
        <v>3.8833299999999999</v>
      </c>
      <c r="EL186">
        <v>0</v>
      </c>
      <c r="EM186" s="74">
        <v>4.3544699999999999E-17</v>
      </c>
      <c r="EN186">
        <v>0</v>
      </c>
      <c r="EO186">
        <v>10.330399999999999</v>
      </c>
      <c r="EP186">
        <v>38.6723</v>
      </c>
      <c r="EQ186">
        <v>29.569299999999998</v>
      </c>
      <c r="ER186">
        <v>0</v>
      </c>
      <c r="ES186">
        <v>0</v>
      </c>
      <c r="ET186">
        <v>0</v>
      </c>
      <c r="EU186">
        <v>68.241600000000005</v>
      </c>
      <c r="EV186" s="74">
        <v>1.78832E-20</v>
      </c>
      <c r="EW186">
        <v>22.269300000000001</v>
      </c>
      <c r="EX186">
        <v>5.9247899999999998</v>
      </c>
      <c r="EY186">
        <v>0</v>
      </c>
      <c r="EZ186" s="74">
        <v>2.9862099999999998E-17</v>
      </c>
      <c r="FA186">
        <v>0</v>
      </c>
      <c r="FB186">
        <v>10.330399999999999</v>
      </c>
      <c r="FC186">
        <v>38.5244</v>
      </c>
      <c r="FD186">
        <v>29.569299999999998</v>
      </c>
      <c r="FE186">
        <v>0</v>
      </c>
      <c r="FF186">
        <v>0</v>
      </c>
      <c r="FG186">
        <v>0</v>
      </c>
      <c r="FH186">
        <v>68.093800000000002</v>
      </c>
      <c r="FI186" t="s">
        <v>534</v>
      </c>
      <c r="FJ186" t="s">
        <v>535</v>
      </c>
      <c r="FK186" t="s">
        <v>536</v>
      </c>
      <c r="FL186" t="s">
        <v>257</v>
      </c>
      <c r="FM186">
        <v>8.5</v>
      </c>
      <c r="FN186" t="s">
        <v>44</v>
      </c>
      <c r="FO186" t="s">
        <v>472</v>
      </c>
      <c r="FP186" t="s">
        <v>605</v>
      </c>
    </row>
    <row r="187" spans="1:172" x14ac:dyDescent="0.25">
      <c r="A187" s="72">
        <v>43234.152430555558</v>
      </c>
      <c r="B187" t="s">
        <v>355</v>
      </c>
      <c r="C187" t="s">
        <v>355</v>
      </c>
      <c r="D187" t="s">
        <v>268</v>
      </c>
      <c r="E187">
        <v>53627.8</v>
      </c>
      <c r="F187">
        <v>53627.8</v>
      </c>
      <c r="G187" t="s">
        <v>43</v>
      </c>
      <c r="H187" s="73">
        <v>6.5277777777777782E-2</v>
      </c>
      <c r="I187" t="s">
        <v>50</v>
      </c>
      <c r="J187">
        <v>7.89</v>
      </c>
      <c r="K187" t="s">
        <v>99</v>
      </c>
      <c r="L187" t="s">
        <v>99</v>
      </c>
      <c r="M187" t="s">
        <v>240</v>
      </c>
      <c r="N187">
        <v>40.167200000000001</v>
      </c>
      <c r="O187">
        <v>43492.7</v>
      </c>
      <c r="P187">
        <v>25053.8</v>
      </c>
      <c r="Q187">
        <v>0</v>
      </c>
      <c r="R187">
        <v>3743.26</v>
      </c>
      <c r="S187">
        <v>0</v>
      </c>
      <c r="T187">
        <v>72497.3</v>
      </c>
      <c r="U187">
        <v>144827</v>
      </c>
      <c r="V187">
        <v>229701</v>
      </c>
      <c r="W187">
        <v>0</v>
      </c>
      <c r="X187">
        <v>0</v>
      </c>
      <c r="Y187">
        <v>0</v>
      </c>
      <c r="Z187">
        <v>374529</v>
      </c>
      <c r="AA187">
        <v>6173.42</v>
      </c>
      <c r="AB187">
        <v>0</v>
      </c>
      <c r="AC187">
        <v>0</v>
      </c>
      <c r="AD187">
        <v>0</v>
      </c>
      <c r="AE187">
        <v>0</v>
      </c>
      <c r="AF187">
        <v>709.48500000000001</v>
      </c>
      <c r="AG187">
        <v>0</v>
      </c>
      <c r="AH187">
        <v>6882.9</v>
      </c>
      <c r="AI187">
        <v>0</v>
      </c>
      <c r="AJ187">
        <v>0</v>
      </c>
      <c r="AK187">
        <v>0</v>
      </c>
      <c r="AL187">
        <v>0</v>
      </c>
      <c r="AM187">
        <v>6882.9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22.8826</v>
      </c>
      <c r="BB187">
        <v>25.648700000000002</v>
      </c>
      <c r="BC187">
        <v>12.9224</v>
      </c>
      <c r="BD187">
        <v>0</v>
      </c>
      <c r="BE187">
        <v>1.9432199999999999</v>
      </c>
      <c r="BF187">
        <v>2.3921999999999999</v>
      </c>
      <c r="BG187">
        <v>36.838299999999997</v>
      </c>
      <c r="BH187">
        <v>102.628</v>
      </c>
      <c r="BI187">
        <v>114.872</v>
      </c>
      <c r="BJ187">
        <v>0</v>
      </c>
      <c r="BK187">
        <v>0</v>
      </c>
      <c r="BL187">
        <v>0</v>
      </c>
      <c r="BM187">
        <v>217.5</v>
      </c>
      <c r="BN187">
        <v>192.24700000000001</v>
      </c>
      <c r="BO187">
        <v>25.252400000000002</v>
      </c>
      <c r="BP187">
        <v>0</v>
      </c>
      <c r="BQ187">
        <v>4.25</v>
      </c>
      <c r="BR187" t="s">
        <v>113</v>
      </c>
      <c r="BS187">
        <v>0</v>
      </c>
      <c r="BT187">
        <v>1.25</v>
      </c>
      <c r="BU187" t="s">
        <v>156</v>
      </c>
      <c r="BV187">
        <v>0</v>
      </c>
      <c r="BW187" t="s">
        <v>99</v>
      </c>
      <c r="BX187" t="s">
        <v>99</v>
      </c>
      <c r="BY187" t="s">
        <v>208</v>
      </c>
      <c r="BZ187">
        <v>41.125900000000001</v>
      </c>
      <c r="CA187">
        <v>40461.4</v>
      </c>
      <c r="CB187">
        <v>40538</v>
      </c>
      <c r="CC187">
        <v>0</v>
      </c>
      <c r="CD187">
        <v>2912.61</v>
      </c>
      <c r="CE187">
        <v>0</v>
      </c>
      <c r="CF187">
        <v>72497.3</v>
      </c>
      <c r="CG187">
        <v>156450</v>
      </c>
      <c r="CH187">
        <v>229701</v>
      </c>
      <c r="CI187">
        <v>0</v>
      </c>
      <c r="CJ187">
        <v>0</v>
      </c>
      <c r="CK187">
        <v>0</v>
      </c>
      <c r="CL187">
        <v>386152</v>
      </c>
      <c r="CM187">
        <v>6740.68</v>
      </c>
      <c r="CN187">
        <v>0</v>
      </c>
      <c r="CO187">
        <v>0</v>
      </c>
      <c r="CP187">
        <v>0</v>
      </c>
      <c r="CQ187">
        <v>0</v>
      </c>
      <c r="CR187">
        <v>740.86400000000003</v>
      </c>
      <c r="CS187">
        <v>0</v>
      </c>
      <c r="CT187">
        <v>7481.54</v>
      </c>
      <c r="CU187">
        <v>0</v>
      </c>
      <c r="CV187">
        <v>0</v>
      </c>
      <c r="CW187">
        <v>0</v>
      </c>
      <c r="CX187">
        <v>0</v>
      </c>
      <c r="CY187">
        <v>7481.54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24.9208</v>
      </c>
      <c r="DN187">
        <v>23.9054</v>
      </c>
      <c r="DO187">
        <v>20.831499999999998</v>
      </c>
      <c r="DP187">
        <v>0</v>
      </c>
      <c r="DQ187">
        <v>1.5064299999999999</v>
      </c>
      <c r="DR187">
        <v>2.4976600000000002</v>
      </c>
      <c r="DS187">
        <v>36.838299999999997</v>
      </c>
      <c r="DT187">
        <v>110.5</v>
      </c>
      <c r="DU187">
        <v>114.872</v>
      </c>
      <c r="DV187">
        <v>0</v>
      </c>
      <c r="DW187">
        <v>0</v>
      </c>
      <c r="DX187">
        <v>0</v>
      </c>
      <c r="DY187">
        <v>225.37200000000001</v>
      </c>
      <c r="DZ187">
        <v>197.977</v>
      </c>
      <c r="EA187">
        <v>27.395600000000002</v>
      </c>
      <c r="EB187">
        <v>0</v>
      </c>
      <c r="EC187">
        <v>0</v>
      </c>
      <c r="EE187">
        <v>0</v>
      </c>
      <c r="EF187">
        <v>8.25</v>
      </c>
      <c r="EG187" t="s">
        <v>204</v>
      </c>
      <c r="EH187">
        <v>0</v>
      </c>
      <c r="EI187" s="74">
        <v>9.90273E-21</v>
      </c>
      <c r="EJ187">
        <v>23.7897</v>
      </c>
      <c r="EK187">
        <v>3.7158000000000002</v>
      </c>
      <c r="EL187">
        <v>0</v>
      </c>
      <c r="EM187" s="74">
        <v>1.2987099999999999E-17</v>
      </c>
      <c r="EN187">
        <v>0</v>
      </c>
      <c r="EO187">
        <v>10.330399999999999</v>
      </c>
      <c r="EP187">
        <v>37.835900000000002</v>
      </c>
      <c r="EQ187">
        <v>29.569400000000002</v>
      </c>
      <c r="ER187">
        <v>0</v>
      </c>
      <c r="ES187">
        <v>0</v>
      </c>
      <c r="ET187">
        <v>0</v>
      </c>
      <c r="EU187">
        <v>67.405299999999997</v>
      </c>
      <c r="EV187" s="74">
        <v>1.7780100000000001E-20</v>
      </c>
      <c r="EW187">
        <v>22.253499999999999</v>
      </c>
      <c r="EX187">
        <v>5.9203999999999999</v>
      </c>
      <c r="EY187">
        <v>0</v>
      </c>
      <c r="EZ187" s="74">
        <v>2.9818999999999998E-17</v>
      </c>
      <c r="FA187">
        <v>0</v>
      </c>
      <c r="FB187">
        <v>10.330399999999999</v>
      </c>
      <c r="FC187">
        <v>38.504300000000001</v>
      </c>
      <c r="FD187">
        <v>29.569400000000002</v>
      </c>
      <c r="FE187">
        <v>0</v>
      </c>
      <c r="FF187">
        <v>0</v>
      </c>
      <c r="FG187">
        <v>0</v>
      </c>
      <c r="FH187">
        <v>68.073599999999999</v>
      </c>
      <c r="FI187" t="s">
        <v>534</v>
      </c>
      <c r="FJ187" t="s">
        <v>535</v>
      </c>
      <c r="FK187" t="s">
        <v>536</v>
      </c>
      <c r="FL187" t="s">
        <v>257</v>
      </c>
      <c r="FM187">
        <v>8.5</v>
      </c>
      <c r="FN187" t="s">
        <v>44</v>
      </c>
      <c r="FO187" t="s">
        <v>472</v>
      </c>
      <c r="FP187" t="s">
        <v>605</v>
      </c>
    </row>
    <row r="188" spans="1:172" x14ac:dyDescent="0.25">
      <c r="A188" s="72">
        <v>43234.153587962966</v>
      </c>
      <c r="B188" t="s">
        <v>356</v>
      </c>
      <c r="C188" t="s">
        <v>356</v>
      </c>
      <c r="D188" t="s">
        <v>268</v>
      </c>
      <c r="E188">
        <v>53627.8</v>
      </c>
      <c r="F188">
        <v>53627.8</v>
      </c>
      <c r="G188" t="s">
        <v>43</v>
      </c>
      <c r="H188" s="73">
        <v>6.5972222222222224E-2</v>
      </c>
      <c r="I188" t="s">
        <v>50</v>
      </c>
      <c r="J188">
        <v>6.45</v>
      </c>
      <c r="K188" t="s">
        <v>99</v>
      </c>
      <c r="L188" t="s">
        <v>99</v>
      </c>
      <c r="M188" t="s">
        <v>221</v>
      </c>
      <c r="N188">
        <v>40.324199999999998</v>
      </c>
      <c r="O188">
        <v>44372.6</v>
      </c>
      <c r="P188">
        <v>26121</v>
      </c>
      <c r="Q188">
        <v>0</v>
      </c>
      <c r="R188">
        <v>4343.9399999999996</v>
      </c>
      <c r="S188">
        <v>0</v>
      </c>
      <c r="T188">
        <v>72497.3</v>
      </c>
      <c r="U188">
        <v>147375</v>
      </c>
      <c r="V188">
        <v>229701</v>
      </c>
      <c r="W188">
        <v>0</v>
      </c>
      <c r="X188">
        <v>0</v>
      </c>
      <c r="Y188">
        <v>0</v>
      </c>
      <c r="Z188">
        <v>377076</v>
      </c>
      <c r="AA188">
        <v>6197.54</v>
      </c>
      <c r="AB188">
        <v>0</v>
      </c>
      <c r="AC188">
        <v>0</v>
      </c>
      <c r="AD188">
        <v>0</v>
      </c>
      <c r="AE188">
        <v>0</v>
      </c>
      <c r="AF188">
        <v>709.48599999999999</v>
      </c>
      <c r="AG188">
        <v>0</v>
      </c>
      <c r="AH188">
        <v>6907.03</v>
      </c>
      <c r="AI188">
        <v>0</v>
      </c>
      <c r="AJ188">
        <v>0</v>
      </c>
      <c r="AK188">
        <v>0</v>
      </c>
      <c r="AL188">
        <v>0</v>
      </c>
      <c r="AM188">
        <v>6907.03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22.9224</v>
      </c>
      <c r="BB188">
        <v>26.2301</v>
      </c>
      <c r="BC188">
        <v>13.535399999999999</v>
      </c>
      <c r="BD188">
        <v>0</v>
      </c>
      <c r="BE188">
        <v>2.2436699999999998</v>
      </c>
      <c r="BF188">
        <v>2.3921999999999999</v>
      </c>
      <c r="BG188">
        <v>36.838299999999997</v>
      </c>
      <c r="BH188">
        <v>104.16200000000001</v>
      </c>
      <c r="BI188">
        <v>114.872</v>
      </c>
      <c r="BJ188">
        <v>0</v>
      </c>
      <c r="BK188">
        <v>0</v>
      </c>
      <c r="BL188">
        <v>0</v>
      </c>
      <c r="BM188">
        <v>219.03399999999999</v>
      </c>
      <c r="BN188">
        <v>193.74199999999999</v>
      </c>
      <c r="BO188">
        <v>25.292200000000001</v>
      </c>
      <c r="BP188">
        <v>0</v>
      </c>
      <c r="BQ188">
        <v>0</v>
      </c>
      <c r="BS188">
        <v>0</v>
      </c>
      <c r="BT188">
        <v>1.25</v>
      </c>
      <c r="BU188" t="s">
        <v>156</v>
      </c>
      <c r="BV188">
        <v>0</v>
      </c>
      <c r="BW188" t="s">
        <v>99</v>
      </c>
      <c r="BX188" t="s">
        <v>99</v>
      </c>
      <c r="BY188" t="s">
        <v>354</v>
      </c>
      <c r="BZ188">
        <v>41.263199999999998</v>
      </c>
      <c r="CA188">
        <v>40493.199999999997</v>
      </c>
      <c r="CB188">
        <v>40555.599999999999</v>
      </c>
      <c r="CC188">
        <v>0</v>
      </c>
      <c r="CD188">
        <v>2921.54</v>
      </c>
      <c r="CE188">
        <v>0</v>
      </c>
      <c r="CF188">
        <v>72497.3</v>
      </c>
      <c r="CG188">
        <v>156509</v>
      </c>
      <c r="CH188">
        <v>229701</v>
      </c>
      <c r="CI188">
        <v>0</v>
      </c>
      <c r="CJ188">
        <v>0</v>
      </c>
      <c r="CK188">
        <v>0</v>
      </c>
      <c r="CL188">
        <v>386210</v>
      </c>
      <c r="CM188">
        <v>6761.99</v>
      </c>
      <c r="CN188">
        <v>0</v>
      </c>
      <c r="CO188">
        <v>0</v>
      </c>
      <c r="CP188">
        <v>0</v>
      </c>
      <c r="CQ188">
        <v>0</v>
      </c>
      <c r="CR188">
        <v>740.86500000000001</v>
      </c>
      <c r="CS188">
        <v>0</v>
      </c>
      <c r="CT188">
        <v>7502.86</v>
      </c>
      <c r="CU188">
        <v>0</v>
      </c>
      <c r="CV188">
        <v>0</v>
      </c>
      <c r="CW188">
        <v>0</v>
      </c>
      <c r="CX188">
        <v>0</v>
      </c>
      <c r="CY188">
        <v>7502.86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25.0001</v>
      </c>
      <c r="DN188">
        <v>23.9238</v>
      </c>
      <c r="DO188">
        <v>20.839500000000001</v>
      </c>
      <c r="DP188">
        <v>0</v>
      </c>
      <c r="DQ188">
        <v>1.51135</v>
      </c>
      <c r="DR188">
        <v>2.4976600000000002</v>
      </c>
      <c r="DS188">
        <v>36.838299999999997</v>
      </c>
      <c r="DT188">
        <v>110.611</v>
      </c>
      <c r="DU188">
        <v>114.872</v>
      </c>
      <c r="DV188">
        <v>0</v>
      </c>
      <c r="DW188">
        <v>0</v>
      </c>
      <c r="DX188">
        <v>0</v>
      </c>
      <c r="DY188">
        <v>225.483</v>
      </c>
      <c r="DZ188">
        <v>198.00800000000001</v>
      </c>
      <c r="EA188">
        <v>27.474799999999998</v>
      </c>
      <c r="EB188">
        <v>0</v>
      </c>
      <c r="EC188">
        <v>0</v>
      </c>
      <c r="EE188">
        <v>0</v>
      </c>
      <c r="EF188">
        <v>7.75</v>
      </c>
      <c r="EG188" t="s">
        <v>204</v>
      </c>
      <c r="EH188">
        <v>0</v>
      </c>
      <c r="EI188" s="74">
        <v>2.42509E-20</v>
      </c>
      <c r="EJ188">
        <v>24.458600000000001</v>
      </c>
      <c r="EK188">
        <v>3.8833299999999999</v>
      </c>
      <c r="EL188">
        <v>0</v>
      </c>
      <c r="EM188" s="74">
        <v>4.3544699999999999E-17</v>
      </c>
      <c r="EN188">
        <v>0</v>
      </c>
      <c r="EO188">
        <v>10.330399999999999</v>
      </c>
      <c r="EP188">
        <v>38.6723</v>
      </c>
      <c r="EQ188">
        <v>29.569299999999998</v>
      </c>
      <c r="ER188">
        <v>0</v>
      </c>
      <c r="ES188">
        <v>0</v>
      </c>
      <c r="ET188">
        <v>0</v>
      </c>
      <c r="EU188">
        <v>68.241600000000005</v>
      </c>
      <c r="EV188" s="74">
        <v>1.78832E-20</v>
      </c>
      <c r="EW188">
        <v>22.269300000000001</v>
      </c>
      <c r="EX188">
        <v>5.9247899999999998</v>
      </c>
      <c r="EY188">
        <v>0</v>
      </c>
      <c r="EZ188" s="74">
        <v>2.9862099999999998E-17</v>
      </c>
      <c r="FA188">
        <v>0</v>
      </c>
      <c r="FB188">
        <v>10.330399999999999</v>
      </c>
      <c r="FC188">
        <v>38.5244</v>
      </c>
      <c r="FD188">
        <v>29.569299999999998</v>
      </c>
      <c r="FE188">
        <v>0</v>
      </c>
      <c r="FF188">
        <v>0</v>
      </c>
      <c r="FG188">
        <v>0</v>
      </c>
      <c r="FH188">
        <v>68.093800000000002</v>
      </c>
      <c r="FI188" t="s">
        <v>534</v>
      </c>
      <c r="FJ188" t="s">
        <v>535</v>
      </c>
      <c r="FK188" t="s">
        <v>536</v>
      </c>
      <c r="FL188" t="s">
        <v>257</v>
      </c>
      <c r="FM188">
        <v>8.5</v>
      </c>
      <c r="FN188" t="s">
        <v>44</v>
      </c>
      <c r="FO188" t="s">
        <v>472</v>
      </c>
      <c r="FP188" t="s">
        <v>605</v>
      </c>
    </row>
    <row r="189" spans="1:172" x14ac:dyDescent="0.25">
      <c r="A189" s="72">
        <v>43234.154722222222</v>
      </c>
      <c r="B189" t="s">
        <v>357</v>
      </c>
      <c r="C189" t="s">
        <v>357</v>
      </c>
      <c r="D189" t="s">
        <v>268</v>
      </c>
      <c r="E189">
        <v>53627.8</v>
      </c>
      <c r="F189">
        <v>53627.8</v>
      </c>
      <c r="G189" t="s">
        <v>43</v>
      </c>
      <c r="H189" s="73">
        <v>6.5277777777777782E-2</v>
      </c>
      <c r="I189" t="s">
        <v>51</v>
      </c>
      <c r="J189">
        <v>-12.05</v>
      </c>
      <c r="K189" t="s">
        <v>99</v>
      </c>
      <c r="L189" t="s">
        <v>99</v>
      </c>
      <c r="M189" t="s">
        <v>221</v>
      </c>
      <c r="N189">
        <v>37.060299999999998</v>
      </c>
      <c r="O189">
        <v>46575.7</v>
      </c>
      <c r="P189">
        <v>27635.7</v>
      </c>
      <c r="Q189">
        <v>0</v>
      </c>
      <c r="R189">
        <v>4084.57</v>
      </c>
      <c r="S189">
        <v>0</v>
      </c>
      <c r="T189">
        <v>108746</v>
      </c>
      <c r="U189">
        <v>187079</v>
      </c>
      <c r="V189">
        <v>229701</v>
      </c>
      <c r="W189">
        <v>0</v>
      </c>
      <c r="X189">
        <v>0</v>
      </c>
      <c r="Y189">
        <v>0</v>
      </c>
      <c r="Z189">
        <v>416780</v>
      </c>
      <c r="AA189">
        <v>5695.9</v>
      </c>
      <c r="AB189">
        <v>0</v>
      </c>
      <c r="AC189">
        <v>0</v>
      </c>
      <c r="AD189">
        <v>0</v>
      </c>
      <c r="AE189">
        <v>0</v>
      </c>
      <c r="AF189">
        <v>709.48599999999999</v>
      </c>
      <c r="AG189">
        <v>0</v>
      </c>
      <c r="AH189">
        <v>6405.39</v>
      </c>
      <c r="AI189">
        <v>0</v>
      </c>
      <c r="AJ189">
        <v>0</v>
      </c>
      <c r="AK189">
        <v>0</v>
      </c>
      <c r="AL189">
        <v>0</v>
      </c>
      <c r="AM189">
        <v>6405.39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21.101600000000001</v>
      </c>
      <c r="BB189">
        <v>27.512899999999998</v>
      </c>
      <c r="BC189">
        <v>14.2601</v>
      </c>
      <c r="BD189">
        <v>0</v>
      </c>
      <c r="BE189">
        <v>2.1386599999999998</v>
      </c>
      <c r="BF189">
        <v>2.3921999999999999</v>
      </c>
      <c r="BG189">
        <v>55.257399999999997</v>
      </c>
      <c r="BH189">
        <v>122.663</v>
      </c>
      <c r="BI189">
        <v>114.872</v>
      </c>
      <c r="BJ189">
        <v>0</v>
      </c>
      <c r="BK189">
        <v>0</v>
      </c>
      <c r="BL189">
        <v>0</v>
      </c>
      <c r="BM189">
        <v>237.535</v>
      </c>
      <c r="BN189">
        <v>214.06200000000001</v>
      </c>
      <c r="BO189">
        <v>23.473099999999999</v>
      </c>
      <c r="BP189">
        <v>0</v>
      </c>
      <c r="BQ189">
        <v>0</v>
      </c>
      <c r="BS189">
        <v>0</v>
      </c>
      <c r="BT189">
        <v>1.25</v>
      </c>
      <c r="BU189" t="s">
        <v>156</v>
      </c>
      <c r="BV189">
        <v>0</v>
      </c>
      <c r="BW189" t="s">
        <v>99</v>
      </c>
      <c r="BX189" t="s">
        <v>99</v>
      </c>
      <c r="BY189" t="s">
        <v>354</v>
      </c>
      <c r="BZ189">
        <v>41.263199999999998</v>
      </c>
      <c r="CA189">
        <v>40493.199999999997</v>
      </c>
      <c r="CB189">
        <v>40555.599999999999</v>
      </c>
      <c r="CC189">
        <v>0</v>
      </c>
      <c r="CD189">
        <v>2921.54</v>
      </c>
      <c r="CE189">
        <v>0</v>
      </c>
      <c r="CF189">
        <v>72497.3</v>
      </c>
      <c r="CG189">
        <v>156509</v>
      </c>
      <c r="CH189">
        <v>229701</v>
      </c>
      <c r="CI189">
        <v>0</v>
      </c>
      <c r="CJ189">
        <v>0</v>
      </c>
      <c r="CK189">
        <v>0</v>
      </c>
      <c r="CL189">
        <v>386210</v>
      </c>
      <c r="CM189">
        <v>6761.99</v>
      </c>
      <c r="CN189">
        <v>0</v>
      </c>
      <c r="CO189">
        <v>0</v>
      </c>
      <c r="CP189">
        <v>0</v>
      </c>
      <c r="CQ189">
        <v>0</v>
      </c>
      <c r="CR189">
        <v>740.86500000000001</v>
      </c>
      <c r="CS189">
        <v>0</v>
      </c>
      <c r="CT189">
        <v>7502.86</v>
      </c>
      <c r="CU189">
        <v>0</v>
      </c>
      <c r="CV189">
        <v>0</v>
      </c>
      <c r="CW189">
        <v>0</v>
      </c>
      <c r="CX189">
        <v>0</v>
      </c>
      <c r="CY189">
        <v>7502.86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25.0001</v>
      </c>
      <c r="DN189">
        <v>23.9238</v>
      </c>
      <c r="DO189">
        <v>20.839500000000001</v>
      </c>
      <c r="DP189">
        <v>0</v>
      </c>
      <c r="DQ189">
        <v>1.51135</v>
      </c>
      <c r="DR189">
        <v>2.4976600000000002</v>
      </c>
      <c r="DS189">
        <v>36.838299999999997</v>
      </c>
      <c r="DT189">
        <v>110.611</v>
      </c>
      <c r="DU189">
        <v>114.872</v>
      </c>
      <c r="DV189">
        <v>0</v>
      </c>
      <c r="DW189">
        <v>0</v>
      </c>
      <c r="DX189">
        <v>0</v>
      </c>
      <c r="DY189">
        <v>225.483</v>
      </c>
      <c r="DZ189">
        <v>198.00800000000001</v>
      </c>
      <c r="EA189">
        <v>27.474799999999998</v>
      </c>
      <c r="EB189">
        <v>0</v>
      </c>
      <c r="EC189">
        <v>0</v>
      </c>
      <c r="EE189">
        <v>0</v>
      </c>
      <c r="EF189">
        <v>7.75</v>
      </c>
      <c r="EG189" t="s">
        <v>204</v>
      </c>
      <c r="EH189">
        <v>0</v>
      </c>
      <c r="EI189" s="74">
        <v>1.3764000000000001E-20</v>
      </c>
      <c r="EJ189">
        <v>25.625399999999999</v>
      </c>
      <c r="EK189">
        <v>4.0925399999999996</v>
      </c>
      <c r="EL189">
        <v>0</v>
      </c>
      <c r="EM189" s="74">
        <v>1.45149E-17</v>
      </c>
      <c r="EN189">
        <v>0</v>
      </c>
      <c r="EO189">
        <v>15.4956</v>
      </c>
      <c r="EP189">
        <v>45.213500000000003</v>
      </c>
      <c r="EQ189">
        <v>29.569299999999998</v>
      </c>
      <c r="ER189">
        <v>0</v>
      </c>
      <c r="ES189">
        <v>0</v>
      </c>
      <c r="ET189">
        <v>0</v>
      </c>
      <c r="EU189">
        <v>74.782799999999995</v>
      </c>
      <c r="EV189" s="74">
        <v>1.78832E-20</v>
      </c>
      <c r="EW189">
        <v>22.269300000000001</v>
      </c>
      <c r="EX189">
        <v>5.9247899999999998</v>
      </c>
      <c r="EY189">
        <v>0</v>
      </c>
      <c r="EZ189" s="74">
        <v>2.9862099999999998E-17</v>
      </c>
      <c r="FA189">
        <v>0</v>
      </c>
      <c r="FB189">
        <v>10.330399999999999</v>
      </c>
      <c r="FC189">
        <v>38.5244</v>
      </c>
      <c r="FD189">
        <v>29.569299999999998</v>
      </c>
      <c r="FE189">
        <v>0</v>
      </c>
      <c r="FF189">
        <v>0</v>
      </c>
      <c r="FG189">
        <v>0</v>
      </c>
      <c r="FH189">
        <v>68.093800000000002</v>
      </c>
      <c r="FI189" t="s">
        <v>534</v>
      </c>
      <c r="FJ189" t="s">
        <v>535</v>
      </c>
      <c r="FK189" t="s">
        <v>536</v>
      </c>
      <c r="FL189" t="s">
        <v>257</v>
      </c>
      <c r="FM189">
        <v>8.5</v>
      </c>
      <c r="FN189" t="s">
        <v>44</v>
      </c>
      <c r="FO189" t="s">
        <v>472</v>
      </c>
      <c r="FP189" t="s">
        <v>605</v>
      </c>
    </row>
    <row r="190" spans="1:172" x14ac:dyDescent="0.25">
      <c r="A190" s="72">
        <v>43234.155659722222</v>
      </c>
      <c r="B190" t="s">
        <v>358</v>
      </c>
      <c r="C190" t="s">
        <v>358</v>
      </c>
      <c r="D190" t="s">
        <v>266</v>
      </c>
      <c r="E190">
        <v>53627.8</v>
      </c>
      <c r="F190">
        <v>53627.8</v>
      </c>
      <c r="G190" t="s">
        <v>43</v>
      </c>
      <c r="H190" s="73">
        <v>5.2777777777777778E-2</v>
      </c>
      <c r="I190" t="s">
        <v>50</v>
      </c>
      <c r="J190">
        <v>6.39</v>
      </c>
      <c r="K190" t="s">
        <v>99</v>
      </c>
      <c r="L190" t="s">
        <v>99</v>
      </c>
      <c r="M190" t="s">
        <v>221</v>
      </c>
      <c r="N190">
        <v>8.8622300000000003</v>
      </c>
      <c r="O190">
        <v>79823.199999999997</v>
      </c>
      <c r="P190">
        <v>22376.2</v>
      </c>
      <c r="Q190">
        <v>0</v>
      </c>
      <c r="R190">
        <v>1775.58</v>
      </c>
      <c r="S190">
        <v>0</v>
      </c>
      <c r="T190">
        <v>72497.3</v>
      </c>
      <c r="U190">
        <v>176481</v>
      </c>
      <c r="V190">
        <v>229701</v>
      </c>
      <c r="W190">
        <v>0</v>
      </c>
      <c r="X190">
        <v>0</v>
      </c>
      <c r="Y190">
        <v>0</v>
      </c>
      <c r="Z190">
        <v>406183</v>
      </c>
      <c r="AA190">
        <v>1362.07</v>
      </c>
      <c r="AB190">
        <v>0</v>
      </c>
      <c r="AC190">
        <v>0</v>
      </c>
      <c r="AD190">
        <v>0</v>
      </c>
      <c r="AE190">
        <v>0</v>
      </c>
      <c r="AF190">
        <v>609.04499999999996</v>
      </c>
      <c r="AG190">
        <v>0</v>
      </c>
      <c r="AH190">
        <v>1971.11</v>
      </c>
      <c r="AI190">
        <v>0</v>
      </c>
      <c r="AJ190">
        <v>0</v>
      </c>
      <c r="AK190">
        <v>0</v>
      </c>
      <c r="AL190">
        <v>0</v>
      </c>
      <c r="AM190">
        <v>1971.11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5.1101700000000001</v>
      </c>
      <c r="BB190">
        <v>54.478099999999998</v>
      </c>
      <c r="BC190">
        <v>12.2295</v>
      </c>
      <c r="BD190">
        <v>0</v>
      </c>
      <c r="BE190">
        <v>0.81316100000000002</v>
      </c>
      <c r="BF190">
        <v>2.0487299999999999</v>
      </c>
      <c r="BG190">
        <v>39.261899999999997</v>
      </c>
      <c r="BH190">
        <v>113.94199999999999</v>
      </c>
      <c r="BI190">
        <v>123.904</v>
      </c>
      <c r="BJ190">
        <v>0</v>
      </c>
      <c r="BK190">
        <v>0</v>
      </c>
      <c r="BL190">
        <v>0</v>
      </c>
      <c r="BM190">
        <v>237.845</v>
      </c>
      <c r="BN190">
        <v>230.691</v>
      </c>
      <c r="BO190">
        <v>7.1548400000000001</v>
      </c>
      <c r="BP190">
        <v>0</v>
      </c>
      <c r="BQ190">
        <v>0</v>
      </c>
      <c r="BS190">
        <v>0</v>
      </c>
      <c r="BT190">
        <v>0</v>
      </c>
      <c r="BV190">
        <v>0</v>
      </c>
      <c r="BW190" t="s">
        <v>99</v>
      </c>
      <c r="BX190" t="s">
        <v>99</v>
      </c>
      <c r="BY190" t="s">
        <v>331</v>
      </c>
      <c r="BZ190">
        <v>9.6428799999999999</v>
      </c>
      <c r="CA190">
        <v>75597.3</v>
      </c>
      <c r="CB190">
        <v>38044</v>
      </c>
      <c r="CC190">
        <v>0</v>
      </c>
      <c r="CD190">
        <v>1387.99</v>
      </c>
      <c r="CE190">
        <v>0</v>
      </c>
      <c r="CF190">
        <v>72497.3</v>
      </c>
      <c r="CG190">
        <v>187536</v>
      </c>
      <c r="CH190">
        <v>229701</v>
      </c>
      <c r="CI190">
        <v>0</v>
      </c>
      <c r="CJ190">
        <v>0</v>
      </c>
      <c r="CK190">
        <v>0</v>
      </c>
      <c r="CL190">
        <v>417238</v>
      </c>
      <c r="CM190">
        <v>1696.57</v>
      </c>
      <c r="CN190">
        <v>0</v>
      </c>
      <c r="CO190">
        <v>0</v>
      </c>
      <c r="CP190">
        <v>0</v>
      </c>
      <c r="CQ190">
        <v>0</v>
      </c>
      <c r="CR190">
        <v>640.42700000000002</v>
      </c>
      <c r="CS190">
        <v>0</v>
      </c>
      <c r="CT190">
        <v>2337</v>
      </c>
      <c r="CU190">
        <v>0</v>
      </c>
      <c r="CV190">
        <v>0</v>
      </c>
      <c r="CW190">
        <v>0</v>
      </c>
      <c r="CX190">
        <v>0</v>
      </c>
      <c r="CY190">
        <v>2337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6.3811600000000004</v>
      </c>
      <c r="DN190">
        <v>51.186999999999998</v>
      </c>
      <c r="DO190">
        <v>20.705100000000002</v>
      </c>
      <c r="DP190">
        <v>0</v>
      </c>
      <c r="DQ190">
        <v>0.63616799999999996</v>
      </c>
      <c r="DR190">
        <v>2.15421</v>
      </c>
      <c r="DS190">
        <v>39.261899999999997</v>
      </c>
      <c r="DT190">
        <v>120.32599999999999</v>
      </c>
      <c r="DU190">
        <v>123.904</v>
      </c>
      <c r="DV190">
        <v>0</v>
      </c>
      <c r="DW190">
        <v>0</v>
      </c>
      <c r="DX190">
        <v>0</v>
      </c>
      <c r="DY190">
        <v>244.22900000000001</v>
      </c>
      <c r="DZ190">
        <v>235.69800000000001</v>
      </c>
      <c r="EA190">
        <v>8.5309500000000007</v>
      </c>
      <c r="EB190">
        <v>0</v>
      </c>
      <c r="EC190">
        <v>0</v>
      </c>
      <c r="EE190">
        <v>0</v>
      </c>
      <c r="EF190">
        <v>0</v>
      </c>
      <c r="EH190">
        <v>0</v>
      </c>
      <c r="EI190" s="74">
        <v>2.30751E-20</v>
      </c>
      <c r="EJ190">
        <v>25.1478</v>
      </c>
      <c r="EK190">
        <v>2.9875400000000001</v>
      </c>
      <c r="EL190">
        <v>0</v>
      </c>
      <c r="EM190" s="74">
        <v>3.55234E-17</v>
      </c>
      <c r="EN190">
        <v>0</v>
      </c>
      <c r="EO190">
        <v>10.330399999999999</v>
      </c>
      <c r="EP190">
        <v>38.465699999999998</v>
      </c>
      <c r="EQ190">
        <v>29.569299999999998</v>
      </c>
      <c r="ER190">
        <v>0</v>
      </c>
      <c r="ES190">
        <v>0</v>
      </c>
      <c r="ET190">
        <v>0</v>
      </c>
      <c r="EU190">
        <v>68.034999999999997</v>
      </c>
      <c r="EV190" s="74">
        <v>3.9528800000000001E-20</v>
      </c>
      <c r="EW190">
        <v>23.9861</v>
      </c>
      <c r="EX190">
        <v>4.7373000000000003</v>
      </c>
      <c r="EY190">
        <v>0</v>
      </c>
      <c r="EZ190" s="74">
        <v>5.0785599999999999E-17</v>
      </c>
      <c r="FA190">
        <v>0</v>
      </c>
      <c r="FB190">
        <v>10.330399999999999</v>
      </c>
      <c r="FC190">
        <v>39.053800000000003</v>
      </c>
      <c r="FD190">
        <v>29.569299999999998</v>
      </c>
      <c r="FE190">
        <v>0</v>
      </c>
      <c r="FF190">
        <v>0</v>
      </c>
      <c r="FG190">
        <v>0</v>
      </c>
      <c r="FH190">
        <v>68.623099999999994</v>
      </c>
      <c r="FI190" t="s">
        <v>534</v>
      </c>
      <c r="FJ190" t="s">
        <v>535</v>
      </c>
      <c r="FK190" t="s">
        <v>536</v>
      </c>
      <c r="FL190" t="s">
        <v>257</v>
      </c>
      <c r="FM190">
        <v>8.5</v>
      </c>
      <c r="FN190" t="s">
        <v>44</v>
      </c>
      <c r="FO190" t="s">
        <v>472</v>
      </c>
      <c r="FP190" t="s">
        <v>605</v>
      </c>
    </row>
    <row r="191" spans="1:172" x14ac:dyDescent="0.25">
      <c r="A191" s="72">
        <v>43234.156597222223</v>
      </c>
      <c r="B191" t="s">
        <v>359</v>
      </c>
      <c r="C191" t="s">
        <v>359</v>
      </c>
      <c r="D191" t="s">
        <v>266</v>
      </c>
      <c r="E191">
        <v>53627.8</v>
      </c>
      <c r="F191">
        <v>53627.8</v>
      </c>
      <c r="G191" t="s">
        <v>43</v>
      </c>
      <c r="H191" s="73">
        <v>5.2777777777777778E-2</v>
      </c>
      <c r="I191" t="s">
        <v>51</v>
      </c>
      <c r="J191">
        <v>-16.25</v>
      </c>
      <c r="K191" t="s">
        <v>99</v>
      </c>
      <c r="L191" t="s">
        <v>99</v>
      </c>
      <c r="M191" t="s">
        <v>221</v>
      </c>
      <c r="N191">
        <v>7.5371300000000003</v>
      </c>
      <c r="O191">
        <v>84560.2</v>
      </c>
      <c r="P191">
        <v>24037.4</v>
      </c>
      <c r="Q191">
        <v>0</v>
      </c>
      <c r="R191">
        <v>1587.02</v>
      </c>
      <c r="S191">
        <v>0</v>
      </c>
      <c r="T191">
        <v>108746</v>
      </c>
      <c r="U191">
        <v>218938</v>
      </c>
      <c r="V191">
        <v>229701</v>
      </c>
      <c r="W191">
        <v>0</v>
      </c>
      <c r="X191">
        <v>0</v>
      </c>
      <c r="Y191">
        <v>0</v>
      </c>
      <c r="Z191">
        <v>448639</v>
      </c>
      <c r="AA191">
        <v>1158.4100000000001</v>
      </c>
      <c r="AB191">
        <v>0</v>
      </c>
      <c r="AC191">
        <v>0</v>
      </c>
      <c r="AD191">
        <v>0</v>
      </c>
      <c r="AE191">
        <v>0</v>
      </c>
      <c r="AF191">
        <v>609.04499999999996</v>
      </c>
      <c r="AG191">
        <v>0</v>
      </c>
      <c r="AH191">
        <v>1767.45</v>
      </c>
      <c r="AI191">
        <v>0</v>
      </c>
      <c r="AJ191">
        <v>0</v>
      </c>
      <c r="AK191">
        <v>0</v>
      </c>
      <c r="AL191">
        <v>0</v>
      </c>
      <c r="AM191">
        <v>1767.45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4.3710399999999998</v>
      </c>
      <c r="BB191">
        <v>57.412799999999997</v>
      </c>
      <c r="BC191">
        <v>13.1333</v>
      </c>
      <c r="BD191">
        <v>0</v>
      </c>
      <c r="BE191">
        <v>0.72618899999999997</v>
      </c>
      <c r="BF191">
        <v>2.0487299999999999</v>
      </c>
      <c r="BG191">
        <v>58.892899999999997</v>
      </c>
      <c r="BH191">
        <v>136.58500000000001</v>
      </c>
      <c r="BI191">
        <v>123.904</v>
      </c>
      <c r="BJ191">
        <v>0</v>
      </c>
      <c r="BK191">
        <v>0</v>
      </c>
      <c r="BL191">
        <v>0</v>
      </c>
      <c r="BM191">
        <v>260.48899999999998</v>
      </c>
      <c r="BN191">
        <v>254.072</v>
      </c>
      <c r="BO191">
        <v>6.4163199999999998</v>
      </c>
      <c r="BP191">
        <v>0</v>
      </c>
      <c r="BQ191">
        <v>0</v>
      </c>
      <c r="BS191">
        <v>0</v>
      </c>
      <c r="BT191">
        <v>0</v>
      </c>
      <c r="BV191">
        <v>0</v>
      </c>
      <c r="BW191" t="s">
        <v>99</v>
      </c>
      <c r="BX191" t="s">
        <v>99</v>
      </c>
      <c r="BY191" t="s">
        <v>331</v>
      </c>
      <c r="BZ191">
        <v>9.6428799999999999</v>
      </c>
      <c r="CA191">
        <v>75597.3</v>
      </c>
      <c r="CB191">
        <v>38044</v>
      </c>
      <c r="CC191">
        <v>0</v>
      </c>
      <c r="CD191">
        <v>1387.99</v>
      </c>
      <c r="CE191">
        <v>0</v>
      </c>
      <c r="CF191">
        <v>72497.3</v>
      </c>
      <c r="CG191">
        <v>187536</v>
      </c>
      <c r="CH191">
        <v>229701</v>
      </c>
      <c r="CI191">
        <v>0</v>
      </c>
      <c r="CJ191">
        <v>0</v>
      </c>
      <c r="CK191">
        <v>0</v>
      </c>
      <c r="CL191">
        <v>417238</v>
      </c>
      <c r="CM191">
        <v>1696.57</v>
      </c>
      <c r="CN191">
        <v>0</v>
      </c>
      <c r="CO191">
        <v>0</v>
      </c>
      <c r="CP191">
        <v>0</v>
      </c>
      <c r="CQ191">
        <v>0</v>
      </c>
      <c r="CR191">
        <v>640.42700000000002</v>
      </c>
      <c r="CS191">
        <v>0</v>
      </c>
      <c r="CT191">
        <v>2337</v>
      </c>
      <c r="CU191">
        <v>0</v>
      </c>
      <c r="CV191">
        <v>0</v>
      </c>
      <c r="CW191">
        <v>0</v>
      </c>
      <c r="CX191">
        <v>0</v>
      </c>
      <c r="CY191">
        <v>2337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6.3811600000000004</v>
      </c>
      <c r="DN191">
        <v>51.186999999999998</v>
      </c>
      <c r="DO191">
        <v>20.705100000000002</v>
      </c>
      <c r="DP191">
        <v>0</v>
      </c>
      <c r="DQ191">
        <v>0.63616799999999996</v>
      </c>
      <c r="DR191">
        <v>2.15421</v>
      </c>
      <c r="DS191">
        <v>39.261899999999997</v>
      </c>
      <c r="DT191">
        <v>120.32599999999999</v>
      </c>
      <c r="DU191">
        <v>123.904</v>
      </c>
      <c r="DV191">
        <v>0</v>
      </c>
      <c r="DW191">
        <v>0</v>
      </c>
      <c r="DX191">
        <v>0</v>
      </c>
      <c r="DY191">
        <v>244.22900000000001</v>
      </c>
      <c r="DZ191">
        <v>235.69800000000001</v>
      </c>
      <c r="EA191">
        <v>8.5309500000000007</v>
      </c>
      <c r="EB191">
        <v>0</v>
      </c>
      <c r="EC191">
        <v>0</v>
      </c>
      <c r="EE191">
        <v>0</v>
      </c>
      <c r="EF191">
        <v>0</v>
      </c>
      <c r="EH191">
        <v>0</v>
      </c>
      <c r="EI191" s="74">
        <v>7.9596999999999993E-21</v>
      </c>
      <c r="EJ191">
        <v>26.1858</v>
      </c>
      <c r="EK191">
        <v>3.1217800000000002</v>
      </c>
      <c r="EL191">
        <v>0</v>
      </c>
      <c r="EM191" s="74">
        <v>1.1841099999999999E-17</v>
      </c>
      <c r="EN191">
        <v>0</v>
      </c>
      <c r="EO191">
        <v>15.4956</v>
      </c>
      <c r="EP191">
        <v>44.803199999999997</v>
      </c>
      <c r="EQ191">
        <v>29.569299999999998</v>
      </c>
      <c r="ER191">
        <v>0</v>
      </c>
      <c r="ES191">
        <v>0</v>
      </c>
      <c r="ET191">
        <v>0</v>
      </c>
      <c r="EU191">
        <v>74.372500000000002</v>
      </c>
      <c r="EV191" s="74">
        <v>3.9528800000000001E-20</v>
      </c>
      <c r="EW191">
        <v>23.9861</v>
      </c>
      <c r="EX191">
        <v>4.7373000000000003</v>
      </c>
      <c r="EY191">
        <v>0</v>
      </c>
      <c r="EZ191" s="74">
        <v>5.0785599999999999E-17</v>
      </c>
      <c r="FA191">
        <v>0</v>
      </c>
      <c r="FB191">
        <v>10.330399999999999</v>
      </c>
      <c r="FC191">
        <v>39.053800000000003</v>
      </c>
      <c r="FD191">
        <v>29.569299999999998</v>
      </c>
      <c r="FE191">
        <v>0</v>
      </c>
      <c r="FF191">
        <v>0</v>
      </c>
      <c r="FG191">
        <v>0</v>
      </c>
      <c r="FH191">
        <v>68.623099999999994</v>
      </c>
      <c r="FI191" t="s">
        <v>534</v>
      </c>
      <c r="FJ191" t="s">
        <v>535</v>
      </c>
      <c r="FK191" t="s">
        <v>536</v>
      </c>
      <c r="FL191" t="s">
        <v>257</v>
      </c>
      <c r="FM191">
        <v>8.5</v>
      </c>
      <c r="FN191" t="s">
        <v>44</v>
      </c>
      <c r="FO191" t="s">
        <v>472</v>
      </c>
      <c r="FP191" t="s">
        <v>605</v>
      </c>
    </row>
    <row r="192" spans="1:172" x14ac:dyDescent="0.25">
      <c r="A192" s="72">
        <v>43234.157719907409</v>
      </c>
      <c r="B192" t="s">
        <v>360</v>
      </c>
      <c r="C192" t="s">
        <v>360</v>
      </c>
      <c r="D192" t="s">
        <v>268</v>
      </c>
      <c r="E192">
        <v>53627.8</v>
      </c>
      <c r="F192">
        <v>53627.8</v>
      </c>
      <c r="G192" t="s">
        <v>43</v>
      </c>
      <c r="H192" s="73">
        <v>6.458333333333334E-2</v>
      </c>
      <c r="I192" t="s">
        <v>50</v>
      </c>
      <c r="J192">
        <v>10.27</v>
      </c>
      <c r="K192" t="s">
        <v>99</v>
      </c>
      <c r="L192" t="s">
        <v>99</v>
      </c>
      <c r="M192" t="s">
        <v>221</v>
      </c>
      <c r="N192">
        <v>40.906100000000002</v>
      </c>
      <c r="O192">
        <v>43515.199999999997</v>
      </c>
      <c r="P192">
        <v>18991.3</v>
      </c>
      <c r="Q192">
        <v>0</v>
      </c>
      <c r="R192">
        <v>4360.75</v>
      </c>
      <c r="S192">
        <v>0</v>
      </c>
      <c r="T192">
        <v>72497.3</v>
      </c>
      <c r="U192">
        <v>139405</v>
      </c>
      <c r="V192">
        <v>229701</v>
      </c>
      <c r="W192">
        <v>0</v>
      </c>
      <c r="X192">
        <v>0</v>
      </c>
      <c r="Y192">
        <v>0</v>
      </c>
      <c r="Z192">
        <v>369107</v>
      </c>
      <c r="AA192">
        <v>6286.97</v>
      </c>
      <c r="AB192">
        <v>0</v>
      </c>
      <c r="AC192">
        <v>0</v>
      </c>
      <c r="AD192">
        <v>0</v>
      </c>
      <c r="AE192">
        <v>0</v>
      </c>
      <c r="AF192">
        <v>709.48599999999999</v>
      </c>
      <c r="AG192">
        <v>0</v>
      </c>
      <c r="AH192">
        <v>6996.46</v>
      </c>
      <c r="AI192">
        <v>0</v>
      </c>
      <c r="AJ192">
        <v>0</v>
      </c>
      <c r="AK192">
        <v>0</v>
      </c>
      <c r="AL192">
        <v>0</v>
      </c>
      <c r="AM192">
        <v>6996.46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23.2517</v>
      </c>
      <c r="BB192">
        <v>25.767299999999999</v>
      </c>
      <c r="BC192">
        <v>9.8410100000000007</v>
      </c>
      <c r="BD192">
        <v>0</v>
      </c>
      <c r="BE192">
        <v>2.2511299999999999</v>
      </c>
      <c r="BF192">
        <v>2.3921999999999999</v>
      </c>
      <c r="BG192">
        <v>36.838299999999997</v>
      </c>
      <c r="BH192">
        <v>100.342</v>
      </c>
      <c r="BI192">
        <v>114.872</v>
      </c>
      <c r="BJ192">
        <v>0</v>
      </c>
      <c r="BK192">
        <v>0</v>
      </c>
      <c r="BL192">
        <v>0</v>
      </c>
      <c r="BM192">
        <v>215.214</v>
      </c>
      <c r="BN192">
        <v>189.59200000000001</v>
      </c>
      <c r="BO192">
        <v>25.621099999999998</v>
      </c>
      <c r="BP192">
        <v>0</v>
      </c>
      <c r="BQ192">
        <v>0</v>
      </c>
      <c r="BS192">
        <v>0</v>
      </c>
      <c r="BT192">
        <v>1.25</v>
      </c>
      <c r="BU192" t="s">
        <v>156</v>
      </c>
      <c r="BV192">
        <v>0</v>
      </c>
      <c r="BW192" t="s">
        <v>99</v>
      </c>
      <c r="BX192" t="s">
        <v>99</v>
      </c>
      <c r="BY192" t="s">
        <v>354</v>
      </c>
      <c r="BZ192">
        <v>41.263199999999998</v>
      </c>
      <c r="CA192">
        <v>40493.199999999997</v>
      </c>
      <c r="CB192">
        <v>40555.599999999999</v>
      </c>
      <c r="CC192">
        <v>0</v>
      </c>
      <c r="CD192">
        <v>2921.54</v>
      </c>
      <c r="CE192">
        <v>0</v>
      </c>
      <c r="CF192">
        <v>72497.3</v>
      </c>
      <c r="CG192">
        <v>156509</v>
      </c>
      <c r="CH192">
        <v>229701</v>
      </c>
      <c r="CI192">
        <v>0</v>
      </c>
      <c r="CJ192">
        <v>0</v>
      </c>
      <c r="CK192">
        <v>0</v>
      </c>
      <c r="CL192">
        <v>386210</v>
      </c>
      <c r="CM192">
        <v>6761.99</v>
      </c>
      <c r="CN192">
        <v>0</v>
      </c>
      <c r="CO192">
        <v>0</v>
      </c>
      <c r="CP192">
        <v>0</v>
      </c>
      <c r="CQ192">
        <v>0</v>
      </c>
      <c r="CR192">
        <v>740.86500000000001</v>
      </c>
      <c r="CS192">
        <v>0</v>
      </c>
      <c r="CT192">
        <v>7502.86</v>
      </c>
      <c r="CU192">
        <v>0</v>
      </c>
      <c r="CV192">
        <v>0</v>
      </c>
      <c r="CW192">
        <v>0</v>
      </c>
      <c r="CX192">
        <v>0</v>
      </c>
      <c r="CY192">
        <v>7502.86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25.0001</v>
      </c>
      <c r="DN192">
        <v>23.9238</v>
      </c>
      <c r="DO192">
        <v>20.839500000000001</v>
      </c>
      <c r="DP192">
        <v>0</v>
      </c>
      <c r="DQ192">
        <v>1.51135</v>
      </c>
      <c r="DR192">
        <v>2.4976600000000002</v>
      </c>
      <c r="DS192">
        <v>36.838299999999997</v>
      </c>
      <c r="DT192">
        <v>110.611</v>
      </c>
      <c r="DU192">
        <v>114.872</v>
      </c>
      <c r="DV192">
        <v>0</v>
      </c>
      <c r="DW192">
        <v>0</v>
      </c>
      <c r="DX192">
        <v>0</v>
      </c>
      <c r="DY192">
        <v>225.483</v>
      </c>
      <c r="DZ192">
        <v>198.00800000000001</v>
      </c>
      <c r="EA192">
        <v>27.474799999999998</v>
      </c>
      <c r="EB192">
        <v>0</v>
      </c>
      <c r="EC192">
        <v>0</v>
      </c>
      <c r="EE192">
        <v>0</v>
      </c>
      <c r="EF192">
        <v>7.75</v>
      </c>
      <c r="EG192" t="s">
        <v>204</v>
      </c>
      <c r="EH192">
        <v>0</v>
      </c>
      <c r="EI192" s="74">
        <v>2.4277800000000001E-20</v>
      </c>
      <c r="EJ192">
        <v>24.171399999999998</v>
      </c>
      <c r="EK192">
        <v>2.8239700000000001</v>
      </c>
      <c r="EL192">
        <v>0</v>
      </c>
      <c r="EM192" s="74">
        <v>4.3544699999999999E-17</v>
      </c>
      <c r="EN192">
        <v>0</v>
      </c>
      <c r="EO192">
        <v>10.330399999999999</v>
      </c>
      <c r="EP192">
        <v>37.325800000000001</v>
      </c>
      <c r="EQ192">
        <v>29.569299999999998</v>
      </c>
      <c r="ER192">
        <v>0</v>
      </c>
      <c r="ES192">
        <v>0</v>
      </c>
      <c r="ET192">
        <v>0</v>
      </c>
      <c r="EU192">
        <v>66.895099999999999</v>
      </c>
      <c r="EV192" s="74">
        <v>1.78832E-20</v>
      </c>
      <c r="EW192">
        <v>22.269300000000001</v>
      </c>
      <c r="EX192">
        <v>5.9247899999999998</v>
      </c>
      <c r="EY192">
        <v>0</v>
      </c>
      <c r="EZ192" s="74">
        <v>2.9862099999999998E-17</v>
      </c>
      <c r="FA192">
        <v>0</v>
      </c>
      <c r="FB192">
        <v>10.330399999999999</v>
      </c>
      <c r="FC192">
        <v>38.5244</v>
      </c>
      <c r="FD192">
        <v>29.569299999999998</v>
      </c>
      <c r="FE192">
        <v>0</v>
      </c>
      <c r="FF192">
        <v>0</v>
      </c>
      <c r="FG192">
        <v>0</v>
      </c>
      <c r="FH192">
        <v>68.093800000000002</v>
      </c>
      <c r="FI192" t="s">
        <v>534</v>
      </c>
      <c r="FJ192" t="s">
        <v>535</v>
      </c>
      <c r="FK192" t="s">
        <v>536</v>
      </c>
      <c r="FL192" t="s">
        <v>257</v>
      </c>
      <c r="FM192">
        <v>8.5</v>
      </c>
      <c r="FN192" t="s">
        <v>44</v>
      </c>
      <c r="FO192" t="s">
        <v>472</v>
      </c>
      <c r="FP192" t="s">
        <v>605</v>
      </c>
    </row>
    <row r="193" spans="1:172" x14ac:dyDescent="0.25">
      <c r="A193" s="72">
        <v>43234.159085648149</v>
      </c>
      <c r="B193" t="s">
        <v>361</v>
      </c>
      <c r="C193" t="s">
        <v>361</v>
      </c>
      <c r="D193" t="s">
        <v>268</v>
      </c>
      <c r="E193">
        <v>53627.8</v>
      </c>
      <c r="F193">
        <v>53627.8</v>
      </c>
      <c r="G193" t="s">
        <v>43</v>
      </c>
      <c r="H193" s="73">
        <v>7.8472222222222221E-2</v>
      </c>
      <c r="I193" t="s">
        <v>51</v>
      </c>
      <c r="J193">
        <v>-8.7799999999999994</v>
      </c>
      <c r="K193" t="s">
        <v>99</v>
      </c>
      <c r="L193" t="s">
        <v>99</v>
      </c>
      <c r="M193" t="s">
        <v>221</v>
      </c>
      <c r="N193">
        <v>51.383699999999997</v>
      </c>
      <c r="O193">
        <v>64506.6</v>
      </c>
      <c r="P193">
        <v>22873.200000000001</v>
      </c>
      <c r="Q193">
        <v>0</v>
      </c>
      <c r="R193">
        <v>5174.42</v>
      </c>
      <c r="S193">
        <v>0</v>
      </c>
      <c r="T193">
        <v>72497.3</v>
      </c>
      <c r="U193">
        <v>165103</v>
      </c>
      <c r="V193">
        <v>229701</v>
      </c>
      <c r="W193">
        <v>0</v>
      </c>
      <c r="X193">
        <v>0</v>
      </c>
      <c r="Y193">
        <v>0</v>
      </c>
      <c r="Z193">
        <v>394804</v>
      </c>
      <c r="AA193">
        <v>7897.31</v>
      </c>
      <c r="AB193">
        <v>0</v>
      </c>
      <c r="AC193">
        <v>0</v>
      </c>
      <c r="AD193">
        <v>0</v>
      </c>
      <c r="AE193">
        <v>0</v>
      </c>
      <c r="AF193">
        <v>709.48800000000006</v>
      </c>
      <c r="AG193">
        <v>0</v>
      </c>
      <c r="AH193">
        <v>8606.7999999999993</v>
      </c>
      <c r="AI193">
        <v>0</v>
      </c>
      <c r="AJ193">
        <v>0</v>
      </c>
      <c r="AK193">
        <v>0</v>
      </c>
      <c r="AL193">
        <v>0</v>
      </c>
      <c r="AM193">
        <v>8606.7999999999993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28.261600000000001</v>
      </c>
      <c r="BB193">
        <v>37.185099999999998</v>
      </c>
      <c r="BC193">
        <v>11.889900000000001</v>
      </c>
      <c r="BD193">
        <v>0</v>
      </c>
      <c r="BE193">
        <v>2.82213</v>
      </c>
      <c r="BF193">
        <v>2.3922099999999999</v>
      </c>
      <c r="BG193">
        <v>36.838299999999997</v>
      </c>
      <c r="BH193">
        <v>119.389</v>
      </c>
      <c r="BI193">
        <v>114.872</v>
      </c>
      <c r="BJ193">
        <v>0</v>
      </c>
      <c r="BK193">
        <v>0</v>
      </c>
      <c r="BL193">
        <v>0</v>
      </c>
      <c r="BM193">
        <v>234.261</v>
      </c>
      <c r="BN193">
        <v>203.63499999999999</v>
      </c>
      <c r="BO193">
        <v>30.625800000000002</v>
      </c>
      <c r="BP193">
        <v>0</v>
      </c>
      <c r="BQ193">
        <v>8.25</v>
      </c>
      <c r="BR193" t="s">
        <v>130</v>
      </c>
      <c r="BS193">
        <v>0</v>
      </c>
      <c r="BT193">
        <v>0.75</v>
      </c>
      <c r="BU193" t="s">
        <v>156</v>
      </c>
      <c r="BV193">
        <v>0</v>
      </c>
      <c r="BW193" t="s">
        <v>99</v>
      </c>
      <c r="BX193" t="s">
        <v>99</v>
      </c>
      <c r="BY193" t="s">
        <v>354</v>
      </c>
      <c r="BZ193">
        <v>41.263199999999998</v>
      </c>
      <c r="CA193">
        <v>40493.199999999997</v>
      </c>
      <c r="CB193">
        <v>40555.599999999999</v>
      </c>
      <c r="CC193">
        <v>0</v>
      </c>
      <c r="CD193">
        <v>2921.54</v>
      </c>
      <c r="CE193">
        <v>0</v>
      </c>
      <c r="CF193">
        <v>72497.3</v>
      </c>
      <c r="CG193">
        <v>156509</v>
      </c>
      <c r="CH193">
        <v>229701</v>
      </c>
      <c r="CI193">
        <v>0</v>
      </c>
      <c r="CJ193">
        <v>0</v>
      </c>
      <c r="CK193">
        <v>0</v>
      </c>
      <c r="CL193">
        <v>386210</v>
      </c>
      <c r="CM193">
        <v>6761.99</v>
      </c>
      <c r="CN193">
        <v>0</v>
      </c>
      <c r="CO193">
        <v>0</v>
      </c>
      <c r="CP193">
        <v>0</v>
      </c>
      <c r="CQ193">
        <v>0</v>
      </c>
      <c r="CR193">
        <v>740.86500000000001</v>
      </c>
      <c r="CS193">
        <v>0</v>
      </c>
      <c r="CT193">
        <v>7502.86</v>
      </c>
      <c r="CU193">
        <v>0</v>
      </c>
      <c r="CV193">
        <v>0</v>
      </c>
      <c r="CW193">
        <v>0</v>
      </c>
      <c r="CX193">
        <v>0</v>
      </c>
      <c r="CY193">
        <v>7502.86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25.0001</v>
      </c>
      <c r="DN193">
        <v>23.9238</v>
      </c>
      <c r="DO193">
        <v>20.839500000000001</v>
      </c>
      <c r="DP193">
        <v>0</v>
      </c>
      <c r="DQ193">
        <v>1.51135</v>
      </c>
      <c r="DR193">
        <v>2.4976600000000002</v>
      </c>
      <c r="DS193">
        <v>36.838299999999997</v>
      </c>
      <c r="DT193">
        <v>110.611</v>
      </c>
      <c r="DU193">
        <v>114.872</v>
      </c>
      <c r="DV193">
        <v>0</v>
      </c>
      <c r="DW193">
        <v>0</v>
      </c>
      <c r="DX193">
        <v>0</v>
      </c>
      <c r="DY193">
        <v>225.483</v>
      </c>
      <c r="DZ193">
        <v>198.00800000000001</v>
      </c>
      <c r="EA193">
        <v>27.474799999999998</v>
      </c>
      <c r="EB193">
        <v>0</v>
      </c>
      <c r="EC193">
        <v>0</v>
      </c>
      <c r="EE193">
        <v>0</v>
      </c>
      <c r="EF193">
        <v>7.75</v>
      </c>
      <c r="EG193" t="s">
        <v>204</v>
      </c>
      <c r="EH193">
        <v>0</v>
      </c>
      <c r="EI193">
        <v>6.29716E-4</v>
      </c>
      <c r="EJ193">
        <v>31.279199999999999</v>
      </c>
      <c r="EK193">
        <v>3.2416299999999998</v>
      </c>
      <c r="EL193">
        <v>0</v>
      </c>
      <c r="EM193">
        <v>0.67921299999999996</v>
      </c>
      <c r="EN193">
        <v>0</v>
      </c>
      <c r="EO193">
        <v>10.330399999999999</v>
      </c>
      <c r="EP193">
        <v>45.531100000000002</v>
      </c>
      <c r="EQ193">
        <v>29.569299999999998</v>
      </c>
      <c r="ER193">
        <v>0</v>
      </c>
      <c r="ES193">
        <v>0</v>
      </c>
      <c r="ET193">
        <v>0</v>
      </c>
      <c r="EU193">
        <v>75.100399999999993</v>
      </c>
      <c r="EV193" s="74">
        <v>1.78832E-20</v>
      </c>
      <c r="EW193">
        <v>22.269300000000001</v>
      </c>
      <c r="EX193">
        <v>5.9247899999999998</v>
      </c>
      <c r="EY193">
        <v>0</v>
      </c>
      <c r="EZ193" s="74">
        <v>2.9862099999999998E-17</v>
      </c>
      <c r="FA193">
        <v>0</v>
      </c>
      <c r="FB193">
        <v>10.330399999999999</v>
      </c>
      <c r="FC193">
        <v>38.5244</v>
      </c>
      <c r="FD193">
        <v>29.569299999999998</v>
      </c>
      <c r="FE193">
        <v>0</v>
      </c>
      <c r="FF193">
        <v>0</v>
      </c>
      <c r="FG193">
        <v>0</v>
      </c>
      <c r="FH193">
        <v>68.093800000000002</v>
      </c>
      <c r="FI193" t="s">
        <v>534</v>
      </c>
      <c r="FJ193" t="s">
        <v>535</v>
      </c>
      <c r="FK193" t="s">
        <v>536</v>
      </c>
      <c r="FL193" t="s">
        <v>257</v>
      </c>
      <c r="FM193">
        <v>8.5</v>
      </c>
      <c r="FN193" t="s">
        <v>44</v>
      </c>
      <c r="FO193" t="s">
        <v>472</v>
      </c>
      <c r="FP193" t="s">
        <v>605</v>
      </c>
    </row>
    <row r="194" spans="1:172" x14ac:dyDescent="0.25">
      <c r="A194" s="72">
        <v>43234.160277777781</v>
      </c>
      <c r="B194" t="s">
        <v>362</v>
      </c>
      <c r="C194" t="s">
        <v>362</v>
      </c>
      <c r="D194" t="s">
        <v>268</v>
      </c>
      <c r="E194">
        <v>53627.8</v>
      </c>
      <c r="F194">
        <v>53627.8</v>
      </c>
      <c r="G194" t="s">
        <v>43</v>
      </c>
      <c r="H194" s="73">
        <v>6.458333333333334E-2</v>
      </c>
      <c r="I194" t="s">
        <v>50</v>
      </c>
      <c r="J194">
        <v>6.19</v>
      </c>
      <c r="K194" t="s">
        <v>99</v>
      </c>
      <c r="L194" t="s">
        <v>99</v>
      </c>
      <c r="M194" t="s">
        <v>221</v>
      </c>
      <c r="N194">
        <v>40.323900000000002</v>
      </c>
      <c r="O194">
        <v>44902.400000000001</v>
      </c>
      <c r="P194">
        <v>26124.9</v>
      </c>
      <c r="Q194">
        <v>0</v>
      </c>
      <c r="R194">
        <v>4343.66</v>
      </c>
      <c r="S194">
        <v>0</v>
      </c>
      <c r="T194">
        <v>72497.3</v>
      </c>
      <c r="U194">
        <v>147909</v>
      </c>
      <c r="V194">
        <v>229701</v>
      </c>
      <c r="W194">
        <v>0</v>
      </c>
      <c r="X194">
        <v>0</v>
      </c>
      <c r="Y194">
        <v>0</v>
      </c>
      <c r="Z194">
        <v>377610</v>
      </c>
      <c r="AA194">
        <v>6197.49</v>
      </c>
      <c r="AB194">
        <v>0</v>
      </c>
      <c r="AC194">
        <v>0</v>
      </c>
      <c r="AD194">
        <v>0</v>
      </c>
      <c r="AE194">
        <v>0</v>
      </c>
      <c r="AF194">
        <v>709.48599999999999</v>
      </c>
      <c r="AG194">
        <v>0</v>
      </c>
      <c r="AH194">
        <v>6906.98</v>
      </c>
      <c r="AI194">
        <v>0</v>
      </c>
      <c r="AJ194">
        <v>0</v>
      </c>
      <c r="AK194">
        <v>0</v>
      </c>
      <c r="AL194">
        <v>0</v>
      </c>
      <c r="AM194">
        <v>6906.98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22.9223</v>
      </c>
      <c r="BB194">
        <v>26.494800000000001</v>
      </c>
      <c r="BC194">
        <v>13.5372</v>
      </c>
      <c r="BD194">
        <v>0</v>
      </c>
      <c r="BE194">
        <v>2.2435299999999998</v>
      </c>
      <c r="BF194">
        <v>2.3921999999999999</v>
      </c>
      <c r="BG194">
        <v>36.838299999999997</v>
      </c>
      <c r="BH194">
        <v>104.428</v>
      </c>
      <c r="BI194">
        <v>114.872</v>
      </c>
      <c r="BJ194">
        <v>0</v>
      </c>
      <c r="BK194">
        <v>0</v>
      </c>
      <c r="BL194">
        <v>0</v>
      </c>
      <c r="BM194">
        <v>219.3</v>
      </c>
      <c r="BN194">
        <v>194.00800000000001</v>
      </c>
      <c r="BO194">
        <v>25.292000000000002</v>
      </c>
      <c r="BP194">
        <v>0</v>
      </c>
      <c r="BQ194">
        <v>0</v>
      </c>
      <c r="BS194">
        <v>0</v>
      </c>
      <c r="BT194">
        <v>1.25</v>
      </c>
      <c r="BU194" t="s">
        <v>156</v>
      </c>
      <c r="BV194">
        <v>0</v>
      </c>
      <c r="BW194" t="s">
        <v>99</v>
      </c>
      <c r="BX194" t="s">
        <v>99</v>
      </c>
      <c r="BY194" t="s">
        <v>354</v>
      </c>
      <c r="BZ194">
        <v>41.263199999999998</v>
      </c>
      <c r="CA194">
        <v>40493.199999999997</v>
      </c>
      <c r="CB194">
        <v>40555.599999999999</v>
      </c>
      <c r="CC194">
        <v>0</v>
      </c>
      <c r="CD194">
        <v>2921.54</v>
      </c>
      <c r="CE194">
        <v>0</v>
      </c>
      <c r="CF194">
        <v>72497.3</v>
      </c>
      <c r="CG194">
        <v>156509</v>
      </c>
      <c r="CH194">
        <v>229701</v>
      </c>
      <c r="CI194">
        <v>0</v>
      </c>
      <c r="CJ194">
        <v>0</v>
      </c>
      <c r="CK194">
        <v>0</v>
      </c>
      <c r="CL194">
        <v>386210</v>
      </c>
      <c r="CM194">
        <v>6761.99</v>
      </c>
      <c r="CN194">
        <v>0</v>
      </c>
      <c r="CO194">
        <v>0</v>
      </c>
      <c r="CP194">
        <v>0</v>
      </c>
      <c r="CQ194">
        <v>0</v>
      </c>
      <c r="CR194">
        <v>740.86500000000001</v>
      </c>
      <c r="CS194">
        <v>0</v>
      </c>
      <c r="CT194">
        <v>7502.86</v>
      </c>
      <c r="CU194">
        <v>0</v>
      </c>
      <c r="CV194">
        <v>0</v>
      </c>
      <c r="CW194">
        <v>0</v>
      </c>
      <c r="CX194">
        <v>0</v>
      </c>
      <c r="CY194">
        <v>7502.86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25.0001</v>
      </c>
      <c r="DN194">
        <v>23.9238</v>
      </c>
      <c r="DO194">
        <v>20.839500000000001</v>
      </c>
      <c r="DP194">
        <v>0</v>
      </c>
      <c r="DQ194">
        <v>1.51135</v>
      </c>
      <c r="DR194">
        <v>2.4976600000000002</v>
      </c>
      <c r="DS194">
        <v>36.838299999999997</v>
      </c>
      <c r="DT194">
        <v>110.611</v>
      </c>
      <c r="DU194">
        <v>114.872</v>
      </c>
      <c r="DV194">
        <v>0</v>
      </c>
      <c r="DW194">
        <v>0</v>
      </c>
      <c r="DX194">
        <v>0</v>
      </c>
      <c r="DY194">
        <v>225.483</v>
      </c>
      <c r="DZ194">
        <v>198.00800000000001</v>
      </c>
      <c r="EA194">
        <v>27.474799999999998</v>
      </c>
      <c r="EB194">
        <v>0</v>
      </c>
      <c r="EC194">
        <v>0</v>
      </c>
      <c r="EE194">
        <v>0</v>
      </c>
      <c r="EF194">
        <v>7.75</v>
      </c>
      <c r="EG194" t="s">
        <v>204</v>
      </c>
      <c r="EH194">
        <v>0</v>
      </c>
      <c r="EI194" s="74">
        <v>2.42509E-20</v>
      </c>
      <c r="EJ194">
        <v>24.5623</v>
      </c>
      <c r="EK194">
        <v>3.8834399999999998</v>
      </c>
      <c r="EL194">
        <v>0</v>
      </c>
      <c r="EM194" s="74">
        <v>4.3544699999999999E-17</v>
      </c>
      <c r="EN194">
        <v>0</v>
      </c>
      <c r="EO194">
        <v>10.330399999999999</v>
      </c>
      <c r="EP194">
        <v>38.7761</v>
      </c>
      <c r="EQ194">
        <v>29.569299999999998</v>
      </c>
      <c r="ER194">
        <v>0</v>
      </c>
      <c r="ES194">
        <v>0</v>
      </c>
      <c r="ET194">
        <v>0</v>
      </c>
      <c r="EU194">
        <v>68.345500000000001</v>
      </c>
      <c r="EV194" s="74">
        <v>1.78832E-20</v>
      </c>
      <c r="EW194">
        <v>22.269300000000001</v>
      </c>
      <c r="EX194">
        <v>5.9247899999999998</v>
      </c>
      <c r="EY194">
        <v>0</v>
      </c>
      <c r="EZ194" s="74">
        <v>2.9862099999999998E-17</v>
      </c>
      <c r="FA194">
        <v>0</v>
      </c>
      <c r="FB194">
        <v>10.330399999999999</v>
      </c>
      <c r="FC194">
        <v>38.5244</v>
      </c>
      <c r="FD194">
        <v>29.569299999999998</v>
      </c>
      <c r="FE194">
        <v>0</v>
      </c>
      <c r="FF194">
        <v>0</v>
      </c>
      <c r="FG194">
        <v>0</v>
      </c>
      <c r="FH194">
        <v>68.093800000000002</v>
      </c>
      <c r="FI194" t="s">
        <v>534</v>
      </c>
      <c r="FJ194" t="s">
        <v>535</v>
      </c>
      <c r="FK194" t="s">
        <v>536</v>
      </c>
      <c r="FL194" t="s">
        <v>257</v>
      </c>
      <c r="FM194">
        <v>8.5</v>
      </c>
      <c r="FN194" t="s">
        <v>44</v>
      </c>
      <c r="FO194" t="s">
        <v>472</v>
      </c>
      <c r="FP194" t="s">
        <v>605</v>
      </c>
    </row>
    <row r="195" spans="1:172" x14ac:dyDescent="0.25">
      <c r="A195" s="72">
        <v>43234.161226851851</v>
      </c>
      <c r="B195" t="s">
        <v>363</v>
      </c>
      <c r="C195" t="s">
        <v>363</v>
      </c>
      <c r="D195" t="s">
        <v>266</v>
      </c>
      <c r="E195">
        <v>53627.8</v>
      </c>
      <c r="F195">
        <v>53627.8</v>
      </c>
      <c r="G195" t="s">
        <v>43</v>
      </c>
      <c r="H195" s="73">
        <v>5.347222222222222E-2</v>
      </c>
      <c r="I195" t="s">
        <v>50</v>
      </c>
      <c r="J195">
        <v>10.54</v>
      </c>
      <c r="K195" t="s">
        <v>99</v>
      </c>
      <c r="L195" t="s">
        <v>99</v>
      </c>
      <c r="M195" t="s">
        <v>221</v>
      </c>
      <c r="N195">
        <v>9.0070700000000006</v>
      </c>
      <c r="O195">
        <v>78238.8</v>
      </c>
      <c r="P195">
        <v>16267.8</v>
      </c>
      <c r="Q195">
        <v>0</v>
      </c>
      <c r="R195">
        <v>1782.37</v>
      </c>
      <c r="S195">
        <v>0</v>
      </c>
      <c r="T195">
        <v>72497.3</v>
      </c>
      <c r="U195">
        <v>168795</v>
      </c>
      <c r="V195">
        <v>229701</v>
      </c>
      <c r="W195">
        <v>0</v>
      </c>
      <c r="X195">
        <v>0</v>
      </c>
      <c r="Y195">
        <v>0</v>
      </c>
      <c r="Z195">
        <v>398497</v>
      </c>
      <c r="AA195">
        <v>1384.33</v>
      </c>
      <c r="AB195">
        <v>0</v>
      </c>
      <c r="AC195">
        <v>0</v>
      </c>
      <c r="AD195">
        <v>0</v>
      </c>
      <c r="AE195">
        <v>0</v>
      </c>
      <c r="AF195">
        <v>609.04499999999996</v>
      </c>
      <c r="AG195">
        <v>0</v>
      </c>
      <c r="AH195">
        <v>1993.37</v>
      </c>
      <c r="AI195">
        <v>0</v>
      </c>
      <c r="AJ195">
        <v>0</v>
      </c>
      <c r="AK195">
        <v>0</v>
      </c>
      <c r="AL195">
        <v>0</v>
      </c>
      <c r="AM195">
        <v>1993.37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5.1945300000000003</v>
      </c>
      <c r="BB195">
        <v>53.577599999999997</v>
      </c>
      <c r="BC195">
        <v>8.8913399999999996</v>
      </c>
      <c r="BD195">
        <v>0</v>
      </c>
      <c r="BE195">
        <v>0.81613800000000003</v>
      </c>
      <c r="BF195">
        <v>2.0487299999999999</v>
      </c>
      <c r="BG195">
        <v>39.261899999999997</v>
      </c>
      <c r="BH195">
        <v>109.79</v>
      </c>
      <c r="BI195">
        <v>123.904</v>
      </c>
      <c r="BJ195">
        <v>0</v>
      </c>
      <c r="BK195">
        <v>0</v>
      </c>
      <c r="BL195">
        <v>0</v>
      </c>
      <c r="BM195">
        <v>233.69399999999999</v>
      </c>
      <c r="BN195">
        <v>226.45500000000001</v>
      </c>
      <c r="BO195">
        <v>7.2391300000000003</v>
      </c>
      <c r="BP195">
        <v>0</v>
      </c>
      <c r="BQ195">
        <v>0</v>
      </c>
      <c r="BS195">
        <v>0</v>
      </c>
      <c r="BT195">
        <v>0</v>
      </c>
      <c r="BV195">
        <v>0</v>
      </c>
      <c r="BW195" t="s">
        <v>99</v>
      </c>
      <c r="BX195" t="s">
        <v>99</v>
      </c>
      <c r="BY195" t="s">
        <v>331</v>
      </c>
      <c r="BZ195">
        <v>9.6428799999999999</v>
      </c>
      <c r="CA195">
        <v>75597.3</v>
      </c>
      <c r="CB195">
        <v>38044</v>
      </c>
      <c r="CC195">
        <v>0</v>
      </c>
      <c r="CD195">
        <v>1387.99</v>
      </c>
      <c r="CE195">
        <v>0</v>
      </c>
      <c r="CF195">
        <v>72497.3</v>
      </c>
      <c r="CG195">
        <v>187536</v>
      </c>
      <c r="CH195">
        <v>229701</v>
      </c>
      <c r="CI195">
        <v>0</v>
      </c>
      <c r="CJ195">
        <v>0</v>
      </c>
      <c r="CK195">
        <v>0</v>
      </c>
      <c r="CL195">
        <v>417238</v>
      </c>
      <c r="CM195">
        <v>1696.57</v>
      </c>
      <c r="CN195">
        <v>0</v>
      </c>
      <c r="CO195">
        <v>0</v>
      </c>
      <c r="CP195">
        <v>0</v>
      </c>
      <c r="CQ195">
        <v>0</v>
      </c>
      <c r="CR195">
        <v>640.42700000000002</v>
      </c>
      <c r="CS195">
        <v>0</v>
      </c>
      <c r="CT195">
        <v>2337</v>
      </c>
      <c r="CU195">
        <v>0</v>
      </c>
      <c r="CV195">
        <v>0</v>
      </c>
      <c r="CW195">
        <v>0</v>
      </c>
      <c r="CX195">
        <v>0</v>
      </c>
      <c r="CY195">
        <v>2337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6.3811600000000004</v>
      </c>
      <c r="DN195">
        <v>51.186999999999998</v>
      </c>
      <c r="DO195">
        <v>20.705100000000002</v>
      </c>
      <c r="DP195">
        <v>0</v>
      </c>
      <c r="DQ195">
        <v>0.63616799999999996</v>
      </c>
      <c r="DR195">
        <v>2.15421</v>
      </c>
      <c r="DS195">
        <v>39.261899999999997</v>
      </c>
      <c r="DT195">
        <v>120.32599999999999</v>
      </c>
      <c r="DU195">
        <v>123.904</v>
      </c>
      <c r="DV195">
        <v>0</v>
      </c>
      <c r="DW195">
        <v>0</v>
      </c>
      <c r="DX195">
        <v>0</v>
      </c>
      <c r="DY195">
        <v>244.22900000000001</v>
      </c>
      <c r="DZ195">
        <v>235.69800000000001</v>
      </c>
      <c r="EA195">
        <v>8.5309500000000007</v>
      </c>
      <c r="EB195">
        <v>0</v>
      </c>
      <c r="EC195">
        <v>0</v>
      </c>
      <c r="EE195">
        <v>0</v>
      </c>
      <c r="EF195">
        <v>0</v>
      </c>
      <c r="EH195">
        <v>0</v>
      </c>
      <c r="EI195" s="74">
        <v>2.30754E-20</v>
      </c>
      <c r="EJ195">
        <v>24.837499999999999</v>
      </c>
      <c r="EK195">
        <v>2.17232</v>
      </c>
      <c r="EL195">
        <v>0</v>
      </c>
      <c r="EM195" s="74">
        <v>3.55234E-17</v>
      </c>
      <c r="EN195">
        <v>0</v>
      </c>
      <c r="EO195">
        <v>10.330399999999999</v>
      </c>
      <c r="EP195">
        <v>37.340200000000003</v>
      </c>
      <c r="EQ195">
        <v>29.569299999999998</v>
      </c>
      <c r="ER195">
        <v>0</v>
      </c>
      <c r="ES195">
        <v>0</v>
      </c>
      <c r="ET195">
        <v>0</v>
      </c>
      <c r="EU195">
        <v>66.909599999999998</v>
      </c>
      <c r="EV195" s="74">
        <v>3.9528800000000001E-20</v>
      </c>
      <c r="EW195">
        <v>23.9861</v>
      </c>
      <c r="EX195">
        <v>4.7373000000000003</v>
      </c>
      <c r="EY195">
        <v>0</v>
      </c>
      <c r="EZ195" s="74">
        <v>5.0785599999999999E-17</v>
      </c>
      <c r="FA195">
        <v>0</v>
      </c>
      <c r="FB195">
        <v>10.330399999999999</v>
      </c>
      <c r="FC195">
        <v>39.053800000000003</v>
      </c>
      <c r="FD195">
        <v>29.569299999999998</v>
      </c>
      <c r="FE195">
        <v>0</v>
      </c>
      <c r="FF195">
        <v>0</v>
      </c>
      <c r="FG195">
        <v>0</v>
      </c>
      <c r="FH195">
        <v>68.623099999999994</v>
      </c>
      <c r="FI195" t="s">
        <v>534</v>
      </c>
      <c r="FJ195" t="s">
        <v>535</v>
      </c>
      <c r="FK195" t="s">
        <v>536</v>
      </c>
      <c r="FL195" t="s">
        <v>257</v>
      </c>
      <c r="FM195">
        <v>8.5</v>
      </c>
      <c r="FN195" t="s">
        <v>44</v>
      </c>
      <c r="FO195" t="s">
        <v>472</v>
      </c>
      <c r="FP195" t="s">
        <v>605</v>
      </c>
    </row>
    <row r="196" spans="1:172" x14ac:dyDescent="0.25">
      <c r="A196" s="72">
        <v>43234.162222222221</v>
      </c>
      <c r="B196" t="s">
        <v>364</v>
      </c>
      <c r="C196" t="s">
        <v>364</v>
      </c>
      <c r="D196" t="s">
        <v>266</v>
      </c>
      <c r="E196">
        <v>53627.8</v>
      </c>
      <c r="F196">
        <v>53627.8</v>
      </c>
      <c r="G196" t="s">
        <v>43</v>
      </c>
      <c r="H196" s="73">
        <v>5.6250000000000001E-2</v>
      </c>
      <c r="I196" t="s">
        <v>51</v>
      </c>
      <c r="J196">
        <v>-30.64</v>
      </c>
      <c r="K196" t="s">
        <v>99</v>
      </c>
      <c r="L196" t="s">
        <v>99</v>
      </c>
      <c r="M196" t="s">
        <v>221</v>
      </c>
      <c r="N196">
        <v>27.175000000000001</v>
      </c>
      <c r="O196">
        <v>135383</v>
      </c>
      <c r="P196">
        <v>17486.2</v>
      </c>
      <c r="Q196">
        <v>0</v>
      </c>
      <c r="R196">
        <v>2959.83</v>
      </c>
      <c r="S196">
        <v>0</v>
      </c>
      <c r="T196">
        <v>72497.3</v>
      </c>
      <c r="U196">
        <v>228353</v>
      </c>
      <c r="V196">
        <v>229701</v>
      </c>
      <c r="W196">
        <v>0</v>
      </c>
      <c r="X196">
        <v>0</v>
      </c>
      <c r="Y196">
        <v>0</v>
      </c>
      <c r="Z196">
        <v>458055</v>
      </c>
      <c r="AA196">
        <v>4176.63</v>
      </c>
      <c r="AB196">
        <v>0</v>
      </c>
      <c r="AC196">
        <v>0</v>
      </c>
      <c r="AD196">
        <v>0</v>
      </c>
      <c r="AE196">
        <v>0</v>
      </c>
      <c r="AF196">
        <v>609.04600000000005</v>
      </c>
      <c r="AG196">
        <v>0</v>
      </c>
      <c r="AH196">
        <v>4785.67</v>
      </c>
      <c r="AI196">
        <v>0</v>
      </c>
      <c r="AJ196">
        <v>0</v>
      </c>
      <c r="AK196">
        <v>0</v>
      </c>
      <c r="AL196">
        <v>0</v>
      </c>
      <c r="AM196">
        <v>4785.67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14.3391</v>
      </c>
      <c r="BB196">
        <v>84.374200000000002</v>
      </c>
      <c r="BC196">
        <v>9.3907399999999992</v>
      </c>
      <c r="BD196">
        <v>0</v>
      </c>
      <c r="BE196">
        <v>1.56382</v>
      </c>
      <c r="BF196">
        <v>2.04874</v>
      </c>
      <c r="BG196">
        <v>39.261899999999997</v>
      </c>
      <c r="BH196">
        <v>150.97800000000001</v>
      </c>
      <c r="BI196">
        <v>123.904</v>
      </c>
      <c r="BJ196">
        <v>0</v>
      </c>
      <c r="BK196">
        <v>0</v>
      </c>
      <c r="BL196">
        <v>0</v>
      </c>
      <c r="BM196">
        <v>274.88200000000001</v>
      </c>
      <c r="BN196">
        <v>258.50700000000001</v>
      </c>
      <c r="BO196">
        <v>16.3749</v>
      </c>
      <c r="BP196">
        <v>0</v>
      </c>
      <c r="BQ196">
        <v>0</v>
      </c>
      <c r="BS196">
        <v>0</v>
      </c>
      <c r="BT196">
        <v>0</v>
      </c>
      <c r="BV196">
        <v>0</v>
      </c>
      <c r="BW196" t="s">
        <v>99</v>
      </c>
      <c r="BX196" t="s">
        <v>99</v>
      </c>
      <c r="BY196" t="s">
        <v>331</v>
      </c>
      <c r="BZ196">
        <v>9.6428799999999999</v>
      </c>
      <c r="CA196">
        <v>75597.3</v>
      </c>
      <c r="CB196">
        <v>38044</v>
      </c>
      <c r="CC196">
        <v>0</v>
      </c>
      <c r="CD196">
        <v>1387.99</v>
      </c>
      <c r="CE196">
        <v>0</v>
      </c>
      <c r="CF196">
        <v>72497.3</v>
      </c>
      <c r="CG196">
        <v>187536</v>
      </c>
      <c r="CH196">
        <v>229701</v>
      </c>
      <c r="CI196">
        <v>0</v>
      </c>
      <c r="CJ196">
        <v>0</v>
      </c>
      <c r="CK196">
        <v>0</v>
      </c>
      <c r="CL196">
        <v>417238</v>
      </c>
      <c r="CM196">
        <v>1696.57</v>
      </c>
      <c r="CN196">
        <v>0</v>
      </c>
      <c r="CO196">
        <v>0</v>
      </c>
      <c r="CP196">
        <v>0</v>
      </c>
      <c r="CQ196">
        <v>0</v>
      </c>
      <c r="CR196">
        <v>640.42700000000002</v>
      </c>
      <c r="CS196">
        <v>0</v>
      </c>
      <c r="CT196">
        <v>2337</v>
      </c>
      <c r="CU196">
        <v>0</v>
      </c>
      <c r="CV196">
        <v>0</v>
      </c>
      <c r="CW196">
        <v>0</v>
      </c>
      <c r="CX196">
        <v>0</v>
      </c>
      <c r="CY196">
        <v>2337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6.3811600000000004</v>
      </c>
      <c r="DN196">
        <v>51.186999999999998</v>
      </c>
      <c r="DO196">
        <v>20.705100000000002</v>
      </c>
      <c r="DP196">
        <v>0</v>
      </c>
      <c r="DQ196">
        <v>0.63616799999999996</v>
      </c>
      <c r="DR196">
        <v>2.15421</v>
      </c>
      <c r="DS196">
        <v>39.261899999999997</v>
      </c>
      <c r="DT196">
        <v>120.32599999999999</v>
      </c>
      <c r="DU196">
        <v>123.904</v>
      </c>
      <c r="DV196">
        <v>0</v>
      </c>
      <c r="DW196">
        <v>0</v>
      </c>
      <c r="DX196">
        <v>0</v>
      </c>
      <c r="DY196">
        <v>244.22900000000001</v>
      </c>
      <c r="DZ196">
        <v>235.69800000000001</v>
      </c>
      <c r="EA196">
        <v>8.5309500000000007</v>
      </c>
      <c r="EB196">
        <v>0</v>
      </c>
      <c r="EC196">
        <v>0</v>
      </c>
      <c r="EE196">
        <v>0</v>
      </c>
      <c r="EF196">
        <v>0</v>
      </c>
      <c r="EH196">
        <v>0</v>
      </c>
      <c r="EI196">
        <v>7.0021600000000003E-4</v>
      </c>
      <c r="EJ196">
        <v>38.384500000000003</v>
      </c>
      <c r="EK196">
        <v>2.6046800000000001</v>
      </c>
      <c r="EL196">
        <v>0</v>
      </c>
      <c r="EM196">
        <v>0.47447800000000001</v>
      </c>
      <c r="EN196">
        <v>0</v>
      </c>
      <c r="EO196">
        <v>10.330399999999999</v>
      </c>
      <c r="EP196">
        <v>51.794699999999999</v>
      </c>
      <c r="EQ196">
        <v>29.569299999999998</v>
      </c>
      <c r="ER196">
        <v>0</v>
      </c>
      <c r="ES196">
        <v>0</v>
      </c>
      <c r="ET196">
        <v>0</v>
      </c>
      <c r="EU196">
        <v>81.364099999999993</v>
      </c>
      <c r="EV196" s="74">
        <v>3.9528800000000001E-20</v>
      </c>
      <c r="EW196">
        <v>23.9861</v>
      </c>
      <c r="EX196">
        <v>4.7373000000000003</v>
      </c>
      <c r="EY196">
        <v>0</v>
      </c>
      <c r="EZ196" s="74">
        <v>5.0785599999999999E-17</v>
      </c>
      <c r="FA196">
        <v>0</v>
      </c>
      <c r="FB196">
        <v>10.330399999999999</v>
      </c>
      <c r="FC196">
        <v>39.053800000000003</v>
      </c>
      <c r="FD196">
        <v>29.569299999999998</v>
      </c>
      <c r="FE196">
        <v>0</v>
      </c>
      <c r="FF196">
        <v>0</v>
      </c>
      <c r="FG196">
        <v>0</v>
      </c>
      <c r="FH196">
        <v>68.623099999999994</v>
      </c>
      <c r="FI196" t="s">
        <v>534</v>
      </c>
      <c r="FJ196" t="s">
        <v>535</v>
      </c>
      <c r="FK196" t="s">
        <v>536</v>
      </c>
      <c r="FL196" t="s">
        <v>257</v>
      </c>
      <c r="FM196">
        <v>8.5</v>
      </c>
      <c r="FN196" t="s">
        <v>44</v>
      </c>
      <c r="FO196" t="s">
        <v>472</v>
      </c>
      <c r="FP196" t="s">
        <v>605</v>
      </c>
    </row>
    <row r="197" spans="1:172" x14ac:dyDescent="0.25">
      <c r="A197" s="72">
        <v>43234.163182870368</v>
      </c>
      <c r="B197" t="s">
        <v>365</v>
      </c>
      <c r="C197" t="s">
        <v>365</v>
      </c>
      <c r="D197" t="s">
        <v>266</v>
      </c>
      <c r="E197">
        <v>53627.8</v>
      </c>
      <c r="F197">
        <v>53627.8</v>
      </c>
      <c r="G197" t="s">
        <v>43</v>
      </c>
      <c r="H197" s="73">
        <v>5.347222222222222E-2</v>
      </c>
      <c r="I197" t="s">
        <v>50</v>
      </c>
      <c r="J197">
        <v>7</v>
      </c>
      <c r="K197" t="s">
        <v>99</v>
      </c>
      <c r="L197" t="s">
        <v>99</v>
      </c>
      <c r="M197" t="s">
        <v>221</v>
      </c>
      <c r="N197">
        <v>8.8619199999999996</v>
      </c>
      <c r="O197">
        <v>78754.8</v>
      </c>
      <c r="P197">
        <v>22387.9</v>
      </c>
      <c r="Q197">
        <v>0</v>
      </c>
      <c r="R197">
        <v>1775.23</v>
      </c>
      <c r="S197">
        <v>0</v>
      </c>
      <c r="T197">
        <v>72497.3</v>
      </c>
      <c r="U197">
        <v>175424</v>
      </c>
      <c r="V197">
        <v>229701</v>
      </c>
      <c r="W197">
        <v>0</v>
      </c>
      <c r="X197">
        <v>0</v>
      </c>
      <c r="Y197">
        <v>0</v>
      </c>
      <c r="Z197">
        <v>405125</v>
      </c>
      <c r="AA197">
        <v>1362.02</v>
      </c>
      <c r="AB197">
        <v>0</v>
      </c>
      <c r="AC197">
        <v>0</v>
      </c>
      <c r="AD197">
        <v>0</v>
      </c>
      <c r="AE197">
        <v>0</v>
      </c>
      <c r="AF197">
        <v>609.04499999999996</v>
      </c>
      <c r="AG197">
        <v>0</v>
      </c>
      <c r="AH197">
        <v>1971.07</v>
      </c>
      <c r="AI197">
        <v>0</v>
      </c>
      <c r="AJ197">
        <v>0</v>
      </c>
      <c r="AK197">
        <v>0</v>
      </c>
      <c r="AL197">
        <v>0</v>
      </c>
      <c r="AM197">
        <v>1971.07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5.1100300000000001</v>
      </c>
      <c r="BB197">
        <v>53.860900000000001</v>
      </c>
      <c r="BC197">
        <v>12.2354</v>
      </c>
      <c r="BD197">
        <v>0</v>
      </c>
      <c r="BE197">
        <v>0.81299600000000005</v>
      </c>
      <c r="BF197">
        <v>2.0487299999999999</v>
      </c>
      <c r="BG197">
        <v>39.261899999999997</v>
      </c>
      <c r="BH197">
        <v>113.33</v>
      </c>
      <c r="BI197">
        <v>123.904</v>
      </c>
      <c r="BJ197">
        <v>0</v>
      </c>
      <c r="BK197">
        <v>0</v>
      </c>
      <c r="BL197">
        <v>0</v>
      </c>
      <c r="BM197">
        <v>237.23400000000001</v>
      </c>
      <c r="BN197">
        <v>230.07900000000001</v>
      </c>
      <c r="BO197">
        <v>7.1547000000000001</v>
      </c>
      <c r="BP197">
        <v>0</v>
      </c>
      <c r="BQ197">
        <v>0</v>
      </c>
      <c r="BS197">
        <v>0</v>
      </c>
      <c r="BT197">
        <v>0</v>
      </c>
      <c r="BV197">
        <v>0</v>
      </c>
      <c r="BW197" t="s">
        <v>99</v>
      </c>
      <c r="BX197" t="s">
        <v>99</v>
      </c>
      <c r="BY197" t="s">
        <v>331</v>
      </c>
      <c r="BZ197">
        <v>9.6428799999999999</v>
      </c>
      <c r="CA197">
        <v>75597.3</v>
      </c>
      <c r="CB197">
        <v>38044</v>
      </c>
      <c r="CC197">
        <v>0</v>
      </c>
      <c r="CD197">
        <v>1387.99</v>
      </c>
      <c r="CE197">
        <v>0</v>
      </c>
      <c r="CF197">
        <v>72497.3</v>
      </c>
      <c r="CG197">
        <v>187536</v>
      </c>
      <c r="CH197">
        <v>229701</v>
      </c>
      <c r="CI197">
        <v>0</v>
      </c>
      <c r="CJ197">
        <v>0</v>
      </c>
      <c r="CK197">
        <v>0</v>
      </c>
      <c r="CL197">
        <v>417238</v>
      </c>
      <c r="CM197">
        <v>1696.57</v>
      </c>
      <c r="CN197">
        <v>0</v>
      </c>
      <c r="CO197">
        <v>0</v>
      </c>
      <c r="CP197">
        <v>0</v>
      </c>
      <c r="CQ197">
        <v>0</v>
      </c>
      <c r="CR197">
        <v>640.42700000000002</v>
      </c>
      <c r="CS197">
        <v>0</v>
      </c>
      <c r="CT197">
        <v>2337</v>
      </c>
      <c r="CU197">
        <v>0</v>
      </c>
      <c r="CV197">
        <v>0</v>
      </c>
      <c r="CW197">
        <v>0</v>
      </c>
      <c r="CX197">
        <v>0</v>
      </c>
      <c r="CY197">
        <v>2337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6.3811600000000004</v>
      </c>
      <c r="DN197">
        <v>51.186999999999998</v>
      </c>
      <c r="DO197">
        <v>20.705100000000002</v>
      </c>
      <c r="DP197">
        <v>0</v>
      </c>
      <c r="DQ197">
        <v>0.63616799999999996</v>
      </c>
      <c r="DR197">
        <v>2.15421</v>
      </c>
      <c r="DS197">
        <v>39.261899999999997</v>
      </c>
      <c r="DT197">
        <v>120.32599999999999</v>
      </c>
      <c r="DU197">
        <v>123.904</v>
      </c>
      <c r="DV197">
        <v>0</v>
      </c>
      <c r="DW197">
        <v>0</v>
      </c>
      <c r="DX197">
        <v>0</v>
      </c>
      <c r="DY197">
        <v>244.22900000000001</v>
      </c>
      <c r="DZ197">
        <v>235.69800000000001</v>
      </c>
      <c r="EA197">
        <v>8.5309500000000007</v>
      </c>
      <c r="EB197">
        <v>0</v>
      </c>
      <c r="EC197">
        <v>0</v>
      </c>
      <c r="EE197">
        <v>0</v>
      </c>
      <c r="EF197">
        <v>0</v>
      </c>
      <c r="EH197">
        <v>0</v>
      </c>
      <c r="EI197" s="74">
        <v>2.3033099999999999E-20</v>
      </c>
      <c r="EJ197">
        <v>24.970800000000001</v>
      </c>
      <c r="EK197">
        <v>2.9887000000000001</v>
      </c>
      <c r="EL197">
        <v>0</v>
      </c>
      <c r="EM197" s="74">
        <v>3.55234E-17</v>
      </c>
      <c r="EN197">
        <v>0</v>
      </c>
      <c r="EO197">
        <v>10.330399999999999</v>
      </c>
      <c r="EP197">
        <v>38.2898</v>
      </c>
      <c r="EQ197">
        <v>29.569299999999998</v>
      </c>
      <c r="ER197">
        <v>0</v>
      </c>
      <c r="ES197">
        <v>0</v>
      </c>
      <c r="ET197">
        <v>0</v>
      </c>
      <c r="EU197">
        <v>67.859200000000001</v>
      </c>
      <c r="EV197" s="74">
        <v>3.9528800000000001E-20</v>
      </c>
      <c r="EW197">
        <v>23.9861</v>
      </c>
      <c r="EX197">
        <v>4.7373000000000003</v>
      </c>
      <c r="EY197">
        <v>0</v>
      </c>
      <c r="EZ197" s="74">
        <v>5.0785599999999999E-17</v>
      </c>
      <c r="FA197">
        <v>0</v>
      </c>
      <c r="FB197">
        <v>10.330399999999999</v>
      </c>
      <c r="FC197">
        <v>39.053800000000003</v>
      </c>
      <c r="FD197">
        <v>29.569299999999998</v>
      </c>
      <c r="FE197">
        <v>0</v>
      </c>
      <c r="FF197">
        <v>0</v>
      </c>
      <c r="FG197">
        <v>0</v>
      </c>
      <c r="FH197">
        <v>68.623099999999994</v>
      </c>
      <c r="FI197" t="s">
        <v>534</v>
      </c>
      <c r="FJ197" t="s">
        <v>535</v>
      </c>
      <c r="FK197" t="s">
        <v>536</v>
      </c>
      <c r="FL197" t="s">
        <v>257</v>
      </c>
      <c r="FM197">
        <v>8.5</v>
      </c>
      <c r="FN197" t="s">
        <v>44</v>
      </c>
      <c r="FO197" t="s">
        <v>472</v>
      </c>
      <c r="FP197" t="s">
        <v>605</v>
      </c>
    </row>
    <row r="198" spans="1:172" x14ac:dyDescent="0.25">
      <c r="A198" s="72">
        <v>43234.164317129631</v>
      </c>
      <c r="B198" t="s">
        <v>366</v>
      </c>
      <c r="C198" t="s">
        <v>366</v>
      </c>
      <c r="D198" t="s">
        <v>268</v>
      </c>
      <c r="E198">
        <v>53627.8</v>
      </c>
      <c r="F198">
        <v>53627.8</v>
      </c>
      <c r="G198" t="s">
        <v>43</v>
      </c>
      <c r="H198" s="73">
        <v>6.5277777777777782E-2</v>
      </c>
      <c r="I198" t="s">
        <v>50</v>
      </c>
      <c r="J198">
        <v>8.52</v>
      </c>
      <c r="K198" t="s">
        <v>99</v>
      </c>
      <c r="L198" t="s">
        <v>99</v>
      </c>
      <c r="M198" t="s">
        <v>240</v>
      </c>
      <c r="N198">
        <v>41.409199999999998</v>
      </c>
      <c r="O198">
        <v>45300</v>
      </c>
      <c r="P198">
        <v>25259.4</v>
      </c>
      <c r="Q198">
        <v>0</v>
      </c>
      <c r="R198">
        <v>3798.2</v>
      </c>
      <c r="S198">
        <v>0</v>
      </c>
      <c r="T198">
        <v>72497.3</v>
      </c>
      <c r="U198">
        <v>146896</v>
      </c>
      <c r="V198">
        <v>229701</v>
      </c>
      <c r="W198">
        <v>0</v>
      </c>
      <c r="X198">
        <v>0</v>
      </c>
      <c r="Y198">
        <v>0</v>
      </c>
      <c r="Z198">
        <v>376598</v>
      </c>
      <c r="AA198">
        <v>6364.3</v>
      </c>
      <c r="AB198">
        <v>0</v>
      </c>
      <c r="AC198">
        <v>0</v>
      </c>
      <c r="AD198">
        <v>0</v>
      </c>
      <c r="AE198">
        <v>0</v>
      </c>
      <c r="AF198">
        <v>709.48599999999999</v>
      </c>
      <c r="AG198">
        <v>0</v>
      </c>
      <c r="AH198">
        <v>7073.79</v>
      </c>
      <c r="AI198">
        <v>0</v>
      </c>
      <c r="AJ198">
        <v>0</v>
      </c>
      <c r="AK198">
        <v>0</v>
      </c>
      <c r="AL198">
        <v>0</v>
      </c>
      <c r="AM198">
        <v>7073.79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23.5962</v>
      </c>
      <c r="BB198">
        <v>26.648199999999999</v>
      </c>
      <c r="BC198">
        <v>13.0289</v>
      </c>
      <c r="BD198">
        <v>0</v>
      </c>
      <c r="BE198">
        <v>1.9710700000000001</v>
      </c>
      <c r="BF198">
        <v>2.3921999999999999</v>
      </c>
      <c r="BG198">
        <v>36.838299999999997</v>
      </c>
      <c r="BH198">
        <v>104.47499999999999</v>
      </c>
      <c r="BI198">
        <v>114.872</v>
      </c>
      <c r="BJ198">
        <v>0</v>
      </c>
      <c r="BK198">
        <v>0</v>
      </c>
      <c r="BL198">
        <v>0</v>
      </c>
      <c r="BM198">
        <v>219.34700000000001</v>
      </c>
      <c r="BN198">
        <v>193.38200000000001</v>
      </c>
      <c r="BO198">
        <v>25.965199999999999</v>
      </c>
      <c r="BP198">
        <v>0</v>
      </c>
      <c r="BQ198">
        <v>88.5</v>
      </c>
      <c r="BR198" t="s">
        <v>113</v>
      </c>
      <c r="BS198">
        <v>0</v>
      </c>
      <c r="BT198">
        <v>2</v>
      </c>
      <c r="BU198" t="s">
        <v>133</v>
      </c>
      <c r="BV198">
        <v>0</v>
      </c>
      <c r="BW198" t="s">
        <v>99</v>
      </c>
      <c r="BX198" t="s">
        <v>99</v>
      </c>
      <c r="BY198" t="s">
        <v>208</v>
      </c>
      <c r="BZ198">
        <v>42.262599999999999</v>
      </c>
      <c r="CA198">
        <v>41887</v>
      </c>
      <c r="CB198">
        <v>41965.9</v>
      </c>
      <c r="CC198">
        <v>0</v>
      </c>
      <c r="CD198">
        <v>3170.55</v>
      </c>
      <c r="CE198">
        <v>0</v>
      </c>
      <c r="CF198">
        <v>72497.3</v>
      </c>
      <c r="CG198">
        <v>159563</v>
      </c>
      <c r="CH198">
        <v>229701</v>
      </c>
      <c r="CI198">
        <v>0</v>
      </c>
      <c r="CJ198">
        <v>0</v>
      </c>
      <c r="CK198">
        <v>0</v>
      </c>
      <c r="CL198">
        <v>389265</v>
      </c>
      <c r="CM198">
        <v>6950.14</v>
      </c>
      <c r="CN198">
        <v>0</v>
      </c>
      <c r="CO198">
        <v>0</v>
      </c>
      <c r="CP198">
        <v>0</v>
      </c>
      <c r="CQ198">
        <v>0</v>
      </c>
      <c r="CR198">
        <v>740.86599999999999</v>
      </c>
      <c r="CS198">
        <v>0</v>
      </c>
      <c r="CT198">
        <v>7691.01</v>
      </c>
      <c r="CU198">
        <v>0</v>
      </c>
      <c r="CV198">
        <v>0</v>
      </c>
      <c r="CW198">
        <v>0</v>
      </c>
      <c r="CX198">
        <v>0</v>
      </c>
      <c r="CY198">
        <v>7691.01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25.6966</v>
      </c>
      <c r="DN198">
        <v>24.741599999999998</v>
      </c>
      <c r="DO198">
        <v>21.575600000000001</v>
      </c>
      <c r="DP198">
        <v>0</v>
      </c>
      <c r="DQ198">
        <v>1.63686</v>
      </c>
      <c r="DR198">
        <v>2.4976699999999998</v>
      </c>
      <c r="DS198">
        <v>36.838299999999997</v>
      </c>
      <c r="DT198">
        <v>112.98699999999999</v>
      </c>
      <c r="DU198">
        <v>114.872</v>
      </c>
      <c r="DV198">
        <v>0</v>
      </c>
      <c r="DW198">
        <v>0</v>
      </c>
      <c r="DX198">
        <v>0</v>
      </c>
      <c r="DY198">
        <v>227.85900000000001</v>
      </c>
      <c r="DZ198">
        <v>199.68799999999999</v>
      </c>
      <c r="EA198">
        <v>28.1706</v>
      </c>
      <c r="EB198">
        <v>0</v>
      </c>
      <c r="EC198">
        <v>0</v>
      </c>
      <c r="EE198">
        <v>0</v>
      </c>
      <c r="EF198">
        <v>7.25</v>
      </c>
      <c r="EG198" t="s">
        <v>204</v>
      </c>
      <c r="EH198">
        <v>0</v>
      </c>
      <c r="EI198" s="74">
        <v>9.2324100000000006E-21</v>
      </c>
      <c r="EJ198">
        <v>24.521100000000001</v>
      </c>
      <c r="EK198">
        <v>3.7443300000000002</v>
      </c>
      <c r="EL198">
        <v>0</v>
      </c>
      <c r="EM198" s="74">
        <v>1.2987099999999999E-17</v>
      </c>
      <c r="EN198">
        <v>0</v>
      </c>
      <c r="EO198">
        <v>10.330399999999999</v>
      </c>
      <c r="EP198">
        <v>38.595799999999997</v>
      </c>
      <c r="EQ198">
        <v>29.569400000000002</v>
      </c>
      <c r="ER198">
        <v>0</v>
      </c>
      <c r="ES198">
        <v>0</v>
      </c>
      <c r="ET198">
        <v>0</v>
      </c>
      <c r="EU198">
        <v>68.165099999999995</v>
      </c>
      <c r="EV198" s="74">
        <v>2.05119E-20</v>
      </c>
      <c r="EW198">
        <v>23.007899999999999</v>
      </c>
      <c r="EX198">
        <v>6.1388400000000001</v>
      </c>
      <c r="EY198">
        <v>0</v>
      </c>
      <c r="EZ198" s="74">
        <v>4.18007E-17</v>
      </c>
      <c r="FA198">
        <v>0</v>
      </c>
      <c r="FB198">
        <v>10.330399999999999</v>
      </c>
      <c r="FC198">
        <v>39.477200000000003</v>
      </c>
      <c r="FD198">
        <v>29.569400000000002</v>
      </c>
      <c r="FE198">
        <v>0</v>
      </c>
      <c r="FF198">
        <v>0</v>
      </c>
      <c r="FG198">
        <v>0</v>
      </c>
      <c r="FH198">
        <v>69.046499999999995</v>
      </c>
      <c r="FI198" t="s">
        <v>534</v>
      </c>
      <c r="FJ198" t="s">
        <v>535</v>
      </c>
      <c r="FK198" t="s">
        <v>536</v>
      </c>
      <c r="FL198" t="s">
        <v>257</v>
      </c>
      <c r="FM198">
        <v>8.5</v>
      </c>
      <c r="FN198" t="s">
        <v>44</v>
      </c>
      <c r="FO198" t="s">
        <v>472</v>
      </c>
      <c r="FP198" t="s">
        <v>605</v>
      </c>
    </row>
    <row r="199" spans="1:172" x14ac:dyDescent="0.25">
      <c r="A199" s="72">
        <v>43234.165439814817</v>
      </c>
      <c r="B199" t="s">
        <v>367</v>
      </c>
      <c r="C199" t="s">
        <v>367</v>
      </c>
      <c r="D199" t="s">
        <v>268</v>
      </c>
      <c r="E199">
        <v>53627.8</v>
      </c>
      <c r="F199">
        <v>53627.8</v>
      </c>
      <c r="G199" t="s">
        <v>43</v>
      </c>
      <c r="H199" s="73">
        <v>6.458333333333334E-2</v>
      </c>
      <c r="I199" t="s">
        <v>50</v>
      </c>
      <c r="J199">
        <v>6.91</v>
      </c>
      <c r="K199" t="s">
        <v>99</v>
      </c>
      <c r="L199" t="s">
        <v>99</v>
      </c>
      <c r="M199" t="s">
        <v>240</v>
      </c>
      <c r="N199">
        <v>37.558999999999997</v>
      </c>
      <c r="O199">
        <v>40424.800000000003</v>
      </c>
      <c r="P199">
        <v>24005.8</v>
      </c>
      <c r="Q199">
        <v>0</v>
      </c>
      <c r="R199">
        <v>3683.54</v>
      </c>
      <c r="S199">
        <v>0</v>
      </c>
      <c r="T199">
        <v>72497.3</v>
      </c>
      <c r="U199">
        <v>140649</v>
      </c>
      <c r="V199">
        <v>229701</v>
      </c>
      <c r="W199">
        <v>0</v>
      </c>
      <c r="X199">
        <v>0</v>
      </c>
      <c r="Y199">
        <v>0</v>
      </c>
      <c r="Z199">
        <v>370350</v>
      </c>
      <c r="AA199">
        <v>5772.55</v>
      </c>
      <c r="AB199">
        <v>0</v>
      </c>
      <c r="AC199">
        <v>0</v>
      </c>
      <c r="AD199">
        <v>0</v>
      </c>
      <c r="AE199">
        <v>0</v>
      </c>
      <c r="AF199">
        <v>709.48199999999997</v>
      </c>
      <c r="AG199">
        <v>0</v>
      </c>
      <c r="AH199">
        <v>6482.03</v>
      </c>
      <c r="AI199">
        <v>0</v>
      </c>
      <c r="AJ199">
        <v>0</v>
      </c>
      <c r="AK199">
        <v>0</v>
      </c>
      <c r="AL199">
        <v>0</v>
      </c>
      <c r="AM199">
        <v>6482.03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21.386700000000001</v>
      </c>
      <c r="BB199">
        <v>23.8658</v>
      </c>
      <c r="BC199">
        <v>12.4</v>
      </c>
      <c r="BD199">
        <v>0</v>
      </c>
      <c r="BE199">
        <v>1.9053899999999999</v>
      </c>
      <c r="BF199">
        <v>2.3921899999999998</v>
      </c>
      <c r="BG199">
        <v>36.838299999999997</v>
      </c>
      <c r="BH199">
        <v>98.788300000000007</v>
      </c>
      <c r="BI199">
        <v>114.872</v>
      </c>
      <c r="BJ199">
        <v>0</v>
      </c>
      <c r="BK199">
        <v>0</v>
      </c>
      <c r="BL199">
        <v>0</v>
      </c>
      <c r="BM199">
        <v>213.66</v>
      </c>
      <c r="BN199">
        <v>189.90199999999999</v>
      </c>
      <c r="BO199">
        <v>23.757999999999999</v>
      </c>
      <c r="BP199">
        <v>0</v>
      </c>
      <c r="BQ199">
        <v>0</v>
      </c>
      <c r="BS199">
        <v>0</v>
      </c>
      <c r="BT199">
        <v>1</v>
      </c>
      <c r="BU199" t="s">
        <v>156</v>
      </c>
      <c r="BV199">
        <v>0</v>
      </c>
      <c r="BW199" t="s">
        <v>99</v>
      </c>
      <c r="BX199" t="s">
        <v>99</v>
      </c>
      <c r="BY199" t="s">
        <v>208</v>
      </c>
      <c r="BZ199">
        <v>38.9786</v>
      </c>
      <c r="CA199">
        <v>37248.699999999997</v>
      </c>
      <c r="CB199">
        <v>37647.5</v>
      </c>
      <c r="CC199">
        <v>0</v>
      </c>
      <c r="CD199">
        <v>2596.5300000000002</v>
      </c>
      <c r="CE199">
        <v>0</v>
      </c>
      <c r="CF199">
        <v>72497.3</v>
      </c>
      <c r="CG199">
        <v>150029</v>
      </c>
      <c r="CH199">
        <v>229701</v>
      </c>
      <c r="CI199">
        <v>0</v>
      </c>
      <c r="CJ199">
        <v>0</v>
      </c>
      <c r="CK199">
        <v>0</v>
      </c>
      <c r="CL199">
        <v>379730</v>
      </c>
      <c r="CM199">
        <v>6393.63</v>
      </c>
      <c r="CN199">
        <v>0</v>
      </c>
      <c r="CO199">
        <v>0</v>
      </c>
      <c r="CP199">
        <v>0</v>
      </c>
      <c r="CQ199">
        <v>0</v>
      </c>
      <c r="CR199">
        <v>740.86099999999999</v>
      </c>
      <c r="CS199">
        <v>0</v>
      </c>
      <c r="CT199">
        <v>7134.49</v>
      </c>
      <c r="CU199">
        <v>0</v>
      </c>
      <c r="CV199">
        <v>0</v>
      </c>
      <c r="CW199">
        <v>0</v>
      </c>
      <c r="CX199">
        <v>0</v>
      </c>
      <c r="CY199">
        <v>7134.49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23.630099999999999</v>
      </c>
      <c r="DN199">
        <v>22.030799999999999</v>
      </c>
      <c r="DO199">
        <v>19.3537</v>
      </c>
      <c r="DP199">
        <v>0</v>
      </c>
      <c r="DQ199">
        <v>1.3552200000000001</v>
      </c>
      <c r="DR199">
        <v>2.4976500000000001</v>
      </c>
      <c r="DS199">
        <v>36.838299999999997</v>
      </c>
      <c r="DT199">
        <v>105.706</v>
      </c>
      <c r="DU199">
        <v>114.872</v>
      </c>
      <c r="DV199">
        <v>0</v>
      </c>
      <c r="DW199">
        <v>0</v>
      </c>
      <c r="DX199">
        <v>0</v>
      </c>
      <c r="DY199">
        <v>220.578</v>
      </c>
      <c r="DZ199">
        <v>194.47200000000001</v>
      </c>
      <c r="EA199">
        <v>26.106200000000001</v>
      </c>
      <c r="EB199">
        <v>0</v>
      </c>
      <c r="EC199">
        <v>0</v>
      </c>
      <c r="EE199">
        <v>0</v>
      </c>
      <c r="EF199">
        <v>11.75</v>
      </c>
      <c r="EG199" t="s">
        <v>204</v>
      </c>
      <c r="EH199">
        <v>0</v>
      </c>
      <c r="EI199" s="74">
        <v>1.1349899999999999E-20</v>
      </c>
      <c r="EJ199">
        <v>22.1828</v>
      </c>
      <c r="EK199">
        <v>3.55654</v>
      </c>
      <c r="EL199">
        <v>0</v>
      </c>
      <c r="EM199" s="74">
        <v>1.2987099999999999E-17</v>
      </c>
      <c r="EN199">
        <v>0</v>
      </c>
      <c r="EO199">
        <v>10.330399999999999</v>
      </c>
      <c r="EP199">
        <v>36.069699999999997</v>
      </c>
      <c r="EQ199">
        <v>29.569400000000002</v>
      </c>
      <c r="ER199">
        <v>0</v>
      </c>
      <c r="ES199">
        <v>0</v>
      </c>
      <c r="ET199">
        <v>0</v>
      </c>
      <c r="EU199">
        <v>65.639099999999999</v>
      </c>
      <c r="EV199">
        <v>0</v>
      </c>
      <c r="EW199">
        <v>20.596399999999999</v>
      </c>
      <c r="EX199">
        <v>5.4549599999999998</v>
      </c>
      <c r="EY199">
        <v>0</v>
      </c>
      <c r="EZ199">
        <v>0</v>
      </c>
      <c r="FA199">
        <v>0</v>
      </c>
      <c r="FB199">
        <v>10.330399999999999</v>
      </c>
      <c r="FC199">
        <v>36.381700000000002</v>
      </c>
      <c r="FD199">
        <v>29.569400000000002</v>
      </c>
      <c r="FE199">
        <v>0</v>
      </c>
      <c r="FF199">
        <v>0</v>
      </c>
      <c r="FG199">
        <v>0</v>
      </c>
      <c r="FH199">
        <v>65.951099999999997</v>
      </c>
      <c r="FI199" t="s">
        <v>534</v>
      </c>
      <c r="FJ199" t="s">
        <v>535</v>
      </c>
      <c r="FK199" t="s">
        <v>536</v>
      </c>
      <c r="FL199" t="s">
        <v>257</v>
      </c>
      <c r="FM199">
        <v>8.5</v>
      </c>
      <c r="FN199" t="s">
        <v>44</v>
      </c>
      <c r="FO199" t="s">
        <v>472</v>
      </c>
      <c r="FP199" t="s">
        <v>605</v>
      </c>
    </row>
    <row r="200" spans="1:172" x14ac:dyDescent="0.25">
      <c r="A200" s="72">
        <v>43234.166388888887</v>
      </c>
      <c r="B200" t="s">
        <v>368</v>
      </c>
      <c r="C200" t="s">
        <v>368</v>
      </c>
      <c r="D200" t="s">
        <v>266</v>
      </c>
      <c r="E200">
        <v>53627.8</v>
      </c>
      <c r="F200">
        <v>53627.8</v>
      </c>
      <c r="G200" t="s">
        <v>43</v>
      </c>
      <c r="H200" s="73">
        <v>5.4166666666666669E-2</v>
      </c>
      <c r="I200" t="s">
        <v>50</v>
      </c>
      <c r="J200">
        <v>7.65</v>
      </c>
      <c r="K200" t="s">
        <v>99</v>
      </c>
      <c r="L200" t="s">
        <v>99</v>
      </c>
      <c r="M200" t="s">
        <v>240</v>
      </c>
      <c r="N200">
        <v>8.7573600000000003</v>
      </c>
      <c r="O200">
        <v>81579.3</v>
      </c>
      <c r="P200">
        <v>22511.1</v>
      </c>
      <c r="Q200">
        <v>0</v>
      </c>
      <c r="R200">
        <v>1653.16</v>
      </c>
      <c r="S200">
        <v>0</v>
      </c>
      <c r="T200">
        <v>72497.3</v>
      </c>
      <c r="U200">
        <v>178250</v>
      </c>
      <c r="V200">
        <v>229701</v>
      </c>
      <c r="W200">
        <v>0</v>
      </c>
      <c r="X200">
        <v>0</v>
      </c>
      <c r="Y200">
        <v>0</v>
      </c>
      <c r="Z200">
        <v>407951</v>
      </c>
      <c r="AA200">
        <v>1345.95</v>
      </c>
      <c r="AB200">
        <v>0</v>
      </c>
      <c r="AC200">
        <v>0</v>
      </c>
      <c r="AD200">
        <v>0</v>
      </c>
      <c r="AE200">
        <v>0</v>
      </c>
      <c r="AF200">
        <v>609.04499999999996</v>
      </c>
      <c r="AG200">
        <v>0</v>
      </c>
      <c r="AH200">
        <v>1955</v>
      </c>
      <c r="AI200">
        <v>0</v>
      </c>
      <c r="AJ200">
        <v>0</v>
      </c>
      <c r="AK200">
        <v>0</v>
      </c>
      <c r="AL200">
        <v>0</v>
      </c>
      <c r="AM200">
        <v>1955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5.0767600000000002</v>
      </c>
      <c r="BB200">
        <v>55.547800000000002</v>
      </c>
      <c r="BC200">
        <v>12.2331</v>
      </c>
      <c r="BD200">
        <v>0</v>
      </c>
      <c r="BE200">
        <v>0.75755899999999998</v>
      </c>
      <c r="BF200">
        <v>2.0487299999999999</v>
      </c>
      <c r="BG200">
        <v>39.262</v>
      </c>
      <c r="BH200">
        <v>114.926</v>
      </c>
      <c r="BI200">
        <v>123.904</v>
      </c>
      <c r="BJ200">
        <v>0</v>
      </c>
      <c r="BK200">
        <v>0</v>
      </c>
      <c r="BL200">
        <v>0</v>
      </c>
      <c r="BM200">
        <v>238.83</v>
      </c>
      <c r="BN200">
        <v>231.708</v>
      </c>
      <c r="BO200">
        <v>7.1214700000000004</v>
      </c>
      <c r="BP200">
        <v>0</v>
      </c>
      <c r="BQ200">
        <v>4</v>
      </c>
      <c r="BR200" t="s">
        <v>113</v>
      </c>
      <c r="BS200">
        <v>0</v>
      </c>
      <c r="BT200">
        <v>0</v>
      </c>
      <c r="BV200">
        <v>0</v>
      </c>
      <c r="BW200" t="s">
        <v>99</v>
      </c>
      <c r="BX200" t="s">
        <v>99</v>
      </c>
      <c r="BY200" t="s">
        <v>263</v>
      </c>
      <c r="BZ200">
        <v>9.9706799999999998</v>
      </c>
      <c r="CA200">
        <v>77520.600000000006</v>
      </c>
      <c r="CB200">
        <v>39418.1</v>
      </c>
      <c r="CC200">
        <v>0</v>
      </c>
      <c r="CD200">
        <v>1478.17</v>
      </c>
      <c r="CE200">
        <v>0</v>
      </c>
      <c r="CF200">
        <v>72497.3</v>
      </c>
      <c r="CG200">
        <v>190924</v>
      </c>
      <c r="CH200">
        <v>229701</v>
      </c>
      <c r="CI200">
        <v>0</v>
      </c>
      <c r="CJ200">
        <v>0</v>
      </c>
      <c r="CK200">
        <v>0</v>
      </c>
      <c r="CL200">
        <v>420626</v>
      </c>
      <c r="CM200">
        <v>1756.52</v>
      </c>
      <c r="CN200">
        <v>0</v>
      </c>
      <c r="CO200">
        <v>0</v>
      </c>
      <c r="CP200">
        <v>0</v>
      </c>
      <c r="CQ200">
        <v>0</v>
      </c>
      <c r="CR200">
        <v>640.42700000000002</v>
      </c>
      <c r="CS200">
        <v>0</v>
      </c>
      <c r="CT200">
        <v>2396.9499999999998</v>
      </c>
      <c r="CU200">
        <v>0</v>
      </c>
      <c r="CV200">
        <v>0</v>
      </c>
      <c r="CW200">
        <v>0</v>
      </c>
      <c r="CX200">
        <v>0</v>
      </c>
      <c r="CY200">
        <v>2396.9499999999998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6.5923100000000003</v>
      </c>
      <c r="DN200">
        <v>52.424999999999997</v>
      </c>
      <c r="DO200">
        <v>21.468399999999999</v>
      </c>
      <c r="DP200">
        <v>0</v>
      </c>
      <c r="DQ200">
        <v>0.67852900000000005</v>
      </c>
      <c r="DR200">
        <v>2.15421</v>
      </c>
      <c r="DS200">
        <v>39.262</v>
      </c>
      <c r="DT200">
        <v>122.58</v>
      </c>
      <c r="DU200">
        <v>123.904</v>
      </c>
      <c r="DV200">
        <v>0</v>
      </c>
      <c r="DW200">
        <v>0</v>
      </c>
      <c r="DX200">
        <v>0</v>
      </c>
      <c r="DY200">
        <v>246.48400000000001</v>
      </c>
      <c r="DZ200">
        <v>237.74199999999999</v>
      </c>
      <c r="EA200">
        <v>8.7419399999999996</v>
      </c>
      <c r="EB200">
        <v>0</v>
      </c>
      <c r="EC200">
        <v>0</v>
      </c>
      <c r="EE200">
        <v>0</v>
      </c>
      <c r="EF200">
        <v>0</v>
      </c>
      <c r="EH200">
        <v>0</v>
      </c>
      <c r="EI200" s="74">
        <v>8.0132400000000005E-21</v>
      </c>
      <c r="EJ200">
        <v>25.213799999999999</v>
      </c>
      <c r="EK200">
        <v>2.9621900000000001</v>
      </c>
      <c r="EL200">
        <v>0</v>
      </c>
      <c r="EM200" s="74">
        <v>1.14592E-17</v>
      </c>
      <c r="EN200">
        <v>0</v>
      </c>
      <c r="EO200">
        <v>10.330399999999999</v>
      </c>
      <c r="EP200">
        <v>38.506300000000003</v>
      </c>
      <c r="EQ200">
        <v>29.569400000000002</v>
      </c>
      <c r="ER200">
        <v>0</v>
      </c>
      <c r="ES200">
        <v>0</v>
      </c>
      <c r="ET200">
        <v>0</v>
      </c>
      <c r="EU200">
        <v>68.075699999999998</v>
      </c>
      <c r="EV200" s="74">
        <v>9.1723400000000006E-14</v>
      </c>
      <c r="EW200">
        <v>24.562899999999999</v>
      </c>
      <c r="EX200">
        <v>4.8720699999999999</v>
      </c>
      <c r="EY200">
        <v>0</v>
      </c>
      <c r="EZ200" s="74">
        <v>4.8531099999999996E-10</v>
      </c>
      <c r="FA200">
        <v>0</v>
      </c>
      <c r="FB200">
        <v>10.330399999999999</v>
      </c>
      <c r="FC200">
        <v>39.765300000000003</v>
      </c>
      <c r="FD200">
        <v>29.569400000000002</v>
      </c>
      <c r="FE200">
        <v>0</v>
      </c>
      <c r="FF200">
        <v>0</v>
      </c>
      <c r="FG200">
        <v>0</v>
      </c>
      <c r="FH200">
        <v>69.334699999999998</v>
      </c>
      <c r="FI200" t="s">
        <v>534</v>
      </c>
      <c r="FJ200" t="s">
        <v>535</v>
      </c>
      <c r="FK200" t="s">
        <v>536</v>
      </c>
      <c r="FL200" t="s">
        <v>257</v>
      </c>
      <c r="FM200">
        <v>8.5</v>
      </c>
      <c r="FN200" t="s">
        <v>44</v>
      </c>
      <c r="FO200" t="s">
        <v>472</v>
      </c>
      <c r="FP200" t="s">
        <v>605</v>
      </c>
    </row>
    <row r="201" spans="1:172" x14ac:dyDescent="0.25">
      <c r="A201" s="72">
        <v>43234.167337962965</v>
      </c>
      <c r="B201" t="s">
        <v>369</v>
      </c>
      <c r="C201" t="s">
        <v>369</v>
      </c>
      <c r="D201" t="s">
        <v>266</v>
      </c>
      <c r="E201">
        <v>53627.8</v>
      </c>
      <c r="F201">
        <v>53627.8</v>
      </c>
      <c r="G201" t="s">
        <v>43</v>
      </c>
      <c r="H201" s="73">
        <v>5.2777777777777778E-2</v>
      </c>
      <c r="I201" t="s">
        <v>50</v>
      </c>
      <c r="J201">
        <v>5.8</v>
      </c>
      <c r="K201" t="s">
        <v>99</v>
      </c>
      <c r="L201" t="s">
        <v>99</v>
      </c>
      <c r="M201" t="s">
        <v>240</v>
      </c>
      <c r="N201">
        <v>7.9079699999999997</v>
      </c>
      <c r="O201">
        <v>74686.3</v>
      </c>
      <c r="P201">
        <v>21182</v>
      </c>
      <c r="Q201">
        <v>0</v>
      </c>
      <c r="R201">
        <v>1636.65</v>
      </c>
      <c r="S201">
        <v>0</v>
      </c>
      <c r="T201">
        <v>72497.3</v>
      </c>
      <c r="U201">
        <v>170010</v>
      </c>
      <c r="V201">
        <v>229701</v>
      </c>
      <c r="W201">
        <v>0</v>
      </c>
      <c r="X201">
        <v>0</v>
      </c>
      <c r="Y201">
        <v>0</v>
      </c>
      <c r="Z201">
        <v>399712</v>
      </c>
      <c r="AA201">
        <v>1215.4100000000001</v>
      </c>
      <c r="AB201">
        <v>0</v>
      </c>
      <c r="AC201">
        <v>0</v>
      </c>
      <c r="AD201">
        <v>0</v>
      </c>
      <c r="AE201">
        <v>0</v>
      </c>
      <c r="AF201">
        <v>609.04200000000003</v>
      </c>
      <c r="AG201">
        <v>0</v>
      </c>
      <c r="AH201">
        <v>1824.45</v>
      </c>
      <c r="AI201">
        <v>0</v>
      </c>
      <c r="AJ201">
        <v>0</v>
      </c>
      <c r="AK201">
        <v>0</v>
      </c>
      <c r="AL201">
        <v>0</v>
      </c>
      <c r="AM201">
        <v>1824.45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4.5800400000000003</v>
      </c>
      <c r="BB201">
        <v>51.193199999999997</v>
      </c>
      <c r="BC201">
        <v>11.604100000000001</v>
      </c>
      <c r="BD201">
        <v>0</v>
      </c>
      <c r="BE201">
        <v>0.74773900000000004</v>
      </c>
      <c r="BF201">
        <v>2.0487299999999999</v>
      </c>
      <c r="BG201">
        <v>39.262</v>
      </c>
      <c r="BH201">
        <v>109.43600000000001</v>
      </c>
      <c r="BI201">
        <v>123.904</v>
      </c>
      <c r="BJ201">
        <v>0</v>
      </c>
      <c r="BK201">
        <v>0</v>
      </c>
      <c r="BL201">
        <v>0</v>
      </c>
      <c r="BM201">
        <v>233.34</v>
      </c>
      <c r="BN201">
        <v>226.714</v>
      </c>
      <c r="BO201">
        <v>6.62514</v>
      </c>
      <c r="BP201">
        <v>0</v>
      </c>
      <c r="BQ201">
        <v>0</v>
      </c>
      <c r="BS201">
        <v>0</v>
      </c>
      <c r="BT201">
        <v>0</v>
      </c>
      <c r="BV201">
        <v>0</v>
      </c>
      <c r="BW201" t="s">
        <v>99</v>
      </c>
      <c r="BX201" t="s">
        <v>99</v>
      </c>
      <c r="BY201" t="s">
        <v>263</v>
      </c>
      <c r="BZ201">
        <v>9.0670900000000003</v>
      </c>
      <c r="CA201">
        <v>71071.3</v>
      </c>
      <c r="CB201">
        <v>35046.800000000003</v>
      </c>
      <c r="CC201">
        <v>0</v>
      </c>
      <c r="CD201">
        <v>1220.42</v>
      </c>
      <c r="CE201">
        <v>0</v>
      </c>
      <c r="CF201">
        <v>72497.3</v>
      </c>
      <c r="CG201">
        <v>179845</v>
      </c>
      <c r="CH201">
        <v>229701</v>
      </c>
      <c r="CI201">
        <v>0</v>
      </c>
      <c r="CJ201">
        <v>0</v>
      </c>
      <c r="CK201">
        <v>0</v>
      </c>
      <c r="CL201">
        <v>409546</v>
      </c>
      <c r="CM201">
        <v>1598.23</v>
      </c>
      <c r="CN201">
        <v>0</v>
      </c>
      <c r="CO201">
        <v>0</v>
      </c>
      <c r="CP201">
        <v>0</v>
      </c>
      <c r="CQ201">
        <v>0</v>
      </c>
      <c r="CR201">
        <v>640.42499999999995</v>
      </c>
      <c r="CS201">
        <v>0</v>
      </c>
      <c r="CT201">
        <v>2238.66</v>
      </c>
      <c r="CU201">
        <v>0</v>
      </c>
      <c r="CV201">
        <v>0</v>
      </c>
      <c r="CW201">
        <v>0</v>
      </c>
      <c r="CX201">
        <v>0</v>
      </c>
      <c r="CY201">
        <v>2238.66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6.0307599999999999</v>
      </c>
      <c r="DN201">
        <v>48.244</v>
      </c>
      <c r="DO201">
        <v>18.990300000000001</v>
      </c>
      <c r="DP201">
        <v>0</v>
      </c>
      <c r="DQ201">
        <v>0.55888700000000002</v>
      </c>
      <c r="DR201">
        <v>2.1541999999999999</v>
      </c>
      <c r="DS201">
        <v>39.262</v>
      </c>
      <c r="DT201">
        <v>115.24</v>
      </c>
      <c r="DU201">
        <v>123.904</v>
      </c>
      <c r="DV201">
        <v>0</v>
      </c>
      <c r="DW201">
        <v>0</v>
      </c>
      <c r="DX201">
        <v>0</v>
      </c>
      <c r="DY201">
        <v>239.14400000000001</v>
      </c>
      <c r="DZ201">
        <v>230.96299999999999</v>
      </c>
      <c r="EA201">
        <v>8.1808099999999992</v>
      </c>
      <c r="EB201">
        <v>0</v>
      </c>
      <c r="EC201">
        <v>0</v>
      </c>
      <c r="EE201">
        <v>0</v>
      </c>
      <c r="EF201">
        <v>0</v>
      </c>
      <c r="EH201">
        <v>0</v>
      </c>
      <c r="EI201" s="74">
        <v>1.76519E-20</v>
      </c>
      <c r="EJ201">
        <v>23.923999999999999</v>
      </c>
      <c r="EK201">
        <v>2.8536600000000001</v>
      </c>
      <c r="EL201">
        <v>0</v>
      </c>
      <c r="EM201" s="74">
        <v>2.2918299999999999E-17</v>
      </c>
      <c r="EN201">
        <v>0</v>
      </c>
      <c r="EO201">
        <v>10.330399999999999</v>
      </c>
      <c r="EP201">
        <v>37.1081</v>
      </c>
      <c r="EQ201">
        <v>29.569400000000002</v>
      </c>
      <c r="ER201">
        <v>0</v>
      </c>
      <c r="ES201">
        <v>0</v>
      </c>
      <c r="ET201">
        <v>0</v>
      </c>
      <c r="EU201">
        <v>66.677400000000006</v>
      </c>
      <c r="EV201" s="74">
        <v>7.4480000000000004E-21</v>
      </c>
      <c r="EW201">
        <v>22.637499999999999</v>
      </c>
      <c r="EX201">
        <v>4.4360099999999996</v>
      </c>
      <c r="EY201">
        <v>0</v>
      </c>
      <c r="EZ201" s="74">
        <v>5.3337300000000004E-18</v>
      </c>
      <c r="FA201">
        <v>0</v>
      </c>
      <c r="FB201">
        <v>10.330399999999999</v>
      </c>
      <c r="FC201">
        <v>37.4039</v>
      </c>
      <c r="FD201">
        <v>29.569400000000002</v>
      </c>
      <c r="FE201">
        <v>0</v>
      </c>
      <c r="FF201">
        <v>0</v>
      </c>
      <c r="FG201">
        <v>0</v>
      </c>
      <c r="FH201">
        <v>66.973200000000006</v>
      </c>
      <c r="FI201" t="s">
        <v>534</v>
      </c>
      <c r="FJ201" t="s">
        <v>535</v>
      </c>
      <c r="FK201" t="s">
        <v>536</v>
      </c>
      <c r="FL201" t="s">
        <v>257</v>
      </c>
      <c r="FM201">
        <v>8.5</v>
      </c>
      <c r="FN201" t="s">
        <v>44</v>
      </c>
      <c r="FO201" t="s">
        <v>472</v>
      </c>
      <c r="FP201" t="s">
        <v>605</v>
      </c>
    </row>
    <row r="202" spans="1:172" x14ac:dyDescent="0.25">
      <c r="A202" s="72">
        <v>43234.16846064815</v>
      </c>
      <c r="B202" t="s">
        <v>370</v>
      </c>
      <c r="C202" t="s">
        <v>370</v>
      </c>
      <c r="D202" t="s">
        <v>268</v>
      </c>
      <c r="E202">
        <v>53627.8</v>
      </c>
      <c r="F202">
        <v>53627.8</v>
      </c>
      <c r="G202" t="s">
        <v>43</v>
      </c>
      <c r="H202" s="73">
        <v>6.458333333333334E-2</v>
      </c>
      <c r="I202" t="s">
        <v>50</v>
      </c>
      <c r="J202">
        <v>10</v>
      </c>
      <c r="K202" t="s">
        <v>99</v>
      </c>
      <c r="L202" t="s">
        <v>99</v>
      </c>
      <c r="M202" t="s">
        <v>240</v>
      </c>
      <c r="N202">
        <v>39.029400000000003</v>
      </c>
      <c r="O202">
        <v>41561</v>
      </c>
      <c r="P202">
        <v>24377.4</v>
      </c>
      <c r="Q202">
        <v>0</v>
      </c>
      <c r="R202">
        <v>3727.38</v>
      </c>
      <c r="S202">
        <v>0</v>
      </c>
      <c r="T202">
        <v>72497.3</v>
      </c>
      <c r="U202">
        <v>142202</v>
      </c>
      <c r="V202">
        <v>229701</v>
      </c>
      <c r="W202">
        <v>0</v>
      </c>
      <c r="X202">
        <v>0</v>
      </c>
      <c r="Y202">
        <v>0</v>
      </c>
      <c r="Z202">
        <v>371904</v>
      </c>
      <c r="AA202">
        <v>5998.55</v>
      </c>
      <c r="AB202">
        <v>0</v>
      </c>
      <c r="AC202">
        <v>0</v>
      </c>
      <c r="AD202">
        <v>0</v>
      </c>
      <c r="AE202">
        <v>0</v>
      </c>
      <c r="AF202">
        <v>709.48299999999995</v>
      </c>
      <c r="AG202">
        <v>0</v>
      </c>
      <c r="AH202">
        <v>6708.03</v>
      </c>
      <c r="AI202">
        <v>0</v>
      </c>
      <c r="AJ202">
        <v>0</v>
      </c>
      <c r="AK202">
        <v>0</v>
      </c>
      <c r="AL202">
        <v>0</v>
      </c>
      <c r="AM202">
        <v>6708.03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22.225999999999999</v>
      </c>
      <c r="BB202">
        <v>24.5258</v>
      </c>
      <c r="BC202">
        <v>12.5871</v>
      </c>
      <c r="BD202">
        <v>0</v>
      </c>
      <c r="BE202">
        <v>1.93042</v>
      </c>
      <c r="BF202">
        <v>2.3921899999999998</v>
      </c>
      <c r="BG202">
        <v>36.838299999999997</v>
      </c>
      <c r="BH202">
        <v>100.5</v>
      </c>
      <c r="BI202">
        <v>114.872</v>
      </c>
      <c r="BJ202">
        <v>0</v>
      </c>
      <c r="BK202">
        <v>0</v>
      </c>
      <c r="BL202">
        <v>0</v>
      </c>
      <c r="BM202">
        <v>215.37200000000001</v>
      </c>
      <c r="BN202">
        <v>190.77500000000001</v>
      </c>
      <c r="BO202">
        <v>24.596499999999999</v>
      </c>
      <c r="BP202">
        <v>0</v>
      </c>
      <c r="BQ202">
        <v>0</v>
      </c>
      <c r="BS202">
        <v>0</v>
      </c>
      <c r="BT202">
        <v>1</v>
      </c>
      <c r="BU202" t="s">
        <v>273</v>
      </c>
      <c r="BV202">
        <v>0</v>
      </c>
      <c r="BW202" t="s">
        <v>99</v>
      </c>
      <c r="BX202" t="s">
        <v>99</v>
      </c>
      <c r="BY202" t="s">
        <v>208</v>
      </c>
      <c r="BZ202">
        <v>41.125900000000001</v>
      </c>
      <c r="CA202">
        <v>40461.4</v>
      </c>
      <c r="CB202">
        <v>40538</v>
      </c>
      <c r="CC202">
        <v>0</v>
      </c>
      <c r="CD202">
        <v>2912.61</v>
      </c>
      <c r="CE202">
        <v>0</v>
      </c>
      <c r="CF202">
        <v>72497.3</v>
      </c>
      <c r="CG202">
        <v>156450</v>
      </c>
      <c r="CH202">
        <v>229701</v>
      </c>
      <c r="CI202">
        <v>0</v>
      </c>
      <c r="CJ202">
        <v>0</v>
      </c>
      <c r="CK202">
        <v>0</v>
      </c>
      <c r="CL202">
        <v>386152</v>
      </c>
      <c r="CM202">
        <v>6740.68</v>
      </c>
      <c r="CN202">
        <v>0</v>
      </c>
      <c r="CO202">
        <v>0</v>
      </c>
      <c r="CP202">
        <v>0</v>
      </c>
      <c r="CQ202">
        <v>0</v>
      </c>
      <c r="CR202">
        <v>740.86400000000003</v>
      </c>
      <c r="CS202">
        <v>0</v>
      </c>
      <c r="CT202">
        <v>7481.54</v>
      </c>
      <c r="CU202">
        <v>0</v>
      </c>
      <c r="CV202">
        <v>0</v>
      </c>
      <c r="CW202">
        <v>0</v>
      </c>
      <c r="CX202">
        <v>0</v>
      </c>
      <c r="CY202">
        <v>7481.54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24.9208</v>
      </c>
      <c r="DN202">
        <v>23.9054</v>
      </c>
      <c r="DO202">
        <v>20.831499999999998</v>
      </c>
      <c r="DP202">
        <v>0</v>
      </c>
      <c r="DQ202">
        <v>1.5064299999999999</v>
      </c>
      <c r="DR202">
        <v>2.4976600000000002</v>
      </c>
      <c r="DS202">
        <v>36.838299999999997</v>
      </c>
      <c r="DT202">
        <v>110.5</v>
      </c>
      <c r="DU202">
        <v>114.872</v>
      </c>
      <c r="DV202">
        <v>0</v>
      </c>
      <c r="DW202">
        <v>0</v>
      </c>
      <c r="DX202">
        <v>0</v>
      </c>
      <c r="DY202">
        <v>225.37200000000001</v>
      </c>
      <c r="DZ202">
        <v>197.977</v>
      </c>
      <c r="EA202">
        <v>27.395600000000002</v>
      </c>
      <c r="EB202">
        <v>0</v>
      </c>
      <c r="EC202">
        <v>0</v>
      </c>
      <c r="EE202">
        <v>0</v>
      </c>
      <c r="EF202">
        <v>8.25</v>
      </c>
      <c r="EG202" t="s">
        <v>204</v>
      </c>
      <c r="EH202">
        <v>0</v>
      </c>
      <c r="EI202" s="74">
        <v>1.11297E-20</v>
      </c>
      <c r="EJ202">
        <v>22.772400000000001</v>
      </c>
      <c r="EK202">
        <v>3.6074799999999998</v>
      </c>
      <c r="EL202">
        <v>0</v>
      </c>
      <c r="EM202" s="74">
        <v>1.2987099999999999E-17</v>
      </c>
      <c r="EN202">
        <v>0</v>
      </c>
      <c r="EO202">
        <v>10.330399999999999</v>
      </c>
      <c r="EP202">
        <v>36.7102</v>
      </c>
      <c r="EQ202">
        <v>29.569400000000002</v>
      </c>
      <c r="ER202">
        <v>0</v>
      </c>
      <c r="ES202">
        <v>0</v>
      </c>
      <c r="ET202">
        <v>0</v>
      </c>
      <c r="EU202">
        <v>66.279600000000002</v>
      </c>
      <c r="EV202" s="74">
        <v>1.7780100000000001E-20</v>
      </c>
      <c r="EW202">
        <v>22.253499999999999</v>
      </c>
      <c r="EX202">
        <v>5.9203999999999999</v>
      </c>
      <c r="EY202">
        <v>0</v>
      </c>
      <c r="EZ202" s="74">
        <v>2.9818999999999998E-17</v>
      </c>
      <c r="FA202">
        <v>0</v>
      </c>
      <c r="FB202">
        <v>10.330399999999999</v>
      </c>
      <c r="FC202">
        <v>38.504300000000001</v>
      </c>
      <c r="FD202">
        <v>29.569400000000002</v>
      </c>
      <c r="FE202">
        <v>0</v>
      </c>
      <c r="FF202">
        <v>0</v>
      </c>
      <c r="FG202">
        <v>0</v>
      </c>
      <c r="FH202">
        <v>68.073599999999999</v>
      </c>
      <c r="FI202" t="s">
        <v>534</v>
      </c>
      <c r="FJ202" t="s">
        <v>535</v>
      </c>
      <c r="FK202" t="s">
        <v>536</v>
      </c>
      <c r="FL202" t="s">
        <v>257</v>
      </c>
      <c r="FM202">
        <v>8.5</v>
      </c>
      <c r="FN202" t="s">
        <v>44</v>
      </c>
      <c r="FO202" t="s">
        <v>472</v>
      </c>
      <c r="FP202" t="s">
        <v>605</v>
      </c>
    </row>
    <row r="203" spans="1:172" x14ac:dyDescent="0.25">
      <c r="A203" s="72">
        <v>43234.169386574074</v>
      </c>
      <c r="B203" t="s">
        <v>371</v>
      </c>
      <c r="C203" t="s">
        <v>371</v>
      </c>
      <c r="D203" t="s">
        <v>266</v>
      </c>
      <c r="E203">
        <v>53627.8</v>
      </c>
      <c r="F203">
        <v>53627.8</v>
      </c>
      <c r="G203" t="s">
        <v>43</v>
      </c>
      <c r="H203" s="73">
        <v>5.2777777777777778E-2</v>
      </c>
      <c r="I203" t="s">
        <v>50</v>
      </c>
      <c r="J203">
        <v>9.3000000000000007</v>
      </c>
      <c r="K203" t="s">
        <v>99</v>
      </c>
      <c r="L203" t="s">
        <v>99</v>
      </c>
      <c r="M203" t="s">
        <v>240</v>
      </c>
      <c r="N203">
        <v>8.33582</v>
      </c>
      <c r="O203">
        <v>76307.600000000006</v>
      </c>
      <c r="P203">
        <v>21614</v>
      </c>
      <c r="Q203">
        <v>0</v>
      </c>
      <c r="R203">
        <v>1653.65</v>
      </c>
      <c r="S203">
        <v>0</v>
      </c>
      <c r="T203">
        <v>72497.3</v>
      </c>
      <c r="U203">
        <v>172081</v>
      </c>
      <c r="V203">
        <v>229701</v>
      </c>
      <c r="W203">
        <v>0</v>
      </c>
      <c r="X203">
        <v>0</v>
      </c>
      <c r="Y203">
        <v>0</v>
      </c>
      <c r="Z203">
        <v>401782</v>
      </c>
      <c r="AA203">
        <v>1281.1600000000001</v>
      </c>
      <c r="AB203">
        <v>0</v>
      </c>
      <c r="AC203">
        <v>0</v>
      </c>
      <c r="AD203">
        <v>0</v>
      </c>
      <c r="AE203">
        <v>0</v>
      </c>
      <c r="AF203">
        <v>609.04399999999998</v>
      </c>
      <c r="AG203">
        <v>0</v>
      </c>
      <c r="AH203">
        <v>1890.21</v>
      </c>
      <c r="AI203">
        <v>0</v>
      </c>
      <c r="AJ203">
        <v>0</v>
      </c>
      <c r="AK203">
        <v>0</v>
      </c>
      <c r="AL203">
        <v>0</v>
      </c>
      <c r="AM203">
        <v>1890.21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4.8270499999999998</v>
      </c>
      <c r="BB203">
        <v>52.2286</v>
      </c>
      <c r="BC203">
        <v>11.8293</v>
      </c>
      <c r="BD203">
        <v>0</v>
      </c>
      <c r="BE203">
        <v>0.75617299999999998</v>
      </c>
      <c r="BF203">
        <v>2.0487299999999999</v>
      </c>
      <c r="BG203">
        <v>39.262</v>
      </c>
      <c r="BH203">
        <v>110.952</v>
      </c>
      <c r="BI203">
        <v>123.904</v>
      </c>
      <c r="BJ203">
        <v>0</v>
      </c>
      <c r="BK203">
        <v>0</v>
      </c>
      <c r="BL203">
        <v>0</v>
      </c>
      <c r="BM203">
        <v>234.85599999999999</v>
      </c>
      <c r="BN203">
        <v>227.98400000000001</v>
      </c>
      <c r="BO203">
        <v>6.87195</v>
      </c>
      <c r="BP203">
        <v>0</v>
      </c>
      <c r="BQ203">
        <v>0</v>
      </c>
      <c r="BS203">
        <v>0</v>
      </c>
      <c r="BT203">
        <v>0</v>
      </c>
      <c r="BV203">
        <v>0</v>
      </c>
      <c r="BW203" t="s">
        <v>99</v>
      </c>
      <c r="BX203" t="s">
        <v>99</v>
      </c>
      <c r="BY203" t="s">
        <v>263</v>
      </c>
      <c r="BZ203">
        <v>9.6137499999999996</v>
      </c>
      <c r="CA203">
        <v>75556.600000000006</v>
      </c>
      <c r="CB203">
        <v>38030.699999999997</v>
      </c>
      <c r="CC203">
        <v>0</v>
      </c>
      <c r="CD203">
        <v>1381.44</v>
      </c>
      <c r="CE203">
        <v>0</v>
      </c>
      <c r="CF203">
        <v>72497.3</v>
      </c>
      <c r="CG203">
        <v>187476</v>
      </c>
      <c r="CH203">
        <v>229701</v>
      </c>
      <c r="CI203">
        <v>0</v>
      </c>
      <c r="CJ203">
        <v>0</v>
      </c>
      <c r="CK203">
        <v>0</v>
      </c>
      <c r="CL203">
        <v>417177</v>
      </c>
      <c r="CM203">
        <v>1691.48</v>
      </c>
      <c r="CN203">
        <v>0</v>
      </c>
      <c r="CO203">
        <v>0</v>
      </c>
      <c r="CP203">
        <v>0</v>
      </c>
      <c r="CQ203">
        <v>0</v>
      </c>
      <c r="CR203">
        <v>640.42700000000002</v>
      </c>
      <c r="CS203">
        <v>0</v>
      </c>
      <c r="CT203">
        <v>2331.91</v>
      </c>
      <c r="CU203">
        <v>0</v>
      </c>
      <c r="CV203">
        <v>0</v>
      </c>
      <c r="CW203">
        <v>0</v>
      </c>
      <c r="CX203">
        <v>0</v>
      </c>
      <c r="CY203">
        <v>2331.91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6.3621699999999999</v>
      </c>
      <c r="DN203">
        <v>51.156500000000001</v>
      </c>
      <c r="DO203">
        <v>20.6953</v>
      </c>
      <c r="DP203">
        <v>0</v>
      </c>
      <c r="DQ203">
        <v>0.63316499999999998</v>
      </c>
      <c r="DR203">
        <v>2.15421</v>
      </c>
      <c r="DS203">
        <v>39.262</v>
      </c>
      <c r="DT203">
        <v>120.26300000000001</v>
      </c>
      <c r="DU203">
        <v>123.904</v>
      </c>
      <c r="DV203">
        <v>0</v>
      </c>
      <c r="DW203">
        <v>0</v>
      </c>
      <c r="DX203">
        <v>0</v>
      </c>
      <c r="DY203">
        <v>244.167</v>
      </c>
      <c r="DZ203">
        <v>235.655</v>
      </c>
      <c r="EA203">
        <v>8.5119699999999998</v>
      </c>
      <c r="EB203">
        <v>0</v>
      </c>
      <c r="EC203">
        <v>0</v>
      </c>
      <c r="EE203">
        <v>0</v>
      </c>
      <c r="EF203">
        <v>0</v>
      </c>
      <c r="EH203">
        <v>0</v>
      </c>
      <c r="EI203" s="74">
        <v>1.7790499999999999E-20</v>
      </c>
      <c r="EJ203">
        <v>24.2166</v>
      </c>
      <c r="EK203">
        <v>2.8916499999999998</v>
      </c>
      <c r="EL203">
        <v>0</v>
      </c>
      <c r="EM203" s="74">
        <v>2.2918299999999999E-17</v>
      </c>
      <c r="EN203">
        <v>0</v>
      </c>
      <c r="EO203">
        <v>10.330399999999999</v>
      </c>
      <c r="EP203">
        <v>37.438600000000001</v>
      </c>
      <c r="EQ203">
        <v>29.569400000000002</v>
      </c>
      <c r="ER203">
        <v>0</v>
      </c>
      <c r="ES203">
        <v>0</v>
      </c>
      <c r="ET203">
        <v>0</v>
      </c>
      <c r="EU203">
        <v>67.007999999999996</v>
      </c>
      <c r="EV203" s="74">
        <v>3.9307200000000002E-20</v>
      </c>
      <c r="EW203">
        <v>23.972899999999999</v>
      </c>
      <c r="EX203">
        <v>4.7342500000000003</v>
      </c>
      <c r="EY203">
        <v>0</v>
      </c>
      <c r="EZ203" s="74">
        <v>5.0623500000000002E-17</v>
      </c>
      <c r="FA203">
        <v>0</v>
      </c>
      <c r="FB203">
        <v>10.330399999999999</v>
      </c>
      <c r="FC203">
        <v>39.037500000000001</v>
      </c>
      <c r="FD203">
        <v>29.569400000000002</v>
      </c>
      <c r="FE203">
        <v>0</v>
      </c>
      <c r="FF203">
        <v>0</v>
      </c>
      <c r="FG203">
        <v>0</v>
      </c>
      <c r="FH203">
        <v>68.606899999999996</v>
      </c>
      <c r="FI203" t="s">
        <v>534</v>
      </c>
      <c r="FJ203" t="s">
        <v>535</v>
      </c>
      <c r="FK203" t="s">
        <v>536</v>
      </c>
      <c r="FL203" t="s">
        <v>257</v>
      </c>
      <c r="FM203">
        <v>8.5</v>
      </c>
      <c r="FN203" t="s">
        <v>44</v>
      </c>
      <c r="FO203" t="s">
        <v>472</v>
      </c>
      <c r="FP203" t="s">
        <v>605</v>
      </c>
    </row>
    <row r="204" spans="1:172" x14ac:dyDescent="0.25">
      <c r="A204" s="72">
        <v>43234.17050925926</v>
      </c>
      <c r="B204" t="s">
        <v>372</v>
      </c>
      <c r="C204" t="s">
        <v>372</v>
      </c>
      <c r="D204" t="s">
        <v>268</v>
      </c>
      <c r="E204">
        <v>53627.8</v>
      </c>
      <c r="F204">
        <v>53627.8</v>
      </c>
      <c r="G204" t="s">
        <v>43</v>
      </c>
      <c r="H204" s="73">
        <v>6.3888888888888884E-2</v>
      </c>
      <c r="I204" t="s">
        <v>50</v>
      </c>
      <c r="J204">
        <v>7.49</v>
      </c>
      <c r="K204" t="s">
        <v>99</v>
      </c>
      <c r="L204" t="s">
        <v>99</v>
      </c>
      <c r="M204" t="s">
        <v>221</v>
      </c>
      <c r="N204">
        <v>39.6755</v>
      </c>
      <c r="O204">
        <v>43727.199999999997</v>
      </c>
      <c r="P204">
        <v>25461.5</v>
      </c>
      <c r="Q204">
        <v>0</v>
      </c>
      <c r="R204">
        <v>4491.05</v>
      </c>
      <c r="S204">
        <v>0</v>
      </c>
      <c r="T204">
        <v>72497.3</v>
      </c>
      <c r="U204">
        <v>146217</v>
      </c>
      <c r="V204">
        <v>229701</v>
      </c>
      <c r="W204">
        <v>0</v>
      </c>
      <c r="X204">
        <v>0</v>
      </c>
      <c r="Y204">
        <v>0</v>
      </c>
      <c r="Z204">
        <v>375918</v>
      </c>
      <c r="AA204">
        <v>6097.84</v>
      </c>
      <c r="AB204">
        <v>0</v>
      </c>
      <c r="AC204">
        <v>0</v>
      </c>
      <c r="AD204">
        <v>0</v>
      </c>
      <c r="AE204">
        <v>0</v>
      </c>
      <c r="AF204">
        <v>709.48299999999995</v>
      </c>
      <c r="AG204">
        <v>0</v>
      </c>
      <c r="AH204">
        <v>6807.33</v>
      </c>
      <c r="AI204">
        <v>0</v>
      </c>
      <c r="AJ204">
        <v>0</v>
      </c>
      <c r="AK204">
        <v>0</v>
      </c>
      <c r="AL204">
        <v>0</v>
      </c>
      <c r="AM204">
        <v>6807.33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22.4892</v>
      </c>
      <c r="BB204">
        <v>25.883900000000001</v>
      </c>
      <c r="BC204">
        <v>13.1882</v>
      </c>
      <c r="BD204">
        <v>0</v>
      </c>
      <c r="BE204">
        <v>2.3315299999999999</v>
      </c>
      <c r="BF204">
        <v>2.3921899999999998</v>
      </c>
      <c r="BG204">
        <v>36.838299999999997</v>
      </c>
      <c r="BH204">
        <v>103.123</v>
      </c>
      <c r="BI204">
        <v>114.872</v>
      </c>
      <c r="BJ204">
        <v>0</v>
      </c>
      <c r="BK204">
        <v>0</v>
      </c>
      <c r="BL204">
        <v>0</v>
      </c>
      <c r="BM204">
        <v>217.995</v>
      </c>
      <c r="BN204">
        <v>193.136</v>
      </c>
      <c r="BO204">
        <v>24.859300000000001</v>
      </c>
      <c r="BP204">
        <v>0</v>
      </c>
      <c r="BQ204">
        <v>0</v>
      </c>
      <c r="BS204">
        <v>0</v>
      </c>
      <c r="BT204">
        <v>1.25</v>
      </c>
      <c r="BU204" t="s">
        <v>156</v>
      </c>
      <c r="BV204">
        <v>0</v>
      </c>
      <c r="BW204" t="s">
        <v>99</v>
      </c>
      <c r="BX204" t="s">
        <v>99</v>
      </c>
      <c r="BY204" t="s">
        <v>354</v>
      </c>
      <c r="BZ204">
        <v>41.263199999999998</v>
      </c>
      <c r="CA204">
        <v>40493.199999999997</v>
      </c>
      <c r="CB204">
        <v>40555.599999999999</v>
      </c>
      <c r="CC204">
        <v>0</v>
      </c>
      <c r="CD204">
        <v>2921.54</v>
      </c>
      <c r="CE204">
        <v>0</v>
      </c>
      <c r="CF204">
        <v>72497.3</v>
      </c>
      <c r="CG204">
        <v>156509</v>
      </c>
      <c r="CH204">
        <v>229701</v>
      </c>
      <c r="CI204">
        <v>0</v>
      </c>
      <c r="CJ204">
        <v>0</v>
      </c>
      <c r="CK204">
        <v>0</v>
      </c>
      <c r="CL204">
        <v>386210</v>
      </c>
      <c r="CM204">
        <v>6761.99</v>
      </c>
      <c r="CN204">
        <v>0</v>
      </c>
      <c r="CO204">
        <v>0</v>
      </c>
      <c r="CP204">
        <v>0</v>
      </c>
      <c r="CQ204">
        <v>0</v>
      </c>
      <c r="CR204">
        <v>740.86500000000001</v>
      </c>
      <c r="CS204">
        <v>0</v>
      </c>
      <c r="CT204">
        <v>7502.86</v>
      </c>
      <c r="CU204">
        <v>0</v>
      </c>
      <c r="CV204">
        <v>0</v>
      </c>
      <c r="CW204">
        <v>0</v>
      </c>
      <c r="CX204">
        <v>0</v>
      </c>
      <c r="CY204">
        <v>7502.86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25.0001</v>
      </c>
      <c r="DN204">
        <v>23.9238</v>
      </c>
      <c r="DO204">
        <v>20.839500000000001</v>
      </c>
      <c r="DP204">
        <v>0</v>
      </c>
      <c r="DQ204">
        <v>1.51135</v>
      </c>
      <c r="DR204">
        <v>2.4976600000000002</v>
      </c>
      <c r="DS204">
        <v>36.838299999999997</v>
      </c>
      <c r="DT204">
        <v>110.611</v>
      </c>
      <c r="DU204">
        <v>114.872</v>
      </c>
      <c r="DV204">
        <v>0</v>
      </c>
      <c r="DW204">
        <v>0</v>
      </c>
      <c r="DX204">
        <v>0</v>
      </c>
      <c r="DY204">
        <v>225.483</v>
      </c>
      <c r="DZ204">
        <v>198.00800000000001</v>
      </c>
      <c r="EA204">
        <v>27.474799999999998</v>
      </c>
      <c r="EB204">
        <v>0</v>
      </c>
      <c r="EC204">
        <v>0</v>
      </c>
      <c r="EE204">
        <v>0</v>
      </c>
      <c r="EF204">
        <v>7.75</v>
      </c>
      <c r="EG204" t="s">
        <v>204</v>
      </c>
      <c r="EH204">
        <v>0</v>
      </c>
      <c r="EI204" s="74">
        <v>1.06567E-11</v>
      </c>
      <c r="EJ204">
        <v>24.227699999999999</v>
      </c>
      <c r="EK204">
        <v>3.69299</v>
      </c>
      <c r="EL204">
        <v>0</v>
      </c>
      <c r="EM204" s="74">
        <v>5.1417700000000001E-8</v>
      </c>
      <c r="EN204">
        <v>0</v>
      </c>
      <c r="EO204">
        <v>10.330399999999999</v>
      </c>
      <c r="EP204">
        <v>38.250999999999998</v>
      </c>
      <c r="EQ204">
        <v>29.569299999999998</v>
      </c>
      <c r="ER204">
        <v>0</v>
      </c>
      <c r="ES204">
        <v>0</v>
      </c>
      <c r="ET204">
        <v>0</v>
      </c>
      <c r="EU204">
        <v>67.820400000000006</v>
      </c>
      <c r="EV204" s="74">
        <v>1.78832E-20</v>
      </c>
      <c r="EW204">
        <v>22.269300000000001</v>
      </c>
      <c r="EX204">
        <v>5.9247899999999998</v>
      </c>
      <c r="EY204">
        <v>0</v>
      </c>
      <c r="EZ204" s="74">
        <v>2.9862099999999998E-17</v>
      </c>
      <c r="FA204">
        <v>0</v>
      </c>
      <c r="FB204">
        <v>10.330399999999999</v>
      </c>
      <c r="FC204">
        <v>38.5244</v>
      </c>
      <c r="FD204">
        <v>29.569299999999998</v>
      </c>
      <c r="FE204">
        <v>0</v>
      </c>
      <c r="FF204">
        <v>0</v>
      </c>
      <c r="FG204">
        <v>0</v>
      </c>
      <c r="FH204">
        <v>68.093800000000002</v>
      </c>
      <c r="FI204" t="s">
        <v>534</v>
      </c>
      <c r="FJ204" t="s">
        <v>535</v>
      </c>
      <c r="FK204" t="s">
        <v>536</v>
      </c>
      <c r="FL204" t="s">
        <v>257</v>
      </c>
      <c r="FM204">
        <v>8.5</v>
      </c>
      <c r="FN204" t="s">
        <v>44</v>
      </c>
      <c r="FO204" t="s">
        <v>472</v>
      </c>
      <c r="FP204" t="s">
        <v>605</v>
      </c>
    </row>
    <row r="205" spans="1:172" x14ac:dyDescent="0.25">
      <c r="A205" s="72">
        <v>43234.171446759261</v>
      </c>
      <c r="B205" t="s">
        <v>373</v>
      </c>
      <c r="C205" t="s">
        <v>373</v>
      </c>
      <c r="D205" t="s">
        <v>266</v>
      </c>
      <c r="E205">
        <v>53627.8</v>
      </c>
      <c r="F205">
        <v>53627.8</v>
      </c>
      <c r="G205" t="s">
        <v>43</v>
      </c>
      <c r="H205" s="73">
        <v>5.2777777777777778E-2</v>
      </c>
      <c r="I205" t="s">
        <v>50</v>
      </c>
      <c r="J205">
        <v>7.28</v>
      </c>
      <c r="K205" t="s">
        <v>99</v>
      </c>
      <c r="L205" t="s">
        <v>99</v>
      </c>
      <c r="M205" t="s">
        <v>221</v>
      </c>
      <c r="N205">
        <v>9.4570699999999999</v>
      </c>
      <c r="O205">
        <v>78438.3</v>
      </c>
      <c r="P205">
        <v>21586.7</v>
      </c>
      <c r="Q205">
        <v>0</v>
      </c>
      <c r="R205">
        <v>1938.55</v>
      </c>
      <c r="S205">
        <v>0</v>
      </c>
      <c r="T205">
        <v>72497.3</v>
      </c>
      <c r="U205">
        <v>174470</v>
      </c>
      <c r="V205">
        <v>229701</v>
      </c>
      <c r="W205">
        <v>0</v>
      </c>
      <c r="X205">
        <v>0</v>
      </c>
      <c r="Y205">
        <v>0</v>
      </c>
      <c r="Z205">
        <v>404172</v>
      </c>
      <c r="AA205">
        <v>1453.49</v>
      </c>
      <c r="AB205">
        <v>0</v>
      </c>
      <c r="AC205">
        <v>0</v>
      </c>
      <c r="AD205">
        <v>0</v>
      </c>
      <c r="AE205">
        <v>0</v>
      </c>
      <c r="AF205">
        <v>609.04200000000003</v>
      </c>
      <c r="AG205">
        <v>0</v>
      </c>
      <c r="AH205">
        <v>2062.5300000000002</v>
      </c>
      <c r="AI205">
        <v>0</v>
      </c>
      <c r="AJ205">
        <v>0</v>
      </c>
      <c r="AK205">
        <v>0</v>
      </c>
      <c r="AL205">
        <v>0</v>
      </c>
      <c r="AM205">
        <v>2062.5300000000002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5.39201</v>
      </c>
      <c r="BB205">
        <v>53.749499999999998</v>
      </c>
      <c r="BC205">
        <v>11.710100000000001</v>
      </c>
      <c r="BD205">
        <v>0</v>
      </c>
      <c r="BE205">
        <v>0.88888900000000004</v>
      </c>
      <c r="BF205">
        <v>2.0487199999999999</v>
      </c>
      <c r="BG205">
        <v>39.261899999999997</v>
      </c>
      <c r="BH205">
        <v>113.051</v>
      </c>
      <c r="BI205">
        <v>123.904</v>
      </c>
      <c r="BJ205">
        <v>0</v>
      </c>
      <c r="BK205">
        <v>0</v>
      </c>
      <c r="BL205">
        <v>0</v>
      </c>
      <c r="BM205">
        <v>236.95500000000001</v>
      </c>
      <c r="BN205">
        <v>229.518</v>
      </c>
      <c r="BO205">
        <v>7.4363999999999999</v>
      </c>
      <c r="BP205">
        <v>0</v>
      </c>
      <c r="BQ205">
        <v>0</v>
      </c>
      <c r="BS205">
        <v>0</v>
      </c>
      <c r="BT205">
        <v>0</v>
      </c>
      <c r="BV205">
        <v>0</v>
      </c>
      <c r="BW205" t="s">
        <v>99</v>
      </c>
      <c r="BX205" t="s">
        <v>99</v>
      </c>
      <c r="BY205" t="s">
        <v>331</v>
      </c>
      <c r="BZ205">
        <v>9.6428799999999999</v>
      </c>
      <c r="CA205">
        <v>75597.3</v>
      </c>
      <c r="CB205">
        <v>38044</v>
      </c>
      <c r="CC205">
        <v>0</v>
      </c>
      <c r="CD205">
        <v>1387.99</v>
      </c>
      <c r="CE205">
        <v>0</v>
      </c>
      <c r="CF205">
        <v>72497.3</v>
      </c>
      <c r="CG205">
        <v>187536</v>
      </c>
      <c r="CH205">
        <v>229701</v>
      </c>
      <c r="CI205">
        <v>0</v>
      </c>
      <c r="CJ205">
        <v>0</v>
      </c>
      <c r="CK205">
        <v>0</v>
      </c>
      <c r="CL205">
        <v>417238</v>
      </c>
      <c r="CM205">
        <v>1696.57</v>
      </c>
      <c r="CN205">
        <v>0</v>
      </c>
      <c r="CO205">
        <v>0</v>
      </c>
      <c r="CP205">
        <v>0</v>
      </c>
      <c r="CQ205">
        <v>0</v>
      </c>
      <c r="CR205">
        <v>640.42700000000002</v>
      </c>
      <c r="CS205">
        <v>0</v>
      </c>
      <c r="CT205">
        <v>2337</v>
      </c>
      <c r="CU205">
        <v>0</v>
      </c>
      <c r="CV205">
        <v>0</v>
      </c>
      <c r="CW205">
        <v>0</v>
      </c>
      <c r="CX205">
        <v>0</v>
      </c>
      <c r="CY205">
        <v>2337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6.3811600000000004</v>
      </c>
      <c r="DN205">
        <v>51.186999999999998</v>
      </c>
      <c r="DO205">
        <v>20.705100000000002</v>
      </c>
      <c r="DP205">
        <v>0</v>
      </c>
      <c r="DQ205">
        <v>0.63616799999999996</v>
      </c>
      <c r="DR205">
        <v>2.15421</v>
      </c>
      <c r="DS205">
        <v>39.261899999999997</v>
      </c>
      <c r="DT205">
        <v>120.32599999999999</v>
      </c>
      <c r="DU205">
        <v>123.904</v>
      </c>
      <c r="DV205">
        <v>0</v>
      </c>
      <c r="DW205">
        <v>0</v>
      </c>
      <c r="DX205">
        <v>0</v>
      </c>
      <c r="DY205">
        <v>244.22900000000001</v>
      </c>
      <c r="DZ205">
        <v>235.69800000000001</v>
      </c>
      <c r="EA205">
        <v>8.5309500000000007</v>
      </c>
      <c r="EB205">
        <v>0</v>
      </c>
      <c r="EC205">
        <v>0</v>
      </c>
      <c r="EE205">
        <v>0</v>
      </c>
      <c r="EF205">
        <v>0</v>
      </c>
      <c r="EH205">
        <v>0</v>
      </c>
      <c r="EI205" s="74">
        <v>2.1266000000000001E-14</v>
      </c>
      <c r="EJ205">
        <v>24.734200000000001</v>
      </c>
      <c r="EK205">
        <v>2.8626900000000002</v>
      </c>
      <c r="EL205">
        <v>0</v>
      </c>
      <c r="EM205" s="74">
        <v>3.2931000000000002E-10</v>
      </c>
      <c r="EN205">
        <v>0</v>
      </c>
      <c r="EO205">
        <v>10.330399999999999</v>
      </c>
      <c r="EP205">
        <v>37.927300000000002</v>
      </c>
      <c r="EQ205">
        <v>29.569299999999998</v>
      </c>
      <c r="ER205">
        <v>0</v>
      </c>
      <c r="ES205">
        <v>0</v>
      </c>
      <c r="ET205">
        <v>0</v>
      </c>
      <c r="EU205">
        <v>67.496600000000001</v>
      </c>
      <c r="EV205" s="74">
        <v>3.9528800000000001E-20</v>
      </c>
      <c r="EW205">
        <v>23.9861</v>
      </c>
      <c r="EX205">
        <v>4.7373000000000003</v>
      </c>
      <c r="EY205">
        <v>0</v>
      </c>
      <c r="EZ205" s="74">
        <v>5.0785599999999999E-17</v>
      </c>
      <c r="FA205">
        <v>0</v>
      </c>
      <c r="FB205">
        <v>10.330399999999999</v>
      </c>
      <c r="FC205">
        <v>39.053800000000003</v>
      </c>
      <c r="FD205">
        <v>29.569299999999998</v>
      </c>
      <c r="FE205">
        <v>0</v>
      </c>
      <c r="FF205">
        <v>0</v>
      </c>
      <c r="FG205">
        <v>0</v>
      </c>
      <c r="FH205">
        <v>68.623099999999994</v>
      </c>
      <c r="FI205" t="s">
        <v>534</v>
      </c>
      <c r="FJ205" t="s">
        <v>535</v>
      </c>
      <c r="FK205" t="s">
        <v>536</v>
      </c>
      <c r="FL205" t="s">
        <v>257</v>
      </c>
      <c r="FM205">
        <v>8.5</v>
      </c>
      <c r="FN205" t="s">
        <v>44</v>
      </c>
      <c r="FO205" t="s">
        <v>472</v>
      </c>
      <c r="FP205" t="s">
        <v>605</v>
      </c>
    </row>
    <row r="206" spans="1:172" x14ac:dyDescent="0.25">
      <c r="A206" s="72">
        <v>43234.172662037039</v>
      </c>
      <c r="B206" t="s">
        <v>374</v>
      </c>
      <c r="C206" t="s">
        <v>374</v>
      </c>
      <c r="D206" t="s">
        <v>268</v>
      </c>
      <c r="E206">
        <v>53627.8</v>
      </c>
      <c r="F206">
        <v>53627.8</v>
      </c>
      <c r="G206" t="s">
        <v>43</v>
      </c>
      <c r="H206" s="73">
        <v>7.013888888888889E-2</v>
      </c>
      <c r="I206" t="s">
        <v>51</v>
      </c>
      <c r="J206">
        <v>-88.02</v>
      </c>
      <c r="K206" t="s">
        <v>99</v>
      </c>
      <c r="L206" t="s">
        <v>99</v>
      </c>
      <c r="M206" t="s">
        <v>461</v>
      </c>
      <c r="N206">
        <v>185.58</v>
      </c>
      <c r="O206">
        <v>51949.1</v>
      </c>
      <c r="P206">
        <v>196000</v>
      </c>
      <c r="Q206">
        <v>0</v>
      </c>
      <c r="R206">
        <v>9156.98</v>
      </c>
      <c r="S206">
        <v>0</v>
      </c>
      <c r="T206">
        <v>97412.5</v>
      </c>
      <c r="U206">
        <v>354704</v>
      </c>
      <c r="V206">
        <v>235375</v>
      </c>
      <c r="W206">
        <v>23370.400000000001</v>
      </c>
      <c r="X206">
        <v>0</v>
      </c>
      <c r="Y206">
        <v>0</v>
      </c>
      <c r="Z206">
        <v>613449</v>
      </c>
      <c r="AA206">
        <v>28522.400000000001</v>
      </c>
      <c r="AB206">
        <v>0</v>
      </c>
      <c r="AC206">
        <v>0</v>
      </c>
      <c r="AD206">
        <v>0</v>
      </c>
      <c r="AE206">
        <v>0</v>
      </c>
      <c r="AF206">
        <v>717.14</v>
      </c>
      <c r="AG206">
        <v>0</v>
      </c>
      <c r="AH206">
        <v>29239.5</v>
      </c>
      <c r="AI206">
        <v>2888.07</v>
      </c>
      <c r="AJ206">
        <v>0</v>
      </c>
      <c r="AK206">
        <v>0</v>
      </c>
      <c r="AL206">
        <v>0</v>
      </c>
      <c r="AM206">
        <v>32127.599999999999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104.357</v>
      </c>
      <c r="BB206">
        <v>31.823899999999998</v>
      </c>
      <c r="BC206">
        <v>102.81699999999999</v>
      </c>
      <c r="BD206">
        <v>0</v>
      </c>
      <c r="BE206">
        <v>4.67821</v>
      </c>
      <c r="BF206">
        <v>2.41832</v>
      </c>
      <c r="BG206">
        <v>49.737499999999997</v>
      </c>
      <c r="BH206">
        <v>295.83100000000002</v>
      </c>
      <c r="BI206">
        <v>127.315</v>
      </c>
      <c r="BJ206">
        <v>12.2561</v>
      </c>
      <c r="BK206">
        <v>0</v>
      </c>
      <c r="BL206">
        <v>0</v>
      </c>
      <c r="BM206">
        <v>435.40199999999999</v>
      </c>
      <c r="BN206">
        <v>319.036</v>
      </c>
      <c r="BO206">
        <v>116.366</v>
      </c>
      <c r="BP206">
        <v>0</v>
      </c>
      <c r="BQ206">
        <v>0</v>
      </c>
      <c r="BS206">
        <v>0</v>
      </c>
      <c r="BT206">
        <v>1</v>
      </c>
      <c r="BU206" t="s">
        <v>156</v>
      </c>
      <c r="BV206">
        <v>0</v>
      </c>
      <c r="BW206" t="s">
        <v>99</v>
      </c>
      <c r="BX206" t="s">
        <v>99</v>
      </c>
      <c r="BY206" t="s">
        <v>248</v>
      </c>
      <c r="BZ206">
        <v>108.319</v>
      </c>
      <c r="CA206">
        <v>52736</v>
      </c>
      <c r="CB206">
        <v>108873</v>
      </c>
      <c r="CC206">
        <v>0</v>
      </c>
      <c r="CD206">
        <v>8138.95</v>
      </c>
      <c r="CE206">
        <v>0</v>
      </c>
      <c r="CF206">
        <v>97412.5</v>
      </c>
      <c r="CG206">
        <v>267269</v>
      </c>
      <c r="CH206">
        <v>235375</v>
      </c>
      <c r="CI206">
        <v>23370.400000000001</v>
      </c>
      <c r="CJ206">
        <v>0</v>
      </c>
      <c r="CK206">
        <v>0</v>
      </c>
      <c r="CL206">
        <v>526015</v>
      </c>
      <c r="CM206">
        <v>17820.7</v>
      </c>
      <c r="CN206">
        <v>0</v>
      </c>
      <c r="CO206">
        <v>0</v>
      </c>
      <c r="CP206">
        <v>0</v>
      </c>
      <c r="CQ206">
        <v>0</v>
      </c>
      <c r="CR206">
        <v>748.52499999999998</v>
      </c>
      <c r="CS206">
        <v>0</v>
      </c>
      <c r="CT206">
        <v>18569.2</v>
      </c>
      <c r="CU206">
        <v>2888.07</v>
      </c>
      <c r="CV206">
        <v>0</v>
      </c>
      <c r="CW206">
        <v>0</v>
      </c>
      <c r="CX206">
        <v>0</v>
      </c>
      <c r="CY206">
        <v>21457.3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64.778899999999993</v>
      </c>
      <c r="DN206">
        <v>30.9206</v>
      </c>
      <c r="DO206">
        <v>55.716900000000003</v>
      </c>
      <c r="DP206">
        <v>0</v>
      </c>
      <c r="DQ206">
        <v>4.1377199999999998</v>
      </c>
      <c r="DR206">
        <v>2.5238100000000001</v>
      </c>
      <c r="DS206">
        <v>49.737499999999997</v>
      </c>
      <c r="DT206">
        <v>207.815</v>
      </c>
      <c r="DU206">
        <v>127.315</v>
      </c>
      <c r="DV206">
        <v>12.2561</v>
      </c>
      <c r="DW206">
        <v>0</v>
      </c>
      <c r="DX206">
        <v>0</v>
      </c>
      <c r="DY206">
        <v>347.38600000000002</v>
      </c>
      <c r="DZ206">
        <v>270.44900000000001</v>
      </c>
      <c r="EA206">
        <v>76.936999999999998</v>
      </c>
      <c r="EB206">
        <v>0</v>
      </c>
      <c r="EC206">
        <v>0</v>
      </c>
      <c r="EE206">
        <v>0</v>
      </c>
      <c r="EF206">
        <v>2.5</v>
      </c>
      <c r="EG206" t="s">
        <v>204</v>
      </c>
      <c r="EH206">
        <v>0</v>
      </c>
      <c r="EI206" s="74">
        <v>1.0590699999999999E-9</v>
      </c>
      <c r="EJ206">
        <v>33.460900000000002</v>
      </c>
      <c r="EK206">
        <v>23.796600000000002</v>
      </c>
      <c r="EL206">
        <v>0</v>
      </c>
      <c r="EM206" s="74">
        <v>3.7528999999999999E-5</v>
      </c>
      <c r="EN206">
        <v>0</v>
      </c>
      <c r="EO206">
        <v>14.531000000000001</v>
      </c>
      <c r="EP206">
        <v>71.788600000000002</v>
      </c>
      <c r="EQ206">
        <v>30.176600000000001</v>
      </c>
      <c r="ER206">
        <v>2.6678500000000001</v>
      </c>
      <c r="ES206">
        <v>0</v>
      </c>
      <c r="ET206">
        <v>0</v>
      </c>
      <c r="EU206">
        <v>104.633</v>
      </c>
      <c r="EV206">
        <v>1.1742E-4</v>
      </c>
      <c r="EW206">
        <v>27.8169</v>
      </c>
      <c r="EX206">
        <v>12.2714</v>
      </c>
      <c r="EY206">
        <v>0</v>
      </c>
      <c r="EZ206">
        <v>0.20380100000000001</v>
      </c>
      <c r="FA206">
        <v>0</v>
      </c>
      <c r="FB206">
        <v>14.531000000000001</v>
      </c>
      <c r="FC206">
        <v>54.8232</v>
      </c>
      <c r="FD206">
        <v>30.176600000000001</v>
      </c>
      <c r="FE206">
        <v>2.6678500000000001</v>
      </c>
      <c r="FF206">
        <v>0</v>
      </c>
      <c r="FG206">
        <v>0</v>
      </c>
      <c r="FH206">
        <v>87.667599999999993</v>
      </c>
      <c r="FI206" t="s">
        <v>534</v>
      </c>
      <c r="FJ206" t="s">
        <v>535</v>
      </c>
      <c r="FK206" t="s">
        <v>536</v>
      </c>
      <c r="FL206" t="s">
        <v>257</v>
      </c>
      <c r="FM206">
        <v>8.5</v>
      </c>
      <c r="FN206" t="s">
        <v>44</v>
      </c>
      <c r="FO206" t="s">
        <v>472</v>
      </c>
      <c r="FP206" t="s">
        <v>605</v>
      </c>
    </row>
    <row r="207" spans="1:172" x14ac:dyDescent="0.25">
      <c r="A207" s="72">
        <v>43234.173726851855</v>
      </c>
      <c r="B207" t="s">
        <v>375</v>
      </c>
      <c r="C207" t="s">
        <v>375</v>
      </c>
      <c r="D207" t="s">
        <v>266</v>
      </c>
      <c r="E207">
        <v>53627.8</v>
      </c>
      <c r="F207">
        <v>53627.8</v>
      </c>
      <c r="G207" t="s">
        <v>43</v>
      </c>
      <c r="H207" s="73">
        <v>6.0416666666666667E-2</v>
      </c>
      <c r="I207" t="s">
        <v>51</v>
      </c>
      <c r="J207">
        <v>-49.35</v>
      </c>
      <c r="K207" t="s">
        <v>99</v>
      </c>
      <c r="L207" t="s">
        <v>99</v>
      </c>
      <c r="M207" t="s">
        <v>238</v>
      </c>
      <c r="N207">
        <v>74.612799999999993</v>
      </c>
      <c r="O207">
        <v>88507.3</v>
      </c>
      <c r="P207">
        <v>193912</v>
      </c>
      <c r="Q207">
        <v>0</v>
      </c>
      <c r="R207">
        <v>6939.72</v>
      </c>
      <c r="S207">
        <v>0</v>
      </c>
      <c r="T207">
        <v>97412.5</v>
      </c>
      <c r="U207">
        <v>386846</v>
      </c>
      <c r="V207">
        <v>235375</v>
      </c>
      <c r="W207">
        <v>23370.400000000001</v>
      </c>
      <c r="X207">
        <v>0</v>
      </c>
      <c r="Y207">
        <v>0</v>
      </c>
      <c r="Z207">
        <v>645591</v>
      </c>
      <c r="AA207">
        <v>11467.5</v>
      </c>
      <c r="AB207">
        <v>0</v>
      </c>
      <c r="AC207">
        <v>0</v>
      </c>
      <c r="AD207">
        <v>0</v>
      </c>
      <c r="AE207">
        <v>0</v>
      </c>
      <c r="AF207">
        <v>615.56299999999999</v>
      </c>
      <c r="AG207">
        <v>0</v>
      </c>
      <c r="AH207">
        <v>12083.1</v>
      </c>
      <c r="AI207">
        <v>2888.07</v>
      </c>
      <c r="AJ207">
        <v>0</v>
      </c>
      <c r="AK207">
        <v>0</v>
      </c>
      <c r="AL207">
        <v>0</v>
      </c>
      <c r="AM207">
        <v>14971.2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42.3185</v>
      </c>
      <c r="BB207">
        <v>66.127099999999999</v>
      </c>
      <c r="BC207">
        <v>100.471</v>
      </c>
      <c r="BD207">
        <v>0</v>
      </c>
      <c r="BE207">
        <v>3.1346599999999998</v>
      </c>
      <c r="BF207">
        <v>2.0709300000000002</v>
      </c>
      <c r="BG207">
        <v>52.858199999999997</v>
      </c>
      <c r="BH207">
        <v>266.98099999999999</v>
      </c>
      <c r="BI207">
        <v>136.49299999999999</v>
      </c>
      <c r="BJ207">
        <v>11.966799999999999</v>
      </c>
      <c r="BK207">
        <v>0</v>
      </c>
      <c r="BL207">
        <v>0</v>
      </c>
      <c r="BM207">
        <v>415.44099999999997</v>
      </c>
      <c r="BN207">
        <v>361.392</v>
      </c>
      <c r="BO207">
        <v>54.049100000000003</v>
      </c>
      <c r="BP207">
        <v>0</v>
      </c>
      <c r="BQ207">
        <v>0</v>
      </c>
      <c r="BS207">
        <v>0</v>
      </c>
      <c r="BT207">
        <v>0</v>
      </c>
      <c r="BV207">
        <v>0</v>
      </c>
      <c r="BW207" t="s">
        <v>99</v>
      </c>
      <c r="BX207" t="s">
        <v>99</v>
      </c>
      <c r="BY207" t="s">
        <v>335</v>
      </c>
      <c r="BZ207">
        <v>48.268599999999999</v>
      </c>
      <c r="CA207">
        <v>108561</v>
      </c>
      <c r="CB207">
        <v>106532</v>
      </c>
      <c r="CC207">
        <v>0</v>
      </c>
      <c r="CD207">
        <v>6601.31</v>
      </c>
      <c r="CE207">
        <v>0</v>
      </c>
      <c r="CF207">
        <v>97412.5</v>
      </c>
      <c r="CG207">
        <v>319156</v>
      </c>
      <c r="CH207">
        <v>235375</v>
      </c>
      <c r="CI207">
        <v>23370.400000000001</v>
      </c>
      <c r="CJ207">
        <v>0</v>
      </c>
      <c r="CK207">
        <v>0</v>
      </c>
      <c r="CL207">
        <v>577901</v>
      </c>
      <c r="CM207">
        <v>8634.93</v>
      </c>
      <c r="CN207">
        <v>0</v>
      </c>
      <c r="CO207">
        <v>0</v>
      </c>
      <c r="CP207">
        <v>0</v>
      </c>
      <c r="CQ207">
        <v>0</v>
      </c>
      <c r="CR207">
        <v>646.947</v>
      </c>
      <c r="CS207">
        <v>0</v>
      </c>
      <c r="CT207">
        <v>9281.8799999999992</v>
      </c>
      <c r="CU207">
        <v>2888.07</v>
      </c>
      <c r="CV207">
        <v>0</v>
      </c>
      <c r="CW207">
        <v>0</v>
      </c>
      <c r="CX207">
        <v>0</v>
      </c>
      <c r="CY207">
        <v>12170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30.7271</v>
      </c>
      <c r="DN207">
        <v>72.911100000000005</v>
      </c>
      <c r="DO207">
        <v>55.708300000000001</v>
      </c>
      <c r="DP207">
        <v>0</v>
      </c>
      <c r="DQ207">
        <v>3.2429999999999999</v>
      </c>
      <c r="DR207">
        <v>2.1764100000000002</v>
      </c>
      <c r="DS207">
        <v>52.858199999999997</v>
      </c>
      <c r="DT207">
        <v>217.624</v>
      </c>
      <c r="DU207">
        <v>136.49299999999999</v>
      </c>
      <c r="DV207">
        <v>11.966799999999999</v>
      </c>
      <c r="DW207">
        <v>0</v>
      </c>
      <c r="DX207">
        <v>0</v>
      </c>
      <c r="DY207">
        <v>366.084</v>
      </c>
      <c r="DZ207">
        <v>323.50900000000001</v>
      </c>
      <c r="EA207">
        <v>42.5747</v>
      </c>
      <c r="EB207">
        <v>0</v>
      </c>
      <c r="EC207">
        <v>0</v>
      </c>
      <c r="EE207">
        <v>0</v>
      </c>
      <c r="EF207">
        <v>0</v>
      </c>
      <c r="EH207">
        <v>0</v>
      </c>
      <c r="EI207" s="74">
        <v>1.42563E-19</v>
      </c>
      <c r="EJ207">
        <v>33.648499999999999</v>
      </c>
      <c r="EK207">
        <v>23.0989</v>
      </c>
      <c r="EL207">
        <v>0</v>
      </c>
      <c r="EM207" s="74">
        <v>1.16957E-16</v>
      </c>
      <c r="EN207">
        <v>0</v>
      </c>
      <c r="EO207">
        <v>14.531000000000001</v>
      </c>
      <c r="EP207">
        <v>71.278300000000002</v>
      </c>
      <c r="EQ207">
        <v>30.176600000000001</v>
      </c>
      <c r="ER207">
        <v>2.6678500000000001</v>
      </c>
      <c r="ES207">
        <v>0</v>
      </c>
      <c r="ET207">
        <v>0</v>
      </c>
      <c r="EU207">
        <v>104.123</v>
      </c>
      <c r="EV207">
        <v>8.2188499999999996E-4</v>
      </c>
      <c r="EW207">
        <v>34.132899999999999</v>
      </c>
      <c r="EX207">
        <v>11.2483</v>
      </c>
      <c r="EY207">
        <v>0</v>
      </c>
      <c r="EZ207">
        <v>0.52112099999999995</v>
      </c>
      <c r="FA207">
        <v>0</v>
      </c>
      <c r="FB207">
        <v>14.531000000000001</v>
      </c>
      <c r="FC207">
        <v>60.434100000000001</v>
      </c>
      <c r="FD207">
        <v>30.176600000000001</v>
      </c>
      <c r="FE207">
        <v>2.6678500000000001</v>
      </c>
      <c r="FF207">
        <v>0</v>
      </c>
      <c r="FG207">
        <v>0</v>
      </c>
      <c r="FH207">
        <v>93.278499999999994</v>
      </c>
      <c r="FI207" t="s">
        <v>534</v>
      </c>
      <c r="FJ207" t="s">
        <v>535</v>
      </c>
      <c r="FK207" t="s">
        <v>536</v>
      </c>
      <c r="FL207" t="s">
        <v>257</v>
      </c>
      <c r="FM207">
        <v>8.5</v>
      </c>
      <c r="FN207" t="s">
        <v>44</v>
      </c>
      <c r="FO207" t="s">
        <v>472</v>
      </c>
      <c r="FP207" t="s">
        <v>605</v>
      </c>
    </row>
    <row r="208" spans="1:172" x14ac:dyDescent="0.25">
      <c r="A208" s="72">
        <v>43234.174872685187</v>
      </c>
      <c r="B208" t="s">
        <v>376</v>
      </c>
      <c r="C208" t="s">
        <v>376</v>
      </c>
      <c r="D208" t="s">
        <v>268</v>
      </c>
      <c r="E208">
        <v>53627.8</v>
      </c>
      <c r="F208">
        <v>53627.8</v>
      </c>
      <c r="G208" t="s">
        <v>43</v>
      </c>
      <c r="H208" s="73">
        <v>6.5972222222222224E-2</v>
      </c>
      <c r="I208" t="s">
        <v>51</v>
      </c>
      <c r="J208">
        <v>-30.56</v>
      </c>
      <c r="K208" t="s">
        <v>99</v>
      </c>
      <c r="L208" t="s">
        <v>99</v>
      </c>
      <c r="M208" t="s">
        <v>221</v>
      </c>
      <c r="N208">
        <v>31.495200000000001</v>
      </c>
      <c r="O208">
        <v>47838.1</v>
      </c>
      <c r="P208">
        <v>103208</v>
      </c>
      <c r="Q208">
        <v>0</v>
      </c>
      <c r="R208">
        <v>2753.55</v>
      </c>
      <c r="S208">
        <v>0</v>
      </c>
      <c r="T208">
        <v>72497.3</v>
      </c>
      <c r="U208">
        <v>226328</v>
      </c>
      <c r="V208">
        <v>229701</v>
      </c>
      <c r="W208">
        <v>0</v>
      </c>
      <c r="X208">
        <v>0</v>
      </c>
      <c r="Y208">
        <v>0</v>
      </c>
      <c r="Z208">
        <v>456029</v>
      </c>
      <c r="AA208">
        <v>4840.6000000000004</v>
      </c>
      <c r="AB208">
        <v>0</v>
      </c>
      <c r="AC208">
        <v>0</v>
      </c>
      <c r="AD208">
        <v>0</v>
      </c>
      <c r="AE208">
        <v>0</v>
      </c>
      <c r="AF208">
        <v>709.48400000000004</v>
      </c>
      <c r="AG208">
        <v>0</v>
      </c>
      <c r="AH208">
        <v>5550.08</v>
      </c>
      <c r="AI208">
        <v>0</v>
      </c>
      <c r="AJ208">
        <v>0</v>
      </c>
      <c r="AK208">
        <v>0</v>
      </c>
      <c r="AL208">
        <v>0</v>
      </c>
      <c r="AM208">
        <v>5550.08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18.007200000000001</v>
      </c>
      <c r="BB208">
        <v>28.436199999999999</v>
      </c>
      <c r="BC208">
        <v>54.039000000000001</v>
      </c>
      <c r="BD208">
        <v>0</v>
      </c>
      <c r="BE208">
        <v>1.44967</v>
      </c>
      <c r="BF208">
        <v>2.3921899999999998</v>
      </c>
      <c r="BG208">
        <v>36.838299999999997</v>
      </c>
      <c r="BH208">
        <v>141.16300000000001</v>
      </c>
      <c r="BI208">
        <v>114.872</v>
      </c>
      <c r="BJ208">
        <v>0</v>
      </c>
      <c r="BK208">
        <v>0</v>
      </c>
      <c r="BL208">
        <v>0</v>
      </c>
      <c r="BM208">
        <v>256.03500000000003</v>
      </c>
      <c r="BN208">
        <v>235.65299999999999</v>
      </c>
      <c r="BO208">
        <v>20.381699999999999</v>
      </c>
      <c r="BP208">
        <v>0</v>
      </c>
      <c r="BQ208">
        <v>0</v>
      </c>
      <c r="BS208">
        <v>0</v>
      </c>
      <c r="BT208">
        <v>1.25</v>
      </c>
      <c r="BU208" t="s">
        <v>156</v>
      </c>
      <c r="BV208">
        <v>0</v>
      </c>
      <c r="BW208" t="s">
        <v>99</v>
      </c>
      <c r="BX208" t="s">
        <v>99</v>
      </c>
      <c r="BY208" t="s">
        <v>354</v>
      </c>
      <c r="BZ208">
        <v>41.263199999999998</v>
      </c>
      <c r="CA208">
        <v>40493.199999999997</v>
      </c>
      <c r="CB208">
        <v>40555.599999999999</v>
      </c>
      <c r="CC208">
        <v>0</v>
      </c>
      <c r="CD208">
        <v>2921.54</v>
      </c>
      <c r="CE208">
        <v>0</v>
      </c>
      <c r="CF208">
        <v>72497.3</v>
      </c>
      <c r="CG208">
        <v>156509</v>
      </c>
      <c r="CH208">
        <v>229701</v>
      </c>
      <c r="CI208">
        <v>0</v>
      </c>
      <c r="CJ208">
        <v>0</v>
      </c>
      <c r="CK208">
        <v>0</v>
      </c>
      <c r="CL208">
        <v>386210</v>
      </c>
      <c r="CM208">
        <v>6761.99</v>
      </c>
      <c r="CN208">
        <v>0</v>
      </c>
      <c r="CO208">
        <v>0</v>
      </c>
      <c r="CP208">
        <v>0</v>
      </c>
      <c r="CQ208">
        <v>0</v>
      </c>
      <c r="CR208">
        <v>740.86500000000001</v>
      </c>
      <c r="CS208">
        <v>0</v>
      </c>
      <c r="CT208">
        <v>7502.86</v>
      </c>
      <c r="CU208">
        <v>0</v>
      </c>
      <c r="CV208">
        <v>0</v>
      </c>
      <c r="CW208">
        <v>0</v>
      </c>
      <c r="CX208">
        <v>0</v>
      </c>
      <c r="CY208">
        <v>7502.86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25.0001</v>
      </c>
      <c r="DN208">
        <v>23.9238</v>
      </c>
      <c r="DO208">
        <v>20.839500000000001</v>
      </c>
      <c r="DP208">
        <v>0</v>
      </c>
      <c r="DQ208">
        <v>1.51135</v>
      </c>
      <c r="DR208">
        <v>2.4976600000000002</v>
      </c>
      <c r="DS208">
        <v>36.838299999999997</v>
      </c>
      <c r="DT208">
        <v>110.611</v>
      </c>
      <c r="DU208">
        <v>114.872</v>
      </c>
      <c r="DV208">
        <v>0</v>
      </c>
      <c r="DW208">
        <v>0</v>
      </c>
      <c r="DX208">
        <v>0</v>
      </c>
      <c r="DY208">
        <v>225.483</v>
      </c>
      <c r="DZ208">
        <v>198.00800000000001</v>
      </c>
      <c r="EA208">
        <v>27.474799999999998</v>
      </c>
      <c r="EB208">
        <v>0</v>
      </c>
      <c r="EC208">
        <v>0</v>
      </c>
      <c r="EE208">
        <v>0</v>
      </c>
      <c r="EF208">
        <v>7.75</v>
      </c>
      <c r="EG208" t="s">
        <v>204</v>
      </c>
      <c r="EH208">
        <v>0</v>
      </c>
      <c r="EI208">
        <v>0</v>
      </c>
      <c r="EJ208">
        <v>27.098600000000001</v>
      </c>
      <c r="EK208">
        <v>14.495100000000001</v>
      </c>
      <c r="EL208">
        <v>0</v>
      </c>
      <c r="EM208">
        <v>0</v>
      </c>
      <c r="EN208">
        <v>0</v>
      </c>
      <c r="EO208">
        <v>10.330399999999999</v>
      </c>
      <c r="EP208">
        <v>51.923999999999999</v>
      </c>
      <c r="EQ208">
        <v>29.569299999999998</v>
      </c>
      <c r="ER208">
        <v>0</v>
      </c>
      <c r="ES208">
        <v>0</v>
      </c>
      <c r="ET208">
        <v>0</v>
      </c>
      <c r="EU208">
        <v>81.493399999999994</v>
      </c>
      <c r="EV208" s="74">
        <v>1.78832E-20</v>
      </c>
      <c r="EW208">
        <v>22.269300000000001</v>
      </c>
      <c r="EX208">
        <v>5.9247899999999998</v>
      </c>
      <c r="EY208">
        <v>0</v>
      </c>
      <c r="EZ208" s="74">
        <v>2.9862099999999998E-17</v>
      </c>
      <c r="FA208">
        <v>0</v>
      </c>
      <c r="FB208">
        <v>10.330399999999999</v>
      </c>
      <c r="FC208">
        <v>38.5244</v>
      </c>
      <c r="FD208">
        <v>29.569299999999998</v>
      </c>
      <c r="FE208">
        <v>0</v>
      </c>
      <c r="FF208">
        <v>0</v>
      </c>
      <c r="FG208">
        <v>0</v>
      </c>
      <c r="FH208">
        <v>68.093800000000002</v>
      </c>
      <c r="FI208" t="s">
        <v>534</v>
      </c>
      <c r="FJ208" t="s">
        <v>535</v>
      </c>
      <c r="FK208" t="s">
        <v>536</v>
      </c>
      <c r="FL208" t="s">
        <v>257</v>
      </c>
      <c r="FM208">
        <v>8.5</v>
      </c>
      <c r="FN208" t="s">
        <v>44</v>
      </c>
      <c r="FO208" t="s">
        <v>472</v>
      </c>
      <c r="FP208" t="s">
        <v>605</v>
      </c>
    </row>
    <row r="209" spans="1:172" x14ac:dyDescent="0.25">
      <c r="A209" s="72">
        <v>43234.175821759258</v>
      </c>
      <c r="B209" t="s">
        <v>377</v>
      </c>
      <c r="C209" t="s">
        <v>377</v>
      </c>
      <c r="D209" t="s">
        <v>266</v>
      </c>
      <c r="E209">
        <v>53627.8</v>
      </c>
      <c r="F209">
        <v>53627.8</v>
      </c>
      <c r="G209" t="s">
        <v>43</v>
      </c>
      <c r="H209" s="73">
        <v>5.4166666666666669E-2</v>
      </c>
      <c r="I209" t="s">
        <v>51</v>
      </c>
      <c r="J209">
        <v>-23.61</v>
      </c>
      <c r="K209" t="s">
        <v>99</v>
      </c>
      <c r="L209" t="s">
        <v>99</v>
      </c>
      <c r="M209" t="s">
        <v>221</v>
      </c>
      <c r="N209">
        <v>5.52379</v>
      </c>
      <c r="O209">
        <v>85010.9</v>
      </c>
      <c r="P209">
        <v>77038.7</v>
      </c>
      <c r="Q209">
        <v>0</v>
      </c>
      <c r="R209">
        <v>962.54399999999998</v>
      </c>
      <c r="S209">
        <v>0</v>
      </c>
      <c r="T209">
        <v>72497.3</v>
      </c>
      <c r="U209">
        <v>235515</v>
      </c>
      <c r="V209">
        <v>229701</v>
      </c>
      <c r="W209">
        <v>0</v>
      </c>
      <c r="X209">
        <v>0</v>
      </c>
      <c r="Y209">
        <v>0</v>
      </c>
      <c r="Z209">
        <v>465216</v>
      </c>
      <c r="AA209">
        <v>848.971</v>
      </c>
      <c r="AB209">
        <v>0</v>
      </c>
      <c r="AC209">
        <v>0</v>
      </c>
      <c r="AD209">
        <v>0</v>
      </c>
      <c r="AE209">
        <v>0</v>
      </c>
      <c r="AF209">
        <v>609.04399999999998</v>
      </c>
      <c r="AG209">
        <v>0</v>
      </c>
      <c r="AH209">
        <v>1458.02</v>
      </c>
      <c r="AI209">
        <v>0</v>
      </c>
      <c r="AJ209">
        <v>0</v>
      </c>
      <c r="AK209">
        <v>0</v>
      </c>
      <c r="AL209">
        <v>0</v>
      </c>
      <c r="AM209">
        <v>1458.02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3.2471899999999998</v>
      </c>
      <c r="BB209">
        <v>57.896700000000003</v>
      </c>
      <c r="BC209">
        <v>41.043900000000001</v>
      </c>
      <c r="BD209">
        <v>0</v>
      </c>
      <c r="BE209">
        <v>0.44150699999999998</v>
      </c>
      <c r="BF209">
        <v>2.0487299999999999</v>
      </c>
      <c r="BG209">
        <v>39.261899999999997</v>
      </c>
      <c r="BH209">
        <v>143.94</v>
      </c>
      <c r="BI209">
        <v>123.904</v>
      </c>
      <c r="BJ209">
        <v>0</v>
      </c>
      <c r="BK209">
        <v>0</v>
      </c>
      <c r="BL209">
        <v>0</v>
      </c>
      <c r="BM209">
        <v>267.84399999999999</v>
      </c>
      <c r="BN209">
        <v>262.55</v>
      </c>
      <c r="BO209">
        <v>5.2933899999999996</v>
      </c>
      <c r="BP209">
        <v>0</v>
      </c>
      <c r="BQ209">
        <v>0</v>
      </c>
      <c r="BS209">
        <v>0</v>
      </c>
      <c r="BT209">
        <v>0</v>
      </c>
      <c r="BV209">
        <v>0</v>
      </c>
      <c r="BW209" t="s">
        <v>99</v>
      </c>
      <c r="BX209" t="s">
        <v>99</v>
      </c>
      <c r="BY209" t="s">
        <v>331</v>
      </c>
      <c r="BZ209">
        <v>9.6428799999999999</v>
      </c>
      <c r="CA209">
        <v>75597.3</v>
      </c>
      <c r="CB209">
        <v>38044</v>
      </c>
      <c r="CC209">
        <v>0</v>
      </c>
      <c r="CD209">
        <v>1387.99</v>
      </c>
      <c r="CE209">
        <v>0</v>
      </c>
      <c r="CF209">
        <v>72497.3</v>
      </c>
      <c r="CG209">
        <v>187536</v>
      </c>
      <c r="CH209">
        <v>229701</v>
      </c>
      <c r="CI209">
        <v>0</v>
      </c>
      <c r="CJ209">
        <v>0</v>
      </c>
      <c r="CK209">
        <v>0</v>
      </c>
      <c r="CL209">
        <v>417238</v>
      </c>
      <c r="CM209">
        <v>1696.57</v>
      </c>
      <c r="CN209">
        <v>0</v>
      </c>
      <c r="CO209">
        <v>0</v>
      </c>
      <c r="CP209">
        <v>0</v>
      </c>
      <c r="CQ209">
        <v>0</v>
      </c>
      <c r="CR209">
        <v>640.42700000000002</v>
      </c>
      <c r="CS209">
        <v>0</v>
      </c>
      <c r="CT209">
        <v>2337</v>
      </c>
      <c r="CU209">
        <v>0</v>
      </c>
      <c r="CV209">
        <v>0</v>
      </c>
      <c r="CW209">
        <v>0</v>
      </c>
      <c r="CX209">
        <v>0</v>
      </c>
      <c r="CY209">
        <v>2337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6.3811600000000004</v>
      </c>
      <c r="DN209">
        <v>51.186999999999998</v>
      </c>
      <c r="DO209">
        <v>20.705100000000002</v>
      </c>
      <c r="DP209">
        <v>0</v>
      </c>
      <c r="DQ209">
        <v>0.63616799999999996</v>
      </c>
      <c r="DR209">
        <v>2.15421</v>
      </c>
      <c r="DS209">
        <v>39.261899999999997</v>
      </c>
      <c r="DT209">
        <v>120.32599999999999</v>
      </c>
      <c r="DU209">
        <v>123.904</v>
      </c>
      <c r="DV209">
        <v>0</v>
      </c>
      <c r="DW209">
        <v>0</v>
      </c>
      <c r="DX209">
        <v>0</v>
      </c>
      <c r="DY209">
        <v>244.22900000000001</v>
      </c>
      <c r="DZ209">
        <v>235.69800000000001</v>
      </c>
      <c r="EA209">
        <v>8.5309500000000007</v>
      </c>
      <c r="EB209">
        <v>0</v>
      </c>
      <c r="EC209">
        <v>0</v>
      </c>
      <c r="EE209">
        <v>0</v>
      </c>
      <c r="EF209">
        <v>0</v>
      </c>
      <c r="EH209">
        <v>0</v>
      </c>
      <c r="EI209">
        <v>0</v>
      </c>
      <c r="EJ209">
        <v>27.03</v>
      </c>
      <c r="EK209">
        <v>10.986499999999999</v>
      </c>
      <c r="EL209">
        <v>0</v>
      </c>
      <c r="EM209">
        <v>0</v>
      </c>
      <c r="EN209">
        <v>0</v>
      </c>
      <c r="EO209">
        <v>10.330399999999999</v>
      </c>
      <c r="EP209">
        <v>48.346899999999998</v>
      </c>
      <c r="EQ209">
        <v>29.569299999999998</v>
      </c>
      <c r="ER209">
        <v>0</v>
      </c>
      <c r="ES209">
        <v>0</v>
      </c>
      <c r="ET209">
        <v>0</v>
      </c>
      <c r="EU209">
        <v>77.916200000000003</v>
      </c>
      <c r="EV209" s="74">
        <v>3.9528800000000001E-20</v>
      </c>
      <c r="EW209">
        <v>23.9861</v>
      </c>
      <c r="EX209">
        <v>4.7373000000000003</v>
      </c>
      <c r="EY209">
        <v>0</v>
      </c>
      <c r="EZ209" s="74">
        <v>5.0785599999999999E-17</v>
      </c>
      <c r="FA209">
        <v>0</v>
      </c>
      <c r="FB209">
        <v>10.330399999999999</v>
      </c>
      <c r="FC209">
        <v>39.053800000000003</v>
      </c>
      <c r="FD209">
        <v>29.569299999999998</v>
      </c>
      <c r="FE209">
        <v>0</v>
      </c>
      <c r="FF209">
        <v>0</v>
      </c>
      <c r="FG209">
        <v>0</v>
      </c>
      <c r="FH209">
        <v>68.623099999999994</v>
      </c>
      <c r="FI209" t="s">
        <v>534</v>
      </c>
      <c r="FJ209" t="s">
        <v>535</v>
      </c>
      <c r="FK209" t="s">
        <v>536</v>
      </c>
      <c r="FL209" t="s">
        <v>257</v>
      </c>
      <c r="FM209">
        <v>8.5</v>
      </c>
      <c r="FN209" t="s">
        <v>44</v>
      </c>
      <c r="FO209" t="s">
        <v>472</v>
      </c>
      <c r="FP209" t="s">
        <v>605</v>
      </c>
    </row>
    <row r="210" spans="1:172" x14ac:dyDescent="0.25">
      <c r="A210" s="72">
        <v>43234.177037037036</v>
      </c>
      <c r="B210" t="s">
        <v>378</v>
      </c>
      <c r="C210" t="s">
        <v>378</v>
      </c>
      <c r="D210" t="s">
        <v>268</v>
      </c>
      <c r="E210">
        <v>53627.8</v>
      </c>
      <c r="F210">
        <v>53627.8</v>
      </c>
      <c r="G210" t="s">
        <v>43</v>
      </c>
      <c r="H210" s="73">
        <v>6.9444444444444434E-2</v>
      </c>
      <c r="I210" t="s">
        <v>51</v>
      </c>
      <c r="J210">
        <v>-64.430000000000007</v>
      </c>
      <c r="K210" t="s">
        <v>99</v>
      </c>
      <c r="L210" t="s">
        <v>99</v>
      </c>
      <c r="M210" t="s">
        <v>221</v>
      </c>
      <c r="N210">
        <v>199.11500000000001</v>
      </c>
      <c r="O210">
        <v>72327.3</v>
      </c>
      <c r="P210">
        <v>114051</v>
      </c>
      <c r="Q210">
        <v>0</v>
      </c>
      <c r="R210">
        <v>14805.5</v>
      </c>
      <c r="S210">
        <v>0</v>
      </c>
      <c r="T210">
        <v>97412.5</v>
      </c>
      <c r="U210">
        <v>298795</v>
      </c>
      <c r="V210">
        <v>235375</v>
      </c>
      <c r="W210">
        <v>23370.400000000001</v>
      </c>
      <c r="X210">
        <v>0</v>
      </c>
      <c r="Y210">
        <v>0</v>
      </c>
      <c r="Z210">
        <v>557541</v>
      </c>
      <c r="AA210">
        <v>30602.7</v>
      </c>
      <c r="AB210">
        <v>0</v>
      </c>
      <c r="AC210">
        <v>0</v>
      </c>
      <c r="AD210">
        <v>0</v>
      </c>
      <c r="AE210">
        <v>0</v>
      </c>
      <c r="AF210">
        <v>717.13699999999994</v>
      </c>
      <c r="AG210">
        <v>0</v>
      </c>
      <c r="AH210">
        <v>31319.8</v>
      </c>
      <c r="AI210">
        <v>2888.07</v>
      </c>
      <c r="AJ210">
        <v>0</v>
      </c>
      <c r="AK210">
        <v>0</v>
      </c>
      <c r="AL210">
        <v>0</v>
      </c>
      <c r="AM210">
        <v>34207.9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109.97</v>
      </c>
      <c r="BB210">
        <v>42.703000000000003</v>
      </c>
      <c r="BC210">
        <v>59.658299999999997</v>
      </c>
      <c r="BD210">
        <v>0</v>
      </c>
      <c r="BE210">
        <v>7.7644399999999996</v>
      </c>
      <c r="BF210">
        <v>2.41831</v>
      </c>
      <c r="BG210">
        <v>49.737499999999997</v>
      </c>
      <c r="BH210">
        <v>272.25099999999998</v>
      </c>
      <c r="BI210">
        <v>127.315</v>
      </c>
      <c r="BJ210">
        <v>12.2561</v>
      </c>
      <c r="BK210">
        <v>0</v>
      </c>
      <c r="BL210">
        <v>0</v>
      </c>
      <c r="BM210">
        <v>411.822</v>
      </c>
      <c r="BN210">
        <v>289.85000000000002</v>
      </c>
      <c r="BO210">
        <v>121.97199999999999</v>
      </c>
      <c r="BP210">
        <v>0</v>
      </c>
      <c r="BQ210">
        <v>0</v>
      </c>
      <c r="BS210">
        <v>0</v>
      </c>
      <c r="BT210">
        <v>1</v>
      </c>
      <c r="BU210" t="s">
        <v>156</v>
      </c>
      <c r="BV210">
        <v>0</v>
      </c>
      <c r="BW210" t="s">
        <v>99</v>
      </c>
      <c r="BX210" t="s">
        <v>99</v>
      </c>
      <c r="BY210" t="s">
        <v>248</v>
      </c>
      <c r="BZ210">
        <v>108.319</v>
      </c>
      <c r="CA210">
        <v>52736</v>
      </c>
      <c r="CB210">
        <v>108873</v>
      </c>
      <c r="CC210">
        <v>0</v>
      </c>
      <c r="CD210">
        <v>8138.95</v>
      </c>
      <c r="CE210">
        <v>0</v>
      </c>
      <c r="CF210">
        <v>97412.5</v>
      </c>
      <c r="CG210">
        <v>267269</v>
      </c>
      <c r="CH210">
        <v>235375</v>
      </c>
      <c r="CI210">
        <v>23370.400000000001</v>
      </c>
      <c r="CJ210">
        <v>0</v>
      </c>
      <c r="CK210">
        <v>0</v>
      </c>
      <c r="CL210">
        <v>526015</v>
      </c>
      <c r="CM210">
        <v>17820.7</v>
      </c>
      <c r="CN210">
        <v>0</v>
      </c>
      <c r="CO210">
        <v>0</v>
      </c>
      <c r="CP210">
        <v>0</v>
      </c>
      <c r="CQ210">
        <v>0</v>
      </c>
      <c r="CR210">
        <v>748.52499999999998</v>
      </c>
      <c r="CS210">
        <v>0</v>
      </c>
      <c r="CT210">
        <v>18569.2</v>
      </c>
      <c r="CU210">
        <v>2888.07</v>
      </c>
      <c r="CV210">
        <v>0</v>
      </c>
      <c r="CW210">
        <v>0</v>
      </c>
      <c r="CX210">
        <v>0</v>
      </c>
      <c r="CY210">
        <v>21457.3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64.778899999999993</v>
      </c>
      <c r="DN210">
        <v>30.9206</v>
      </c>
      <c r="DO210">
        <v>55.716900000000003</v>
      </c>
      <c r="DP210">
        <v>0</v>
      </c>
      <c r="DQ210">
        <v>4.1377199999999998</v>
      </c>
      <c r="DR210">
        <v>2.5238100000000001</v>
      </c>
      <c r="DS210">
        <v>49.737499999999997</v>
      </c>
      <c r="DT210">
        <v>207.815</v>
      </c>
      <c r="DU210">
        <v>127.315</v>
      </c>
      <c r="DV210">
        <v>12.2561</v>
      </c>
      <c r="DW210">
        <v>0</v>
      </c>
      <c r="DX210">
        <v>0</v>
      </c>
      <c r="DY210">
        <v>347.38600000000002</v>
      </c>
      <c r="DZ210">
        <v>270.44900000000001</v>
      </c>
      <c r="EA210">
        <v>76.936999999999998</v>
      </c>
      <c r="EB210">
        <v>0</v>
      </c>
      <c r="EC210">
        <v>0</v>
      </c>
      <c r="EE210">
        <v>0</v>
      </c>
      <c r="EF210">
        <v>2.5</v>
      </c>
      <c r="EG210" t="s">
        <v>204</v>
      </c>
      <c r="EH210">
        <v>0</v>
      </c>
      <c r="EI210">
        <v>4.5010500000000004E-3</v>
      </c>
      <c r="EJ210">
        <v>39.199800000000003</v>
      </c>
      <c r="EK210">
        <v>13.749700000000001</v>
      </c>
      <c r="EL210">
        <v>0</v>
      </c>
      <c r="EM210">
        <v>1.6899500000000001</v>
      </c>
      <c r="EN210">
        <v>0</v>
      </c>
      <c r="EO210">
        <v>14.531000000000001</v>
      </c>
      <c r="EP210">
        <v>69.174899999999994</v>
      </c>
      <c r="EQ210">
        <v>30.176600000000001</v>
      </c>
      <c r="ER210">
        <v>2.6678500000000001</v>
      </c>
      <c r="ES210">
        <v>0</v>
      </c>
      <c r="ET210">
        <v>0</v>
      </c>
      <c r="EU210">
        <v>102.01900000000001</v>
      </c>
      <c r="EV210">
        <v>1.1742E-4</v>
      </c>
      <c r="EW210">
        <v>27.8169</v>
      </c>
      <c r="EX210">
        <v>12.2714</v>
      </c>
      <c r="EY210">
        <v>0</v>
      </c>
      <c r="EZ210">
        <v>0.20380100000000001</v>
      </c>
      <c r="FA210">
        <v>0</v>
      </c>
      <c r="FB210">
        <v>14.531000000000001</v>
      </c>
      <c r="FC210">
        <v>54.8232</v>
      </c>
      <c r="FD210">
        <v>30.176600000000001</v>
      </c>
      <c r="FE210">
        <v>2.6678500000000001</v>
      </c>
      <c r="FF210">
        <v>0</v>
      </c>
      <c r="FG210">
        <v>0</v>
      </c>
      <c r="FH210">
        <v>87.667599999999993</v>
      </c>
      <c r="FI210" t="s">
        <v>534</v>
      </c>
      <c r="FJ210" t="s">
        <v>535</v>
      </c>
      <c r="FK210" t="s">
        <v>536</v>
      </c>
      <c r="FL210" t="s">
        <v>257</v>
      </c>
      <c r="FM210">
        <v>8.5</v>
      </c>
      <c r="FN210" t="s">
        <v>44</v>
      </c>
      <c r="FO210" t="s">
        <v>472</v>
      </c>
      <c r="FP210" t="s">
        <v>605</v>
      </c>
    </row>
    <row r="211" spans="1:172" x14ac:dyDescent="0.25">
      <c r="A211" s="72">
        <v>43234.178078703706</v>
      </c>
      <c r="B211" t="s">
        <v>379</v>
      </c>
      <c r="C211" t="s">
        <v>379</v>
      </c>
      <c r="D211" t="s">
        <v>266</v>
      </c>
      <c r="E211">
        <v>53627.8</v>
      </c>
      <c r="F211">
        <v>53627.8</v>
      </c>
      <c r="G211" t="s">
        <v>43</v>
      </c>
      <c r="H211" s="73">
        <v>5.9722222222222225E-2</v>
      </c>
      <c r="I211" t="s">
        <v>51</v>
      </c>
      <c r="J211">
        <v>-61.87</v>
      </c>
      <c r="K211" t="s">
        <v>99</v>
      </c>
      <c r="L211" t="s">
        <v>99</v>
      </c>
      <c r="M211" t="s">
        <v>221</v>
      </c>
      <c r="N211">
        <v>114.628</v>
      </c>
      <c r="O211">
        <v>149202</v>
      </c>
      <c r="P211">
        <v>111438</v>
      </c>
      <c r="Q211">
        <v>0</v>
      </c>
      <c r="R211">
        <v>13571.4</v>
      </c>
      <c r="S211">
        <v>0</v>
      </c>
      <c r="T211">
        <v>97412.5</v>
      </c>
      <c r="U211">
        <v>371739</v>
      </c>
      <c r="V211">
        <v>235375</v>
      </c>
      <c r="W211">
        <v>23370.400000000001</v>
      </c>
      <c r="X211">
        <v>0</v>
      </c>
      <c r="Y211">
        <v>0</v>
      </c>
      <c r="Z211">
        <v>630484</v>
      </c>
      <c r="AA211">
        <v>17617.5</v>
      </c>
      <c r="AB211">
        <v>0</v>
      </c>
      <c r="AC211">
        <v>0</v>
      </c>
      <c r="AD211">
        <v>0</v>
      </c>
      <c r="AE211">
        <v>0</v>
      </c>
      <c r="AF211">
        <v>615.56299999999999</v>
      </c>
      <c r="AG211">
        <v>0</v>
      </c>
      <c r="AH211">
        <v>18233</v>
      </c>
      <c r="AI211">
        <v>2888.07</v>
      </c>
      <c r="AJ211">
        <v>0</v>
      </c>
      <c r="AK211">
        <v>0</v>
      </c>
      <c r="AL211">
        <v>0</v>
      </c>
      <c r="AM211">
        <v>21121.1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61.572699999999998</v>
      </c>
      <c r="BB211">
        <v>98.318700000000007</v>
      </c>
      <c r="BC211">
        <v>57.81</v>
      </c>
      <c r="BD211">
        <v>0</v>
      </c>
      <c r="BE211">
        <v>6.8704999999999998</v>
      </c>
      <c r="BF211">
        <v>2.0709300000000002</v>
      </c>
      <c r="BG211">
        <v>52.858199999999997</v>
      </c>
      <c r="BH211">
        <v>279.50099999999998</v>
      </c>
      <c r="BI211">
        <v>136.49299999999999</v>
      </c>
      <c r="BJ211">
        <v>11.966799999999999</v>
      </c>
      <c r="BK211">
        <v>0</v>
      </c>
      <c r="BL211">
        <v>0</v>
      </c>
      <c r="BM211">
        <v>427.96100000000001</v>
      </c>
      <c r="BN211">
        <v>354.67899999999997</v>
      </c>
      <c r="BO211">
        <v>73.282300000000006</v>
      </c>
      <c r="BP211">
        <v>0</v>
      </c>
      <c r="BQ211">
        <v>1.5</v>
      </c>
      <c r="BR211" t="s">
        <v>292</v>
      </c>
      <c r="BS211">
        <v>0</v>
      </c>
      <c r="BT211">
        <v>0</v>
      </c>
      <c r="BV211">
        <v>0</v>
      </c>
      <c r="BW211" t="s">
        <v>99</v>
      </c>
      <c r="BX211" t="s">
        <v>99</v>
      </c>
      <c r="BY211" t="s">
        <v>335</v>
      </c>
      <c r="BZ211">
        <v>48.268599999999999</v>
      </c>
      <c r="CA211">
        <v>108561</v>
      </c>
      <c r="CB211">
        <v>106532</v>
      </c>
      <c r="CC211">
        <v>0</v>
      </c>
      <c r="CD211">
        <v>6601.31</v>
      </c>
      <c r="CE211">
        <v>0</v>
      </c>
      <c r="CF211">
        <v>97412.5</v>
      </c>
      <c r="CG211">
        <v>319156</v>
      </c>
      <c r="CH211">
        <v>235375</v>
      </c>
      <c r="CI211">
        <v>23370.400000000001</v>
      </c>
      <c r="CJ211">
        <v>0</v>
      </c>
      <c r="CK211">
        <v>0</v>
      </c>
      <c r="CL211">
        <v>577901</v>
      </c>
      <c r="CM211">
        <v>8634.93</v>
      </c>
      <c r="CN211">
        <v>0</v>
      </c>
      <c r="CO211">
        <v>0</v>
      </c>
      <c r="CP211">
        <v>0</v>
      </c>
      <c r="CQ211">
        <v>0</v>
      </c>
      <c r="CR211">
        <v>646.947</v>
      </c>
      <c r="CS211">
        <v>0</v>
      </c>
      <c r="CT211">
        <v>9281.8799999999992</v>
      </c>
      <c r="CU211">
        <v>2888.07</v>
      </c>
      <c r="CV211">
        <v>0</v>
      </c>
      <c r="CW211">
        <v>0</v>
      </c>
      <c r="CX211">
        <v>0</v>
      </c>
      <c r="CY211">
        <v>12170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30.7271</v>
      </c>
      <c r="DN211">
        <v>72.911100000000005</v>
      </c>
      <c r="DO211">
        <v>55.708300000000001</v>
      </c>
      <c r="DP211">
        <v>0</v>
      </c>
      <c r="DQ211">
        <v>3.2429999999999999</v>
      </c>
      <c r="DR211">
        <v>2.1764100000000002</v>
      </c>
      <c r="DS211">
        <v>52.858199999999997</v>
      </c>
      <c r="DT211">
        <v>217.624</v>
      </c>
      <c r="DU211">
        <v>136.49299999999999</v>
      </c>
      <c r="DV211">
        <v>11.966799999999999</v>
      </c>
      <c r="DW211">
        <v>0</v>
      </c>
      <c r="DX211">
        <v>0</v>
      </c>
      <c r="DY211">
        <v>366.084</v>
      </c>
      <c r="DZ211">
        <v>323.50900000000001</v>
      </c>
      <c r="EA211">
        <v>42.5747</v>
      </c>
      <c r="EB211">
        <v>0</v>
      </c>
      <c r="EC211">
        <v>0</v>
      </c>
      <c r="EE211">
        <v>0</v>
      </c>
      <c r="EF211">
        <v>0</v>
      </c>
      <c r="EH211">
        <v>0</v>
      </c>
      <c r="EI211">
        <v>6.8252399999999998E-3</v>
      </c>
      <c r="EJ211">
        <v>48.194000000000003</v>
      </c>
      <c r="EK211">
        <v>13.159800000000001</v>
      </c>
      <c r="EL211">
        <v>0</v>
      </c>
      <c r="EM211">
        <v>1.4681299999999999</v>
      </c>
      <c r="EN211">
        <v>0</v>
      </c>
      <c r="EO211">
        <v>14.531000000000001</v>
      </c>
      <c r="EP211">
        <v>77.359700000000004</v>
      </c>
      <c r="EQ211">
        <v>30.176600000000001</v>
      </c>
      <c r="ER211">
        <v>2.6678500000000001</v>
      </c>
      <c r="ES211">
        <v>0</v>
      </c>
      <c r="ET211">
        <v>0</v>
      </c>
      <c r="EU211">
        <v>110.20399999999999</v>
      </c>
      <c r="EV211">
        <v>8.2188499999999996E-4</v>
      </c>
      <c r="EW211">
        <v>34.132899999999999</v>
      </c>
      <c r="EX211">
        <v>11.2483</v>
      </c>
      <c r="EY211">
        <v>0</v>
      </c>
      <c r="EZ211">
        <v>0.52112099999999995</v>
      </c>
      <c r="FA211">
        <v>0</v>
      </c>
      <c r="FB211">
        <v>14.531000000000001</v>
      </c>
      <c r="FC211">
        <v>60.434100000000001</v>
      </c>
      <c r="FD211">
        <v>30.176600000000001</v>
      </c>
      <c r="FE211">
        <v>2.6678500000000001</v>
      </c>
      <c r="FF211">
        <v>0</v>
      </c>
      <c r="FG211">
        <v>0</v>
      </c>
      <c r="FH211">
        <v>93.278499999999994</v>
      </c>
      <c r="FI211" t="s">
        <v>534</v>
      </c>
      <c r="FJ211" t="s">
        <v>535</v>
      </c>
      <c r="FK211" t="s">
        <v>536</v>
      </c>
      <c r="FL211" t="s">
        <v>257</v>
      </c>
      <c r="FM211">
        <v>8.5</v>
      </c>
      <c r="FN211" t="s">
        <v>44</v>
      </c>
      <c r="FO211" t="s">
        <v>472</v>
      </c>
      <c r="FP211" t="s">
        <v>605</v>
      </c>
    </row>
    <row r="212" spans="1:172" x14ac:dyDescent="0.25">
      <c r="A212" s="72">
        <v>43234.18072916667</v>
      </c>
      <c r="B212" t="s">
        <v>381</v>
      </c>
      <c r="C212" t="s">
        <v>381</v>
      </c>
      <c r="D212" t="s">
        <v>266</v>
      </c>
      <c r="E212">
        <v>498589</v>
      </c>
      <c r="F212">
        <v>498589</v>
      </c>
      <c r="G212" t="s">
        <v>43</v>
      </c>
      <c r="H212" s="73">
        <v>0.15555555555555556</v>
      </c>
      <c r="I212" t="s">
        <v>50</v>
      </c>
      <c r="J212">
        <v>3.8</v>
      </c>
      <c r="K212" t="s">
        <v>99</v>
      </c>
      <c r="L212" t="s">
        <v>99</v>
      </c>
      <c r="M212" t="s">
        <v>259</v>
      </c>
      <c r="N212">
        <v>101.842</v>
      </c>
      <c r="O212">
        <v>455480</v>
      </c>
      <c r="P212">
        <v>410436</v>
      </c>
      <c r="Q212">
        <v>2913.9</v>
      </c>
      <c r="R212">
        <v>290600</v>
      </c>
      <c r="S212">
        <v>0</v>
      </c>
      <c r="T212">
        <v>674738</v>
      </c>
      <c r="U212" s="74">
        <v>1834270</v>
      </c>
      <c r="V212" s="74">
        <v>5008450</v>
      </c>
      <c r="W212">
        <v>0</v>
      </c>
      <c r="X212">
        <v>0</v>
      </c>
      <c r="Y212">
        <v>0</v>
      </c>
      <c r="Z212" s="74">
        <v>6842720</v>
      </c>
      <c r="AA212">
        <v>15652.4</v>
      </c>
      <c r="AB212">
        <v>0</v>
      </c>
      <c r="AC212">
        <v>0</v>
      </c>
      <c r="AD212">
        <v>0</v>
      </c>
      <c r="AE212">
        <v>0</v>
      </c>
      <c r="AF212">
        <v>5389.24</v>
      </c>
      <c r="AG212">
        <v>0</v>
      </c>
      <c r="AH212">
        <v>21041.599999999999</v>
      </c>
      <c r="AI212">
        <v>0</v>
      </c>
      <c r="AJ212">
        <v>0</v>
      </c>
      <c r="AK212">
        <v>0</v>
      </c>
      <c r="AL212">
        <v>0</v>
      </c>
      <c r="AM212">
        <v>21041.599999999999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6.0518099999999997</v>
      </c>
      <c r="BB212">
        <v>32.292499999999997</v>
      </c>
      <c r="BC212">
        <v>23.235499999999998</v>
      </c>
      <c r="BD212">
        <v>0.268343</v>
      </c>
      <c r="BE212">
        <v>17.222200000000001</v>
      </c>
      <c r="BF212">
        <v>1.9498899999999999</v>
      </c>
      <c r="BG212">
        <v>39.2776</v>
      </c>
      <c r="BH212">
        <v>120.298</v>
      </c>
      <c r="BI212">
        <v>277.46300000000002</v>
      </c>
      <c r="BJ212">
        <v>0</v>
      </c>
      <c r="BK212">
        <v>0</v>
      </c>
      <c r="BL212">
        <v>0</v>
      </c>
      <c r="BM212">
        <v>397.76100000000002</v>
      </c>
      <c r="BN212">
        <v>389.76400000000001</v>
      </c>
      <c r="BO212">
        <v>7.9967100000000002</v>
      </c>
      <c r="BP212">
        <v>0</v>
      </c>
      <c r="BQ212">
        <v>19.25</v>
      </c>
      <c r="BR212" t="s">
        <v>261</v>
      </c>
      <c r="BS212">
        <v>0</v>
      </c>
      <c r="BT212">
        <v>0</v>
      </c>
      <c r="BV212">
        <v>0</v>
      </c>
      <c r="BW212" t="s">
        <v>99</v>
      </c>
      <c r="BX212" t="s">
        <v>99</v>
      </c>
      <c r="BY212" t="s">
        <v>450</v>
      </c>
      <c r="BZ212">
        <v>83.761399999999995</v>
      </c>
      <c r="CA212">
        <v>503431</v>
      </c>
      <c r="CB212">
        <v>572464</v>
      </c>
      <c r="CC212">
        <v>36843.599999999999</v>
      </c>
      <c r="CD212">
        <v>96170.4</v>
      </c>
      <c r="CE212">
        <v>0</v>
      </c>
      <c r="CF212">
        <v>674738</v>
      </c>
      <c r="CG212" s="74">
        <v>1883730</v>
      </c>
      <c r="CH212" s="74">
        <v>5008450</v>
      </c>
      <c r="CI212">
        <v>0</v>
      </c>
      <c r="CJ212">
        <v>0</v>
      </c>
      <c r="CK212">
        <v>0</v>
      </c>
      <c r="CL212" s="74">
        <v>6892180</v>
      </c>
      <c r="CM212">
        <v>14401.2</v>
      </c>
      <c r="CN212">
        <v>0</v>
      </c>
      <c r="CO212">
        <v>0</v>
      </c>
      <c r="CP212">
        <v>0</v>
      </c>
      <c r="CQ212">
        <v>0</v>
      </c>
      <c r="CR212">
        <v>5387.72</v>
      </c>
      <c r="CS212">
        <v>0</v>
      </c>
      <c r="CT212">
        <v>19788.900000000001</v>
      </c>
      <c r="CU212">
        <v>0</v>
      </c>
      <c r="CV212">
        <v>0</v>
      </c>
      <c r="CW212">
        <v>0</v>
      </c>
      <c r="CX212">
        <v>0</v>
      </c>
      <c r="CY212">
        <v>19788.900000000001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5.6811499999999997</v>
      </c>
      <c r="DN212">
        <v>35.946800000000003</v>
      </c>
      <c r="DO212">
        <v>32.405500000000004</v>
      </c>
      <c r="DP212">
        <v>2.8193299999999999</v>
      </c>
      <c r="DQ212">
        <v>6.0098399999999996</v>
      </c>
      <c r="DR212">
        <v>1.9493400000000001</v>
      </c>
      <c r="DS212">
        <v>39.2776</v>
      </c>
      <c r="DT212">
        <v>124.09</v>
      </c>
      <c r="DU212">
        <v>277.46300000000002</v>
      </c>
      <c r="DV212">
        <v>0</v>
      </c>
      <c r="DW212">
        <v>0</v>
      </c>
      <c r="DX212">
        <v>0</v>
      </c>
      <c r="DY212">
        <v>401.553</v>
      </c>
      <c r="DZ212">
        <v>393.92599999999999</v>
      </c>
      <c r="EA212">
        <v>7.6263800000000002</v>
      </c>
      <c r="EB212">
        <v>0</v>
      </c>
      <c r="EC212">
        <v>4.5</v>
      </c>
      <c r="ED212" t="s">
        <v>113</v>
      </c>
      <c r="EE212">
        <v>0</v>
      </c>
      <c r="EF212">
        <v>1.25</v>
      </c>
      <c r="EG212" t="s">
        <v>446</v>
      </c>
      <c r="EH212">
        <v>0</v>
      </c>
      <c r="EI212" s="74">
        <v>6.7164400000000004E-13</v>
      </c>
      <c r="EJ212">
        <v>143.804</v>
      </c>
      <c r="EK212">
        <v>54.991700000000002</v>
      </c>
      <c r="EL212">
        <v>1.7725900000000001</v>
      </c>
      <c r="EM212">
        <v>54.633099999999999</v>
      </c>
      <c r="EN212">
        <v>0</v>
      </c>
      <c r="EO212">
        <v>95.655000000000001</v>
      </c>
      <c r="EP212">
        <v>350.85599999999999</v>
      </c>
      <c r="EQ212">
        <v>588.12400000000002</v>
      </c>
      <c r="ER212">
        <v>0</v>
      </c>
      <c r="ES212">
        <v>0</v>
      </c>
      <c r="ET212">
        <v>0</v>
      </c>
      <c r="EU212">
        <v>938.98</v>
      </c>
      <c r="EV212" s="74">
        <v>3.50644E-17</v>
      </c>
      <c r="EW212">
        <v>168.292</v>
      </c>
      <c r="EX212">
        <v>72.775199999999998</v>
      </c>
      <c r="EY212">
        <v>15.9701</v>
      </c>
      <c r="EZ212">
        <v>19.539100000000001</v>
      </c>
      <c r="FA212">
        <v>0</v>
      </c>
      <c r="FB212">
        <v>95.655000000000001</v>
      </c>
      <c r="FC212">
        <v>372.23200000000003</v>
      </c>
      <c r="FD212">
        <v>588.12400000000002</v>
      </c>
      <c r="FE212">
        <v>0</v>
      </c>
      <c r="FF212">
        <v>0</v>
      </c>
      <c r="FG212">
        <v>0</v>
      </c>
      <c r="FH212">
        <v>960.35599999999999</v>
      </c>
      <c r="FI212" t="s">
        <v>534</v>
      </c>
      <c r="FJ212" t="s">
        <v>535</v>
      </c>
      <c r="FK212" t="s">
        <v>536</v>
      </c>
      <c r="FL212" t="s">
        <v>257</v>
      </c>
      <c r="FM212">
        <v>8.5</v>
      </c>
      <c r="FN212" t="s">
        <v>44</v>
      </c>
      <c r="FO212" t="s">
        <v>472</v>
      </c>
      <c r="FP212" t="s">
        <v>605</v>
      </c>
    </row>
    <row r="213" spans="1:172" x14ac:dyDescent="0.25">
      <c r="A213" s="72">
        <v>43234.184571759259</v>
      </c>
      <c r="B213" t="s">
        <v>382</v>
      </c>
      <c r="C213" t="s">
        <v>382</v>
      </c>
      <c r="D213" t="s">
        <v>268</v>
      </c>
      <c r="E213">
        <v>498589</v>
      </c>
      <c r="F213">
        <v>498589</v>
      </c>
      <c r="G213" t="s">
        <v>43</v>
      </c>
      <c r="H213" s="73">
        <v>0.16944444444444443</v>
      </c>
      <c r="I213" t="s">
        <v>50</v>
      </c>
      <c r="J213">
        <v>2.0299999999999998</v>
      </c>
      <c r="K213" t="s">
        <v>99</v>
      </c>
      <c r="L213" t="s">
        <v>99</v>
      </c>
      <c r="M213" t="s">
        <v>259</v>
      </c>
      <c r="N213">
        <v>321.39600000000002</v>
      </c>
      <c r="O213">
        <v>170103</v>
      </c>
      <c r="P213">
        <v>278283</v>
      </c>
      <c r="Q213">
        <v>3635.52</v>
      </c>
      <c r="R213">
        <v>146852</v>
      </c>
      <c r="S213">
        <v>0</v>
      </c>
      <c r="T213">
        <v>674022</v>
      </c>
      <c r="U213" s="74">
        <v>1273220</v>
      </c>
      <c r="V213" s="74">
        <v>2135580</v>
      </c>
      <c r="W213">
        <v>0</v>
      </c>
      <c r="X213">
        <v>0</v>
      </c>
      <c r="Y213">
        <v>0</v>
      </c>
      <c r="Z213" s="74">
        <v>3408800</v>
      </c>
      <c r="AA213">
        <v>49396.6</v>
      </c>
      <c r="AB213">
        <v>0</v>
      </c>
      <c r="AC213">
        <v>0</v>
      </c>
      <c r="AD213">
        <v>0</v>
      </c>
      <c r="AE213">
        <v>0</v>
      </c>
      <c r="AF213">
        <v>6502.76</v>
      </c>
      <c r="AG213">
        <v>0</v>
      </c>
      <c r="AH213">
        <v>55899.3</v>
      </c>
      <c r="AI213">
        <v>0</v>
      </c>
      <c r="AJ213">
        <v>0</v>
      </c>
      <c r="AK213">
        <v>0</v>
      </c>
      <c r="AL213">
        <v>0</v>
      </c>
      <c r="AM213">
        <v>55899.3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19.492599999999999</v>
      </c>
      <c r="BB213">
        <v>10.497</v>
      </c>
      <c r="BC213">
        <v>15.4346</v>
      </c>
      <c r="BD213">
        <v>0.23951700000000001</v>
      </c>
      <c r="BE213">
        <v>8.6761800000000004</v>
      </c>
      <c r="BF213">
        <v>2.3584000000000001</v>
      </c>
      <c r="BG213">
        <v>36.838299999999997</v>
      </c>
      <c r="BH213">
        <v>93.536699999999996</v>
      </c>
      <c r="BI213">
        <v>114.872</v>
      </c>
      <c r="BJ213">
        <v>0</v>
      </c>
      <c r="BK213">
        <v>0</v>
      </c>
      <c r="BL213">
        <v>0</v>
      </c>
      <c r="BM213">
        <v>208.40899999999999</v>
      </c>
      <c r="BN213">
        <v>186.577</v>
      </c>
      <c r="BO213">
        <v>21.832000000000001</v>
      </c>
      <c r="BP213">
        <v>0</v>
      </c>
      <c r="BQ213">
        <v>29</v>
      </c>
      <c r="BR213" t="s">
        <v>115</v>
      </c>
      <c r="BS213">
        <v>0</v>
      </c>
      <c r="BT213">
        <v>1.25</v>
      </c>
      <c r="BU213" t="s">
        <v>184</v>
      </c>
      <c r="BV213">
        <v>0</v>
      </c>
      <c r="BW213" t="s">
        <v>99</v>
      </c>
      <c r="BX213" t="s">
        <v>99</v>
      </c>
      <c r="BY213" t="s">
        <v>294</v>
      </c>
      <c r="BZ213">
        <v>316.86099999999999</v>
      </c>
      <c r="CA213">
        <v>144399</v>
      </c>
      <c r="CB213">
        <v>413385</v>
      </c>
      <c r="CC213">
        <v>10251</v>
      </c>
      <c r="CD213">
        <v>65709.899999999994</v>
      </c>
      <c r="CE213">
        <v>0</v>
      </c>
      <c r="CF213">
        <v>674022</v>
      </c>
      <c r="CG213" s="74">
        <v>1308080</v>
      </c>
      <c r="CH213" s="74">
        <v>2135580</v>
      </c>
      <c r="CI213">
        <v>0</v>
      </c>
      <c r="CJ213">
        <v>0</v>
      </c>
      <c r="CK213">
        <v>0</v>
      </c>
      <c r="CL213" s="74">
        <v>3443660</v>
      </c>
      <c r="CM213">
        <v>51148.1</v>
      </c>
      <c r="CN213">
        <v>0</v>
      </c>
      <c r="CO213">
        <v>0</v>
      </c>
      <c r="CP213">
        <v>0</v>
      </c>
      <c r="CQ213">
        <v>0</v>
      </c>
      <c r="CR213">
        <v>6501.11</v>
      </c>
      <c r="CS213">
        <v>0</v>
      </c>
      <c r="CT213">
        <v>57649.2</v>
      </c>
      <c r="CU213">
        <v>0</v>
      </c>
      <c r="CV213">
        <v>0</v>
      </c>
      <c r="CW213">
        <v>0</v>
      </c>
      <c r="CX213">
        <v>0</v>
      </c>
      <c r="CY213">
        <v>57649.2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20.169</v>
      </c>
      <c r="DN213">
        <v>9.0299600000000009</v>
      </c>
      <c r="DO213">
        <v>22.681699999999999</v>
      </c>
      <c r="DP213">
        <v>0.66998100000000005</v>
      </c>
      <c r="DQ213">
        <v>3.8190200000000001</v>
      </c>
      <c r="DR213">
        <v>2.3578100000000002</v>
      </c>
      <c r="DS213">
        <v>36.838299999999997</v>
      </c>
      <c r="DT213">
        <v>95.565799999999996</v>
      </c>
      <c r="DU213">
        <v>114.872</v>
      </c>
      <c r="DV213">
        <v>0</v>
      </c>
      <c r="DW213">
        <v>0</v>
      </c>
      <c r="DX213">
        <v>0</v>
      </c>
      <c r="DY213">
        <v>210.43799999999999</v>
      </c>
      <c r="DZ213">
        <v>187.93</v>
      </c>
      <c r="EA213">
        <v>22.5078</v>
      </c>
      <c r="EB213">
        <v>0</v>
      </c>
      <c r="EC213">
        <v>0</v>
      </c>
      <c r="EE213">
        <v>0</v>
      </c>
      <c r="EF213">
        <v>20</v>
      </c>
      <c r="EG213" t="s">
        <v>205</v>
      </c>
      <c r="EH213">
        <v>0</v>
      </c>
      <c r="EI213" s="74">
        <v>2.8837499999999998E-17</v>
      </c>
      <c r="EJ213">
        <v>80.547399999999996</v>
      </c>
      <c r="EK213">
        <v>39.133800000000001</v>
      </c>
      <c r="EL213">
        <v>2.2827199999999999</v>
      </c>
      <c r="EM213">
        <v>49.743400000000001</v>
      </c>
      <c r="EN213">
        <v>0</v>
      </c>
      <c r="EO213">
        <v>96.043599999999998</v>
      </c>
      <c r="EP213">
        <v>267.75099999999998</v>
      </c>
      <c r="EQ213">
        <v>274.91199999999998</v>
      </c>
      <c r="ER213">
        <v>0</v>
      </c>
      <c r="ES213">
        <v>0</v>
      </c>
      <c r="ET213">
        <v>0</v>
      </c>
      <c r="EU213">
        <v>542.66300000000001</v>
      </c>
      <c r="EV213" s="74">
        <v>2.5791600000000001E-17</v>
      </c>
      <c r="EW213">
        <v>73.584100000000007</v>
      </c>
      <c r="EX213">
        <v>55.714399999999998</v>
      </c>
      <c r="EY213">
        <v>6.3011100000000004</v>
      </c>
      <c r="EZ213">
        <v>16.530899999999999</v>
      </c>
      <c r="FA213">
        <v>0</v>
      </c>
      <c r="FB213">
        <v>96.043599999999998</v>
      </c>
      <c r="FC213">
        <v>248.17400000000001</v>
      </c>
      <c r="FD213">
        <v>274.91199999999998</v>
      </c>
      <c r="FE213">
        <v>0</v>
      </c>
      <c r="FF213">
        <v>0</v>
      </c>
      <c r="FG213">
        <v>0</v>
      </c>
      <c r="FH213">
        <v>523.08600000000001</v>
      </c>
      <c r="FI213" t="s">
        <v>534</v>
      </c>
      <c r="FJ213" t="s">
        <v>535</v>
      </c>
      <c r="FK213" t="s">
        <v>536</v>
      </c>
      <c r="FL213" t="s">
        <v>257</v>
      </c>
      <c r="FM213">
        <v>8.5</v>
      </c>
      <c r="FN213" t="s">
        <v>44</v>
      </c>
      <c r="FO213" t="s">
        <v>472</v>
      </c>
      <c r="FP213" t="s">
        <v>605</v>
      </c>
    </row>
    <row r="214" spans="1:172" x14ac:dyDescent="0.25">
      <c r="A214" s="72">
        <v>43234.187592592592</v>
      </c>
      <c r="B214" t="s">
        <v>383</v>
      </c>
      <c r="C214" t="s">
        <v>383</v>
      </c>
      <c r="D214" t="s">
        <v>268</v>
      </c>
      <c r="E214">
        <v>498589</v>
      </c>
      <c r="F214">
        <v>498589</v>
      </c>
      <c r="G214" t="s">
        <v>43</v>
      </c>
      <c r="H214" s="73">
        <v>0.17777777777777778</v>
      </c>
      <c r="I214" t="s">
        <v>50</v>
      </c>
      <c r="J214">
        <v>3.48</v>
      </c>
      <c r="K214" t="s">
        <v>99</v>
      </c>
      <c r="L214" t="s">
        <v>99</v>
      </c>
      <c r="M214" t="s">
        <v>216</v>
      </c>
      <c r="N214">
        <v>291.58199999999999</v>
      </c>
      <c r="O214">
        <v>232428</v>
      </c>
      <c r="P214">
        <v>521061</v>
      </c>
      <c r="Q214">
        <v>5111.62</v>
      </c>
      <c r="R214">
        <v>190698</v>
      </c>
      <c r="S214">
        <v>0</v>
      </c>
      <c r="T214">
        <v>674738</v>
      </c>
      <c r="U214" s="74">
        <v>1624330</v>
      </c>
      <c r="V214" s="74">
        <v>5008450</v>
      </c>
      <c r="W214">
        <v>0</v>
      </c>
      <c r="X214">
        <v>0</v>
      </c>
      <c r="Y214">
        <v>0</v>
      </c>
      <c r="Z214" s="74">
        <v>6632780</v>
      </c>
      <c r="AA214">
        <v>44814.2</v>
      </c>
      <c r="AB214">
        <v>0</v>
      </c>
      <c r="AC214">
        <v>0</v>
      </c>
      <c r="AD214">
        <v>0</v>
      </c>
      <c r="AE214">
        <v>0</v>
      </c>
      <c r="AF214">
        <v>6292.62</v>
      </c>
      <c r="AG214">
        <v>0</v>
      </c>
      <c r="AH214">
        <v>51106.8</v>
      </c>
      <c r="AI214">
        <v>0</v>
      </c>
      <c r="AJ214">
        <v>0</v>
      </c>
      <c r="AK214">
        <v>0</v>
      </c>
      <c r="AL214">
        <v>0</v>
      </c>
      <c r="AM214">
        <v>51106.8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17.697600000000001</v>
      </c>
      <c r="BB214">
        <v>14.4428</v>
      </c>
      <c r="BC214">
        <v>29.111499999999999</v>
      </c>
      <c r="BD214">
        <v>0.35235699999999998</v>
      </c>
      <c r="BE214">
        <v>11.091799999999999</v>
      </c>
      <c r="BF214">
        <v>2.2821600000000002</v>
      </c>
      <c r="BG214">
        <v>36.841999999999999</v>
      </c>
      <c r="BH214">
        <v>111.82</v>
      </c>
      <c r="BI214">
        <v>277.517</v>
      </c>
      <c r="BJ214">
        <v>0</v>
      </c>
      <c r="BK214">
        <v>0</v>
      </c>
      <c r="BL214">
        <v>0</v>
      </c>
      <c r="BM214">
        <v>389.33699999999999</v>
      </c>
      <c r="BN214">
        <v>369.37400000000002</v>
      </c>
      <c r="BO214">
        <v>19.962499999999999</v>
      </c>
      <c r="BP214">
        <v>0</v>
      </c>
      <c r="BQ214">
        <v>32.75</v>
      </c>
      <c r="BR214" t="s">
        <v>113</v>
      </c>
      <c r="BS214">
        <v>0</v>
      </c>
      <c r="BT214">
        <v>1.25</v>
      </c>
      <c r="BU214" t="s">
        <v>184</v>
      </c>
      <c r="BV214">
        <v>0</v>
      </c>
      <c r="BW214" t="s">
        <v>99</v>
      </c>
      <c r="BX214" t="s">
        <v>99</v>
      </c>
      <c r="BY214" t="s">
        <v>291</v>
      </c>
      <c r="BZ214">
        <v>287.50099999999998</v>
      </c>
      <c r="CA214">
        <v>284472</v>
      </c>
      <c r="CB214">
        <v>640663</v>
      </c>
      <c r="CC214">
        <v>9905.7199999999993</v>
      </c>
      <c r="CD214">
        <v>61499.8</v>
      </c>
      <c r="CE214">
        <v>0</v>
      </c>
      <c r="CF214">
        <v>674738</v>
      </c>
      <c r="CG214" s="74">
        <v>1671570</v>
      </c>
      <c r="CH214" s="74">
        <v>5008450</v>
      </c>
      <c r="CI214">
        <v>0</v>
      </c>
      <c r="CJ214">
        <v>0</v>
      </c>
      <c r="CK214">
        <v>0</v>
      </c>
      <c r="CL214" s="74">
        <v>6680010</v>
      </c>
      <c r="CM214">
        <v>46439.7</v>
      </c>
      <c r="CN214">
        <v>0</v>
      </c>
      <c r="CO214">
        <v>0</v>
      </c>
      <c r="CP214">
        <v>0</v>
      </c>
      <c r="CQ214">
        <v>0</v>
      </c>
      <c r="CR214">
        <v>6291.1</v>
      </c>
      <c r="CS214">
        <v>0</v>
      </c>
      <c r="CT214">
        <v>52730.8</v>
      </c>
      <c r="CU214">
        <v>0</v>
      </c>
      <c r="CV214">
        <v>0</v>
      </c>
      <c r="CW214">
        <v>0</v>
      </c>
      <c r="CX214">
        <v>0</v>
      </c>
      <c r="CY214">
        <v>52730.8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18.327200000000001</v>
      </c>
      <c r="DN214">
        <v>18.125800000000002</v>
      </c>
      <c r="DO214">
        <v>35.4739</v>
      </c>
      <c r="DP214">
        <v>0.64743300000000004</v>
      </c>
      <c r="DQ214">
        <v>3.5907100000000001</v>
      </c>
      <c r="DR214">
        <v>2.2816100000000001</v>
      </c>
      <c r="DS214">
        <v>36.841999999999999</v>
      </c>
      <c r="DT214">
        <v>115.289</v>
      </c>
      <c r="DU214">
        <v>277.517</v>
      </c>
      <c r="DV214">
        <v>0</v>
      </c>
      <c r="DW214">
        <v>0</v>
      </c>
      <c r="DX214">
        <v>0</v>
      </c>
      <c r="DY214">
        <v>392.80500000000001</v>
      </c>
      <c r="DZ214">
        <v>372.214</v>
      </c>
      <c r="EA214">
        <v>20.5916</v>
      </c>
      <c r="EB214">
        <v>0</v>
      </c>
      <c r="EC214">
        <v>6.25</v>
      </c>
      <c r="ED214" t="s">
        <v>113</v>
      </c>
      <c r="EE214">
        <v>0</v>
      </c>
      <c r="EF214">
        <v>12.25</v>
      </c>
      <c r="EG214" t="s">
        <v>446</v>
      </c>
      <c r="EH214">
        <v>0</v>
      </c>
      <c r="EI214" s="74">
        <v>2.6542600000000002E-19</v>
      </c>
      <c r="EJ214">
        <v>112.446</v>
      </c>
      <c r="EK214">
        <v>72.756799999999998</v>
      </c>
      <c r="EL214">
        <v>3.7820200000000002</v>
      </c>
      <c r="EM214">
        <v>58.503799999999998</v>
      </c>
      <c r="EN214">
        <v>0</v>
      </c>
      <c r="EO214">
        <v>95.655000000000001</v>
      </c>
      <c r="EP214">
        <v>343.14400000000001</v>
      </c>
      <c r="EQ214">
        <v>588.12400000000002</v>
      </c>
      <c r="ER214">
        <v>0</v>
      </c>
      <c r="ES214">
        <v>0</v>
      </c>
      <c r="ET214">
        <v>0</v>
      </c>
      <c r="EU214">
        <v>931.26800000000003</v>
      </c>
      <c r="EV214" s="74">
        <v>1.2170299999999999E-18</v>
      </c>
      <c r="EW214">
        <v>154.32499999999999</v>
      </c>
      <c r="EX214">
        <v>87.518799999999999</v>
      </c>
      <c r="EY214">
        <v>6.0923400000000001</v>
      </c>
      <c r="EZ214">
        <v>15.991199999999999</v>
      </c>
      <c r="FA214">
        <v>0</v>
      </c>
      <c r="FB214">
        <v>95.655000000000001</v>
      </c>
      <c r="FC214">
        <v>359.58199999999999</v>
      </c>
      <c r="FD214">
        <v>588.12400000000002</v>
      </c>
      <c r="FE214">
        <v>0</v>
      </c>
      <c r="FF214">
        <v>0</v>
      </c>
      <c r="FG214">
        <v>0</v>
      </c>
      <c r="FH214">
        <v>947.70600000000002</v>
      </c>
      <c r="FI214" t="s">
        <v>534</v>
      </c>
      <c r="FJ214" t="s">
        <v>535</v>
      </c>
      <c r="FK214" t="s">
        <v>536</v>
      </c>
      <c r="FL214" t="s">
        <v>257</v>
      </c>
      <c r="FM214">
        <v>8.5</v>
      </c>
      <c r="FN214" t="s">
        <v>44</v>
      </c>
      <c r="FO214" t="s">
        <v>472</v>
      </c>
      <c r="FP214" t="s">
        <v>605</v>
      </c>
    </row>
    <row r="215" spans="1:172" x14ac:dyDescent="0.25">
      <c r="A215" s="72">
        <v>43234.190011574072</v>
      </c>
      <c r="B215" t="s">
        <v>384</v>
      </c>
      <c r="C215" t="s">
        <v>384</v>
      </c>
      <c r="D215" t="s">
        <v>268</v>
      </c>
      <c r="E215">
        <v>498589</v>
      </c>
      <c r="F215">
        <v>498589</v>
      </c>
      <c r="G215" t="s">
        <v>43</v>
      </c>
      <c r="H215" s="73">
        <v>0.1423611111111111</v>
      </c>
      <c r="I215" t="s">
        <v>50</v>
      </c>
      <c r="J215">
        <v>4.42</v>
      </c>
      <c r="K215" t="s">
        <v>99</v>
      </c>
      <c r="L215" t="s">
        <v>99</v>
      </c>
      <c r="M215" t="s">
        <v>259</v>
      </c>
      <c r="N215">
        <v>321.39600000000002</v>
      </c>
      <c r="O215">
        <v>134925</v>
      </c>
      <c r="P215">
        <v>278283</v>
      </c>
      <c r="Q215">
        <v>3567.55</v>
      </c>
      <c r="R215">
        <v>143152</v>
      </c>
      <c r="S215">
        <v>0</v>
      </c>
      <c r="T215">
        <v>674022</v>
      </c>
      <c r="U215" s="74">
        <v>1234270</v>
      </c>
      <c r="V215" s="74">
        <v>2135580</v>
      </c>
      <c r="W215">
        <v>0</v>
      </c>
      <c r="X215">
        <v>0</v>
      </c>
      <c r="Y215">
        <v>0</v>
      </c>
      <c r="Z215" s="74">
        <v>3369850</v>
      </c>
      <c r="AA215">
        <v>49396.6</v>
      </c>
      <c r="AB215">
        <v>0</v>
      </c>
      <c r="AC215">
        <v>0</v>
      </c>
      <c r="AD215">
        <v>0</v>
      </c>
      <c r="AE215">
        <v>0</v>
      </c>
      <c r="AF215">
        <v>6502.76</v>
      </c>
      <c r="AG215">
        <v>0</v>
      </c>
      <c r="AH215">
        <v>55899.3</v>
      </c>
      <c r="AI215">
        <v>0</v>
      </c>
      <c r="AJ215">
        <v>0</v>
      </c>
      <c r="AK215">
        <v>0</v>
      </c>
      <c r="AL215">
        <v>0</v>
      </c>
      <c r="AM215">
        <v>55899.3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19.492599999999999</v>
      </c>
      <c r="BB215">
        <v>8.3261099999999999</v>
      </c>
      <c r="BC215">
        <v>15.4346</v>
      </c>
      <c r="BD215">
        <v>0.23507900000000001</v>
      </c>
      <c r="BE215">
        <v>8.4556799999999992</v>
      </c>
      <c r="BF215">
        <v>2.3584000000000001</v>
      </c>
      <c r="BG215">
        <v>36.838299999999997</v>
      </c>
      <c r="BH215">
        <v>91.140900000000002</v>
      </c>
      <c r="BI215">
        <v>114.872</v>
      </c>
      <c r="BJ215">
        <v>0</v>
      </c>
      <c r="BK215">
        <v>0</v>
      </c>
      <c r="BL215">
        <v>0</v>
      </c>
      <c r="BM215">
        <v>206.01300000000001</v>
      </c>
      <c r="BN215">
        <v>184.18100000000001</v>
      </c>
      <c r="BO215">
        <v>21.832000000000001</v>
      </c>
      <c r="BP215">
        <v>0</v>
      </c>
      <c r="BQ215">
        <v>29</v>
      </c>
      <c r="BR215" t="s">
        <v>115</v>
      </c>
      <c r="BS215">
        <v>0</v>
      </c>
      <c r="BT215">
        <v>1.25</v>
      </c>
      <c r="BU215" t="s">
        <v>184</v>
      </c>
      <c r="BV215">
        <v>0</v>
      </c>
      <c r="BW215" t="s">
        <v>99</v>
      </c>
      <c r="BX215" t="s">
        <v>99</v>
      </c>
      <c r="BY215" t="s">
        <v>294</v>
      </c>
      <c r="BZ215">
        <v>316.86099999999999</v>
      </c>
      <c r="CA215">
        <v>144399</v>
      </c>
      <c r="CB215">
        <v>413385</v>
      </c>
      <c r="CC215">
        <v>10251</v>
      </c>
      <c r="CD215">
        <v>65709.899999999994</v>
      </c>
      <c r="CE215">
        <v>0</v>
      </c>
      <c r="CF215">
        <v>674022</v>
      </c>
      <c r="CG215" s="74">
        <v>1308080</v>
      </c>
      <c r="CH215" s="74">
        <v>2135580</v>
      </c>
      <c r="CI215">
        <v>0</v>
      </c>
      <c r="CJ215">
        <v>0</v>
      </c>
      <c r="CK215">
        <v>0</v>
      </c>
      <c r="CL215" s="74">
        <v>3443660</v>
      </c>
      <c r="CM215">
        <v>51148.1</v>
      </c>
      <c r="CN215">
        <v>0</v>
      </c>
      <c r="CO215">
        <v>0</v>
      </c>
      <c r="CP215">
        <v>0</v>
      </c>
      <c r="CQ215">
        <v>0</v>
      </c>
      <c r="CR215">
        <v>6501.11</v>
      </c>
      <c r="CS215">
        <v>0</v>
      </c>
      <c r="CT215">
        <v>57649.2</v>
      </c>
      <c r="CU215">
        <v>0</v>
      </c>
      <c r="CV215">
        <v>0</v>
      </c>
      <c r="CW215">
        <v>0</v>
      </c>
      <c r="CX215">
        <v>0</v>
      </c>
      <c r="CY215">
        <v>57649.2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20.169</v>
      </c>
      <c r="DN215">
        <v>9.0299600000000009</v>
      </c>
      <c r="DO215">
        <v>22.681699999999999</v>
      </c>
      <c r="DP215">
        <v>0.66998100000000005</v>
      </c>
      <c r="DQ215">
        <v>3.8190200000000001</v>
      </c>
      <c r="DR215">
        <v>2.3578100000000002</v>
      </c>
      <c r="DS215">
        <v>36.838299999999997</v>
      </c>
      <c r="DT215">
        <v>95.565799999999996</v>
      </c>
      <c r="DU215">
        <v>114.872</v>
      </c>
      <c r="DV215">
        <v>0</v>
      </c>
      <c r="DW215">
        <v>0</v>
      </c>
      <c r="DX215">
        <v>0</v>
      </c>
      <c r="DY215">
        <v>210.43799999999999</v>
      </c>
      <c r="DZ215">
        <v>187.93</v>
      </c>
      <c r="EA215">
        <v>22.5078</v>
      </c>
      <c r="EB215">
        <v>0</v>
      </c>
      <c r="EC215">
        <v>0</v>
      </c>
      <c r="EE215">
        <v>0</v>
      </c>
      <c r="EF215">
        <v>20</v>
      </c>
      <c r="EG215" t="s">
        <v>205</v>
      </c>
      <c r="EH215">
        <v>0</v>
      </c>
      <c r="EI215" s="74">
        <v>2.8837499999999998E-17</v>
      </c>
      <c r="EJ215">
        <v>63.8872</v>
      </c>
      <c r="EK215">
        <v>39.133800000000001</v>
      </c>
      <c r="EL215">
        <v>2.2421000000000002</v>
      </c>
      <c r="EM215">
        <v>48.301400000000001</v>
      </c>
      <c r="EN215">
        <v>0</v>
      </c>
      <c r="EO215">
        <v>96.043599999999998</v>
      </c>
      <c r="EP215">
        <v>249.608</v>
      </c>
      <c r="EQ215">
        <v>274.91199999999998</v>
      </c>
      <c r="ER215">
        <v>0</v>
      </c>
      <c r="ES215">
        <v>0</v>
      </c>
      <c r="ET215">
        <v>0</v>
      </c>
      <c r="EU215">
        <v>524.52</v>
      </c>
      <c r="EV215" s="74">
        <v>2.5791600000000001E-17</v>
      </c>
      <c r="EW215">
        <v>73.584100000000007</v>
      </c>
      <c r="EX215">
        <v>55.714399999999998</v>
      </c>
      <c r="EY215">
        <v>6.3011100000000004</v>
      </c>
      <c r="EZ215">
        <v>16.530899999999999</v>
      </c>
      <c r="FA215">
        <v>0</v>
      </c>
      <c r="FB215">
        <v>96.043599999999998</v>
      </c>
      <c r="FC215">
        <v>248.17400000000001</v>
      </c>
      <c r="FD215">
        <v>274.91199999999998</v>
      </c>
      <c r="FE215">
        <v>0</v>
      </c>
      <c r="FF215">
        <v>0</v>
      </c>
      <c r="FG215">
        <v>0</v>
      </c>
      <c r="FH215">
        <v>523.08600000000001</v>
      </c>
      <c r="FI215" t="s">
        <v>534</v>
      </c>
      <c r="FJ215" t="s">
        <v>535</v>
      </c>
      <c r="FK215" t="s">
        <v>536</v>
      </c>
      <c r="FL215" t="s">
        <v>257</v>
      </c>
      <c r="FM215">
        <v>8.5</v>
      </c>
      <c r="FN215" t="s">
        <v>44</v>
      </c>
      <c r="FO215" t="s">
        <v>472</v>
      </c>
      <c r="FP215" t="s">
        <v>605</v>
      </c>
    </row>
    <row r="216" spans="1:172" x14ac:dyDescent="0.25">
      <c r="A216" s="72">
        <v>43234.192407407405</v>
      </c>
      <c r="B216" t="s">
        <v>385</v>
      </c>
      <c r="C216" t="s">
        <v>385</v>
      </c>
      <c r="D216" t="s">
        <v>268</v>
      </c>
      <c r="E216">
        <v>498589</v>
      </c>
      <c r="F216">
        <v>498589</v>
      </c>
      <c r="G216" t="s">
        <v>43</v>
      </c>
      <c r="H216" s="73">
        <v>0.14097222222222222</v>
      </c>
      <c r="I216" t="s">
        <v>50</v>
      </c>
      <c r="J216">
        <v>2.65</v>
      </c>
      <c r="K216" t="s">
        <v>99</v>
      </c>
      <c r="L216" t="s">
        <v>99</v>
      </c>
      <c r="M216" t="s">
        <v>259</v>
      </c>
      <c r="N216">
        <v>321.38799999999998</v>
      </c>
      <c r="O216">
        <v>159848</v>
      </c>
      <c r="P216">
        <v>278338</v>
      </c>
      <c r="Q216">
        <v>3509.2</v>
      </c>
      <c r="R216">
        <v>147171</v>
      </c>
      <c r="S216">
        <v>0</v>
      </c>
      <c r="T216">
        <v>674022</v>
      </c>
      <c r="U216" s="74">
        <v>1263210</v>
      </c>
      <c r="V216" s="74">
        <v>2135580</v>
      </c>
      <c r="W216">
        <v>0</v>
      </c>
      <c r="X216">
        <v>0</v>
      </c>
      <c r="Y216">
        <v>0</v>
      </c>
      <c r="Z216" s="74">
        <v>3398790</v>
      </c>
      <c r="AA216">
        <v>49395.3</v>
      </c>
      <c r="AB216">
        <v>0</v>
      </c>
      <c r="AC216">
        <v>0</v>
      </c>
      <c r="AD216">
        <v>0</v>
      </c>
      <c r="AE216">
        <v>0</v>
      </c>
      <c r="AF216">
        <v>6502.76</v>
      </c>
      <c r="AG216">
        <v>0</v>
      </c>
      <c r="AH216">
        <v>55898.1</v>
      </c>
      <c r="AI216">
        <v>0</v>
      </c>
      <c r="AJ216">
        <v>0</v>
      </c>
      <c r="AK216">
        <v>0</v>
      </c>
      <c r="AL216">
        <v>0</v>
      </c>
      <c r="AM216">
        <v>55898.1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19.4922</v>
      </c>
      <c r="BB216">
        <v>9.8718800000000009</v>
      </c>
      <c r="BC216">
        <v>15.4383</v>
      </c>
      <c r="BD216">
        <v>0.230741</v>
      </c>
      <c r="BE216">
        <v>8.6934500000000003</v>
      </c>
      <c r="BF216">
        <v>2.3584000000000001</v>
      </c>
      <c r="BG216">
        <v>36.838299999999997</v>
      </c>
      <c r="BH216">
        <v>92.923400000000001</v>
      </c>
      <c r="BI216">
        <v>114.872</v>
      </c>
      <c r="BJ216">
        <v>0</v>
      </c>
      <c r="BK216">
        <v>0</v>
      </c>
      <c r="BL216">
        <v>0</v>
      </c>
      <c r="BM216">
        <v>207.79499999999999</v>
      </c>
      <c r="BN216">
        <v>185.964</v>
      </c>
      <c r="BO216">
        <v>21.831600000000002</v>
      </c>
      <c r="BP216">
        <v>0</v>
      </c>
      <c r="BQ216">
        <v>29.75</v>
      </c>
      <c r="BR216" t="s">
        <v>115</v>
      </c>
      <c r="BS216">
        <v>0</v>
      </c>
      <c r="BT216">
        <v>1.25</v>
      </c>
      <c r="BU216" t="s">
        <v>184</v>
      </c>
      <c r="BV216">
        <v>0</v>
      </c>
      <c r="BW216" t="s">
        <v>99</v>
      </c>
      <c r="BX216" t="s">
        <v>99</v>
      </c>
      <c r="BY216" t="s">
        <v>294</v>
      </c>
      <c r="BZ216">
        <v>316.86099999999999</v>
      </c>
      <c r="CA216">
        <v>144399</v>
      </c>
      <c r="CB216">
        <v>413385</v>
      </c>
      <c r="CC216">
        <v>10251</v>
      </c>
      <c r="CD216">
        <v>65709.899999999994</v>
      </c>
      <c r="CE216">
        <v>0</v>
      </c>
      <c r="CF216">
        <v>674022</v>
      </c>
      <c r="CG216" s="74">
        <v>1308080</v>
      </c>
      <c r="CH216" s="74">
        <v>2135580</v>
      </c>
      <c r="CI216">
        <v>0</v>
      </c>
      <c r="CJ216">
        <v>0</v>
      </c>
      <c r="CK216">
        <v>0</v>
      </c>
      <c r="CL216" s="74">
        <v>3443660</v>
      </c>
      <c r="CM216">
        <v>51148.1</v>
      </c>
      <c r="CN216">
        <v>0</v>
      </c>
      <c r="CO216">
        <v>0</v>
      </c>
      <c r="CP216">
        <v>0</v>
      </c>
      <c r="CQ216">
        <v>0</v>
      </c>
      <c r="CR216">
        <v>6501.11</v>
      </c>
      <c r="CS216">
        <v>0</v>
      </c>
      <c r="CT216">
        <v>57649.2</v>
      </c>
      <c r="CU216">
        <v>0</v>
      </c>
      <c r="CV216">
        <v>0</v>
      </c>
      <c r="CW216">
        <v>0</v>
      </c>
      <c r="CX216">
        <v>0</v>
      </c>
      <c r="CY216">
        <v>57649.2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20.169</v>
      </c>
      <c r="DN216">
        <v>9.0299600000000009</v>
      </c>
      <c r="DO216">
        <v>22.681699999999999</v>
      </c>
      <c r="DP216">
        <v>0.66998100000000005</v>
      </c>
      <c r="DQ216">
        <v>3.8190200000000001</v>
      </c>
      <c r="DR216">
        <v>2.3578100000000002</v>
      </c>
      <c r="DS216">
        <v>36.838299999999997</v>
      </c>
      <c r="DT216">
        <v>95.565799999999996</v>
      </c>
      <c r="DU216">
        <v>114.872</v>
      </c>
      <c r="DV216">
        <v>0</v>
      </c>
      <c r="DW216">
        <v>0</v>
      </c>
      <c r="DX216">
        <v>0</v>
      </c>
      <c r="DY216">
        <v>210.43799999999999</v>
      </c>
      <c r="DZ216">
        <v>187.93</v>
      </c>
      <c r="EA216">
        <v>22.5078</v>
      </c>
      <c r="EB216">
        <v>0</v>
      </c>
      <c r="EC216">
        <v>0</v>
      </c>
      <c r="EE216">
        <v>0</v>
      </c>
      <c r="EF216">
        <v>20</v>
      </c>
      <c r="EG216" t="s">
        <v>205</v>
      </c>
      <c r="EH216">
        <v>0</v>
      </c>
      <c r="EI216" s="74">
        <v>2.8914700000000002E-17</v>
      </c>
      <c r="EJ216">
        <v>75.832400000000007</v>
      </c>
      <c r="EK216">
        <v>39.176000000000002</v>
      </c>
      <c r="EL216">
        <v>2.18099</v>
      </c>
      <c r="EM216">
        <v>49.802399999999999</v>
      </c>
      <c r="EN216">
        <v>0</v>
      </c>
      <c r="EO216">
        <v>96.043599999999998</v>
      </c>
      <c r="EP216">
        <v>263.03500000000003</v>
      </c>
      <c r="EQ216">
        <v>274.91199999999998</v>
      </c>
      <c r="ER216">
        <v>0</v>
      </c>
      <c r="ES216">
        <v>0</v>
      </c>
      <c r="ET216">
        <v>0</v>
      </c>
      <c r="EU216">
        <v>537.94799999999998</v>
      </c>
      <c r="EV216" s="74">
        <v>2.5791600000000001E-17</v>
      </c>
      <c r="EW216">
        <v>73.584100000000007</v>
      </c>
      <c r="EX216">
        <v>55.714399999999998</v>
      </c>
      <c r="EY216">
        <v>6.3011100000000004</v>
      </c>
      <c r="EZ216">
        <v>16.530899999999999</v>
      </c>
      <c r="FA216">
        <v>0</v>
      </c>
      <c r="FB216">
        <v>96.043599999999998</v>
      </c>
      <c r="FC216">
        <v>248.17400000000001</v>
      </c>
      <c r="FD216">
        <v>274.91199999999998</v>
      </c>
      <c r="FE216">
        <v>0</v>
      </c>
      <c r="FF216">
        <v>0</v>
      </c>
      <c r="FG216">
        <v>0</v>
      </c>
      <c r="FH216">
        <v>523.08600000000001</v>
      </c>
      <c r="FI216" t="s">
        <v>534</v>
      </c>
      <c r="FJ216" t="s">
        <v>535</v>
      </c>
      <c r="FK216" t="s">
        <v>536</v>
      </c>
      <c r="FL216" t="s">
        <v>257</v>
      </c>
      <c r="FM216">
        <v>8.5</v>
      </c>
      <c r="FN216" t="s">
        <v>44</v>
      </c>
      <c r="FO216" t="s">
        <v>472</v>
      </c>
      <c r="FP216" t="s">
        <v>605</v>
      </c>
    </row>
    <row r="217" spans="1:172" x14ac:dyDescent="0.25">
      <c r="A217" s="72">
        <v>43234.194826388892</v>
      </c>
      <c r="B217" t="s">
        <v>386</v>
      </c>
      <c r="C217" t="s">
        <v>386</v>
      </c>
      <c r="D217" t="s">
        <v>266</v>
      </c>
      <c r="E217">
        <v>498589</v>
      </c>
      <c r="F217">
        <v>498589</v>
      </c>
      <c r="G217" t="s">
        <v>43</v>
      </c>
      <c r="H217" s="73">
        <v>0.14166666666666666</v>
      </c>
      <c r="I217" t="s">
        <v>50</v>
      </c>
      <c r="J217">
        <v>3.7</v>
      </c>
      <c r="K217" t="s">
        <v>99</v>
      </c>
      <c r="L217" t="s">
        <v>99</v>
      </c>
      <c r="M217" t="s">
        <v>259</v>
      </c>
      <c r="N217">
        <v>113.33</v>
      </c>
      <c r="O217">
        <v>277642</v>
      </c>
      <c r="P217">
        <v>246492</v>
      </c>
      <c r="Q217">
        <v>2100.29</v>
      </c>
      <c r="R217">
        <v>223466</v>
      </c>
      <c r="S217">
        <v>0</v>
      </c>
      <c r="T217">
        <v>674022</v>
      </c>
      <c r="U217" s="74">
        <v>1423840</v>
      </c>
      <c r="V217" s="74">
        <v>2135580</v>
      </c>
      <c r="W217">
        <v>0</v>
      </c>
      <c r="X217">
        <v>0</v>
      </c>
      <c r="Y217">
        <v>0</v>
      </c>
      <c r="Z217" s="74">
        <v>3559420</v>
      </c>
      <c r="AA217">
        <v>17418</v>
      </c>
      <c r="AB217">
        <v>0</v>
      </c>
      <c r="AC217">
        <v>0</v>
      </c>
      <c r="AD217">
        <v>0</v>
      </c>
      <c r="AE217">
        <v>0</v>
      </c>
      <c r="AF217">
        <v>5568.97</v>
      </c>
      <c r="AG217">
        <v>0</v>
      </c>
      <c r="AH217">
        <v>22987</v>
      </c>
      <c r="AI217">
        <v>0</v>
      </c>
      <c r="AJ217">
        <v>0</v>
      </c>
      <c r="AK217">
        <v>0</v>
      </c>
      <c r="AL217">
        <v>0</v>
      </c>
      <c r="AM217">
        <v>22987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6.7325600000000003</v>
      </c>
      <c r="BB217">
        <v>20.261099999999999</v>
      </c>
      <c r="BC217">
        <v>14.353899999999999</v>
      </c>
      <c r="BD217">
        <v>0.20303299999999999</v>
      </c>
      <c r="BE217">
        <v>13.4064</v>
      </c>
      <c r="BF217">
        <v>2.0149400000000002</v>
      </c>
      <c r="BG217">
        <v>39.261899999999997</v>
      </c>
      <c r="BH217">
        <v>96.233900000000006</v>
      </c>
      <c r="BI217">
        <v>123.904</v>
      </c>
      <c r="BJ217">
        <v>0</v>
      </c>
      <c r="BK217">
        <v>0</v>
      </c>
      <c r="BL217">
        <v>0</v>
      </c>
      <c r="BM217">
        <v>220.13800000000001</v>
      </c>
      <c r="BN217">
        <v>211.39599999999999</v>
      </c>
      <c r="BO217">
        <v>8.7419499999999992</v>
      </c>
      <c r="BP217">
        <v>0</v>
      </c>
      <c r="BQ217">
        <v>0</v>
      </c>
      <c r="BS217">
        <v>0</v>
      </c>
      <c r="BT217">
        <v>0</v>
      </c>
      <c r="BV217">
        <v>0</v>
      </c>
      <c r="BW217" t="s">
        <v>99</v>
      </c>
      <c r="BX217" t="s">
        <v>99</v>
      </c>
      <c r="BY217" t="s">
        <v>598</v>
      </c>
      <c r="BZ217">
        <v>95.395600000000002</v>
      </c>
      <c r="CA217">
        <v>279198</v>
      </c>
      <c r="CB217">
        <v>382498</v>
      </c>
      <c r="CC217">
        <v>38292.199999999997</v>
      </c>
      <c r="CD217">
        <v>99981.6</v>
      </c>
      <c r="CE217">
        <v>0</v>
      </c>
      <c r="CF217">
        <v>674022</v>
      </c>
      <c r="CG217" s="74">
        <v>1474090</v>
      </c>
      <c r="CH217" s="74">
        <v>2135580</v>
      </c>
      <c r="CI217">
        <v>0</v>
      </c>
      <c r="CJ217">
        <v>0</v>
      </c>
      <c r="CK217">
        <v>0</v>
      </c>
      <c r="CL217" s="74">
        <v>3609670</v>
      </c>
      <c r="CM217">
        <v>16261.9</v>
      </c>
      <c r="CN217">
        <v>0</v>
      </c>
      <c r="CO217">
        <v>0</v>
      </c>
      <c r="CP217">
        <v>0</v>
      </c>
      <c r="CQ217">
        <v>0</v>
      </c>
      <c r="CR217">
        <v>5567.39</v>
      </c>
      <c r="CS217">
        <v>0</v>
      </c>
      <c r="CT217">
        <v>21829.3</v>
      </c>
      <c r="CU217">
        <v>0</v>
      </c>
      <c r="CV217">
        <v>0</v>
      </c>
      <c r="CW217">
        <v>0</v>
      </c>
      <c r="CX217">
        <v>0</v>
      </c>
      <c r="CY217">
        <v>21829.3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6.4033899999999999</v>
      </c>
      <c r="DN217">
        <v>20.9193</v>
      </c>
      <c r="DO217">
        <v>22.137799999999999</v>
      </c>
      <c r="DP217">
        <v>2.93573</v>
      </c>
      <c r="DQ217">
        <v>6.2520199999999999</v>
      </c>
      <c r="DR217">
        <v>2.0143800000000001</v>
      </c>
      <c r="DS217">
        <v>39.261899999999997</v>
      </c>
      <c r="DT217">
        <v>99.924499999999995</v>
      </c>
      <c r="DU217">
        <v>123.904</v>
      </c>
      <c r="DV217">
        <v>0</v>
      </c>
      <c r="DW217">
        <v>0</v>
      </c>
      <c r="DX217">
        <v>0</v>
      </c>
      <c r="DY217">
        <v>223.828</v>
      </c>
      <c r="DZ217">
        <v>215.41499999999999</v>
      </c>
      <c r="EA217">
        <v>8.4130900000000004</v>
      </c>
      <c r="EB217">
        <v>0</v>
      </c>
      <c r="EC217">
        <v>0</v>
      </c>
      <c r="EE217">
        <v>0</v>
      </c>
      <c r="EF217">
        <v>2</v>
      </c>
      <c r="EG217" t="s">
        <v>446</v>
      </c>
      <c r="EH217">
        <v>0</v>
      </c>
      <c r="EI217" s="74">
        <v>6.54913E-13</v>
      </c>
      <c r="EJ217">
        <v>84.4405</v>
      </c>
      <c r="EK217">
        <v>33.5961</v>
      </c>
      <c r="EL217">
        <v>1.17439</v>
      </c>
      <c r="EM217">
        <v>43.761499999999998</v>
      </c>
      <c r="EN217">
        <v>0</v>
      </c>
      <c r="EO217">
        <v>96.043599999999998</v>
      </c>
      <c r="EP217">
        <v>259.01600000000002</v>
      </c>
      <c r="EQ217">
        <v>274.91199999999998</v>
      </c>
      <c r="ER217">
        <v>0</v>
      </c>
      <c r="ES217">
        <v>0</v>
      </c>
      <c r="ET217">
        <v>0</v>
      </c>
      <c r="EU217">
        <v>533.928</v>
      </c>
      <c r="EV217" s="74">
        <v>8.5058399999999992E-12</v>
      </c>
      <c r="EW217">
        <v>86.772300000000001</v>
      </c>
      <c r="EX217">
        <v>45.573099999999997</v>
      </c>
      <c r="EY217">
        <v>16.626300000000001</v>
      </c>
      <c r="EZ217">
        <v>20.252199999999998</v>
      </c>
      <c r="FA217">
        <v>0</v>
      </c>
      <c r="FB217">
        <v>96.043599999999998</v>
      </c>
      <c r="FC217">
        <v>265.267</v>
      </c>
      <c r="FD217">
        <v>274.91199999999998</v>
      </c>
      <c r="FE217">
        <v>0</v>
      </c>
      <c r="FF217">
        <v>0</v>
      </c>
      <c r="FG217">
        <v>0</v>
      </c>
      <c r="FH217">
        <v>540.17999999999995</v>
      </c>
      <c r="FI217" t="s">
        <v>534</v>
      </c>
      <c r="FJ217" t="s">
        <v>535</v>
      </c>
      <c r="FK217" t="s">
        <v>536</v>
      </c>
      <c r="FL217" t="s">
        <v>257</v>
      </c>
      <c r="FM217">
        <v>8.5</v>
      </c>
      <c r="FN217" t="s">
        <v>44</v>
      </c>
      <c r="FO217" t="s">
        <v>472</v>
      </c>
      <c r="FP217" t="s">
        <v>605</v>
      </c>
    </row>
    <row r="218" spans="1:172" x14ac:dyDescent="0.25">
      <c r="A218" s="72">
        <v>43234.197002314817</v>
      </c>
      <c r="B218" t="s">
        <v>387</v>
      </c>
      <c r="C218" t="s">
        <v>387</v>
      </c>
      <c r="D218" t="s">
        <v>266</v>
      </c>
      <c r="E218">
        <v>498589</v>
      </c>
      <c r="F218">
        <v>498589</v>
      </c>
      <c r="G218" t="s">
        <v>43</v>
      </c>
      <c r="H218" s="73">
        <v>0.12708333333333333</v>
      </c>
      <c r="I218" t="s">
        <v>50</v>
      </c>
      <c r="J218">
        <v>1.48</v>
      </c>
      <c r="K218" t="s">
        <v>99</v>
      </c>
      <c r="L218" t="s">
        <v>99</v>
      </c>
      <c r="M218" t="s">
        <v>259</v>
      </c>
      <c r="N218">
        <v>113.371</v>
      </c>
      <c r="O218">
        <v>304007</v>
      </c>
      <c r="P218">
        <v>246394</v>
      </c>
      <c r="Q218">
        <v>1853.11</v>
      </c>
      <c r="R218">
        <v>230477</v>
      </c>
      <c r="S218">
        <v>0</v>
      </c>
      <c r="T218">
        <v>674022</v>
      </c>
      <c r="U218" s="74">
        <v>1456870</v>
      </c>
      <c r="V218" s="74">
        <v>2135580</v>
      </c>
      <c r="W218">
        <v>0</v>
      </c>
      <c r="X218">
        <v>0</v>
      </c>
      <c r="Y218">
        <v>0</v>
      </c>
      <c r="Z218" s="74">
        <v>3592450</v>
      </c>
      <c r="AA218">
        <v>17424.3</v>
      </c>
      <c r="AB218">
        <v>0</v>
      </c>
      <c r="AC218">
        <v>0</v>
      </c>
      <c r="AD218">
        <v>0</v>
      </c>
      <c r="AE218">
        <v>0</v>
      </c>
      <c r="AF218">
        <v>5568.97</v>
      </c>
      <c r="AG218">
        <v>0</v>
      </c>
      <c r="AH218">
        <v>22993.3</v>
      </c>
      <c r="AI218">
        <v>0</v>
      </c>
      <c r="AJ218">
        <v>0</v>
      </c>
      <c r="AK218">
        <v>0</v>
      </c>
      <c r="AL218">
        <v>0</v>
      </c>
      <c r="AM218">
        <v>22993.3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6.7344400000000002</v>
      </c>
      <c r="BB218">
        <v>22.087</v>
      </c>
      <c r="BC218">
        <v>14.351000000000001</v>
      </c>
      <c r="BD218">
        <v>0.187225</v>
      </c>
      <c r="BE218">
        <v>13.8131</v>
      </c>
      <c r="BF218">
        <v>2.0149499999999998</v>
      </c>
      <c r="BG218">
        <v>39.261899999999997</v>
      </c>
      <c r="BH218">
        <v>98.449700000000007</v>
      </c>
      <c r="BI218">
        <v>123.904</v>
      </c>
      <c r="BJ218">
        <v>0</v>
      </c>
      <c r="BK218">
        <v>0</v>
      </c>
      <c r="BL218">
        <v>0</v>
      </c>
      <c r="BM218">
        <v>222.35300000000001</v>
      </c>
      <c r="BN218">
        <v>213.61</v>
      </c>
      <c r="BO218">
        <v>8.7438400000000005</v>
      </c>
      <c r="BP218">
        <v>0</v>
      </c>
      <c r="BQ218">
        <v>0</v>
      </c>
      <c r="BS218">
        <v>0</v>
      </c>
      <c r="BT218">
        <v>0</v>
      </c>
      <c r="BV218">
        <v>0</v>
      </c>
      <c r="BW218" t="s">
        <v>99</v>
      </c>
      <c r="BX218" t="s">
        <v>99</v>
      </c>
      <c r="BY218" t="s">
        <v>598</v>
      </c>
      <c r="BZ218">
        <v>95.395600000000002</v>
      </c>
      <c r="CA218">
        <v>279198</v>
      </c>
      <c r="CB218">
        <v>382498</v>
      </c>
      <c r="CC218">
        <v>38292.199999999997</v>
      </c>
      <c r="CD218">
        <v>99981.6</v>
      </c>
      <c r="CE218">
        <v>0</v>
      </c>
      <c r="CF218">
        <v>674022</v>
      </c>
      <c r="CG218" s="74">
        <v>1474090</v>
      </c>
      <c r="CH218" s="74">
        <v>2135580</v>
      </c>
      <c r="CI218">
        <v>0</v>
      </c>
      <c r="CJ218">
        <v>0</v>
      </c>
      <c r="CK218">
        <v>0</v>
      </c>
      <c r="CL218" s="74">
        <v>3609670</v>
      </c>
      <c r="CM218">
        <v>16261.9</v>
      </c>
      <c r="CN218">
        <v>0</v>
      </c>
      <c r="CO218">
        <v>0</v>
      </c>
      <c r="CP218">
        <v>0</v>
      </c>
      <c r="CQ218">
        <v>0</v>
      </c>
      <c r="CR218">
        <v>5567.39</v>
      </c>
      <c r="CS218">
        <v>0</v>
      </c>
      <c r="CT218">
        <v>21829.3</v>
      </c>
      <c r="CU218">
        <v>0</v>
      </c>
      <c r="CV218">
        <v>0</v>
      </c>
      <c r="CW218">
        <v>0</v>
      </c>
      <c r="CX218">
        <v>0</v>
      </c>
      <c r="CY218">
        <v>21829.3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6.4033899999999999</v>
      </c>
      <c r="DN218">
        <v>20.9193</v>
      </c>
      <c r="DO218">
        <v>22.137799999999999</v>
      </c>
      <c r="DP218">
        <v>2.93573</v>
      </c>
      <c r="DQ218">
        <v>6.2520199999999999</v>
      </c>
      <c r="DR218">
        <v>2.0143800000000001</v>
      </c>
      <c r="DS218">
        <v>39.261899999999997</v>
      </c>
      <c r="DT218">
        <v>99.924499999999995</v>
      </c>
      <c r="DU218">
        <v>123.904</v>
      </c>
      <c r="DV218">
        <v>0</v>
      </c>
      <c r="DW218">
        <v>0</v>
      </c>
      <c r="DX218">
        <v>0</v>
      </c>
      <c r="DY218">
        <v>223.828</v>
      </c>
      <c r="DZ218">
        <v>215.41499999999999</v>
      </c>
      <c r="EA218">
        <v>8.4130900000000004</v>
      </c>
      <c r="EB218">
        <v>0</v>
      </c>
      <c r="EC218">
        <v>0</v>
      </c>
      <c r="EE218">
        <v>0</v>
      </c>
      <c r="EF218">
        <v>2</v>
      </c>
      <c r="EG218" t="s">
        <v>446</v>
      </c>
      <c r="EH218">
        <v>0</v>
      </c>
      <c r="EI218" s="74">
        <v>6.4964299999999996E-13</v>
      </c>
      <c r="EJ218">
        <v>93.688900000000004</v>
      </c>
      <c r="EK218">
        <v>33.602200000000003</v>
      </c>
      <c r="EL218">
        <v>1.11198</v>
      </c>
      <c r="EM218">
        <v>45.138199999999998</v>
      </c>
      <c r="EN218">
        <v>0</v>
      </c>
      <c r="EO218">
        <v>96.043599999999998</v>
      </c>
      <c r="EP218">
        <v>269.58499999999998</v>
      </c>
      <c r="EQ218">
        <v>274.91199999999998</v>
      </c>
      <c r="ER218">
        <v>0</v>
      </c>
      <c r="ES218">
        <v>0</v>
      </c>
      <c r="ET218">
        <v>0</v>
      </c>
      <c r="EU218">
        <v>544.49699999999996</v>
      </c>
      <c r="EV218" s="74">
        <v>8.5058399999999992E-12</v>
      </c>
      <c r="EW218">
        <v>86.772300000000001</v>
      </c>
      <c r="EX218">
        <v>45.573099999999997</v>
      </c>
      <c r="EY218">
        <v>16.626300000000001</v>
      </c>
      <c r="EZ218">
        <v>20.252199999999998</v>
      </c>
      <c r="FA218">
        <v>0</v>
      </c>
      <c r="FB218">
        <v>96.043599999999998</v>
      </c>
      <c r="FC218">
        <v>265.267</v>
      </c>
      <c r="FD218">
        <v>274.91199999999998</v>
      </c>
      <c r="FE218">
        <v>0</v>
      </c>
      <c r="FF218">
        <v>0</v>
      </c>
      <c r="FG218">
        <v>0</v>
      </c>
      <c r="FH218">
        <v>540.17999999999995</v>
      </c>
      <c r="FI218" t="s">
        <v>534</v>
      </c>
      <c r="FJ218" t="s">
        <v>535</v>
      </c>
      <c r="FK218" t="s">
        <v>536</v>
      </c>
      <c r="FL218" t="s">
        <v>257</v>
      </c>
      <c r="FM218">
        <v>8.5</v>
      </c>
      <c r="FN218" t="s">
        <v>44</v>
      </c>
      <c r="FO218" t="s">
        <v>472</v>
      </c>
      <c r="FP218" t="s">
        <v>605</v>
      </c>
    </row>
    <row r="219" spans="1:172" x14ac:dyDescent="0.25">
      <c r="A219" s="72">
        <v>43234.199965277781</v>
      </c>
      <c r="B219" t="s">
        <v>388</v>
      </c>
      <c r="C219" t="s">
        <v>388</v>
      </c>
      <c r="D219" t="s">
        <v>268</v>
      </c>
      <c r="E219">
        <v>498589</v>
      </c>
      <c r="F219">
        <v>498589</v>
      </c>
      <c r="G219" t="s">
        <v>43</v>
      </c>
      <c r="H219" s="73">
        <v>0.17430555555555557</v>
      </c>
      <c r="I219" t="s">
        <v>51</v>
      </c>
      <c r="J219">
        <v>-1.0900000000000001</v>
      </c>
      <c r="K219" t="s">
        <v>99</v>
      </c>
      <c r="L219" t="s">
        <v>99</v>
      </c>
      <c r="M219" t="s">
        <v>209</v>
      </c>
      <c r="N219">
        <v>291.58499999999998</v>
      </c>
      <c r="O219">
        <v>317733</v>
      </c>
      <c r="P219">
        <v>530650</v>
      </c>
      <c r="Q219">
        <v>3192.14</v>
      </c>
      <c r="R219">
        <v>162862</v>
      </c>
      <c r="S219">
        <v>0</v>
      </c>
      <c r="T219">
        <v>674738</v>
      </c>
      <c r="U219" s="74">
        <v>1689470</v>
      </c>
      <c r="V219" s="74">
        <v>5008450</v>
      </c>
      <c r="W219">
        <v>0</v>
      </c>
      <c r="X219">
        <v>0</v>
      </c>
      <c r="Y219">
        <v>0</v>
      </c>
      <c r="Z219" s="74">
        <v>6697920</v>
      </c>
      <c r="AA219">
        <v>44814.6</v>
      </c>
      <c r="AB219">
        <v>0</v>
      </c>
      <c r="AC219">
        <v>0</v>
      </c>
      <c r="AD219">
        <v>0</v>
      </c>
      <c r="AE219">
        <v>0</v>
      </c>
      <c r="AF219">
        <v>6292.62</v>
      </c>
      <c r="AG219">
        <v>0</v>
      </c>
      <c r="AH219">
        <v>51107.199999999997</v>
      </c>
      <c r="AI219">
        <v>0</v>
      </c>
      <c r="AJ219">
        <v>0</v>
      </c>
      <c r="AK219">
        <v>0</v>
      </c>
      <c r="AL219">
        <v>0</v>
      </c>
      <c r="AM219">
        <v>51107.199999999997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17.697800000000001</v>
      </c>
      <c r="BB219">
        <v>20.022099999999998</v>
      </c>
      <c r="BC219">
        <v>29.6751</v>
      </c>
      <c r="BD219">
        <v>0.20876500000000001</v>
      </c>
      <c r="BE219">
        <v>9.6488099999999992</v>
      </c>
      <c r="BF219">
        <v>2.2821600000000002</v>
      </c>
      <c r="BG219">
        <v>36.841999999999999</v>
      </c>
      <c r="BH219">
        <v>116.377</v>
      </c>
      <c r="BI219">
        <v>277.517</v>
      </c>
      <c r="BJ219">
        <v>0</v>
      </c>
      <c r="BK219">
        <v>0</v>
      </c>
      <c r="BL219">
        <v>0</v>
      </c>
      <c r="BM219">
        <v>393.89299999999997</v>
      </c>
      <c r="BN219">
        <v>373.93099999999998</v>
      </c>
      <c r="BO219">
        <v>19.962700000000002</v>
      </c>
      <c r="BP219">
        <v>0</v>
      </c>
      <c r="BQ219">
        <v>32.75</v>
      </c>
      <c r="BR219" t="s">
        <v>113</v>
      </c>
      <c r="BS219">
        <v>0</v>
      </c>
      <c r="BT219">
        <v>1.25</v>
      </c>
      <c r="BU219" t="s">
        <v>184</v>
      </c>
      <c r="BV219">
        <v>0</v>
      </c>
      <c r="BW219" t="s">
        <v>99</v>
      </c>
      <c r="BX219" t="s">
        <v>99</v>
      </c>
      <c r="BY219" t="s">
        <v>291</v>
      </c>
      <c r="BZ219">
        <v>287.50099999999998</v>
      </c>
      <c r="CA219">
        <v>284472</v>
      </c>
      <c r="CB219">
        <v>640663</v>
      </c>
      <c r="CC219">
        <v>9905.7199999999993</v>
      </c>
      <c r="CD219">
        <v>61499.8</v>
      </c>
      <c r="CE219">
        <v>0</v>
      </c>
      <c r="CF219">
        <v>674738</v>
      </c>
      <c r="CG219" s="74">
        <v>1671570</v>
      </c>
      <c r="CH219" s="74">
        <v>5008450</v>
      </c>
      <c r="CI219">
        <v>0</v>
      </c>
      <c r="CJ219">
        <v>0</v>
      </c>
      <c r="CK219">
        <v>0</v>
      </c>
      <c r="CL219" s="74">
        <v>6680010</v>
      </c>
      <c r="CM219">
        <v>46439.7</v>
      </c>
      <c r="CN219">
        <v>0</v>
      </c>
      <c r="CO219">
        <v>0</v>
      </c>
      <c r="CP219">
        <v>0</v>
      </c>
      <c r="CQ219">
        <v>0</v>
      </c>
      <c r="CR219">
        <v>6291.1</v>
      </c>
      <c r="CS219">
        <v>0</v>
      </c>
      <c r="CT219">
        <v>52730.8</v>
      </c>
      <c r="CU219">
        <v>0</v>
      </c>
      <c r="CV219">
        <v>0</v>
      </c>
      <c r="CW219">
        <v>0</v>
      </c>
      <c r="CX219">
        <v>0</v>
      </c>
      <c r="CY219">
        <v>52730.8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18.327200000000001</v>
      </c>
      <c r="DN219">
        <v>18.125800000000002</v>
      </c>
      <c r="DO219">
        <v>35.4739</v>
      </c>
      <c r="DP219">
        <v>0.64743300000000004</v>
      </c>
      <c r="DQ219">
        <v>3.5907100000000001</v>
      </c>
      <c r="DR219">
        <v>2.2816100000000001</v>
      </c>
      <c r="DS219">
        <v>36.841999999999999</v>
      </c>
      <c r="DT219">
        <v>115.289</v>
      </c>
      <c r="DU219">
        <v>277.517</v>
      </c>
      <c r="DV219">
        <v>0</v>
      </c>
      <c r="DW219">
        <v>0</v>
      </c>
      <c r="DX219">
        <v>0</v>
      </c>
      <c r="DY219">
        <v>392.80500000000001</v>
      </c>
      <c r="DZ219">
        <v>372.214</v>
      </c>
      <c r="EA219">
        <v>20.5916</v>
      </c>
      <c r="EB219">
        <v>0</v>
      </c>
      <c r="EC219">
        <v>6.25</v>
      </c>
      <c r="ED219" t="s">
        <v>113</v>
      </c>
      <c r="EE219">
        <v>0</v>
      </c>
      <c r="EF219">
        <v>12.25</v>
      </c>
      <c r="EG219" t="s">
        <v>446</v>
      </c>
      <c r="EH219">
        <v>0</v>
      </c>
      <c r="EI219" s="74">
        <v>2.65428E-19</v>
      </c>
      <c r="EJ219">
        <v>163.58099999999999</v>
      </c>
      <c r="EK219">
        <v>75.668999999999997</v>
      </c>
      <c r="EL219">
        <v>1.93808</v>
      </c>
      <c r="EM219">
        <v>57.114199999999997</v>
      </c>
      <c r="EN219">
        <v>0</v>
      </c>
      <c r="EO219">
        <v>95.655000000000001</v>
      </c>
      <c r="EP219">
        <v>393.95800000000003</v>
      </c>
      <c r="EQ219">
        <v>588.12400000000002</v>
      </c>
      <c r="ER219">
        <v>0</v>
      </c>
      <c r="ES219">
        <v>0</v>
      </c>
      <c r="ET219">
        <v>0</v>
      </c>
      <c r="EU219">
        <v>982.08199999999999</v>
      </c>
      <c r="EV219" s="74">
        <v>1.2170299999999999E-18</v>
      </c>
      <c r="EW219">
        <v>154.32499999999999</v>
      </c>
      <c r="EX219">
        <v>87.518799999999999</v>
      </c>
      <c r="EY219">
        <v>6.0923400000000001</v>
      </c>
      <c r="EZ219">
        <v>15.991199999999999</v>
      </c>
      <c r="FA219">
        <v>0</v>
      </c>
      <c r="FB219">
        <v>95.655000000000001</v>
      </c>
      <c r="FC219">
        <v>359.58199999999999</v>
      </c>
      <c r="FD219">
        <v>588.12400000000002</v>
      </c>
      <c r="FE219">
        <v>0</v>
      </c>
      <c r="FF219">
        <v>0</v>
      </c>
      <c r="FG219">
        <v>0</v>
      </c>
      <c r="FH219">
        <v>947.70600000000002</v>
      </c>
      <c r="FI219" t="s">
        <v>534</v>
      </c>
      <c r="FJ219" t="s">
        <v>535</v>
      </c>
      <c r="FK219" t="s">
        <v>536</v>
      </c>
      <c r="FL219" t="s">
        <v>257</v>
      </c>
      <c r="FM219">
        <v>8.5</v>
      </c>
      <c r="FN219" t="s">
        <v>44</v>
      </c>
      <c r="FO219" t="s">
        <v>472</v>
      </c>
      <c r="FP219" t="s">
        <v>605</v>
      </c>
    </row>
    <row r="220" spans="1:172" x14ac:dyDescent="0.25">
      <c r="A220" s="72">
        <v>43234.202928240738</v>
      </c>
      <c r="B220" t="s">
        <v>389</v>
      </c>
      <c r="C220" t="s">
        <v>389</v>
      </c>
      <c r="D220" t="s">
        <v>266</v>
      </c>
      <c r="E220">
        <v>498589</v>
      </c>
      <c r="F220">
        <v>498589</v>
      </c>
      <c r="G220" t="s">
        <v>43</v>
      </c>
      <c r="H220" s="73">
        <v>0.17430555555555557</v>
      </c>
      <c r="I220" t="s">
        <v>51</v>
      </c>
      <c r="J220">
        <v>-2.35</v>
      </c>
      <c r="K220" t="s">
        <v>99</v>
      </c>
      <c r="L220" t="s">
        <v>99</v>
      </c>
      <c r="M220" t="s">
        <v>291</v>
      </c>
      <c r="N220">
        <v>101.84</v>
      </c>
      <c r="O220">
        <v>562346</v>
      </c>
      <c r="P220">
        <v>416574</v>
      </c>
      <c r="Q220">
        <v>1662.07</v>
      </c>
      <c r="R220">
        <v>262619</v>
      </c>
      <c r="S220">
        <v>0</v>
      </c>
      <c r="T220">
        <v>674738</v>
      </c>
      <c r="U220" s="74">
        <v>1918040</v>
      </c>
      <c r="V220" s="74">
        <v>5008450</v>
      </c>
      <c r="W220">
        <v>0</v>
      </c>
      <c r="X220">
        <v>0</v>
      </c>
      <c r="Y220">
        <v>0</v>
      </c>
      <c r="Z220" s="74">
        <v>6926490</v>
      </c>
      <c r="AA220">
        <v>15652.1</v>
      </c>
      <c r="AB220">
        <v>0</v>
      </c>
      <c r="AC220">
        <v>0</v>
      </c>
      <c r="AD220">
        <v>0</v>
      </c>
      <c r="AE220">
        <v>0</v>
      </c>
      <c r="AF220">
        <v>5389.24</v>
      </c>
      <c r="AG220">
        <v>0</v>
      </c>
      <c r="AH220">
        <v>21041.3</v>
      </c>
      <c r="AI220">
        <v>0</v>
      </c>
      <c r="AJ220">
        <v>0</v>
      </c>
      <c r="AK220">
        <v>0</v>
      </c>
      <c r="AL220">
        <v>0</v>
      </c>
      <c r="AM220">
        <v>21041.3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6.0517399999999997</v>
      </c>
      <c r="BB220">
        <v>39.637799999999999</v>
      </c>
      <c r="BC220">
        <v>23.5929</v>
      </c>
      <c r="BD220">
        <v>0.16686200000000001</v>
      </c>
      <c r="BE220">
        <v>15.7654</v>
      </c>
      <c r="BF220">
        <v>1.9498899999999999</v>
      </c>
      <c r="BG220">
        <v>39.2776</v>
      </c>
      <c r="BH220">
        <v>126.44199999999999</v>
      </c>
      <c r="BI220">
        <v>277.46300000000002</v>
      </c>
      <c r="BJ220">
        <v>0</v>
      </c>
      <c r="BK220">
        <v>0</v>
      </c>
      <c r="BL220">
        <v>0</v>
      </c>
      <c r="BM220">
        <v>403.90499999999997</v>
      </c>
      <c r="BN220">
        <v>395.90899999999999</v>
      </c>
      <c r="BO220">
        <v>7.9966400000000002</v>
      </c>
      <c r="BP220">
        <v>0</v>
      </c>
      <c r="BQ220">
        <v>19.25</v>
      </c>
      <c r="BR220" t="s">
        <v>261</v>
      </c>
      <c r="BS220">
        <v>0</v>
      </c>
      <c r="BT220">
        <v>0</v>
      </c>
      <c r="BV220">
        <v>0</v>
      </c>
      <c r="BW220" t="s">
        <v>99</v>
      </c>
      <c r="BX220" t="s">
        <v>99</v>
      </c>
      <c r="BY220" t="s">
        <v>450</v>
      </c>
      <c r="BZ220">
        <v>83.761399999999995</v>
      </c>
      <c r="CA220">
        <v>503431</v>
      </c>
      <c r="CB220">
        <v>572464</v>
      </c>
      <c r="CC220">
        <v>36843.599999999999</v>
      </c>
      <c r="CD220">
        <v>96170.4</v>
      </c>
      <c r="CE220">
        <v>0</v>
      </c>
      <c r="CF220">
        <v>674738</v>
      </c>
      <c r="CG220" s="74">
        <v>1883730</v>
      </c>
      <c r="CH220" s="74">
        <v>5008450</v>
      </c>
      <c r="CI220">
        <v>0</v>
      </c>
      <c r="CJ220">
        <v>0</v>
      </c>
      <c r="CK220">
        <v>0</v>
      </c>
      <c r="CL220" s="74">
        <v>6892180</v>
      </c>
      <c r="CM220">
        <v>14401.2</v>
      </c>
      <c r="CN220">
        <v>0</v>
      </c>
      <c r="CO220">
        <v>0</v>
      </c>
      <c r="CP220">
        <v>0</v>
      </c>
      <c r="CQ220">
        <v>0</v>
      </c>
      <c r="CR220">
        <v>5387.72</v>
      </c>
      <c r="CS220">
        <v>0</v>
      </c>
      <c r="CT220">
        <v>19788.900000000001</v>
      </c>
      <c r="CU220">
        <v>0</v>
      </c>
      <c r="CV220">
        <v>0</v>
      </c>
      <c r="CW220">
        <v>0</v>
      </c>
      <c r="CX220">
        <v>0</v>
      </c>
      <c r="CY220">
        <v>19788.900000000001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5.6811499999999997</v>
      </c>
      <c r="DN220">
        <v>35.946800000000003</v>
      </c>
      <c r="DO220">
        <v>32.405500000000004</v>
      </c>
      <c r="DP220">
        <v>2.8193299999999999</v>
      </c>
      <c r="DQ220">
        <v>6.0098399999999996</v>
      </c>
      <c r="DR220">
        <v>1.9493400000000001</v>
      </c>
      <c r="DS220">
        <v>39.2776</v>
      </c>
      <c r="DT220">
        <v>124.09</v>
      </c>
      <c r="DU220">
        <v>277.46300000000002</v>
      </c>
      <c r="DV220">
        <v>0</v>
      </c>
      <c r="DW220">
        <v>0</v>
      </c>
      <c r="DX220">
        <v>0</v>
      </c>
      <c r="DY220">
        <v>401.553</v>
      </c>
      <c r="DZ220">
        <v>393.92599999999999</v>
      </c>
      <c r="EA220">
        <v>7.6263800000000002</v>
      </c>
      <c r="EB220">
        <v>0</v>
      </c>
      <c r="EC220">
        <v>4.5</v>
      </c>
      <c r="ED220" t="s">
        <v>113</v>
      </c>
      <c r="EE220">
        <v>0</v>
      </c>
      <c r="EF220">
        <v>1.25</v>
      </c>
      <c r="EG220" t="s">
        <v>446</v>
      </c>
      <c r="EH220">
        <v>0</v>
      </c>
      <c r="EI220" s="74">
        <v>6.5501100000000002E-13</v>
      </c>
      <c r="EJ220">
        <v>189.40100000000001</v>
      </c>
      <c r="EK220">
        <v>56.390799999999999</v>
      </c>
      <c r="EL220">
        <v>0.90428399999999998</v>
      </c>
      <c r="EM220">
        <v>52.581600000000002</v>
      </c>
      <c r="EN220">
        <v>0</v>
      </c>
      <c r="EO220">
        <v>95.655000000000001</v>
      </c>
      <c r="EP220">
        <v>394.93299999999999</v>
      </c>
      <c r="EQ220">
        <v>588.12400000000002</v>
      </c>
      <c r="ER220">
        <v>0</v>
      </c>
      <c r="ES220">
        <v>0</v>
      </c>
      <c r="ET220">
        <v>0</v>
      </c>
      <c r="EU220">
        <v>983.05700000000002</v>
      </c>
      <c r="EV220" s="74">
        <v>3.50644E-17</v>
      </c>
      <c r="EW220">
        <v>168.292</v>
      </c>
      <c r="EX220">
        <v>72.775199999999998</v>
      </c>
      <c r="EY220">
        <v>15.9701</v>
      </c>
      <c r="EZ220">
        <v>19.539100000000001</v>
      </c>
      <c r="FA220">
        <v>0</v>
      </c>
      <c r="FB220">
        <v>95.655000000000001</v>
      </c>
      <c r="FC220">
        <v>372.23200000000003</v>
      </c>
      <c r="FD220">
        <v>588.12400000000002</v>
      </c>
      <c r="FE220">
        <v>0</v>
      </c>
      <c r="FF220">
        <v>0</v>
      </c>
      <c r="FG220">
        <v>0</v>
      </c>
      <c r="FH220">
        <v>960.35599999999999</v>
      </c>
      <c r="FI220" t="s">
        <v>534</v>
      </c>
      <c r="FJ220" t="s">
        <v>535</v>
      </c>
      <c r="FK220" t="s">
        <v>536</v>
      </c>
      <c r="FL220" t="s">
        <v>257</v>
      </c>
      <c r="FM220">
        <v>8.5</v>
      </c>
      <c r="FN220" t="s">
        <v>44</v>
      </c>
      <c r="FO220" t="s">
        <v>472</v>
      </c>
      <c r="FP220" t="s">
        <v>605</v>
      </c>
    </row>
    <row r="221" spans="1:172" x14ac:dyDescent="0.25">
      <c r="A221" s="72">
        <v>43234.203506944446</v>
      </c>
      <c r="B221" t="s">
        <v>390</v>
      </c>
      <c r="C221" t="s">
        <v>390</v>
      </c>
      <c r="D221" t="s">
        <v>266</v>
      </c>
      <c r="E221">
        <v>24563.1</v>
      </c>
      <c r="F221">
        <v>24692.3</v>
      </c>
      <c r="G221" t="s">
        <v>43</v>
      </c>
      <c r="H221" s="73">
        <v>3.125E-2</v>
      </c>
      <c r="I221" t="s">
        <v>51</v>
      </c>
      <c r="J221">
        <v>-40.92</v>
      </c>
      <c r="K221" t="s">
        <v>99</v>
      </c>
      <c r="L221" t="s">
        <v>99</v>
      </c>
      <c r="M221" t="s">
        <v>452</v>
      </c>
      <c r="N221">
        <v>0</v>
      </c>
      <c r="O221">
        <v>24920.2</v>
      </c>
      <c r="P221">
        <v>70571.5</v>
      </c>
      <c r="Q221">
        <v>0</v>
      </c>
      <c r="R221">
        <v>0</v>
      </c>
      <c r="S221">
        <v>0</v>
      </c>
      <c r="T221">
        <v>73652.100000000006</v>
      </c>
      <c r="U221">
        <v>169144</v>
      </c>
      <c r="V221">
        <v>77659.399999999994</v>
      </c>
      <c r="W221">
        <v>0</v>
      </c>
      <c r="X221">
        <v>379.815</v>
      </c>
      <c r="Y221">
        <v>0</v>
      </c>
      <c r="Z221">
        <v>247183</v>
      </c>
      <c r="AA221">
        <v>157.12200000000001</v>
      </c>
      <c r="AB221">
        <v>0</v>
      </c>
      <c r="AC221">
        <v>0</v>
      </c>
      <c r="AD221">
        <v>0</v>
      </c>
      <c r="AE221">
        <v>0</v>
      </c>
      <c r="AF221">
        <v>578.28499999999997</v>
      </c>
      <c r="AG221">
        <v>0</v>
      </c>
      <c r="AH221">
        <v>735.40700000000004</v>
      </c>
      <c r="AI221">
        <v>0</v>
      </c>
      <c r="AJ221">
        <v>0</v>
      </c>
      <c r="AK221">
        <v>0</v>
      </c>
      <c r="AL221">
        <v>0</v>
      </c>
      <c r="AM221">
        <v>735.40700000000004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1.3206800000000001</v>
      </c>
      <c r="BB221">
        <v>44.468600000000002</v>
      </c>
      <c r="BC221">
        <v>84.460599999999999</v>
      </c>
      <c r="BD221">
        <v>0</v>
      </c>
      <c r="BE221">
        <v>0</v>
      </c>
      <c r="BF221">
        <v>4.2506700000000004</v>
      </c>
      <c r="BG221">
        <v>88.833399999999997</v>
      </c>
      <c r="BH221">
        <v>223.334</v>
      </c>
      <c r="BI221">
        <v>93.919200000000004</v>
      </c>
      <c r="BJ221">
        <v>0</v>
      </c>
      <c r="BK221">
        <v>0.45810400000000001</v>
      </c>
      <c r="BL221">
        <v>0</v>
      </c>
      <c r="BM221">
        <v>317.71100000000001</v>
      </c>
      <c r="BN221">
        <v>312.14</v>
      </c>
      <c r="BO221">
        <v>5.5713499999999998</v>
      </c>
      <c r="BP221">
        <v>0</v>
      </c>
      <c r="BQ221">
        <v>0</v>
      </c>
      <c r="BS221">
        <v>0</v>
      </c>
      <c r="BT221">
        <v>0</v>
      </c>
      <c r="BV221">
        <v>0</v>
      </c>
      <c r="BW221" t="s">
        <v>99</v>
      </c>
      <c r="BX221" t="s">
        <v>99</v>
      </c>
      <c r="BY221" t="s">
        <v>258</v>
      </c>
      <c r="BZ221">
        <v>5.4713599999999998</v>
      </c>
      <c r="CA221">
        <v>38722.699999999997</v>
      </c>
      <c r="CB221">
        <v>15453.6</v>
      </c>
      <c r="CC221">
        <v>0</v>
      </c>
      <c r="CD221">
        <v>1180.3499999999999</v>
      </c>
      <c r="CE221">
        <v>0</v>
      </c>
      <c r="CF221">
        <v>73652.100000000006</v>
      </c>
      <c r="CG221">
        <v>129014</v>
      </c>
      <c r="CH221">
        <v>77659.399999999994</v>
      </c>
      <c r="CI221">
        <v>0</v>
      </c>
      <c r="CJ221">
        <v>379.815</v>
      </c>
      <c r="CK221">
        <v>0</v>
      </c>
      <c r="CL221">
        <v>207053</v>
      </c>
      <c r="CM221">
        <v>952.08199999999999</v>
      </c>
      <c r="CN221">
        <v>0</v>
      </c>
      <c r="CO221">
        <v>0</v>
      </c>
      <c r="CP221">
        <v>0</v>
      </c>
      <c r="CQ221">
        <v>0</v>
      </c>
      <c r="CR221">
        <v>626.18299999999999</v>
      </c>
      <c r="CS221">
        <v>0</v>
      </c>
      <c r="CT221">
        <v>1578.27</v>
      </c>
      <c r="CU221">
        <v>0</v>
      </c>
      <c r="CV221">
        <v>0</v>
      </c>
      <c r="CW221">
        <v>0</v>
      </c>
      <c r="CX221">
        <v>0</v>
      </c>
      <c r="CY221">
        <v>1578.27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7.9597600000000002</v>
      </c>
      <c r="DN221">
        <v>61.0501</v>
      </c>
      <c r="DO221">
        <v>18.808800000000002</v>
      </c>
      <c r="DP221">
        <v>0</v>
      </c>
      <c r="DQ221">
        <v>1.1621300000000001</v>
      </c>
      <c r="DR221">
        <v>4.6025999999999998</v>
      </c>
      <c r="DS221">
        <v>88.833399999999997</v>
      </c>
      <c r="DT221">
        <v>182.417</v>
      </c>
      <c r="DU221">
        <v>93.919200000000004</v>
      </c>
      <c r="DV221">
        <v>0</v>
      </c>
      <c r="DW221">
        <v>0.45810400000000001</v>
      </c>
      <c r="DX221">
        <v>0</v>
      </c>
      <c r="DY221">
        <v>276.79399999999998</v>
      </c>
      <c r="DZ221">
        <v>264.23700000000002</v>
      </c>
      <c r="EA221">
        <v>12.556900000000001</v>
      </c>
      <c r="EB221">
        <v>0</v>
      </c>
      <c r="EC221">
        <v>0</v>
      </c>
      <c r="EE221">
        <v>0</v>
      </c>
      <c r="EF221">
        <v>0</v>
      </c>
      <c r="EH221">
        <v>0</v>
      </c>
      <c r="EI221">
        <v>0</v>
      </c>
      <c r="EJ221">
        <v>12.7927</v>
      </c>
      <c r="EK221">
        <v>13.039199999999999</v>
      </c>
      <c r="EL221">
        <v>0</v>
      </c>
      <c r="EM221">
        <v>0</v>
      </c>
      <c r="EN221">
        <v>0</v>
      </c>
      <c r="EO221">
        <v>13.034000000000001</v>
      </c>
      <c r="EP221">
        <v>38.865900000000003</v>
      </c>
      <c r="EQ221">
        <v>14.089600000000001</v>
      </c>
      <c r="ER221">
        <v>0</v>
      </c>
      <c r="ES221">
        <v>6.7214899999999994E-2</v>
      </c>
      <c r="ET221">
        <v>0</v>
      </c>
      <c r="EU221">
        <v>53.022799999999997</v>
      </c>
      <c r="EV221" s="74">
        <v>1.0132700000000001E-20</v>
      </c>
      <c r="EW221">
        <v>16.418399999999998</v>
      </c>
      <c r="EX221">
        <v>2.91351</v>
      </c>
      <c r="EY221">
        <v>0</v>
      </c>
      <c r="EZ221" s="74">
        <v>5.4415500000000001E-17</v>
      </c>
      <c r="FA221">
        <v>0</v>
      </c>
      <c r="FB221">
        <v>13.034000000000001</v>
      </c>
      <c r="FC221">
        <v>32.365900000000003</v>
      </c>
      <c r="FD221">
        <v>14.089600000000001</v>
      </c>
      <c r="FE221">
        <v>0</v>
      </c>
      <c r="FF221">
        <v>6.7214899999999994E-2</v>
      </c>
      <c r="FG221">
        <v>0</v>
      </c>
      <c r="FH221">
        <v>46.522799999999997</v>
      </c>
      <c r="FI221" t="s">
        <v>534</v>
      </c>
      <c r="FJ221" t="s">
        <v>535</v>
      </c>
      <c r="FK221" t="s">
        <v>536</v>
      </c>
      <c r="FL221" t="s">
        <v>257</v>
      </c>
      <c r="FM221">
        <v>8.5</v>
      </c>
      <c r="FN221" t="s">
        <v>44</v>
      </c>
      <c r="FO221" t="s">
        <v>472</v>
      </c>
      <c r="FP221" t="s">
        <v>605</v>
      </c>
    </row>
    <row r="222" spans="1:172" x14ac:dyDescent="0.25">
      <c r="A222" s="72">
        <v>43234.204097222224</v>
      </c>
      <c r="B222" t="s">
        <v>391</v>
      </c>
      <c r="C222" t="s">
        <v>391</v>
      </c>
      <c r="D222" t="s">
        <v>266</v>
      </c>
      <c r="E222">
        <v>24563.1</v>
      </c>
      <c r="F222">
        <v>24692.3</v>
      </c>
      <c r="G222" t="s">
        <v>43</v>
      </c>
      <c r="H222" s="73">
        <v>3.3333333333333333E-2</v>
      </c>
      <c r="I222" t="s">
        <v>51</v>
      </c>
      <c r="J222">
        <v>-40.950000000000003</v>
      </c>
      <c r="K222" t="s">
        <v>99</v>
      </c>
      <c r="L222" t="s">
        <v>99</v>
      </c>
      <c r="M222" t="s">
        <v>448</v>
      </c>
      <c r="N222">
        <v>0</v>
      </c>
      <c r="O222">
        <v>24891.5</v>
      </c>
      <c r="P222">
        <v>70571.5</v>
      </c>
      <c r="Q222">
        <v>0</v>
      </c>
      <c r="R222">
        <v>0</v>
      </c>
      <c r="S222">
        <v>0</v>
      </c>
      <c r="T222">
        <v>73651.899999999994</v>
      </c>
      <c r="U222">
        <v>169115</v>
      </c>
      <c r="V222">
        <v>77659.3</v>
      </c>
      <c r="W222">
        <v>0</v>
      </c>
      <c r="X222">
        <v>379.85599999999999</v>
      </c>
      <c r="Y222">
        <v>0</v>
      </c>
      <c r="Z222">
        <v>247154</v>
      </c>
      <c r="AA222">
        <v>156.49100000000001</v>
      </c>
      <c r="AB222">
        <v>0</v>
      </c>
      <c r="AC222">
        <v>0</v>
      </c>
      <c r="AD222">
        <v>0</v>
      </c>
      <c r="AE222">
        <v>0</v>
      </c>
      <c r="AF222">
        <v>578.28700000000003</v>
      </c>
      <c r="AG222">
        <v>0</v>
      </c>
      <c r="AH222">
        <v>734.77800000000002</v>
      </c>
      <c r="AI222">
        <v>0</v>
      </c>
      <c r="AJ222">
        <v>0</v>
      </c>
      <c r="AK222">
        <v>0</v>
      </c>
      <c r="AL222">
        <v>0</v>
      </c>
      <c r="AM222">
        <v>734.77800000000002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1.31542</v>
      </c>
      <c r="BB222">
        <v>44.453000000000003</v>
      </c>
      <c r="BC222">
        <v>84.460599999999999</v>
      </c>
      <c r="BD222">
        <v>0</v>
      </c>
      <c r="BE222">
        <v>0</v>
      </c>
      <c r="BF222">
        <v>4.2506899999999996</v>
      </c>
      <c r="BG222">
        <v>88.833299999999994</v>
      </c>
      <c r="BH222">
        <v>223.31299999999999</v>
      </c>
      <c r="BI222">
        <v>93.9191</v>
      </c>
      <c r="BJ222">
        <v>0</v>
      </c>
      <c r="BK222">
        <v>0.45815299999999998</v>
      </c>
      <c r="BL222">
        <v>0</v>
      </c>
      <c r="BM222">
        <v>317.69</v>
      </c>
      <c r="BN222">
        <v>312.12400000000002</v>
      </c>
      <c r="BO222">
        <v>5.5661100000000001</v>
      </c>
      <c r="BP222">
        <v>0</v>
      </c>
      <c r="BQ222">
        <v>0</v>
      </c>
      <c r="BS222">
        <v>0</v>
      </c>
      <c r="BT222">
        <v>0</v>
      </c>
      <c r="BV222">
        <v>0</v>
      </c>
      <c r="BW222" t="s">
        <v>99</v>
      </c>
      <c r="BX222" t="s">
        <v>99</v>
      </c>
      <c r="BY222" t="s">
        <v>247</v>
      </c>
      <c r="BZ222">
        <v>5.4584700000000002</v>
      </c>
      <c r="CA222">
        <v>38692.800000000003</v>
      </c>
      <c r="CB222">
        <v>15442.1</v>
      </c>
      <c r="CC222">
        <v>0</v>
      </c>
      <c r="CD222">
        <v>1179</v>
      </c>
      <c r="CE222">
        <v>0</v>
      </c>
      <c r="CF222">
        <v>73651.899999999994</v>
      </c>
      <c r="CG222">
        <v>128971</v>
      </c>
      <c r="CH222">
        <v>77659.3</v>
      </c>
      <c r="CI222">
        <v>0</v>
      </c>
      <c r="CJ222">
        <v>379.85599999999999</v>
      </c>
      <c r="CK222">
        <v>0</v>
      </c>
      <c r="CL222">
        <v>207010</v>
      </c>
      <c r="CM222">
        <v>950.1</v>
      </c>
      <c r="CN222">
        <v>0</v>
      </c>
      <c r="CO222">
        <v>0</v>
      </c>
      <c r="CP222">
        <v>0</v>
      </c>
      <c r="CQ222">
        <v>0</v>
      </c>
      <c r="CR222">
        <v>626.18499999999995</v>
      </c>
      <c r="CS222">
        <v>0</v>
      </c>
      <c r="CT222">
        <v>1576.29</v>
      </c>
      <c r="CU222">
        <v>0</v>
      </c>
      <c r="CV222">
        <v>0</v>
      </c>
      <c r="CW222">
        <v>0</v>
      </c>
      <c r="CX222">
        <v>0</v>
      </c>
      <c r="CY222">
        <v>1576.29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7.9440499999999998</v>
      </c>
      <c r="DN222">
        <v>61.032800000000002</v>
      </c>
      <c r="DO222">
        <v>18.7989</v>
      </c>
      <c r="DP222">
        <v>0</v>
      </c>
      <c r="DQ222">
        <v>1.1608400000000001</v>
      </c>
      <c r="DR222">
        <v>4.6026199999999999</v>
      </c>
      <c r="DS222">
        <v>88.833299999999994</v>
      </c>
      <c r="DT222">
        <v>182.37200000000001</v>
      </c>
      <c r="DU222">
        <v>93.9191</v>
      </c>
      <c r="DV222">
        <v>0</v>
      </c>
      <c r="DW222">
        <v>0.45815299999999998</v>
      </c>
      <c r="DX222">
        <v>0</v>
      </c>
      <c r="DY222">
        <v>276.75</v>
      </c>
      <c r="DZ222">
        <v>264.20800000000003</v>
      </c>
      <c r="EA222">
        <v>12.5413</v>
      </c>
      <c r="EB222">
        <v>0</v>
      </c>
      <c r="EC222">
        <v>0</v>
      </c>
      <c r="EE222">
        <v>0</v>
      </c>
      <c r="EF222">
        <v>0</v>
      </c>
      <c r="EH222">
        <v>0</v>
      </c>
      <c r="EI222">
        <v>0</v>
      </c>
      <c r="EJ222">
        <v>12.810499999999999</v>
      </c>
      <c r="EK222">
        <v>13.039199999999999</v>
      </c>
      <c r="EL222">
        <v>0</v>
      </c>
      <c r="EM222">
        <v>0</v>
      </c>
      <c r="EN222">
        <v>0</v>
      </c>
      <c r="EO222">
        <v>13.034000000000001</v>
      </c>
      <c r="EP222">
        <v>38.883699999999997</v>
      </c>
      <c r="EQ222">
        <v>14.089600000000001</v>
      </c>
      <c r="ER222">
        <v>0</v>
      </c>
      <c r="ES222">
        <v>6.7222100000000007E-2</v>
      </c>
      <c r="ET222">
        <v>0</v>
      </c>
      <c r="EU222">
        <v>53.040500000000002</v>
      </c>
      <c r="EV222" s="74">
        <v>9.9665E-21</v>
      </c>
      <c r="EW222">
        <v>16.4391</v>
      </c>
      <c r="EX222">
        <v>2.9155600000000002</v>
      </c>
      <c r="EY222">
        <v>0</v>
      </c>
      <c r="EZ222" s="74">
        <v>5.4420600000000001E-17</v>
      </c>
      <c r="FA222">
        <v>0</v>
      </c>
      <c r="FB222">
        <v>13.034000000000001</v>
      </c>
      <c r="FC222">
        <v>32.3887</v>
      </c>
      <c r="FD222">
        <v>14.089600000000001</v>
      </c>
      <c r="FE222">
        <v>0</v>
      </c>
      <c r="FF222">
        <v>6.7222100000000007E-2</v>
      </c>
      <c r="FG222">
        <v>0</v>
      </c>
      <c r="FH222">
        <v>46.545499999999997</v>
      </c>
      <c r="FI222" t="s">
        <v>534</v>
      </c>
      <c r="FJ222" t="s">
        <v>535</v>
      </c>
      <c r="FK222" t="s">
        <v>536</v>
      </c>
      <c r="FL222" t="s">
        <v>257</v>
      </c>
      <c r="FM222">
        <v>8.5</v>
      </c>
      <c r="FN222" t="s">
        <v>44</v>
      </c>
      <c r="FO222" t="s">
        <v>472</v>
      </c>
      <c r="FP222" t="s">
        <v>605</v>
      </c>
    </row>
    <row r="223" spans="1:172" x14ac:dyDescent="0.25">
      <c r="A223" s="72">
        <v>43234.204826388886</v>
      </c>
      <c r="B223" t="s">
        <v>392</v>
      </c>
      <c r="C223" t="s">
        <v>392</v>
      </c>
      <c r="D223" t="s">
        <v>123</v>
      </c>
      <c r="E223">
        <v>24563.1</v>
      </c>
      <c r="F223">
        <v>24692.3</v>
      </c>
      <c r="G223" t="s">
        <v>43</v>
      </c>
      <c r="H223" s="73">
        <v>3.5416666666666666E-2</v>
      </c>
      <c r="I223" t="s">
        <v>51</v>
      </c>
      <c r="J223">
        <v>-39.21</v>
      </c>
      <c r="K223" t="s">
        <v>99</v>
      </c>
      <c r="L223" t="s">
        <v>99</v>
      </c>
      <c r="M223" t="s">
        <v>243</v>
      </c>
      <c r="N223">
        <v>0</v>
      </c>
      <c r="O223">
        <v>93292.7</v>
      </c>
      <c r="P223">
        <v>73370.399999999994</v>
      </c>
      <c r="Q223">
        <v>0</v>
      </c>
      <c r="R223">
        <v>0</v>
      </c>
      <c r="S223">
        <v>0</v>
      </c>
      <c r="T223">
        <v>73652.100000000006</v>
      </c>
      <c r="U223">
        <v>240315</v>
      </c>
      <c r="V223">
        <v>77659.399999999994</v>
      </c>
      <c r="W223">
        <v>0</v>
      </c>
      <c r="X223">
        <v>379.815</v>
      </c>
      <c r="Y223">
        <v>0</v>
      </c>
      <c r="Z223">
        <v>318354</v>
      </c>
      <c r="AA223">
        <v>98.558999999999997</v>
      </c>
      <c r="AB223">
        <v>0</v>
      </c>
      <c r="AC223">
        <v>0</v>
      </c>
      <c r="AD223">
        <v>0</v>
      </c>
      <c r="AE223">
        <v>0</v>
      </c>
      <c r="AF223">
        <v>504.08800000000002</v>
      </c>
      <c r="AG223">
        <v>0</v>
      </c>
      <c r="AH223">
        <v>602.64700000000005</v>
      </c>
      <c r="AI223">
        <v>0</v>
      </c>
      <c r="AJ223">
        <v>0</v>
      </c>
      <c r="AK223">
        <v>0</v>
      </c>
      <c r="AL223">
        <v>0</v>
      </c>
      <c r="AM223">
        <v>602.64700000000005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0.82894599999999996</v>
      </c>
      <c r="BB223">
        <v>146.92599999999999</v>
      </c>
      <c r="BC223">
        <v>88.26</v>
      </c>
      <c r="BD223">
        <v>0</v>
      </c>
      <c r="BE223">
        <v>0</v>
      </c>
      <c r="BF223">
        <v>3.7262900000000001</v>
      </c>
      <c r="BG223">
        <v>89.981300000000005</v>
      </c>
      <c r="BH223">
        <v>329.72199999999998</v>
      </c>
      <c r="BI223">
        <v>95.137</v>
      </c>
      <c r="BJ223">
        <v>0</v>
      </c>
      <c r="BK223">
        <v>0.46402399999999999</v>
      </c>
      <c r="BL223">
        <v>0</v>
      </c>
      <c r="BM223">
        <v>425.32299999999998</v>
      </c>
      <c r="BN223">
        <v>420.76799999999997</v>
      </c>
      <c r="BO223">
        <v>4.5552299999999999</v>
      </c>
      <c r="BP223">
        <v>0</v>
      </c>
      <c r="BQ223">
        <v>0</v>
      </c>
      <c r="BS223">
        <v>0</v>
      </c>
      <c r="BT223">
        <v>0</v>
      </c>
      <c r="BV223">
        <v>0</v>
      </c>
      <c r="BW223" t="s">
        <v>99</v>
      </c>
      <c r="BX223" t="s">
        <v>99</v>
      </c>
      <c r="BY223" t="s">
        <v>197</v>
      </c>
      <c r="BZ223">
        <v>3.0224500000000001</v>
      </c>
      <c r="CA223">
        <v>107371</v>
      </c>
      <c r="CB223">
        <v>19707.2</v>
      </c>
      <c r="CC223">
        <v>0</v>
      </c>
      <c r="CD223">
        <v>646.23599999999999</v>
      </c>
      <c r="CE223">
        <v>0</v>
      </c>
      <c r="CF223">
        <v>73652.100000000006</v>
      </c>
      <c r="CG223">
        <v>201379</v>
      </c>
      <c r="CH223">
        <v>77659.399999999994</v>
      </c>
      <c r="CI223">
        <v>0</v>
      </c>
      <c r="CJ223">
        <v>379.815</v>
      </c>
      <c r="CK223">
        <v>0</v>
      </c>
      <c r="CL223">
        <v>279418</v>
      </c>
      <c r="CM223">
        <v>523.90499999999997</v>
      </c>
      <c r="CN223">
        <v>0</v>
      </c>
      <c r="CO223">
        <v>0</v>
      </c>
      <c r="CP223">
        <v>0</v>
      </c>
      <c r="CQ223">
        <v>0</v>
      </c>
      <c r="CR223">
        <v>547.34500000000003</v>
      </c>
      <c r="CS223">
        <v>0</v>
      </c>
      <c r="CT223">
        <v>1071.25</v>
      </c>
      <c r="CU223">
        <v>0</v>
      </c>
      <c r="CV223">
        <v>0</v>
      </c>
      <c r="CW223">
        <v>0</v>
      </c>
      <c r="CX223">
        <v>0</v>
      </c>
      <c r="CY223">
        <v>1071.25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4.4874599999999996</v>
      </c>
      <c r="DN223">
        <v>166.15199999999999</v>
      </c>
      <c r="DO223">
        <v>25.204999999999998</v>
      </c>
      <c r="DP223">
        <v>0</v>
      </c>
      <c r="DQ223">
        <v>0.64297099999999996</v>
      </c>
      <c r="DR223">
        <v>4.0453999999999999</v>
      </c>
      <c r="DS223">
        <v>89.981300000000005</v>
      </c>
      <c r="DT223">
        <v>290.51499999999999</v>
      </c>
      <c r="DU223">
        <v>95.137</v>
      </c>
      <c r="DV223">
        <v>0</v>
      </c>
      <c r="DW223">
        <v>0.46402399999999999</v>
      </c>
      <c r="DX223">
        <v>0</v>
      </c>
      <c r="DY223">
        <v>386.11599999999999</v>
      </c>
      <c r="DZ223">
        <v>377.58600000000001</v>
      </c>
      <c r="EA223">
        <v>8.5298499999999997</v>
      </c>
      <c r="EB223">
        <v>0</v>
      </c>
      <c r="EC223">
        <v>0</v>
      </c>
      <c r="EE223">
        <v>0</v>
      </c>
      <c r="EF223">
        <v>0</v>
      </c>
      <c r="EH223">
        <v>0</v>
      </c>
      <c r="EI223">
        <v>0</v>
      </c>
      <c r="EJ223">
        <v>41.2149</v>
      </c>
      <c r="EK223">
        <v>13.5563</v>
      </c>
      <c r="EL223">
        <v>0</v>
      </c>
      <c r="EM223">
        <v>0</v>
      </c>
      <c r="EN223">
        <v>0</v>
      </c>
      <c r="EO223">
        <v>13.034000000000001</v>
      </c>
      <c r="EP223">
        <v>67.805199999999999</v>
      </c>
      <c r="EQ223">
        <v>14.089600000000001</v>
      </c>
      <c r="ER223">
        <v>0</v>
      </c>
      <c r="ES223">
        <v>6.7214899999999994E-2</v>
      </c>
      <c r="ET223">
        <v>0</v>
      </c>
      <c r="EU223">
        <v>81.962000000000003</v>
      </c>
      <c r="EV223">
        <v>0</v>
      </c>
      <c r="EW223">
        <v>46.915399999999998</v>
      </c>
      <c r="EX223">
        <v>4.2428800000000004</v>
      </c>
      <c r="EY223">
        <v>0</v>
      </c>
      <c r="EZ223">
        <v>0</v>
      </c>
      <c r="FA223">
        <v>0</v>
      </c>
      <c r="FB223">
        <v>13.034000000000001</v>
      </c>
      <c r="FC223">
        <v>64.192300000000003</v>
      </c>
      <c r="FD223">
        <v>14.089600000000001</v>
      </c>
      <c r="FE223">
        <v>0</v>
      </c>
      <c r="FF223">
        <v>6.7214899999999994E-2</v>
      </c>
      <c r="FG223">
        <v>0</v>
      </c>
      <c r="FH223">
        <v>78.349100000000007</v>
      </c>
      <c r="FI223" t="s">
        <v>534</v>
      </c>
      <c r="FJ223" t="s">
        <v>535</v>
      </c>
      <c r="FK223" t="s">
        <v>536</v>
      </c>
      <c r="FL223" t="s">
        <v>257</v>
      </c>
      <c r="FM223">
        <v>8.5</v>
      </c>
      <c r="FN223" t="s">
        <v>44</v>
      </c>
      <c r="FO223" t="s">
        <v>472</v>
      </c>
      <c r="FP223" t="s">
        <v>605</v>
      </c>
    </row>
    <row r="224" spans="1:172" x14ac:dyDescent="0.25">
      <c r="A224" s="72">
        <v>43234.205462962964</v>
      </c>
      <c r="B224" t="s">
        <v>394</v>
      </c>
      <c r="C224" t="s">
        <v>394</v>
      </c>
      <c r="D224" t="s">
        <v>123</v>
      </c>
      <c r="E224">
        <v>24563.1</v>
      </c>
      <c r="F224">
        <v>24692.3</v>
      </c>
      <c r="G224" t="s">
        <v>43</v>
      </c>
      <c r="H224" s="73">
        <v>3.4722222222222224E-2</v>
      </c>
      <c r="I224" t="s">
        <v>51</v>
      </c>
      <c r="J224">
        <v>-85.92</v>
      </c>
      <c r="K224" t="s">
        <v>99</v>
      </c>
      <c r="L224" t="s">
        <v>99</v>
      </c>
      <c r="M224" t="s">
        <v>448</v>
      </c>
      <c r="N224">
        <v>0</v>
      </c>
      <c r="O224">
        <v>98712.5</v>
      </c>
      <c r="P224">
        <v>105857</v>
      </c>
      <c r="Q224">
        <v>0</v>
      </c>
      <c r="R224">
        <v>0</v>
      </c>
      <c r="S224">
        <v>0</v>
      </c>
      <c r="T224">
        <v>73651.899999999994</v>
      </c>
      <c r="U224">
        <v>278222</v>
      </c>
      <c r="V224">
        <v>77659.3</v>
      </c>
      <c r="W224">
        <v>0</v>
      </c>
      <c r="X224">
        <v>379.85599999999999</v>
      </c>
      <c r="Y224">
        <v>0</v>
      </c>
      <c r="Z224">
        <v>356261</v>
      </c>
      <c r="AA224">
        <v>64.581100000000006</v>
      </c>
      <c r="AB224">
        <v>0</v>
      </c>
      <c r="AC224">
        <v>0</v>
      </c>
      <c r="AD224">
        <v>0</v>
      </c>
      <c r="AE224">
        <v>0</v>
      </c>
      <c r="AF224">
        <v>504.089</v>
      </c>
      <c r="AG224">
        <v>0</v>
      </c>
      <c r="AH224">
        <v>568.66999999999996</v>
      </c>
      <c r="AI224">
        <v>0</v>
      </c>
      <c r="AJ224">
        <v>0</v>
      </c>
      <c r="AK224">
        <v>0</v>
      </c>
      <c r="AL224">
        <v>0</v>
      </c>
      <c r="AM224">
        <v>568.66999999999996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0.51828799999999997</v>
      </c>
      <c r="BB224">
        <v>154.80799999999999</v>
      </c>
      <c r="BC224">
        <v>127.34</v>
      </c>
      <c r="BD224">
        <v>0</v>
      </c>
      <c r="BE224">
        <v>0</v>
      </c>
      <c r="BF224">
        <v>3.7263000000000002</v>
      </c>
      <c r="BG224">
        <v>89.981200000000001</v>
      </c>
      <c r="BH224">
        <v>376.37299999999999</v>
      </c>
      <c r="BI224">
        <v>95.136899999999997</v>
      </c>
      <c r="BJ224">
        <v>0</v>
      </c>
      <c r="BK224">
        <v>0.46407399999999999</v>
      </c>
      <c r="BL224">
        <v>0</v>
      </c>
      <c r="BM224">
        <v>471.97399999999999</v>
      </c>
      <c r="BN224">
        <v>467.73</v>
      </c>
      <c r="BO224">
        <v>4.2445899999999996</v>
      </c>
      <c r="BP224">
        <v>0</v>
      </c>
      <c r="BQ224">
        <v>0</v>
      </c>
      <c r="BS224">
        <v>0</v>
      </c>
      <c r="BT224">
        <v>0</v>
      </c>
      <c r="BV224">
        <v>0</v>
      </c>
      <c r="BW224" t="s">
        <v>99</v>
      </c>
      <c r="BX224" t="s">
        <v>99</v>
      </c>
      <c r="BY224" t="s">
        <v>220</v>
      </c>
      <c r="BZ224">
        <v>3.0158999999999998</v>
      </c>
      <c r="CA224">
        <v>107337</v>
      </c>
      <c r="CB224">
        <v>19691.7</v>
      </c>
      <c r="CC224">
        <v>0</v>
      </c>
      <c r="CD224">
        <v>643.68899999999996</v>
      </c>
      <c r="CE224">
        <v>0</v>
      </c>
      <c r="CF224">
        <v>73651.899999999994</v>
      </c>
      <c r="CG224">
        <v>201328</v>
      </c>
      <c r="CH224">
        <v>77659.3</v>
      </c>
      <c r="CI224">
        <v>0</v>
      </c>
      <c r="CJ224">
        <v>379.85599999999999</v>
      </c>
      <c r="CK224">
        <v>0</v>
      </c>
      <c r="CL224">
        <v>279367</v>
      </c>
      <c r="CM224">
        <v>522.745</v>
      </c>
      <c r="CN224">
        <v>0</v>
      </c>
      <c r="CO224">
        <v>0</v>
      </c>
      <c r="CP224">
        <v>0</v>
      </c>
      <c r="CQ224">
        <v>0</v>
      </c>
      <c r="CR224">
        <v>547.346</v>
      </c>
      <c r="CS224">
        <v>0</v>
      </c>
      <c r="CT224">
        <v>1070.0899999999999</v>
      </c>
      <c r="CU224">
        <v>0</v>
      </c>
      <c r="CV224">
        <v>0</v>
      </c>
      <c r="CW224">
        <v>0</v>
      </c>
      <c r="CX224">
        <v>0</v>
      </c>
      <c r="CY224">
        <v>1070.0899999999999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4.4775700000000001</v>
      </c>
      <c r="DN224">
        <v>166.119</v>
      </c>
      <c r="DO224">
        <v>25.186599999999999</v>
      </c>
      <c r="DP224">
        <v>0</v>
      </c>
      <c r="DQ224">
        <v>0.64044800000000002</v>
      </c>
      <c r="DR224">
        <v>4.04542</v>
      </c>
      <c r="DS224">
        <v>89.981200000000001</v>
      </c>
      <c r="DT224">
        <v>290.45</v>
      </c>
      <c r="DU224">
        <v>95.136899999999997</v>
      </c>
      <c r="DV224">
        <v>0</v>
      </c>
      <c r="DW224">
        <v>0.46407399999999999</v>
      </c>
      <c r="DX224">
        <v>0</v>
      </c>
      <c r="DY224">
        <v>386.05099999999999</v>
      </c>
      <c r="DZ224">
        <v>377.53100000000001</v>
      </c>
      <c r="EA224">
        <v>8.5199800000000003</v>
      </c>
      <c r="EB224">
        <v>0</v>
      </c>
      <c r="EC224">
        <v>0</v>
      </c>
      <c r="EE224">
        <v>0</v>
      </c>
      <c r="EF224">
        <v>0</v>
      </c>
      <c r="EH224">
        <v>0</v>
      </c>
      <c r="EI224">
        <v>0</v>
      </c>
      <c r="EJ224">
        <v>43.357199999999999</v>
      </c>
      <c r="EK224">
        <v>19.558800000000002</v>
      </c>
      <c r="EL224">
        <v>0</v>
      </c>
      <c r="EM224">
        <v>0</v>
      </c>
      <c r="EN224">
        <v>0</v>
      </c>
      <c r="EO224">
        <v>13.034000000000001</v>
      </c>
      <c r="EP224">
        <v>75.95</v>
      </c>
      <c r="EQ224">
        <v>14.089600000000001</v>
      </c>
      <c r="ER224">
        <v>0</v>
      </c>
      <c r="ES224">
        <v>6.7222100000000007E-2</v>
      </c>
      <c r="ET224">
        <v>0</v>
      </c>
      <c r="EU224">
        <v>90.106800000000007</v>
      </c>
      <c r="EV224">
        <v>0</v>
      </c>
      <c r="EW224">
        <v>46.918900000000001</v>
      </c>
      <c r="EX224">
        <v>4.2411799999999999</v>
      </c>
      <c r="EY224">
        <v>0</v>
      </c>
      <c r="EZ224">
        <v>0</v>
      </c>
      <c r="FA224">
        <v>0</v>
      </c>
      <c r="FB224">
        <v>13.034000000000001</v>
      </c>
      <c r="FC224">
        <v>64.194100000000006</v>
      </c>
      <c r="FD224">
        <v>14.089600000000001</v>
      </c>
      <c r="FE224">
        <v>0</v>
      </c>
      <c r="FF224">
        <v>6.7222100000000007E-2</v>
      </c>
      <c r="FG224">
        <v>0</v>
      </c>
      <c r="FH224">
        <v>78.350899999999996</v>
      </c>
      <c r="FI224" t="s">
        <v>534</v>
      </c>
      <c r="FJ224" t="s">
        <v>535</v>
      </c>
      <c r="FK224" t="s">
        <v>536</v>
      </c>
      <c r="FL224" t="s">
        <v>257</v>
      </c>
      <c r="FM224">
        <v>8.5</v>
      </c>
      <c r="FN224" t="s">
        <v>44</v>
      </c>
      <c r="FO224" t="s">
        <v>472</v>
      </c>
      <c r="FP224" t="s">
        <v>605</v>
      </c>
    </row>
    <row r="225" spans="1:172" x14ac:dyDescent="0.25">
      <c r="A225" s="72">
        <v>43234.206122685187</v>
      </c>
      <c r="B225" t="s">
        <v>395</v>
      </c>
      <c r="C225" t="s">
        <v>395</v>
      </c>
      <c r="D225" t="s">
        <v>123</v>
      </c>
      <c r="E225">
        <v>24563.1</v>
      </c>
      <c r="F225">
        <v>24692.3</v>
      </c>
      <c r="G225" t="s">
        <v>43</v>
      </c>
      <c r="H225" s="73">
        <v>3.4027777777777775E-2</v>
      </c>
      <c r="I225" t="s">
        <v>51</v>
      </c>
      <c r="J225">
        <v>-85.59</v>
      </c>
      <c r="K225" t="s">
        <v>99</v>
      </c>
      <c r="L225" t="s">
        <v>99</v>
      </c>
      <c r="M225" t="s">
        <v>448</v>
      </c>
      <c r="N225">
        <v>0</v>
      </c>
      <c r="O225">
        <v>98827.3</v>
      </c>
      <c r="P225">
        <v>105857</v>
      </c>
      <c r="Q225">
        <v>0</v>
      </c>
      <c r="R225">
        <v>0</v>
      </c>
      <c r="S225">
        <v>0</v>
      </c>
      <c r="T225">
        <v>73651.899999999994</v>
      </c>
      <c r="U225">
        <v>278336</v>
      </c>
      <c r="V225">
        <v>77659.3</v>
      </c>
      <c r="W225">
        <v>0</v>
      </c>
      <c r="X225">
        <v>379.85599999999999</v>
      </c>
      <c r="Y225">
        <v>0</v>
      </c>
      <c r="Z225">
        <v>356376</v>
      </c>
      <c r="AA225">
        <v>58.846200000000003</v>
      </c>
      <c r="AB225">
        <v>0</v>
      </c>
      <c r="AC225">
        <v>0</v>
      </c>
      <c r="AD225">
        <v>0</v>
      </c>
      <c r="AE225">
        <v>0</v>
      </c>
      <c r="AF225">
        <v>504.089</v>
      </c>
      <c r="AG225">
        <v>0</v>
      </c>
      <c r="AH225">
        <v>562.93499999999995</v>
      </c>
      <c r="AI225">
        <v>0</v>
      </c>
      <c r="AJ225">
        <v>0</v>
      </c>
      <c r="AK225">
        <v>0</v>
      </c>
      <c r="AL225">
        <v>0</v>
      </c>
      <c r="AM225">
        <v>562.93499999999995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0.46992099999999998</v>
      </c>
      <c r="BB225">
        <v>154.53299999999999</v>
      </c>
      <c r="BC225">
        <v>127.34</v>
      </c>
      <c r="BD225">
        <v>0</v>
      </c>
      <c r="BE225">
        <v>0</v>
      </c>
      <c r="BF225">
        <v>3.7263000000000002</v>
      </c>
      <c r="BG225">
        <v>89.981200000000001</v>
      </c>
      <c r="BH225">
        <v>376.05099999999999</v>
      </c>
      <c r="BI225">
        <v>95.136899999999997</v>
      </c>
      <c r="BJ225">
        <v>0</v>
      </c>
      <c r="BK225">
        <v>0.46407399999999999</v>
      </c>
      <c r="BL225">
        <v>0</v>
      </c>
      <c r="BM225">
        <v>471.65199999999999</v>
      </c>
      <c r="BN225">
        <v>467.45499999999998</v>
      </c>
      <c r="BO225">
        <v>4.1962200000000003</v>
      </c>
      <c r="BP225">
        <v>0</v>
      </c>
      <c r="BQ225">
        <v>0</v>
      </c>
      <c r="BS225">
        <v>0</v>
      </c>
      <c r="BT225">
        <v>0</v>
      </c>
      <c r="BV225">
        <v>0</v>
      </c>
      <c r="BW225" t="s">
        <v>99</v>
      </c>
      <c r="BX225" t="s">
        <v>99</v>
      </c>
      <c r="BY225" t="s">
        <v>220</v>
      </c>
      <c r="BZ225">
        <v>3.0158999999999998</v>
      </c>
      <c r="CA225">
        <v>107337</v>
      </c>
      <c r="CB225">
        <v>19691.7</v>
      </c>
      <c r="CC225">
        <v>0</v>
      </c>
      <c r="CD225">
        <v>643.68899999999996</v>
      </c>
      <c r="CE225">
        <v>0</v>
      </c>
      <c r="CF225">
        <v>73651.899999999994</v>
      </c>
      <c r="CG225">
        <v>201328</v>
      </c>
      <c r="CH225">
        <v>77659.3</v>
      </c>
      <c r="CI225">
        <v>0</v>
      </c>
      <c r="CJ225">
        <v>379.85599999999999</v>
      </c>
      <c r="CK225">
        <v>0</v>
      </c>
      <c r="CL225">
        <v>279367</v>
      </c>
      <c r="CM225">
        <v>522.745</v>
      </c>
      <c r="CN225">
        <v>0</v>
      </c>
      <c r="CO225">
        <v>0</v>
      </c>
      <c r="CP225">
        <v>0</v>
      </c>
      <c r="CQ225">
        <v>0</v>
      </c>
      <c r="CR225">
        <v>547.346</v>
      </c>
      <c r="CS225">
        <v>0</v>
      </c>
      <c r="CT225">
        <v>1070.0899999999999</v>
      </c>
      <c r="CU225">
        <v>0</v>
      </c>
      <c r="CV225">
        <v>0</v>
      </c>
      <c r="CW225">
        <v>0</v>
      </c>
      <c r="CX225">
        <v>0</v>
      </c>
      <c r="CY225">
        <v>1070.0899999999999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4.4775700000000001</v>
      </c>
      <c r="DN225">
        <v>166.119</v>
      </c>
      <c r="DO225">
        <v>25.186599999999999</v>
      </c>
      <c r="DP225">
        <v>0</v>
      </c>
      <c r="DQ225">
        <v>0.64044800000000002</v>
      </c>
      <c r="DR225">
        <v>4.04542</v>
      </c>
      <c r="DS225">
        <v>89.981200000000001</v>
      </c>
      <c r="DT225">
        <v>290.45</v>
      </c>
      <c r="DU225">
        <v>95.136899999999997</v>
      </c>
      <c r="DV225">
        <v>0</v>
      </c>
      <c r="DW225">
        <v>0.46407399999999999</v>
      </c>
      <c r="DX225">
        <v>0</v>
      </c>
      <c r="DY225">
        <v>386.05099999999999</v>
      </c>
      <c r="DZ225">
        <v>377.53100000000001</v>
      </c>
      <c r="EA225">
        <v>8.5199800000000003</v>
      </c>
      <c r="EB225">
        <v>0</v>
      </c>
      <c r="EC225">
        <v>0</v>
      </c>
      <c r="EE225">
        <v>0</v>
      </c>
      <c r="EF225">
        <v>0</v>
      </c>
      <c r="EH225">
        <v>0</v>
      </c>
      <c r="EI225">
        <v>0</v>
      </c>
      <c r="EJ225">
        <v>43.026899999999998</v>
      </c>
      <c r="EK225">
        <v>19.558800000000002</v>
      </c>
      <c r="EL225">
        <v>0</v>
      </c>
      <c r="EM225">
        <v>0</v>
      </c>
      <c r="EN225">
        <v>0</v>
      </c>
      <c r="EO225">
        <v>13.034000000000001</v>
      </c>
      <c r="EP225">
        <v>75.619699999999995</v>
      </c>
      <c r="EQ225">
        <v>14.089600000000001</v>
      </c>
      <c r="ER225">
        <v>0</v>
      </c>
      <c r="ES225">
        <v>6.7222100000000007E-2</v>
      </c>
      <c r="ET225">
        <v>0</v>
      </c>
      <c r="EU225">
        <v>89.776499999999999</v>
      </c>
      <c r="EV225">
        <v>0</v>
      </c>
      <c r="EW225">
        <v>46.918900000000001</v>
      </c>
      <c r="EX225">
        <v>4.2411799999999999</v>
      </c>
      <c r="EY225">
        <v>0</v>
      </c>
      <c r="EZ225">
        <v>0</v>
      </c>
      <c r="FA225">
        <v>0</v>
      </c>
      <c r="FB225">
        <v>13.034000000000001</v>
      </c>
      <c r="FC225">
        <v>64.194100000000006</v>
      </c>
      <c r="FD225">
        <v>14.089600000000001</v>
      </c>
      <c r="FE225">
        <v>0</v>
      </c>
      <c r="FF225">
        <v>6.7222100000000007E-2</v>
      </c>
      <c r="FG225">
        <v>0</v>
      </c>
      <c r="FH225">
        <v>78.350899999999996</v>
      </c>
      <c r="FI225" t="s">
        <v>534</v>
      </c>
      <c r="FJ225" t="s">
        <v>535</v>
      </c>
      <c r="FK225" t="s">
        <v>536</v>
      </c>
      <c r="FL225" t="s">
        <v>257</v>
      </c>
      <c r="FM225">
        <v>8.5</v>
      </c>
      <c r="FN225" t="s">
        <v>44</v>
      </c>
      <c r="FO225" t="s">
        <v>472</v>
      </c>
      <c r="FP225" t="s">
        <v>605</v>
      </c>
    </row>
    <row r="226" spans="1:172" x14ac:dyDescent="0.25">
      <c r="A226" s="72">
        <v>43234.206736111111</v>
      </c>
      <c r="B226" t="s">
        <v>396</v>
      </c>
      <c r="C226" t="s">
        <v>396</v>
      </c>
      <c r="D226" t="s">
        <v>123</v>
      </c>
      <c r="E226">
        <v>24563.1</v>
      </c>
      <c r="F226">
        <v>24692.3</v>
      </c>
      <c r="G226" t="s">
        <v>43</v>
      </c>
      <c r="H226" s="73">
        <v>3.4027777777777775E-2</v>
      </c>
      <c r="I226" t="s">
        <v>51</v>
      </c>
      <c r="J226">
        <v>-84.34</v>
      </c>
      <c r="K226" t="s">
        <v>99</v>
      </c>
      <c r="L226" t="s">
        <v>99</v>
      </c>
      <c r="M226" t="s">
        <v>448</v>
      </c>
      <c r="N226">
        <v>0</v>
      </c>
      <c r="O226">
        <v>104798</v>
      </c>
      <c r="P226">
        <v>105860</v>
      </c>
      <c r="Q226">
        <v>0</v>
      </c>
      <c r="R226">
        <v>0</v>
      </c>
      <c r="S226">
        <v>0</v>
      </c>
      <c r="T226">
        <v>73651.899999999994</v>
      </c>
      <c r="U226">
        <v>284309</v>
      </c>
      <c r="V226">
        <v>77659.3</v>
      </c>
      <c r="W226">
        <v>0</v>
      </c>
      <c r="X226">
        <v>379.85599999999999</v>
      </c>
      <c r="Y226">
        <v>0</v>
      </c>
      <c r="Z226">
        <v>362348</v>
      </c>
      <c r="AA226">
        <v>87.875500000000002</v>
      </c>
      <c r="AB226">
        <v>0</v>
      </c>
      <c r="AC226">
        <v>0</v>
      </c>
      <c r="AD226">
        <v>0</v>
      </c>
      <c r="AE226">
        <v>0</v>
      </c>
      <c r="AF226">
        <v>504.089</v>
      </c>
      <c r="AG226">
        <v>0</v>
      </c>
      <c r="AH226">
        <v>591.96500000000003</v>
      </c>
      <c r="AI226">
        <v>0</v>
      </c>
      <c r="AJ226">
        <v>0</v>
      </c>
      <c r="AK226">
        <v>0</v>
      </c>
      <c r="AL226">
        <v>0</v>
      </c>
      <c r="AM226">
        <v>591.96500000000003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0.719746</v>
      </c>
      <c r="BB226">
        <v>163.738</v>
      </c>
      <c r="BC226">
        <v>127.343</v>
      </c>
      <c r="BD226">
        <v>0</v>
      </c>
      <c r="BE226">
        <v>0</v>
      </c>
      <c r="BF226">
        <v>3.7263000000000002</v>
      </c>
      <c r="BG226">
        <v>89.981200000000001</v>
      </c>
      <c r="BH226">
        <v>385.50799999999998</v>
      </c>
      <c r="BI226">
        <v>95.136899999999997</v>
      </c>
      <c r="BJ226">
        <v>0</v>
      </c>
      <c r="BK226">
        <v>0.46407399999999999</v>
      </c>
      <c r="BL226">
        <v>0</v>
      </c>
      <c r="BM226">
        <v>481.10899999999998</v>
      </c>
      <c r="BN226">
        <v>476.66300000000001</v>
      </c>
      <c r="BO226">
        <v>4.4460499999999996</v>
      </c>
      <c r="BP226">
        <v>0</v>
      </c>
      <c r="BQ226">
        <v>0</v>
      </c>
      <c r="BS226">
        <v>0</v>
      </c>
      <c r="BT226">
        <v>0</v>
      </c>
      <c r="BV226">
        <v>0</v>
      </c>
      <c r="BW226" t="s">
        <v>99</v>
      </c>
      <c r="BX226" t="s">
        <v>99</v>
      </c>
      <c r="BY226" t="s">
        <v>220</v>
      </c>
      <c r="BZ226">
        <v>3.1921200000000001</v>
      </c>
      <c r="CA226">
        <v>112853</v>
      </c>
      <c r="CB226">
        <v>21276.2</v>
      </c>
      <c r="CC226">
        <v>0</v>
      </c>
      <c r="CD226">
        <v>712.34500000000003</v>
      </c>
      <c r="CE226">
        <v>0</v>
      </c>
      <c r="CF226">
        <v>73651.899999999994</v>
      </c>
      <c r="CG226">
        <v>208497</v>
      </c>
      <c r="CH226">
        <v>77659.3</v>
      </c>
      <c r="CI226">
        <v>0</v>
      </c>
      <c r="CJ226">
        <v>379.85599999999999</v>
      </c>
      <c r="CK226">
        <v>0</v>
      </c>
      <c r="CL226">
        <v>286536</v>
      </c>
      <c r="CM226">
        <v>550.62099999999998</v>
      </c>
      <c r="CN226">
        <v>0</v>
      </c>
      <c r="CO226">
        <v>0</v>
      </c>
      <c r="CP226">
        <v>0</v>
      </c>
      <c r="CQ226">
        <v>0</v>
      </c>
      <c r="CR226">
        <v>547.346</v>
      </c>
      <c r="CS226">
        <v>0</v>
      </c>
      <c r="CT226">
        <v>1097.97</v>
      </c>
      <c r="CU226">
        <v>0</v>
      </c>
      <c r="CV226">
        <v>0</v>
      </c>
      <c r="CW226">
        <v>0</v>
      </c>
      <c r="CX226">
        <v>0</v>
      </c>
      <c r="CY226">
        <v>1097.97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4.7214499999999999</v>
      </c>
      <c r="DN226">
        <v>174.30799999999999</v>
      </c>
      <c r="DO226">
        <v>27.3978</v>
      </c>
      <c r="DP226">
        <v>0</v>
      </c>
      <c r="DQ226">
        <v>0.70888300000000004</v>
      </c>
      <c r="DR226">
        <v>4.04542</v>
      </c>
      <c r="DS226">
        <v>89.981200000000001</v>
      </c>
      <c r="DT226">
        <v>301.16300000000001</v>
      </c>
      <c r="DU226">
        <v>95.136899999999997</v>
      </c>
      <c r="DV226">
        <v>0</v>
      </c>
      <c r="DW226">
        <v>0.46407399999999999</v>
      </c>
      <c r="DX226">
        <v>0</v>
      </c>
      <c r="DY226">
        <v>396.76400000000001</v>
      </c>
      <c r="DZ226">
        <v>388</v>
      </c>
      <c r="EA226">
        <v>8.7636800000000008</v>
      </c>
      <c r="EB226">
        <v>0</v>
      </c>
      <c r="EC226">
        <v>0</v>
      </c>
      <c r="EE226">
        <v>0</v>
      </c>
      <c r="EF226">
        <v>0</v>
      </c>
      <c r="EH226">
        <v>0</v>
      </c>
      <c r="EI226">
        <v>0</v>
      </c>
      <c r="EJ226">
        <v>45.301400000000001</v>
      </c>
      <c r="EK226">
        <v>19.558800000000002</v>
      </c>
      <c r="EL226">
        <v>0</v>
      </c>
      <c r="EM226">
        <v>0</v>
      </c>
      <c r="EN226">
        <v>0</v>
      </c>
      <c r="EO226">
        <v>13.034000000000001</v>
      </c>
      <c r="EP226">
        <v>77.894199999999998</v>
      </c>
      <c r="EQ226">
        <v>14.089600000000001</v>
      </c>
      <c r="ER226">
        <v>0</v>
      </c>
      <c r="ES226">
        <v>6.7222100000000007E-2</v>
      </c>
      <c r="ET226">
        <v>0</v>
      </c>
      <c r="EU226">
        <v>92.051000000000002</v>
      </c>
      <c r="EV226">
        <v>0</v>
      </c>
      <c r="EW226">
        <v>48.682499999999997</v>
      </c>
      <c r="EX226">
        <v>4.6168199999999997</v>
      </c>
      <c r="EY226">
        <v>0</v>
      </c>
      <c r="EZ226">
        <v>0</v>
      </c>
      <c r="FA226">
        <v>0</v>
      </c>
      <c r="FB226">
        <v>13.034000000000001</v>
      </c>
      <c r="FC226">
        <v>66.333299999999994</v>
      </c>
      <c r="FD226">
        <v>14.089600000000001</v>
      </c>
      <c r="FE226">
        <v>0</v>
      </c>
      <c r="FF226">
        <v>6.7222100000000007E-2</v>
      </c>
      <c r="FG226">
        <v>0</v>
      </c>
      <c r="FH226">
        <v>80.490099999999998</v>
      </c>
      <c r="FI226" t="s">
        <v>534</v>
      </c>
      <c r="FJ226" t="s">
        <v>535</v>
      </c>
      <c r="FK226" t="s">
        <v>536</v>
      </c>
      <c r="FL226" t="s">
        <v>257</v>
      </c>
      <c r="FM226">
        <v>8.5</v>
      </c>
      <c r="FN226" t="s">
        <v>44</v>
      </c>
      <c r="FO226" t="s">
        <v>472</v>
      </c>
      <c r="FP226" t="s">
        <v>605</v>
      </c>
    </row>
    <row r="227" spans="1:172" x14ac:dyDescent="0.25">
      <c r="A227" s="72">
        <v>43234.207291666666</v>
      </c>
      <c r="B227" t="s">
        <v>397</v>
      </c>
      <c r="C227" t="s">
        <v>397</v>
      </c>
      <c r="D227" t="s">
        <v>266</v>
      </c>
      <c r="E227">
        <v>24563.1</v>
      </c>
      <c r="F227">
        <v>24692.3</v>
      </c>
      <c r="G227" t="s">
        <v>43</v>
      </c>
      <c r="H227" s="73">
        <v>3.0555555555555555E-2</v>
      </c>
      <c r="I227" t="s">
        <v>51</v>
      </c>
      <c r="J227">
        <v>-39.58</v>
      </c>
      <c r="K227" t="s">
        <v>99</v>
      </c>
      <c r="L227" t="s">
        <v>99</v>
      </c>
      <c r="M227" t="s">
        <v>448</v>
      </c>
      <c r="N227">
        <v>0</v>
      </c>
      <c r="O227">
        <v>27043.7</v>
      </c>
      <c r="P227">
        <v>70571.5</v>
      </c>
      <c r="Q227">
        <v>0</v>
      </c>
      <c r="R227">
        <v>0</v>
      </c>
      <c r="S227">
        <v>0</v>
      </c>
      <c r="T227">
        <v>73651.899999999994</v>
      </c>
      <c r="U227">
        <v>171267</v>
      </c>
      <c r="V227">
        <v>77659.3</v>
      </c>
      <c r="W227">
        <v>0</v>
      </c>
      <c r="X227">
        <v>379.85599999999999</v>
      </c>
      <c r="Y227">
        <v>0</v>
      </c>
      <c r="Z227">
        <v>249306</v>
      </c>
      <c r="AA227">
        <v>185.726</v>
      </c>
      <c r="AB227">
        <v>0</v>
      </c>
      <c r="AC227">
        <v>0</v>
      </c>
      <c r="AD227">
        <v>0</v>
      </c>
      <c r="AE227">
        <v>0</v>
      </c>
      <c r="AF227">
        <v>578.28700000000003</v>
      </c>
      <c r="AG227">
        <v>0</v>
      </c>
      <c r="AH227">
        <v>764.01300000000003</v>
      </c>
      <c r="AI227">
        <v>0</v>
      </c>
      <c r="AJ227">
        <v>0</v>
      </c>
      <c r="AK227">
        <v>0</v>
      </c>
      <c r="AL227">
        <v>0</v>
      </c>
      <c r="AM227">
        <v>764.01300000000003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1.5668599999999999</v>
      </c>
      <c r="BB227">
        <v>47.5946</v>
      </c>
      <c r="BC227">
        <v>84.460599999999999</v>
      </c>
      <c r="BD227">
        <v>0</v>
      </c>
      <c r="BE227">
        <v>0</v>
      </c>
      <c r="BF227">
        <v>4.2506899999999996</v>
      </c>
      <c r="BG227">
        <v>88.833299999999994</v>
      </c>
      <c r="BH227">
        <v>226.70599999999999</v>
      </c>
      <c r="BI227">
        <v>93.9191</v>
      </c>
      <c r="BJ227">
        <v>0</v>
      </c>
      <c r="BK227">
        <v>0.45815299999999998</v>
      </c>
      <c r="BL227">
        <v>0</v>
      </c>
      <c r="BM227">
        <v>321.08300000000003</v>
      </c>
      <c r="BN227">
        <v>315.26600000000002</v>
      </c>
      <c r="BO227">
        <v>5.8175499999999998</v>
      </c>
      <c r="BP227">
        <v>0</v>
      </c>
      <c r="BQ227">
        <v>0</v>
      </c>
      <c r="BS227">
        <v>0</v>
      </c>
      <c r="BT227">
        <v>0</v>
      </c>
      <c r="BV227">
        <v>0</v>
      </c>
      <c r="BW227" t="s">
        <v>99</v>
      </c>
      <c r="BX227" t="s">
        <v>99</v>
      </c>
      <c r="BY227" t="s">
        <v>247</v>
      </c>
      <c r="BZ227">
        <v>5.7044899999999998</v>
      </c>
      <c r="CA227">
        <v>41088.300000000003</v>
      </c>
      <c r="CB227">
        <v>16037.6</v>
      </c>
      <c r="CC227">
        <v>0</v>
      </c>
      <c r="CD227">
        <v>1173.05</v>
      </c>
      <c r="CE227">
        <v>0</v>
      </c>
      <c r="CF227">
        <v>73651.899999999994</v>
      </c>
      <c r="CG227">
        <v>131957</v>
      </c>
      <c r="CH227">
        <v>77659.3</v>
      </c>
      <c r="CI227">
        <v>0</v>
      </c>
      <c r="CJ227">
        <v>379.85599999999999</v>
      </c>
      <c r="CK227">
        <v>0</v>
      </c>
      <c r="CL227">
        <v>209996</v>
      </c>
      <c r="CM227">
        <v>986.827</v>
      </c>
      <c r="CN227">
        <v>0</v>
      </c>
      <c r="CO227">
        <v>0</v>
      </c>
      <c r="CP227">
        <v>0</v>
      </c>
      <c r="CQ227">
        <v>0</v>
      </c>
      <c r="CR227">
        <v>626.18499999999995</v>
      </c>
      <c r="CS227">
        <v>0</v>
      </c>
      <c r="CT227">
        <v>1613.01</v>
      </c>
      <c r="CU227">
        <v>0</v>
      </c>
      <c r="CV227">
        <v>0</v>
      </c>
      <c r="CW227">
        <v>0</v>
      </c>
      <c r="CX227">
        <v>0</v>
      </c>
      <c r="CY227">
        <v>1613.01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8.2711600000000001</v>
      </c>
      <c r="DN227">
        <v>64.638800000000003</v>
      </c>
      <c r="DO227">
        <v>19.6248</v>
      </c>
      <c r="DP227">
        <v>0</v>
      </c>
      <c r="DQ227">
        <v>1.1566799999999999</v>
      </c>
      <c r="DR227">
        <v>4.6026199999999999</v>
      </c>
      <c r="DS227">
        <v>88.833299999999994</v>
      </c>
      <c r="DT227">
        <v>187.12700000000001</v>
      </c>
      <c r="DU227">
        <v>93.9191</v>
      </c>
      <c r="DV227">
        <v>0</v>
      </c>
      <c r="DW227">
        <v>0.45815299999999998</v>
      </c>
      <c r="DX227">
        <v>0</v>
      </c>
      <c r="DY227">
        <v>281.505</v>
      </c>
      <c r="DZ227">
        <v>268.637</v>
      </c>
      <c r="EA227">
        <v>12.8681</v>
      </c>
      <c r="EB227">
        <v>0</v>
      </c>
      <c r="EC227">
        <v>0</v>
      </c>
      <c r="EE227">
        <v>0</v>
      </c>
      <c r="EF227">
        <v>0</v>
      </c>
      <c r="EH227">
        <v>0</v>
      </c>
      <c r="EI227">
        <v>0</v>
      </c>
      <c r="EJ227">
        <v>13.626799999999999</v>
      </c>
      <c r="EK227">
        <v>13.039199999999999</v>
      </c>
      <c r="EL227">
        <v>0</v>
      </c>
      <c r="EM227">
        <v>0</v>
      </c>
      <c r="EN227">
        <v>0</v>
      </c>
      <c r="EO227">
        <v>13.034000000000001</v>
      </c>
      <c r="EP227">
        <v>39.700000000000003</v>
      </c>
      <c r="EQ227">
        <v>14.089600000000001</v>
      </c>
      <c r="ER227">
        <v>0</v>
      </c>
      <c r="ES227">
        <v>6.7222100000000007E-2</v>
      </c>
      <c r="ET227">
        <v>0</v>
      </c>
      <c r="EU227">
        <v>53.8568</v>
      </c>
      <c r="EV227" s="74">
        <v>5.1816399999999996E-21</v>
      </c>
      <c r="EW227">
        <v>17.466999999999999</v>
      </c>
      <c r="EX227">
        <v>3.0733600000000001</v>
      </c>
      <c r="EY227">
        <v>0</v>
      </c>
      <c r="EZ227" s="74">
        <v>5.3568199999999998E-17</v>
      </c>
      <c r="FA227">
        <v>0</v>
      </c>
      <c r="FB227">
        <v>13.034000000000001</v>
      </c>
      <c r="FC227">
        <v>33.574399999999997</v>
      </c>
      <c r="FD227">
        <v>14.089600000000001</v>
      </c>
      <c r="FE227">
        <v>0</v>
      </c>
      <c r="FF227">
        <v>6.7222100000000007E-2</v>
      </c>
      <c r="FG227">
        <v>0</v>
      </c>
      <c r="FH227">
        <v>47.731200000000001</v>
      </c>
      <c r="FI227" t="s">
        <v>534</v>
      </c>
      <c r="FJ227" t="s">
        <v>535</v>
      </c>
      <c r="FK227" t="s">
        <v>536</v>
      </c>
      <c r="FL227" t="s">
        <v>257</v>
      </c>
      <c r="FM227">
        <v>8.5</v>
      </c>
      <c r="FN227" t="s">
        <v>44</v>
      </c>
      <c r="FO227" t="s">
        <v>472</v>
      </c>
      <c r="FP227" t="s">
        <v>605</v>
      </c>
    </row>
    <row r="228" spans="1:172" x14ac:dyDescent="0.25">
      <c r="A228" s="72">
        <v>43234.207905092589</v>
      </c>
      <c r="B228" t="s">
        <v>398</v>
      </c>
      <c r="C228" t="s">
        <v>398</v>
      </c>
      <c r="D228" t="s">
        <v>123</v>
      </c>
      <c r="E228">
        <v>24563.1</v>
      </c>
      <c r="F228">
        <v>24692.3</v>
      </c>
      <c r="G228" t="s">
        <v>43</v>
      </c>
      <c r="H228" s="73">
        <v>3.4027777777777775E-2</v>
      </c>
      <c r="I228" t="s">
        <v>51</v>
      </c>
      <c r="J228">
        <v>-89.34</v>
      </c>
      <c r="K228" t="s">
        <v>99</v>
      </c>
      <c r="L228" t="s">
        <v>99</v>
      </c>
      <c r="M228" t="s">
        <v>448</v>
      </c>
      <c r="N228">
        <v>0</v>
      </c>
      <c r="O228">
        <v>98509.8</v>
      </c>
      <c r="P228">
        <v>105857</v>
      </c>
      <c r="Q228">
        <v>0</v>
      </c>
      <c r="R228">
        <v>0</v>
      </c>
      <c r="S228">
        <v>0</v>
      </c>
      <c r="T228">
        <v>73651.899999999994</v>
      </c>
      <c r="U228">
        <v>278019</v>
      </c>
      <c r="V228">
        <v>77659.3</v>
      </c>
      <c r="W228">
        <v>0</v>
      </c>
      <c r="X228">
        <v>379.85599999999999</v>
      </c>
      <c r="Y228">
        <v>0</v>
      </c>
      <c r="Z228">
        <v>356058</v>
      </c>
      <c r="AA228">
        <v>65.432500000000005</v>
      </c>
      <c r="AB228">
        <v>0</v>
      </c>
      <c r="AC228">
        <v>0</v>
      </c>
      <c r="AD228">
        <v>0</v>
      </c>
      <c r="AE228">
        <v>0</v>
      </c>
      <c r="AF228">
        <v>504.089</v>
      </c>
      <c r="AG228">
        <v>0</v>
      </c>
      <c r="AH228">
        <v>569.52200000000005</v>
      </c>
      <c r="AI228">
        <v>0</v>
      </c>
      <c r="AJ228">
        <v>0</v>
      </c>
      <c r="AK228">
        <v>0</v>
      </c>
      <c r="AL228">
        <v>0</v>
      </c>
      <c r="AM228">
        <v>569.52200000000005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0.52696500000000002</v>
      </c>
      <c r="BB228">
        <v>154.34100000000001</v>
      </c>
      <c r="BC228">
        <v>127.34</v>
      </c>
      <c r="BD228">
        <v>0</v>
      </c>
      <c r="BE228">
        <v>0</v>
      </c>
      <c r="BF228">
        <v>3.7263000000000002</v>
      </c>
      <c r="BG228">
        <v>89.981200000000001</v>
      </c>
      <c r="BH228">
        <v>375.91500000000002</v>
      </c>
      <c r="BI228">
        <v>95.136899999999997</v>
      </c>
      <c r="BJ228">
        <v>0</v>
      </c>
      <c r="BK228">
        <v>0.46407399999999999</v>
      </c>
      <c r="BL228">
        <v>0</v>
      </c>
      <c r="BM228">
        <v>471.51600000000002</v>
      </c>
      <c r="BN228">
        <v>467.26299999999998</v>
      </c>
      <c r="BO228">
        <v>4.25326</v>
      </c>
      <c r="BP228">
        <v>0</v>
      </c>
      <c r="BQ228">
        <v>0</v>
      </c>
      <c r="BS228">
        <v>0</v>
      </c>
      <c r="BT228">
        <v>0</v>
      </c>
      <c r="BV228">
        <v>0</v>
      </c>
      <c r="BW228" t="s">
        <v>99</v>
      </c>
      <c r="BX228" t="s">
        <v>99</v>
      </c>
      <c r="BY228" t="s">
        <v>220</v>
      </c>
      <c r="BZ228">
        <v>2.9277000000000002</v>
      </c>
      <c r="CA228">
        <v>105367</v>
      </c>
      <c r="CB228">
        <v>19127.5</v>
      </c>
      <c r="CC228">
        <v>0</v>
      </c>
      <c r="CD228">
        <v>629.19000000000005</v>
      </c>
      <c r="CE228">
        <v>0</v>
      </c>
      <c r="CF228">
        <v>73651.899999999994</v>
      </c>
      <c r="CG228">
        <v>198779</v>
      </c>
      <c r="CH228">
        <v>77659.3</v>
      </c>
      <c r="CI228">
        <v>0</v>
      </c>
      <c r="CJ228">
        <v>379.85599999999999</v>
      </c>
      <c r="CK228">
        <v>0</v>
      </c>
      <c r="CL228">
        <v>276818</v>
      </c>
      <c r="CM228">
        <v>508.09199999999998</v>
      </c>
      <c r="CN228">
        <v>0</v>
      </c>
      <c r="CO228">
        <v>0</v>
      </c>
      <c r="CP228">
        <v>0</v>
      </c>
      <c r="CQ228">
        <v>0</v>
      </c>
      <c r="CR228">
        <v>547.346</v>
      </c>
      <c r="CS228">
        <v>0</v>
      </c>
      <c r="CT228">
        <v>1055.44</v>
      </c>
      <c r="CU228">
        <v>0</v>
      </c>
      <c r="CV228">
        <v>0</v>
      </c>
      <c r="CW228">
        <v>0</v>
      </c>
      <c r="CX228">
        <v>0</v>
      </c>
      <c r="CY228">
        <v>1055.44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4.3509700000000002</v>
      </c>
      <c r="DN228">
        <v>163.191</v>
      </c>
      <c r="DO228">
        <v>24.384</v>
      </c>
      <c r="DP228">
        <v>0</v>
      </c>
      <c r="DQ228">
        <v>0.625919</v>
      </c>
      <c r="DR228">
        <v>4.04542</v>
      </c>
      <c r="DS228">
        <v>89.981200000000001</v>
      </c>
      <c r="DT228">
        <v>286.57900000000001</v>
      </c>
      <c r="DU228">
        <v>95.136899999999997</v>
      </c>
      <c r="DV228">
        <v>0</v>
      </c>
      <c r="DW228">
        <v>0.46407399999999999</v>
      </c>
      <c r="DX228">
        <v>0</v>
      </c>
      <c r="DY228">
        <v>382.18</v>
      </c>
      <c r="DZ228">
        <v>373.786</v>
      </c>
      <c r="EA228">
        <v>8.3934800000000003</v>
      </c>
      <c r="EB228">
        <v>0</v>
      </c>
      <c r="EC228">
        <v>0</v>
      </c>
      <c r="EE228">
        <v>0</v>
      </c>
      <c r="EF228">
        <v>0</v>
      </c>
      <c r="EH228">
        <v>0</v>
      </c>
      <c r="EI228">
        <v>0</v>
      </c>
      <c r="EJ228">
        <v>43.146000000000001</v>
      </c>
      <c r="EK228">
        <v>19.558800000000002</v>
      </c>
      <c r="EL228">
        <v>0</v>
      </c>
      <c r="EM228">
        <v>0</v>
      </c>
      <c r="EN228">
        <v>0</v>
      </c>
      <c r="EO228">
        <v>13.034000000000001</v>
      </c>
      <c r="EP228">
        <v>75.738799999999998</v>
      </c>
      <c r="EQ228">
        <v>14.089600000000001</v>
      </c>
      <c r="ER228">
        <v>0</v>
      </c>
      <c r="ES228">
        <v>6.7222100000000007E-2</v>
      </c>
      <c r="ET228">
        <v>0</v>
      </c>
      <c r="EU228">
        <v>89.895600000000002</v>
      </c>
      <c r="EV228">
        <v>0</v>
      </c>
      <c r="EW228">
        <v>46.314300000000003</v>
      </c>
      <c r="EX228">
        <v>4.0979099999999997</v>
      </c>
      <c r="EY228">
        <v>0</v>
      </c>
      <c r="EZ228">
        <v>0</v>
      </c>
      <c r="FA228">
        <v>0</v>
      </c>
      <c r="FB228">
        <v>13.034000000000001</v>
      </c>
      <c r="FC228">
        <v>63.446199999999997</v>
      </c>
      <c r="FD228">
        <v>14.089600000000001</v>
      </c>
      <c r="FE228">
        <v>0</v>
      </c>
      <c r="FF228">
        <v>6.7222100000000007E-2</v>
      </c>
      <c r="FG228">
        <v>0</v>
      </c>
      <c r="FH228">
        <v>77.602999999999994</v>
      </c>
      <c r="FI228" t="s">
        <v>534</v>
      </c>
      <c r="FJ228" t="s">
        <v>535</v>
      </c>
      <c r="FK228" t="s">
        <v>536</v>
      </c>
      <c r="FL228" t="s">
        <v>257</v>
      </c>
      <c r="FM228">
        <v>8.5</v>
      </c>
      <c r="FN228" t="s">
        <v>44</v>
      </c>
      <c r="FO228" t="s">
        <v>472</v>
      </c>
      <c r="FP228" t="s">
        <v>605</v>
      </c>
    </row>
    <row r="229" spans="1:172" x14ac:dyDescent="0.25">
      <c r="A229" s="72">
        <v>43234.208472222221</v>
      </c>
      <c r="B229" t="s">
        <v>399</v>
      </c>
      <c r="C229" t="s">
        <v>399</v>
      </c>
      <c r="D229" t="s">
        <v>266</v>
      </c>
      <c r="E229">
        <v>24563.1</v>
      </c>
      <c r="F229">
        <v>24692.3</v>
      </c>
      <c r="G229" t="s">
        <v>43</v>
      </c>
      <c r="H229" s="73">
        <v>3.125E-2</v>
      </c>
      <c r="I229" t="s">
        <v>51</v>
      </c>
      <c r="J229">
        <v>-41.46</v>
      </c>
      <c r="K229" t="s">
        <v>99</v>
      </c>
      <c r="L229" t="s">
        <v>99</v>
      </c>
      <c r="M229" t="s">
        <v>448</v>
      </c>
      <c r="N229">
        <v>0</v>
      </c>
      <c r="O229">
        <v>24091.3</v>
      </c>
      <c r="P229">
        <v>70571.5</v>
      </c>
      <c r="Q229">
        <v>0</v>
      </c>
      <c r="R229">
        <v>0</v>
      </c>
      <c r="S229">
        <v>0</v>
      </c>
      <c r="T229">
        <v>73651.899999999994</v>
      </c>
      <c r="U229">
        <v>168315</v>
      </c>
      <c r="V229">
        <v>77659.3</v>
      </c>
      <c r="W229">
        <v>0</v>
      </c>
      <c r="X229">
        <v>379.85599999999999</v>
      </c>
      <c r="Y229">
        <v>0</v>
      </c>
      <c r="Z229">
        <v>246354</v>
      </c>
      <c r="AA229">
        <v>147.673</v>
      </c>
      <c r="AB229">
        <v>0</v>
      </c>
      <c r="AC229">
        <v>0</v>
      </c>
      <c r="AD229">
        <v>0</v>
      </c>
      <c r="AE229">
        <v>0</v>
      </c>
      <c r="AF229">
        <v>578.28700000000003</v>
      </c>
      <c r="AG229">
        <v>0</v>
      </c>
      <c r="AH229">
        <v>725.96</v>
      </c>
      <c r="AI229">
        <v>0</v>
      </c>
      <c r="AJ229">
        <v>0</v>
      </c>
      <c r="AK229">
        <v>0</v>
      </c>
      <c r="AL229">
        <v>0</v>
      </c>
      <c r="AM229">
        <v>725.96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1.2392099999999999</v>
      </c>
      <c r="BB229">
        <v>43.2776</v>
      </c>
      <c r="BC229">
        <v>84.460599999999999</v>
      </c>
      <c r="BD229">
        <v>0</v>
      </c>
      <c r="BE229">
        <v>0</v>
      </c>
      <c r="BF229">
        <v>4.2506899999999996</v>
      </c>
      <c r="BG229">
        <v>88.833299999999994</v>
      </c>
      <c r="BH229">
        <v>222.06100000000001</v>
      </c>
      <c r="BI229">
        <v>93.9191</v>
      </c>
      <c r="BJ229">
        <v>0</v>
      </c>
      <c r="BK229">
        <v>0.45815299999999998</v>
      </c>
      <c r="BL229">
        <v>0</v>
      </c>
      <c r="BM229">
        <v>316.43900000000002</v>
      </c>
      <c r="BN229">
        <v>310.94900000000001</v>
      </c>
      <c r="BO229">
        <v>5.4898999999999996</v>
      </c>
      <c r="BP229">
        <v>0</v>
      </c>
      <c r="BQ229">
        <v>0</v>
      </c>
      <c r="BS229">
        <v>0</v>
      </c>
      <c r="BT229">
        <v>0</v>
      </c>
      <c r="BV229">
        <v>0</v>
      </c>
      <c r="BW229" t="s">
        <v>99</v>
      </c>
      <c r="BX229" t="s">
        <v>99</v>
      </c>
      <c r="BY229" t="s">
        <v>247</v>
      </c>
      <c r="BZ229">
        <v>5.3672700000000004</v>
      </c>
      <c r="CA229">
        <v>37784.699999999997</v>
      </c>
      <c r="CB229">
        <v>15239.5</v>
      </c>
      <c r="CC229">
        <v>0</v>
      </c>
      <c r="CD229">
        <v>1181.44</v>
      </c>
      <c r="CE229">
        <v>0</v>
      </c>
      <c r="CF229">
        <v>73651.899999999994</v>
      </c>
      <c r="CG229">
        <v>127863</v>
      </c>
      <c r="CH229">
        <v>77659.3</v>
      </c>
      <c r="CI229">
        <v>0</v>
      </c>
      <c r="CJ229">
        <v>379.85599999999999</v>
      </c>
      <c r="CK229">
        <v>0</v>
      </c>
      <c r="CL229">
        <v>205902</v>
      </c>
      <c r="CM229">
        <v>936.55600000000004</v>
      </c>
      <c r="CN229">
        <v>0</v>
      </c>
      <c r="CO229">
        <v>0</v>
      </c>
      <c r="CP229">
        <v>0</v>
      </c>
      <c r="CQ229">
        <v>0</v>
      </c>
      <c r="CR229">
        <v>626.18499999999995</v>
      </c>
      <c r="CS229">
        <v>0</v>
      </c>
      <c r="CT229">
        <v>1562.74</v>
      </c>
      <c r="CU229">
        <v>0</v>
      </c>
      <c r="CV229">
        <v>0</v>
      </c>
      <c r="CW229">
        <v>0</v>
      </c>
      <c r="CX229">
        <v>0</v>
      </c>
      <c r="CY229">
        <v>1562.74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7.8211000000000004</v>
      </c>
      <c r="DN229">
        <v>59.665300000000002</v>
      </c>
      <c r="DO229">
        <v>18.5169</v>
      </c>
      <c r="DP229">
        <v>0</v>
      </c>
      <c r="DQ229">
        <v>1.16259</v>
      </c>
      <c r="DR229">
        <v>4.6026199999999999</v>
      </c>
      <c r="DS229">
        <v>88.833299999999994</v>
      </c>
      <c r="DT229">
        <v>180.602</v>
      </c>
      <c r="DU229">
        <v>93.9191</v>
      </c>
      <c r="DV229">
        <v>0</v>
      </c>
      <c r="DW229">
        <v>0.45815299999999998</v>
      </c>
      <c r="DX229">
        <v>0</v>
      </c>
      <c r="DY229">
        <v>274.97899999999998</v>
      </c>
      <c r="DZ229">
        <v>262.56099999999998</v>
      </c>
      <c r="EA229">
        <v>12.4184</v>
      </c>
      <c r="EB229">
        <v>0</v>
      </c>
      <c r="EC229">
        <v>0</v>
      </c>
      <c r="EE229">
        <v>0</v>
      </c>
      <c r="EF229">
        <v>0</v>
      </c>
      <c r="EH229">
        <v>0</v>
      </c>
      <c r="EI229">
        <v>0</v>
      </c>
      <c r="EJ229">
        <v>12.503399999999999</v>
      </c>
      <c r="EK229">
        <v>13.039199999999999</v>
      </c>
      <c r="EL229">
        <v>0</v>
      </c>
      <c r="EM229">
        <v>0</v>
      </c>
      <c r="EN229">
        <v>0</v>
      </c>
      <c r="EO229">
        <v>13.034000000000001</v>
      </c>
      <c r="EP229">
        <v>38.576599999999999</v>
      </c>
      <c r="EQ229">
        <v>14.089600000000001</v>
      </c>
      <c r="ER229">
        <v>0</v>
      </c>
      <c r="ES229">
        <v>6.7222100000000007E-2</v>
      </c>
      <c r="ET229">
        <v>0</v>
      </c>
      <c r="EU229">
        <v>52.733400000000003</v>
      </c>
      <c r="EV229" s="74">
        <v>1.23306E-20</v>
      </c>
      <c r="EW229">
        <v>16.0503</v>
      </c>
      <c r="EX229">
        <v>2.8605</v>
      </c>
      <c r="EY229">
        <v>0</v>
      </c>
      <c r="EZ229" s="74">
        <v>5.3922500000000003E-17</v>
      </c>
      <c r="FA229">
        <v>0</v>
      </c>
      <c r="FB229">
        <v>13.034000000000001</v>
      </c>
      <c r="FC229">
        <v>31.944700000000001</v>
      </c>
      <c r="FD229">
        <v>14.089600000000001</v>
      </c>
      <c r="FE229">
        <v>0</v>
      </c>
      <c r="FF229">
        <v>6.7222100000000007E-2</v>
      </c>
      <c r="FG229">
        <v>0</v>
      </c>
      <c r="FH229">
        <v>46.101599999999998</v>
      </c>
      <c r="FI229" t="s">
        <v>534</v>
      </c>
      <c r="FJ229" t="s">
        <v>535</v>
      </c>
      <c r="FK229" t="s">
        <v>536</v>
      </c>
      <c r="FL229" t="s">
        <v>257</v>
      </c>
      <c r="FM229">
        <v>8.5</v>
      </c>
      <c r="FN229" t="s">
        <v>44</v>
      </c>
      <c r="FO229" t="s">
        <v>472</v>
      </c>
      <c r="FP229" t="s">
        <v>605</v>
      </c>
    </row>
    <row r="230" spans="1:172" x14ac:dyDescent="0.25">
      <c r="A230" s="72">
        <v>43234.209120370368</v>
      </c>
      <c r="B230" t="s">
        <v>400</v>
      </c>
      <c r="C230" t="s">
        <v>400</v>
      </c>
      <c r="D230" t="s">
        <v>123</v>
      </c>
      <c r="E230">
        <v>24563.1</v>
      </c>
      <c r="F230">
        <v>24692.3</v>
      </c>
      <c r="G230" t="s">
        <v>43</v>
      </c>
      <c r="H230" s="73">
        <v>3.5416666666666666E-2</v>
      </c>
      <c r="I230" t="s">
        <v>51</v>
      </c>
      <c r="J230">
        <v>-88.07</v>
      </c>
      <c r="K230" t="s">
        <v>99</v>
      </c>
      <c r="L230" t="s">
        <v>99</v>
      </c>
      <c r="M230" t="s">
        <v>448</v>
      </c>
      <c r="N230">
        <v>0</v>
      </c>
      <c r="O230">
        <v>100305</v>
      </c>
      <c r="P230">
        <v>105857</v>
      </c>
      <c r="Q230">
        <v>0</v>
      </c>
      <c r="R230">
        <v>0</v>
      </c>
      <c r="S230">
        <v>0</v>
      </c>
      <c r="T230">
        <v>73651.899999999994</v>
      </c>
      <c r="U230">
        <v>279814</v>
      </c>
      <c r="V230">
        <v>77659.3</v>
      </c>
      <c r="W230">
        <v>0</v>
      </c>
      <c r="X230">
        <v>379.85599999999999</v>
      </c>
      <c r="Y230">
        <v>0</v>
      </c>
      <c r="Z230">
        <v>357854</v>
      </c>
      <c r="AA230">
        <v>68.344499999999996</v>
      </c>
      <c r="AB230">
        <v>0</v>
      </c>
      <c r="AC230">
        <v>0</v>
      </c>
      <c r="AD230">
        <v>0</v>
      </c>
      <c r="AE230">
        <v>0</v>
      </c>
      <c r="AF230">
        <v>504.089</v>
      </c>
      <c r="AG230">
        <v>0</v>
      </c>
      <c r="AH230">
        <v>572.43399999999997</v>
      </c>
      <c r="AI230">
        <v>0</v>
      </c>
      <c r="AJ230">
        <v>0</v>
      </c>
      <c r="AK230">
        <v>0</v>
      </c>
      <c r="AL230">
        <v>0</v>
      </c>
      <c r="AM230">
        <v>572.43399999999997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0.55071300000000001</v>
      </c>
      <c r="BB230">
        <v>156.93299999999999</v>
      </c>
      <c r="BC230">
        <v>127.34</v>
      </c>
      <c r="BD230">
        <v>0</v>
      </c>
      <c r="BE230">
        <v>0</v>
      </c>
      <c r="BF230">
        <v>3.7263000000000002</v>
      </c>
      <c r="BG230">
        <v>89.981200000000001</v>
      </c>
      <c r="BH230">
        <v>378.53100000000001</v>
      </c>
      <c r="BI230">
        <v>95.136899999999997</v>
      </c>
      <c r="BJ230">
        <v>0</v>
      </c>
      <c r="BK230">
        <v>0.46407399999999999</v>
      </c>
      <c r="BL230">
        <v>0</v>
      </c>
      <c r="BM230">
        <v>474.13200000000001</v>
      </c>
      <c r="BN230">
        <v>469.85500000000002</v>
      </c>
      <c r="BO230">
        <v>4.2770099999999998</v>
      </c>
      <c r="BP230">
        <v>0</v>
      </c>
      <c r="BQ230">
        <v>0</v>
      </c>
      <c r="BS230">
        <v>0</v>
      </c>
      <c r="BT230">
        <v>0</v>
      </c>
      <c r="BV230">
        <v>0</v>
      </c>
      <c r="BW230" t="s">
        <v>99</v>
      </c>
      <c r="BX230" t="s">
        <v>99</v>
      </c>
      <c r="BY230" t="s">
        <v>220</v>
      </c>
      <c r="BZ230">
        <v>3.0158999999999998</v>
      </c>
      <c r="CA230">
        <v>107337</v>
      </c>
      <c r="CB230">
        <v>19691.7</v>
      </c>
      <c r="CC230">
        <v>0</v>
      </c>
      <c r="CD230">
        <v>643.68899999999996</v>
      </c>
      <c r="CE230">
        <v>0</v>
      </c>
      <c r="CF230">
        <v>73651.899999999994</v>
      </c>
      <c r="CG230">
        <v>201328</v>
      </c>
      <c r="CH230">
        <v>77659.3</v>
      </c>
      <c r="CI230">
        <v>0</v>
      </c>
      <c r="CJ230">
        <v>379.85599999999999</v>
      </c>
      <c r="CK230">
        <v>0</v>
      </c>
      <c r="CL230">
        <v>279367</v>
      </c>
      <c r="CM230">
        <v>522.745</v>
      </c>
      <c r="CN230">
        <v>0</v>
      </c>
      <c r="CO230">
        <v>0</v>
      </c>
      <c r="CP230">
        <v>0</v>
      </c>
      <c r="CQ230">
        <v>0</v>
      </c>
      <c r="CR230">
        <v>547.346</v>
      </c>
      <c r="CS230">
        <v>0</v>
      </c>
      <c r="CT230">
        <v>1070.0899999999999</v>
      </c>
      <c r="CU230">
        <v>0</v>
      </c>
      <c r="CV230">
        <v>0</v>
      </c>
      <c r="CW230">
        <v>0</v>
      </c>
      <c r="CX230">
        <v>0</v>
      </c>
      <c r="CY230">
        <v>1070.0899999999999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4.4775700000000001</v>
      </c>
      <c r="DN230">
        <v>166.119</v>
      </c>
      <c r="DO230">
        <v>25.186599999999999</v>
      </c>
      <c r="DP230">
        <v>0</v>
      </c>
      <c r="DQ230">
        <v>0.64044800000000002</v>
      </c>
      <c r="DR230">
        <v>4.04542</v>
      </c>
      <c r="DS230">
        <v>89.981200000000001</v>
      </c>
      <c r="DT230">
        <v>290.45</v>
      </c>
      <c r="DU230">
        <v>95.136899999999997</v>
      </c>
      <c r="DV230">
        <v>0</v>
      </c>
      <c r="DW230">
        <v>0.46407399999999999</v>
      </c>
      <c r="DX230">
        <v>0</v>
      </c>
      <c r="DY230">
        <v>386.05099999999999</v>
      </c>
      <c r="DZ230">
        <v>377.53100000000001</v>
      </c>
      <c r="EA230">
        <v>8.5199800000000003</v>
      </c>
      <c r="EB230">
        <v>0</v>
      </c>
      <c r="EC230">
        <v>0</v>
      </c>
      <c r="EE230">
        <v>0</v>
      </c>
      <c r="EF230">
        <v>0</v>
      </c>
      <c r="EH230">
        <v>0</v>
      </c>
      <c r="EI230">
        <v>0</v>
      </c>
      <c r="EJ230">
        <v>43.6997</v>
      </c>
      <c r="EK230">
        <v>19.558800000000002</v>
      </c>
      <c r="EL230">
        <v>0</v>
      </c>
      <c r="EM230">
        <v>0</v>
      </c>
      <c r="EN230">
        <v>0</v>
      </c>
      <c r="EO230">
        <v>13.034000000000001</v>
      </c>
      <c r="EP230">
        <v>76.292500000000004</v>
      </c>
      <c r="EQ230">
        <v>14.089600000000001</v>
      </c>
      <c r="ER230">
        <v>0</v>
      </c>
      <c r="ES230">
        <v>6.7222100000000007E-2</v>
      </c>
      <c r="ET230">
        <v>0</v>
      </c>
      <c r="EU230">
        <v>90.449299999999994</v>
      </c>
      <c r="EV230">
        <v>0</v>
      </c>
      <c r="EW230">
        <v>46.918900000000001</v>
      </c>
      <c r="EX230">
        <v>4.2411799999999999</v>
      </c>
      <c r="EY230">
        <v>0</v>
      </c>
      <c r="EZ230">
        <v>0</v>
      </c>
      <c r="FA230">
        <v>0</v>
      </c>
      <c r="FB230">
        <v>13.034000000000001</v>
      </c>
      <c r="FC230">
        <v>64.194100000000006</v>
      </c>
      <c r="FD230">
        <v>14.089600000000001</v>
      </c>
      <c r="FE230">
        <v>0</v>
      </c>
      <c r="FF230">
        <v>6.7222100000000007E-2</v>
      </c>
      <c r="FG230">
        <v>0</v>
      </c>
      <c r="FH230">
        <v>78.350899999999996</v>
      </c>
      <c r="FI230" t="s">
        <v>534</v>
      </c>
      <c r="FJ230" t="s">
        <v>535</v>
      </c>
      <c r="FK230" t="s">
        <v>536</v>
      </c>
      <c r="FL230" t="s">
        <v>257</v>
      </c>
      <c r="FM230">
        <v>8.5</v>
      </c>
      <c r="FN230" t="s">
        <v>44</v>
      </c>
      <c r="FO230" t="s">
        <v>472</v>
      </c>
      <c r="FP230" t="s">
        <v>605</v>
      </c>
    </row>
    <row r="231" spans="1:172" x14ac:dyDescent="0.25">
      <c r="A231" s="72">
        <v>43234.209780092591</v>
      </c>
      <c r="B231" t="s">
        <v>401</v>
      </c>
      <c r="C231" t="s">
        <v>401</v>
      </c>
      <c r="D231" t="s">
        <v>266</v>
      </c>
      <c r="E231">
        <v>24563.1</v>
      </c>
      <c r="F231">
        <v>24692.3</v>
      </c>
      <c r="G231" t="s">
        <v>43</v>
      </c>
      <c r="H231" s="73">
        <v>3.1944444444444449E-2</v>
      </c>
      <c r="I231" t="s">
        <v>51</v>
      </c>
      <c r="J231">
        <v>-41.08</v>
      </c>
      <c r="K231" t="s">
        <v>99</v>
      </c>
      <c r="L231" t="s">
        <v>99</v>
      </c>
      <c r="M231" t="s">
        <v>448</v>
      </c>
      <c r="N231">
        <v>0</v>
      </c>
      <c r="O231">
        <v>25023.7</v>
      </c>
      <c r="P231">
        <v>70571.5</v>
      </c>
      <c r="Q231">
        <v>0</v>
      </c>
      <c r="R231">
        <v>0</v>
      </c>
      <c r="S231">
        <v>0</v>
      </c>
      <c r="T231">
        <v>73651.899999999994</v>
      </c>
      <c r="U231">
        <v>169247</v>
      </c>
      <c r="V231">
        <v>77659.3</v>
      </c>
      <c r="W231">
        <v>0</v>
      </c>
      <c r="X231">
        <v>379.85599999999999</v>
      </c>
      <c r="Y231">
        <v>0</v>
      </c>
      <c r="Z231">
        <v>247286</v>
      </c>
      <c r="AA231">
        <v>151.14500000000001</v>
      </c>
      <c r="AB231">
        <v>0</v>
      </c>
      <c r="AC231">
        <v>0</v>
      </c>
      <c r="AD231">
        <v>0</v>
      </c>
      <c r="AE231">
        <v>0</v>
      </c>
      <c r="AF231">
        <v>578.28700000000003</v>
      </c>
      <c r="AG231">
        <v>0</v>
      </c>
      <c r="AH231">
        <v>729.43200000000002</v>
      </c>
      <c r="AI231">
        <v>0</v>
      </c>
      <c r="AJ231">
        <v>0</v>
      </c>
      <c r="AK231">
        <v>0</v>
      </c>
      <c r="AL231">
        <v>0</v>
      </c>
      <c r="AM231">
        <v>729.43200000000002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1.26989</v>
      </c>
      <c r="BB231">
        <v>44.630800000000001</v>
      </c>
      <c r="BC231">
        <v>84.460599999999999</v>
      </c>
      <c r="BD231">
        <v>0</v>
      </c>
      <c r="BE231">
        <v>0</v>
      </c>
      <c r="BF231">
        <v>4.2506899999999996</v>
      </c>
      <c r="BG231">
        <v>88.833299999999994</v>
      </c>
      <c r="BH231">
        <v>223.44499999999999</v>
      </c>
      <c r="BI231">
        <v>93.9191</v>
      </c>
      <c r="BJ231">
        <v>0</v>
      </c>
      <c r="BK231">
        <v>0.45815299999999998</v>
      </c>
      <c r="BL231">
        <v>0</v>
      </c>
      <c r="BM231">
        <v>317.82299999999998</v>
      </c>
      <c r="BN231">
        <v>312.30200000000002</v>
      </c>
      <c r="BO231">
        <v>5.5205799999999998</v>
      </c>
      <c r="BP231">
        <v>0</v>
      </c>
      <c r="BQ231">
        <v>0</v>
      </c>
      <c r="BS231">
        <v>0</v>
      </c>
      <c r="BT231">
        <v>0</v>
      </c>
      <c r="BV231">
        <v>0</v>
      </c>
      <c r="BW231" t="s">
        <v>99</v>
      </c>
      <c r="BX231" t="s">
        <v>99</v>
      </c>
      <c r="BY231" t="s">
        <v>247</v>
      </c>
      <c r="BZ231">
        <v>5.4584700000000002</v>
      </c>
      <c r="CA231">
        <v>38692.800000000003</v>
      </c>
      <c r="CB231">
        <v>15442.1</v>
      </c>
      <c r="CC231">
        <v>0</v>
      </c>
      <c r="CD231">
        <v>1179</v>
      </c>
      <c r="CE231">
        <v>0</v>
      </c>
      <c r="CF231">
        <v>73651.899999999994</v>
      </c>
      <c r="CG231">
        <v>128971</v>
      </c>
      <c r="CH231">
        <v>77659.3</v>
      </c>
      <c r="CI231">
        <v>0</v>
      </c>
      <c r="CJ231">
        <v>379.85599999999999</v>
      </c>
      <c r="CK231">
        <v>0</v>
      </c>
      <c r="CL231">
        <v>207010</v>
      </c>
      <c r="CM231">
        <v>950.1</v>
      </c>
      <c r="CN231">
        <v>0</v>
      </c>
      <c r="CO231">
        <v>0</v>
      </c>
      <c r="CP231">
        <v>0</v>
      </c>
      <c r="CQ231">
        <v>0</v>
      </c>
      <c r="CR231">
        <v>626.18499999999995</v>
      </c>
      <c r="CS231">
        <v>0</v>
      </c>
      <c r="CT231">
        <v>1576.29</v>
      </c>
      <c r="CU231">
        <v>0</v>
      </c>
      <c r="CV231">
        <v>0</v>
      </c>
      <c r="CW231">
        <v>0</v>
      </c>
      <c r="CX231">
        <v>0</v>
      </c>
      <c r="CY231">
        <v>1576.29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7.9440499999999998</v>
      </c>
      <c r="DN231">
        <v>61.032800000000002</v>
      </c>
      <c r="DO231">
        <v>18.7989</v>
      </c>
      <c r="DP231">
        <v>0</v>
      </c>
      <c r="DQ231">
        <v>1.1608400000000001</v>
      </c>
      <c r="DR231">
        <v>4.6026199999999999</v>
      </c>
      <c r="DS231">
        <v>88.833299999999994</v>
      </c>
      <c r="DT231">
        <v>182.37200000000001</v>
      </c>
      <c r="DU231">
        <v>93.9191</v>
      </c>
      <c r="DV231">
        <v>0</v>
      </c>
      <c r="DW231">
        <v>0.45815299999999998</v>
      </c>
      <c r="DX231">
        <v>0</v>
      </c>
      <c r="DY231">
        <v>276.75</v>
      </c>
      <c r="DZ231">
        <v>264.20800000000003</v>
      </c>
      <c r="EA231">
        <v>12.5413</v>
      </c>
      <c r="EB231">
        <v>0</v>
      </c>
      <c r="EC231">
        <v>0</v>
      </c>
      <c r="EE231">
        <v>0</v>
      </c>
      <c r="EF231">
        <v>0</v>
      </c>
      <c r="EH231">
        <v>0</v>
      </c>
      <c r="EI231">
        <v>0</v>
      </c>
      <c r="EJ231">
        <v>12.862399999999999</v>
      </c>
      <c r="EK231">
        <v>13.039199999999999</v>
      </c>
      <c r="EL231">
        <v>0</v>
      </c>
      <c r="EM231">
        <v>0</v>
      </c>
      <c r="EN231">
        <v>0</v>
      </c>
      <c r="EO231">
        <v>13.034000000000001</v>
      </c>
      <c r="EP231">
        <v>38.935600000000001</v>
      </c>
      <c r="EQ231">
        <v>14.089600000000001</v>
      </c>
      <c r="ER231">
        <v>0</v>
      </c>
      <c r="ES231">
        <v>6.7222100000000007E-2</v>
      </c>
      <c r="ET231">
        <v>0</v>
      </c>
      <c r="EU231">
        <v>53.092399999999998</v>
      </c>
      <c r="EV231" s="74">
        <v>9.9665E-21</v>
      </c>
      <c r="EW231">
        <v>16.4391</v>
      </c>
      <c r="EX231">
        <v>2.9155600000000002</v>
      </c>
      <c r="EY231">
        <v>0</v>
      </c>
      <c r="EZ231" s="74">
        <v>5.4420600000000001E-17</v>
      </c>
      <c r="FA231">
        <v>0</v>
      </c>
      <c r="FB231">
        <v>13.034000000000001</v>
      </c>
      <c r="FC231">
        <v>32.3887</v>
      </c>
      <c r="FD231">
        <v>14.089600000000001</v>
      </c>
      <c r="FE231">
        <v>0</v>
      </c>
      <c r="FF231">
        <v>6.7222100000000007E-2</v>
      </c>
      <c r="FG231">
        <v>0</v>
      </c>
      <c r="FH231">
        <v>46.545499999999997</v>
      </c>
      <c r="FI231" t="s">
        <v>534</v>
      </c>
      <c r="FJ231" t="s">
        <v>535</v>
      </c>
      <c r="FK231" t="s">
        <v>536</v>
      </c>
      <c r="FL231" t="s">
        <v>257</v>
      </c>
      <c r="FM231">
        <v>8.5</v>
      </c>
      <c r="FN231" t="s">
        <v>44</v>
      </c>
      <c r="FO231" t="s">
        <v>472</v>
      </c>
      <c r="FP231" t="s">
        <v>605</v>
      </c>
    </row>
    <row r="232" spans="1:172" x14ac:dyDescent="0.25">
      <c r="A232" s="72">
        <v>43234.210949074077</v>
      </c>
      <c r="B232" t="s">
        <v>402</v>
      </c>
      <c r="C232" t="s">
        <v>402</v>
      </c>
      <c r="D232" t="s">
        <v>123</v>
      </c>
      <c r="E232">
        <v>24563.1</v>
      </c>
      <c r="F232">
        <v>24692.3</v>
      </c>
      <c r="G232" t="s">
        <v>43</v>
      </c>
      <c r="H232" s="73">
        <v>6.7361111111111108E-2</v>
      </c>
      <c r="I232" t="s">
        <v>51</v>
      </c>
      <c r="J232">
        <v>-1.83</v>
      </c>
      <c r="K232" t="s">
        <v>99</v>
      </c>
      <c r="L232" t="s">
        <v>99</v>
      </c>
      <c r="M232" t="s">
        <v>332</v>
      </c>
      <c r="N232">
        <v>0</v>
      </c>
      <c r="O232">
        <v>93573.5</v>
      </c>
      <c r="P232">
        <v>38309.599999999999</v>
      </c>
      <c r="Q232">
        <v>0</v>
      </c>
      <c r="R232">
        <v>0</v>
      </c>
      <c r="S232">
        <v>0</v>
      </c>
      <c r="T232">
        <v>73652.100000000006</v>
      </c>
      <c r="U232">
        <v>205535</v>
      </c>
      <c r="V232">
        <v>77659.399999999994</v>
      </c>
      <c r="W232">
        <v>0</v>
      </c>
      <c r="X232">
        <v>379.815</v>
      </c>
      <c r="Y232">
        <v>0</v>
      </c>
      <c r="Z232">
        <v>283574</v>
      </c>
      <c r="AA232">
        <v>160.36699999999999</v>
      </c>
      <c r="AB232">
        <v>0</v>
      </c>
      <c r="AC232">
        <v>0</v>
      </c>
      <c r="AD232">
        <v>0</v>
      </c>
      <c r="AE232">
        <v>0</v>
      </c>
      <c r="AF232">
        <v>504.08800000000002</v>
      </c>
      <c r="AG232">
        <v>0</v>
      </c>
      <c r="AH232">
        <v>664.45600000000002</v>
      </c>
      <c r="AI232">
        <v>0</v>
      </c>
      <c r="AJ232">
        <v>0</v>
      </c>
      <c r="AK232">
        <v>0</v>
      </c>
      <c r="AL232">
        <v>0</v>
      </c>
      <c r="AM232">
        <v>664.45600000000002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1.36988</v>
      </c>
      <c r="BB232">
        <v>146.99600000000001</v>
      </c>
      <c r="BC232">
        <v>50.270600000000002</v>
      </c>
      <c r="BD232">
        <v>0</v>
      </c>
      <c r="BE232">
        <v>0</v>
      </c>
      <c r="BF232">
        <v>3.7262900000000001</v>
      </c>
      <c r="BG232">
        <v>89.981300000000005</v>
      </c>
      <c r="BH232">
        <v>292.34399999999999</v>
      </c>
      <c r="BI232">
        <v>95.137</v>
      </c>
      <c r="BJ232">
        <v>0</v>
      </c>
      <c r="BK232">
        <v>0.46402399999999999</v>
      </c>
      <c r="BL232">
        <v>0</v>
      </c>
      <c r="BM232">
        <v>387.94499999999999</v>
      </c>
      <c r="BN232">
        <v>382.84899999999999</v>
      </c>
      <c r="BO232">
        <v>5.0961699999999999</v>
      </c>
      <c r="BP232">
        <v>0</v>
      </c>
      <c r="BQ232">
        <v>0</v>
      </c>
      <c r="BS232">
        <v>0</v>
      </c>
      <c r="BT232">
        <v>0</v>
      </c>
      <c r="BV232">
        <v>0</v>
      </c>
      <c r="BW232" t="s">
        <v>99</v>
      </c>
      <c r="BX232" t="s">
        <v>99</v>
      </c>
      <c r="BY232" t="s">
        <v>197</v>
      </c>
      <c r="BZ232">
        <v>3.0224500000000001</v>
      </c>
      <c r="CA232">
        <v>107371</v>
      </c>
      <c r="CB232">
        <v>19707.2</v>
      </c>
      <c r="CC232">
        <v>0</v>
      </c>
      <c r="CD232">
        <v>646.23599999999999</v>
      </c>
      <c r="CE232">
        <v>0</v>
      </c>
      <c r="CF232">
        <v>73652.100000000006</v>
      </c>
      <c r="CG232">
        <v>201379</v>
      </c>
      <c r="CH232">
        <v>77659.399999999994</v>
      </c>
      <c r="CI232">
        <v>0</v>
      </c>
      <c r="CJ232">
        <v>379.815</v>
      </c>
      <c r="CK232">
        <v>0</v>
      </c>
      <c r="CL232">
        <v>279418</v>
      </c>
      <c r="CM232">
        <v>523.90499999999997</v>
      </c>
      <c r="CN232">
        <v>0</v>
      </c>
      <c r="CO232">
        <v>0</v>
      </c>
      <c r="CP232">
        <v>0</v>
      </c>
      <c r="CQ232">
        <v>0</v>
      </c>
      <c r="CR232">
        <v>547.34500000000003</v>
      </c>
      <c r="CS232">
        <v>0</v>
      </c>
      <c r="CT232">
        <v>1071.25</v>
      </c>
      <c r="CU232">
        <v>0</v>
      </c>
      <c r="CV232">
        <v>0</v>
      </c>
      <c r="CW232">
        <v>0</v>
      </c>
      <c r="CX232">
        <v>0</v>
      </c>
      <c r="CY232">
        <v>1071.25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4.4874599999999996</v>
      </c>
      <c r="DN232">
        <v>166.15199999999999</v>
      </c>
      <c r="DO232">
        <v>25.204999999999998</v>
      </c>
      <c r="DP232">
        <v>0</v>
      </c>
      <c r="DQ232">
        <v>0.64297099999999996</v>
      </c>
      <c r="DR232">
        <v>4.0453999999999999</v>
      </c>
      <c r="DS232">
        <v>89.981300000000005</v>
      </c>
      <c r="DT232">
        <v>290.51499999999999</v>
      </c>
      <c r="DU232">
        <v>95.137</v>
      </c>
      <c r="DV232">
        <v>0</v>
      </c>
      <c r="DW232">
        <v>0.46402399999999999</v>
      </c>
      <c r="DX232">
        <v>0</v>
      </c>
      <c r="DY232">
        <v>386.11599999999999</v>
      </c>
      <c r="DZ232">
        <v>377.58600000000001</v>
      </c>
      <c r="EA232">
        <v>8.5298499999999997</v>
      </c>
      <c r="EB232">
        <v>0</v>
      </c>
      <c r="EC232">
        <v>0</v>
      </c>
      <c r="EE232">
        <v>0</v>
      </c>
      <c r="EF232">
        <v>0</v>
      </c>
      <c r="EH232">
        <v>0</v>
      </c>
      <c r="EI232">
        <v>0</v>
      </c>
      <c r="EJ232">
        <v>41.04</v>
      </c>
      <c r="EK232">
        <v>9.4856499999999997</v>
      </c>
      <c r="EL232">
        <v>0</v>
      </c>
      <c r="EM232">
        <v>0</v>
      </c>
      <c r="EN232">
        <v>0</v>
      </c>
      <c r="EO232">
        <v>13.034000000000001</v>
      </c>
      <c r="EP232">
        <v>63.559699999999999</v>
      </c>
      <c r="EQ232">
        <v>14.089600000000001</v>
      </c>
      <c r="ER232">
        <v>0</v>
      </c>
      <c r="ES232">
        <v>6.7214899999999994E-2</v>
      </c>
      <c r="ET232">
        <v>0</v>
      </c>
      <c r="EU232">
        <v>77.716499999999996</v>
      </c>
      <c r="EV232">
        <v>0</v>
      </c>
      <c r="EW232">
        <v>46.915399999999998</v>
      </c>
      <c r="EX232">
        <v>4.2428800000000004</v>
      </c>
      <c r="EY232">
        <v>0</v>
      </c>
      <c r="EZ232">
        <v>0</v>
      </c>
      <c r="FA232">
        <v>0</v>
      </c>
      <c r="FB232">
        <v>13.034000000000001</v>
      </c>
      <c r="FC232">
        <v>64.192300000000003</v>
      </c>
      <c r="FD232">
        <v>14.089600000000001</v>
      </c>
      <c r="FE232">
        <v>0</v>
      </c>
      <c r="FF232">
        <v>6.7214899999999994E-2</v>
      </c>
      <c r="FG232">
        <v>0</v>
      </c>
      <c r="FH232">
        <v>78.349100000000007</v>
      </c>
      <c r="FI232" t="s">
        <v>534</v>
      </c>
      <c r="FJ232" t="s">
        <v>535</v>
      </c>
      <c r="FK232" t="s">
        <v>536</v>
      </c>
      <c r="FL232" t="s">
        <v>257</v>
      </c>
      <c r="FM232">
        <v>8.5</v>
      </c>
      <c r="FN232" t="s">
        <v>44</v>
      </c>
      <c r="FO232" t="s">
        <v>472</v>
      </c>
      <c r="FP232" t="s">
        <v>605</v>
      </c>
    </row>
    <row r="233" spans="1:172" x14ac:dyDescent="0.25">
      <c r="A233" s="72">
        <v>43234.211689814816</v>
      </c>
      <c r="B233" t="s">
        <v>403</v>
      </c>
      <c r="C233" t="s">
        <v>403</v>
      </c>
      <c r="D233" t="s">
        <v>266</v>
      </c>
      <c r="E233">
        <v>24563.1</v>
      </c>
      <c r="F233">
        <v>24692.3</v>
      </c>
      <c r="G233" t="s">
        <v>43</v>
      </c>
      <c r="H233" s="73">
        <v>4.0972222222222222E-2</v>
      </c>
      <c r="I233" t="s">
        <v>50</v>
      </c>
      <c r="J233">
        <v>21.03</v>
      </c>
      <c r="K233" t="s">
        <v>99</v>
      </c>
      <c r="L233" t="s">
        <v>99</v>
      </c>
      <c r="M233" t="s">
        <v>332</v>
      </c>
      <c r="N233">
        <v>0</v>
      </c>
      <c r="O233">
        <v>28870.6</v>
      </c>
      <c r="P233">
        <v>13857.9</v>
      </c>
      <c r="Q233">
        <v>0</v>
      </c>
      <c r="R233">
        <v>0</v>
      </c>
      <c r="S233">
        <v>0</v>
      </c>
      <c r="T233">
        <v>73652.100000000006</v>
      </c>
      <c r="U233">
        <v>116381</v>
      </c>
      <c r="V233">
        <v>77659.399999999994</v>
      </c>
      <c r="W233">
        <v>0</v>
      </c>
      <c r="X233">
        <v>379.815</v>
      </c>
      <c r="Y233">
        <v>0</v>
      </c>
      <c r="Z233">
        <v>194420</v>
      </c>
      <c r="AA233">
        <v>347.59399999999999</v>
      </c>
      <c r="AB233">
        <v>0</v>
      </c>
      <c r="AC233">
        <v>0</v>
      </c>
      <c r="AD233">
        <v>0</v>
      </c>
      <c r="AE233">
        <v>0</v>
      </c>
      <c r="AF233">
        <v>578.28499999999997</v>
      </c>
      <c r="AG233">
        <v>0</v>
      </c>
      <c r="AH233">
        <v>925.87900000000002</v>
      </c>
      <c r="AI233">
        <v>0</v>
      </c>
      <c r="AJ233">
        <v>0</v>
      </c>
      <c r="AK233">
        <v>0</v>
      </c>
      <c r="AL233">
        <v>0</v>
      </c>
      <c r="AM233">
        <v>925.87900000000002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2.92706</v>
      </c>
      <c r="BB233">
        <v>48.630099999999999</v>
      </c>
      <c r="BC233">
        <v>16.740100000000002</v>
      </c>
      <c r="BD233">
        <v>0</v>
      </c>
      <c r="BE233">
        <v>0</v>
      </c>
      <c r="BF233">
        <v>4.2506700000000004</v>
      </c>
      <c r="BG233">
        <v>88.833399999999997</v>
      </c>
      <c r="BH233">
        <v>161.381</v>
      </c>
      <c r="BI233">
        <v>93.919200000000004</v>
      </c>
      <c r="BJ233">
        <v>0</v>
      </c>
      <c r="BK233">
        <v>0.45810400000000001</v>
      </c>
      <c r="BL233">
        <v>0</v>
      </c>
      <c r="BM233">
        <v>255.75899999999999</v>
      </c>
      <c r="BN233">
        <v>248.58099999999999</v>
      </c>
      <c r="BO233">
        <v>7.17774</v>
      </c>
      <c r="BP233">
        <v>0</v>
      </c>
      <c r="BQ233">
        <v>0</v>
      </c>
      <c r="BS233">
        <v>0</v>
      </c>
      <c r="BT233">
        <v>0</v>
      </c>
      <c r="BV233">
        <v>0</v>
      </c>
      <c r="BW233" t="s">
        <v>99</v>
      </c>
      <c r="BX233" t="s">
        <v>99</v>
      </c>
      <c r="BY233" t="s">
        <v>258</v>
      </c>
      <c r="BZ233">
        <v>5.4713599999999998</v>
      </c>
      <c r="CA233">
        <v>38722.699999999997</v>
      </c>
      <c r="CB233">
        <v>15453.6</v>
      </c>
      <c r="CC233">
        <v>0</v>
      </c>
      <c r="CD233">
        <v>1180.3499999999999</v>
      </c>
      <c r="CE233">
        <v>0</v>
      </c>
      <c r="CF233">
        <v>73652.100000000006</v>
      </c>
      <c r="CG233">
        <v>129014</v>
      </c>
      <c r="CH233">
        <v>77659.399999999994</v>
      </c>
      <c r="CI233">
        <v>0</v>
      </c>
      <c r="CJ233">
        <v>379.815</v>
      </c>
      <c r="CK233">
        <v>0</v>
      </c>
      <c r="CL233">
        <v>207053</v>
      </c>
      <c r="CM233">
        <v>952.08199999999999</v>
      </c>
      <c r="CN233">
        <v>0</v>
      </c>
      <c r="CO233">
        <v>0</v>
      </c>
      <c r="CP233">
        <v>0</v>
      </c>
      <c r="CQ233">
        <v>0</v>
      </c>
      <c r="CR233">
        <v>626.18299999999999</v>
      </c>
      <c r="CS233">
        <v>0</v>
      </c>
      <c r="CT233">
        <v>1578.27</v>
      </c>
      <c r="CU233">
        <v>0</v>
      </c>
      <c r="CV233">
        <v>0</v>
      </c>
      <c r="CW233">
        <v>0</v>
      </c>
      <c r="CX233">
        <v>0</v>
      </c>
      <c r="CY233">
        <v>1578.27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7.9597600000000002</v>
      </c>
      <c r="DN233">
        <v>61.0501</v>
      </c>
      <c r="DO233">
        <v>18.808800000000002</v>
      </c>
      <c r="DP233">
        <v>0</v>
      </c>
      <c r="DQ233">
        <v>1.1621300000000001</v>
      </c>
      <c r="DR233">
        <v>4.6025999999999998</v>
      </c>
      <c r="DS233">
        <v>88.833399999999997</v>
      </c>
      <c r="DT233">
        <v>182.417</v>
      </c>
      <c r="DU233">
        <v>93.919200000000004</v>
      </c>
      <c r="DV233">
        <v>0</v>
      </c>
      <c r="DW233">
        <v>0.45810400000000001</v>
      </c>
      <c r="DX233">
        <v>0</v>
      </c>
      <c r="DY233">
        <v>276.79399999999998</v>
      </c>
      <c r="DZ233">
        <v>264.23700000000002</v>
      </c>
      <c r="EA233">
        <v>12.556900000000001</v>
      </c>
      <c r="EB233">
        <v>0</v>
      </c>
      <c r="EC233">
        <v>0</v>
      </c>
      <c r="EE233">
        <v>0</v>
      </c>
      <c r="EF233">
        <v>0</v>
      </c>
      <c r="EH233">
        <v>0</v>
      </c>
      <c r="EI233">
        <v>0</v>
      </c>
      <c r="EJ233">
        <v>13.4655</v>
      </c>
      <c r="EK233">
        <v>2.7256499999999999</v>
      </c>
      <c r="EL233">
        <v>0</v>
      </c>
      <c r="EM233">
        <v>0</v>
      </c>
      <c r="EN233">
        <v>0</v>
      </c>
      <c r="EO233">
        <v>13.034000000000001</v>
      </c>
      <c r="EP233">
        <v>29.225200000000001</v>
      </c>
      <c r="EQ233">
        <v>14.089600000000001</v>
      </c>
      <c r="ER233">
        <v>0</v>
      </c>
      <c r="ES233">
        <v>6.7214899999999994E-2</v>
      </c>
      <c r="ET233">
        <v>0</v>
      </c>
      <c r="EU233">
        <v>43.381999999999998</v>
      </c>
      <c r="EV233" s="74">
        <v>1.0132700000000001E-20</v>
      </c>
      <c r="EW233">
        <v>16.418399999999998</v>
      </c>
      <c r="EX233">
        <v>2.91351</v>
      </c>
      <c r="EY233">
        <v>0</v>
      </c>
      <c r="EZ233" s="74">
        <v>5.4415500000000001E-17</v>
      </c>
      <c r="FA233">
        <v>0</v>
      </c>
      <c r="FB233">
        <v>13.034000000000001</v>
      </c>
      <c r="FC233">
        <v>32.365900000000003</v>
      </c>
      <c r="FD233">
        <v>14.089600000000001</v>
      </c>
      <c r="FE233">
        <v>0</v>
      </c>
      <c r="FF233">
        <v>6.7214899999999994E-2</v>
      </c>
      <c r="FG233">
        <v>0</v>
      </c>
      <c r="FH233">
        <v>46.522799999999997</v>
      </c>
      <c r="FI233" t="s">
        <v>534</v>
      </c>
      <c r="FJ233" t="s">
        <v>535</v>
      </c>
      <c r="FK233" t="s">
        <v>536</v>
      </c>
      <c r="FL233" t="s">
        <v>257</v>
      </c>
      <c r="FM233">
        <v>8.5</v>
      </c>
      <c r="FN233" t="s">
        <v>44</v>
      </c>
      <c r="FO233" t="s">
        <v>472</v>
      </c>
      <c r="FP233" t="s">
        <v>605</v>
      </c>
    </row>
    <row r="234" spans="1:172" x14ac:dyDescent="0.25">
      <c r="A234" s="72">
        <v>43234.212337962963</v>
      </c>
      <c r="B234" t="s">
        <v>404</v>
      </c>
      <c r="C234" t="s">
        <v>404</v>
      </c>
      <c r="D234" t="s">
        <v>266</v>
      </c>
      <c r="E234">
        <v>22500</v>
      </c>
      <c r="F234">
        <v>22500</v>
      </c>
      <c r="G234" t="s">
        <v>43</v>
      </c>
      <c r="H234" s="73">
        <v>3.6111111111111115E-2</v>
      </c>
      <c r="I234" t="s">
        <v>51</v>
      </c>
      <c r="J234">
        <v>-44.02</v>
      </c>
      <c r="K234" t="s">
        <v>99</v>
      </c>
      <c r="L234" t="s">
        <v>99</v>
      </c>
      <c r="M234" t="s">
        <v>254</v>
      </c>
      <c r="N234">
        <v>0</v>
      </c>
      <c r="O234">
        <v>21232</v>
      </c>
      <c r="P234">
        <v>64644.1</v>
      </c>
      <c r="Q234">
        <v>0</v>
      </c>
      <c r="R234">
        <v>0</v>
      </c>
      <c r="S234">
        <v>0</v>
      </c>
      <c r="T234">
        <v>73944.7</v>
      </c>
      <c r="U234">
        <v>159821</v>
      </c>
      <c r="V234">
        <v>81817.899999999994</v>
      </c>
      <c r="W234">
        <v>0</v>
      </c>
      <c r="X234">
        <v>0</v>
      </c>
      <c r="Y234">
        <v>0</v>
      </c>
      <c r="Z234">
        <v>241639</v>
      </c>
      <c r="AA234">
        <v>369.512</v>
      </c>
      <c r="AB234">
        <v>0</v>
      </c>
      <c r="AC234">
        <v>0</v>
      </c>
      <c r="AD234">
        <v>0</v>
      </c>
      <c r="AE234">
        <v>0</v>
      </c>
      <c r="AF234">
        <v>677.26599999999996</v>
      </c>
      <c r="AG234">
        <v>0</v>
      </c>
      <c r="AH234">
        <v>1046.78</v>
      </c>
      <c r="AI234">
        <v>0</v>
      </c>
      <c r="AJ234">
        <v>0</v>
      </c>
      <c r="AK234">
        <v>0</v>
      </c>
      <c r="AL234">
        <v>0</v>
      </c>
      <c r="AM234">
        <v>1046.78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3.3216899999999998</v>
      </c>
      <c r="BB234">
        <v>43.578400000000002</v>
      </c>
      <c r="BC234">
        <v>84.460599999999999</v>
      </c>
      <c r="BD234">
        <v>0</v>
      </c>
      <c r="BE234">
        <v>0</v>
      </c>
      <c r="BF234">
        <v>5.4345800000000004</v>
      </c>
      <c r="BG234">
        <v>97.364199999999997</v>
      </c>
      <c r="BH234">
        <v>234.16</v>
      </c>
      <c r="BI234">
        <v>108.021</v>
      </c>
      <c r="BJ234">
        <v>0</v>
      </c>
      <c r="BK234">
        <v>0</v>
      </c>
      <c r="BL234">
        <v>0</v>
      </c>
      <c r="BM234">
        <v>342.18099999999998</v>
      </c>
      <c r="BN234">
        <v>333.42500000000001</v>
      </c>
      <c r="BO234">
        <v>8.7562700000000007</v>
      </c>
      <c r="BP234">
        <v>0</v>
      </c>
      <c r="BQ234">
        <v>0</v>
      </c>
      <c r="BS234">
        <v>0</v>
      </c>
      <c r="BT234">
        <v>0</v>
      </c>
      <c r="BV234">
        <v>0</v>
      </c>
      <c r="BW234" t="s">
        <v>99</v>
      </c>
      <c r="BX234" t="s">
        <v>99</v>
      </c>
      <c r="BY234" t="s">
        <v>405</v>
      </c>
      <c r="BZ234">
        <v>4.69977</v>
      </c>
      <c r="CA234">
        <v>34459.4</v>
      </c>
      <c r="CB234">
        <v>14738.2</v>
      </c>
      <c r="CC234">
        <v>0</v>
      </c>
      <c r="CD234">
        <v>675.71600000000001</v>
      </c>
      <c r="CE234">
        <v>0</v>
      </c>
      <c r="CF234">
        <v>73944.7</v>
      </c>
      <c r="CG234">
        <v>123823</v>
      </c>
      <c r="CH234">
        <v>81817.899999999994</v>
      </c>
      <c r="CI234">
        <v>0</v>
      </c>
      <c r="CJ234">
        <v>0</v>
      </c>
      <c r="CK234">
        <v>0</v>
      </c>
      <c r="CL234">
        <v>205641</v>
      </c>
      <c r="CM234">
        <v>814.32600000000002</v>
      </c>
      <c r="CN234">
        <v>0</v>
      </c>
      <c r="CO234">
        <v>0</v>
      </c>
      <c r="CP234">
        <v>0</v>
      </c>
      <c r="CQ234">
        <v>0</v>
      </c>
      <c r="CR234">
        <v>660.41499999999996</v>
      </c>
      <c r="CS234">
        <v>0</v>
      </c>
      <c r="CT234">
        <v>1474.74</v>
      </c>
      <c r="CU234">
        <v>0</v>
      </c>
      <c r="CV234">
        <v>0</v>
      </c>
      <c r="CW234">
        <v>0</v>
      </c>
      <c r="CX234">
        <v>0</v>
      </c>
      <c r="CY234">
        <v>1474.74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7.3983299999999996</v>
      </c>
      <c r="DN234">
        <v>59.144799999999996</v>
      </c>
      <c r="DO234">
        <v>20.199300000000001</v>
      </c>
      <c r="DP234">
        <v>0</v>
      </c>
      <c r="DQ234">
        <v>0.73114000000000001</v>
      </c>
      <c r="DR234">
        <v>5.2993600000000001</v>
      </c>
      <c r="DS234">
        <v>97.364199999999997</v>
      </c>
      <c r="DT234">
        <v>190.137</v>
      </c>
      <c r="DU234">
        <v>108.021</v>
      </c>
      <c r="DV234">
        <v>0</v>
      </c>
      <c r="DW234">
        <v>0</v>
      </c>
      <c r="DX234">
        <v>0</v>
      </c>
      <c r="DY234">
        <v>298.15800000000002</v>
      </c>
      <c r="DZ234">
        <v>285.46600000000001</v>
      </c>
      <c r="EA234">
        <v>12.692600000000001</v>
      </c>
      <c r="EB234">
        <v>0</v>
      </c>
      <c r="EC234">
        <v>0</v>
      </c>
      <c r="EE234">
        <v>0</v>
      </c>
      <c r="EF234">
        <v>0</v>
      </c>
      <c r="EH234">
        <v>0</v>
      </c>
      <c r="EI234">
        <v>0</v>
      </c>
      <c r="EJ234">
        <v>11.265599999999999</v>
      </c>
      <c r="EK234">
        <v>11.944000000000001</v>
      </c>
      <c r="EL234">
        <v>0</v>
      </c>
      <c r="EM234">
        <v>0</v>
      </c>
      <c r="EN234">
        <v>0</v>
      </c>
      <c r="EO234">
        <v>13.085800000000001</v>
      </c>
      <c r="EP234">
        <v>36.295400000000001</v>
      </c>
      <c r="EQ234">
        <v>14.844099999999999</v>
      </c>
      <c r="ER234">
        <v>0</v>
      </c>
      <c r="ES234">
        <v>0</v>
      </c>
      <c r="ET234">
        <v>0</v>
      </c>
      <c r="EU234">
        <v>51.139499999999998</v>
      </c>
      <c r="EV234" s="74">
        <v>3.2608700000000001E-22</v>
      </c>
      <c r="EW234">
        <v>14.5512</v>
      </c>
      <c r="EX234">
        <v>2.8402699999999999</v>
      </c>
      <c r="EY234">
        <v>0</v>
      </c>
      <c r="EZ234" s="74">
        <v>6.2220799999999999E-18</v>
      </c>
      <c r="FA234">
        <v>0</v>
      </c>
      <c r="FB234">
        <v>13.085800000000001</v>
      </c>
      <c r="FC234">
        <v>30.4772</v>
      </c>
      <c r="FD234">
        <v>14.844099999999999</v>
      </c>
      <c r="FE234">
        <v>0</v>
      </c>
      <c r="FF234">
        <v>0</v>
      </c>
      <c r="FG234">
        <v>0</v>
      </c>
      <c r="FH234">
        <v>45.321300000000001</v>
      </c>
      <c r="FI234" t="s">
        <v>534</v>
      </c>
      <c r="FJ234" t="s">
        <v>535</v>
      </c>
      <c r="FK234" t="s">
        <v>536</v>
      </c>
      <c r="FL234" t="s">
        <v>257</v>
      </c>
      <c r="FM234">
        <v>8.5</v>
      </c>
      <c r="FN234" t="s">
        <v>44</v>
      </c>
      <c r="FO234" t="s">
        <v>472</v>
      </c>
      <c r="FP234" t="s">
        <v>605</v>
      </c>
    </row>
    <row r="235" spans="1:172" x14ac:dyDescent="0.25">
      <c r="A235" s="72">
        <v>43234.212951388887</v>
      </c>
      <c r="B235" t="s">
        <v>406</v>
      </c>
      <c r="C235" t="s">
        <v>406</v>
      </c>
      <c r="D235" t="s">
        <v>266</v>
      </c>
      <c r="E235">
        <v>22500</v>
      </c>
      <c r="F235">
        <v>22500</v>
      </c>
      <c r="G235" t="s">
        <v>43</v>
      </c>
      <c r="H235" s="73">
        <v>3.3333333333333333E-2</v>
      </c>
      <c r="I235" t="s">
        <v>51</v>
      </c>
      <c r="J235">
        <v>-29.07</v>
      </c>
      <c r="K235" t="s">
        <v>99</v>
      </c>
      <c r="L235" t="s">
        <v>99</v>
      </c>
      <c r="M235" t="s">
        <v>230</v>
      </c>
      <c r="N235">
        <v>11257.4</v>
      </c>
      <c r="O235">
        <v>27682.799999999999</v>
      </c>
      <c r="P235">
        <v>39088.5</v>
      </c>
      <c r="Q235">
        <v>0</v>
      </c>
      <c r="R235">
        <v>0</v>
      </c>
      <c r="S235">
        <v>0</v>
      </c>
      <c r="T235">
        <v>73944.7</v>
      </c>
      <c r="U235">
        <v>151973</v>
      </c>
      <c r="V235">
        <v>81817.899999999994</v>
      </c>
      <c r="W235">
        <v>0</v>
      </c>
      <c r="X235">
        <v>0</v>
      </c>
      <c r="Y235">
        <v>0</v>
      </c>
      <c r="Z235">
        <v>233791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677.26599999999996</v>
      </c>
      <c r="AG235">
        <v>0</v>
      </c>
      <c r="AH235">
        <v>677.26599999999996</v>
      </c>
      <c r="AI235">
        <v>0</v>
      </c>
      <c r="AJ235">
        <v>0</v>
      </c>
      <c r="AK235">
        <v>0</v>
      </c>
      <c r="AL235">
        <v>0</v>
      </c>
      <c r="AM235">
        <v>677.26599999999996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12.299899999999999</v>
      </c>
      <c r="BB235">
        <v>52.234999999999999</v>
      </c>
      <c r="BC235">
        <v>51.867600000000003</v>
      </c>
      <c r="BD235">
        <v>0</v>
      </c>
      <c r="BE235">
        <v>0</v>
      </c>
      <c r="BF235">
        <v>5.4345800000000004</v>
      </c>
      <c r="BG235">
        <v>97.364199999999997</v>
      </c>
      <c r="BH235">
        <v>219.20099999999999</v>
      </c>
      <c r="BI235">
        <v>108.021</v>
      </c>
      <c r="BJ235">
        <v>0</v>
      </c>
      <c r="BK235">
        <v>0</v>
      </c>
      <c r="BL235">
        <v>0</v>
      </c>
      <c r="BM235">
        <v>327.22300000000001</v>
      </c>
      <c r="BN235">
        <v>321.78800000000001</v>
      </c>
      <c r="BO235">
        <v>5.4345800000000004</v>
      </c>
      <c r="BP235">
        <v>0</v>
      </c>
      <c r="BQ235">
        <v>0</v>
      </c>
      <c r="BS235">
        <v>0</v>
      </c>
      <c r="BT235">
        <v>0</v>
      </c>
      <c r="BV235">
        <v>0</v>
      </c>
      <c r="BW235" t="s">
        <v>99</v>
      </c>
      <c r="BX235" t="s">
        <v>99</v>
      </c>
      <c r="BY235" t="s">
        <v>405</v>
      </c>
      <c r="BZ235">
        <v>4.69977</v>
      </c>
      <c r="CA235">
        <v>34459.4</v>
      </c>
      <c r="CB235">
        <v>14738.2</v>
      </c>
      <c r="CC235">
        <v>0</v>
      </c>
      <c r="CD235">
        <v>675.71600000000001</v>
      </c>
      <c r="CE235">
        <v>0</v>
      </c>
      <c r="CF235">
        <v>73944.7</v>
      </c>
      <c r="CG235">
        <v>123823</v>
      </c>
      <c r="CH235">
        <v>81817.899999999994</v>
      </c>
      <c r="CI235">
        <v>0</v>
      </c>
      <c r="CJ235">
        <v>0</v>
      </c>
      <c r="CK235">
        <v>0</v>
      </c>
      <c r="CL235">
        <v>205641</v>
      </c>
      <c r="CM235">
        <v>814.32600000000002</v>
      </c>
      <c r="CN235">
        <v>0</v>
      </c>
      <c r="CO235">
        <v>0</v>
      </c>
      <c r="CP235">
        <v>0</v>
      </c>
      <c r="CQ235">
        <v>0</v>
      </c>
      <c r="CR235">
        <v>660.41499999999996</v>
      </c>
      <c r="CS235">
        <v>0</v>
      </c>
      <c r="CT235">
        <v>1474.74</v>
      </c>
      <c r="CU235">
        <v>0</v>
      </c>
      <c r="CV235">
        <v>0</v>
      </c>
      <c r="CW235">
        <v>0</v>
      </c>
      <c r="CX235">
        <v>0</v>
      </c>
      <c r="CY235">
        <v>1474.74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7.3983299999999996</v>
      </c>
      <c r="DN235">
        <v>59.144799999999996</v>
      </c>
      <c r="DO235">
        <v>20.199300000000001</v>
      </c>
      <c r="DP235">
        <v>0</v>
      </c>
      <c r="DQ235">
        <v>0.73114000000000001</v>
      </c>
      <c r="DR235">
        <v>5.2993600000000001</v>
      </c>
      <c r="DS235">
        <v>97.364199999999997</v>
      </c>
      <c r="DT235">
        <v>190.137</v>
      </c>
      <c r="DU235">
        <v>108.021</v>
      </c>
      <c r="DV235">
        <v>0</v>
      </c>
      <c r="DW235">
        <v>0</v>
      </c>
      <c r="DX235">
        <v>0</v>
      </c>
      <c r="DY235">
        <v>298.15800000000002</v>
      </c>
      <c r="DZ235">
        <v>285.46600000000001</v>
      </c>
      <c r="EA235">
        <v>12.692600000000001</v>
      </c>
      <c r="EB235">
        <v>0</v>
      </c>
      <c r="EC235">
        <v>0</v>
      </c>
      <c r="EE235">
        <v>0</v>
      </c>
      <c r="EF235">
        <v>0</v>
      </c>
      <c r="EH235">
        <v>0</v>
      </c>
      <c r="EI235" s="74">
        <v>1.02113E-5</v>
      </c>
      <c r="EJ235">
        <v>12.5725</v>
      </c>
      <c r="EK235">
        <v>7.6272599999999997</v>
      </c>
      <c r="EL235">
        <v>0</v>
      </c>
      <c r="EM235">
        <v>0</v>
      </c>
      <c r="EN235">
        <v>0</v>
      </c>
      <c r="EO235">
        <v>13.085800000000001</v>
      </c>
      <c r="EP235">
        <v>33.285600000000002</v>
      </c>
      <c r="EQ235">
        <v>14.844099999999999</v>
      </c>
      <c r="ER235">
        <v>0</v>
      </c>
      <c r="ES235">
        <v>0</v>
      </c>
      <c r="ET235">
        <v>0</v>
      </c>
      <c r="EU235">
        <v>48.1297</v>
      </c>
      <c r="EV235" s="74">
        <v>3.2608700000000001E-22</v>
      </c>
      <c r="EW235">
        <v>14.5512</v>
      </c>
      <c r="EX235">
        <v>2.8402699999999999</v>
      </c>
      <c r="EY235">
        <v>0</v>
      </c>
      <c r="EZ235" s="74">
        <v>6.2220799999999999E-18</v>
      </c>
      <c r="FA235">
        <v>0</v>
      </c>
      <c r="FB235">
        <v>13.085800000000001</v>
      </c>
      <c r="FC235">
        <v>30.4772</v>
      </c>
      <c r="FD235">
        <v>14.844099999999999</v>
      </c>
      <c r="FE235">
        <v>0</v>
      </c>
      <c r="FF235">
        <v>0</v>
      </c>
      <c r="FG235">
        <v>0</v>
      </c>
      <c r="FH235">
        <v>45.321300000000001</v>
      </c>
      <c r="FI235" t="s">
        <v>534</v>
      </c>
      <c r="FJ235" t="s">
        <v>535</v>
      </c>
      <c r="FK235" t="s">
        <v>536</v>
      </c>
      <c r="FL235" t="s">
        <v>257</v>
      </c>
      <c r="FM235">
        <v>8.5</v>
      </c>
      <c r="FN235" t="s">
        <v>44</v>
      </c>
      <c r="FO235" t="s">
        <v>472</v>
      </c>
      <c r="FP235" t="s">
        <v>605</v>
      </c>
    </row>
    <row r="236" spans="1:172" x14ac:dyDescent="0.25">
      <c r="A236" s="72">
        <v>43234.21365740741</v>
      </c>
      <c r="B236" t="s">
        <v>407</v>
      </c>
      <c r="C236" t="s">
        <v>407</v>
      </c>
      <c r="D236" t="s">
        <v>123</v>
      </c>
      <c r="E236">
        <v>22500</v>
      </c>
      <c r="F236">
        <v>22500</v>
      </c>
      <c r="G236" t="s">
        <v>43</v>
      </c>
      <c r="H236" s="73">
        <v>3.888888888888889E-2</v>
      </c>
      <c r="I236" t="s">
        <v>51</v>
      </c>
      <c r="J236">
        <v>-62.18</v>
      </c>
      <c r="K236" t="s">
        <v>99</v>
      </c>
      <c r="L236" t="s">
        <v>99</v>
      </c>
      <c r="M236" t="s">
        <v>254</v>
      </c>
      <c r="N236">
        <v>0</v>
      </c>
      <c r="O236">
        <v>97269.9</v>
      </c>
      <c r="P236">
        <v>84037.3</v>
      </c>
      <c r="Q236">
        <v>0</v>
      </c>
      <c r="R236">
        <v>0</v>
      </c>
      <c r="S236">
        <v>0</v>
      </c>
      <c r="T236">
        <v>73944.7</v>
      </c>
      <c r="U236">
        <v>255252</v>
      </c>
      <c r="V236">
        <v>81817.899999999994</v>
      </c>
      <c r="W236">
        <v>0</v>
      </c>
      <c r="X236">
        <v>0</v>
      </c>
      <c r="Y236">
        <v>0</v>
      </c>
      <c r="Z236">
        <v>337070</v>
      </c>
      <c r="AA236">
        <v>150.34200000000001</v>
      </c>
      <c r="AB236">
        <v>0</v>
      </c>
      <c r="AC236">
        <v>0</v>
      </c>
      <c r="AD236">
        <v>0</v>
      </c>
      <c r="AE236">
        <v>0</v>
      </c>
      <c r="AF236">
        <v>591.54300000000001</v>
      </c>
      <c r="AG236">
        <v>0</v>
      </c>
      <c r="AH236">
        <v>741.88499999999999</v>
      </c>
      <c r="AI236">
        <v>0</v>
      </c>
      <c r="AJ236">
        <v>0</v>
      </c>
      <c r="AK236">
        <v>0</v>
      </c>
      <c r="AL236">
        <v>0</v>
      </c>
      <c r="AM236">
        <v>741.88499999999999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1.38567</v>
      </c>
      <c r="BB236">
        <v>165.04599999999999</v>
      </c>
      <c r="BC236">
        <v>110.361</v>
      </c>
      <c r="BD236">
        <v>0</v>
      </c>
      <c r="BE236">
        <v>0</v>
      </c>
      <c r="BF236">
        <v>4.7731500000000002</v>
      </c>
      <c r="BG236">
        <v>98.622399999999999</v>
      </c>
      <c r="BH236">
        <v>380.18900000000002</v>
      </c>
      <c r="BI236">
        <v>109.422</v>
      </c>
      <c r="BJ236">
        <v>0</v>
      </c>
      <c r="BK236">
        <v>0</v>
      </c>
      <c r="BL236">
        <v>0</v>
      </c>
      <c r="BM236">
        <v>489.61099999999999</v>
      </c>
      <c r="BN236">
        <v>483.452</v>
      </c>
      <c r="BO236">
        <v>6.1588200000000004</v>
      </c>
      <c r="BP236">
        <v>0</v>
      </c>
      <c r="BQ236">
        <v>0</v>
      </c>
      <c r="BS236">
        <v>0</v>
      </c>
      <c r="BT236">
        <v>0</v>
      </c>
      <c r="BV236">
        <v>0</v>
      </c>
      <c r="BW236" t="s">
        <v>99</v>
      </c>
      <c r="BX236" t="s">
        <v>99</v>
      </c>
      <c r="BY236" t="s">
        <v>454</v>
      </c>
      <c r="BZ236">
        <v>2.5057700000000001</v>
      </c>
      <c r="CA236">
        <v>104384</v>
      </c>
      <c r="CB236">
        <v>22831.599999999999</v>
      </c>
      <c r="CC236">
        <v>0</v>
      </c>
      <c r="CD236">
        <v>314.86399999999998</v>
      </c>
      <c r="CE236">
        <v>0</v>
      </c>
      <c r="CF236">
        <v>73944.7</v>
      </c>
      <c r="CG236">
        <v>201478</v>
      </c>
      <c r="CH236">
        <v>81817.899999999994</v>
      </c>
      <c r="CI236">
        <v>0</v>
      </c>
      <c r="CJ236">
        <v>0</v>
      </c>
      <c r="CK236">
        <v>0</v>
      </c>
      <c r="CL236">
        <v>283295</v>
      </c>
      <c r="CM236">
        <v>433.57499999999999</v>
      </c>
      <c r="CN236">
        <v>0</v>
      </c>
      <c r="CO236">
        <v>0</v>
      </c>
      <c r="CP236">
        <v>0</v>
      </c>
      <c r="CQ236">
        <v>0</v>
      </c>
      <c r="CR236">
        <v>576.83000000000004</v>
      </c>
      <c r="CS236">
        <v>0</v>
      </c>
      <c r="CT236">
        <v>1010.41</v>
      </c>
      <c r="CU236">
        <v>0</v>
      </c>
      <c r="CV236">
        <v>0</v>
      </c>
      <c r="CW236">
        <v>0</v>
      </c>
      <c r="CX236">
        <v>0</v>
      </c>
      <c r="CY236">
        <v>1010.41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4.0468999999999999</v>
      </c>
      <c r="DN236">
        <v>176.477</v>
      </c>
      <c r="DO236">
        <v>33.868299999999998</v>
      </c>
      <c r="DP236">
        <v>0</v>
      </c>
      <c r="DQ236">
        <v>0.34273500000000001</v>
      </c>
      <c r="DR236">
        <v>4.6544400000000001</v>
      </c>
      <c r="DS236">
        <v>98.622399999999999</v>
      </c>
      <c r="DT236">
        <v>318.012</v>
      </c>
      <c r="DU236">
        <v>109.422</v>
      </c>
      <c r="DV236">
        <v>0</v>
      </c>
      <c r="DW236">
        <v>0</v>
      </c>
      <c r="DX236">
        <v>0</v>
      </c>
      <c r="DY236">
        <v>427.43400000000003</v>
      </c>
      <c r="DZ236">
        <v>418.73500000000001</v>
      </c>
      <c r="EA236">
        <v>8.69862</v>
      </c>
      <c r="EB236">
        <v>0</v>
      </c>
      <c r="EC236">
        <v>0</v>
      </c>
      <c r="EE236">
        <v>0</v>
      </c>
      <c r="EF236">
        <v>0</v>
      </c>
      <c r="EH236">
        <v>0</v>
      </c>
      <c r="EI236">
        <v>0</v>
      </c>
      <c r="EJ236">
        <v>41.518900000000002</v>
      </c>
      <c r="EK236">
        <v>15.527200000000001</v>
      </c>
      <c r="EL236">
        <v>0</v>
      </c>
      <c r="EM236">
        <v>0</v>
      </c>
      <c r="EN236">
        <v>0</v>
      </c>
      <c r="EO236">
        <v>13.085800000000001</v>
      </c>
      <c r="EP236">
        <v>70.131900000000002</v>
      </c>
      <c r="EQ236">
        <v>14.844099999999999</v>
      </c>
      <c r="ER236">
        <v>0</v>
      </c>
      <c r="ES236">
        <v>0</v>
      </c>
      <c r="ET236">
        <v>0</v>
      </c>
      <c r="EU236">
        <v>84.975999999999999</v>
      </c>
      <c r="EV236">
        <v>0</v>
      </c>
      <c r="EW236">
        <v>43.904899999999998</v>
      </c>
      <c r="EX236">
        <v>5.6249399999999996</v>
      </c>
      <c r="EY236">
        <v>0</v>
      </c>
      <c r="EZ236">
        <v>0</v>
      </c>
      <c r="FA236">
        <v>0</v>
      </c>
      <c r="FB236">
        <v>13.085800000000001</v>
      </c>
      <c r="FC236">
        <v>62.615600000000001</v>
      </c>
      <c r="FD236">
        <v>14.844099999999999</v>
      </c>
      <c r="FE236">
        <v>0</v>
      </c>
      <c r="FF236">
        <v>0</v>
      </c>
      <c r="FG236">
        <v>0</v>
      </c>
      <c r="FH236">
        <v>77.459699999999998</v>
      </c>
      <c r="FI236" t="s">
        <v>534</v>
      </c>
      <c r="FJ236" t="s">
        <v>535</v>
      </c>
      <c r="FK236" t="s">
        <v>536</v>
      </c>
      <c r="FL236" t="s">
        <v>257</v>
      </c>
      <c r="FM236">
        <v>8.5</v>
      </c>
      <c r="FN236" t="s">
        <v>44</v>
      </c>
      <c r="FO236" t="s">
        <v>472</v>
      </c>
      <c r="FP236" t="s">
        <v>605</v>
      </c>
    </row>
    <row r="237" spans="1:172" x14ac:dyDescent="0.25">
      <c r="A237" s="72">
        <v>43234.214317129627</v>
      </c>
      <c r="B237" t="s">
        <v>408</v>
      </c>
      <c r="C237" t="s">
        <v>408</v>
      </c>
      <c r="D237" t="s">
        <v>123</v>
      </c>
      <c r="E237">
        <v>22500</v>
      </c>
      <c r="F237">
        <v>22500</v>
      </c>
      <c r="G237" t="s">
        <v>43</v>
      </c>
      <c r="H237" s="73">
        <v>3.6805555555555557E-2</v>
      </c>
      <c r="I237" t="s">
        <v>51</v>
      </c>
      <c r="J237">
        <v>-30.68</v>
      </c>
      <c r="K237" t="s">
        <v>99</v>
      </c>
      <c r="L237" t="s">
        <v>99</v>
      </c>
      <c r="M237" t="s">
        <v>230</v>
      </c>
      <c r="N237">
        <v>5582.82</v>
      </c>
      <c r="O237">
        <v>99642</v>
      </c>
      <c r="P237">
        <v>52477.4</v>
      </c>
      <c r="Q237">
        <v>0</v>
      </c>
      <c r="R237">
        <v>0</v>
      </c>
      <c r="S237">
        <v>0</v>
      </c>
      <c r="T237">
        <v>73944.7</v>
      </c>
      <c r="U237">
        <v>231647</v>
      </c>
      <c r="V237">
        <v>81817.899999999994</v>
      </c>
      <c r="W237">
        <v>0</v>
      </c>
      <c r="X237">
        <v>0</v>
      </c>
      <c r="Y237">
        <v>0</v>
      </c>
      <c r="Z237">
        <v>313465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591.54399999999998</v>
      </c>
      <c r="AG237">
        <v>0</v>
      </c>
      <c r="AH237">
        <v>591.54399999999998</v>
      </c>
      <c r="AI237">
        <v>0</v>
      </c>
      <c r="AJ237">
        <v>0</v>
      </c>
      <c r="AK237">
        <v>0</v>
      </c>
      <c r="AL237">
        <v>0</v>
      </c>
      <c r="AM237">
        <v>591.54399999999998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6.1344099999999999</v>
      </c>
      <c r="BB237">
        <v>169.28399999999999</v>
      </c>
      <c r="BC237">
        <v>69.888800000000003</v>
      </c>
      <c r="BD237">
        <v>0</v>
      </c>
      <c r="BE237">
        <v>0</v>
      </c>
      <c r="BF237">
        <v>4.7731599999999998</v>
      </c>
      <c r="BG237">
        <v>98.622399999999999</v>
      </c>
      <c r="BH237">
        <v>348.70299999999997</v>
      </c>
      <c r="BI237">
        <v>109.422</v>
      </c>
      <c r="BJ237">
        <v>0</v>
      </c>
      <c r="BK237">
        <v>0</v>
      </c>
      <c r="BL237">
        <v>0</v>
      </c>
      <c r="BM237">
        <v>458.125</v>
      </c>
      <c r="BN237">
        <v>453.35199999999998</v>
      </c>
      <c r="BO237">
        <v>4.7731599999999998</v>
      </c>
      <c r="BP237">
        <v>0</v>
      </c>
      <c r="BQ237">
        <v>0</v>
      </c>
      <c r="BS237">
        <v>0</v>
      </c>
      <c r="BT237">
        <v>0</v>
      </c>
      <c r="BV237">
        <v>0</v>
      </c>
      <c r="BW237" t="s">
        <v>99</v>
      </c>
      <c r="BX237" t="s">
        <v>99</v>
      </c>
      <c r="BY237" t="s">
        <v>454</v>
      </c>
      <c r="BZ237">
        <v>2.5057700000000001</v>
      </c>
      <c r="CA237">
        <v>104384</v>
      </c>
      <c r="CB237">
        <v>22831.599999999999</v>
      </c>
      <c r="CC237">
        <v>0</v>
      </c>
      <c r="CD237">
        <v>314.86399999999998</v>
      </c>
      <c r="CE237">
        <v>0</v>
      </c>
      <c r="CF237">
        <v>73944.7</v>
      </c>
      <c r="CG237">
        <v>201478</v>
      </c>
      <c r="CH237">
        <v>81817.899999999994</v>
      </c>
      <c r="CI237">
        <v>0</v>
      </c>
      <c r="CJ237">
        <v>0</v>
      </c>
      <c r="CK237">
        <v>0</v>
      </c>
      <c r="CL237">
        <v>283295</v>
      </c>
      <c r="CM237">
        <v>433.57499999999999</v>
      </c>
      <c r="CN237">
        <v>0</v>
      </c>
      <c r="CO237">
        <v>0</v>
      </c>
      <c r="CP237">
        <v>0</v>
      </c>
      <c r="CQ237">
        <v>0</v>
      </c>
      <c r="CR237">
        <v>576.83000000000004</v>
      </c>
      <c r="CS237">
        <v>0</v>
      </c>
      <c r="CT237">
        <v>1010.41</v>
      </c>
      <c r="CU237">
        <v>0</v>
      </c>
      <c r="CV237">
        <v>0</v>
      </c>
      <c r="CW237">
        <v>0</v>
      </c>
      <c r="CX237">
        <v>0</v>
      </c>
      <c r="CY237">
        <v>1010.41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4.0468999999999999</v>
      </c>
      <c r="DN237">
        <v>176.477</v>
      </c>
      <c r="DO237">
        <v>33.868299999999998</v>
      </c>
      <c r="DP237">
        <v>0</v>
      </c>
      <c r="DQ237">
        <v>0.34273500000000001</v>
      </c>
      <c r="DR237">
        <v>4.6544400000000001</v>
      </c>
      <c r="DS237">
        <v>98.622399999999999</v>
      </c>
      <c r="DT237">
        <v>318.012</v>
      </c>
      <c r="DU237">
        <v>109.422</v>
      </c>
      <c r="DV237">
        <v>0</v>
      </c>
      <c r="DW237">
        <v>0</v>
      </c>
      <c r="DX237">
        <v>0</v>
      </c>
      <c r="DY237">
        <v>427.43400000000003</v>
      </c>
      <c r="DZ237">
        <v>418.73500000000001</v>
      </c>
      <c r="EA237">
        <v>8.69862</v>
      </c>
      <c r="EB237">
        <v>0</v>
      </c>
      <c r="EC237">
        <v>0</v>
      </c>
      <c r="EE237">
        <v>0</v>
      </c>
      <c r="EF237">
        <v>0</v>
      </c>
      <c r="EH237">
        <v>0</v>
      </c>
      <c r="EI237">
        <v>2.4586600000000001E-3</v>
      </c>
      <c r="EJ237">
        <v>41.829500000000003</v>
      </c>
      <c r="EK237">
        <v>10.2212</v>
      </c>
      <c r="EL237">
        <v>0</v>
      </c>
      <c r="EM237">
        <v>0</v>
      </c>
      <c r="EN237">
        <v>0</v>
      </c>
      <c r="EO237">
        <v>13.085800000000001</v>
      </c>
      <c r="EP237">
        <v>65.138900000000007</v>
      </c>
      <c r="EQ237">
        <v>14.844099999999999</v>
      </c>
      <c r="ER237">
        <v>0</v>
      </c>
      <c r="ES237">
        <v>0</v>
      </c>
      <c r="ET237">
        <v>0</v>
      </c>
      <c r="EU237">
        <v>79.983000000000004</v>
      </c>
      <c r="EV237">
        <v>0</v>
      </c>
      <c r="EW237">
        <v>43.904899999999998</v>
      </c>
      <c r="EX237">
        <v>5.6249399999999996</v>
      </c>
      <c r="EY237">
        <v>0</v>
      </c>
      <c r="EZ237">
        <v>0</v>
      </c>
      <c r="FA237">
        <v>0</v>
      </c>
      <c r="FB237">
        <v>13.085800000000001</v>
      </c>
      <c r="FC237">
        <v>62.615600000000001</v>
      </c>
      <c r="FD237">
        <v>14.844099999999999</v>
      </c>
      <c r="FE237">
        <v>0</v>
      </c>
      <c r="FF237">
        <v>0</v>
      </c>
      <c r="FG237">
        <v>0</v>
      </c>
      <c r="FH237">
        <v>77.459699999999998</v>
      </c>
      <c r="FI237" t="s">
        <v>534</v>
      </c>
      <c r="FJ237" t="s">
        <v>535</v>
      </c>
      <c r="FK237" t="s">
        <v>536</v>
      </c>
      <c r="FL237" t="s">
        <v>257</v>
      </c>
      <c r="FM237">
        <v>8.5</v>
      </c>
      <c r="FN237" t="s">
        <v>44</v>
      </c>
      <c r="FO237" t="s">
        <v>472</v>
      </c>
      <c r="FP237" t="s">
        <v>605</v>
      </c>
    </row>
    <row r="238" spans="1:172" x14ac:dyDescent="0.25">
      <c r="A238" s="72">
        <v>43234.21502314815</v>
      </c>
      <c r="B238" t="s">
        <v>409</v>
      </c>
      <c r="C238" t="s">
        <v>409</v>
      </c>
      <c r="D238" t="s">
        <v>123</v>
      </c>
      <c r="E238">
        <v>22500</v>
      </c>
      <c r="F238">
        <v>22500</v>
      </c>
      <c r="G238" t="s">
        <v>43</v>
      </c>
      <c r="H238" s="73">
        <v>3.888888888888889E-2</v>
      </c>
      <c r="I238" t="s">
        <v>51</v>
      </c>
      <c r="J238">
        <v>-35.54</v>
      </c>
      <c r="K238" t="s">
        <v>99</v>
      </c>
      <c r="L238" t="s">
        <v>99</v>
      </c>
      <c r="M238" t="s">
        <v>254</v>
      </c>
      <c r="N238">
        <v>0</v>
      </c>
      <c r="O238">
        <v>81569.5</v>
      </c>
      <c r="P238">
        <v>84037.3</v>
      </c>
      <c r="Q238">
        <v>0</v>
      </c>
      <c r="R238">
        <v>0</v>
      </c>
      <c r="S238">
        <v>0</v>
      </c>
      <c r="T238">
        <v>73944.7</v>
      </c>
      <c r="U238">
        <v>239551</v>
      </c>
      <c r="V238">
        <v>81817.899999999994</v>
      </c>
      <c r="W238">
        <v>0</v>
      </c>
      <c r="X238">
        <v>0</v>
      </c>
      <c r="Y238">
        <v>0</v>
      </c>
      <c r="Z238">
        <v>321369</v>
      </c>
      <c r="AA238">
        <v>150.34200000000001</v>
      </c>
      <c r="AB238">
        <v>0</v>
      </c>
      <c r="AC238">
        <v>0</v>
      </c>
      <c r="AD238">
        <v>0</v>
      </c>
      <c r="AE238">
        <v>0</v>
      </c>
      <c r="AF238">
        <v>591.54300000000001</v>
      </c>
      <c r="AG238">
        <v>0</v>
      </c>
      <c r="AH238">
        <v>741.88499999999999</v>
      </c>
      <c r="AI238">
        <v>0</v>
      </c>
      <c r="AJ238">
        <v>0</v>
      </c>
      <c r="AK238">
        <v>0</v>
      </c>
      <c r="AL238">
        <v>0</v>
      </c>
      <c r="AM238">
        <v>741.88499999999999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1.38567</v>
      </c>
      <c r="BB238">
        <v>138.40600000000001</v>
      </c>
      <c r="BC238">
        <v>110.361</v>
      </c>
      <c r="BD238">
        <v>0</v>
      </c>
      <c r="BE238">
        <v>0</v>
      </c>
      <c r="BF238">
        <v>4.7731500000000002</v>
      </c>
      <c r="BG238">
        <v>98.622399999999999</v>
      </c>
      <c r="BH238">
        <v>353.548</v>
      </c>
      <c r="BI238">
        <v>109.422</v>
      </c>
      <c r="BJ238">
        <v>0</v>
      </c>
      <c r="BK238">
        <v>0</v>
      </c>
      <c r="BL238">
        <v>0</v>
      </c>
      <c r="BM238">
        <v>462.971</v>
      </c>
      <c r="BN238">
        <v>456.81200000000001</v>
      </c>
      <c r="BO238">
        <v>6.1588200000000004</v>
      </c>
      <c r="BP238">
        <v>0</v>
      </c>
      <c r="BQ238">
        <v>0</v>
      </c>
      <c r="BS238">
        <v>0</v>
      </c>
      <c r="BT238">
        <v>0</v>
      </c>
      <c r="BV238">
        <v>0</v>
      </c>
      <c r="BW238" t="s">
        <v>99</v>
      </c>
      <c r="BX238" t="s">
        <v>99</v>
      </c>
      <c r="BY238" t="s">
        <v>454</v>
      </c>
      <c r="BZ238">
        <v>2.5057700000000001</v>
      </c>
      <c r="CA238">
        <v>104384</v>
      </c>
      <c r="CB238">
        <v>22831.599999999999</v>
      </c>
      <c r="CC238">
        <v>0</v>
      </c>
      <c r="CD238">
        <v>314.86399999999998</v>
      </c>
      <c r="CE238">
        <v>0</v>
      </c>
      <c r="CF238">
        <v>73944.7</v>
      </c>
      <c r="CG238">
        <v>201478</v>
      </c>
      <c r="CH238">
        <v>81817.899999999994</v>
      </c>
      <c r="CI238">
        <v>0</v>
      </c>
      <c r="CJ238">
        <v>0</v>
      </c>
      <c r="CK238">
        <v>0</v>
      </c>
      <c r="CL238">
        <v>283295</v>
      </c>
      <c r="CM238">
        <v>433.57499999999999</v>
      </c>
      <c r="CN238">
        <v>0</v>
      </c>
      <c r="CO238">
        <v>0</v>
      </c>
      <c r="CP238">
        <v>0</v>
      </c>
      <c r="CQ238">
        <v>0</v>
      </c>
      <c r="CR238">
        <v>576.83000000000004</v>
      </c>
      <c r="CS238">
        <v>0</v>
      </c>
      <c r="CT238">
        <v>1010.41</v>
      </c>
      <c r="CU238">
        <v>0</v>
      </c>
      <c r="CV238">
        <v>0</v>
      </c>
      <c r="CW238">
        <v>0</v>
      </c>
      <c r="CX238">
        <v>0</v>
      </c>
      <c r="CY238">
        <v>1010.41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4.0468999999999999</v>
      </c>
      <c r="DN238">
        <v>176.477</v>
      </c>
      <c r="DO238">
        <v>33.868299999999998</v>
      </c>
      <c r="DP238">
        <v>0</v>
      </c>
      <c r="DQ238">
        <v>0.34273500000000001</v>
      </c>
      <c r="DR238">
        <v>4.6544400000000001</v>
      </c>
      <c r="DS238">
        <v>98.622399999999999</v>
      </c>
      <c r="DT238">
        <v>318.012</v>
      </c>
      <c r="DU238">
        <v>109.422</v>
      </c>
      <c r="DV238">
        <v>0</v>
      </c>
      <c r="DW238">
        <v>0</v>
      </c>
      <c r="DX238">
        <v>0</v>
      </c>
      <c r="DY238">
        <v>427.43400000000003</v>
      </c>
      <c r="DZ238">
        <v>418.73500000000001</v>
      </c>
      <c r="EA238">
        <v>8.69862</v>
      </c>
      <c r="EB238">
        <v>0</v>
      </c>
      <c r="EC238">
        <v>0</v>
      </c>
      <c r="EE238">
        <v>0</v>
      </c>
      <c r="EF238">
        <v>0</v>
      </c>
      <c r="EH238">
        <v>0</v>
      </c>
      <c r="EI238">
        <v>0</v>
      </c>
      <c r="EJ238">
        <v>34.817300000000003</v>
      </c>
      <c r="EK238">
        <v>15.527200000000001</v>
      </c>
      <c r="EL238">
        <v>0</v>
      </c>
      <c r="EM238">
        <v>0</v>
      </c>
      <c r="EN238">
        <v>0</v>
      </c>
      <c r="EO238">
        <v>13.085800000000001</v>
      </c>
      <c r="EP238">
        <v>63.430300000000003</v>
      </c>
      <c r="EQ238">
        <v>14.844099999999999</v>
      </c>
      <c r="ER238">
        <v>0</v>
      </c>
      <c r="ES238">
        <v>0</v>
      </c>
      <c r="ET238">
        <v>0</v>
      </c>
      <c r="EU238">
        <v>78.2744</v>
      </c>
      <c r="EV238">
        <v>0</v>
      </c>
      <c r="EW238">
        <v>43.904899999999998</v>
      </c>
      <c r="EX238">
        <v>5.6249399999999996</v>
      </c>
      <c r="EY238">
        <v>0</v>
      </c>
      <c r="EZ238">
        <v>0</v>
      </c>
      <c r="FA238">
        <v>0</v>
      </c>
      <c r="FB238">
        <v>13.085800000000001</v>
      </c>
      <c r="FC238">
        <v>62.615600000000001</v>
      </c>
      <c r="FD238">
        <v>14.844099999999999</v>
      </c>
      <c r="FE238">
        <v>0</v>
      </c>
      <c r="FF238">
        <v>0</v>
      </c>
      <c r="FG238">
        <v>0</v>
      </c>
      <c r="FH238">
        <v>77.459699999999998</v>
      </c>
      <c r="FI238" t="s">
        <v>534</v>
      </c>
      <c r="FJ238" t="s">
        <v>535</v>
      </c>
      <c r="FK238" t="s">
        <v>536</v>
      </c>
      <c r="FL238" t="s">
        <v>257</v>
      </c>
      <c r="FM238">
        <v>8.5</v>
      </c>
      <c r="FN238" t="s">
        <v>44</v>
      </c>
      <c r="FO238" t="s">
        <v>472</v>
      </c>
      <c r="FP238" t="s">
        <v>605</v>
      </c>
    </row>
    <row r="239" spans="1:172" x14ac:dyDescent="0.25">
      <c r="A239" s="72">
        <v>43234.215717592589</v>
      </c>
      <c r="B239" t="s">
        <v>410</v>
      </c>
      <c r="C239" t="s">
        <v>410</v>
      </c>
      <c r="D239" t="s">
        <v>123</v>
      </c>
      <c r="E239">
        <v>22500</v>
      </c>
      <c r="F239">
        <v>22500</v>
      </c>
      <c r="G239" t="s">
        <v>43</v>
      </c>
      <c r="H239" s="73">
        <v>3.8194444444444441E-2</v>
      </c>
      <c r="I239" t="s">
        <v>51</v>
      </c>
      <c r="J239">
        <v>-62.18</v>
      </c>
      <c r="K239" t="s">
        <v>99</v>
      </c>
      <c r="L239" t="s">
        <v>99</v>
      </c>
      <c r="M239" t="s">
        <v>254</v>
      </c>
      <c r="N239">
        <v>0</v>
      </c>
      <c r="O239">
        <v>97269.9</v>
      </c>
      <c r="P239">
        <v>84037.3</v>
      </c>
      <c r="Q239">
        <v>0</v>
      </c>
      <c r="R239">
        <v>0</v>
      </c>
      <c r="S239">
        <v>0</v>
      </c>
      <c r="T239">
        <v>73944.7</v>
      </c>
      <c r="U239">
        <v>255252</v>
      </c>
      <c r="V239">
        <v>81817.899999999994</v>
      </c>
      <c r="W239">
        <v>0</v>
      </c>
      <c r="X239">
        <v>0</v>
      </c>
      <c r="Y239">
        <v>0</v>
      </c>
      <c r="Z239">
        <v>337070</v>
      </c>
      <c r="AA239">
        <v>150.34200000000001</v>
      </c>
      <c r="AB239">
        <v>0</v>
      </c>
      <c r="AC239">
        <v>0</v>
      </c>
      <c r="AD239">
        <v>0</v>
      </c>
      <c r="AE239">
        <v>0</v>
      </c>
      <c r="AF239">
        <v>591.54300000000001</v>
      </c>
      <c r="AG239">
        <v>0</v>
      </c>
      <c r="AH239">
        <v>741.88499999999999</v>
      </c>
      <c r="AI239">
        <v>0</v>
      </c>
      <c r="AJ239">
        <v>0</v>
      </c>
      <c r="AK239">
        <v>0</v>
      </c>
      <c r="AL239">
        <v>0</v>
      </c>
      <c r="AM239">
        <v>741.88499999999999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1.38567</v>
      </c>
      <c r="BB239">
        <v>165.04599999999999</v>
      </c>
      <c r="BC239">
        <v>110.361</v>
      </c>
      <c r="BD239">
        <v>0</v>
      </c>
      <c r="BE239">
        <v>0</v>
      </c>
      <c r="BF239">
        <v>4.7731500000000002</v>
      </c>
      <c r="BG239">
        <v>98.622399999999999</v>
      </c>
      <c r="BH239">
        <v>380.18900000000002</v>
      </c>
      <c r="BI239">
        <v>109.422</v>
      </c>
      <c r="BJ239">
        <v>0</v>
      </c>
      <c r="BK239">
        <v>0</v>
      </c>
      <c r="BL239">
        <v>0</v>
      </c>
      <c r="BM239">
        <v>489.61099999999999</v>
      </c>
      <c r="BN239">
        <v>483.452</v>
      </c>
      <c r="BO239">
        <v>6.1588200000000004</v>
      </c>
      <c r="BP239">
        <v>0</v>
      </c>
      <c r="BQ239">
        <v>0</v>
      </c>
      <c r="BS239">
        <v>0</v>
      </c>
      <c r="BT239">
        <v>0</v>
      </c>
      <c r="BV239">
        <v>0</v>
      </c>
      <c r="BW239" t="s">
        <v>99</v>
      </c>
      <c r="BX239" t="s">
        <v>99</v>
      </c>
      <c r="BY239" t="s">
        <v>454</v>
      </c>
      <c r="BZ239">
        <v>2.5057700000000001</v>
      </c>
      <c r="CA239">
        <v>104384</v>
      </c>
      <c r="CB239">
        <v>22831.599999999999</v>
      </c>
      <c r="CC239">
        <v>0</v>
      </c>
      <c r="CD239">
        <v>314.86399999999998</v>
      </c>
      <c r="CE239">
        <v>0</v>
      </c>
      <c r="CF239">
        <v>73944.7</v>
      </c>
      <c r="CG239">
        <v>201478</v>
      </c>
      <c r="CH239">
        <v>81817.899999999994</v>
      </c>
      <c r="CI239">
        <v>0</v>
      </c>
      <c r="CJ239">
        <v>0</v>
      </c>
      <c r="CK239">
        <v>0</v>
      </c>
      <c r="CL239">
        <v>283295</v>
      </c>
      <c r="CM239">
        <v>433.57499999999999</v>
      </c>
      <c r="CN239">
        <v>0</v>
      </c>
      <c r="CO239">
        <v>0</v>
      </c>
      <c r="CP239">
        <v>0</v>
      </c>
      <c r="CQ239">
        <v>0</v>
      </c>
      <c r="CR239">
        <v>576.83000000000004</v>
      </c>
      <c r="CS239">
        <v>0</v>
      </c>
      <c r="CT239">
        <v>1010.41</v>
      </c>
      <c r="CU239">
        <v>0</v>
      </c>
      <c r="CV239">
        <v>0</v>
      </c>
      <c r="CW239">
        <v>0</v>
      </c>
      <c r="CX239">
        <v>0</v>
      </c>
      <c r="CY239">
        <v>1010.41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4.0468999999999999</v>
      </c>
      <c r="DN239">
        <v>176.477</v>
      </c>
      <c r="DO239">
        <v>33.868299999999998</v>
      </c>
      <c r="DP239">
        <v>0</v>
      </c>
      <c r="DQ239">
        <v>0.34273500000000001</v>
      </c>
      <c r="DR239">
        <v>4.6544400000000001</v>
      </c>
      <c r="DS239">
        <v>98.622399999999999</v>
      </c>
      <c r="DT239">
        <v>318.012</v>
      </c>
      <c r="DU239">
        <v>109.422</v>
      </c>
      <c r="DV239">
        <v>0</v>
      </c>
      <c r="DW239">
        <v>0</v>
      </c>
      <c r="DX239">
        <v>0</v>
      </c>
      <c r="DY239">
        <v>427.43400000000003</v>
      </c>
      <c r="DZ239">
        <v>418.73500000000001</v>
      </c>
      <c r="EA239">
        <v>8.69862</v>
      </c>
      <c r="EB239">
        <v>0</v>
      </c>
      <c r="EC239">
        <v>0</v>
      </c>
      <c r="EE239">
        <v>0</v>
      </c>
      <c r="EF239">
        <v>0</v>
      </c>
      <c r="EH239">
        <v>0</v>
      </c>
      <c r="EI239">
        <v>0</v>
      </c>
      <c r="EJ239">
        <v>41.518900000000002</v>
      </c>
      <c r="EK239">
        <v>15.527200000000001</v>
      </c>
      <c r="EL239">
        <v>0</v>
      </c>
      <c r="EM239">
        <v>0</v>
      </c>
      <c r="EN239">
        <v>0</v>
      </c>
      <c r="EO239">
        <v>13.085800000000001</v>
      </c>
      <c r="EP239">
        <v>70.131900000000002</v>
      </c>
      <c r="EQ239">
        <v>14.844099999999999</v>
      </c>
      <c r="ER239">
        <v>0</v>
      </c>
      <c r="ES239">
        <v>0</v>
      </c>
      <c r="ET239">
        <v>0</v>
      </c>
      <c r="EU239">
        <v>84.975999999999999</v>
      </c>
      <c r="EV239">
        <v>0</v>
      </c>
      <c r="EW239">
        <v>43.904899999999998</v>
      </c>
      <c r="EX239">
        <v>5.6249399999999996</v>
      </c>
      <c r="EY239">
        <v>0</v>
      </c>
      <c r="EZ239">
        <v>0</v>
      </c>
      <c r="FA239">
        <v>0</v>
      </c>
      <c r="FB239">
        <v>13.085800000000001</v>
      </c>
      <c r="FC239">
        <v>62.615600000000001</v>
      </c>
      <c r="FD239">
        <v>14.844099999999999</v>
      </c>
      <c r="FE239">
        <v>0</v>
      </c>
      <c r="FF239">
        <v>0</v>
      </c>
      <c r="FG239">
        <v>0</v>
      </c>
      <c r="FH239">
        <v>77.459699999999998</v>
      </c>
      <c r="FI239" t="s">
        <v>534</v>
      </c>
      <c r="FJ239" t="s">
        <v>535</v>
      </c>
      <c r="FK239" t="s">
        <v>536</v>
      </c>
      <c r="FL239" t="s">
        <v>257</v>
      </c>
      <c r="FM239">
        <v>8.5</v>
      </c>
      <c r="FN239" t="s">
        <v>44</v>
      </c>
      <c r="FO239" t="s">
        <v>472</v>
      </c>
      <c r="FP239" t="s">
        <v>605</v>
      </c>
    </row>
    <row r="240" spans="1:172" x14ac:dyDescent="0.25">
      <c r="A240" s="72">
        <v>43234.216412037036</v>
      </c>
      <c r="B240" t="s">
        <v>411</v>
      </c>
      <c r="C240" t="s">
        <v>411</v>
      </c>
      <c r="D240" t="s">
        <v>123</v>
      </c>
      <c r="E240">
        <v>22500</v>
      </c>
      <c r="F240">
        <v>22500</v>
      </c>
      <c r="G240" t="s">
        <v>43</v>
      </c>
      <c r="H240" s="73">
        <v>3.888888888888889E-2</v>
      </c>
      <c r="I240" t="s">
        <v>51</v>
      </c>
      <c r="J240">
        <v>-69.42</v>
      </c>
      <c r="K240" t="s">
        <v>99</v>
      </c>
      <c r="L240" t="s">
        <v>99</v>
      </c>
      <c r="M240" t="s">
        <v>254</v>
      </c>
      <c r="N240">
        <v>0</v>
      </c>
      <c r="O240">
        <v>104244</v>
      </c>
      <c r="P240">
        <v>84037.3</v>
      </c>
      <c r="Q240">
        <v>0</v>
      </c>
      <c r="R240">
        <v>0</v>
      </c>
      <c r="S240">
        <v>0</v>
      </c>
      <c r="T240">
        <v>73944.7</v>
      </c>
      <c r="U240">
        <v>262226</v>
      </c>
      <c r="V240">
        <v>81817.899999999994</v>
      </c>
      <c r="W240">
        <v>0</v>
      </c>
      <c r="X240">
        <v>0</v>
      </c>
      <c r="Y240">
        <v>0</v>
      </c>
      <c r="Z240">
        <v>344044</v>
      </c>
      <c r="AA240">
        <v>145.577</v>
      </c>
      <c r="AB240">
        <v>0</v>
      </c>
      <c r="AC240">
        <v>0</v>
      </c>
      <c r="AD240">
        <v>0</v>
      </c>
      <c r="AE240">
        <v>0</v>
      </c>
      <c r="AF240">
        <v>591.54200000000003</v>
      </c>
      <c r="AG240">
        <v>0</v>
      </c>
      <c r="AH240">
        <v>737.12</v>
      </c>
      <c r="AI240">
        <v>0</v>
      </c>
      <c r="AJ240">
        <v>0</v>
      </c>
      <c r="AK240">
        <v>0</v>
      </c>
      <c r="AL240">
        <v>0</v>
      </c>
      <c r="AM240">
        <v>737.12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1.32805</v>
      </c>
      <c r="BB240">
        <v>172.35400000000001</v>
      </c>
      <c r="BC240">
        <v>110.361</v>
      </c>
      <c r="BD240">
        <v>0</v>
      </c>
      <c r="BE240">
        <v>0</v>
      </c>
      <c r="BF240">
        <v>4.7731500000000002</v>
      </c>
      <c r="BG240">
        <v>98.622399999999999</v>
      </c>
      <c r="BH240">
        <v>387.43900000000002</v>
      </c>
      <c r="BI240">
        <v>109.422</v>
      </c>
      <c r="BJ240">
        <v>0</v>
      </c>
      <c r="BK240">
        <v>0</v>
      </c>
      <c r="BL240">
        <v>0</v>
      </c>
      <c r="BM240">
        <v>496.86099999999999</v>
      </c>
      <c r="BN240">
        <v>490.76</v>
      </c>
      <c r="BO240">
        <v>6.1012000000000004</v>
      </c>
      <c r="BP240">
        <v>0</v>
      </c>
      <c r="BQ240">
        <v>0</v>
      </c>
      <c r="BS240">
        <v>0</v>
      </c>
      <c r="BT240">
        <v>0</v>
      </c>
      <c r="BV240">
        <v>0</v>
      </c>
      <c r="BW240" t="s">
        <v>99</v>
      </c>
      <c r="BX240" t="s">
        <v>99</v>
      </c>
      <c r="BY240" t="s">
        <v>454</v>
      </c>
      <c r="BZ240">
        <v>2.5057700000000001</v>
      </c>
      <c r="CA240">
        <v>104384</v>
      </c>
      <c r="CB240">
        <v>22831.599999999999</v>
      </c>
      <c r="CC240">
        <v>0</v>
      </c>
      <c r="CD240">
        <v>314.86399999999998</v>
      </c>
      <c r="CE240">
        <v>0</v>
      </c>
      <c r="CF240">
        <v>73944.7</v>
      </c>
      <c r="CG240">
        <v>201478</v>
      </c>
      <c r="CH240">
        <v>81817.899999999994</v>
      </c>
      <c r="CI240">
        <v>0</v>
      </c>
      <c r="CJ240">
        <v>0</v>
      </c>
      <c r="CK240">
        <v>0</v>
      </c>
      <c r="CL240">
        <v>283295</v>
      </c>
      <c r="CM240">
        <v>433.57499999999999</v>
      </c>
      <c r="CN240">
        <v>0</v>
      </c>
      <c r="CO240">
        <v>0</v>
      </c>
      <c r="CP240">
        <v>0</v>
      </c>
      <c r="CQ240">
        <v>0</v>
      </c>
      <c r="CR240">
        <v>576.83000000000004</v>
      </c>
      <c r="CS240">
        <v>0</v>
      </c>
      <c r="CT240">
        <v>1010.41</v>
      </c>
      <c r="CU240">
        <v>0</v>
      </c>
      <c r="CV240">
        <v>0</v>
      </c>
      <c r="CW240">
        <v>0</v>
      </c>
      <c r="CX240">
        <v>0</v>
      </c>
      <c r="CY240">
        <v>1010.41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4.0468999999999999</v>
      </c>
      <c r="DN240">
        <v>176.477</v>
      </c>
      <c r="DO240">
        <v>33.868299999999998</v>
      </c>
      <c r="DP240">
        <v>0</v>
      </c>
      <c r="DQ240">
        <v>0.34273500000000001</v>
      </c>
      <c r="DR240">
        <v>4.6544400000000001</v>
      </c>
      <c r="DS240">
        <v>98.622399999999999</v>
      </c>
      <c r="DT240">
        <v>318.012</v>
      </c>
      <c r="DU240">
        <v>109.422</v>
      </c>
      <c r="DV240">
        <v>0</v>
      </c>
      <c r="DW240">
        <v>0</v>
      </c>
      <c r="DX240">
        <v>0</v>
      </c>
      <c r="DY240">
        <v>427.43400000000003</v>
      </c>
      <c r="DZ240">
        <v>418.73500000000001</v>
      </c>
      <c r="EA240">
        <v>8.69862</v>
      </c>
      <c r="EB240">
        <v>0</v>
      </c>
      <c r="EC240">
        <v>0</v>
      </c>
      <c r="EE240">
        <v>0</v>
      </c>
      <c r="EF240">
        <v>0</v>
      </c>
      <c r="EH240">
        <v>0</v>
      </c>
      <c r="EI240">
        <v>0</v>
      </c>
      <c r="EJ240">
        <v>41.519199999999998</v>
      </c>
      <c r="EK240">
        <v>15.527200000000001</v>
      </c>
      <c r="EL240">
        <v>0</v>
      </c>
      <c r="EM240">
        <v>0</v>
      </c>
      <c r="EN240">
        <v>0</v>
      </c>
      <c r="EO240">
        <v>13.085800000000001</v>
      </c>
      <c r="EP240">
        <v>70.132199999999997</v>
      </c>
      <c r="EQ240">
        <v>14.844099999999999</v>
      </c>
      <c r="ER240">
        <v>0</v>
      </c>
      <c r="ES240">
        <v>0</v>
      </c>
      <c r="ET240">
        <v>0</v>
      </c>
      <c r="EU240">
        <v>84.976299999999995</v>
      </c>
      <c r="EV240">
        <v>0</v>
      </c>
      <c r="EW240">
        <v>43.904899999999998</v>
      </c>
      <c r="EX240">
        <v>5.6249399999999996</v>
      </c>
      <c r="EY240">
        <v>0</v>
      </c>
      <c r="EZ240">
        <v>0</v>
      </c>
      <c r="FA240">
        <v>0</v>
      </c>
      <c r="FB240">
        <v>13.085800000000001</v>
      </c>
      <c r="FC240">
        <v>62.615600000000001</v>
      </c>
      <c r="FD240">
        <v>14.844099999999999</v>
      </c>
      <c r="FE240">
        <v>0</v>
      </c>
      <c r="FF240">
        <v>0</v>
      </c>
      <c r="FG240">
        <v>0</v>
      </c>
      <c r="FH240">
        <v>77.459699999999998</v>
      </c>
      <c r="FI240" t="s">
        <v>534</v>
      </c>
      <c r="FJ240" t="s">
        <v>535</v>
      </c>
      <c r="FK240" t="s">
        <v>536</v>
      </c>
      <c r="FL240" t="s">
        <v>257</v>
      </c>
      <c r="FM240">
        <v>8.5</v>
      </c>
      <c r="FN240" t="s">
        <v>44</v>
      </c>
      <c r="FO240" t="s">
        <v>472</v>
      </c>
      <c r="FP240" t="s">
        <v>605</v>
      </c>
    </row>
    <row r="241" spans="1:172" x14ac:dyDescent="0.25">
      <c r="A241" s="72">
        <v>43234.217094907406</v>
      </c>
      <c r="B241" t="s">
        <v>412</v>
      </c>
      <c r="C241" t="s">
        <v>412</v>
      </c>
      <c r="D241" t="s">
        <v>266</v>
      </c>
      <c r="E241">
        <v>22500</v>
      </c>
      <c r="F241">
        <v>22500</v>
      </c>
      <c r="G241" t="s">
        <v>43</v>
      </c>
      <c r="H241" s="73">
        <v>3.5416666666666666E-2</v>
      </c>
      <c r="I241" t="s">
        <v>51</v>
      </c>
      <c r="J241">
        <v>-44.41</v>
      </c>
      <c r="K241" t="s">
        <v>99</v>
      </c>
      <c r="L241" t="s">
        <v>99</v>
      </c>
      <c r="M241" t="s">
        <v>254</v>
      </c>
      <c r="N241">
        <v>0</v>
      </c>
      <c r="O241">
        <v>22398.7</v>
      </c>
      <c r="P241">
        <v>64644.1</v>
      </c>
      <c r="Q241">
        <v>0</v>
      </c>
      <c r="R241">
        <v>0</v>
      </c>
      <c r="S241">
        <v>0</v>
      </c>
      <c r="T241">
        <v>73944.7</v>
      </c>
      <c r="U241">
        <v>160987</v>
      </c>
      <c r="V241">
        <v>81817.899999999994</v>
      </c>
      <c r="W241">
        <v>0</v>
      </c>
      <c r="X241">
        <v>0</v>
      </c>
      <c r="Y241">
        <v>0</v>
      </c>
      <c r="Z241">
        <v>242805</v>
      </c>
      <c r="AA241">
        <v>369.512</v>
      </c>
      <c r="AB241">
        <v>0</v>
      </c>
      <c r="AC241">
        <v>0</v>
      </c>
      <c r="AD241">
        <v>0</v>
      </c>
      <c r="AE241">
        <v>0</v>
      </c>
      <c r="AF241">
        <v>677.26599999999996</v>
      </c>
      <c r="AG241">
        <v>0</v>
      </c>
      <c r="AH241">
        <v>1046.78</v>
      </c>
      <c r="AI241">
        <v>0</v>
      </c>
      <c r="AJ241">
        <v>0</v>
      </c>
      <c r="AK241">
        <v>0</v>
      </c>
      <c r="AL241">
        <v>0</v>
      </c>
      <c r="AM241">
        <v>1046.78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3.3216899999999998</v>
      </c>
      <c r="BB241">
        <v>43.9709</v>
      </c>
      <c r="BC241">
        <v>84.460599999999999</v>
      </c>
      <c r="BD241">
        <v>0</v>
      </c>
      <c r="BE241">
        <v>0</v>
      </c>
      <c r="BF241">
        <v>5.4345800000000004</v>
      </c>
      <c r="BG241">
        <v>97.364199999999997</v>
      </c>
      <c r="BH241">
        <v>234.55199999999999</v>
      </c>
      <c r="BI241">
        <v>108.021</v>
      </c>
      <c r="BJ241">
        <v>0</v>
      </c>
      <c r="BK241">
        <v>0</v>
      </c>
      <c r="BL241">
        <v>0</v>
      </c>
      <c r="BM241">
        <v>342.57299999999998</v>
      </c>
      <c r="BN241">
        <v>333.81700000000001</v>
      </c>
      <c r="BO241">
        <v>8.7562700000000007</v>
      </c>
      <c r="BP241">
        <v>0</v>
      </c>
      <c r="BQ241">
        <v>0</v>
      </c>
      <c r="BS241">
        <v>0</v>
      </c>
      <c r="BT241">
        <v>0</v>
      </c>
      <c r="BV241">
        <v>0</v>
      </c>
      <c r="BW241" t="s">
        <v>99</v>
      </c>
      <c r="BX241" t="s">
        <v>99</v>
      </c>
      <c r="BY241" t="s">
        <v>405</v>
      </c>
      <c r="BZ241">
        <v>4.69977</v>
      </c>
      <c r="CA241">
        <v>34459.4</v>
      </c>
      <c r="CB241">
        <v>14738.2</v>
      </c>
      <c r="CC241">
        <v>0</v>
      </c>
      <c r="CD241">
        <v>675.71600000000001</v>
      </c>
      <c r="CE241">
        <v>0</v>
      </c>
      <c r="CF241">
        <v>73944.7</v>
      </c>
      <c r="CG241">
        <v>123823</v>
      </c>
      <c r="CH241">
        <v>81817.899999999994</v>
      </c>
      <c r="CI241">
        <v>0</v>
      </c>
      <c r="CJ241">
        <v>0</v>
      </c>
      <c r="CK241">
        <v>0</v>
      </c>
      <c r="CL241">
        <v>205641</v>
      </c>
      <c r="CM241">
        <v>814.32600000000002</v>
      </c>
      <c r="CN241">
        <v>0</v>
      </c>
      <c r="CO241">
        <v>0</v>
      </c>
      <c r="CP241">
        <v>0</v>
      </c>
      <c r="CQ241">
        <v>0</v>
      </c>
      <c r="CR241">
        <v>660.41499999999996</v>
      </c>
      <c r="CS241">
        <v>0</v>
      </c>
      <c r="CT241">
        <v>1474.74</v>
      </c>
      <c r="CU241">
        <v>0</v>
      </c>
      <c r="CV241">
        <v>0</v>
      </c>
      <c r="CW241">
        <v>0</v>
      </c>
      <c r="CX241">
        <v>0</v>
      </c>
      <c r="CY241">
        <v>1474.74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7.3983299999999996</v>
      </c>
      <c r="DN241">
        <v>59.144799999999996</v>
      </c>
      <c r="DO241">
        <v>20.199300000000001</v>
      </c>
      <c r="DP241">
        <v>0</v>
      </c>
      <c r="DQ241">
        <v>0.73114000000000001</v>
      </c>
      <c r="DR241">
        <v>5.2993600000000001</v>
      </c>
      <c r="DS241">
        <v>97.364199999999997</v>
      </c>
      <c r="DT241">
        <v>190.137</v>
      </c>
      <c r="DU241">
        <v>108.021</v>
      </c>
      <c r="DV241">
        <v>0</v>
      </c>
      <c r="DW241">
        <v>0</v>
      </c>
      <c r="DX241">
        <v>0</v>
      </c>
      <c r="DY241">
        <v>298.15800000000002</v>
      </c>
      <c r="DZ241">
        <v>285.46600000000001</v>
      </c>
      <c r="EA241">
        <v>12.692600000000001</v>
      </c>
      <c r="EB241">
        <v>0</v>
      </c>
      <c r="EC241">
        <v>0</v>
      </c>
      <c r="EE241">
        <v>0</v>
      </c>
      <c r="EF241">
        <v>0</v>
      </c>
      <c r="EH241">
        <v>0</v>
      </c>
      <c r="EI241">
        <v>0</v>
      </c>
      <c r="EJ241">
        <v>11.3474</v>
      </c>
      <c r="EK241">
        <v>11.944000000000001</v>
      </c>
      <c r="EL241">
        <v>0</v>
      </c>
      <c r="EM241">
        <v>0</v>
      </c>
      <c r="EN241">
        <v>0</v>
      </c>
      <c r="EO241">
        <v>13.085800000000001</v>
      </c>
      <c r="EP241">
        <v>36.377200000000002</v>
      </c>
      <c r="EQ241">
        <v>14.844099999999999</v>
      </c>
      <c r="ER241">
        <v>0</v>
      </c>
      <c r="ES241">
        <v>0</v>
      </c>
      <c r="ET241">
        <v>0</v>
      </c>
      <c r="EU241">
        <v>51.221299999999999</v>
      </c>
      <c r="EV241" s="74">
        <v>3.2608700000000001E-22</v>
      </c>
      <c r="EW241">
        <v>14.5512</v>
      </c>
      <c r="EX241">
        <v>2.8402699999999999</v>
      </c>
      <c r="EY241">
        <v>0</v>
      </c>
      <c r="EZ241" s="74">
        <v>6.2220799999999999E-18</v>
      </c>
      <c r="FA241">
        <v>0</v>
      </c>
      <c r="FB241">
        <v>13.085800000000001</v>
      </c>
      <c r="FC241">
        <v>30.4772</v>
      </c>
      <c r="FD241">
        <v>14.844099999999999</v>
      </c>
      <c r="FE241">
        <v>0</v>
      </c>
      <c r="FF241">
        <v>0</v>
      </c>
      <c r="FG241">
        <v>0</v>
      </c>
      <c r="FH241">
        <v>45.321300000000001</v>
      </c>
      <c r="FI241" t="s">
        <v>534</v>
      </c>
      <c r="FJ241" t="s">
        <v>535</v>
      </c>
      <c r="FK241" t="s">
        <v>536</v>
      </c>
      <c r="FL241" t="s">
        <v>257</v>
      </c>
      <c r="FM241">
        <v>8.5</v>
      </c>
      <c r="FN241" t="s">
        <v>44</v>
      </c>
      <c r="FO241" t="s">
        <v>472</v>
      </c>
      <c r="FP241" t="s">
        <v>605</v>
      </c>
    </row>
    <row r="242" spans="1:172" x14ac:dyDescent="0.25">
      <c r="A242" s="72">
        <v>43234.217719907407</v>
      </c>
      <c r="B242" t="s">
        <v>413</v>
      </c>
      <c r="C242" t="s">
        <v>413</v>
      </c>
      <c r="D242" t="s">
        <v>266</v>
      </c>
      <c r="E242">
        <v>22500</v>
      </c>
      <c r="F242">
        <v>22500</v>
      </c>
      <c r="G242" t="s">
        <v>43</v>
      </c>
      <c r="H242" s="73">
        <v>3.4722222222222224E-2</v>
      </c>
      <c r="I242" t="s">
        <v>51</v>
      </c>
      <c r="J242">
        <v>-44.02</v>
      </c>
      <c r="K242" t="s">
        <v>99</v>
      </c>
      <c r="L242" t="s">
        <v>99</v>
      </c>
      <c r="M242" t="s">
        <v>254</v>
      </c>
      <c r="N242">
        <v>0</v>
      </c>
      <c r="O242">
        <v>21232</v>
      </c>
      <c r="P242">
        <v>64644.1</v>
      </c>
      <c r="Q242">
        <v>0</v>
      </c>
      <c r="R242">
        <v>0</v>
      </c>
      <c r="S242">
        <v>0</v>
      </c>
      <c r="T242">
        <v>73944.7</v>
      </c>
      <c r="U242">
        <v>159821</v>
      </c>
      <c r="V242">
        <v>81817.899999999994</v>
      </c>
      <c r="W242">
        <v>0</v>
      </c>
      <c r="X242">
        <v>0</v>
      </c>
      <c r="Y242">
        <v>0</v>
      </c>
      <c r="Z242">
        <v>241639</v>
      </c>
      <c r="AA242">
        <v>369.512</v>
      </c>
      <c r="AB242">
        <v>0</v>
      </c>
      <c r="AC242">
        <v>0</v>
      </c>
      <c r="AD242">
        <v>0</v>
      </c>
      <c r="AE242">
        <v>0</v>
      </c>
      <c r="AF242">
        <v>677.26599999999996</v>
      </c>
      <c r="AG242">
        <v>0</v>
      </c>
      <c r="AH242">
        <v>1046.78</v>
      </c>
      <c r="AI242">
        <v>0</v>
      </c>
      <c r="AJ242">
        <v>0</v>
      </c>
      <c r="AK242">
        <v>0</v>
      </c>
      <c r="AL242">
        <v>0</v>
      </c>
      <c r="AM242">
        <v>1046.78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3.3216899999999998</v>
      </c>
      <c r="BB242">
        <v>43.578400000000002</v>
      </c>
      <c r="BC242">
        <v>84.460599999999999</v>
      </c>
      <c r="BD242">
        <v>0</v>
      </c>
      <c r="BE242">
        <v>0</v>
      </c>
      <c r="BF242">
        <v>5.4345800000000004</v>
      </c>
      <c r="BG242">
        <v>97.364199999999997</v>
      </c>
      <c r="BH242">
        <v>234.16</v>
      </c>
      <c r="BI242">
        <v>108.021</v>
      </c>
      <c r="BJ242">
        <v>0</v>
      </c>
      <c r="BK242">
        <v>0</v>
      </c>
      <c r="BL242">
        <v>0</v>
      </c>
      <c r="BM242">
        <v>342.18099999999998</v>
      </c>
      <c r="BN242">
        <v>333.42500000000001</v>
      </c>
      <c r="BO242">
        <v>8.7562700000000007</v>
      </c>
      <c r="BP242">
        <v>0</v>
      </c>
      <c r="BQ242">
        <v>0</v>
      </c>
      <c r="BS242">
        <v>0</v>
      </c>
      <c r="BT242">
        <v>0</v>
      </c>
      <c r="BV242">
        <v>0</v>
      </c>
      <c r="BW242" t="s">
        <v>99</v>
      </c>
      <c r="BX242" t="s">
        <v>99</v>
      </c>
      <c r="BY242" t="s">
        <v>405</v>
      </c>
      <c r="BZ242">
        <v>4.69977</v>
      </c>
      <c r="CA242">
        <v>34459.4</v>
      </c>
      <c r="CB242">
        <v>14738.2</v>
      </c>
      <c r="CC242">
        <v>0</v>
      </c>
      <c r="CD242">
        <v>675.71600000000001</v>
      </c>
      <c r="CE242">
        <v>0</v>
      </c>
      <c r="CF242">
        <v>73944.7</v>
      </c>
      <c r="CG242">
        <v>123823</v>
      </c>
      <c r="CH242">
        <v>81817.899999999994</v>
      </c>
      <c r="CI242">
        <v>0</v>
      </c>
      <c r="CJ242">
        <v>0</v>
      </c>
      <c r="CK242">
        <v>0</v>
      </c>
      <c r="CL242">
        <v>205641</v>
      </c>
      <c r="CM242">
        <v>814.32600000000002</v>
      </c>
      <c r="CN242">
        <v>0</v>
      </c>
      <c r="CO242">
        <v>0</v>
      </c>
      <c r="CP242">
        <v>0</v>
      </c>
      <c r="CQ242">
        <v>0</v>
      </c>
      <c r="CR242">
        <v>660.41499999999996</v>
      </c>
      <c r="CS242">
        <v>0</v>
      </c>
      <c r="CT242">
        <v>1474.74</v>
      </c>
      <c r="CU242">
        <v>0</v>
      </c>
      <c r="CV242">
        <v>0</v>
      </c>
      <c r="CW242">
        <v>0</v>
      </c>
      <c r="CX242">
        <v>0</v>
      </c>
      <c r="CY242">
        <v>1474.74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7.3983299999999996</v>
      </c>
      <c r="DN242">
        <v>59.144799999999996</v>
      </c>
      <c r="DO242">
        <v>20.199300000000001</v>
      </c>
      <c r="DP242">
        <v>0</v>
      </c>
      <c r="DQ242">
        <v>0.73114000000000001</v>
      </c>
      <c r="DR242">
        <v>5.2993600000000001</v>
      </c>
      <c r="DS242">
        <v>97.364199999999997</v>
      </c>
      <c r="DT242">
        <v>190.137</v>
      </c>
      <c r="DU242">
        <v>108.021</v>
      </c>
      <c r="DV242">
        <v>0</v>
      </c>
      <c r="DW242">
        <v>0</v>
      </c>
      <c r="DX242">
        <v>0</v>
      </c>
      <c r="DY242">
        <v>298.15800000000002</v>
      </c>
      <c r="DZ242">
        <v>285.46600000000001</v>
      </c>
      <c r="EA242">
        <v>12.692600000000001</v>
      </c>
      <c r="EB242">
        <v>0</v>
      </c>
      <c r="EC242">
        <v>0</v>
      </c>
      <c r="EE242">
        <v>0</v>
      </c>
      <c r="EF242">
        <v>0</v>
      </c>
      <c r="EH242">
        <v>0</v>
      </c>
      <c r="EI242">
        <v>0</v>
      </c>
      <c r="EJ242">
        <v>11.265599999999999</v>
      </c>
      <c r="EK242">
        <v>11.944000000000001</v>
      </c>
      <c r="EL242">
        <v>0</v>
      </c>
      <c r="EM242">
        <v>0</v>
      </c>
      <c r="EN242">
        <v>0</v>
      </c>
      <c r="EO242">
        <v>13.085800000000001</v>
      </c>
      <c r="EP242">
        <v>36.295400000000001</v>
      </c>
      <c r="EQ242">
        <v>14.844099999999999</v>
      </c>
      <c r="ER242">
        <v>0</v>
      </c>
      <c r="ES242">
        <v>0</v>
      </c>
      <c r="ET242">
        <v>0</v>
      </c>
      <c r="EU242">
        <v>51.139499999999998</v>
      </c>
      <c r="EV242" s="74">
        <v>3.2608700000000001E-22</v>
      </c>
      <c r="EW242">
        <v>14.5512</v>
      </c>
      <c r="EX242">
        <v>2.8402699999999999</v>
      </c>
      <c r="EY242">
        <v>0</v>
      </c>
      <c r="EZ242" s="74">
        <v>6.2220799999999999E-18</v>
      </c>
      <c r="FA242">
        <v>0</v>
      </c>
      <c r="FB242">
        <v>13.085800000000001</v>
      </c>
      <c r="FC242">
        <v>30.4772</v>
      </c>
      <c r="FD242">
        <v>14.844099999999999</v>
      </c>
      <c r="FE242">
        <v>0</v>
      </c>
      <c r="FF242">
        <v>0</v>
      </c>
      <c r="FG242">
        <v>0</v>
      </c>
      <c r="FH242">
        <v>45.321300000000001</v>
      </c>
      <c r="FI242" t="s">
        <v>534</v>
      </c>
      <c r="FJ242" t="s">
        <v>535</v>
      </c>
      <c r="FK242" t="s">
        <v>536</v>
      </c>
      <c r="FL242" t="s">
        <v>257</v>
      </c>
      <c r="FM242">
        <v>8.5</v>
      </c>
      <c r="FN242" t="s">
        <v>44</v>
      </c>
      <c r="FO242" t="s">
        <v>472</v>
      </c>
      <c r="FP242" t="s">
        <v>605</v>
      </c>
    </row>
    <row r="243" spans="1:172" x14ac:dyDescent="0.25">
      <c r="A243" s="72">
        <v>43234.21837962963</v>
      </c>
      <c r="B243" t="s">
        <v>414</v>
      </c>
      <c r="C243" t="s">
        <v>414</v>
      </c>
      <c r="D243" t="s">
        <v>266</v>
      </c>
      <c r="E243">
        <v>22500</v>
      </c>
      <c r="F243">
        <v>22500</v>
      </c>
      <c r="G243" t="s">
        <v>43</v>
      </c>
      <c r="H243" s="73">
        <v>3.6111111111111115E-2</v>
      </c>
      <c r="I243" t="s">
        <v>51</v>
      </c>
      <c r="J243">
        <v>-56.67</v>
      </c>
      <c r="K243" t="s">
        <v>99</v>
      </c>
      <c r="L243" t="s">
        <v>99</v>
      </c>
      <c r="M243" t="s">
        <v>254</v>
      </c>
      <c r="N243">
        <v>0</v>
      </c>
      <c r="O243">
        <v>32216.9</v>
      </c>
      <c r="P243">
        <v>64644.1</v>
      </c>
      <c r="Q243">
        <v>0</v>
      </c>
      <c r="R243">
        <v>0</v>
      </c>
      <c r="S243">
        <v>0</v>
      </c>
      <c r="T243">
        <v>73944.7</v>
      </c>
      <c r="U243">
        <v>170806</v>
      </c>
      <c r="V243">
        <v>81817.899999999994</v>
      </c>
      <c r="W243">
        <v>0</v>
      </c>
      <c r="X243">
        <v>0</v>
      </c>
      <c r="Y243">
        <v>0</v>
      </c>
      <c r="Z243">
        <v>252624</v>
      </c>
      <c r="AA243">
        <v>311.22300000000001</v>
      </c>
      <c r="AB243">
        <v>0</v>
      </c>
      <c r="AC243">
        <v>0</v>
      </c>
      <c r="AD243">
        <v>0</v>
      </c>
      <c r="AE243">
        <v>0</v>
      </c>
      <c r="AF243">
        <v>677.26599999999996</v>
      </c>
      <c r="AG243">
        <v>0</v>
      </c>
      <c r="AH243">
        <v>988.48900000000003</v>
      </c>
      <c r="AI243">
        <v>0</v>
      </c>
      <c r="AJ243">
        <v>0</v>
      </c>
      <c r="AK243">
        <v>0</v>
      </c>
      <c r="AL243">
        <v>0</v>
      </c>
      <c r="AM243">
        <v>988.48900000000003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2.7755899999999998</v>
      </c>
      <c r="BB243">
        <v>56.772399999999998</v>
      </c>
      <c r="BC243">
        <v>84.460599999999999</v>
      </c>
      <c r="BD243">
        <v>0</v>
      </c>
      <c r="BE243">
        <v>0</v>
      </c>
      <c r="BF243">
        <v>5.4345800000000004</v>
      </c>
      <c r="BG243">
        <v>97.364199999999997</v>
      </c>
      <c r="BH243">
        <v>246.80699999999999</v>
      </c>
      <c r="BI243">
        <v>108.021</v>
      </c>
      <c r="BJ243">
        <v>0</v>
      </c>
      <c r="BK243">
        <v>0</v>
      </c>
      <c r="BL243">
        <v>0</v>
      </c>
      <c r="BM243">
        <v>354.82900000000001</v>
      </c>
      <c r="BN243">
        <v>346.61900000000003</v>
      </c>
      <c r="BO243">
        <v>8.2101600000000001</v>
      </c>
      <c r="BP243">
        <v>0</v>
      </c>
      <c r="BQ243">
        <v>0</v>
      </c>
      <c r="BS243">
        <v>0</v>
      </c>
      <c r="BT243">
        <v>0</v>
      </c>
      <c r="BV243">
        <v>0</v>
      </c>
      <c r="BW243" t="s">
        <v>99</v>
      </c>
      <c r="BX243" t="s">
        <v>99</v>
      </c>
      <c r="BY243" t="s">
        <v>405</v>
      </c>
      <c r="BZ243">
        <v>4.69977</v>
      </c>
      <c r="CA243">
        <v>34459.4</v>
      </c>
      <c r="CB243">
        <v>14738.2</v>
      </c>
      <c r="CC243">
        <v>0</v>
      </c>
      <c r="CD243">
        <v>675.71600000000001</v>
      </c>
      <c r="CE243">
        <v>0</v>
      </c>
      <c r="CF243">
        <v>73944.7</v>
      </c>
      <c r="CG243">
        <v>123823</v>
      </c>
      <c r="CH243">
        <v>81817.899999999994</v>
      </c>
      <c r="CI243">
        <v>0</v>
      </c>
      <c r="CJ243">
        <v>0</v>
      </c>
      <c r="CK243">
        <v>0</v>
      </c>
      <c r="CL243">
        <v>205641</v>
      </c>
      <c r="CM243">
        <v>814.32600000000002</v>
      </c>
      <c r="CN243">
        <v>0</v>
      </c>
      <c r="CO243">
        <v>0</v>
      </c>
      <c r="CP243">
        <v>0</v>
      </c>
      <c r="CQ243">
        <v>0</v>
      </c>
      <c r="CR243">
        <v>660.41499999999996</v>
      </c>
      <c r="CS243">
        <v>0</v>
      </c>
      <c r="CT243">
        <v>1474.74</v>
      </c>
      <c r="CU243">
        <v>0</v>
      </c>
      <c r="CV243">
        <v>0</v>
      </c>
      <c r="CW243">
        <v>0</v>
      </c>
      <c r="CX243">
        <v>0</v>
      </c>
      <c r="CY243">
        <v>1474.74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7.3983299999999996</v>
      </c>
      <c r="DN243">
        <v>59.144799999999996</v>
      </c>
      <c r="DO243">
        <v>20.199300000000001</v>
      </c>
      <c r="DP243">
        <v>0</v>
      </c>
      <c r="DQ243">
        <v>0.73114000000000001</v>
      </c>
      <c r="DR243">
        <v>5.2993600000000001</v>
      </c>
      <c r="DS243">
        <v>97.364199999999997</v>
      </c>
      <c r="DT243">
        <v>190.137</v>
      </c>
      <c r="DU243">
        <v>108.021</v>
      </c>
      <c r="DV243">
        <v>0</v>
      </c>
      <c r="DW243">
        <v>0</v>
      </c>
      <c r="DX243">
        <v>0</v>
      </c>
      <c r="DY243">
        <v>298.15800000000002</v>
      </c>
      <c r="DZ243">
        <v>285.46600000000001</v>
      </c>
      <c r="EA243">
        <v>12.692600000000001</v>
      </c>
      <c r="EB243">
        <v>0</v>
      </c>
      <c r="EC243">
        <v>0</v>
      </c>
      <c r="EE243">
        <v>0</v>
      </c>
      <c r="EF243">
        <v>0</v>
      </c>
      <c r="EH243">
        <v>0</v>
      </c>
      <c r="EI243">
        <v>0</v>
      </c>
      <c r="EJ243">
        <v>13.5962</v>
      </c>
      <c r="EK243">
        <v>11.944000000000001</v>
      </c>
      <c r="EL243">
        <v>0</v>
      </c>
      <c r="EM243">
        <v>0</v>
      </c>
      <c r="EN243">
        <v>0</v>
      </c>
      <c r="EO243">
        <v>13.085800000000001</v>
      </c>
      <c r="EP243">
        <v>38.625999999999998</v>
      </c>
      <c r="EQ243">
        <v>14.844099999999999</v>
      </c>
      <c r="ER243">
        <v>0</v>
      </c>
      <c r="ES243">
        <v>0</v>
      </c>
      <c r="ET243">
        <v>0</v>
      </c>
      <c r="EU243">
        <v>53.470100000000002</v>
      </c>
      <c r="EV243" s="74">
        <v>3.2608700000000001E-22</v>
      </c>
      <c r="EW243">
        <v>14.5512</v>
      </c>
      <c r="EX243">
        <v>2.8402699999999999</v>
      </c>
      <c r="EY243">
        <v>0</v>
      </c>
      <c r="EZ243" s="74">
        <v>6.2220799999999999E-18</v>
      </c>
      <c r="FA243">
        <v>0</v>
      </c>
      <c r="FB243">
        <v>13.085800000000001</v>
      </c>
      <c r="FC243">
        <v>30.4772</v>
      </c>
      <c r="FD243">
        <v>14.844099999999999</v>
      </c>
      <c r="FE243">
        <v>0</v>
      </c>
      <c r="FF243">
        <v>0</v>
      </c>
      <c r="FG243">
        <v>0</v>
      </c>
      <c r="FH243">
        <v>45.321300000000001</v>
      </c>
      <c r="FI243" t="s">
        <v>534</v>
      </c>
      <c r="FJ243" t="s">
        <v>535</v>
      </c>
      <c r="FK243" t="s">
        <v>536</v>
      </c>
      <c r="FL243" t="s">
        <v>257</v>
      </c>
      <c r="FM243">
        <v>8.5</v>
      </c>
      <c r="FN243" t="s">
        <v>44</v>
      </c>
      <c r="FO243" t="s">
        <v>472</v>
      </c>
      <c r="FP243" t="s">
        <v>605</v>
      </c>
    </row>
    <row r="244" spans="1:172" x14ac:dyDescent="0.25">
      <c r="A244" s="72">
        <v>43234.219004629631</v>
      </c>
      <c r="B244" t="s">
        <v>415</v>
      </c>
      <c r="C244" t="s">
        <v>415</v>
      </c>
      <c r="D244" t="s">
        <v>123</v>
      </c>
      <c r="E244">
        <v>22500</v>
      </c>
      <c r="F244">
        <v>22500</v>
      </c>
      <c r="G244" t="s">
        <v>43</v>
      </c>
      <c r="H244" s="73">
        <v>3.4027777777777775E-2</v>
      </c>
      <c r="I244" t="s">
        <v>51</v>
      </c>
      <c r="J244">
        <v>-3.36</v>
      </c>
      <c r="K244" t="s">
        <v>99</v>
      </c>
      <c r="L244" t="s">
        <v>99</v>
      </c>
      <c r="M244" t="s">
        <v>230</v>
      </c>
      <c r="N244">
        <v>5582.82</v>
      </c>
      <c r="O244">
        <v>83558.600000000006</v>
      </c>
      <c r="P244">
        <v>52477.4</v>
      </c>
      <c r="Q244">
        <v>0</v>
      </c>
      <c r="R244">
        <v>0</v>
      </c>
      <c r="S244">
        <v>0</v>
      </c>
      <c r="T244">
        <v>73944.7</v>
      </c>
      <c r="U244">
        <v>215564</v>
      </c>
      <c r="V244">
        <v>81817.899999999994</v>
      </c>
      <c r="W244">
        <v>0</v>
      </c>
      <c r="X244">
        <v>0</v>
      </c>
      <c r="Y244">
        <v>0</v>
      </c>
      <c r="Z244">
        <v>297381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591.54399999999998</v>
      </c>
      <c r="AG244">
        <v>0</v>
      </c>
      <c r="AH244">
        <v>591.54399999999998</v>
      </c>
      <c r="AI244">
        <v>0</v>
      </c>
      <c r="AJ244">
        <v>0</v>
      </c>
      <c r="AK244">
        <v>0</v>
      </c>
      <c r="AL244">
        <v>0</v>
      </c>
      <c r="AM244">
        <v>591.54399999999998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6.1344099999999999</v>
      </c>
      <c r="BB244">
        <v>141.96</v>
      </c>
      <c r="BC244">
        <v>69.888800000000003</v>
      </c>
      <c r="BD244">
        <v>0</v>
      </c>
      <c r="BE244">
        <v>0</v>
      </c>
      <c r="BF244">
        <v>4.7731599999999998</v>
      </c>
      <c r="BG244">
        <v>98.622399999999999</v>
      </c>
      <c r="BH244">
        <v>321.37799999999999</v>
      </c>
      <c r="BI244">
        <v>109.422</v>
      </c>
      <c r="BJ244">
        <v>0</v>
      </c>
      <c r="BK244">
        <v>0</v>
      </c>
      <c r="BL244">
        <v>0</v>
      </c>
      <c r="BM244">
        <v>430.8</v>
      </c>
      <c r="BN244">
        <v>426.02699999999999</v>
      </c>
      <c r="BO244">
        <v>4.7731599999999998</v>
      </c>
      <c r="BP244">
        <v>0</v>
      </c>
      <c r="BQ244">
        <v>0</v>
      </c>
      <c r="BS244">
        <v>0</v>
      </c>
      <c r="BT244">
        <v>0</v>
      </c>
      <c r="BV244">
        <v>0</v>
      </c>
      <c r="BW244" t="s">
        <v>99</v>
      </c>
      <c r="BX244" t="s">
        <v>99</v>
      </c>
      <c r="BY244" t="s">
        <v>454</v>
      </c>
      <c r="BZ244">
        <v>2.5057700000000001</v>
      </c>
      <c r="CA244">
        <v>104384</v>
      </c>
      <c r="CB244">
        <v>22831.599999999999</v>
      </c>
      <c r="CC244">
        <v>0</v>
      </c>
      <c r="CD244">
        <v>314.86399999999998</v>
      </c>
      <c r="CE244">
        <v>0</v>
      </c>
      <c r="CF244">
        <v>73944.7</v>
      </c>
      <c r="CG244">
        <v>201478</v>
      </c>
      <c r="CH244">
        <v>81817.899999999994</v>
      </c>
      <c r="CI244">
        <v>0</v>
      </c>
      <c r="CJ244">
        <v>0</v>
      </c>
      <c r="CK244">
        <v>0</v>
      </c>
      <c r="CL244">
        <v>283295</v>
      </c>
      <c r="CM244">
        <v>433.57499999999999</v>
      </c>
      <c r="CN244">
        <v>0</v>
      </c>
      <c r="CO244">
        <v>0</v>
      </c>
      <c r="CP244">
        <v>0</v>
      </c>
      <c r="CQ244">
        <v>0</v>
      </c>
      <c r="CR244">
        <v>576.83000000000004</v>
      </c>
      <c r="CS244">
        <v>0</v>
      </c>
      <c r="CT244">
        <v>1010.41</v>
      </c>
      <c r="CU244">
        <v>0</v>
      </c>
      <c r="CV244">
        <v>0</v>
      </c>
      <c r="CW244">
        <v>0</v>
      </c>
      <c r="CX244">
        <v>0</v>
      </c>
      <c r="CY244">
        <v>1010.41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4.0468999999999999</v>
      </c>
      <c r="DN244">
        <v>176.477</v>
      </c>
      <c r="DO244">
        <v>33.868299999999998</v>
      </c>
      <c r="DP244">
        <v>0</v>
      </c>
      <c r="DQ244">
        <v>0.34273500000000001</v>
      </c>
      <c r="DR244">
        <v>4.6544400000000001</v>
      </c>
      <c r="DS244">
        <v>98.622399999999999</v>
      </c>
      <c r="DT244">
        <v>318.012</v>
      </c>
      <c r="DU244">
        <v>109.422</v>
      </c>
      <c r="DV244">
        <v>0</v>
      </c>
      <c r="DW244">
        <v>0</v>
      </c>
      <c r="DX244">
        <v>0</v>
      </c>
      <c r="DY244">
        <v>427.43400000000003</v>
      </c>
      <c r="DZ244">
        <v>418.73500000000001</v>
      </c>
      <c r="EA244">
        <v>8.69862</v>
      </c>
      <c r="EB244">
        <v>0</v>
      </c>
      <c r="EC244">
        <v>0</v>
      </c>
      <c r="EE244">
        <v>0</v>
      </c>
      <c r="EF244">
        <v>0</v>
      </c>
      <c r="EH244">
        <v>0</v>
      </c>
      <c r="EI244">
        <v>2.4586600000000001E-3</v>
      </c>
      <c r="EJ244">
        <v>35.0777</v>
      </c>
      <c r="EK244">
        <v>10.2212</v>
      </c>
      <c r="EL244">
        <v>0</v>
      </c>
      <c r="EM244">
        <v>0</v>
      </c>
      <c r="EN244">
        <v>0</v>
      </c>
      <c r="EO244">
        <v>13.085800000000001</v>
      </c>
      <c r="EP244">
        <v>58.3872</v>
      </c>
      <c r="EQ244">
        <v>14.844099999999999</v>
      </c>
      <c r="ER244">
        <v>0</v>
      </c>
      <c r="ES244">
        <v>0</v>
      </c>
      <c r="ET244">
        <v>0</v>
      </c>
      <c r="EU244">
        <v>73.231300000000005</v>
      </c>
      <c r="EV244">
        <v>0</v>
      </c>
      <c r="EW244">
        <v>43.904899999999998</v>
      </c>
      <c r="EX244">
        <v>5.6249399999999996</v>
      </c>
      <c r="EY244">
        <v>0</v>
      </c>
      <c r="EZ244">
        <v>0</v>
      </c>
      <c r="FA244">
        <v>0</v>
      </c>
      <c r="FB244">
        <v>13.085800000000001</v>
      </c>
      <c r="FC244">
        <v>62.615600000000001</v>
      </c>
      <c r="FD244">
        <v>14.844099999999999</v>
      </c>
      <c r="FE244">
        <v>0</v>
      </c>
      <c r="FF244">
        <v>0</v>
      </c>
      <c r="FG244">
        <v>0</v>
      </c>
      <c r="FH244">
        <v>77.459699999999998</v>
      </c>
      <c r="FI244" t="s">
        <v>534</v>
      </c>
      <c r="FJ244" t="s">
        <v>535</v>
      </c>
      <c r="FK244" t="s">
        <v>536</v>
      </c>
      <c r="FL244" t="s">
        <v>257</v>
      </c>
      <c r="FM244">
        <v>8.5</v>
      </c>
      <c r="FN244" t="s">
        <v>44</v>
      </c>
      <c r="FO244" t="s">
        <v>472</v>
      </c>
      <c r="FP244" t="s">
        <v>605</v>
      </c>
    </row>
    <row r="245" spans="1:172" x14ac:dyDescent="0.25">
      <c r="A245" s="72">
        <v>43234.219594907408</v>
      </c>
      <c r="B245" t="s">
        <v>416</v>
      </c>
      <c r="C245" t="s">
        <v>416</v>
      </c>
      <c r="D245" t="s">
        <v>266</v>
      </c>
      <c r="E245">
        <v>22500</v>
      </c>
      <c r="F245">
        <v>22500</v>
      </c>
      <c r="G245" t="s">
        <v>43</v>
      </c>
      <c r="H245" s="73">
        <v>3.2638888888888891E-2</v>
      </c>
      <c r="I245" t="s">
        <v>51</v>
      </c>
      <c r="J245">
        <v>-20.63</v>
      </c>
      <c r="K245" t="s">
        <v>99</v>
      </c>
      <c r="L245" t="s">
        <v>99</v>
      </c>
      <c r="M245" t="s">
        <v>230</v>
      </c>
      <c r="N245">
        <v>11257.4</v>
      </c>
      <c r="O245">
        <v>23214.5</v>
      </c>
      <c r="P245">
        <v>39088.5</v>
      </c>
      <c r="Q245">
        <v>0</v>
      </c>
      <c r="R245">
        <v>0</v>
      </c>
      <c r="S245">
        <v>0</v>
      </c>
      <c r="T245">
        <v>73944.7</v>
      </c>
      <c r="U245">
        <v>147505</v>
      </c>
      <c r="V245">
        <v>81817.899999999994</v>
      </c>
      <c r="W245">
        <v>0</v>
      </c>
      <c r="X245">
        <v>0</v>
      </c>
      <c r="Y245">
        <v>0</v>
      </c>
      <c r="Z245">
        <v>229323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677.26599999999996</v>
      </c>
      <c r="AG245">
        <v>0</v>
      </c>
      <c r="AH245">
        <v>677.26599999999996</v>
      </c>
      <c r="AI245">
        <v>0</v>
      </c>
      <c r="AJ245">
        <v>0</v>
      </c>
      <c r="AK245">
        <v>0</v>
      </c>
      <c r="AL245">
        <v>0</v>
      </c>
      <c r="AM245">
        <v>677.26599999999996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12.299899999999999</v>
      </c>
      <c r="BB245">
        <v>43.803699999999999</v>
      </c>
      <c r="BC245">
        <v>51.867600000000003</v>
      </c>
      <c r="BD245">
        <v>0</v>
      </c>
      <c r="BE245">
        <v>0</v>
      </c>
      <c r="BF245">
        <v>5.4345800000000004</v>
      </c>
      <c r="BG245">
        <v>97.364199999999997</v>
      </c>
      <c r="BH245">
        <v>210.77</v>
      </c>
      <c r="BI245">
        <v>108.021</v>
      </c>
      <c r="BJ245">
        <v>0</v>
      </c>
      <c r="BK245">
        <v>0</v>
      </c>
      <c r="BL245">
        <v>0</v>
      </c>
      <c r="BM245">
        <v>318.791</v>
      </c>
      <c r="BN245">
        <v>313.35700000000003</v>
      </c>
      <c r="BO245">
        <v>5.4345800000000004</v>
      </c>
      <c r="BP245">
        <v>0</v>
      </c>
      <c r="BQ245">
        <v>0</v>
      </c>
      <c r="BS245">
        <v>0</v>
      </c>
      <c r="BT245">
        <v>0</v>
      </c>
      <c r="BV245">
        <v>0</v>
      </c>
      <c r="BW245" t="s">
        <v>99</v>
      </c>
      <c r="BX245" t="s">
        <v>99</v>
      </c>
      <c r="BY245" t="s">
        <v>405</v>
      </c>
      <c r="BZ245">
        <v>4.69977</v>
      </c>
      <c r="CA245">
        <v>34459.4</v>
      </c>
      <c r="CB245">
        <v>14738.2</v>
      </c>
      <c r="CC245">
        <v>0</v>
      </c>
      <c r="CD245">
        <v>675.71600000000001</v>
      </c>
      <c r="CE245">
        <v>0</v>
      </c>
      <c r="CF245">
        <v>73944.7</v>
      </c>
      <c r="CG245">
        <v>123823</v>
      </c>
      <c r="CH245">
        <v>81817.899999999994</v>
      </c>
      <c r="CI245">
        <v>0</v>
      </c>
      <c r="CJ245">
        <v>0</v>
      </c>
      <c r="CK245">
        <v>0</v>
      </c>
      <c r="CL245">
        <v>205641</v>
      </c>
      <c r="CM245">
        <v>814.32600000000002</v>
      </c>
      <c r="CN245">
        <v>0</v>
      </c>
      <c r="CO245">
        <v>0</v>
      </c>
      <c r="CP245">
        <v>0</v>
      </c>
      <c r="CQ245">
        <v>0</v>
      </c>
      <c r="CR245">
        <v>660.41499999999996</v>
      </c>
      <c r="CS245">
        <v>0</v>
      </c>
      <c r="CT245">
        <v>1474.74</v>
      </c>
      <c r="CU245">
        <v>0</v>
      </c>
      <c r="CV245">
        <v>0</v>
      </c>
      <c r="CW245">
        <v>0</v>
      </c>
      <c r="CX245">
        <v>0</v>
      </c>
      <c r="CY245">
        <v>1474.74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7.3983299999999996</v>
      </c>
      <c r="DN245">
        <v>59.144799999999996</v>
      </c>
      <c r="DO245">
        <v>20.199300000000001</v>
      </c>
      <c r="DP245">
        <v>0</v>
      </c>
      <c r="DQ245">
        <v>0.73114000000000001</v>
      </c>
      <c r="DR245">
        <v>5.2993600000000001</v>
      </c>
      <c r="DS245">
        <v>97.364199999999997</v>
      </c>
      <c r="DT245">
        <v>190.137</v>
      </c>
      <c r="DU245">
        <v>108.021</v>
      </c>
      <c r="DV245">
        <v>0</v>
      </c>
      <c r="DW245">
        <v>0</v>
      </c>
      <c r="DX245">
        <v>0</v>
      </c>
      <c r="DY245">
        <v>298.15800000000002</v>
      </c>
      <c r="DZ245">
        <v>285.46600000000001</v>
      </c>
      <c r="EA245">
        <v>12.692600000000001</v>
      </c>
      <c r="EB245">
        <v>0</v>
      </c>
      <c r="EC245">
        <v>0</v>
      </c>
      <c r="EE245">
        <v>0</v>
      </c>
      <c r="EF245">
        <v>0</v>
      </c>
      <c r="EH245">
        <v>0</v>
      </c>
      <c r="EI245" s="74">
        <v>1.02113E-5</v>
      </c>
      <c r="EJ245">
        <v>10.543200000000001</v>
      </c>
      <c r="EK245">
        <v>7.6272599999999997</v>
      </c>
      <c r="EL245">
        <v>0</v>
      </c>
      <c r="EM245">
        <v>0</v>
      </c>
      <c r="EN245">
        <v>0</v>
      </c>
      <c r="EO245">
        <v>13.085800000000001</v>
      </c>
      <c r="EP245">
        <v>31.2563</v>
      </c>
      <c r="EQ245">
        <v>14.844099999999999</v>
      </c>
      <c r="ER245">
        <v>0</v>
      </c>
      <c r="ES245">
        <v>0</v>
      </c>
      <c r="ET245">
        <v>0</v>
      </c>
      <c r="EU245">
        <v>46.100299999999997</v>
      </c>
      <c r="EV245" s="74">
        <v>3.2608700000000001E-22</v>
      </c>
      <c r="EW245">
        <v>14.5512</v>
      </c>
      <c r="EX245">
        <v>2.8402699999999999</v>
      </c>
      <c r="EY245">
        <v>0</v>
      </c>
      <c r="EZ245" s="74">
        <v>6.2220799999999999E-18</v>
      </c>
      <c r="FA245">
        <v>0</v>
      </c>
      <c r="FB245">
        <v>13.085800000000001</v>
      </c>
      <c r="FC245">
        <v>30.4772</v>
      </c>
      <c r="FD245">
        <v>14.844099999999999</v>
      </c>
      <c r="FE245">
        <v>0</v>
      </c>
      <c r="FF245">
        <v>0</v>
      </c>
      <c r="FG245">
        <v>0</v>
      </c>
      <c r="FH245">
        <v>45.321300000000001</v>
      </c>
      <c r="FI245" t="s">
        <v>534</v>
      </c>
      <c r="FJ245" t="s">
        <v>535</v>
      </c>
      <c r="FK245" t="s">
        <v>536</v>
      </c>
      <c r="FL245" t="s">
        <v>257</v>
      </c>
      <c r="FM245">
        <v>8.5</v>
      </c>
      <c r="FN245" t="s">
        <v>44</v>
      </c>
      <c r="FO245" t="s">
        <v>472</v>
      </c>
      <c r="FP245" t="s">
        <v>605</v>
      </c>
    </row>
    <row r="246" spans="1:172" x14ac:dyDescent="0.25">
      <c r="A246" s="72">
        <v>43234.220914351848</v>
      </c>
      <c r="B246" t="s">
        <v>417</v>
      </c>
      <c r="C246" t="s">
        <v>417</v>
      </c>
      <c r="D246" t="s">
        <v>123</v>
      </c>
      <c r="E246">
        <v>22500</v>
      </c>
      <c r="F246">
        <v>22500</v>
      </c>
      <c r="G246" t="s">
        <v>43</v>
      </c>
      <c r="H246" s="73">
        <v>7.5694444444444439E-2</v>
      </c>
      <c r="I246" t="s">
        <v>51</v>
      </c>
      <c r="J246">
        <v>-14.84</v>
      </c>
      <c r="K246" t="s">
        <v>99</v>
      </c>
      <c r="L246" t="s">
        <v>99</v>
      </c>
      <c r="M246" t="s">
        <v>599</v>
      </c>
      <c r="N246">
        <v>1.2746</v>
      </c>
      <c r="O246">
        <v>67780.399999999994</v>
      </c>
      <c r="P246">
        <v>71750.399999999994</v>
      </c>
      <c r="Q246">
        <v>827.69100000000003</v>
      </c>
      <c r="R246">
        <v>21219.200000000001</v>
      </c>
      <c r="S246">
        <v>0</v>
      </c>
      <c r="T246">
        <v>73944.7</v>
      </c>
      <c r="U246">
        <v>235524</v>
      </c>
      <c r="V246">
        <v>81817.899999999994</v>
      </c>
      <c r="W246">
        <v>0</v>
      </c>
      <c r="X246">
        <v>0</v>
      </c>
      <c r="Y246">
        <v>0</v>
      </c>
      <c r="Z246">
        <v>317342</v>
      </c>
      <c r="AA246">
        <v>242.91300000000001</v>
      </c>
      <c r="AB246">
        <v>0</v>
      </c>
      <c r="AC246">
        <v>0</v>
      </c>
      <c r="AD246">
        <v>0</v>
      </c>
      <c r="AE246">
        <v>0</v>
      </c>
      <c r="AF246">
        <v>591.54300000000001</v>
      </c>
      <c r="AG246">
        <v>0</v>
      </c>
      <c r="AH246">
        <v>834.45500000000004</v>
      </c>
      <c r="AI246">
        <v>0</v>
      </c>
      <c r="AJ246">
        <v>0</v>
      </c>
      <c r="AK246">
        <v>0</v>
      </c>
      <c r="AL246">
        <v>0</v>
      </c>
      <c r="AM246">
        <v>834.45500000000004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2.2094999999999998</v>
      </c>
      <c r="BB246">
        <v>100.313</v>
      </c>
      <c r="BC246">
        <v>95.541600000000003</v>
      </c>
      <c r="BD246">
        <v>1.88236</v>
      </c>
      <c r="BE246">
        <v>29.523900000000001</v>
      </c>
      <c r="BF246">
        <v>4.7731500000000002</v>
      </c>
      <c r="BG246">
        <v>98.622399999999999</v>
      </c>
      <c r="BH246">
        <v>332.86599999999999</v>
      </c>
      <c r="BI246">
        <v>109.422</v>
      </c>
      <c r="BJ246">
        <v>0</v>
      </c>
      <c r="BK246">
        <v>0</v>
      </c>
      <c r="BL246">
        <v>0</v>
      </c>
      <c r="BM246">
        <v>442.28800000000001</v>
      </c>
      <c r="BN246">
        <v>435.30700000000002</v>
      </c>
      <c r="BO246">
        <v>6.9812599999999998</v>
      </c>
      <c r="BP246">
        <v>0</v>
      </c>
      <c r="BQ246">
        <v>0</v>
      </c>
      <c r="BS246">
        <v>0</v>
      </c>
      <c r="BT246">
        <v>0</v>
      </c>
      <c r="BV246">
        <v>0</v>
      </c>
      <c r="BW246" t="s">
        <v>99</v>
      </c>
      <c r="BX246" t="s">
        <v>99</v>
      </c>
      <c r="BY246" t="s">
        <v>454</v>
      </c>
      <c r="BZ246">
        <v>2.5057700000000001</v>
      </c>
      <c r="CA246">
        <v>104384</v>
      </c>
      <c r="CB246">
        <v>22831.599999999999</v>
      </c>
      <c r="CC246">
        <v>0</v>
      </c>
      <c r="CD246">
        <v>314.86399999999998</v>
      </c>
      <c r="CE246">
        <v>0</v>
      </c>
      <c r="CF246">
        <v>73944.7</v>
      </c>
      <c r="CG246">
        <v>201478</v>
      </c>
      <c r="CH246">
        <v>81817.899999999994</v>
      </c>
      <c r="CI246">
        <v>0</v>
      </c>
      <c r="CJ246">
        <v>0</v>
      </c>
      <c r="CK246">
        <v>0</v>
      </c>
      <c r="CL246">
        <v>283295</v>
      </c>
      <c r="CM246">
        <v>433.57499999999999</v>
      </c>
      <c r="CN246">
        <v>0</v>
      </c>
      <c r="CO246">
        <v>0</v>
      </c>
      <c r="CP246">
        <v>0</v>
      </c>
      <c r="CQ246">
        <v>0</v>
      </c>
      <c r="CR246">
        <v>576.83000000000004</v>
      </c>
      <c r="CS246">
        <v>0</v>
      </c>
      <c r="CT246">
        <v>1010.41</v>
      </c>
      <c r="CU246">
        <v>0</v>
      </c>
      <c r="CV246">
        <v>0</v>
      </c>
      <c r="CW246">
        <v>0</v>
      </c>
      <c r="CX246">
        <v>0</v>
      </c>
      <c r="CY246">
        <v>1010.41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4.0468999999999999</v>
      </c>
      <c r="DN246">
        <v>176.477</v>
      </c>
      <c r="DO246">
        <v>33.868299999999998</v>
      </c>
      <c r="DP246">
        <v>0</v>
      </c>
      <c r="DQ246">
        <v>0.34273500000000001</v>
      </c>
      <c r="DR246">
        <v>4.6544400000000001</v>
      </c>
      <c r="DS246">
        <v>98.622399999999999</v>
      </c>
      <c r="DT246">
        <v>318.012</v>
      </c>
      <c r="DU246">
        <v>109.422</v>
      </c>
      <c r="DV246">
        <v>0</v>
      </c>
      <c r="DW246">
        <v>0</v>
      </c>
      <c r="DX246">
        <v>0</v>
      </c>
      <c r="DY246">
        <v>427.43400000000003</v>
      </c>
      <c r="DZ246">
        <v>418.73500000000001</v>
      </c>
      <c r="EA246">
        <v>8.69862</v>
      </c>
      <c r="EB246">
        <v>0</v>
      </c>
      <c r="EC246">
        <v>0</v>
      </c>
      <c r="EE246">
        <v>0</v>
      </c>
      <c r="EF246">
        <v>0</v>
      </c>
      <c r="EH246">
        <v>0</v>
      </c>
      <c r="EI246">
        <v>0</v>
      </c>
      <c r="EJ246">
        <v>20.336099999999998</v>
      </c>
      <c r="EK246">
        <v>14.0017</v>
      </c>
      <c r="EL246">
        <v>0.565222</v>
      </c>
      <c r="EM246">
        <v>5.2649999999999997</v>
      </c>
      <c r="EN246">
        <v>0</v>
      </c>
      <c r="EO246">
        <v>13.085800000000001</v>
      </c>
      <c r="EP246">
        <v>53.253900000000002</v>
      </c>
      <c r="EQ246">
        <v>14.844099999999999</v>
      </c>
      <c r="ER246">
        <v>0</v>
      </c>
      <c r="ES246">
        <v>0</v>
      </c>
      <c r="ET246">
        <v>0</v>
      </c>
      <c r="EU246">
        <v>68.097999999999999</v>
      </c>
      <c r="EV246">
        <v>0</v>
      </c>
      <c r="EW246">
        <v>43.904899999999998</v>
      </c>
      <c r="EX246">
        <v>5.6249399999999996</v>
      </c>
      <c r="EY246">
        <v>0</v>
      </c>
      <c r="EZ246">
        <v>0</v>
      </c>
      <c r="FA246">
        <v>0</v>
      </c>
      <c r="FB246">
        <v>13.085800000000001</v>
      </c>
      <c r="FC246">
        <v>62.615600000000001</v>
      </c>
      <c r="FD246">
        <v>14.844099999999999</v>
      </c>
      <c r="FE246">
        <v>0</v>
      </c>
      <c r="FF246">
        <v>0</v>
      </c>
      <c r="FG246">
        <v>0</v>
      </c>
      <c r="FH246">
        <v>77.459699999999998</v>
      </c>
      <c r="FI246" t="s">
        <v>534</v>
      </c>
      <c r="FJ246" t="s">
        <v>535</v>
      </c>
      <c r="FK246" t="s">
        <v>536</v>
      </c>
      <c r="FL246" t="s">
        <v>257</v>
      </c>
      <c r="FM246">
        <v>8.5</v>
      </c>
      <c r="FN246" t="s">
        <v>44</v>
      </c>
      <c r="FO246" t="s">
        <v>472</v>
      </c>
      <c r="FP246" t="s">
        <v>605</v>
      </c>
    </row>
    <row r="247" spans="1:172" x14ac:dyDescent="0.25">
      <c r="A247" s="72">
        <v>43234.221990740742</v>
      </c>
      <c r="B247" t="s">
        <v>418</v>
      </c>
      <c r="C247" t="s">
        <v>418</v>
      </c>
      <c r="D247" t="s">
        <v>266</v>
      </c>
      <c r="E247">
        <v>22500</v>
      </c>
      <c r="F247">
        <v>22500</v>
      </c>
      <c r="G247" t="s">
        <v>43</v>
      </c>
      <c r="H247" s="73">
        <v>6.1111111111111116E-2</v>
      </c>
      <c r="I247" t="s">
        <v>51</v>
      </c>
      <c r="J247">
        <v>-29.83</v>
      </c>
      <c r="K247" t="s">
        <v>99</v>
      </c>
      <c r="L247" t="s">
        <v>99</v>
      </c>
      <c r="M247" t="s">
        <v>592</v>
      </c>
      <c r="N247">
        <v>3.0630799999999998</v>
      </c>
      <c r="O247">
        <v>23032.400000000001</v>
      </c>
      <c r="P247">
        <v>41671.599999999999</v>
      </c>
      <c r="Q247">
        <v>81.726200000000006</v>
      </c>
      <c r="R247">
        <v>9915.9599999999991</v>
      </c>
      <c r="S247">
        <v>0</v>
      </c>
      <c r="T247">
        <v>73944.7</v>
      </c>
      <c r="U247">
        <v>148649</v>
      </c>
      <c r="V247">
        <v>81817.899999999994</v>
      </c>
      <c r="W247">
        <v>0</v>
      </c>
      <c r="X247">
        <v>0</v>
      </c>
      <c r="Y247">
        <v>0</v>
      </c>
      <c r="Z247">
        <v>230467</v>
      </c>
      <c r="AA247">
        <v>583.76099999999997</v>
      </c>
      <c r="AB247">
        <v>0</v>
      </c>
      <c r="AC247">
        <v>0</v>
      </c>
      <c r="AD247">
        <v>0</v>
      </c>
      <c r="AE247">
        <v>0</v>
      </c>
      <c r="AF247">
        <v>677.26599999999996</v>
      </c>
      <c r="AG247">
        <v>0</v>
      </c>
      <c r="AH247">
        <v>1261.03</v>
      </c>
      <c r="AI247">
        <v>0</v>
      </c>
      <c r="AJ247">
        <v>0</v>
      </c>
      <c r="AK247">
        <v>0</v>
      </c>
      <c r="AL247">
        <v>0</v>
      </c>
      <c r="AM247">
        <v>1261.03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5.2477600000000004</v>
      </c>
      <c r="BB247">
        <v>40.610900000000001</v>
      </c>
      <c r="BC247">
        <v>55.936900000000001</v>
      </c>
      <c r="BD247">
        <v>0.21475900000000001</v>
      </c>
      <c r="BE247">
        <v>15.1602</v>
      </c>
      <c r="BF247">
        <v>5.4345800000000004</v>
      </c>
      <c r="BG247">
        <v>97.364199999999997</v>
      </c>
      <c r="BH247">
        <v>219.96899999999999</v>
      </c>
      <c r="BI247">
        <v>108.021</v>
      </c>
      <c r="BJ247">
        <v>0</v>
      </c>
      <c r="BK247">
        <v>0</v>
      </c>
      <c r="BL247">
        <v>0</v>
      </c>
      <c r="BM247">
        <v>327.99099999999999</v>
      </c>
      <c r="BN247">
        <v>317.31200000000001</v>
      </c>
      <c r="BO247">
        <v>10.679</v>
      </c>
      <c r="BP247">
        <v>0</v>
      </c>
      <c r="BQ247">
        <v>0</v>
      </c>
      <c r="BS247">
        <v>0</v>
      </c>
      <c r="BT247">
        <v>0</v>
      </c>
      <c r="BV247">
        <v>0</v>
      </c>
      <c r="BW247" t="s">
        <v>99</v>
      </c>
      <c r="BX247" t="s">
        <v>99</v>
      </c>
      <c r="BY247" t="s">
        <v>405</v>
      </c>
      <c r="BZ247">
        <v>4.69977</v>
      </c>
      <c r="CA247">
        <v>34459.4</v>
      </c>
      <c r="CB247">
        <v>14738.2</v>
      </c>
      <c r="CC247">
        <v>0</v>
      </c>
      <c r="CD247">
        <v>675.71600000000001</v>
      </c>
      <c r="CE247">
        <v>0</v>
      </c>
      <c r="CF247">
        <v>73944.7</v>
      </c>
      <c r="CG247">
        <v>123823</v>
      </c>
      <c r="CH247">
        <v>81817.899999999994</v>
      </c>
      <c r="CI247">
        <v>0</v>
      </c>
      <c r="CJ247">
        <v>0</v>
      </c>
      <c r="CK247">
        <v>0</v>
      </c>
      <c r="CL247">
        <v>205641</v>
      </c>
      <c r="CM247">
        <v>814.32600000000002</v>
      </c>
      <c r="CN247">
        <v>0</v>
      </c>
      <c r="CO247">
        <v>0</v>
      </c>
      <c r="CP247">
        <v>0</v>
      </c>
      <c r="CQ247">
        <v>0</v>
      </c>
      <c r="CR247">
        <v>660.41499999999996</v>
      </c>
      <c r="CS247">
        <v>0</v>
      </c>
      <c r="CT247">
        <v>1474.74</v>
      </c>
      <c r="CU247">
        <v>0</v>
      </c>
      <c r="CV247">
        <v>0</v>
      </c>
      <c r="CW247">
        <v>0</v>
      </c>
      <c r="CX247">
        <v>0</v>
      </c>
      <c r="CY247">
        <v>1474.74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7.3983299999999996</v>
      </c>
      <c r="DN247">
        <v>59.144799999999996</v>
      </c>
      <c r="DO247">
        <v>20.199300000000001</v>
      </c>
      <c r="DP247">
        <v>0</v>
      </c>
      <c r="DQ247">
        <v>0.73114000000000001</v>
      </c>
      <c r="DR247">
        <v>5.2993600000000001</v>
      </c>
      <c r="DS247">
        <v>97.364199999999997</v>
      </c>
      <c r="DT247">
        <v>190.137</v>
      </c>
      <c r="DU247">
        <v>108.021</v>
      </c>
      <c r="DV247">
        <v>0</v>
      </c>
      <c r="DW247">
        <v>0</v>
      </c>
      <c r="DX247">
        <v>0</v>
      </c>
      <c r="DY247">
        <v>298.15800000000002</v>
      </c>
      <c r="DZ247">
        <v>285.46600000000001</v>
      </c>
      <c r="EA247">
        <v>12.692600000000001</v>
      </c>
      <c r="EB247">
        <v>0</v>
      </c>
      <c r="EC247">
        <v>0</v>
      </c>
      <c r="EE247">
        <v>0</v>
      </c>
      <c r="EF247">
        <v>0</v>
      </c>
      <c r="EH247">
        <v>0</v>
      </c>
      <c r="EI247" s="74">
        <v>8.22111E-8</v>
      </c>
      <c r="EJ247">
        <v>10.525700000000001</v>
      </c>
      <c r="EK247">
        <v>8.4375800000000005</v>
      </c>
      <c r="EL247">
        <v>6.2560000000000004E-2</v>
      </c>
      <c r="EM247">
        <v>3.5335299999999998</v>
      </c>
      <c r="EN247">
        <v>0</v>
      </c>
      <c r="EO247">
        <v>13.085800000000001</v>
      </c>
      <c r="EP247">
        <v>35.645099999999999</v>
      </c>
      <c r="EQ247">
        <v>14.844099999999999</v>
      </c>
      <c r="ER247">
        <v>0</v>
      </c>
      <c r="ES247">
        <v>0</v>
      </c>
      <c r="ET247">
        <v>0</v>
      </c>
      <c r="EU247">
        <v>50.489199999999997</v>
      </c>
      <c r="EV247" s="74">
        <v>3.2608700000000001E-22</v>
      </c>
      <c r="EW247">
        <v>14.5512</v>
      </c>
      <c r="EX247">
        <v>2.8402699999999999</v>
      </c>
      <c r="EY247">
        <v>0</v>
      </c>
      <c r="EZ247" s="74">
        <v>6.2220799999999999E-18</v>
      </c>
      <c r="FA247">
        <v>0</v>
      </c>
      <c r="FB247">
        <v>13.085800000000001</v>
      </c>
      <c r="FC247">
        <v>30.4772</v>
      </c>
      <c r="FD247">
        <v>14.844099999999999</v>
      </c>
      <c r="FE247">
        <v>0</v>
      </c>
      <c r="FF247">
        <v>0</v>
      </c>
      <c r="FG247">
        <v>0</v>
      </c>
      <c r="FH247">
        <v>45.321300000000001</v>
      </c>
      <c r="FI247" t="s">
        <v>534</v>
      </c>
      <c r="FJ247" t="s">
        <v>535</v>
      </c>
      <c r="FK247" t="s">
        <v>536</v>
      </c>
      <c r="FL247" t="s">
        <v>257</v>
      </c>
      <c r="FM247">
        <v>8.5</v>
      </c>
      <c r="FN247" t="s">
        <v>44</v>
      </c>
      <c r="FO247" t="s">
        <v>472</v>
      </c>
      <c r="FP247" t="s">
        <v>605</v>
      </c>
    </row>
    <row r="248" spans="1:172" x14ac:dyDescent="0.25">
      <c r="A248" s="72">
        <v>43234.222685185188</v>
      </c>
      <c r="B248" t="s">
        <v>419</v>
      </c>
      <c r="C248" t="s">
        <v>419</v>
      </c>
      <c r="D248" t="s">
        <v>123</v>
      </c>
      <c r="E248">
        <v>22500</v>
      </c>
      <c r="F248">
        <v>22500</v>
      </c>
      <c r="G248" t="s">
        <v>43</v>
      </c>
      <c r="H248" s="73">
        <v>3.888888888888889E-2</v>
      </c>
      <c r="I248" t="s">
        <v>51</v>
      </c>
      <c r="J248">
        <v>-9.39</v>
      </c>
      <c r="K248" t="s">
        <v>99</v>
      </c>
      <c r="L248" t="s">
        <v>99</v>
      </c>
      <c r="M248" t="s">
        <v>331</v>
      </c>
      <c r="N248">
        <v>0</v>
      </c>
      <c r="O248">
        <v>57656.2</v>
      </c>
      <c r="P248">
        <v>84037.3</v>
      </c>
      <c r="Q248">
        <v>0</v>
      </c>
      <c r="R248">
        <v>0</v>
      </c>
      <c r="S248">
        <v>0</v>
      </c>
      <c r="T248">
        <v>73944.7</v>
      </c>
      <c r="U248">
        <v>215638</v>
      </c>
      <c r="V248">
        <v>81817.899999999994</v>
      </c>
      <c r="W248">
        <v>0</v>
      </c>
      <c r="X248">
        <v>0</v>
      </c>
      <c r="Y248">
        <v>0</v>
      </c>
      <c r="Z248">
        <v>297456</v>
      </c>
      <c r="AA248">
        <v>149.68100000000001</v>
      </c>
      <c r="AB248">
        <v>0</v>
      </c>
      <c r="AC248">
        <v>0</v>
      </c>
      <c r="AD248">
        <v>0</v>
      </c>
      <c r="AE248">
        <v>0</v>
      </c>
      <c r="AF248">
        <v>591.54300000000001</v>
      </c>
      <c r="AG248">
        <v>0</v>
      </c>
      <c r="AH248">
        <v>741.22299999999996</v>
      </c>
      <c r="AI248">
        <v>0</v>
      </c>
      <c r="AJ248">
        <v>0</v>
      </c>
      <c r="AK248">
        <v>0</v>
      </c>
      <c r="AL248">
        <v>0</v>
      </c>
      <c r="AM248">
        <v>741.22299999999996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1.38103</v>
      </c>
      <c r="BB248">
        <v>112.26600000000001</v>
      </c>
      <c r="BC248">
        <v>110.361</v>
      </c>
      <c r="BD248">
        <v>0</v>
      </c>
      <c r="BE248">
        <v>0</v>
      </c>
      <c r="BF248">
        <v>4.7731500000000002</v>
      </c>
      <c r="BG248">
        <v>98.622399999999999</v>
      </c>
      <c r="BH248">
        <v>327.404</v>
      </c>
      <c r="BI248">
        <v>109.422</v>
      </c>
      <c r="BJ248">
        <v>0</v>
      </c>
      <c r="BK248">
        <v>0</v>
      </c>
      <c r="BL248">
        <v>0</v>
      </c>
      <c r="BM248">
        <v>436.82600000000002</v>
      </c>
      <c r="BN248">
        <v>430.67099999999999</v>
      </c>
      <c r="BO248">
        <v>6.1541800000000002</v>
      </c>
      <c r="BP248">
        <v>0</v>
      </c>
      <c r="BQ248">
        <v>0</v>
      </c>
      <c r="BS248">
        <v>0</v>
      </c>
      <c r="BT248">
        <v>0</v>
      </c>
      <c r="BV248">
        <v>0</v>
      </c>
      <c r="BW248" t="s">
        <v>99</v>
      </c>
      <c r="BX248" t="s">
        <v>99</v>
      </c>
      <c r="BY248" t="s">
        <v>454</v>
      </c>
      <c r="BZ248">
        <v>2.5057700000000001</v>
      </c>
      <c r="CA248">
        <v>104384</v>
      </c>
      <c r="CB248">
        <v>22831.599999999999</v>
      </c>
      <c r="CC248">
        <v>0</v>
      </c>
      <c r="CD248">
        <v>314.86399999999998</v>
      </c>
      <c r="CE248">
        <v>0</v>
      </c>
      <c r="CF248">
        <v>73944.7</v>
      </c>
      <c r="CG248">
        <v>201478</v>
      </c>
      <c r="CH248">
        <v>81817.899999999994</v>
      </c>
      <c r="CI248">
        <v>0</v>
      </c>
      <c r="CJ248">
        <v>0</v>
      </c>
      <c r="CK248">
        <v>0</v>
      </c>
      <c r="CL248">
        <v>283295</v>
      </c>
      <c r="CM248">
        <v>433.57499999999999</v>
      </c>
      <c r="CN248">
        <v>0</v>
      </c>
      <c r="CO248">
        <v>0</v>
      </c>
      <c r="CP248">
        <v>0</v>
      </c>
      <c r="CQ248">
        <v>0</v>
      </c>
      <c r="CR248">
        <v>576.83000000000004</v>
      </c>
      <c r="CS248">
        <v>0</v>
      </c>
      <c r="CT248">
        <v>1010.41</v>
      </c>
      <c r="CU248">
        <v>0</v>
      </c>
      <c r="CV248">
        <v>0</v>
      </c>
      <c r="CW248">
        <v>0</v>
      </c>
      <c r="CX248">
        <v>0</v>
      </c>
      <c r="CY248">
        <v>1010.41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4.0468999999999999</v>
      </c>
      <c r="DN248">
        <v>176.477</v>
      </c>
      <c r="DO248">
        <v>33.868299999999998</v>
      </c>
      <c r="DP248">
        <v>0</v>
      </c>
      <c r="DQ248">
        <v>0.34273500000000001</v>
      </c>
      <c r="DR248">
        <v>4.6544400000000001</v>
      </c>
      <c r="DS248">
        <v>98.622399999999999</v>
      </c>
      <c r="DT248">
        <v>318.012</v>
      </c>
      <c r="DU248">
        <v>109.422</v>
      </c>
      <c r="DV248">
        <v>0</v>
      </c>
      <c r="DW248">
        <v>0</v>
      </c>
      <c r="DX248">
        <v>0</v>
      </c>
      <c r="DY248">
        <v>427.43400000000003</v>
      </c>
      <c r="DZ248">
        <v>418.73500000000001</v>
      </c>
      <c r="EA248">
        <v>8.69862</v>
      </c>
      <c r="EB248">
        <v>0</v>
      </c>
      <c r="EC248">
        <v>0</v>
      </c>
      <c r="EE248">
        <v>0</v>
      </c>
      <c r="EF248">
        <v>0</v>
      </c>
      <c r="EH248">
        <v>0</v>
      </c>
      <c r="EI248">
        <v>0</v>
      </c>
      <c r="EJ248">
        <v>32.431699999999999</v>
      </c>
      <c r="EK248">
        <v>15.527200000000001</v>
      </c>
      <c r="EL248">
        <v>0</v>
      </c>
      <c r="EM248">
        <v>0</v>
      </c>
      <c r="EN248">
        <v>0</v>
      </c>
      <c r="EO248">
        <v>13.085800000000001</v>
      </c>
      <c r="EP248">
        <v>61.044699999999999</v>
      </c>
      <c r="EQ248">
        <v>14.844099999999999</v>
      </c>
      <c r="ER248">
        <v>0</v>
      </c>
      <c r="ES248">
        <v>0</v>
      </c>
      <c r="ET248">
        <v>0</v>
      </c>
      <c r="EU248">
        <v>75.888800000000003</v>
      </c>
      <c r="EV248">
        <v>0</v>
      </c>
      <c r="EW248">
        <v>43.904899999999998</v>
      </c>
      <c r="EX248">
        <v>5.6249399999999996</v>
      </c>
      <c r="EY248">
        <v>0</v>
      </c>
      <c r="EZ248">
        <v>0</v>
      </c>
      <c r="FA248">
        <v>0</v>
      </c>
      <c r="FB248">
        <v>13.085800000000001</v>
      </c>
      <c r="FC248">
        <v>62.615600000000001</v>
      </c>
      <c r="FD248">
        <v>14.844099999999999</v>
      </c>
      <c r="FE248">
        <v>0</v>
      </c>
      <c r="FF248">
        <v>0</v>
      </c>
      <c r="FG248">
        <v>0</v>
      </c>
      <c r="FH248">
        <v>77.459699999999998</v>
      </c>
      <c r="FI248" t="s">
        <v>534</v>
      </c>
      <c r="FJ248" t="s">
        <v>535</v>
      </c>
      <c r="FK248" t="s">
        <v>536</v>
      </c>
      <c r="FL248" t="s">
        <v>257</v>
      </c>
      <c r="FM248">
        <v>8.5</v>
      </c>
      <c r="FN248" t="s">
        <v>44</v>
      </c>
      <c r="FO248" t="s">
        <v>472</v>
      </c>
      <c r="FP248" t="s">
        <v>605</v>
      </c>
    </row>
    <row r="249" spans="1:172" x14ac:dyDescent="0.25">
      <c r="A249" s="72">
        <v>43234.223356481481</v>
      </c>
      <c r="B249" t="s">
        <v>420</v>
      </c>
      <c r="C249" t="s">
        <v>420</v>
      </c>
      <c r="D249" t="s">
        <v>266</v>
      </c>
      <c r="E249">
        <v>22500</v>
      </c>
      <c r="F249">
        <v>22500</v>
      </c>
      <c r="G249" t="s">
        <v>43</v>
      </c>
      <c r="H249" s="73">
        <v>3.7499999999999999E-2</v>
      </c>
      <c r="I249" t="s">
        <v>51</v>
      </c>
      <c r="J249">
        <v>-19.41</v>
      </c>
      <c r="K249" t="s">
        <v>99</v>
      </c>
      <c r="L249" t="s">
        <v>99</v>
      </c>
      <c r="M249" t="s">
        <v>254</v>
      </c>
      <c r="N249">
        <v>0</v>
      </c>
      <c r="O249">
        <v>8756.01</v>
      </c>
      <c r="P249">
        <v>64644.1</v>
      </c>
      <c r="Q249">
        <v>0</v>
      </c>
      <c r="R249">
        <v>0</v>
      </c>
      <c r="S249">
        <v>0</v>
      </c>
      <c r="T249">
        <v>73944.7</v>
      </c>
      <c r="U249">
        <v>147345</v>
      </c>
      <c r="V249">
        <v>81817.899999999994</v>
      </c>
      <c r="W249">
        <v>0</v>
      </c>
      <c r="X249">
        <v>0</v>
      </c>
      <c r="Y249">
        <v>0</v>
      </c>
      <c r="Z249">
        <v>229163</v>
      </c>
      <c r="AA249">
        <v>369.47800000000001</v>
      </c>
      <c r="AB249">
        <v>0</v>
      </c>
      <c r="AC249">
        <v>0</v>
      </c>
      <c r="AD249">
        <v>0</v>
      </c>
      <c r="AE249">
        <v>0</v>
      </c>
      <c r="AF249">
        <v>677.26599999999996</v>
      </c>
      <c r="AG249">
        <v>0</v>
      </c>
      <c r="AH249">
        <v>1046.74</v>
      </c>
      <c r="AI249">
        <v>0</v>
      </c>
      <c r="AJ249">
        <v>0</v>
      </c>
      <c r="AK249">
        <v>0</v>
      </c>
      <c r="AL249">
        <v>0</v>
      </c>
      <c r="AM249">
        <v>1046.74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3.3214000000000001</v>
      </c>
      <c r="BB249">
        <v>18.972300000000001</v>
      </c>
      <c r="BC249">
        <v>84.460599999999999</v>
      </c>
      <c r="BD249">
        <v>0</v>
      </c>
      <c r="BE249">
        <v>0</v>
      </c>
      <c r="BF249">
        <v>5.4345800000000004</v>
      </c>
      <c r="BG249">
        <v>97.364199999999997</v>
      </c>
      <c r="BH249">
        <v>209.553</v>
      </c>
      <c r="BI249">
        <v>108.021</v>
      </c>
      <c r="BJ249">
        <v>0</v>
      </c>
      <c r="BK249">
        <v>0</v>
      </c>
      <c r="BL249">
        <v>0</v>
      </c>
      <c r="BM249">
        <v>317.57400000000001</v>
      </c>
      <c r="BN249">
        <v>308.81799999999998</v>
      </c>
      <c r="BO249">
        <v>8.7559799999999992</v>
      </c>
      <c r="BP249">
        <v>0</v>
      </c>
      <c r="BQ249">
        <v>0</v>
      </c>
      <c r="BS249">
        <v>0</v>
      </c>
      <c r="BT249">
        <v>0</v>
      </c>
      <c r="BV249">
        <v>0</v>
      </c>
      <c r="BW249" t="s">
        <v>99</v>
      </c>
      <c r="BX249" t="s">
        <v>99</v>
      </c>
      <c r="BY249" t="s">
        <v>405</v>
      </c>
      <c r="BZ249">
        <v>4.69977</v>
      </c>
      <c r="CA249">
        <v>34459.4</v>
      </c>
      <c r="CB249">
        <v>14738.2</v>
      </c>
      <c r="CC249">
        <v>0</v>
      </c>
      <c r="CD249">
        <v>675.71600000000001</v>
      </c>
      <c r="CE249">
        <v>0</v>
      </c>
      <c r="CF249">
        <v>73944.7</v>
      </c>
      <c r="CG249">
        <v>123823</v>
      </c>
      <c r="CH249">
        <v>81817.899999999994</v>
      </c>
      <c r="CI249">
        <v>0</v>
      </c>
      <c r="CJ249">
        <v>0</v>
      </c>
      <c r="CK249">
        <v>0</v>
      </c>
      <c r="CL249">
        <v>205641</v>
      </c>
      <c r="CM249">
        <v>814.32600000000002</v>
      </c>
      <c r="CN249">
        <v>0</v>
      </c>
      <c r="CO249">
        <v>0</v>
      </c>
      <c r="CP249">
        <v>0</v>
      </c>
      <c r="CQ249">
        <v>0</v>
      </c>
      <c r="CR249">
        <v>660.41499999999996</v>
      </c>
      <c r="CS249">
        <v>0</v>
      </c>
      <c r="CT249">
        <v>1474.74</v>
      </c>
      <c r="CU249">
        <v>0</v>
      </c>
      <c r="CV249">
        <v>0</v>
      </c>
      <c r="CW249">
        <v>0</v>
      </c>
      <c r="CX249">
        <v>0</v>
      </c>
      <c r="CY249">
        <v>1474.74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7.3983299999999996</v>
      </c>
      <c r="DN249">
        <v>59.144799999999996</v>
      </c>
      <c r="DO249">
        <v>20.199300000000001</v>
      </c>
      <c r="DP249">
        <v>0</v>
      </c>
      <c r="DQ249">
        <v>0.73114000000000001</v>
      </c>
      <c r="DR249">
        <v>5.2993600000000001</v>
      </c>
      <c r="DS249">
        <v>97.364199999999997</v>
      </c>
      <c r="DT249">
        <v>190.137</v>
      </c>
      <c r="DU249">
        <v>108.021</v>
      </c>
      <c r="DV249">
        <v>0</v>
      </c>
      <c r="DW249">
        <v>0</v>
      </c>
      <c r="DX249">
        <v>0</v>
      </c>
      <c r="DY249">
        <v>298.15800000000002</v>
      </c>
      <c r="DZ249">
        <v>285.46600000000001</v>
      </c>
      <c r="EA249">
        <v>12.692600000000001</v>
      </c>
      <c r="EB249">
        <v>0</v>
      </c>
      <c r="EC249">
        <v>0</v>
      </c>
      <c r="EE249">
        <v>0</v>
      </c>
      <c r="EF249">
        <v>0</v>
      </c>
      <c r="EH249">
        <v>0</v>
      </c>
      <c r="EI249">
        <v>0</v>
      </c>
      <c r="EJ249">
        <v>4.8285600000000004</v>
      </c>
      <c r="EK249">
        <v>11.944000000000001</v>
      </c>
      <c r="EL249">
        <v>0</v>
      </c>
      <c r="EM249">
        <v>0</v>
      </c>
      <c r="EN249">
        <v>0</v>
      </c>
      <c r="EO249">
        <v>13.085800000000001</v>
      </c>
      <c r="EP249">
        <v>29.8584</v>
      </c>
      <c r="EQ249">
        <v>14.844099999999999</v>
      </c>
      <c r="ER249">
        <v>0</v>
      </c>
      <c r="ES249">
        <v>0</v>
      </c>
      <c r="ET249">
        <v>0</v>
      </c>
      <c r="EU249">
        <v>44.702500000000001</v>
      </c>
      <c r="EV249" s="74">
        <v>3.2608700000000001E-22</v>
      </c>
      <c r="EW249">
        <v>14.5512</v>
      </c>
      <c r="EX249">
        <v>2.8402699999999999</v>
      </c>
      <c r="EY249">
        <v>0</v>
      </c>
      <c r="EZ249" s="74">
        <v>6.2220799999999999E-18</v>
      </c>
      <c r="FA249">
        <v>0</v>
      </c>
      <c r="FB249">
        <v>13.085800000000001</v>
      </c>
      <c r="FC249">
        <v>30.4772</v>
      </c>
      <c r="FD249">
        <v>14.844099999999999</v>
      </c>
      <c r="FE249">
        <v>0</v>
      </c>
      <c r="FF249">
        <v>0</v>
      </c>
      <c r="FG249">
        <v>0</v>
      </c>
      <c r="FH249">
        <v>45.321300000000001</v>
      </c>
      <c r="FI249" t="s">
        <v>534</v>
      </c>
      <c r="FJ249" t="s">
        <v>535</v>
      </c>
      <c r="FK249" t="s">
        <v>536</v>
      </c>
      <c r="FL249" t="s">
        <v>257</v>
      </c>
      <c r="FM249">
        <v>8.5</v>
      </c>
      <c r="FN249" t="s">
        <v>44</v>
      </c>
      <c r="FO249" t="s">
        <v>472</v>
      </c>
      <c r="FP249" t="s">
        <v>605</v>
      </c>
    </row>
    <row r="250" spans="1:172" x14ac:dyDescent="0.25">
      <c r="A250" s="72">
        <v>43234.224143518521</v>
      </c>
      <c r="B250" t="s">
        <v>421</v>
      </c>
      <c r="C250" t="s">
        <v>421</v>
      </c>
      <c r="D250" t="s">
        <v>123</v>
      </c>
      <c r="E250">
        <v>22500</v>
      </c>
      <c r="F250">
        <v>22500</v>
      </c>
      <c r="G250" t="s">
        <v>43</v>
      </c>
      <c r="H250" s="73">
        <v>4.3750000000000004E-2</v>
      </c>
      <c r="I250" t="s">
        <v>51</v>
      </c>
      <c r="J250">
        <v>-34.57</v>
      </c>
      <c r="K250" t="s">
        <v>99</v>
      </c>
      <c r="L250" t="s">
        <v>99</v>
      </c>
      <c r="M250" t="s">
        <v>255</v>
      </c>
      <c r="N250">
        <v>278.95499999999998</v>
      </c>
      <c r="O250">
        <v>106773</v>
      </c>
      <c r="P250">
        <v>43186.6</v>
      </c>
      <c r="Q250">
        <v>498.11700000000002</v>
      </c>
      <c r="R250">
        <v>7684.36</v>
      </c>
      <c r="S250">
        <v>0</v>
      </c>
      <c r="T250">
        <v>73944.7</v>
      </c>
      <c r="U250">
        <v>232366</v>
      </c>
      <c r="V250">
        <v>81817.899999999994</v>
      </c>
      <c r="W250">
        <v>0</v>
      </c>
      <c r="X250">
        <v>0</v>
      </c>
      <c r="Y250">
        <v>0</v>
      </c>
      <c r="Z250">
        <v>314184</v>
      </c>
      <c r="AA250">
        <v>276.959</v>
      </c>
      <c r="AB250">
        <v>0</v>
      </c>
      <c r="AC250">
        <v>0</v>
      </c>
      <c r="AD250">
        <v>0</v>
      </c>
      <c r="AE250">
        <v>0</v>
      </c>
      <c r="AF250">
        <v>591.54499999999996</v>
      </c>
      <c r="AG250">
        <v>0</v>
      </c>
      <c r="AH250">
        <v>868.50400000000002</v>
      </c>
      <c r="AI250">
        <v>0</v>
      </c>
      <c r="AJ250">
        <v>0</v>
      </c>
      <c r="AK250">
        <v>0</v>
      </c>
      <c r="AL250">
        <v>0</v>
      </c>
      <c r="AM250">
        <v>868.50400000000002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2.8276599999999998</v>
      </c>
      <c r="BB250">
        <v>176.36099999999999</v>
      </c>
      <c r="BC250">
        <v>58.273000000000003</v>
      </c>
      <c r="BD250">
        <v>1.1323799999999999</v>
      </c>
      <c r="BE250">
        <v>10.602399999999999</v>
      </c>
      <c r="BF250">
        <v>4.7731700000000004</v>
      </c>
      <c r="BG250">
        <v>98.622399999999999</v>
      </c>
      <c r="BH250">
        <v>352.59199999999998</v>
      </c>
      <c r="BI250">
        <v>109.422</v>
      </c>
      <c r="BJ250">
        <v>0</v>
      </c>
      <c r="BK250">
        <v>0</v>
      </c>
      <c r="BL250">
        <v>0</v>
      </c>
      <c r="BM250">
        <v>462.01400000000001</v>
      </c>
      <c r="BN250">
        <v>454.72199999999998</v>
      </c>
      <c r="BO250">
        <v>7.29176</v>
      </c>
      <c r="BP250">
        <v>0</v>
      </c>
      <c r="BQ250">
        <v>0</v>
      </c>
      <c r="BS250">
        <v>0</v>
      </c>
      <c r="BT250">
        <v>0</v>
      </c>
      <c r="BV250">
        <v>0</v>
      </c>
      <c r="BW250" t="s">
        <v>99</v>
      </c>
      <c r="BX250" t="s">
        <v>99</v>
      </c>
      <c r="BY250" t="s">
        <v>454</v>
      </c>
      <c r="BZ250">
        <v>2.5057700000000001</v>
      </c>
      <c r="CA250">
        <v>104384</v>
      </c>
      <c r="CB250">
        <v>22831.599999999999</v>
      </c>
      <c r="CC250">
        <v>0</v>
      </c>
      <c r="CD250">
        <v>314.86399999999998</v>
      </c>
      <c r="CE250">
        <v>0</v>
      </c>
      <c r="CF250">
        <v>73944.7</v>
      </c>
      <c r="CG250">
        <v>201478</v>
      </c>
      <c r="CH250">
        <v>81817.899999999994</v>
      </c>
      <c r="CI250">
        <v>0</v>
      </c>
      <c r="CJ250">
        <v>0</v>
      </c>
      <c r="CK250">
        <v>0</v>
      </c>
      <c r="CL250">
        <v>283295</v>
      </c>
      <c r="CM250">
        <v>433.57499999999999</v>
      </c>
      <c r="CN250">
        <v>0</v>
      </c>
      <c r="CO250">
        <v>0</v>
      </c>
      <c r="CP250">
        <v>0</v>
      </c>
      <c r="CQ250">
        <v>0</v>
      </c>
      <c r="CR250">
        <v>576.83000000000004</v>
      </c>
      <c r="CS250">
        <v>0</v>
      </c>
      <c r="CT250">
        <v>1010.41</v>
      </c>
      <c r="CU250">
        <v>0</v>
      </c>
      <c r="CV250">
        <v>0</v>
      </c>
      <c r="CW250">
        <v>0</v>
      </c>
      <c r="CX250">
        <v>0</v>
      </c>
      <c r="CY250">
        <v>1010.41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4.0468999999999999</v>
      </c>
      <c r="DN250">
        <v>176.477</v>
      </c>
      <c r="DO250">
        <v>33.868299999999998</v>
      </c>
      <c r="DP250">
        <v>0</v>
      </c>
      <c r="DQ250">
        <v>0.34273500000000001</v>
      </c>
      <c r="DR250">
        <v>4.6544400000000001</v>
      </c>
      <c r="DS250">
        <v>98.622399999999999</v>
      </c>
      <c r="DT250">
        <v>318.012</v>
      </c>
      <c r="DU250">
        <v>109.422</v>
      </c>
      <c r="DV250">
        <v>0</v>
      </c>
      <c r="DW250">
        <v>0</v>
      </c>
      <c r="DX250">
        <v>0</v>
      </c>
      <c r="DY250">
        <v>427.43400000000003</v>
      </c>
      <c r="DZ250">
        <v>418.73500000000001</v>
      </c>
      <c r="EA250">
        <v>8.69862</v>
      </c>
      <c r="EB250">
        <v>0</v>
      </c>
      <c r="EC250">
        <v>0</v>
      </c>
      <c r="EE250">
        <v>0</v>
      </c>
      <c r="EF250">
        <v>0</v>
      </c>
      <c r="EH250">
        <v>0</v>
      </c>
      <c r="EI250">
        <v>0</v>
      </c>
      <c r="EJ250">
        <v>42.330199999999998</v>
      </c>
      <c r="EK250">
        <v>8.7839200000000002</v>
      </c>
      <c r="EL250">
        <v>0.31669199999999997</v>
      </c>
      <c r="EM250">
        <v>1.85945</v>
      </c>
      <c r="EN250">
        <v>0</v>
      </c>
      <c r="EO250">
        <v>13.085800000000001</v>
      </c>
      <c r="EP250">
        <v>66.376099999999994</v>
      </c>
      <c r="EQ250">
        <v>14.844099999999999</v>
      </c>
      <c r="ER250">
        <v>0</v>
      </c>
      <c r="ES250">
        <v>0</v>
      </c>
      <c r="ET250">
        <v>0</v>
      </c>
      <c r="EU250">
        <v>81.220200000000006</v>
      </c>
      <c r="EV250">
        <v>0</v>
      </c>
      <c r="EW250">
        <v>43.904899999999998</v>
      </c>
      <c r="EX250">
        <v>5.6249399999999996</v>
      </c>
      <c r="EY250">
        <v>0</v>
      </c>
      <c r="EZ250">
        <v>0</v>
      </c>
      <c r="FA250">
        <v>0</v>
      </c>
      <c r="FB250">
        <v>13.085800000000001</v>
      </c>
      <c r="FC250">
        <v>62.615600000000001</v>
      </c>
      <c r="FD250">
        <v>14.844099999999999</v>
      </c>
      <c r="FE250">
        <v>0</v>
      </c>
      <c r="FF250">
        <v>0</v>
      </c>
      <c r="FG250">
        <v>0</v>
      </c>
      <c r="FH250">
        <v>77.459699999999998</v>
      </c>
      <c r="FI250" t="s">
        <v>534</v>
      </c>
      <c r="FJ250" t="s">
        <v>535</v>
      </c>
      <c r="FK250" t="s">
        <v>536</v>
      </c>
      <c r="FL250" t="s">
        <v>257</v>
      </c>
      <c r="FM250">
        <v>8.5</v>
      </c>
      <c r="FN250" t="s">
        <v>44</v>
      </c>
      <c r="FO250" t="s">
        <v>472</v>
      </c>
      <c r="FP250" t="s">
        <v>605</v>
      </c>
    </row>
    <row r="251" spans="1:172" x14ac:dyDescent="0.25">
      <c r="A251" s="72">
        <v>43234.224803240744</v>
      </c>
      <c r="B251" t="s">
        <v>422</v>
      </c>
      <c r="C251" t="s">
        <v>422</v>
      </c>
      <c r="D251" t="s">
        <v>266</v>
      </c>
      <c r="E251">
        <v>22500</v>
      </c>
      <c r="F251">
        <v>22500</v>
      </c>
      <c r="G251" t="s">
        <v>43</v>
      </c>
      <c r="H251" s="73">
        <v>3.6805555555555557E-2</v>
      </c>
      <c r="I251" t="s">
        <v>51</v>
      </c>
      <c r="J251">
        <v>-38.72</v>
      </c>
      <c r="K251" t="s">
        <v>99</v>
      </c>
      <c r="L251" t="s">
        <v>99</v>
      </c>
      <c r="M251" t="s">
        <v>212</v>
      </c>
      <c r="N251">
        <v>692.58299999999997</v>
      </c>
      <c r="O251">
        <v>32266.6</v>
      </c>
      <c r="P251">
        <v>39362.6</v>
      </c>
      <c r="Q251">
        <v>84.921099999999996</v>
      </c>
      <c r="R251">
        <v>5278.28</v>
      </c>
      <c r="S251">
        <v>0</v>
      </c>
      <c r="T251">
        <v>73944.7</v>
      </c>
      <c r="U251">
        <v>151630</v>
      </c>
      <c r="V251">
        <v>81817.899999999994</v>
      </c>
      <c r="W251">
        <v>0</v>
      </c>
      <c r="X251">
        <v>0</v>
      </c>
      <c r="Y251">
        <v>0</v>
      </c>
      <c r="Z251">
        <v>233448</v>
      </c>
      <c r="AA251">
        <v>475.20400000000001</v>
      </c>
      <c r="AB251">
        <v>0</v>
      </c>
      <c r="AC251">
        <v>0</v>
      </c>
      <c r="AD251">
        <v>0</v>
      </c>
      <c r="AE251">
        <v>0</v>
      </c>
      <c r="AF251">
        <v>677.26599999999996</v>
      </c>
      <c r="AG251">
        <v>0</v>
      </c>
      <c r="AH251">
        <v>1152.47</v>
      </c>
      <c r="AI251">
        <v>0</v>
      </c>
      <c r="AJ251">
        <v>0</v>
      </c>
      <c r="AK251">
        <v>0</v>
      </c>
      <c r="AL251">
        <v>0</v>
      </c>
      <c r="AM251">
        <v>1152.47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5.0082500000000003</v>
      </c>
      <c r="BB251">
        <v>60.419899999999998</v>
      </c>
      <c r="BC251">
        <v>52.477800000000002</v>
      </c>
      <c r="BD251">
        <v>0.17030699999999999</v>
      </c>
      <c r="BE251">
        <v>7.98217</v>
      </c>
      <c r="BF251">
        <v>5.4345800000000004</v>
      </c>
      <c r="BG251">
        <v>97.364199999999997</v>
      </c>
      <c r="BH251">
        <v>228.857</v>
      </c>
      <c r="BI251">
        <v>108.021</v>
      </c>
      <c r="BJ251">
        <v>0</v>
      </c>
      <c r="BK251">
        <v>0</v>
      </c>
      <c r="BL251">
        <v>0</v>
      </c>
      <c r="BM251">
        <v>336.87900000000002</v>
      </c>
      <c r="BN251">
        <v>327.19499999999999</v>
      </c>
      <c r="BO251">
        <v>9.6836300000000008</v>
      </c>
      <c r="BP251">
        <v>0</v>
      </c>
      <c r="BQ251">
        <v>0</v>
      </c>
      <c r="BS251">
        <v>0</v>
      </c>
      <c r="BT251">
        <v>0</v>
      </c>
      <c r="BV251">
        <v>0</v>
      </c>
      <c r="BW251" t="s">
        <v>99</v>
      </c>
      <c r="BX251" t="s">
        <v>99</v>
      </c>
      <c r="BY251" t="s">
        <v>405</v>
      </c>
      <c r="BZ251">
        <v>4.69977</v>
      </c>
      <c r="CA251">
        <v>34459.4</v>
      </c>
      <c r="CB251">
        <v>14738.2</v>
      </c>
      <c r="CC251">
        <v>0</v>
      </c>
      <c r="CD251">
        <v>675.71600000000001</v>
      </c>
      <c r="CE251">
        <v>0</v>
      </c>
      <c r="CF251">
        <v>73944.7</v>
      </c>
      <c r="CG251">
        <v>123823</v>
      </c>
      <c r="CH251">
        <v>81817.899999999994</v>
      </c>
      <c r="CI251">
        <v>0</v>
      </c>
      <c r="CJ251">
        <v>0</v>
      </c>
      <c r="CK251">
        <v>0</v>
      </c>
      <c r="CL251">
        <v>205641</v>
      </c>
      <c r="CM251">
        <v>814.32600000000002</v>
      </c>
      <c r="CN251">
        <v>0</v>
      </c>
      <c r="CO251">
        <v>0</v>
      </c>
      <c r="CP251">
        <v>0</v>
      </c>
      <c r="CQ251">
        <v>0</v>
      </c>
      <c r="CR251">
        <v>660.41499999999996</v>
      </c>
      <c r="CS251">
        <v>0</v>
      </c>
      <c r="CT251">
        <v>1474.74</v>
      </c>
      <c r="CU251">
        <v>0</v>
      </c>
      <c r="CV251">
        <v>0</v>
      </c>
      <c r="CW251">
        <v>0</v>
      </c>
      <c r="CX251">
        <v>0</v>
      </c>
      <c r="CY251">
        <v>1474.74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7.3983299999999996</v>
      </c>
      <c r="DN251">
        <v>59.144799999999996</v>
      </c>
      <c r="DO251">
        <v>20.199300000000001</v>
      </c>
      <c r="DP251">
        <v>0</v>
      </c>
      <c r="DQ251">
        <v>0.73114000000000001</v>
      </c>
      <c r="DR251">
        <v>5.2993600000000001</v>
      </c>
      <c r="DS251">
        <v>97.364199999999997</v>
      </c>
      <c r="DT251">
        <v>190.137</v>
      </c>
      <c r="DU251">
        <v>108.021</v>
      </c>
      <c r="DV251">
        <v>0</v>
      </c>
      <c r="DW251">
        <v>0</v>
      </c>
      <c r="DX251">
        <v>0</v>
      </c>
      <c r="DY251">
        <v>298.15800000000002</v>
      </c>
      <c r="DZ251">
        <v>285.46600000000001</v>
      </c>
      <c r="EA251">
        <v>12.692600000000001</v>
      </c>
      <c r="EB251">
        <v>0</v>
      </c>
      <c r="EC251">
        <v>0</v>
      </c>
      <c r="EE251">
        <v>0</v>
      </c>
      <c r="EF251">
        <v>0</v>
      </c>
      <c r="EH251">
        <v>0</v>
      </c>
      <c r="EI251">
        <v>0</v>
      </c>
      <c r="EJ251">
        <v>14.2644</v>
      </c>
      <c r="EK251">
        <v>7.7640700000000002</v>
      </c>
      <c r="EL251">
        <v>4.3555799999999999E-2</v>
      </c>
      <c r="EM251">
        <v>1.8288</v>
      </c>
      <c r="EN251">
        <v>0</v>
      </c>
      <c r="EO251">
        <v>13.085800000000001</v>
      </c>
      <c r="EP251">
        <v>36.986600000000003</v>
      </c>
      <c r="EQ251">
        <v>14.844099999999999</v>
      </c>
      <c r="ER251">
        <v>0</v>
      </c>
      <c r="ES251">
        <v>0</v>
      </c>
      <c r="ET251">
        <v>0</v>
      </c>
      <c r="EU251">
        <v>51.8307</v>
      </c>
      <c r="EV251" s="74">
        <v>3.2608700000000001E-22</v>
      </c>
      <c r="EW251">
        <v>14.5512</v>
      </c>
      <c r="EX251">
        <v>2.8402699999999999</v>
      </c>
      <c r="EY251">
        <v>0</v>
      </c>
      <c r="EZ251" s="74">
        <v>6.2220799999999999E-18</v>
      </c>
      <c r="FA251">
        <v>0</v>
      </c>
      <c r="FB251">
        <v>13.085800000000001</v>
      </c>
      <c r="FC251">
        <v>30.4772</v>
      </c>
      <c r="FD251">
        <v>14.844099999999999</v>
      </c>
      <c r="FE251">
        <v>0</v>
      </c>
      <c r="FF251">
        <v>0</v>
      </c>
      <c r="FG251">
        <v>0</v>
      </c>
      <c r="FH251">
        <v>45.321300000000001</v>
      </c>
      <c r="FI251" t="s">
        <v>534</v>
      </c>
      <c r="FJ251" t="s">
        <v>535</v>
      </c>
      <c r="FK251" t="s">
        <v>536</v>
      </c>
      <c r="FL251" t="s">
        <v>257</v>
      </c>
      <c r="FM251">
        <v>8.5</v>
      </c>
      <c r="FN251" t="s">
        <v>44</v>
      </c>
      <c r="FO251" t="s">
        <v>472</v>
      </c>
      <c r="FP251" t="s">
        <v>605</v>
      </c>
    </row>
    <row r="252" spans="1:172" x14ac:dyDescent="0.25">
      <c r="A252" s="72">
        <v>43234.225717592592</v>
      </c>
      <c r="B252" t="s">
        <v>352</v>
      </c>
      <c r="C252" t="s">
        <v>352</v>
      </c>
      <c r="D252" t="s">
        <v>266</v>
      </c>
      <c r="E252">
        <v>53627.8</v>
      </c>
      <c r="F252">
        <v>53627.8</v>
      </c>
      <c r="G252" t="s">
        <v>43</v>
      </c>
      <c r="H252" s="73">
        <v>5.1388888888888894E-2</v>
      </c>
      <c r="I252" t="s">
        <v>50</v>
      </c>
      <c r="J252">
        <v>7.11</v>
      </c>
      <c r="K252" t="s">
        <v>99</v>
      </c>
      <c r="L252" t="s">
        <v>99</v>
      </c>
      <c r="M252" t="s">
        <v>240</v>
      </c>
      <c r="N252">
        <v>8.4655299999999993</v>
      </c>
      <c r="O252">
        <v>79127.199999999997</v>
      </c>
      <c r="P252">
        <v>22274.5</v>
      </c>
      <c r="Q252">
        <v>0</v>
      </c>
      <c r="R252">
        <v>1633.07</v>
      </c>
      <c r="S252">
        <v>0</v>
      </c>
      <c r="T252">
        <v>72497.3</v>
      </c>
      <c r="U252">
        <v>175541</v>
      </c>
      <c r="V252">
        <v>229701</v>
      </c>
      <c r="W252">
        <v>0</v>
      </c>
      <c r="X252">
        <v>0</v>
      </c>
      <c r="Y252">
        <v>0</v>
      </c>
      <c r="Z252">
        <v>405242</v>
      </c>
      <c r="AA252">
        <v>1301.0999999999999</v>
      </c>
      <c r="AB252">
        <v>0</v>
      </c>
      <c r="AC252">
        <v>0</v>
      </c>
      <c r="AD252">
        <v>0</v>
      </c>
      <c r="AE252">
        <v>0</v>
      </c>
      <c r="AF252">
        <v>609.04399999999998</v>
      </c>
      <c r="AG252">
        <v>0</v>
      </c>
      <c r="AH252">
        <v>1910.15</v>
      </c>
      <c r="AI252">
        <v>0</v>
      </c>
      <c r="AJ252">
        <v>0</v>
      </c>
      <c r="AK252">
        <v>0</v>
      </c>
      <c r="AL252">
        <v>0</v>
      </c>
      <c r="AM252">
        <v>1910.15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4.9065599999999998</v>
      </c>
      <c r="BB252">
        <v>54.0276</v>
      </c>
      <c r="BC252">
        <v>12.1533</v>
      </c>
      <c r="BD252">
        <v>0</v>
      </c>
      <c r="BE252">
        <v>0.74767700000000004</v>
      </c>
      <c r="BF252">
        <v>2.0487299999999999</v>
      </c>
      <c r="BG252">
        <v>39.262</v>
      </c>
      <c r="BH252">
        <v>113.146</v>
      </c>
      <c r="BI252">
        <v>123.904</v>
      </c>
      <c r="BJ252">
        <v>0</v>
      </c>
      <c r="BK252">
        <v>0</v>
      </c>
      <c r="BL252">
        <v>0</v>
      </c>
      <c r="BM252">
        <v>237.05</v>
      </c>
      <c r="BN252">
        <v>230.09800000000001</v>
      </c>
      <c r="BO252">
        <v>6.9514100000000001</v>
      </c>
      <c r="BP252">
        <v>0</v>
      </c>
      <c r="BQ252">
        <v>0</v>
      </c>
      <c r="BS252">
        <v>0</v>
      </c>
      <c r="BT252">
        <v>0</v>
      </c>
      <c r="BV252">
        <v>0</v>
      </c>
      <c r="BW252" t="s">
        <v>99</v>
      </c>
      <c r="BX252" t="s">
        <v>99</v>
      </c>
      <c r="BY252" t="s">
        <v>263</v>
      </c>
      <c r="BZ252">
        <v>9.6137499999999996</v>
      </c>
      <c r="CA252">
        <v>75556.600000000006</v>
      </c>
      <c r="CB252">
        <v>38030.699999999997</v>
      </c>
      <c r="CC252">
        <v>0</v>
      </c>
      <c r="CD252">
        <v>1381.44</v>
      </c>
      <c r="CE252">
        <v>0</v>
      </c>
      <c r="CF252">
        <v>72497.3</v>
      </c>
      <c r="CG252">
        <v>187476</v>
      </c>
      <c r="CH252">
        <v>229701</v>
      </c>
      <c r="CI252">
        <v>0</v>
      </c>
      <c r="CJ252">
        <v>0</v>
      </c>
      <c r="CK252">
        <v>0</v>
      </c>
      <c r="CL252">
        <v>417177</v>
      </c>
      <c r="CM252">
        <v>1691.48</v>
      </c>
      <c r="CN252">
        <v>0</v>
      </c>
      <c r="CO252">
        <v>0</v>
      </c>
      <c r="CP252">
        <v>0</v>
      </c>
      <c r="CQ252">
        <v>0</v>
      </c>
      <c r="CR252">
        <v>640.42700000000002</v>
      </c>
      <c r="CS252">
        <v>0</v>
      </c>
      <c r="CT252">
        <v>2331.91</v>
      </c>
      <c r="CU252">
        <v>0</v>
      </c>
      <c r="CV252">
        <v>0</v>
      </c>
      <c r="CW252">
        <v>0</v>
      </c>
      <c r="CX252">
        <v>0</v>
      </c>
      <c r="CY252">
        <v>2331.91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6.3621699999999999</v>
      </c>
      <c r="DN252">
        <v>51.156500000000001</v>
      </c>
      <c r="DO252">
        <v>20.6953</v>
      </c>
      <c r="DP252">
        <v>0</v>
      </c>
      <c r="DQ252">
        <v>0.63316499999999998</v>
      </c>
      <c r="DR252">
        <v>2.15421</v>
      </c>
      <c r="DS252">
        <v>39.262</v>
      </c>
      <c r="DT252">
        <v>120.26300000000001</v>
      </c>
      <c r="DU252">
        <v>123.904</v>
      </c>
      <c r="DV252">
        <v>0</v>
      </c>
      <c r="DW252">
        <v>0</v>
      </c>
      <c r="DX252">
        <v>0</v>
      </c>
      <c r="DY252">
        <v>244.167</v>
      </c>
      <c r="DZ252">
        <v>235.655</v>
      </c>
      <c r="EA252">
        <v>8.5119699999999998</v>
      </c>
      <c r="EB252">
        <v>0</v>
      </c>
      <c r="EC252">
        <v>0</v>
      </c>
      <c r="EE252">
        <v>0</v>
      </c>
      <c r="EF252">
        <v>0</v>
      </c>
      <c r="EH252">
        <v>0</v>
      </c>
      <c r="EI252" s="74">
        <v>8.6589899999999995E-21</v>
      </c>
      <c r="EJ252">
        <v>24.778099999999998</v>
      </c>
      <c r="EK252">
        <v>2.9433799999999999</v>
      </c>
      <c r="EL252">
        <v>0</v>
      </c>
      <c r="EM252" s="74">
        <v>1.14592E-17</v>
      </c>
      <c r="EN252">
        <v>0</v>
      </c>
      <c r="EO252">
        <v>10.330399999999999</v>
      </c>
      <c r="EP252">
        <v>38.051900000000003</v>
      </c>
      <c r="EQ252">
        <v>29.569400000000002</v>
      </c>
      <c r="ER252">
        <v>0</v>
      </c>
      <c r="ES252">
        <v>0</v>
      </c>
      <c r="ET252">
        <v>0</v>
      </c>
      <c r="EU252">
        <v>67.621200000000002</v>
      </c>
      <c r="EV252" s="74">
        <v>3.9307200000000002E-20</v>
      </c>
      <c r="EW252">
        <v>23.972899999999999</v>
      </c>
      <c r="EX252">
        <v>4.7342500000000003</v>
      </c>
      <c r="EY252">
        <v>0</v>
      </c>
      <c r="EZ252" s="74">
        <v>5.0623500000000002E-17</v>
      </c>
      <c r="FA252">
        <v>0</v>
      </c>
      <c r="FB252">
        <v>10.330399999999999</v>
      </c>
      <c r="FC252">
        <v>39.037500000000001</v>
      </c>
      <c r="FD252">
        <v>29.569400000000002</v>
      </c>
      <c r="FE252">
        <v>0</v>
      </c>
      <c r="FF252">
        <v>0</v>
      </c>
      <c r="FG252">
        <v>0</v>
      </c>
      <c r="FH252">
        <v>68.606899999999996</v>
      </c>
      <c r="FI252" t="s">
        <v>534</v>
      </c>
      <c r="FJ252" t="s">
        <v>535</v>
      </c>
      <c r="FK252" t="s">
        <v>536</v>
      </c>
      <c r="FL252" t="s">
        <v>257</v>
      </c>
      <c r="FM252">
        <v>8.5</v>
      </c>
      <c r="FN252" t="s">
        <v>44</v>
      </c>
      <c r="FO252" t="s">
        <v>472</v>
      </c>
      <c r="FP252" t="s">
        <v>605</v>
      </c>
    </row>
    <row r="253" spans="1:172" x14ac:dyDescent="0.25">
      <c r="A253" s="72">
        <v>43234.226620370369</v>
      </c>
      <c r="B253" t="s">
        <v>503</v>
      </c>
      <c r="C253" t="s">
        <v>503</v>
      </c>
      <c r="D253" t="s">
        <v>266</v>
      </c>
      <c r="E253">
        <v>53627.8</v>
      </c>
      <c r="F253">
        <v>53627.8</v>
      </c>
      <c r="G253" t="s">
        <v>43</v>
      </c>
      <c r="H253" s="73">
        <v>5.1388888888888894E-2</v>
      </c>
      <c r="I253" t="s">
        <v>50</v>
      </c>
      <c r="J253">
        <v>5.69</v>
      </c>
      <c r="K253" t="s">
        <v>99</v>
      </c>
      <c r="L253" t="s">
        <v>99</v>
      </c>
      <c r="M253" t="s">
        <v>240</v>
      </c>
      <c r="N253">
        <v>10.259499999999999</v>
      </c>
      <c r="O253">
        <v>78378.8</v>
      </c>
      <c r="P253">
        <v>22017.7</v>
      </c>
      <c r="Q253">
        <v>0</v>
      </c>
      <c r="R253">
        <v>2007.06</v>
      </c>
      <c r="S253">
        <v>0</v>
      </c>
      <c r="T253">
        <v>72497.3</v>
      </c>
      <c r="U253">
        <v>174911</v>
      </c>
      <c r="V253">
        <v>229701</v>
      </c>
      <c r="W253">
        <v>0</v>
      </c>
      <c r="X253">
        <v>0</v>
      </c>
      <c r="Y253">
        <v>0</v>
      </c>
      <c r="Z253">
        <v>404613</v>
      </c>
      <c r="AA253">
        <v>1576.83</v>
      </c>
      <c r="AB253">
        <v>0</v>
      </c>
      <c r="AC253">
        <v>0</v>
      </c>
      <c r="AD253">
        <v>0</v>
      </c>
      <c r="AE253">
        <v>0</v>
      </c>
      <c r="AF253">
        <v>609.04499999999996</v>
      </c>
      <c r="AG253">
        <v>0</v>
      </c>
      <c r="AH253">
        <v>2185.87</v>
      </c>
      <c r="AI253">
        <v>0</v>
      </c>
      <c r="AJ253">
        <v>0</v>
      </c>
      <c r="AK253">
        <v>0</v>
      </c>
      <c r="AL253">
        <v>0</v>
      </c>
      <c r="AM253">
        <v>2185.87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5.91418</v>
      </c>
      <c r="BB253">
        <v>53.812399999999997</v>
      </c>
      <c r="BC253">
        <v>12.056800000000001</v>
      </c>
      <c r="BD253">
        <v>0</v>
      </c>
      <c r="BE253">
        <v>0.92197899999999999</v>
      </c>
      <c r="BF253">
        <v>2.04874</v>
      </c>
      <c r="BG253">
        <v>39.262</v>
      </c>
      <c r="BH253">
        <v>114.01600000000001</v>
      </c>
      <c r="BI253">
        <v>123.904</v>
      </c>
      <c r="BJ253">
        <v>0</v>
      </c>
      <c r="BK253">
        <v>0</v>
      </c>
      <c r="BL253">
        <v>0</v>
      </c>
      <c r="BM253">
        <v>237.92</v>
      </c>
      <c r="BN253">
        <v>229.96199999999999</v>
      </c>
      <c r="BO253">
        <v>7.9581999999999997</v>
      </c>
      <c r="BP253">
        <v>0</v>
      </c>
      <c r="BQ253">
        <v>0</v>
      </c>
      <c r="BS253">
        <v>0</v>
      </c>
      <c r="BT253">
        <v>0</v>
      </c>
      <c r="BV253">
        <v>0</v>
      </c>
      <c r="BW253" t="s">
        <v>99</v>
      </c>
      <c r="BX253" t="s">
        <v>99</v>
      </c>
      <c r="BY253" t="s">
        <v>263</v>
      </c>
      <c r="BZ253">
        <v>10.0626</v>
      </c>
      <c r="CA253">
        <v>74672.3</v>
      </c>
      <c r="CB253">
        <v>37410.9</v>
      </c>
      <c r="CC253">
        <v>0</v>
      </c>
      <c r="CD253">
        <v>1435.03</v>
      </c>
      <c r="CE253">
        <v>0</v>
      </c>
      <c r="CF253">
        <v>72497.3</v>
      </c>
      <c r="CG253">
        <v>186026</v>
      </c>
      <c r="CH253">
        <v>229701</v>
      </c>
      <c r="CI253">
        <v>0</v>
      </c>
      <c r="CJ253">
        <v>0</v>
      </c>
      <c r="CK253">
        <v>0</v>
      </c>
      <c r="CL253">
        <v>415727</v>
      </c>
      <c r="CM253">
        <v>1767.62</v>
      </c>
      <c r="CN253">
        <v>0</v>
      </c>
      <c r="CO253">
        <v>0</v>
      </c>
      <c r="CP253">
        <v>0</v>
      </c>
      <c r="CQ253">
        <v>0</v>
      </c>
      <c r="CR253">
        <v>640.42700000000002</v>
      </c>
      <c r="CS253">
        <v>0</v>
      </c>
      <c r="CT253">
        <v>2408.0500000000002</v>
      </c>
      <c r="CU253">
        <v>0</v>
      </c>
      <c r="CV253">
        <v>0</v>
      </c>
      <c r="CW253">
        <v>0</v>
      </c>
      <c r="CX253">
        <v>0</v>
      </c>
      <c r="CY253">
        <v>2408.0500000000002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6.64574</v>
      </c>
      <c r="DN253">
        <v>50.614800000000002</v>
      </c>
      <c r="DO253">
        <v>20.366800000000001</v>
      </c>
      <c r="DP253">
        <v>0</v>
      </c>
      <c r="DQ253">
        <v>0.65754999999999997</v>
      </c>
      <c r="DR253">
        <v>2.15421</v>
      </c>
      <c r="DS253">
        <v>39.262</v>
      </c>
      <c r="DT253">
        <v>119.70099999999999</v>
      </c>
      <c r="DU253">
        <v>123.904</v>
      </c>
      <c r="DV253">
        <v>0</v>
      </c>
      <c r="DW253">
        <v>0</v>
      </c>
      <c r="DX253">
        <v>0</v>
      </c>
      <c r="DY253">
        <v>243.60499999999999</v>
      </c>
      <c r="DZ253">
        <v>234.81</v>
      </c>
      <c r="EA253">
        <v>8.7953299999999999</v>
      </c>
      <c r="EB253">
        <v>0</v>
      </c>
      <c r="EC253">
        <v>0</v>
      </c>
      <c r="EE253">
        <v>0</v>
      </c>
      <c r="EF253">
        <v>1</v>
      </c>
      <c r="EG253" t="s">
        <v>204</v>
      </c>
      <c r="EH253">
        <v>0</v>
      </c>
      <c r="EI253" s="74">
        <v>1.9001599999999999E-20</v>
      </c>
      <c r="EJ253">
        <v>24.811699999999998</v>
      </c>
      <c r="EK253">
        <v>2.94225</v>
      </c>
      <c r="EL253">
        <v>0</v>
      </c>
      <c r="EM253" s="74">
        <v>1.7188799999999999E-17</v>
      </c>
      <c r="EN253">
        <v>0</v>
      </c>
      <c r="EO253">
        <v>10.330399999999999</v>
      </c>
      <c r="EP253">
        <v>38.084299999999999</v>
      </c>
      <c r="EQ253">
        <v>29.569400000000002</v>
      </c>
      <c r="ER253">
        <v>0</v>
      </c>
      <c r="ES253">
        <v>0</v>
      </c>
      <c r="ET253">
        <v>0</v>
      </c>
      <c r="EU253">
        <v>67.653700000000001</v>
      </c>
      <c r="EV253" s="74">
        <v>4.04979E-20</v>
      </c>
      <c r="EW253">
        <v>23.7163</v>
      </c>
      <c r="EX253">
        <v>4.6803400000000002</v>
      </c>
      <c r="EY253">
        <v>0</v>
      </c>
      <c r="EZ253" s="74">
        <v>5.1629000000000002E-17</v>
      </c>
      <c r="FA253">
        <v>0</v>
      </c>
      <c r="FB253">
        <v>10.330399999999999</v>
      </c>
      <c r="FC253">
        <v>38.726999999999997</v>
      </c>
      <c r="FD253">
        <v>29.569400000000002</v>
      </c>
      <c r="FE253">
        <v>0</v>
      </c>
      <c r="FF253">
        <v>0</v>
      </c>
      <c r="FG253">
        <v>0</v>
      </c>
      <c r="FH253">
        <v>68.296400000000006</v>
      </c>
      <c r="FI253" t="s">
        <v>534</v>
      </c>
      <c r="FJ253" t="s">
        <v>535</v>
      </c>
      <c r="FK253" t="s">
        <v>536</v>
      </c>
      <c r="FL253" t="s">
        <v>257</v>
      </c>
      <c r="FM253">
        <v>8.5</v>
      </c>
      <c r="FN253" t="s">
        <v>44</v>
      </c>
      <c r="FO253" t="s">
        <v>472</v>
      </c>
      <c r="FP253" t="s">
        <v>605</v>
      </c>
    </row>
    <row r="254" spans="1:172" x14ac:dyDescent="0.25">
      <c r="A254" s="72">
        <v>43234.22755787037</v>
      </c>
      <c r="B254" t="s">
        <v>504</v>
      </c>
      <c r="C254" t="s">
        <v>504</v>
      </c>
      <c r="D254" t="s">
        <v>266</v>
      </c>
      <c r="E254">
        <v>53627.8</v>
      </c>
      <c r="F254">
        <v>53627.8</v>
      </c>
      <c r="G254" t="s">
        <v>43</v>
      </c>
      <c r="H254" s="73">
        <v>5.347222222222222E-2</v>
      </c>
      <c r="I254" t="s">
        <v>50</v>
      </c>
      <c r="J254">
        <v>4.21</v>
      </c>
      <c r="K254" t="s">
        <v>99</v>
      </c>
      <c r="L254" t="s">
        <v>99</v>
      </c>
      <c r="M254" t="s">
        <v>240</v>
      </c>
      <c r="N254">
        <v>12.285600000000001</v>
      </c>
      <c r="O254">
        <v>77709.899999999994</v>
      </c>
      <c r="P254">
        <v>21643.599999999999</v>
      </c>
      <c r="Q254">
        <v>0</v>
      </c>
      <c r="R254">
        <v>2078.81</v>
      </c>
      <c r="S254">
        <v>0</v>
      </c>
      <c r="T254">
        <v>72497.3</v>
      </c>
      <c r="U254">
        <v>173942</v>
      </c>
      <c r="V254">
        <v>229701</v>
      </c>
      <c r="W254">
        <v>0</v>
      </c>
      <c r="X254">
        <v>0</v>
      </c>
      <c r="Y254">
        <v>0</v>
      </c>
      <c r="Z254">
        <v>403643</v>
      </c>
      <c r="AA254">
        <v>1888.22</v>
      </c>
      <c r="AB254">
        <v>0</v>
      </c>
      <c r="AC254">
        <v>0</v>
      </c>
      <c r="AD254">
        <v>0</v>
      </c>
      <c r="AE254">
        <v>0</v>
      </c>
      <c r="AF254">
        <v>609.04499999999996</v>
      </c>
      <c r="AG254">
        <v>0</v>
      </c>
      <c r="AH254">
        <v>2497.27</v>
      </c>
      <c r="AI254">
        <v>0</v>
      </c>
      <c r="AJ254">
        <v>0</v>
      </c>
      <c r="AK254">
        <v>0</v>
      </c>
      <c r="AL254">
        <v>0</v>
      </c>
      <c r="AM254">
        <v>2497.27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7.0293799999999997</v>
      </c>
      <c r="BB254">
        <v>53.6661</v>
      </c>
      <c r="BC254">
        <v>11.905099999999999</v>
      </c>
      <c r="BD254">
        <v>0</v>
      </c>
      <c r="BE254">
        <v>0.95573399999999997</v>
      </c>
      <c r="BF254">
        <v>2.04874</v>
      </c>
      <c r="BG254">
        <v>39.262</v>
      </c>
      <c r="BH254">
        <v>114.867</v>
      </c>
      <c r="BI254">
        <v>123.904</v>
      </c>
      <c r="BJ254">
        <v>0</v>
      </c>
      <c r="BK254">
        <v>0</v>
      </c>
      <c r="BL254">
        <v>0</v>
      </c>
      <c r="BM254">
        <v>238.77099999999999</v>
      </c>
      <c r="BN254">
        <v>229.69800000000001</v>
      </c>
      <c r="BO254">
        <v>9.0724699999999991</v>
      </c>
      <c r="BP254">
        <v>0</v>
      </c>
      <c r="BQ254">
        <v>0</v>
      </c>
      <c r="BS254">
        <v>0</v>
      </c>
      <c r="BT254">
        <v>0</v>
      </c>
      <c r="BV254">
        <v>0</v>
      </c>
      <c r="BW254" t="s">
        <v>99</v>
      </c>
      <c r="BX254" t="s">
        <v>99</v>
      </c>
      <c r="BY254" t="s">
        <v>263</v>
      </c>
      <c r="BZ254">
        <v>10.64</v>
      </c>
      <c r="CA254">
        <v>73685.3</v>
      </c>
      <c r="CB254">
        <v>36603.1</v>
      </c>
      <c r="CC254">
        <v>0</v>
      </c>
      <c r="CD254">
        <v>1477.12</v>
      </c>
      <c r="CE254">
        <v>0</v>
      </c>
      <c r="CF254">
        <v>72497.3</v>
      </c>
      <c r="CG254">
        <v>184274</v>
      </c>
      <c r="CH254">
        <v>229701</v>
      </c>
      <c r="CI254">
        <v>0</v>
      </c>
      <c r="CJ254">
        <v>0</v>
      </c>
      <c r="CK254">
        <v>0</v>
      </c>
      <c r="CL254">
        <v>413975</v>
      </c>
      <c r="CM254">
        <v>1865.4</v>
      </c>
      <c r="CN254">
        <v>0</v>
      </c>
      <c r="CO254">
        <v>0</v>
      </c>
      <c r="CP254">
        <v>0</v>
      </c>
      <c r="CQ254">
        <v>0</v>
      </c>
      <c r="CR254">
        <v>640.42600000000004</v>
      </c>
      <c r="CS254">
        <v>0</v>
      </c>
      <c r="CT254">
        <v>2505.83</v>
      </c>
      <c r="CU254">
        <v>0</v>
      </c>
      <c r="CV254">
        <v>0</v>
      </c>
      <c r="CW254">
        <v>0</v>
      </c>
      <c r="CX254">
        <v>0</v>
      </c>
      <c r="CY254">
        <v>2505.83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7.0033399999999997</v>
      </c>
      <c r="DN254">
        <v>50.036200000000001</v>
      </c>
      <c r="DO254">
        <v>19.9558</v>
      </c>
      <c r="DP254">
        <v>0</v>
      </c>
      <c r="DQ254">
        <v>0.67680700000000005</v>
      </c>
      <c r="DR254">
        <v>2.1541999999999999</v>
      </c>
      <c r="DS254">
        <v>39.262</v>
      </c>
      <c r="DT254">
        <v>119.08799999999999</v>
      </c>
      <c r="DU254">
        <v>123.904</v>
      </c>
      <c r="DV254">
        <v>0</v>
      </c>
      <c r="DW254">
        <v>0</v>
      </c>
      <c r="DX254">
        <v>0</v>
      </c>
      <c r="DY254">
        <v>242.99199999999999</v>
      </c>
      <c r="DZ254">
        <v>233.84</v>
      </c>
      <c r="EA254">
        <v>9.1526599999999991</v>
      </c>
      <c r="EB254">
        <v>0</v>
      </c>
      <c r="EC254">
        <v>0</v>
      </c>
      <c r="EE254">
        <v>0</v>
      </c>
      <c r="EF254">
        <v>1.5</v>
      </c>
      <c r="EG254" t="s">
        <v>205</v>
      </c>
      <c r="EH254">
        <v>0</v>
      </c>
      <c r="EI254" s="74">
        <v>3.1186400000000003E-20</v>
      </c>
      <c r="EJ254">
        <v>24.8645</v>
      </c>
      <c r="EK254">
        <v>2.9415399999999998</v>
      </c>
      <c r="EL254">
        <v>0</v>
      </c>
      <c r="EM254" s="74">
        <v>2.2918299999999999E-17</v>
      </c>
      <c r="EN254">
        <v>0</v>
      </c>
      <c r="EO254">
        <v>10.330399999999999</v>
      </c>
      <c r="EP254">
        <v>38.136400000000002</v>
      </c>
      <c r="EQ254">
        <v>29.569400000000002</v>
      </c>
      <c r="ER254">
        <v>0</v>
      </c>
      <c r="ES254">
        <v>0</v>
      </c>
      <c r="ET254">
        <v>0</v>
      </c>
      <c r="EU254">
        <v>67.705799999999996</v>
      </c>
      <c r="EV254" s="74">
        <v>4.4237299999999998E-20</v>
      </c>
      <c r="EW254">
        <v>23.497499999999999</v>
      </c>
      <c r="EX254">
        <v>4.6297899999999998</v>
      </c>
      <c r="EY254">
        <v>0</v>
      </c>
      <c r="EZ254" s="74">
        <v>5.2464899999999999E-17</v>
      </c>
      <c r="FA254">
        <v>0</v>
      </c>
      <c r="FB254">
        <v>10.330399999999999</v>
      </c>
      <c r="FC254">
        <v>38.457700000000003</v>
      </c>
      <c r="FD254">
        <v>29.569400000000002</v>
      </c>
      <c r="FE254">
        <v>0</v>
      </c>
      <c r="FF254">
        <v>0</v>
      </c>
      <c r="FG254">
        <v>0</v>
      </c>
      <c r="FH254">
        <v>68.027000000000001</v>
      </c>
      <c r="FI254" t="s">
        <v>534</v>
      </c>
      <c r="FJ254" t="s">
        <v>535</v>
      </c>
      <c r="FK254" t="s">
        <v>536</v>
      </c>
      <c r="FL254" t="s">
        <v>257</v>
      </c>
      <c r="FM254">
        <v>8.5</v>
      </c>
      <c r="FN254" t="s">
        <v>44</v>
      </c>
      <c r="FO254" t="s">
        <v>472</v>
      </c>
      <c r="FP254" t="s">
        <v>605</v>
      </c>
    </row>
    <row r="255" spans="1:172" x14ac:dyDescent="0.25">
      <c r="A255" s="72">
        <v>43234.228472222225</v>
      </c>
      <c r="B255" t="s">
        <v>505</v>
      </c>
      <c r="C255" t="s">
        <v>505</v>
      </c>
      <c r="D255" t="s">
        <v>266</v>
      </c>
      <c r="E255">
        <v>53627.8</v>
      </c>
      <c r="F255">
        <v>53627.8</v>
      </c>
      <c r="G255" t="s">
        <v>43</v>
      </c>
      <c r="H255" s="73">
        <v>5.2083333333333336E-2</v>
      </c>
      <c r="I255" t="s">
        <v>50</v>
      </c>
      <c r="J255">
        <v>2.8</v>
      </c>
      <c r="K255" t="s">
        <v>99</v>
      </c>
      <c r="L255" t="s">
        <v>99</v>
      </c>
      <c r="M255" t="s">
        <v>240</v>
      </c>
      <c r="N255">
        <v>14.380699999999999</v>
      </c>
      <c r="O255">
        <v>77040.800000000003</v>
      </c>
      <c r="P255">
        <v>21220.6</v>
      </c>
      <c r="Q255">
        <v>0</v>
      </c>
      <c r="R255">
        <v>2155.83</v>
      </c>
      <c r="S255">
        <v>0</v>
      </c>
      <c r="T255">
        <v>72497.3</v>
      </c>
      <c r="U255">
        <v>172929</v>
      </c>
      <c r="V255">
        <v>229701</v>
      </c>
      <c r="W255">
        <v>0</v>
      </c>
      <c r="X255">
        <v>0</v>
      </c>
      <c r="Y255">
        <v>0</v>
      </c>
      <c r="Z255">
        <v>402630</v>
      </c>
      <c r="AA255">
        <v>2210.2199999999998</v>
      </c>
      <c r="AB255">
        <v>0</v>
      </c>
      <c r="AC255">
        <v>0</v>
      </c>
      <c r="AD255">
        <v>0</v>
      </c>
      <c r="AE255">
        <v>0</v>
      </c>
      <c r="AF255">
        <v>609.04499999999996</v>
      </c>
      <c r="AG255">
        <v>0</v>
      </c>
      <c r="AH255">
        <v>2819.27</v>
      </c>
      <c r="AI255">
        <v>0</v>
      </c>
      <c r="AJ255">
        <v>0</v>
      </c>
      <c r="AK255">
        <v>0</v>
      </c>
      <c r="AL255">
        <v>0</v>
      </c>
      <c r="AM255">
        <v>2819.27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8.1727600000000002</v>
      </c>
      <c r="BB255">
        <v>53.546199999999999</v>
      </c>
      <c r="BC255">
        <v>11.723800000000001</v>
      </c>
      <c r="BD255">
        <v>0</v>
      </c>
      <c r="BE255">
        <v>0.99042699999999995</v>
      </c>
      <c r="BF255">
        <v>2.04874</v>
      </c>
      <c r="BG255">
        <v>39.262</v>
      </c>
      <c r="BH255">
        <v>115.744</v>
      </c>
      <c r="BI255">
        <v>123.904</v>
      </c>
      <c r="BJ255">
        <v>0</v>
      </c>
      <c r="BK255">
        <v>0</v>
      </c>
      <c r="BL255">
        <v>0</v>
      </c>
      <c r="BM255">
        <v>239.648</v>
      </c>
      <c r="BN255">
        <v>229.43299999999999</v>
      </c>
      <c r="BO255">
        <v>10.2149</v>
      </c>
      <c r="BP255">
        <v>0</v>
      </c>
      <c r="BQ255">
        <v>0</v>
      </c>
      <c r="BS255">
        <v>0</v>
      </c>
      <c r="BT255">
        <v>0</v>
      </c>
      <c r="BV255">
        <v>0</v>
      </c>
      <c r="BW255" t="s">
        <v>99</v>
      </c>
      <c r="BX255" t="s">
        <v>99</v>
      </c>
      <c r="BY255" t="s">
        <v>263</v>
      </c>
      <c r="BZ255">
        <v>11.257</v>
      </c>
      <c r="CA255">
        <v>72676.399999999994</v>
      </c>
      <c r="CB255">
        <v>35869.4</v>
      </c>
      <c r="CC255">
        <v>0</v>
      </c>
      <c r="CD255">
        <v>1534.81</v>
      </c>
      <c r="CE255">
        <v>0</v>
      </c>
      <c r="CF255">
        <v>72497.3</v>
      </c>
      <c r="CG255">
        <v>182589</v>
      </c>
      <c r="CH255">
        <v>229701</v>
      </c>
      <c r="CI255">
        <v>0</v>
      </c>
      <c r="CJ255">
        <v>0</v>
      </c>
      <c r="CK255">
        <v>0</v>
      </c>
      <c r="CL255">
        <v>412291</v>
      </c>
      <c r="CM255">
        <v>1970.9</v>
      </c>
      <c r="CN255">
        <v>0</v>
      </c>
      <c r="CO255">
        <v>0</v>
      </c>
      <c r="CP255">
        <v>0</v>
      </c>
      <c r="CQ255">
        <v>0</v>
      </c>
      <c r="CR255">
        <v>640.42600000000004</v>
      </c>
      <c r="CS255">
        <v>0</v>
      </c>
      <c r="CT255">
        <v>2611.3200000000002</v>
      </c>
      <c r="CU255">
        <v>0</v>
      </c>
      <c r="CV255">
        <v>0</v>
      </c>
      <c r="CW255">
        <v>0</v>
      </c>
      <c r="CX255">
        <v>0</v>
      </c>
      <c r="CY255">
        <v>2611.3200000000002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7.3857600000000003</v>
      </c>
      <c r="DN255">
        <v>49.450099999999999</v>
      </c>
      <c r="DO255">
        <v>19.5915</v>
      </c>
      <c r="DP255">
        <v>0</v>
      </c>
      <c r="DQ255">
        <v>0.703156</v>
      </c>
      <c r="DR255">
        <v>2.1541999999999999</v>
      </c>
      <c r="DS255">
        <v>39.262</v>
      </c>
      <c r="DT255">
        <v>118.547</v>
      </c>
      <c r="DU255">
        <v>123.904</v>
      </c>
      <c r="DV255">
        <v>0</v>
      </c>
      <c r="DW255">
        <v>0</v>
      </c>
      <c r="DX255">
        <v>0</v>
      </c>
      <c r="DY255">
        <v>242.45099999999999</v>
      </c>
      <c r="DZ255">
        <v>232.916</v>
      </c>
      <c r="EA255">
        <v>9.5348100000000002</v>
      </c>
      <c r="EB255">
        <v>0</v>
      </c>
      <c r="EC255">
        <v>0</v>
      </c>
      <c r="EE255">
        <v>0</v>
      </c>
      <c r="EF255">
        <v>1.5</v>
      </c>
      <c r="EG255" t="s">
        <v>204</v>
      </c>
      <c r="EH255">
        <v>0</v>
      </c>
      <c r="EI255" s="74">
        <v>7.80842E-20</v>
      </c>
      <c r="EJ255">
        <v>24.932500000000001</v>
      </c>
      <c r="EK255">
        <v>2.94232</v>
      </c>
      <c r="EL255">
        <v>0</v>
      </c>
      <c r="EM255" s="74">
        <v>1.1459199999999999E-16</v>
      </c>
      <c r="EN255">
        <v>0</v>
      </c>
      <c r="EO255">
        <v>10.330399999999999</v>
      </c>
      <c r="EP255">
        <v>38.205199999999998</v>
      </c>
      <c r="EQ255">
        <v>29.569400000000002</v>
      </c>
      <c r="ER255">
        <v>0</v>
      </c>
      <c r="ES255">
        <v>0</v>
      </c>
      <c r="ET255">
        <v>0</v>
      </c>
      <c r="EU255">
        <v>67.774600000000007</v>
      </c>
      <c r="EV255" s="74">
        <v>1.19596E-13</v>
      </c>
      <c r="EW255">
        <v>23.283999999999999</v>
      </c>
      <c r="EX255">
        <v>4.5805199999999999</v>
      </c>
      <c r="EY255">
        <v>0</v>
      </c>
      <c r="EZ255" s="74">
        <v>2.47003E-10</v>
      </c>
      <c r="FA255">
        <v>0</v>
      </c>
      <c r="FB255">
        <v>10.330399999999999</v>
      </c>
      <c r="FC255">
        <v>38.194899999999997</v>
      </c>
      <c r="FD255">
        <v>29.569400000000002</v>
      </c>
      <c r="FE255">
        <v>0</v>
      </c>
      <c r="FF255">
        <v>0</v>
      </c>
      <c r="FG255">
        <v>0</v>
      </c>
      <c r="FH255">
        <v>67.764300000000006</v>
      </c>
      <c r="FI255" t="s">
        <v>534</v>
      </c>
      <c r="FJ255" t="s">
        <v>535</v>
      </c>
      <c r="FK255" t="s">
        <v>536</v>
      </c>
      <c r="FL255" t="s">
        <v>257</v>
      </c>
      <c r="FM255">
        <v>8.5</v>
      </c>
      <c r="FN255" t="s">
        <v>44</v>
      </c>
      <c r="FO255" t="s">
        <v>472</v>
      </c>
      <c r="FP255" t="s">
        <v>605</v>
      </c>
    </row>
    <row r="256" spans="1:172" x14ac:dyDescent="0.25">
      <c r="A256" s="72">
        <v>43234.229386574072</v>
      </c>
      <c r="B256" t="s">
        <v>506</v>
      </c>
      <c r="C256" t="s">
        <v>506</v>
      </c>
      <c r="D256" t="s">
        <v>266</v>
      </c>
      <c r="E256">
        <v>53627.8</v>
      </c>
      <c r="F256">
        <v>53627.8</v>
      </c>
      <c r="G256" t="s">
        <v>43</v>
      </c>
      <c r="H256" s="73">
        <v>5.1388888888888894E-2</v>
      </c>
      <c r="I256" t="s">
        <v>50</v>
      </c>
      <c r="J256">
        <v>3.66</v>
      </c>
      <c r="K256" t="s">
        <v>99</v>
      </c>
      <c r="L256" t="s">
        <v>99</v>
      </c>
      <c r="M256" t="s">
        <v>240</v>
      </c>
      <c r="N256">
        <v>12.285600000000001</v>
      </c>
      <c r="O256">
        <v>77709.899999999994</v>
      </c>
      <c r="P256">
        <v>21643.599999999999</v>
      </c>
      <c r="Q256">
        <v>0</v>
      </c>
      <c r="R256">
        <v>2078.81</v>
      </c>
      <c r="S256">
        <v>0</v>
      </c>
      <c r="T256">
        <v>72497.3</v>
      </c>
      <c r="U256">
        <v>173942</v>
      </c>
      <c r="V256">
        <v>229701</v>
      </c>
      <c r="W256">
        <v>0</v>
      </c>
      <c r="X256">
        <v>0</v>
      </c>
      <c r="Y256">
        <v>0</v>
      </c>
      <c r="Z256">
        <v>403643</v>
      </c>
      <c r="AA256">
        <v>1888.22</v>
      </c>
      <c r="AB256">
        <v>0</v>
      </c>
      <c r="AC256">
        <v>0</v>
      </c>
      <c r="AD256">
        <v>0</v>
      </c>
      <c r="AE256">
        <v>0</v>
      </c>
      <c r="AF256">
        <v>609.04499999999996</v>
      </c>
      <c r="AG256">
        <v>0</v>
      </c>
      <c r="AH256">
        <v>2497.27</v>
      </c>
      <c r="AI256">
        <v>0</v>
      </c>
      <c r="AJ256">
        <v>0</v>
      </c>
      <c r="AK256">
        <v>0</v>
      </c>
      <c r="AL256">
        <v>0</v>
      </c>
      <c r="AM256">
        <v>2497.27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7.0293799999999997</v>
      </c>
      <c r="BB256">
        <v>53.6661</v>
      </c>
      <c r="BC256">
        <v>11.905099999999999</v>
      </c>
      <c r="BD256">
        <v>0</v>
      </c>
      <c r="BE256">
        <v>0.95573399999999997</v>
      </c>
      <c r="BF256">
        <v>2.04874</v>
      </c>
      <c r="BG256">
        <v>39.262</v>
      </c>
      <c r="BH256">
        <v>114.867</v>
      </c>
      <c r="BI256">
        <v>123.904</v>
      </c>
      <c r="BJ256">
        <v>0</v>
      </c>
      <c r="BK256">
        <v>0</v>
      </c>
      <c r="BL256">
        <v>0</v>
      </c>
      <c r="BM256">
        <v>238.77099999999999</v>
      </c>
      <c r="BN256">
        <v>229.69800000000001</v>
      </c>
      <c r="BO256">
        <v>9.0724699999999991</v>
      </c>
      <c r="BP256">
        <v>0</v>
      </c>
      <c r="BQ256">
        <v>0</v>
      </c>
      <c r="BS256">
        <v>0</v>
      </c>
      <c r="BT256">
        <v>0</v>
      </c>
      <c r="BV256">
        <v>0</v>
      </c>
      <c r="BW256" t="s">
        <v>99</v>
      </c>
      <c r="BX256" t="s">
        <v>99</v>
      </c>
      <c r="BY256" t="s">
        <v>263</v>
      </c>
      <c r="BZ256">
        <v>11.257</v>
      </c>
      <c r="CA256">
        <v>72676.399999999994</v>
      </c>
      <c r="CB256">
        <v>35869.4</v>
      </c>
      <c r="CC256">
        <v>0</v>
      </c>
      <c r="CD256">
        <v>1534.81</v>
      </c>
      <c r="CE256">
        <v>0</v>
      </c>
      <c r="CF256">
        <v>72497.3</v>
      </c>
      <c r="CG256">
        <v>182589</v>
      </c>
      <c r="CH256">
        <v>229701</v>
      </c>
      <c r="CI256">
        <v>0</v>
      </c>
      <c r="CJ256">
        <v>0</v>
      </c>
      <c r="CK256">
        <v>0</v>
      </c>
      <c r="CL256">
        <v>412291</v>
      </c>
      <c r="CM256">
        <v>1970.9</v>
      </c>
      <c r="CN256">
        <v>0</v>
      </c>
      <c r="CO256">
        <v>0</v>
      </c>
      <c r="CP256">
        <v>0</v>
      </c>
      <c r="CQ256">
        <v>0</v>
      </c>
      <c r="CR256">
        <v>640.42600000000004</v>
      </c>
      <c r="CS256">
        <v>0</v>
      </c>
      <c r="CT256">
        <v>2611.3200000000002</v>
      </c>
      <c r="CU256">
        <v>0</v>
      </c>
      <c r="CV256">
        <v>0</v>
      </c>
      <c r="CW256">
        <v>0</v>
      </c>
      <c r="CX256">
        <v>0</v>
      </c>
      <c r="CY256">
        <v>2611.3200000000002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7.3857600000000003</v>
      </c>
      <c r="DN256">
        <v>49.450099999999999</v>
      </c>
      <c r="DO256">
        <v>19.5915</v>
      </c>
      <c r="DP256">
        <v>0</v>
      </c>
      <c r="DQ256">
        <v>0.703156</v>
      </c>
      <c r="DR256">
        <v>2.1541999999999999</v>
      </c>
      <c r="DS256">
        <v>39.262</v>
      </c>
      <c r="DT256">
        <v>118.547</v>
      </c>
      <c r="DU256">
        <v>123.904</v>
      </c>
      <c r="DV256">
        <v>0</v>
      </c>
      <c r="DW256">
        <v>0</v>
      </c>
      <c r="DX256">
        <v>0</v>
      </c>
      <c r="DY256">
        <v>242.45099999999999</v>
      </c>
      <c r="DZ256">
        <v>232.916</v>
      </c>
      <c r="EA256">
        <v>9.5348100000000002</v>
      </c>
      <c r="EB256">
        <v>0</v>
      </c>
      <c r="EC256">
        <v>0</v>
      </c>
      <c r="EE256">
        <v>0</v>
      </c>
      <c r="EF256">
        <v>1.5</v>
      </c>
      <c r="EG256" t="s">
        <v>204</v>
      </c>
      <c r="EH256">
        <v>0</v>
      </c>
      <c r="EI256" s="74">
        <v>3.1186400000000003E-20</v>
      </c>
      <c r="EJ256">
        <v>24.8645</v>
      </c>
      <c r="EK256">
        <v>2.9415399999999998</v>
      </c>
      <c r="EL256">
        <v>0</v>
      </c>
      <c r="EM256" s="74">
        <v>2.2918299999999999E-17</v>
      </c>
      <c r="EN256">
        <v>0</v>
      </c>
      <c r="EO256">
        <v>10.330399999999999</v>
      </c>
      <c r="EP256">
        <v>38.136400000000002</v>
      </c>
      <c r="EQ256">
        <v>29.569400000000002</v>
      </c>
      <c r="ER256">
        <v>0</v>
      </c>
      <c r="ES256">
        <v>0</v>
      </c>
      <c r="ET256">
        <v>0</v>
      </c>
      <c r="EU256">
        <v>67.705799999999996</v>
      </c>
      <c r="EV256" s="74">
        <v>1.19596E-13</v>
      </c>
      <c r="EW256">
        <v>23.283999999999999</v>
      </c>
      <c r="EX256">
        <v>4.5805199999999999</v>
      </c>
      <c r="EY256">
        <v>0</v>
      </c>
      <c r="EZ256" s="74">
        <v>2.47003E-10</v>
      </c>
      <c r="FA256">
        <v>0</v>
      </c>
      <c r="FB256">
        <v>10.330399999999999</v>
      </c>
      <c r="FC256">
        <v>38.194899999999997</v>
      </c>
      <c r="FD256">
        <v>29.569400000000002</v>
      </c>
      <c r="FE256">
        <v>0</v>
      </c>
      <c r="FF256">
        <v>0</v>
      </c>
      <c r="FG256">
        <v>0</v>
      </c>
      <c r="FH256">
        <v>67.764300000000006</v>
      </c>
      <c r="FI256" t="s">
        <v>534</v>
      </c>
      <c r="FJ256" t="s">
        <v>535</v>
      </c>
      <c r="FK256" t="s">
        <v>536</v>
      </c>
      <c r="FL256" t="s">
        <v>257</v>
      </c>
      <c r="FM256">
        <v>8.5</v>
      </c>
      <c r="FN256" t="s">
        <v>44</v>
      </c>
      <c r="FO256" t="s">
        <v>472</v>
      </c>
      <c r="FP256" t="s">
        <v>605</v>
      </c>
    </row>
    <row r="257" spans="1:172" x14ac:dyDescent="0.25">
      <c r="A257" s="72">
        <v>43234.231759259259</v>
      </c>
      <c r="B257" t="s">
        <v>380</v>
      </c>
      <c r="C257" t="s">
        <v>380</v>
      </c>
      <c r="D257" t="s">
        <v>266</v>
      </c>
      <c r="E257">
        <v>498589</v>
      </c>
      <c r="F257">
        <v>498589</v>
      </c>
      <c r="G257" t="s">
        <v>43</v>
      </c>
      <c r="H257" s="73">
        <v>0.13958333333333334</v>
      </c>
      <c r="I257" t="s">
        <v>51</v>
      </c>
      <c r="J257">
        <v>-1.97</v>
      </c>
      <c r="K257" t="s">
        <v>99</v>
      </c>
      <c r="L257" t="s">
        <v>99</v>
      </c>
      <c r="M257" t="s">
        <v>259</v>
      </c>
      <c r="N257">
        <v>113.32899999999999</v>
      </c>
      <c r="O257">
        <v>350004</v>
      </c>
      <c r="P257">
        <v>246492</v>
      </c>
      <c r="Q257">
        <v>2142.59</v>
      </c>
      <c r="R257">
        <v>229826</v>
      </c>
      <c r="S257">
        <v>0</v>
      </c>
      <c r="T257">
        <v>674022</v>
      </c>
      <c r="U257" s="74">
        <v>1502600</v>
      </c>
      <c r="V257" s="74">
        <v>2135580</v>
      </c>
      <c r="W257">
        <v>0</v>
      </c>
      <c r="X257">
        <v>0</v>
      </c>
      <c r="Y257">
        <v>0</v>
      </c>
      <c r="Z257" s="74">
        <v>3638180</v>
      </c>
      <c r="AA257">
        <v>17418</v>
      </c>
      <c r="AB257">
        <v>0</v>
      </c>
      <c r="AC257">
        <v>0</v>
      </c>
      <c r="AD257">
        <v>0</v>
      </c>
      <c r="AE257">
        <v>0</v>
      </c>
      <c r="AF257">
        <v>5568.97</v>
      </c>
      <c r="AG257">
        <v>0</v>
      </c>
      <c r="AH257">
        <v>22986.9</v>
      </c>
      <c r="AI257">
        <v>0</v>
      </c>
      <c r="AJ257">
        <v>0</v>
      </c>
      <c r="AK257">
        <v>0</v>
      </c>
      <c r="AL257">
        <v>0</v>
      </c>
      <c r="AM257">
        <v>22986.9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6.7325499999999998</v>
      </c>
      <c r="BB257">
        <v>25.5428</v>
      </c>
      <c r="BC257">
        <v>14.353899999999999</v>
      </c>
      <c r="BD257">
        <v>0.20739299999999999</v>
      </c>
      <c r="BE257">
        <v>13.789300000000001</v>
      </c>
      <c r="BF257">
        <v>2.0149400000000002</v>
      </c>
      <c r="BG257">
        <v>39.261899999999997</v>
      </c>
      <c r="BH257">
        <v>101.90300000000001</v>
      </c>
      <c r="BI257">
        <v>123.904</v>
      </c>
      <c r="BJ257">
        <v>0</v>
      </c>
      <c r="BK257">
        <v>0</v>
      </c>
      <c r="BL257">
        <v>0</v>
      </c>
      <c r="BM257">
        <v>225.80699999999999</v>
      </c>
      <c r="BN257">
        <v>217.065</v>
      </c>
      <c r="BO257">
        <v>8.7419399999999996</v>
      </c>
      <c r="BP257">
        <v>0</v>
      </c>
      <c r="BQ257">
        <v>0</v>
      </c>
      <c r="BS257">
        <v>0</v>
      </c>
      <c r="BT257">
        <v>0</v>
      </c>
      <c r="BV257">
        <v>0</v>
      </c>
      <c r="BW257" t="s">
        <v>99</v>
      </c>
      <c r="BX257" t="s">
        <v>99</v>
      </c>
      <c r="BY257" t="s">
        <v>598</v>
      </c>
      <c r="BZ257">
        <v>95.395600000000002</v>
      </c>
      <c r="CA257">
        <v>279198</v>
      </c>
      <c r="CB257">
        <v>382498</v>
      </c>
      <c r="CC257">
        <v>38292.199999999997</v>
      </c>
      <c r="CD257">
        <v>99981.6</v>
      </c>
      <c r="CE257">
        <v>0</v>
      </c>
      <c r="CF257">
        <v>674022</v>
      </c>
      <c r="CG257" s="74">
        <v>1474090</v>
      </c>
      <c r="CH257" s="74">
        <v>2135580</v>
      </c>
      <c r="CI257">
        <v>0</v>
      </c>
      <c r="CJ257">
        <v>0</v>
      </c>
      <c r="CK257">
        <v>0</v>
      </c>
      <c r="CL257" s="74">
        <v>3609670</v>
      </c>
      <c r="CM257">
        <v>16261.9</v>
      </c>
      <c r="CN257">
        <v>0</v>
      </c>
      <c r="CO257">
        <v>0</v>
      </c>
      <c r="CP257">
        <v>0</v>
      </c>
      <c r="CQ257">
        <v>0</v>
      </c>
      <c r="CR257">
        <v>5567.39</v>
      </c>
      <c r="CS257">
        <v>0</v>
      </c>
      <c r="CT257">
        <v>21829.3</v>
      </c>
      <c r="CU257">
        <v>0</v>
      </c>
      <c r="CV257">
        <v>0</v>
      </c>
      <c r="CW257">
        <v>0</v>
      </c>
      <c r="CX257">
        <v>0</v>
      </c>
      <c r="CY257">
        <v>21829.3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6.4033899999999999</v>
      </c>
      <c r="DN257">
        <v>20.9193</v>
      </c>
      <c r="DO257">
        <v>22.137799999999999</v>
      </c>
      <c r="DP257">
        <v>2.93573</v>
      </c>
      <c r="DQ257">
        <v>6.2520199999999999</v>
      </c>
      <c r="DR257">
        <v>2.0143800000000001</v>
      </c>
      <c r="DS257">
        <v>39.261899999999997</v>
      </c>
      <c r="DT257">
        <v>99.924499999999995</v>
      </c>
      <c r="DU257">
        <v>123.904</v>
      </c>
      <c r="DV257">
        <v>0</v>
      </c>
      <c r="DW257">
        <v>0</v>
      </c>
      <c r="DX257">
        <v>0</v>
      </c>
      <c r="DY257">
        <v>223.828</v>
      </c>
      <c r="DZ257">
        <v>215.41499999999999</v>
      </c>
      <c r="EA257">
        <v>8.4130900000000004</v>
      </c>
      <c r="EB257">
        <v>0</v>
      </c>
      <c r="EC257">
        <v>0</v>
      </c>
      <c r="EE257">
        <v>0</v>
      </c>
      <c r="EF257">
        <v>2</v>
      </c>
      <c r="EG257" t="s">
        <v>446</v>
      </c>
      <c r="EH257">
        <v>0</v>
      </c>
      <c r="EI257" s="74">
        <v>6.6604999999999997E-13</v>
      </c>
      <c r="EJ257">
        <v>106.461</v>
      </c>
      <c r="EK257">
        <v>33.5961</v>
      </c>
      <c r="EL257">
        <v>1.1959599999999999</v>
      </c>
      <c r="EM257">
        <v>45.059199999999997</v>
      </c>
      <c r="EN257">
        <v>0</v>
      </c>
      <c r="EO257">
        <v>96.043599999999998</v>
      </c>
      <c r="EP257">
        <v>282.35500000000002</v>
      </c>
      <c r="EQ257">
        <v>274.91199999999998</v>
      </c>
      <c r="ER257">
        <v>0</v>
      </c>
      <c r="ES257">
        <v>0</v>
      </c>
      <c r="ET257">
        <v>0</v>
      </c>
      <c r="EU257">
        <v>557.26800000000003</v>
      </c>
      <c r="EV257" s="74">
        <v>8.5058399999999992E-12</v>
      </c>
      <c r="EW257">
        <v>86.772300000000001</v>
      </c>
      <c r="EX257">
        <v>45.573099999999997</v>
      </c>
      <c r="EY257">
        <v>16.626300000000001</v>
      </c>
      <c r="EZ257">
        <v>20.252199999999998</v>
      </c>
      <c r="FA257">
        <v>0</v>
      </c>
      <c r="FB257">
        <v>96.043599999999998</v>
      </c>
      <c r="FC257">
        <v>265.267</v>
      </c>
      <c r="FD257">
        <v>274.91199999999998</v>
      </c>
      <c r="FE257">
        <v>0</v>
      </c>
      <c r="FF257">
        <v>0</v>
      </c>
      <c r="FG257">
        <v>0</v>
      </c>
      <c r="FH257">
        <v>540.17999999999995</v>
      </c>
      <c r="FI257" t="s">
        <v>534</v>
      </c>
      <c r="FJ257" t="s">
        <v>535</v>
      </c>
      <c r="FK257" t="s">
        <v>536</v>
      </c>
      <c r="FL257" t="s">
        <v>257</v>
      </c>
      <c r="FM257">
        <v>8.5</v>
      </c>
      <c r="FN257" t="s">
        <v>44</v>
      </c>
      <c r="FO257" t="s">
        <v>472</v>
      </c>
      <c r="FP257" t="s">
        <v>605</v>
      </c>
    </row>
    <row r="258" spans="1:172" x14ac:dyDescent="0.25">
      <c r="A258" s="72">
        <v>43234.235497685186</v>
      </c>
      <c r="B258" t="s">
        <v>507</v>
      </c>
      <c r="C258" t="s">
        <v>507</v>
      </c>
      <c r="D258" t="s">
        <v>266</v>
      </c>
      <c r="E258">
        <v>498589</v>
      </c>
      <c r="F258">
        <v>498589</v>
      </c>
      <c r="G258" t="s">
        <v>43</v>
      </c>
      <c r="H258" s="73">
        <v>0.22083333333333333</v>
      </c>
      <c r="I258" t="s">
        <v>51</v>
      </c>
      <c r="J258">
        <v>-3.34</v>
      </c>
      <c r="K258" t="s">
        <v>99</v>
      </c>
      <c r="L258" t="s">
        <v>99</v>
      </c>
      <c r="M258" t="s">
        <v>216</v>
      </c>
      <c r="N258">
        <v>115.797</v>
      </c>
      <c r="O258">
        <v>355234</v>
      </c>
      <c r="P258">
        <v>245263</v>
      </c>
      <c r="Q258">
        <v>1962.37</v>
      </c>
      <c r="R258">
        <v>254653</v>
      </c>
      <c r="S258">
        <v>0</v>
      </c>
      <c r="T258">
        <v>674022</v>
      </c>
      <c r="U258" s="74">
        <v>1531250</v>
      </c>
      <c r="V258" s="74">
        <v>2135580</v>
      </c>
      <c r="W258">
        <v>0</v>
      </c>
      <c r="X258">
        <v>0</v>
      </c>
      <c r="Y258">
        <v>0</v>
      </c>
      <c r="Z258" s="74">
        <v>3666830</v>
      </c>
      <c r="AA258">
        <v>17797.3</v>
      </c>
      <c r="AB258">
        <v>0</v>
      </c>
      <c r="AC258">
        <v>0</v>
      </c>
      <c r="AD258">
        <v>0</v>
      </c>
      <c r="AE258">
        <v>0</v>
      </c>
      <c r="AF258">
        <v>5568.98</v>
      </c>
      <c r="AG258">
        <v>0</v>
      </c>
      <c r="AH258">
        <v>23366.2</v>
      </c>
      <c r="AI258">
        <v>0</v>
      </c>
      <c r="AJ258">
        <v>0</v>
      </c>
      <c r="AK258">
        <v>0</v>
      </c>
      <c r="AL258">
        <v>0</v>
      </c>
      <c r="AM258">
        <v>23366.2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6.8731400000000002</v>
      </c>
      <c r="BB258">
        <v>25.6645</v>
      </c>
      <c r="BC258">
        <v>14.293699999999999</v>
      </c>
      <c r="BD258">
        <v>0.19477900000000001</v>
      </c>
      <c r="BE258">
        <v>14.9777</v>
      </c>
      <c r="BF258">
        <v>2.0149499999999998</v>
      </c>
      <c r="BG258">
        <v>39.261899999999997</v>
      </c>
      <c r="BH258">
        <v>103.28100000000001</v>
      </c>
      <c r="BI258">
        <v>123.904</v>
      </c>
      <c r="BJ258">
        <v>0</v>
      </c>
      <c r="BK258">
        <v>0</v>
      </c>
      <c r="BL258">
        <v>0</v>
      </c>
      <c r="BM258">
        <v>227.184</v>
      </c>
      <c r="BN258">
        <v>218.30199999999999</v>
      </c>
      <c r="BO258">
        <v>8.8824199999999998</v>
      </c>
      <c r="BP258">
        <v>0</v>
      </c>
      <c r="BQ258">
        <v>0</v>
      </c>
      <c r="BS258">
        <v>0</v>
      </c>
      <c r="BT258">
        <v>0</v>
      </c>
      <c r="BV258">
        <v>0</v>
      </c>
      <c r="BW258" t="s">
        <v>99</v>
      </c>
      <c r="BX258" t="s">
        <v>99</v>
      </c>
      <c r="BY258" t="s">
        <v>598</v>
      </c>
      <c r="BZ258">
        <v>95.395600000000002</v>
      </c>
      <c r="CA258">
        <v>279198</v>
      </c>
      <c r="CB258">
        <v>382498</v>
      </c>
      <c r="CC258">
        <v>38292.199999999997</v>
      </c>
      <c r="CD258">
        <v>99981.6</v>
      </c>
      <c r="CE258">
        <v>0</v>
      </c>
      <c r="CF258">
        <v>674022</v>
      </c>
      <c r="CG258" s="74">
        <v>1474090</v>
      </c>
      <c r="CH258" s="74">
        <v>2135580</v>
      </c>
      <c r="CI258">
        <v>0</v>
      </c>
      <c r="CJ258">
        <v>0</v>
      </c>
      <c r="CK258">
        <v>0</v>
      </c>
      <c r="CL258" s="74">
        <v>3609670</v>
      </c>
      <c r="CM258">
        <v>16261.9</v>
      </c>
      <c r="CN258">
        <v>0</v>
      </c>
      <c r="CO258">
        <v>0</v>
      </c>
      <c r="CP258">
        <v>0</v>
      </c>
      <c r="CQ258">
        <v>0</v>
      </c>
      <c r="CR258">
        <v>5567.39</v>
      </c>
      <c r="CS258">
        <v>0</v>
      </c>
      <c r="CT258">
        <v>21829.3</v>
      </c>
      <c r="CU258">
        <v>0</v>
      </c>
      <c r="CV258">
        <v>0</v>
      </c>
      <c r="CW258">
        <v>0</v>
      </c>
      <c r="CX258">
        <v>0</v>
      </c>
      <c r="CY258">
        <v>21829.3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6.4033899999999999</v>
      </c>
      <c r="DN258">
        <v>20.9193</v>
      </c>
      <c r="DO258">
        <v>22.137799999999999</v>
      </c>
      <c r="DP258">
        <v>2.93573</v>
      </c>
      <c r="DQ258">
        <v>6.2520199999999999</v>
      </c>
      <c r="DR258">
        <v>2.0143800000000001</v>
      </c>
      <c r="DS258">
        <v>39.261899999999997</v>
      </c>
      <c r="DT258">
        <v>99.924499999999995</v>
      </c>
      <c r="DU258">
        <v>123.904</v>
      </c>
      <c r="DV258">
        <v>0</v>
      </c>
      <c r="DW258">
        <v>0</v>
      </c>
      <c r="DX258">
        <v>0</v>
      </c>
      <c r="DY258">
        <v>223.828</v>
      </c>
      <c r="DZ258">
        <v>215.41499999999999</v>
      </c>
      <c r="EA258">
        <v>8.4130900000000004</v>
      </c>
      <c r="EB258">
        <v>0</v>
      </c>
      <c r="EC258">
        <v>0</v>
      </c>
      <c r="EE258">
        <v>0</v>
      </c>
      <c r="EF258">
        <v>2</v>
      </c>
      <c r="EG258" t="s">
        <v>446</v>
      </c>
      <c r="EH258">
        <v>0</v>
      </c>
      <c r="EI258" s="74">
        <v>2.9256599999999997E-7</v>
      </c>
      <c r="EJ258">
        <v>103.914</v>
      </c>
      <c r="EK258">
        <v>33.6006</v>
      </c>
      <c r="EL258">
        <v>1.1418900000000001</v>
      </c>
      <c r="EM258">
        <v>44.949199999999998</v>
      </c>
      <c r="EN258">
        <v>0</v>
      </c>
      <c r="EO258">
        <v>96.043599999999998</v>
      </c>
      <c r="EP258">
        <v>279.649</v>
      </c>
      <c r="EQ258">
        <v>274.91199999999998</v>
      </c>
      <c r="ER258">
        <v>0</v>
      </c>
      <c r="ES258">
        <v>0</v>
      </c>
      <c r="ET258">
        <v>0</v>
      </c>
      <c r="EU258">
        <v>554.56100000000004</v>
      </c>
      <c r="EV258" s="74">
        <v>8.5058399999999992E-12</v>
      </c>
      <c r="EW258">
        <v>86.772300000000001</v>
      </c>
      <c r="EX258">
        <v>45.573099999999997</v>
      </c>
      <c r="EY258">
        <v>16.626300000000001</v>
      </c>
      <c r="EZ258">
        <v>20.252199999999998</v>
      </c>
      <c r="FA258">
        <v>0</v>
      </c>
      <c r="FB258">
        <v>96.043599999999998</v>
      </c>
      <c r="FC258">
        <v>265.267</v>
      </c>
      <c r="FD258">
        <v>274.91199999999998</v>
      </c>
      <c r="FE258">
        <v>0</v>
      </c>
      <c r="FF258">
        <v>0</v>
      </c>
      <c r="FG258">
        <v>0</v>
      </c>
      <c r="FH258">
        <v>540.17999999999995</v>
      </c>
      <c r="FI258" t="s">
        <v>534</v>
      </c>
      <c r="FJ258" t="s">
        <v>535</v>
      </c>
      <c r="FK258" t="s">
        <v>536</v>
      </c>
      <c r="FL258" t="s">
        <v>257</v>
      </c>
      <c r="FM258">
        <v>8.5</v>
      </c>
      <c r="FN258" t="s">
        <v>44</v>
      </c>
      <c r="FO258" t="s">
        <v>472</v>
      </c>
      <c r="FP258" t="s">
        <v>605</v>
      </c>
    </row>
    <row r="259" spans="1:172" x14ac:dyDescent="0.25">
      <c r="A259" s="72">
        <v>43234.239155092589</v>
      </c>
      <c r="B259" t="s">
        <v>508</v>
      </c>
      <c r="C259" t="s">
        <v>508</v>
      </c>
      <c r="D259" t="s">
        <v>266</v>
      </c>
      <c r="E259">
        <v>498589</v>
      </c>
      <c r="F259">
        <v>498589</v>
      </c>
      <c r="G259" t="s">
        <v>43</v>
      </c>
      <c r="H259" s="73">
        <v>0.21597222222222223</v>
      </c>
      <c r="I259" t="s">
        <v>51</v>
      </c>
      <c r="J259">
        <v>-0.34</v>
      </c>
      <c r="K259" t="s">
        <v>99</v>
      </c>
      <c r="L259" t="s">
        <v>99</v>
      </c>
      <c r="M259" t="s">
        <v>509</v>
      </c>
      <c r="N259">
        <v>118.21299999999999</v>
      </c>
      <c r="O259">
        <v>376014</v>
      </c>
      <c r="P259">
        <v>244145</v>
      </c>
      <c r="Q259">
        <v>2180.91</v>
      </c>
      <c r="R259">
        <v>248878</v>
      </c>
      <c r="S259">
        <v>0</v>
      </c>
      <c r="T259">
        <v>674022</v>
      </c>
      <c r="U259" s="74">
        <v>1545360</v>
      </c>
      <c r="V259" s="74">
        <v>2135580</v>
      </c>
      <c r="W259">
        <v>0</v>
      </c>
      <c r="X259">
        <v>0</v>
      </c>
      <c r="Y259">
        <v>0</v>
      </c>
      <c r="Z259" s="74">
        <v>3680940</v>
      </c>
      <c r="AA259">
        <v>18168.5</v>
      </c>
      <c r="AB259">
        <v>0</v>
      </c>
      <c r="AC259">
        <v>0</v>
      </c>
      <c r="AD259">
        <v>0</v>
      </c>
      <c r="AE259">
        <v>0</v>
      </c>
      <c r="AF259">
        <v>5568.98</v>
      </c>
      <c r="AG259">
        <v>0</v>
      </c>
      <c r="AH259">
        <v>23737.5</v>
      </c>
      <c r="AI259">
        <v>0</v>
      </c>
      <c r="AJ259">
        <v>0</v>
      </c>
      <c r="AK259">
        <v>0</v>
      </c>
      <c r="AL259">
        <v>0</v>
      </c>
      <c r="AM259">
        <v>23737.5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7.0115299999999996</v>
      </c>
      <c r="BB259">
        <v>23.491199999999999</v>
      </c>
      <c r="BC259">
        <v>14.2233</v>
      </c>
      <c r="BD259">
        <v>0.15715899999999999</v>
      </c>
      <c r="BE259">
        <v>14.1053</v>
      </c>
      <c r="BF259">
        <v>2.0149499999999998</v>
      </c>
      <c r="BG259">
        <v>39.261899999999997</v>
      </c>
      <c r="BH259">
        <v>100.265</v>
      </c>
      <c r="BI259">
        <v>123.904</v>
      </c>
      <c r="BJ259">
        <v>0</v>
      </c>
      <c r="BK259">
        <v>0</v>
      </c>
      <c r="BL259">
        <v>0</v>
      </c>
      <c r="BM259">
        <v>224.16900000000001</v>
      </c>
      <c r="BN259">
        <v>215.148</v>
      </c>
      <c r="BO259">
        <v>9.0206900000000001</v>
      </c>
      <c r="BP259">
        <v>0</v>
      </c>
      <c r="BQ259">
        <v>0</v>
      </c>
      <c r="BS259">
        <v>0</v>
      </c>
      <c r="BT259">
        <v>0</v>
      </c>
      <c r="BV259">
        <v>0</v>
      </c>
      <c r="BW259" t="s">
        <v>99</v>
      </c>
      <c r="BX259" t="s">
        <v>99</v>
      </c>
      <c r="BY259" t="s">
        <v>598</v>
      </c>
      <c r="BZ259">
        <v>95.395600000000002</v>
      </c>
      <c r="CA259">
        <v>279198</v>
      </c>
      <c r="CB259">
        <v>382498</v>
      </c>
      <c r="CC259">
        <v>38292.199999999997</v>
      </c>
      <c r="CD259">
        <v>99981.6</v>
      </c>
      <c r="CE259">
        <v>0</v>
      </c>
      <c r="CF259">
        <v>674022</v>
      </c>
      <c r="CG259" s="74">
        <v>1474090</v>
      </c>
      <c r="CH259" s="74">
        <v>2135580</v>
      </c>
      <c r="CI259">
        <v>0</v>
      </c>
      <c r="CJ259">
        <v>0</v>
      </c>
      <c r="CK259">
        <v>0</v>
      </c>
      <c r="CL259" s="74">
        <v>3609670</v>
      </c>
      <c r="CM259">
        <v>16261.9</v>
      </c>
      <c r="CN259">
        <v>0</v>
      </c>
      <c r="CO259">
        <v>0</v>
      </c>
      <c r="CP259">
        <v>0</v>
      </c>
      <c r="CQ259">
        <v>0</v>
      </c>
      <c r="CR259">
        <v>5567.39</v>
      </c>
      <c r="CS259">
        <v>0</v>
      </c>
      <c r="CT259">
        <v>21829.3</v>
      </c>
      <c r="CU259">
        <v>0</v>
      </c>
      <c r="CV259">
        <v>0</v>
      </c>
      <c r="CW259">
        <v>0</v>
      </c>
      <c r="CX259">
        <v>0</v>
      </c>
      <c r="CY259">
        <v>21829.3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6.4033899999999999</v>
      </c>
      <c r="DN259">
        <v>20.9193</v>
      </c>
      <c r="DO259">
        <v>22.137799999999999</v>
      </c>
      <c r="DP259">
        <v>2.93573</v>
      </c>
      <c r="DQ259">
        <v>6.2520199999999999</v>
      </c>
      <c r="DR259">
        <v>2.0143800000000001</v>
      </c>
      <c r="DS259">
        <v>39.261899999999997</v>
      </c>
      <c r="DT259">
        <v>99.924499999999995</v>
      </c>
      <c r="DU259">
        <v>123.904</v>
      </c>
      <c r="DV259">
        <v>0</v>
      </c>
      <c r="DW259">
        <v>0</v>
      </c>
      <c r="DX259">
        <v>0</v>
      </c>
      <c r="DY259">
        <v>223.828</v>
      </c>
      <c r="DZ259">
        <v>215.41499999999999</v>
      </c>
      <c r="EA259">
        <v>8.4130900000000004</v>
      </c>
      <c r="EB259">
        <v>0</v>
      </c>
      <c r="EC259">
        <v>0</v>
      </c>
      <c r="EE259">
        <v>0</v>
      </c>
      <c r="EF259">
        <v>2</v>
      </c>
      <c r="EG259" t="s">
        <v>446</v>
      </c>
      <c r="EH259">
        <v>0</v>
      </c>
      <c r="EI259" s="74">
        <v>6.6415099999999995E-7</v>
      </c>
      <c r="EJ259">
        <v>85.397199999999998</v>
      </c>
      <c r="EK259">
        <v>33.522500000000001</v>
      </c>
      <c r="EL259">
        <v>0.85673100000000002</v>
      </c>
      <c r="EM259">
        <v>41.8812</v>
      </c>
      <c r="EN259">
        <v>0</v>
      </c>
      <c r="EO259">
        <v>96.043599999999998</v>
      </c>
      <c r="EP259">
        <v>257.70100000000002</v>
      </c>
      <c r="EQ259">
        <v>274.91199999999998</v>
      </c>
      <c r="ER259">
        <v>0</v>
      </c>
      <c r="ES259">
        <v>0</v>
      </c>
      <c r="ET259">
        <v>0</v>
      </c>
      <c r="EU259">
        <v>532.61300000000006</v>
      </c>
      <c r="EV259" s="74">
        <v>8.5058399999999992E-12</v>
      </c>
      <c r="EW259">
        <v>86.772300000000001</v>
      </c>
      <c r="EX259">
        <v>45.573099999999997</v>
      </c>
      <c r="EY259">
        <v>16.626300000000001</v>
      </c>
      <c r="EZ259">
        <v>20.252199999999998</v>
      </c>
      <c r="FA259">
        <v>0</v>
      </c>
      <c r="FB259">
        <v>96.043599999999998</v>
      </c>
      <c r="FC259">
        <v>265.267</v>
      </c>
      <c r="FD259">
        <v>274.91199999999998</v>
      </c>
      <c r="FE259">
        <v>0</v>
      </c>
      <c r="FF259">
        <v>0</v>
      </c>
      <c r="FG259">
        <v>0</v>
      </c>
      <c r="FH259">
        <v>540.17999999999995</v>
      </c>
      <c r="FI259" t="s">
        <v>534</v>
      </c>
      <c r="FJ259" t="s">
        <v>535</v>
      </c>
      <c r="FK259" t="s">
        <v>536</v>
      </c>
      <c r="FL259" t="s">
        <v>257</v>
      </c>
      <c r="FM259">
        <v>8.5</v>
      </c>
      <c r="FN259" t="s">
        <v>44</v>
      </c>
      <c r="FO259" t="s">
        <v>472</v>
      </c>
      <c r="FP259" t="s">
        <v>605</v>
      </c>
    </row>
    <row r="260" spans="1:172" x14ac:dyDescent="0.25">
      <c r="A260" s="72">
        <v>43234.242847222224</v>
      </c>
      <c r="B260" t="s">
        <v>510</v>
      </c>
      <c r="C260" t="s">
        <v>510</v>
      </c>
      <c r="D260" t="s">
        <v>266</v>
      </c>
      <c r="E260">
        <v>498589</v>
      </c>
      <c r="F260">
        <v>498589</v>
      </c>
      <c r="G260" t="s">
        <v>43</v>
      </c>
      <c r="H260" s="73">
        <v>0.21527777777777779</v>
      </c>
      <c r="I260" t="s">
        <v>51</v>
      </c>
      <c r="J260">
        <v>-0.33</v>
      </c>
      <c r="K260" t="s">
        <v>99</v>
      </c>
      <c r="L260" t="s">
        <v>99</v>
      </c>
      <c r="M260" t="s">
        <v>509</v>
      </c>
      <c r="N260">
        <v>118.06699999999999</v>
      </c>
      <c r="O260">
        <v>375906</v>
      </c>
      <c r="P260">
        <v>244184</v>
      </c>
      <c r="Q260">
        <v>2180.39</v>
      </c>
      <c r="R260">
        <v>248841</v>
      </c>
      <c r="S260">
        <v>0</v>
      </c>
      <c r="T260">
        <v>674022</v>
      </c>
      <c r="U260" s="74">
        <v>1545250</v>
      </c>
      <c r="V260" s="74">
        <v>2135580</v>
      </c>
      <c r="W260">
        <v>0</v>
      </c>
      <c r="X260">
        <v>0</v>
      </c>
      <c r="Y260">
        <v>0</v>
      </c>
      <c r="Z260" s="74">
        <v>3680830</v>
      </c>
      <c r="AA260">
        <v>18146.099999999999</v>
      </c>
      <c r="AB260">
        <v>0</v>
      </c>
      <c r="AC260">
        <v>0</v>
      </c>
      <c r="AD260">
        <v>0</v>
      </c>
      <c r="AE260">
        <v>0</v>
      </c>
      <c r="AF260">
        <v>5568.98</v>
      </c>
      <c r="AG260">
        <v>0</v>
      </c>
      <c r="AH260">
        <v>23715.1</v>
      </c>
      <c r="AI260">
        <v>0</v>
      </c>
      <c r="AJ260">
        <v>0</v>
      </c>
      <c r="AK260">
        <v>0</v>
      </c>
      <c r="AL260">
        <v>0</v>
      </c>
      <c r="AM260">
        <v>23715.1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7.0034400000000003</v>
      </c>
      <c r="BB260">
        <v>23.485700000000001</v>
      </c>
      <c r="BC260">
        <v>14.2258</v>
      </c>
      <c r="BD260">
        <v>0.15712200000000001</v>
      </c>
      <c r="BE260">
        <v>14.103300000000001</v>
      </c>
      <c r="BF260">
        <v>2.0149499999999998</v>
      </c>
      <c r="BG260">
        <v>39.261899999999997</v>
      </c>
      <c r="BH260">
        <v>100.252</v>
      </c>
      <c r="BI260">
        <v>123.904</v>
      </c>
      <c r="BJ260">
        <v>0</v>
      </c>
      <c r="BK260">
        <v>0</v>
      </c>
      <c r="BL260">
        <v>0</v>
      </c>
      <c r="BM260">
        <v>224.15600000000001</v>
      </c>
      <c r="BN260">
        <v>215.143</v>
      </c>
      <c r="BO260">
        <v>9.0126100000000005</v>
      </c>
      <c r="BP260">
        <v>0</v>
      </c>
      <c r="BQ260">
        <v>0</v>
      </c>
      <c r="BS260">
        <v>0</v>
      </c>
      <c r="BT260">
        <v>0</v>
      </c>
      <c r="BV260">
        <v>0</v>
      </c>
      <c r="BW260" t="s">
        <v>99</v>
      </c>
      <c r="BX260" t="s">
        <v>99</v>
      </c>
      <c r="BY260" t="s">
        <v>598</v>
      </c>
      <c r="BZ260">
        <v>95.395600000000002</v>
      </c>
      <c r="CA260">
        <v>279198</v>
      </c>
      <c r="CB260">
        <v>382498</v>
      </c>
      <c r="CC260">
        <v>38292.199999999997</v>
      </c>
      <c r="CD260">
        <v>99981.6</v>
      </c>
      <c r="CE260">
        <v>0</v>
      </c>
      <c r="CF260">
        <v>674022</v>
      </c>
      <c r="CG260" s="74">
        <v>1474090</v>
      </c>
      <c r="CH260" s="74">
        <v>2135580</v>
      </c>
      <c r="CI260">
        <v>0</v>
      </c>
      <c r="CJ260">
        <v>0</v>
      </c>
      <c r="CK260">
        <v>0</v>
      </c>
      <c r="CL260" s="74">
        <v>3609670</v>
      </c>
      <c r="CM260">
        <v>16261.9</v>
      </c>
      <c r="CN260">
        <v>0</v>
      </c>
      <c r="CO260">
        <v>0</v>
      </c>
      <c r="CP260">
        <v>0</v>
      </c>
      <c r="CQ260">
        <v>0</v>
      </c>
      <c r="CR260">
        <v>5567.39</v>
      </c>
      <c r="CS260">
        <v>0</v>
      </c>
      <c r="CT260">
        <v>21829.3</v>
      </c>
      <c r="CU260">
        <v>0</v>
      </c>
      <c r="CV260">
        <v>0</v>
      </c>
      <c r="CW260">
        <v>0</v>
      </c>
      <c r="CX260">
        <v>0</v>
      </c>
      <c r="CY260">
        <v>21829.3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6.4033899999999999</v>
      </c>
      <c r="DN260">
        <v>20.9193</v>
      </c>
      <c r="DO260">
        <v>22.137799999999999</v>
      </c>
      <c r="DP260">
        <v>2.93573</v>
      </c>
      <c r="DQ260">
        <v>6.2520199999999999</v>
      </c>
      <c r="DR260">
        <v>2.0143800000000001</v>
      </c>
      <c r="DS260">
        <v>39.261899999999997</v>
      </c>
      <c r="DT260">
        <v>99.924499999999995</v>
      </c>
      <c r="DU260">
        <v>123.904</v>
      </c>
      <c r="DV260">
        <v>0</v>
      </c>
      <c r="DW260">
        <v>0</v>
      </c>
      <c r="DX260">
        <v>0</v>
      </c>
      <c r="DY260">
        <v>223.828</v>
      </c>
      <c r="DZ260">
        <v>215.41499999999999</v>
      </c>
      <c r="EA260">
        <v>8.4130900000000004</v>
      </c>
      <c r="EB260">
        <v>0</v>
      </c>
      <c r="EC260">
        <v>0</v>
      </c>
      <c r="EE260">
        <v>0</v>
      </c>
      <c r="EF260">
        <v>2</v>
      </c>
      <c r="EG260" t="s">
        <v>446</v>
      </c>
      <c r="EH260">
        <v>0</v>
      </c>
      <c r="EI260" s="74">
        <v>5.6596199999999997E-7</v>
      </c>
      <c r="EJ260">
        <v>85.378299999999996</v>
      </c>
      <c r="EK260">
        <v>33.524999999999999</v>
      </c>
      <c r="EL260">
        <v>0.85616400000000004</v>
      </c>
      <c r="EM260">
        <v>41.880699999999997</v>
      </c>
      <c r="EN260">
        <v>0</v>
      </c>
      <c r="EO260">
        <v>96.043599999999998</v>
      </c>
      <c r="EP260">
        <v>257.68400000000003</v>
      </c>
      <c r="EQ260">
        <v>274.91199999999998</v>
      </c>
      <c r="ER260">
        <v>0</v>
      </c>
      <c r="ES260">
        <v>0</v>
      </c>
      <c r="ET260">
        <v>0</v>
      </c>
      <c r="EU260">
        <v>532.596</v>
      </c>
      <c r="EV260" s="74">
        <v>8.5058399999999992E-12</v>
      </c>
      <c r="EW260">
        <v>86.772300000000001</v>
      </c>
      <c r="EX260">
        <v>45.573099999999997</v>
      </c>
      <c r="EY260">
        <v>16.626300000000001</v>
      </c>
      <c r="EZ260">
        <v>20.252199999999998</v>
      </c>
      <c r="FA260">
        <v>0</v>
      </c>
      <c r="FB260">
        <v>96.043599999999998</v>
      </c>
      <c r="FC260">
        <v>265.267</v>
      </c>
      <c r="FD260">
        <v>274.91199999999998</v>
      </c>
      <c r="FE260">
        <v>0</v>
      </c>
      <c r="FF260">
        <v>0</v>
      </c>
      <c r="FG260">
        <v>0</v>
      </c>
      <c r="FH260">
        <v>540.17999999999995</v>
      </c>
      <c r="FI260" t="s">
        <v>534</v>
      </c>
      <c r="FJ260" t="s">
        <v>535</v>
      </c>
      <c r="FK260" t="s">
        <v>536</v>
      </c>
      <c r="FL260" t="s">
        <v>257</v>
      </c>
      <c r="FM260">
        <v>8.5</v>
      </c>
      <c r="FN260" t="s">
        <v>44</v>
      </c>
      <c r="FO260" t="s">
        <v>472</v>
      </c>
      <c r="FP260" t="s">
        <v>605</v>
      </c>
    </row>
    <row r="261" spans="1:172" x14ac:dyDescent="0.25">
      <c r="A261" s="72">
        <v>43234.246516203704</v>
      </c>
      <c r="B261" t="s">
        <v>511</v>
      </c>
      <c r="C261" t="s">
        <v>511</v>
      </c>
      <c r="D261" t="s">
        <v>266</v>
      </c>
      <c r="E261">
        <v>498589</v>
      </c>
      <c r="F261">
        <v>498589</v>
      </c>
      <c r="G261" t="s">
        <v>43</v>
      </c>
      <c r="H261" s="73">
        <v>0.21736111111111112</v>
      </c>
      <c r="I261" t="s">
        <v>51</v>
      </c>
      <c r="J261">
        <v>-0.26</v>
      </c>
      <c r="K261" t="s">
        <v>99</v>
      </c>
      <c r="L261" t="s">
        <v>99</v>
      </c>
      <c r="M261" t="s">
        <v>509</v>
      </c>
      <c r="N261">
        <v>113.339</v>
      </c>
      <c r="O261">
        <v>377754</v>
      </c>
      <c r="P261">
        <v>246651</v>
      </c>
      <c r="Q261">
        <v>2207.84</v>
      </c>
      <c r="R261">
        <v>248115</v>
      </c>
      <c r="S261">
        <v>0</v>
      </c>
      <c r="T261">
        <v>674022</v>
      </c>
      <c r="U261" s="74">
        <v>1548860</v>
      </c>
      <c r="V261" s="74">
        <v>2135580</v>
      </c>
      <c r="W261">
        <v>0</v>
      </c>
      <c r="X261">
        <v>0</v>
      </c>
      <c r="Y261">
        <v>0</v>
      </c>
      <c r="Z261" s="74">
        <v>3684440</v>
      </c>
      <c r="AA261">
        <v>17419.5</v>
      </c>
      <c r="AB261">
        <v>0</v>
      </c>
      <c r="AC261">
        <v>0</v>
      </c>
      <c r="AD261">
        <v>0</v>
      </c>
      <c r="AE261">
        <v>0</v>
      </c>
      <c r="AF261">
        <v>5568.97</v>
      </c>
      <c r="AG261">
        <v>0</v>
      </c>
      <c r="AH261">
        <v>22988.5</v>
      </c>
      <c r="AI261">
        <v>0</v>
      </c>
      <c r="AJ261">
        <v>0</v>
      </c>
      <c r="AK261">
        <v>0</v>
      </c>
      <c r="AL261">
        <v>0</v>
      </c>
      <c r="AM261">
        <v>22988.5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6.7330199999999998</v>
      </c>
      <c r="BB261">
        <v>23.591899999999999</v>
      </c>
      <c r="BC261">
        <v>14.367100000000001</v>
      </c>
      <c r="BD261">
        <v>0.15875500000000001</v>
      </c>
      <c r="BE261">
        <v>14.055999999999999</v>
      </c>
      <c r="BF261">
        <v>2.0149400000000002</v>
      </c>
      <c r="BG261">
        <v>39.261899999999997</v>
      </c>
      <c r="BH261">
        <v>100.184</v>
      </c>
      <c r="BI261">
        <v>123.904</v>
      </c>
      <c r="BJ261">
        <v>0</v>
      </c>
      <c r="BK261">
        <v>0</v>
      </c>
      <c r="BL261">
        <v>0</v>
      </c>
      <c r="BM261">
        <v>224.08699999999999</v>
      </c>
      <c r="BN261">
        <v>215.345</v>
      </c>
      <c r="BO261">
        <v>8.7424199999999992</v>
      </c>
      <c r="BP261">
        <v>0</v>
      </c>
      <c r="BQ261">
        <v>0</v>
      </c>
      <c r="BS261">
        <v>0</v>
      </c>
      <c r="BT261">
        <v>0</v>
      </c>
      <c r="BV261">
        <v>0</v>
      </c>
      <c r="BW261" t="s">
        <v>99</v>
      </c>
      <c r="BX261" t="s">
        <v>99</v>
      </c>
      <c r="BY261" t="s">
        <v>598</v>
      </c>
      <c r="BZ261">
        <v>95.395600000000002</v>
      </c>
      <c r="CA261">
        <v>279198</v>
      </c>
      <c r="CB261">
        <v>382498</v>
      </c>
      <c r="CC261">
        <v>38292.199999999997</v>
      </c>
      <c r="CD261">
        <v>99981.6</v>
      </c>
      <c r="CE261">
        <v>0</v>
      </c>
      <c r="CF261">
        <v>674022</v>
      </c>
      <c r="CG261" s="74">
        <v>1474090</v>
      </c>
      <c r="CH261" s="74">
        <v>2135580</v>
      </c>
      <c r="CI261">
        <v>0</v>
      </c>
      <c r="CJ261">
        <v>0</v>
      </c>
      <c r="CK261">
        <v>0</v>
      </c>
      <c r="CL261" s="74">
        <v>3609670</v>
      </c>
      <c r="CM261">
        <v>16261.9</v>
      </c>
      <c r="CN261">
        <v>0</v>
      </c>
      <c r="CO261">
        <v>0</v>
      </c>
      <c r="CP261">
        <v>0</v>
      </c>
      <c r="CQ261">
        <v>0</v>
      </c>
      <c r="CR261">
        <v>5567.39</v>
      </c>
      <c r="CS261">
        <v>0</v>
      </c>
      <c r="CT261">
        <v>21829.3</v>
      </c>
      <c r="CU261">
        <v>0</v>
      </c>
      <c r="CV261">
        <v>0</v>
      </c>
      <c r="CW261">
        <v>0</v>
      </c>
      <c r="CX261">
        <v>0</v>
      </c>
      <c r="CY261">
        <v>21829.3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6.4033899999999999</v>
      </c>
      <c r="DN261">
        <v>20.9193</v>
      </c>
      <c r="DO261">
        <v>22.137799999999999</v>
      </c>
      <c r="DP261">
        <v>2.93573</v>
      </c>
      <c r="DQ261">
        <v>6.2520199999999999</v>
      </c>
      <c r="DR261">
        <v>2.0143800000000001</v>
      </c>
      <c r="DS261">
        <v>39.261899999999997</v>
      </c>
      <c r="DT261">
        <v>99.924499999999995</v>
      </c>
      <c r="DU261">
        <v>123.904</v>
      </c>
      <c r="DV261">
        <v>0</v>
      </c>
      <c r="DW261">
        <v>0</v>
      </c>
      <c r="DX261">
        <v>0</v>
      </c>
      <c r="DY261">
        <v>223.828</v>
      </c>
      <c r="DZ261">
        <v>215.41499999999999</v>
      </c>
      <c r="EA261">
        <v>8.4130900000000004</v>
      </c>
      <c r="EB261">
        <v>0</v>
      </c>
      <c r="EC261">
        <v>0</v>
      </c>
      <c r="EE261">
        <v>0</v>
      </c>
      <c r="EF261">
        <v>2</v>
      </c>
      <c r="EG261" t="s">
        <v>446</v>
      </c>
      <c r="EH261">
        <v>0</v>
      </c>
      <c r="EI261" s="74">
        <v>6.6834599999999999E-13</v>
      </c>
      <c r="EJ261">
        <v>85.430800000000005</v>
      </c>
      <c r="EK261">
        <v>33.603299999999997</v>
      </c>
      <c r="EL261">
        <v>0.85903600000000002</v>
      </c>
      <c r="EM261">
        <v>41.886299999999999</v>
      </c>
      <c r="EN261">
        <v>0</v>
      </c>
      <c r="EO261">
        <v>96.043599999999998</v>
      </c>
      <c r="EP261">
        <v>257.82299999999998</v>
      </c>
      <c r="EQ261">
        <v>274.91199999999998</v>
      </c>
      <c r="ER261">
        <v>0</v>
      </c>
      <c r="ES261">
        <v>0</v>
      </c>
      <c r="ET261">
        <v>0</v>
      </c>
      <c r="EU261">
        <v>532.73500000000001</v>
      </c>
      <c r="EV261" s="74">
        <v>8.5058399999999992E-12</v>
      </c>
      <c r="EW261">
        <v>86.772300000000001</v>
      </c>
      <c r="EX261">
        <v>45.573099999999997</v>
      </c>
      <c r="EY261">
        <v>16.626300000000001</v>
      </c>
      <c r="EZ261">
        <v>20.252199999999998</v>
      </c>
      <c r="FA261">
        <v>0</v>
      </c>
      <c r="FB261">
        <v>96.043599999999998</v>
      </c>
      <c r="FC261">
        <v>265.267</v>
      </c>
      <c r="FD261">
        <v>274.91199999999998</v>
      </c>
      <c r="FE261">
        <v>0</v>
      </c>
      <c r="FF261">
        <v>0</v>
      </c>
      <c r="FG261">
        <v>0</v>
      </c>
      <c r="FH261">
        <v>540.17999999999995</v>
      </c>
      <c r="FI261" t="s">
        <v>534</v>
      </c>
      <c r="FJ261" t="s">
        <v>535</v>
      </c>
      <c r="FK261" t="s">
        <v>536</v>
      </c>
      <c r="FL261" t="s">
        <v>257</v>
      </c>
      <c r="FM261">
        <v>8.5</v>
      </c>
      <c r="FN261" t="s">
        <v>44</v>
      </c>
      <c r="FO261" t="s">
        <v>472</v>
      </c>
      <c r="FP261" t="s">
        <v>605</v>
      </c>
    </row>
    <row r="262" spans="1:172" x14ac:dyDescent="0.25">
      <c r="A262" s="72">
        <v>43234.250185185185</v>
      </c>
      <c r="B262" t="s">
        <v>512</v>
      </c>
      <c r="C262" t="s">
        <v>512</v>
      </c>
      <c r="D262" t="s">
        <v>266</v>
      </c>
      <c r="E262">
        <v>498589</v>
      </c>
      <c r="F262">
        <v>498589</v>
      </c>
      <c r="G262" t="s">
        <v>43</v>
      </c>
      <c r="H262" s="73">
        <v>0.21666666666666667</v>
      </c>
      <c r="I262" t="s">
        <v>51</v>
      </c>
      <c r="J262">
        <v>-0.82</v>
      </c>
      <c r="K262" t="s">
        <v>99</v>
      </c>
      <c r="L262" t="s">
        <v>99</v>
      </c>
      <c r="M262" t="s">
        <v>509</v>
      </c>
      <c r="N262">
        <v>122.63200000000001</v>
      </c>
      <c r="O262">
        <v>379197</v>
      </c>
      <c r="P262">
        <v>243475</v>
      </c>
      <c r="Q262">
        <v>2204.63</v>
      </c>
      <c r="R262">
        <v>250484</v>
      </c>
      <c r="S262">
        <v>0</v>
      </c>
      <c r="T262">
        <v>674022</v>
      </c>
      <c r="U262" s="74">
        <v>1549500</v>
      </c>
      <c r="V262" s="74">
        <v>2135580</v>
      </c>
      <c r="W262">
        <v>0</v>
      </c>
      <c r="X262">
        <v>0</v>
      </c>
      <c r="Y262">
        <v>0</v>
      </c>
      <c r="Z262" s="74">
        <v>3685090</v>
      </c>
      <c r="AA262">
        <v>18847.7</v>
      </c>
      <c r="AB262">
        <v>0</v>
      </c>
      <c r="AC262">
        <v>0</v>
      </c>
      <c r="AD262">
        <v>0</v>
      </c>
      <c r="AE262">
        <v>0</v>
      </c>
      <c r="AF262">
        <v>5568.98</v>
      </c>
      <c r="AG262">
        <v>0</v>
      </c>
      <c r="AH262">
        <v>24416.7</v>
      </c>
      <c r="AI262">
        <v>0</v>
      </c>
      <c r="AJ262">
        <v>0</v>
      </c>
      <c r="AK262">
        <v>0</v>
      </c>
      <c r="AL262">
        <v>0</v>
      </c>
      <c r="AM262">
        <v>24416.7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7.2558800000000003</v>
      </c>
      <c r="BB262">
        <v>23.6462</v>
      </c>
      <c r="BC262">
        <v>14.177300000000001</v>
      </c>
      <c r="BD262">
        <v>0.15837300000000001</v>
      </c>
      <c r="BE262">
        <v>14.219799999999999</v>
      </c>
      <c r="BF262">
        <v>2.0149499999999998</v>
      </c>
      <c r="BG262">
        <v>39.261899999999997</v>
      </c>
      <c r="BH262">
        <v>100.73399999999999</v>
      </c>
      <c r="BI262">
        <v>123.904</v>
      </c>
      <c r="BJ262">
        <v>0</v>
      </c>
      <c r="BK262">
        <v>0</v>
      </c>
      <c r="BL262">
        <v>0</v>
      </c>
      <c r="BM262">
        <v>224.63800000000001</v>
      </c>
      <c r="BN262">
        <v>215.37299999999999</v>
      </c>
      <c r="BO262">
        <v>9.2648200000000003</v>
      </c>
      <c r="BP262">
        <v>0</v>
      </c>
      <c r="BQ262">
        <v>0</v>
      </c>
      <c r="BS262">
        <v>0</v>
      </c>
      <c r="BT262">
        <v>1</v>
      </c>
      <c r="BU262" t="s">
        <v>184</v>
      </c>
      <c r="BV262">
        <v>0</v>
      </c>
      <c r="BW262" t="s">
        <v>99</v>
      </c>
      <c r="BX262" t="s">
        <v>99</v>
      </c>
      <c r="BY262" t="s">
        <v>598</v>
      </c>
      <c r="BZ262">
        <v>95.395600000000002</v>
      </c>
      <c r="CA262">
        <v>279198</v>
      </c>
      <c r="CB262">
        <v>382498</v>
      </c>
      <c r="CC262">
        <v>38292.199999999997</v>
      </c>
      <c r="CD262">
        <v>99981.6</v>
      </c>
      <c r="CE262">
        <v>0</v>
      </c>
      <c r="CF262">
        <v>674022</v>
      </c>
      <c r="CG262" s="74">
        <v>1474090</v>
      </c>
      <c r="CH262" s="74">
        <v>2135580</v>
      </c>
      <c r="CI262">
        <v>0</v>
      </c>
      <c r="CJ262">
        <v>0</v>
      </c>
      <c r="CK262">
        <v>0</v>
      </c>
      <c r="CL262" s="74">
        <v>3609670</v>
      </c>
      <c r="CM262">
        <v>16261.9</v>
      </c>
      <c r="CN262">
        <v>0</v>
      </c>
      <c r="CO262">
        <v>0</v>
      </c>
      <c r="CP262">
        <v>0</v>
      </c>
      <c r="CQ262">
        <v>0</v>
      </c>
      <c r="CR262">
        <v>5567.39</v>
      </c>
      <c r="CS262">
        <v>0</v>
      </c>
      <c r="CT262">
        <v>21829.3</v>
      </c>
      <c r="CU262">
        <v>0</v>
      </c>
      <c r="CV262">
        <v>0</v>
      </c>
      <c r="CW262">
        <v>0</v>
      </c>
      <c r="CX262">
        <v>0</v>
      </c>
      <c r="CY262">
        <v>21829.3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6.4033899999999999</v>
      </c>
      <c r="DN262">
        <v>20.9193</v>
      </c>
      <c r="DO262">
        <v>22.137799999999999</v>
      </c>
      <c r="DP262">
        <v>2.93573</v>
      </c>
      <c r="DQ262">
        <v>6.2520199999999999</v>
      </c>
      <c r="DR262">
        <v>2.0143800000000001</v>
      </c>
      <c r="DS262">
        <v>39.261899999999997</v>
      </c>
      <c r="DT262">
        <v>99.924499999999995</v>
      </c>
      <c r="DU262">
        <v>123.904</v>
      </c>
      <c r="DV262">
        <v>0</v>
      </c>
      <c r="DW262">
        <v>0</v>
      </c>
      <c r="DX262">
        <v>0</v>
      </c>
      <c r="DY262">
        <v>223.828</v>
      </c>
      <c r="DZ262">
        <v>215.41499999999999</v>
      </c>
      <c r="EA262">
        <v>8.4130900000000004</v>
      </c>
      <c r="EB262">
        <v>0</v>
      </c>
      <c r="EC262">
        <v>0</v>
      </c>
      <c r="EE262">
        <v>0</v>
      </c>
      <c r="EF262">
        <v>2</v>
      </c>
      <c r="EG262" t="s">
        <v>446</v>
      </c>
      <c r="EH262">
        <v>0</v>
      </c>
      <c r="EI262">
        <v>1.2264599999999999E-4</v>
      </c>
      <c r="EJ262">
        <v>85.5398</v>
      </c>
      <c r="EK262">
        <v>33.451500000000003</v>
      </c>
      <c r="EL262">
        <v>0.859487</v>
      </c>
      <c r="EM262">
        <v>42.503599999999999</v>
      </c>
      <c r="EN262">
        <v>0</v>
      </c>
      <c r="EO262">
        <v>96.043599999999998</v>
      </c>
      <c r="EP262">
        <v>258.39800000000002</v>
      </c>
      <c r="EQ262">
        <v>274.91199999999998</v>
      </c>
      <c r="ER262">
        <v>0</v>
      </c>
      <c r="ES262">
        <v>0</v>
      </c>
      <c r="ET262">
        <v>0</v>
      </c>
      <c r="EU262">
        <v>533.30999999999995</v>
      </c>
      <c r="EV262" s="74">
        <v>8.5058399999999992E-12</v>
      </c>
      <c r="EW262">
        <v>86.772300000000001</v>
      </c>
      <c r="EX262">
        <v>45.573099999999997</v>
      </c>
      <c r="EY262">
        <v>16.626300000000001</v>
      </c>
      <c r="EZ262">
        <v>20.252199999999998</v>
      </c>
      <c r="FA262">
        <v>0</v>
      </c>
      <c r="FB262">
        <v>96.043599999999998</v>
      </c>
      <c r="FC262">
        <v>265.267</v>
      </c>
      <c r="FD262">
        <v>274.91199999999998</v>
      </c>
      <c r="FE262">
        <v>0</v>
      </c>
      <c r="FF262">
        <v>0</v>
      </c>
      <c r="FG262">
        <v>0</v>
      </c>
      <c r="FH262">
        <v>540.17999999999995</v>
      </c>
      <c r="FI262" t="s">
        <v>534</v>
      </c>
      <c r="FJ262" t="s">
        <v>535</v>
      </c>
      <c r="FK262" t="s">
        <v>536</v>
      </c>
      <c r="FL262" t="s">
        <v>257</v>
      </c>
      <c r="FM262">
        <v>8.5</v>
      </c>
      <c r="FN262" t="s">
        <v>44</v>
      </c>
      <c r="FO262" t="s">
        <v>472</v>
      </c>
      <c r="FP262" t="s">
        <v>605</v>
      </c>
    </row>
    <row r="263" spans="1:172" x14ac:dyDescent="0.25">
      <c r="A263" s="72">
        <v>43234.253865740742</v>
      </c>
      <c r="B263" t="s">
        <v>513</v>
      </c>
      <c r="C263" t="s">
        <v>513</v>
      </c>
      <c r="D263" t="s">
        <v>266</v>
      </c>
      <c r="E263">
        <v>498589</v>
      </c>
      <c r="F263">
        <v>498589</v>
      </c>
      <c r="G263" t="s">
        <v>43</v>
      </c>
      <c r="H263" s="73">
        <v>0.21736111111111112</v>
      </c>
      <c r="I263" t="s">
        <v>51</v>
      </c>
      <c r="J263">
        <v>-0.27</v>
      </c>
      <c r="K263" t="s">
        <v>99</v>
      </c>
      <c r="L263" t="s">
        <v>99</v>
      </c>
      <c r="M263" t="s">
        <v>509</v>
      </c>
      <c r="N263">
        <v>117.08199999999999</v>
      </c>
      <c r="O263">
        <v>375930</v>
      </c>
      <c r="P263">
        <v>244494</v>
      </c>
      <c r="Q263">
        <v>2199.4499999999998</v>
      </c>
      <c r="R263">
        <v>248480</v>
      </c>
      <c r="S263">
        <v>0</v>
      </c>
      <c r="T263">
        <v>674022</v>
      </c>
      <c r="U263" s="74">
        <v>1545240</v>
      </c>
      <c r="V263" s="74">
        <v>2135580</v>
      </c>
      <c r="W263">
        <v>0</v>
      </c>
      <c r="X263">
        <v>0</v>
      </c>
      <c r="Y263">
        <v>0</v>
      </c>
      <c r="Z263" s="74">
        <v>3680820</v>
      </c>
      <c r="AA263">
        <v>17994.7</v>
      </c>
      <c r="AB263">
        <v>0</v>
      </c>
      <c r="AC263">
        <v>0</v>
      </c>
      <c r="AD263">
        <v>0</v>
      </c>
      <c r="AE263">
        <v>0</v>
      </c>
      <c r="AF263">
        <v>5568.98</v>
      </c>
      <c r="AG263">
        <v>0</v>
      </c>
      <c r="AH263">
        <v>23563.599999999999</v>
      </c>
      <c r="AI263">
        <v>0</v>
      </c>
      <c r="AJ263">
        <v>0</v>
      </c>
      <c r="AK263">
        <v>0</v>
      </c>
      <c r="AL263">
        <v>0</v>
      </c>
      <c r="AM263">
        <v>23563.599999999999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6.9476100000000001</v>
      </c>
      <c r="BB263">
        <v>23.494700000000002</v>
      </c>
      <c r="BC263">
        <v>14.244</v>
      </c>
      <c r="BD263">
        <v>0.15815699999999999</v>
      </c>
      <c r="BE263">
        <v>14.082100000000001</v>
      </c>
      <c r="BF263">
        <v>2.0149499999999998</v>
      </c>
      <c r="BG263">
        <v>39.261899999999997</v>
      </c>
      <c r="BH263">
        <v>100.203</v>
      </c>
      <c r="BI263">
        <v>123.904</v>
      </c>
      <c r="BJ263">
        <v>0</v>
      </c>
      <c r="BK263">
        <v>0</v>
      </c>
      <c r="BL263">
        <v>0</v>
      </c>
      <c r="BM263">
        <v>224.107</v>
      </c>
      <c r="BN263">
        <v>215.15</v>
      </c>
      <c r="BO263">
        <v>8.9568300000000001</v>
      </c>
      <c r="BP263">
        <v>0</v>
      </c>
      <c r="BQ263">
        <v>0</v>
      </c>
      <c r="BS263">
        <v>0</v>
      </c>
      <c r="BT263">
        <v>0</v>
      </c>
      <c r="BV263">
        <v>0</v>
      </c>
      <c r="BW263" t="s">
        <v>99</v>
      </c>
      <c r="BX263" t="s">
        <v>99</v>
      </c>
      <c r="BY263" t="s">
        <v>598</v>
      </c>
      <c r="BZ263">
        <v>95.395600000000002</v>
      </c>
      <c r="CA263">
        <v>279198</v>
      </c>
      <c r="CB263">
        <v>382498</v>
      </c>
      <c r="CC263">
        <v>38292.199999999997</v>
      </c>
      <c r="CD263">
        <v>99981.6</v>
      </c>
      <c r="CE263">
        <v>0</v>
      </c>
      <c r="CF263">
        <v>674022</v>
      </c>
      <c r="CG263" s="74">
        <v>1474090</v>
      </c>
      <c r="CH263" s="74">
        <v>2135580</v>
      </c>
      <c r="CI263">
        <v>0</v>
      </c>
      <c r="CJ263">
        <v>0</v>
      </c>
      <c r="CK263">
        <v>0</v>
      </c>
      <c r="CL263" s="74">
        <v>3609670</v>
      </c>
      <c r="CM263">
        <v>16261.9</v>
      </c>
      <c r="CN263">
        <v>0</v>
      </c>
      <c r="CO263">
        <v>0</v>
      </c>
      <c r="CP263">
        <v>0</v>
      </c>
      <c r="CQ263">
        <v>0</v>
      </c>
      <c r="CR263">
        <v>5567.39</v>
      </c>
      <c r="CS263">
        <v>0</v>
      </c>
      <c r="CT263">
        <v>21829.3</v>
      </c>
      <c r="CU263">
        <v>0</v>
      </c>
      <c r="CV263">
        <v>0</v>
      </c>
      <c r="CW263">
        <v>0</v>
      </c>
      <c r="CX263">
        <v>0</v>
      </c>
      <c r="CY263">
        <v>21829.3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6.4033899999999999</v>
      </c>
      <c r="DN263">
        <v>20.9193</v>
      </c>
      <c r="DO263">
        <v>22.137799999999999</v>
      </c>
      <c r="DP263">
        <v>2.93573</v>
      </c>
      <c r="DQ263">
        <v>6.2520199999999999</v>
      </c>
      <c r="DR263">
        <v>2.0143800000000001</v>
      </c>
      <c r="DS263">
        <v>39.261899999999997</v>
      </c>
      <c r="DT263">
        <v>99.924499999999995</v>
      </c>
      <c r="DU263">
        <v>123.904</v>
      </c>
      <c r="DV263">
        <v>0</v>
      </c>
      <c r="DW263">
        <v>0</v>
      </c>
      <c r="DX263">
        <v>0</v>
      </c>
      <c r="DY263">
        <v>223.828</v>
      </c>
      <c r="DZ263">
        <v>215.41499999999999</v>
      </c>
      <c r="EA263">
        <v>8.4130900000000004</v>
      </c>
      <c r="EB263">
        <v>0</v>
      </c>
      <c r="EC263">
        <v>0</v>
      </c>
      <c r="EE263">
        <v>0</v>
      </c>
      <c r="EF263">
        <v>2</v>
      </c>
      <c r="EG263" t="s">
        <v>446</v>
      </c>
      <c r="EH263">
        <v>0</v>
      </c>
      <c r="EI263" s="74">
        <v>3.9601299999999999E-7</v>
      </c>
      <c r="EJ263">
        <v>85.417699999999996</v>
      </c>
      <c r="EK263">
        <v>33.534700000000001</v>
      </c>
      <c r="EL263">
        <v>0.85728599999999999</v>
      </c>
      <c r="EM263">
        <v>41.882199999999997</v>
      </c>
      <c r="EN263">
        <v>0</v>
      </c>
      <c r="EO263">
        <v>96.043599999999998</v>
      </c>
      <c r="EP263">
        <v>257.73500000000001</v>
      </c>
      <c r="EQ263">
        <v>274.91199999999998</v>
      </c>
      <c r="ER263">
        <v>0</v>
      </c>
      <c r="ES263">
        <v>0</v>
      </c>
      <c r="ET263">
        <v>0</v>
      </c>
      <c r="EU263">
        <v>532.64800000000002</v>
      </c>
      <c r="EV263" s="74">
        <v>8.5058399999999992E-12</v>
      </c>
      <c r="EW263">
        <v>86.772300000000001</v>
      </c>
      <c r="EX263">
        <v>45.573099999999997</v>
      </c>
      <c r="EY263">
        <v>16.626300000000001</v>
      </c>
      <c r="EZ263">
        <v>20.252199999999998</v>
      </c>
      <c r="FA263">
        <v>0</v>
      </c>
      <c r="FB263">
        <v>96.043599999999998</v>
      </c>
      <c r="FC263">
        <v>265.267</v>
      </c>
      <c r="FD263">
        <v>274.91199999999998</v>
      </c>
      <c r="FE263">
        <v>0</v>
      </c>
      <c r="FF263">
        <v>0</v>
      </c>
      <c r="FG263">
        <v>0</v>
      </c>
      <c r="FH263">
        <v>540.17999999999995</v>
      </c>
      <c r="FI263" t="s">
        <v>534</v>
      </c>
      <c r="FJ263" t="s">
        <v>535</v>
      </c>
      <c r="FK263" t="s">
        <v>536</v>
      </c>
      <c r="FL263" t="s">
        <v>257</v>
      </c>
      <c r="FM263">
        <v>8.5</v>
      </c>
      <c r="FN263" t="s">
        <v>44</v>
      </c>
      <c r="FO263" t="s">
        <v>472</v>
      </c>
      <c r="FP263" t="s">
        <v>605</v>
      </c>
    </row>
    <row r="264" spans="1:172" x14ac:dyDescent="0.25">
      <c r="A264" s="72">
        <v>43234.259247685186</v>
      </c>
      <c r="B264" t="s">
        <v>514</v>
      </c>
      <c r="C264" t="s">
        <v>514</v>
      </c>
      <c r="D264" t="s">
        <v>266</v>
      </c>
      <c r="E264">
        <v>498589</v>
      </c>
      <c r="F264">
        <v>498589</v>
      </c>
      <c r="G264" t="s">
        <v>43</v>
      </c>
      <c r="H264" s="73">
        <v>0.32013888888888892</v>
      </c>
      <c r="I264" t="s">
        <v>51</v>
      </c>
      <c r="J264">
        <v>-14.62</v>
      </c>
      <c r="K264" t="s">
        <v>99</v>
      </c>
      <c r="L264" t="s">
        <v>99</v>
      </c>
      <c r="M264" t="s">
        <v>515</v>
      </c>
      <c r="N264">
        <v>163.40700000000001</v>
      </c>
      <c r="O264">
        <v>492450</v>
      </c>
      <c r="P264">
        <v>300265</v>
      </c>
      <c r="Q264">
        <v>3442.99</v>
      </c>
      <c r="R264">
        <v>226865</v>
      </c>
      <c r="S264">
        <v>0</v>
      </c>
      <c r="T264">
        <v>674022</v>
      </c>
      <c r="U264" s="74">
        <v>1697210</v>
      </c>
      <c r="V264" s="74">
        <v>2135580</v>
      </c>
      <c r="W264">
        <v>0</v>
      </c>
      <c r="X264">
        <v>0</v>
      </c>
      <c r="Y264">
        <v>0</v>
      </c>
      <c r="Z264" s="74">
        <v>3832790</v>
      </c>
      <c r="AA264">
        <v>24930</v>
      </c>
      <c r="AB264">
        <v>0</v>
      </c>
      <c r="AC264">
        <v>0</v>
      </c>
      <c r="AD264">
        <v>0</v>
      </c>
      <c r="AE264">
        <v>0</v>
      </c>
      <c r="AF264">
        <v>5568.97</v>
      </c>
      <c r="AG264">
        <v>0</v>
      </c>
      <c r="AH264">
        <v>30499</v>
      </c>
      <c r="AI264">
        <v>0</v>
      </c>
      <c r="AJ264">
        <v>0</v>
      </c>
      <c r="AK264">
        <v>0</v>
      </c>
      <c r="AL264">
        <v>0</v>
      </c>
      <c r="AM264">
        <v>30499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9.3674400000000002</v>
      </c>
      <c r="BB264">
        <v>33.176000000000002</v>
      </c>
      <c r="BC264">
        <v>17.351800000000001</v>
      </c>
      <c r="BD264">
        <v>0.29023100000000002</v>
      </c>
      <c r="BE264">
        <v>13.0799</v>
      </c>
      <c r="BF264">
        <v>2.0149400000000002</v>
      </c>
      <c r="BG264">
        <v>39.261899999999997</v>
      </c>
      <c r="BH264">
        <v>114.542</v>
      </c>
      <c r="BI264">
        <v>123.904</v>
      </c>
      <c r="BJ264">
        <v>0</v>
      </c>
      <c r="BK264">
        <v>0</v>
      </c>
      <c r="BL264">
        <v>0</v>
      </c>
      <c r="BM264">
        <v>238.446</v>
      </c>
      <c r="BN264">
        <v>227.072</v>
      </c>
      <c r="BO264">
        <v>11.373799999999999</v>
      </c>
      <c r="BP264">
        <v>0</v>
      </c>
      <c r="BQ264">
        <v>321</v>
      </c>
      <c r="BR264" t="s">
        <v>130</v>
      </c>
      <c r="BS264">
        <v>2</v>
      </c>
      <c r="BT264">
        <v>1</v>
      </c>
      <c r="BU264" t="s">
        <v>292</v>
      </c>
      <c r="BV264">
        <v>0</v>
      </c>
      <c r="BW264" t="s">
        <v>99</v>
      </c>
      <c r="BX264" t="s">
        <v>99</v>
      </c>
      <c r="BY264" t="s">
        <v>598</v>
      </c>
      <c r="BZ264">
        <v>95.395600000000002</v>
      </c>
      <c r="CA264">
        <v>279198</v>
      </c>
      <c r="CB264">
        <v>382498</v>
      </c>
      <c r="CC264">
        <v>38292.199999999997</v>
      </c>
      <c r="CD264">
        <v>99981.6</v>
      </c>
      <c r="CE264">
        <v>0</v>
      </c>
      <c r="CF264">
        <v>674022</v>
      </c>
      <c r="CG264" s="74">
        <v>1474090</v>
      </c>
      <c r="CH264" s="74">
        <v>2135580</v>
      </c>
      <c r="CI264">
        <v>0</v>
      </c>
      <c r="CJ264">
        <v>0</v>
      </c>
      <c r="CK264">
        <v>0</v>
      </c>
      <c r="CL264" s="74">
        <v>3609670</v>
      </c>
      <c r="CM264">
        <v>16261.9</v>
      </c>
      <c r="CN264">
        <v>0</v>
      </c>
      <c r="CO264">
        <v>0</v>
      </c>
      <c r="CP264">
        <v>0</v>
      </c>
      <c r="CQ264">
        <v>0</v>
      </c>
      <c r="CR264">
        <v>5567.39</v>
      </c>
      <c r="CS264">
        <v>0</v>
      </c>
      <c r="CT264">
        <v>21829.3</v>
      </c>
      <c r="CU264">
        <v>0</v>
      </c>
      <c r="CV264">
        <v>0</v>
      </c>
      <c r="CW264">
        <v>0</v>
      </c>
      <c r="CX264">
        <v>0</v>
      </c>
      <c r="CY264">
        <v>21829.3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6.4033899999999999</v>
      </c>
      <c r="DN264">
        <v>20.9193</v>
      </c>
      <c r="DO264">
        <v>22.137799999999999</v>
      </c>
      <c r="DP264">
        <v>2.93573</v>
      </c>
      <c r="DQ264">
        <v>6.2520199999999999</v>
      </c>
      <c r="DR264">
        <v>2.0143800000000001</v>
      </c>
      <c r="DS264">
        <v>39.261899999999997</v>
      </c>
      <c r="DT264">
        <v>99.924499999999995</v>
      </c>
      <c r="DU264">
        <v>123.904</v>
      </c>
      <c r="DV264">
        <v>0</v>
      </c>
      <c r="DW264">
        <v>0</v>
      </c>
      <c r="DX264">
        <v>0</v>
      </c>
      <c r="DY264">
        <v>223.828</v>
      </c>
      <c r="DZ264">
        <v>215.41499999999999</v>
      </c>
      <c r="EA264">
        <v>8.4130900000000004</v>
      </c>
      <c r="EB264">
        <v>0</v>
      </c>
      <c r="EC264">
        <v>0</v>
      </c>
      <c r="EE264">
        <v>0</v>
      </c>
      <c r="EF264">
        <v>2</v>
      </c>
      <c r="EG264" t="s">
        <v>446</v>
      </c>
      <c r="EH264">
        <v>0</v>
      </c>
      <c r="EI264">
        <v>1.1106E-2</v>
      </c>
      <c r="EJ264">
        <v>121.509</v>
      </c>
      <c r="EK264">
        <v>43.258800000000001</v>
      </c>
      <c r="EL264">
        <v>1.62992</v>
      </c>
      <c r="EM264">
        <v>35.056399999999996</v>
      </c>
      <c r="EN264">
        <v>0</v>
      </c>
      <c r="EO264">
        <v>96.043599999999998</v>
      </c>
      <c r="EP264">
        <v>297.50900000000001</v>
      </c>
      <c r="EQ264">
        <v>274.91199999999998</v>
      </c>
      <c r="ER264">
        <v>0</v>
      </c>
      <c r="ES264">
        <v>0</v>
      </c>
      <c r="ET264">
        <v>0</v>
      </c>
      <c r="EU264">
        <v>572.42100000000005</v>
      </c>
      <c r="EV264" s="74">
        <v>8.5058399999999992E-12</v>
      </c>
      <c r="EW264">
        <v>86.772300000000001</v>
      </c>
      <c r="EX264">
        <v>45.573099999999997</v>
      </c>
      <c r="EY264">
        <v>16.626300000000001</v>
      </c>
      <c r="EZ264">
        <v>20.252199999999998</v>
      </c>
      <c r="FA264">
        <v>0</v>
      </c>
      <c r="FB264">
        <v>96.043599999999998</v>
      </c>
      <c r="FC264">
        <v>265.267</v>
      </c>
      <c r="FD264">
        <v>274.91199999999998</v>
      </c>
      <c r="FE264">
        <v>0</v>
      </c>
      <c r="FF264">
        <v>0</v>
      </c>
      <c r="FG264">
        <v>0</v>
      </c>
      <c r="FH264">
        <v>540.17999999999995</v>
      </c>
      <c r="FI264" t="s">
        <v>534</v>
      </c>
      <c r="FJ264" t="s">
        <v>535</v>
      </c>
      <c r="FK264" t="s">
        <v>536</v>
      </c>
      <c r="FL264" t="s">
        <v>257</v>
      </c>
      <c r="FM264">
        <v>8.5</v>
      </c>
      <c r="FN264" t="s">
        <v>44</v>
      </c>
      <c r="FO264" t="s">
        <v>472</v>
      </c>
      <c r="FP264" t="s">
        <v>605</v>
      </c>
    </row>
    <row r="265" spans="1:172" x14ac:dyDescent="0.25">
      <c r="A265" s="72">
        <v>43234.263692129629</v>
      </c>
      <c r="B265" t="s">
        <v>516</v>
      </c>
      <c r="C265" t="s">
        <v>516</v>
      </c>
      <c r="D265" t="s">
        <v>266</v>
      </c>
      <c r="E265">
        <v>498589</v>
      </c>
      <c r="F265">
        <v>498589</v>
      </c>
      <c r="G265" t="s">
        <v>43</v>
      </c>
      <c r="H265" s="73">
        <v>0.26319444444444445</v>
      </c>
      <c r="I265" t="s">
        <v>51</v>
      </c>
      <c r="J265">
        <v>-16.43</v>
      </c>
      <c r="K265" t="s">
        <v>99</v>
      </c>
      <c r="L265" t="s">
        <v>99</v>
      </c>
      <c r="M265" t="s">
        <v>517</v>
      </c>
      <c r="N265">
        <v>163.607</v>
      </c>
      <c r="O265">
        <v>490323</v>
      </c>
      <c r="P265">
        <v>300310</v>
      </c>
      <c r="Q265">
        <v>3091.24</v>
      </c>
      <c r="R265">
        <v>256492</v>
      </c>
      <c r="S265">
        <v>0</v>
      </c>
      <c r="T265">
        <v>674022</v>
      </c>
      <c r="U265" s="74">
        <v>1724400</v>
      </c>
      <c r="V265" s="74">
        <v>2135580</v>
      </c>
      <c r="W265">
        <v>0</v>
      </c>
      <c r="X265">
        <v>0</v>
      </c>
      <c r="Y265">
        <v>0</v>
      </c>
      <c r="Z265" s="74">
        <v>3859980</v>
      </c>
      <c r="AA265">
        <v>24975.3</v>
      </c>
      <c r="AB265">
        <v>0</v>
      </c>
      <c r="AC265">
        <v>0</v>
      </c>
      <c r="AD265">
        <v>0</v>
      </c>
      <c r="AE265">
        <v>0</v>
      </c>
      <c r="AF265">
        <v>5568.98</v>
      </c>
      <c r="AG265">
        <v>0</v>
      </c>
      <c r="AH265">
        <v>30544.3</v>
      </c>
      <c r="AI265">
        <v>0</v>
      </c>
      <c r="AJ265">
        <v>0</v>
      </c>
      <c r="AK265">
        <v>0</v>
      </c>
      <c r="AL265">
        <v>0</v>
      </c>
      <c r="AM265">
        <v>30544.3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9.3666400000000003</v>
      </c>
      <c r="BB265">
        <v>33.290999999999997</v>
      </c>
      <c r="BC265">
        <v>17.352799999999998</v>
      </c>
      <c r="BD265">
        <v>0.26832899999999998</v>
      </c>
      <c r="BE265">
        <v>14.804500000000001</v>
      </c>
      <c r="BF265">
        <v>2.0149499999999998</v>
      </c>
      <c r="BG265">
        <v>39.261899999999997</v>
      </c>
      <c r="BH265">
        <v>116.36</v>
      </c>
      <c r="BI265">
        <v>123.904</v>
      </c>
      <c r="BJ265">
        <v>0</v>
      </c>
      <c r="BK265">
        <v>0</v>
      </c>
      <c r="BL265">
        <v>0</v>
      </c>
      <c r="BM265">
        <v>240.26400000000001</v>
      </c>
      <c r="BN265">
        <v>228.89099999999999</v>
      </c>
      <c r="BO265">
        <v>11.3729</v>
      </c>
      <c r="BP265">
        <v>0</v>
      </c>
      <c r="BQ265">
        <v>277.5</v>
      </c>
      <c r="BR265" t="s">
        <v>130</v>
      </c>
      <c r="BS265">
        <v>3</v>
      </c>
      <c r="BT265">
        <v>35</v>
      </c>
      <c r="BU265" t="s">
        <v>292</v>
      </c>
      <c r="BV265">
        <v>0</v>
      </c>
      <c r="BW265" t="s">
        <v>99</v>
      </c>
      <c r="BX265" t="s">
        <v>99</v>
      </c>
      <c r="BY265" t="s">
        <v>598</v>
      </c>
      <c r="BZ265">
        <v>95.395399999999995</v>
      </c>
      <c r="CA265">
        <v>279198</v>
      </c>
      <c r="CB265">
        <v>382498</v>
      </c>
      <c r="CC265">
        <v>38292.199999999997</v>
      </c>
      <c r="CD265">
        <v>99981.7</v>
      </c>
      <c r="CE265">
        <v>0</v>
      </c>
      <c r="CF265">
        <v>674022</v>
      </c>
      <c r="CG265" s="74">
        <v>1474090</v>
      </c>
      <c r="CH265" s="74">
        <v>2135580</v>
      </c>
      <c r="CI265">
        <v>0</v>
      </c>
      <c r="CJ265">
        <v>0</v>
      </c>
      <c r="CK265">
        <v>0</v>
      </c>
      <c r="CL265" s="74">
        <v>3609670</v>
      </c>
      <c r="CM265">
        <v>16261.9</v>
      </c>
      <c r="CN265">
        <v>0</v>
      </c>
      <c r="CO265">
        <v>0</v>
      </c>
      <c r="CP265">
        <v>0</v>
      </c>
      <c r="CQ265">
        <v>0</v>
      </c>
      <c r="CR265">
        <v>5567.39</v>
      </c>
      <c r="CS265">
        <v>0</v>
      </c>
      <c r="CT265">
        <v>21829.3</v>
      </c>
      <c r="CU265">
        <v>0</v>
      </c>
      <c r="CV265">
        <v>0</v>
      </c>
      <c r="CW265">
        <v>0</v>
      </c>
      <c r="CX265">
        <v>0</v>
      </c>
      <c r="CY265">
        <v>21829.3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6.4033699999999998</v>
      </c>
      <c r="DN265">
        <v>20.9193</v>
      </c>
      <c r="DO265">
        <v>22.137799999999999</v>
      </c>
      <c r="DP265">
        <v>2.93573</v>
      </c>
      <c r="DQ265">
        <v>6.2520199999999999</v>
      </c>
      <c r="DR265">
        <v>2.0143800000000001</v>
      </c>
      <c r="DS265">
        <v>39.261899999999997</v>
      </c>
      <c r="DT265">
        <v>99.924499999999995</v>
      </c>
      <c r="DU265">
        <v>123.904</v>
      </c>
      <c r="DV265">
        <v>0</v>
      </c>
      <c r="DW265">
        <v>0</v>
      </c>
      <c r="DX265">
        <v>0</v>
      </c>
      <c r="DY265">
        <v>223.828</v>
      </c>
      <c r="DZ265">
        <v>215.41499999999999</v>
      </c>
      <c r="EA265">
        <v>8.4130800000000008</v>
      </c>
      <c r="EB265">
        <v>0</v>
      </c>
      <c r="EC265">
        <v>0</v>
      </c>
      <c r="EE265">
        <v>0</v>
      </c>
      <c r="EF265">
        <v>2</v>
      </c>
      <c r="EG265" t="s">
        <v>185</v>
      </c>
      <c r="EH265">
        <v>0</v>
      </c>
      <c r="EI265">
        <v>1.24431E-2</v>
      </c>
      <c r="EJ265">
        <v>121.952</v>
      </c>
      <c r="EK265">
        <v>43.259900000000002</v>
      </c>
      <c r="EL265">
        <v>1.5569200000000001</v>
      </c>
      <c r="EM265">
        <v>39.574800000000003</v>
      </c>
      <c r="EN265">
        <v>0</v>
      </c>
      <c r="EO265">
        <v>96.043599999999998</v>
      </c>
      <c r="EP265">
        <v>302.39999999999998</v>
      </c>
      <c r="EQ265">
        <v>274.91199999999998</v>
      </c>
      <c r="ER265">
        <v>0</v>
      </c>
      <c r="ES265">
        <v>0</v>
      </c>
      <c r="ET265">
        <v>0</v>
      </c>
      <c r="EU265">
        <v>577.31200000000001</v>
      </c>
      <c r="EV265" s="74">
        <v>8.5058399999999992E-12</v>
      </c>
      <c r="EW265">
        <v>86.772300000000001</v>
      </c>
      <c r="EX265">
        <v>45.573099999999997</v>
      </c>
      <c r="EY265">
        <v>16.626300000000001</v>
      </c>
      <c r="EZ265">
        <v>20.252199999999998</v>
      </c>
      <c r="FA265">
        <v>0</v>
      </c>
      <c r="FB265">
        <v>96.043599999999998</v>
      </c>
      <c r="FC265">
        <v>265.267</v>
      </c>
      <c r="FD265">
        <v>274.91199999999998</v>
      </c>
      <c r="FE265">
        <v>0</v>
      </c>
      <c r="FF265">
        <v>0</v>
      </c>
      <c r="FG265">
        <v>0</v>
      </c>
      <c r="FH265">
        <v>540.17999999999995</v>
      </c>
      <c r="FI265" t="s">
        <v>534</v>
      </c>
      <c r="FJ265" t="s">
        <v>535</v>
      </c>
      <c r="FK265" t="s">
        <v>536</v>
      </c>
      <c r="FL265" t="s">
        <v>257</v>
      </c>
      <c r="FM265">
        <v>8.5</v>
      </c>
      <c r="FN265" t="s">
        <v>44</v>
      </c>
      <c r="FO265" t="s">
        <v>472</v>
      </c>
      <c r="FP265" t="s">
        <v>605</v>
      </c>
    </row>
    <row r="266" spans="1:172" x14ac:dyDescent="0.25">
      <c r="A266" s="72">
        <v>43234.264317129629</v>
      </c>
      <c r="B266" t="s">
        <v>393</v>
      </c>
      <c r="C266" t="s">
        <v>393</v>
      </c>
      <c r="D266" t="s">
        <v>123</v>
      </c>
      <c r="E266">
        <v>24563.1</v>
      </c>
      <c r="F266">
        <v>24692.3</v>
      </c>
      <c r="G266" t="s">
        <v>43</v>
      </c>
      <c r="H266" s="73">
        <v>3.4027777777777775E-2</v>
      </c>
      <c r="I266" t="s">
        <v>51</v>
      </c>
      <c r="J266">
        <v>-88.05</v>
      </c>
      <c r="K266" t="s">
        <v>99</v>
      </c>
      <c r="L266" t="s">
        <v>99</v>
      </c>
      <c r="M266" t="s">
        <v>448</v>
      </c>
      <c r="N266">
        <v>0</v>
      </c>
      <c r="O266">
        <v>100079</v>
      </c>
      <c r="P266">
        <v>105857</v>
      </c>
      <c r="Q266">
        <v>0</v>
      </c>
      <c r="R266">
        <v>0</v>
      </c>
      <c r="S266">
        <v>0</v>
      </c>
      <c r="T266">
        <v>73651.899999999994</v>
      </c>
      <c r="U266">
        <v>279588</v>
      </c>
      <c r="V266">
        <v>77659.3</v>
      </c>
      <c r="W266">
        <v>0</v>
      </c>
      <c r="X266">
        <v>379.85599999999999</v>
      </c>
      <c r="Y266">
        <v>0</v>
      </c>
      <c r="Z266">
        <v>357627</v>
      </c>
      <c r="AA266">
        <v>74.859200000000001</v>
      </c>
      <c r="AB266">
        <v>0</v>
      </c>
      <c r="AC266">
        <v>0</v>
      </c>
      <c r="AD266">
        <v>0</v>
      </c>
      <c r="AE266">
        <v>0</v>
      </c>
      <c r="AF266">
        <v>504.09</v>
      </c>
      <c r="AG266">
        <v>0</v>
      </c>
      <c r="AH266">
        <v>578.94899999999996</v>
      </c>
      <c r="AI266">
        <v>0</v>
      </c>
      <c r="AJ266">
        <v>0</v>
      </c>
      <c r="AK266">
        <v>0</v>
      </c>
      <c r="AL266">
        <v>0</v>
      </c>
      <c r="AM266">
        <v>578.94899999999996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0.60670999999999997</v>
      </c>
      <c r="BB266">
        <v>156.684</v>
      </c>
      <c r="BC266">
        <v>127.34</v>
      </c>
      <c r="BD266">
        <v>0</v>
      </c>
      <c r="BE266">
        <v>0</v>
      </c>
      <c r="BF266">
        <v>3.7263000000000002</v>
      </c>
      <c r="BG266">
        <v>89.981200000000001</v>
      </c>
      <c r="BH266">
        <v>378.33800000000002</v>
      </c>
      <c r="BI266">
        <v>95.136899999999997</v>
      </c>
      <c r="BJ266">
        <v>0</v>
      </c>
      <c r="BK266">
        <v>0.46407399999999999</v>
      </c>
      <c r="BL266">
        <v>0</v>
      </c>
      <c r="BM266">
        <v>473.93900000000002</v>
      </c>
      <c r="BN266">
        <v>469.60599999999999</v>
      </c>
      <c r="BO266">
        <v>4.3330099999999998</v>
      </c>
      <c r="BP266">
        <v>0</v>
      </c>
      <c r="BQ266">
        <v>0</v>
      </c>
      <c r="BS266">
        <v>0</v>
      </c>
      <c r="BT266">
        <v>0</v>
      </c>
      <c r="BV266">
        <v>0</v>
      </c>
      <c r="BW266" t="s">
        <v>99</v>
      </c>
      <c r="BX266" t="s">
        <v>99</v>
      </c>
      <c r="BY266" t="s">
        <v>220</v>
      </c>
      <c r="BZ266">
        <v>3.01335</v>
      </c>
      <c r="CA266">
        <v>107257</v>
      </c>
      <c r="CB266">
        <v>19669.3</v>
      </c>
      <c r="CC266">
        <v>0</v>
      </c>
      <c r="CD266">
        <v>641.90300000000002</v>
      </c>
      <c r="CE266">
        <v>0</v>
      </c>
      <c r="CF266">
        <v>73651.899999999994</v>
      </c>
      <c r="CG266">
        <v>201223</v>
      </c>
      <c r="CH266">
        <v>77659.3</v>
      </c>
      <c r="CI266">
        <v>0</v>
      </c>
      <c r="CJ266">
        <v>379.85599999999999</v>
      </c>
      <c r="CK266">
        <v>0</v>
      </c>
      <c r="CL266">
        <v>279262</v>
      </c>
      <c r="CM266">
        <v>522.31200000000001</v>
      </c>
      <c r="CN266">
        <v>0</v>
      </c>
      <c r="CO266">
        <v>0</v>
      </c>
      <c r="CP266">
        <v>0</v>
      </c>
      <c r="CQ266">
        <v>0</v>
      </c>
      <c r="CR266">
        <v>547.34699999999998</v>
      </c>
      <c r="CS266">
        <v>0</v>
      </c>
      <c r="CT266">
        <v>1069.6600000000001</v>
      </c>
      <c r="CU266">
        <v>0</v>
      </c>
      <c r="CV266">
        <v>0</v>
      </c>
      <c r="CW266">
        <v>0</v>
      </c>
      <c r="CX266">
        <v>0</v>
      </c>
      <c r="CY266">
        <v>1069.6600000000001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4.4739800000000001</v>
      </c>
      <c r="DN266">
        <v>165.995</v>
      </c>
      <c r="DO266">
        <v>25.1511</v>
      </c>
      <c r="DP266">
        <v>0</v>
      </c>
      <c r="DQ266">
        <v>0.63872899999999999</v>
      </c>
      <c r="DR266">
        <v>4.04542</v>
      </c>
      <c r="DS266">
        <v>89.981200000000001</v>
      </c>
      <c r="DT266">
        <v>290.286</v>
      </c>
      <c r="DU266">
        <v>95.136899999999997</v>
      </c>
      <c r="DV266">
        <v>0</v>
      </c>
      <c r="DW266">
        <v>0.46407399999999999</v>
      </c>
      <c r="DX266">
        <v>0</v>
      </c>
      <c r="DY266">
        <v>385.887</v>
      </c>
      <c r="DZ266">
        <v>377.37099999999998</v>
      </c>
      <c r="EA266">
        <v>8.5164000000000009</v>
      </c>
      <c r="EB266">
        <v>0</v>
      </c>
      <c r="EC266">
        <v>0</v>
      </c>
      <c r="EE266">
        <v>0</v>
      </c>
      <c r="EF266">
        <v>0</v>
      </c>
      <c r="EH266">
        <v>0</v>
      </c>
      <c r="EI266">
        <v>0</v>
      </c>
      <c r="EJ266">
        <v>43.671599999999998</v>
      </c>
      <c r="EK266">
        <v>19.558800000000002</v>
      </c>
      <c r="EL266">
        <v>0</v>
      </c>
      <c r="EM266">
        <v>0</v>
      </c>
      <c r="EN266">
        <v>0</v>
      </c>
      <c r="EO266">
        <v>13.034000000000001</v>
      </c>
      <c r="EP266">
        <v>76.264399999999995</v>
      </c>
      <c r="EQ266">
        <v>14.089600000000001</v>
      </c>
      <c r="ER266">
        <v>0</v>
      </c>
      <c r="ES266">
        <v>6.7222100000000007E-2</v>
      </c>
      <c r="ET266">
        <v>0</v>
      </c>
      <c r="EU266">
        <v>90.421300000000002</v>
      </c>
      <c r="EV266">
        <v>0</v>
      </c>
      <c r="EW266">
        <v>46.893999999999998</v>
      </c>
      <c r="EX266">
        <v>4.2331700000000003</v>
      </c>
      <c r="EY266">
        <v>0</v>
      </c>
      <c r="EZ266">
        <v>0</v>
      </c>
      <c r="FA266">
        <v>0</v>
      </c>
      <c r="FB266">
        <v>13.034000000000001</v>
      </c>
      <c r="FC266">
        <v>64.161100000000005</v>
      </c>
      <c r="FD266">
        <v>14.089600000000001</v>
      </c>
      <c r="FE266">
        <v>0</v>
      </c>
      <c r="FF266">
        <v>6.7222100000000007E-2</v>
      </c>
      <c r="FG266">
        <v>0</v>
      </c>
      <c r="FH266">
        <v>78.317899999999995</v>
      </c>
      <c r="FI266" t="s">
        <v>534</v>
      </c>
      <c r="FJ266" t="s">
        <v>535</v>
      </c>
      <c r="FK266" t="s">
        <v>536</v>
      </c>
      <c r="FL266" t="s">
        <v>257</v>
      </c>
      <c r="FM266">
        <v>8.5</v>
      </c>
      <c r="FN266" t="s">
        <v>44</v>
      </c>
      <c r="FO266" t="s">
        <v>472</v>
      </c>
      <c r="FP266" t="s">
        <v>605</v>
      </c>
    </row>
    <row r="267" spans="1:172" x14ac:dyDescent="0.25">
      <c r="A267" s="72">
        <v>43234.264930555553</v>
      </c>
      <c r="B267" t="s">
        <v>518</v>
      </c>
      <c r="C267" t="s">
        <v>518</v>
      </c>
      <c r="D267" t="s">
        <v>123</v>
      </c>
      <c r="E267">
        <v>24563.1</v>
      </c>
      <c r="F267">
        <v>24692.3</v>
      </c>
      <c r="G267" t="s">
        <v>43</v>
      </c>
      <c r="H267" s="73">
        <v>3.4027777777777775E-2</v>
      </c>
      <c r="I267" t="s">
        <v>51</v>
      </c>
      <c r="J267">
        <v>-91.53</v>
      </c>
      <c r="K267" t="s">
        <v>99</v>
      </c>
      <c r="L267" t="s">
        <v>99</v>
      </c>
      <c r="M267" t="s">
        <v>243</v>
      </c>
      <c r="N267">
        <v>0</v>
      </c>
      <c r="O267">
        <v>100079</v>
      </c>
      <c r="P267">
        <v>106268</v>
      </c>
      <c r="Q267">
        <v>0</v>
      </c>
      <c r="R267">
        <v>0</v>
      </c>
      <c r="S267">
        <v>6096.74</v>
      </c>
      <c r="T267">
        <v>73651.899999999994</v>
      </c>
      <c r="U267">
        <v>286096</v>
      </c>
      <c r="V267">
        <v>77659.3</v>
      </c>
      <c r="W267">
        <v>0</v>
      </c>
      <c r="X267">
        <v>379.85599999999999</v>
      </c>
      <c r="Y267">
        <v>0</v>
      </c>
      <c r="Z267">
        <v>364135</v>
      </c>
      <c r="AA267">
        <v>74.859200000000001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74.859200000000001</v>
      </c>
      <c r="AI267">
        <v>0</v>
      </c>
      <c r="AJ267">
        <v>0</v>
      </c>
      <c r="AK267">
        <v>0</v>
      </c>
      <c r="AL267">
        <v>0</v>
      </c>
      <c r="AM267">
        <v>74.859200000000001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0.60670999999999997</v>
      </c>
      <c r="BB267">
        <v>156.684</v>
      </c>
      <c r="BC267">
        <v>127.78400000000001</v>
      </c>
      <c r="BD267">
        <v>0</v>
      </c>
      <c r="BE267">
        <v>0</v>
      </c>
      <c r="BF267">
        <v>6.8165300000000002</v>
      </c>
      <c r="BG267">
        <v>89.981200000000001</v>
      </c>
      <c r="BH267">
        <v>381.87299999999999</v>
      </c>
      <c r="BI267">
        <v>95.136899999999997</v>
      </c>
      <c r="BJ267">
        <v>0</v>
      </c>
      <c r="BK267">
        <v>0.46407399999999999</v>
      </c>
      <c r="BL267">
        <v>0</v>
      </c>
      <c r="BM267">
        <v>477.47399999999999</v>
      </c>
      <c r="BN267">
        <v>476.86700000000002</v>
      </c>
      <c r="BO267">
        <v>0.60670999999999997</v>
      </c>
      <c r="BP267">
        <v>0</v>
      </c>
      <c r="BQ267">
        <v>0</v>
      </c>
      <c r="BS267">
        <v>0</v>
      </c>
      <c r="BT267">
        <v>0</v>
      </c>
      <c r="BV267">
        <v>0</v>
      </c>
      <c r="BW267" t="s">
        <v>99</v>
      </c>
      <c r="BX267" t="s">
        <v>99</v>
      </c>
      <c r="BY267" t="s">
        <v>220</v>
      </c>
      <c r="BZ267">
        <v>3.01335</v>
      </c>
      <c r="CA267">
        <v>107257</v>
      </c>
      <c r="CB267">
        <v>19669.3</v>
      </c>
      <c r="CC267">
        <v>0</v>
      </c>
      <c r="CD267">
        <v>641.90300000000002</v>
      </c>
      <c r="CE267">
        <v>0</v>
      </c>
      <c r="CF267">
        <v>73651.899999999994</v>
      </c>
      <c r="CG267">
        <v>201223</v>
      </c>
      <c r="CH267">
        <v>77659.3</v>
      </c>
      <c r="CI267">
        <v>0</v>
      </c>
      <c r="CJ267">
        <v>379.85599999999999</v>
      </c>
      <c r="CK267">
        <v>0</v>
      </c>
      <c r="CL267">
        <v>279262</v>
      </c>
      <c r="CM267">
        <v>522.31200000000001</v>
      </c>
      <c r="CN267">
        <v>0</v>
      </c>
      <c r="CO267">
        <v>0</v>
      </c>
      <c r="CP267">
        <v>0</v>
      </c>
      <c r="CQ267">
        <v>0</v>
      </c>
      <c r="CR267">
        <v>554.36199999999997</v>
      </c>
      <c r="CS267">
        <v>0</v>
      </c>
      <c r="CT267">
        <v>1076.67</v>
      </c>
      <c r="CU267">
        <v>0</v>
      </c>
      <c r="CV267">
        <v>0</v>
      </c>
      <c r="CW267">
        <v>0</v>
      </c>
      <c r="CX267">
        <v>0</v>
      </c>
      <c r="CY267">
        <v>1076.67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4.4739800000000001</v>
      </c>
      <c r="DN267">
        <v>165.995</v>
      </c>
      <c r="DO267">
        <v>25.1511</v>
      </c>
      <c r="DP267">
        <v>0</v>
      </c>
      <c r="DQ267">
        <v>0.63872899999999999</v>
      </c>
      <c r="DR267">
        <v>4.0968799999999996</v>
      </c>
      <c r="DS267">
        <v>89.981200000000001</v>
      </c>
      <c r="DT267">
        <v>290.33699999999999</v>
      </c>
      <c r="DU267">
        <v>95.136899999999997</v>
      </c>
      <c r="DV267">
        <v>0</v>
      </c>
      <c r="DW267">
        <v>0.46407399999999999</v>
      </c>
      <c r="DX267">
        <v>0</v>
      </c>
      <c r="DY267">
        <v>385.93799999999999</v>
      </c>
      <c r="DZ267">
        <v>377.37099999999998</v>
      </c>
      <c r="EA267">
        <v>8.56785</v>
      </c>
      <c r="EB267">
        <v>0</v>
      </c>
      <c r="EC267">
        <v>0</v>
      </c>
      <c r="EE267">
        <v>0</v>
      </c>
      <c r="EF267">
        <v>0</v>
      </c>
      <c r="EH267">
        <v>0</v>
      </c>
      <c r="EI267">
        <v>0</v>
      </c>
      <c r="EJ267">
        <v>43.671599999999998</v>
      </c>
      <c r="EK267">
        <v>19.5915</v>
      </c>
      <c r="EL267">
        <v>0</v>
      </c>
      <c r="EM267">
        <v>0</v>
      </c>
      <c r="EN267">
        <v>0.66194299999999995</v>
      </c>
      <c r="EO267">
        <v>13.034000000000001</v>
      </c>
      <c r="EP267">
        <v>76.959100000000007</v>
      </c>
      <c r="EQ267">
        <v>14.089600000000001</v>
      </c>
      <c r="ER267">
        <v>0</v>
      </c>
      <c r="ES267">
        <v>6.7222100000000007E-2</v>
      </c>
      <c r="ET267">
        <v>0</v>
      </c>
      <c r="EU267">
        <v>91.115899999999996</v>
      </c>
      <c r="EV267">
        <v>0</v>
      </c>
      <c r="EW267">
        <v>46.893999999999998</v>
      </c>
      <c r="EX267">
        <v>4.2331700000000003</v>
      </c>
      <c r="EY267">
        <v>0</v>
      </c>
      <c r="EZ267">
        <v>0</v>
      </c>
      <c r="FA267">
        <v>0</v>
      </c>
      <c r="FB267">
        <v>13.034000000000001</v>
      </c>
      <c r="FC267">
        <v>64.161100000000005</v>
      </c>
      <c r="FD267">
        <v>14.089600000000001</v>
      </c>
      <c r="FE267">
        <v>0</v>
      </c>
      <c r="FF267">
        <v>6.7222100000000007E-2</v>
      </c>
      <c r="FG267">
        <v>0</v>
      </c>
      <c r="FH267">
        <v>78.317899999999995</v>
      </c>
      <c r="FI267" t="s">
        <v>534</v>
      </c>
      <c r="FJ267" t="s">
        <v>535</v>
      </c>
      <c r="FK267" t="s">
        <v>536</v>
      </c>
      <c r="FL267" t="s">
        <v>257</v>
      </c>
      <c r="FM267">
        <v>8.5</v>
      </c>
      <c r="FN267" t="s">
        <v>44</v>
      </c>
      <c r="FO267" t="s">
        <v>472</v>
      </c>
      <c r="FP267" t="s">
        <v>605</v>
      </c>
    </row>
    <row r="268" spans="1:172" x14ac:dyDescent="0.25">
      <c r="A268" s="72">
        <v>43234.265532407408</v>
      </c>
      <c r="B268" t="s">
        <v>519</v>
      </c>
      <c r="C268" t="s">
        <v>519</v>
      </c>
      <c r="D268" t="s">
        <v>123</v>
      </c>
      <c r="E268">
        <v>24563.1</v>
      </c>
      <c r="F268">
        <v>24692.3</v>
      </c>
      <c r="G268" t="s">
        <v>43</v>
      </c>
      <c r="H268" s="73">
        <v>3.4027777777777775E-2</v>
      </c>
      <c r="I268" t="s">
        <v>51</v>
      </c>
      <c r="J268">
        <v>-89.33</v>
      </c>
      <c r="K268" t="s">
        <v>99</v>
      </c>
      <c r="L268" t="s">
        <v>99</v>
      </c>
      <c r="M268" t="s">
        <v>243</v>
      </c>
      <c r="N268">
        <v>0</v>
      </c>
      <c r="O268">
        <v>100079</v>
      </c>
      <c r="P268">
        <v>106142</v>
      </c>
      <c r="Q268">
        <v>0</v>
      </c>
      <c r="R268">
        <v>0</v>
      </c>
      <c r="S268">
        <v>4239.0200000000004</v>
      </c>
      <c r="T268">
        <v>73651.899999999994</v>
      </c>
      <c r="U268">
        <v>284112</v>
      </c>
      <c r="V268">
        <v>77659.3</v>
      </c>
      <c r="W268">
        <v>0</v>
      </c>
      <c r="X268">
        <v>379.85599999999999</v>
      </c>
      <c r="Y268">
        <v>0</v>
      </c>
      <c r="Z268">
        <v>362151</v>
      </c>
      <c r="AA268">
        <v>74.859200000000001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74.859200000000001</v>
      </c>
      <c r="AI268">
        <v>0</v>
      </c>
      <c r="AJ268">
        <v>0</v>
      </c>
      <c r="AK268">
        <v>0</v>
      </c>
      <c r="AL268">
        <v>0</v>
      </c>
      <c r="AM268">
        <v>74.859200000000001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0.60670999999999997</v>
      </c>
      <c r="BB268">
        <v>156.684</v>
      </c>
      <c r="BC268">
        <v>127.648</v>
      </c>
      <c r="BD268">
        <v>0</v>
      </c>
      <c r="BE268">
        <v>0</v>
      </c>
      <c r="BF268">
        <v>4.7544000000000004</v>
      </c>
      <c r="BG268">
        <v>89.981200000000001</v>
      </c>
      <c r="BH268">
        <v>379.67500000000001</v>
      </c>
      <c r="BI268">
        <v>95.136899999999997</v>
      </c>
      <c r="BJ268">
        <v>0</v>
      </c>
      <c r="BK268">
        <v>0.46407399999999999</v>
      </c>
      <c r="BL268">
        <v>0</v>
      </c>
      <c r="BM268">
        <v>475.27600000000001</v>
      </c>
      <c r="BN268">
        <v>474.66899999999998</v>
      </c>
      <c r="BO268">
        <v>0.60670999999999997</v>
      </c>
      <c r="BP268">
        <v>0</v>
      </c>
      <c r="BQ268">
        <v>0</v>
      </c>
      <c r="BS268">
        <v>0</v>
      </c>
      <c r="BT268">
        <v>0</v>
      </c>
      <c r="BV268">
        <v>0</v>
      </c>
      <c r="BW268" t="s">
        <v>99</v>
      </c>
      <c r="BX268" t="s">
        <v>99</v>
      </c>
      <c r="BY268" t="s">
        <v>220</v>
      </c>
      <c r="BZ268">
        <v>3.01335</v>
      </c>
      <c r="CA268">
        <v>107257</v>
      </c>
      <c r="CB268">
        <v>19669.3</v>
      </c>
      <c r="CC268">
        <v>0</v>
      </c>
      <c r="CD268">
        <v>641.90300000000002</v>
      </c>
      <c r="CE268">
        <v>0</v>
      </c>
      <c r="CF268">
        <v>73651.899999999994</v>
      </c>
      <c r="CG268">
        <v>201223</v>
      </c>
      <c r="CH268">
        <v>77659.3</v>
      </c>
      <c r="CI268">
        <v>0</v>
      </c>
      <c r="CJ268">
        <v>379.85599999999999</v>
      </c>
      <c r="CK268">
        <v>0</v>
      </c>
      <c r="CL268">
        <v>279262</v>
      </c>
      <c r="CM268">
        <v>522.31200000000001</v>
      </c>
      <c r="CN268">
        <v>0</v>
      </c>
      <c r="CO268">
        <v>0</v>
      </c>
      <c r="CP268">
        <v>0</v>
      </c>
      <c r="CQ268">
        <v>0</v>
      </c>
      <c r="CR268">
        <v>554.36199999999997</v>
      </c>
      <c r="CS268">
        <v>0</v>
      </c>
      <c r="CT268">
        <v>1076.67</v>
      </c>
      <c r="CU268">
        <v>0</v>
      </c>
      <c r="CV268">
        <v>0</v>
      </c>
      <c r="CW268">
        <v>0</v>
      </c>
      <c r="CX268">
        <v>0</v>
      </c>
      <c r="CY268">
        <v>1076.67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4.4739800000000001</v>
      </c>
      <c r="DN268">
        <v>165.995</v>
      </c>
      <c r="DO268">
        <v>25.1511</v>
      </c>
      <c r="DP268">
        <v>0</v>
      </c>
      <c r="DQ268">
        <v>0.63872899999999999</v>
      </c>
      <c r="DR268">
        <v>4.0968799999999996</v>
      </c>
      <c r="DS268">
        <v>89.981200000000001</v>
      </c>
      <c r="DT268">
        <v>290.33699999999999</v>
      </c>
      <c r="DU268">
        <v>95.136899999999997</v>
      </c>
      <c r="DV268">
        <v>0</v>
      </c>
      <c r="DW268">
        <v>0.46407399999999999</v>
      </c>
      <c r="DX268">
        <v>0</v>
      </c>
      <c r="DY268">
        <v>385.93799999999999</v>
      </c>
      <c r="DZ268">
        <v>377.37099999999998</v>
      </c>
      <c r="EA268">
        <v>8.56785</v>
      </c>
      <c r="EB268">
        <v>0</v>
      </c>
      <c r="EC268">
        <v>0</v>
      </c>
      <c r="EE268">
        <v>0</v>
      </c>
      <c r="EF268">
        <v>0</v>
      </c>
      <c r="EH268">
        <v>0</v>
      </c>
      <c r="EI268">
        <v>0</v>
      </c>
      <c r="EJ268">
        <v>43.671599999999998</v>
      </c>
      <c r="EK268">
        <v>19.582100000000001</v>
      </c>
      <c r="EL268">
        <v>0</v>
      </c>
      <c r="EM268">
        <v>0</v>
      </c>
      <c r="EN268">
        <v>0.47164699999999998</v>
      </c>
      <c r="EO268">
        <v>13.034000000000001</v>
      </c>
      <c r="EP268">
        <v>76.759399999999999</v>
      </c>
      <c r="EQ268">
        <v>14.089600000000001</v>
      </c>
      <c r="ER268">
        <v>0</v>
      </c>
      <c r="ES268">
        <v>6.7222100000000007E-2</v>
      </c>
      <c r="ET268">
        <v>0</v>
      </c>
      <c r="EU268">
        <v>90.916200000000003</v>
      </c>
      <c r="EV268">
        <v>0</v>
      </c>
      <c r="EW268">
        <v>46.893999999999998</v>
      </c>
      <c r="EX268">
        <v>4.2331700000000003</v>
      </c>
      <c r="EY268">
        <v>0</v>
      </c>
      <c r="EZ268">
        <v>0</v>
      </c>
      <c r="FA268">
        <v>0</v>
      </c>
      <c r="FB268">
        <v>13.034000000000001</v>
      </c>
      <c r="FC268">
        <v>64.161100000000005</v>
      </c>
      <c r="FD268">
        <v>14.089600000000001</v>
      </c>
      <c r="FE268">
        <v>0</v>
      </c>
      <c r="FF268">
        <v>6.7222100000000007E-2</v>
      </c>
      <c r="FG268">
        <v>0</v>
      </c>
      <c r="FH268">
        <v>78.317899999999995</v>
      </c>
      <c r="FI268" t="s">
        <v>534</v>
      </c>
      <c r="FJ268" t="s">
        <v>535</v>
      </c>
      <c r="FK268" t="s">
        <v>536</v>
      </c>
      <c r="FL268" t="s">
        <v>257</v>
      </c>
      <c r="FM268">
        <v>8.5</v>
      </c>
      <c r="FN268" t="s">
        <v>44</v>
      </c>
      <c r="FO268" t="s">
        <v>472</v>
      </c>
      <c r="FP268" t="s">
        <v>605</v>
      </c>
    </row>
    <row r="269" spans="1:172" x14ac:dyDescent="0.25">
      <c r="A269" s="72">
        <v>43234.266145833331</v>
      </c>
      <c r="B269" t="s">
        <v>520</v>
      </c>
      <c r="C269" t="s">
        <v>520</v>
      </c>
      <c r="D269" t="s">
        <v>123</v>
      </c>
      <c r="E269">
        <v>24563.1</v>
      </c>
      <c r="F269">
        <v>24692.3</v>
      </c>
      <c r="G269" t="s">
        <v>43</v>
      </c>
      <c r="H269" s="73">
        <v>3.4027777777777775E-2</v>
      </c>
      <c r="I269" t="s">
        <v>51</v>
      </c>
      <c r="J269">
        <v>-89</v>
      </c>
      <c r="K269" t="s">
        <v>99</v>
      </c>
      <c r="L269" t="s">
        <v>99</v>
      </c>
      <c r="M269" t="s">
        <v>243</v>
      </c>
      <c r="N269">
        <v>0</v>
      </c>
      <c r="O269">
        <v>100079</v>
      </c>
      <c r="P269">
        <v>106142</v>
      </c>
      <c r="Q269">
        <v>0</v>
      </c>
      <c r="R269">
        <v>0</v>
      </c>
      <c r="S269">
        <v>3940.73</v>
      </c>
      <c r="T269">
        <v>73651.899999999994</v>
      </c>
      <c r="U269">
        <v>283814</v>
      </c>
      <c r="V269">
        <v>77659.3</v>
      </c>
      <c r="W269">
        <v>0</v>
      </c>
      <c r="X269">
        <v>379.85599999999999</v>
      </c>
      <c r="Y269">
        <v>0</v>
      </c>
      <c r="Z269">
        <v>361853</v>
      </c>
      <c r="AA269">
        <v>74.859200000000001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74.859200000000001</v>
      </c>
      <c r="AI269">
        <v>0</v>
      </c>
      <c r="AJ269">
        <v>0</v>
      </c>
      <c r="AK269">
        <v>0</v>
      </c>
      <c r="AL269">
        <v>0</v>
      </c>
      <c r="AM269">
        <v>74.859200000000001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0.60670999999999997</v>
      </c>
      <c r="BB269">
        <v>156.684</v>
      </c>
      <c r="BC269">
        <v>127.648</v>
      </c>
      <c r="BD269">
        <v>0</v>
      </c>
      <c r="BE269">
        <v>0</v>
      </c>
      <c r="BF269">
        <v>4.4205699999999997</v>
      </c>
      <c r="BG269">
        <v>89.981200000000001</v>
      </c>
      <c r="BH269">
        <v>379.34100000000001</v>
      </c>
      <c r="BI269">
        <v>95.136899999999997</v>
      </c>
      <c r="BJ269">
        <v>0</v>
      </c>
      <c r="BK269">
        <v>0.46407399999999999</v>
      </c>
      <c r="BL269">
        <v>0</v>
      </c>
      <c r="BM269">
        <v>474.94200000000001</v>
      </c>
      <c r="BN269">
        <v>474.33499999999998</v>
      </c>
      <c r="BO269">
        <v>0.60670999999999997</v>
      </c>
      <c r="BP269">
        <v>0</v>
      </c>
      <c r="BQ269">
        <v>0</v>
      </c>
      <c r="BS269">
        <v>0</v>
      </c>
      <c r="BT269">
        <v>0</v>
      </c>
      <c r="BV269">
        <v>0</v>
      </c>
      <c r="BW269" t="s">
        <v>99</v>
      </c>
      <c r="BX269" t="s">
        <v>99</v>
      </c>
      <c r="BY269" t="s">
        <v>220</v>
      </c>
      <c r="BZ269">
        <v>3.01335</v>
      </c>
      <c r="CA269">
        <v>107257</v>
      </c>
      <c r="CB269">
        <v>19669.3</v>
      </c>
      <c r="CC269">
        <v>0</v>
      </c>
      <c r="CD269">
        <v>641.90300000000002</v>
      </c>
      <c r="CE269">
        <v>0</v>
      </c>
      <c r="CF269">
        <v>73651.899999999994</v>
      </c>
      <c r="CG269">
        <v>201223</v>
      </c>
      <c r="CH269">
        <v>77659.3</v>
      </c>
      <c r="CI269">
        <v>0</v>
      </c>
      <c r="CJ269">
        <v>379.85599999999999</v>
      </c>
      <c r="CK269">
        <v>0</v>
      </c>
      <c r="CL269">
        <v>279262</v>
      </c>
      <c r="CM269">
        <v>522.31200000000001</v>
      </c>
      <c r="CN269">
        <v>0</v>
      </c>
      <c r="CO269">
        <v>0</v>
      </c>
      <c r="CP269">
        <v>0</v>
      </c>
      <c r="CQ269">
        <v>0</v>
      </c>
      <c r="CR269">
        <v>554.36199999999997</v>
      </c>
      <c r="CS269">
        <v>0</v>
      </c>
      <c r="CT269">
        <v>1076.67</v>
      </c>
      <c r="CU269">
        <v>0</v>
      </c>
      <c r="CV269">
        <v>0</v>
      </c>
      <c r="CW269">
        <v>0</v>
      </c>
      <c r="CX269">
        <v>0</v>
      </c>
      <c r="CY269">
        <v>1076.67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4.4739800000000001</v>
      </c>
      <c r="DN269">
        <v>165.995</v>
      </c>
      <c r="DO269">
        <v>25.1511</v>
      </c>
      <c r="DP269">
        <v>0</v>
      </c>
      <c r="DQ269">
        <v>0.63872899999999999</v>
      </c>
      <c r="DR269">
        <v>4.0968799999999996</v>
      </c>
      <c r="DS269">
        <v>89.981200000000001</v>
      </c>
      <c r="DT269">
        <v>290.33699999999999</v>
      </c>
      <c r="DU269">
        <v>95.136899999999997</v>
      </c>
      <c r="DV269">
        <v>0</v>
      </c>
      <c r="DW269">
        <v>0.46407399999999999</v>
      </c>
      <c r="DX269">
        <v>0</v>
      </c>
      <c r="DY269">
        <v>385.93799999999999</v>
      </c>
      <c r="DZ269">
        <v>377.37099999999998</v>
      </c>
      <c r="EA269">
        <v>8.56785</v>
      </c>
      <c r="EB269">
        <v>0</v>
      </c>
      <c r="EC269">
        <v>0</v>
      </c>
      <c r="EE269">
        <v>0</v>
      </c>
      <c r="EF269">
        <v>0</v>
      </c>
      <c r="EH269">
        <v>0</v>
      </c>
      <c r="EI269">
        <v>0</v>
      </c>
      <c r="EJ269">
        <v>43.671599999999998</v>
      </c>
      <c r="EK269">
        <v>19.582100000000001</v>
      </c>
      <c r="EL269">
        <v>0</v>
      </c>
      <c r="EM269">
        <v>0</v>
      </c>
      <c r="EN269">
        <v>0.43901200000000001</v>
      </c>
      <c r="EO269">
        <v>13.034000000000001</v>
      </c>
      <c r="EP269">
        <v>76.726699999999994</v>
      </c>
      <c r="EQ269">
        <v>14.089600000000001</v>
      </c>
      <c r="ER269">
        <v>0</v>
      </c>
      <c r="ES269">
        <v>6.7222100000000007E-2</v>
      </c>
      <c r="ET269">
        <v>0</v>
      </c>
      <c r="EU269">
        <v>90.883600000000001</v>
      </c>
      <c r="EV269">
        <v>0</v>
      </c>
      <c r="EW269">
        <v>46.893999999999998</v>
      </c>
      <c r="EX269">
        <v>4.2331700000000003</v>
      </c>
      <c r="EY269">
        <v>0</v>
      </c>
      <c r="EZ269">
        <v>0</v>
      </c>
      <c r="FA269">
        <v>0</v>
      </c>
      <c r="FB269">
        <v>13.034000000000001</v>
      </c>
      <c r="FC269">
        <v>64.161100000000005</v>
      </c>
      <c r="FD269">
        <v>14.089600000000001</v>
      </c>
      <c r="FE269">
        <v>0</v>
      </c>
      <c r="FF269">
        <v>6.7222100000000007E-2</v>
      </c>
      <c r="FG269">
        <v>0</v>
      </c>
      <c r="FH269">
        <v>78.317899999999995</v>
      </c>
      <c r="FI269" t="s">
        <v>534</v>
      </c>
      <c r="FJ269" t="s">
        <v>535</v>
      </c>
      <c r="FK269" t="s">
        <v>536</v>
      </c>
      <c r="FL269" t="s">
        <v>257</v>
      </c>
      <c r="FM269">
        <v>8.5</v>
      </c>
      <c r="FN269" t="s">
        <v>44</v>
      </c>
      <c r="FO269" t="s">
        <v>472</v>
      </c>
      <c r="FP269" t="s">
        <v>605</v>
      </c>
    </row>
    <row r="270" spans="1:172" x14ac:dyDescent="0.25">
      <c r="A270" s="72">
        <v>43234.266770833332</v>
      </c>
      <c r="B270" t="s">
        <v>521</v>
      </c>
      <c r="C270" t="s">
        <v>521</v>
      </c>
      <c r="D270" t="s">
        <v>123</v>
      </c>
      <c r="E270">
        <v>24563.1</v>
      </c>
      <c r="F270">
        <v>24692.3</v>
      </c>
      <c r="G270" t="s">
        <v>43</v>
      </c>
      <c r="H270" s="73">
        <v>3.4722222222222224E-2</v>
      </c>
      <c r="I270" t="s">
        <v>51</v>
      </c>
      <c r="J270">
        <v>-87.37</v>
      </c>
      <c r="K270" t="s">
        <v>99</v>
      </c>
      <c r="L270" t="s">
        <v>99</v>
      </c>
      <c r="M270" t="s">
        <v>226</v>
      </c>
      <c r="N270">
        <v>0</v>
      </c>
      <c r="O270">
        <v>98573</v>
      </c>
      <c r="P270">
        <v>106136</v>
      </c>
      <c r="Q270">
        <v>0</v>
      </c>
      <c r="R270">
        <v>0</v>
      </c>
      <c r="S270">
        <v>3950.33</v>
      </c>
      <c r="T270">
        <v>73651.899999999994</v>
      </c>
      <c r="U270">
        <v>282312</v>
      </c>
      <c r="V270">
        <v>77659.3</v>
      </c>
      <c r="W270">
        <v>0</v>
      </c>
      <c r="X270">
        <v>379.85599999999999</v>
      </c>
      <c r="Y270">
        <v>0</v>
      </c>
      <c r="Z270">
        <v>360351</v>
      </c>
      <c r="AA270">
        <v>100.102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100.102</v>
      </c>
      <c r="AI270">
        <v>0</v>
      </c>
      <c r="AJ270">
        <v>0</v>
      </c>
      <c r="AK270">
        <v>0</v>
      </c>
      <c r="AL270">
        <v>0</v>
      </c>
      <c r="AM270">
        <v>100.102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0.82620899999999997</v>
      </c>
      <c r="BB270">
        <v>154.66399999999999</v>
      </c>
      <c r="BC270">
        <v>127.66200000000001</v>
      </c>
      <c r="BD270">
        <v>0</v>
      </c>
      <c r="BE270">
        <v>0</v>
      </c>
      <c r="BF270">
        <v>4.5786199999999999</v>
      </c>
      <c r="BG270">
        <v>89.981200000000001</v>
      </c>
      <c r="BH270">
        <v>377.71300000000002</v>
      </c>
      <c r="BI270">
        <v>95.136899999999997</v>
      </c>
      <c r="BJ270">
        <v>0</v>
      </c>
      <c r="BK270">
        <v>0.46407399999999999</v>
      </c>
      <c r="BL270">
        <v>0</v>
      </c>
      <c r="BM270">
        <v>473.31400000000002</v>
      </c>
      <c r="BN270">
        <v>472.488</v>
      </c>
      <c r="BO270">
        <v>0.82620899999999997</v>
      </c>
      <c r="BP270">
        <v>0</v>
      </c>
      <c r="BQ270">
        <v>0</v>
      </c>
      <c r="BS270">
        <v>0</v>
      </c>
      <c r="BT270">
        <v>0</v>
      </c>
      <c r="BV270">
        <v>0</v>
      </c>
      <c r="BW270" t="s">
        <v>99</v>
      </c>
      <c r="BX270" t="s">
        <v>99</v>
      </c>
      <c r="BY270" t="s">
        <v>220</v>
      </c>
      <c r="BZ270">
        <v>3.01335</v>
      </c>
      <c r="CA270">
        <v>107257</v>
      </c>
      <c r="CB270">
        <v>19669.3</v>
      </c>
      <c r="CC270">
        <v>0</v>
      </c>
      <c r="CD270">
        <v>641.90300000000002</v>
      </c>
      <c r="CE270">
        <v>0</v>
      </c>
      <c r="CF270">
        <v>73651.899999999994</v>
      </c>
      <c r="CG270">
        <v>201223</v>
      </c>
      <c r="CH270">
        <v>77659.3</v>
      </c>
      <c r="CI270">
        <v>0</v>
      </c>
      <c r="CJ270">
        <v>379.85599999999999</v>
      </c>
      <c r="CK270">
        <v>0</v>
      </c>
      <c r="CL270">
        <v>279262</v>
      </c>
      <c r="CM270">
        <v>522.31200000000001</v>
      </c>
      <c r="CN270">
        <v>0</v>
      </c>
      <c r="CO270">
        <v>0</v>
      </c>
      <c r="CP270">
        <v>0</v>
      </c>
      <c r="CQ270">
        <v>0</v>
      </c>
      <c r="CR270">
        <v>554.36199999999997</v>
      </c>
      <c r="CS270">
        <v>0</v>
      </c>
      <c r="CT270">
        <v>1076.67</v>
      </c>
      <c r="CU270">
        <v>0</v>
      </c>
      <c r="CV270">
        <v>0</v>
      </c>
      <c r="CW270">
        <v>0</v>
      </c>
      <c r="CX270">
        <v>0</v>
      </c>
      <c r="CY270">
        <v>1076.67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4.4739800000000001</v>
      </c>
      <c r="DN270">
        <v>165.995</v>
      </c>
      <c r="DO270">
        <v>25.1511</v>
      </c>
      <c r="DP270">
        <v>0</v>
      </c>
      <c r="DQ270">
        <v>0.63872899999999999</v>
      </c>
      <c r="DR270">
        <v>4.0968799999999996</v>
      </c>
      <c r="DS270">
        <v>89.981200000000001</v>
      </c>
      <c r="DT270">
        <v>290.33699999999999</v>
      </c>
      <c r="DU270">
        <v>95.136899999999997</v>
      </c>
      <c r="DV270">
        <v>0</v>
      </c>
      <c r="DW270">
        <v>0.46407399999999999</v>
      </c>
      <c r="DX270">
        <v>0</v>
      </c>
      <c r="DY270">
        <v>385.93799999999999</v>
      </c>
      <c r="DZ270">
        <v>377.37099999999998</v>
      </c>
      <c r="EA270">
        <v>8.56785</v>
      </c>
      <c r="EB270">
        <v>0</v>
      </c>
      <c r="EC270">
        <v>0</v>
      </c>
      <c r="EE270">
        <v>0</v>
      </c>
      <c r="EF270">
        <v>0</v>
      </c>
      <c r="EH270">
        <v>0</v>
      </c>
      <c r="EI270">
        <v>0</v>
      </c>
      <c r="EJ270">
        <v>43.239199999999997</v>
      </c>
      <c r="EK270">
        <v>19.596800000000002</v>
      </c>
      <c r="EL270">
        <v>0</v>
      </c>
      <c r="EM270">
        <v>0</v>
      </c>
      <c r="EN270">
        <v>0.550064</v>
      </c>
      <c r="EO270">
        <v>13.034000000000001</v>
      </c>
      <c r="EP270">
        <v>76.42</v>
      </c>
      <c r="EQ270">
        <v>14.089600000000001</v>
      </c>
      <c r="ER270">
        <v>0</v>
      </c>
      <c r="ES270">
        <v>6.7222100000000007E-2</v>
      </c>
      <c r="ET270">
        <v>0</v>
      </c>
      <c r="EU270">
        <v>90.576899999999995</v>
      </c>
      <c r="EV270">
        <v>0</v>
      </c>
      <c r="EW270">
        <v>46.893999999999998</v>
      </c>
      <c r="EX270">
        <v>4.2331700000000003</v>
      </c>
      <c r="EY270">
        <v>0</v>
      </c>
      <c r="EZ270">
        <v>0</v>
      </c>
      <c r="FA270">
        <v>0</v>
      </c>
      <c r="FB270">
        <v>13.034000000000001</v>
      </c>
      <c r="FC270">
        <v>64.161100000000005</v>
      </c>
      <c r="FD270">
        <v>14.089600000000001</v>
      </c>
      <c r="FE270">
        <v>0</v>
      </c>
      <c r="FF270">
        <v>6.7222100000000007E-2</v>
      </c>
      <c r="FG270">
        <v>0</v>
      </c>
      <c r="FH270">
        <v>78.317899999999995</v>
      </c>
      <c r="FI270" t="s">
        <v>534</v>
      </c>
      <c r="FJ270" t="s">
        <v>535</v>
      </c>
      <c r="FK270" t="s">
        <v>536</v>
      </c>
      <c r="FL270" t="s">
        <v>257</v>
      </c>
      <c r="FM270">
        <v>8.5</v>
      </c>
      <c r="FN270" t="s">
        <v>44</v>
      </c>
      <c r="FO270" t="s">
        <v>472</v>
      </c>
      <c r="FP270" t="s">
        <v>605</v>
      </c>
    </row>
    <row r="271" spans="1:172" x14ac:dyDescent="0.25">
      <c r="A271" s="72">
        <v>43234.267372685186</v>
      </c>
      <c r="B271" t="s">
        <v>522</v>
      </c>
      <c r="C271" t="s">
        <v>522</v>
      </c>
      <c r="D271" t="s">
        <v>123</v>
      </c>
      <c r="E271">
        <v>24563.1</v>
      </c>
      <c r="F271">
        <v>24692.3</v>
      </c>
      <c r="G271" t="s">
        <v>43</v>
      </c>
      <c r="H271" s="73">
        <v>3.4027777777777775E-2</v>
      </c>
      <c r="I271" t="s">
        <v>51</v>
      </c>
      <c r="J271">
        <v>-88.69</v>
      </c>
      <c r="K271" t="s">
        <v>99</v>
      </c>
      <c r="L271" t="s">
        <v>99</v>
      </c>
      <c r="M271" t="s">
        <v>448</v>
      </c>
      <c r="N271">
        <v>0</v>
      </c>
      <c r="O271">
        <v>100079</v>
      </c>
      <c r="P271">
        <v>105857</v>
      </c>
      <c r="Q271">
        <v>0</v>
      </c>
      <c r="R271">
        <v>0</v>
      </c>
      <c r="S271">
        <v>0</v>
      </c>
      <c r="T271">
        <v>73651.899999999994</v>
      </c>
      <c r="U271">
        <v>279588</v>
      </c>
      <c r="V271">
        <v>77659.3</v>
      </c>
      <c r="W271">
        <v>0</v>
      </c>
      <c r="X271">
        <v>379.85599999999999</v>
      </c>
      <c r="Y271">
        <v>0</v>
      </c>
      <c r="Z271">
        <v>357627</v>
      </c>
      <c r="AA271">
        <v>74.859200000000001</v>
      </c>
      <c r="AB271">
        <v>0</v>
      </c>
      <c r="AC271">
        <v>0</v>
      </c>
      <c r="AD271">
        <v>0</v>
      </c>
      <c r="AE271">
        <v>0</v>
      </c>
      <c r="AF271">
        <v>605.32799999999997</v>
      </c>
      <c r="AG271">
        <v>0</v>
      </c>
      <c r="AH271">
        <v>680.18799999999999</v>
      </c>
      <c r="AI271">
        <v>0</v>
      </c>
      <c r="AJ271">
        <v>0</v>
      </c>
      <c r="AK271">
        <v>0</v>
      </c>
      <c r="AL271">
        <v>0</v>
      </c>
      <c r="AM271">
        <v>680.18799999999999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0.60670999999999997</v>
      </c>
      <c r="BB271">
        <v>156.684</v>
      </c>
      <c r="BC271">
        <v>127.34</v>
      </c>
      <c r="BD271">
        <v>0</v>
      </c>
      <c r="BE271">
        <v>0</v>
      </c>
      <c r="BF271">
        <v>4.4691799999999997</v>
      </c>
      <c r="BG271">
        <v>89.981200000000001</v>
      </c>
      <c r="BH271">
        <v>379.08100000000002</v>
      </c>
      <c r="BI271">
        <v>95.136899999999997</v>
      </c>
      <c r="BJ271">
        <v>0</v>
      </c>
      <c r="BK271">
        <v>0.46407399999999999</v>
      </c>
      <c r="BL271">
        <v>0</v>
      </c>
      <c r="BM271">
        <v>474.68200000000002</v>
      </c>
      <c r="BN271">
        <v>469.60599999999999</v>
      </c>
      <c r="BO271">
        <v>5.0758900000000002</v>
      </c>
      <c r="BP271">
        <v>0</v>
      </c>
      <c r="BQ271">
        <v>0</v>
      </c>
      <c r="BS271">
        <v>0</v>
      </c>
      <c r="BT271">
        <v>0</v>
      </c>
      <c r="BV271">
        <v>0</v>
      </c>
      <c r="BW271" t="s">
        <v>99</v>
      </c>
      <c r="BX271" t="s">
        <v>99</v>
      </c>
      <c r="BY271" t="s">
        <v>220</v>
      </c>
      <c r="BZ271">
        <v>3.01335</v>
      </c>
      <c r="CA271">
        <v>107257</v>
      </c>
      <c r="CB271">
        <v>19669.3</v>
      </c>
      <c r="CC271">
        <v>0</v>
      </c>
      <c r="CD271">
        <v>641.90300000000002</v>
      </c>
      <c r="CE271">
        <v>0</v>
      </c>
      <c r="CF271">
        <v>73651.899999999994</v>
      </c>
      <c r="CG271">
        <v>201223</v>
      </c>
      <c r="CH271">
        <v>77659.3</v>
      </c>
      <c r="CI271">
        <v>0</v>
      </c>
      <c r="CJ271">
        <v>379.85599999999999</v>
      </c>
      <c r="CK271">
        <v>0</v>
      </c>
      <c r="CL271">
        <v>279262</v>
      </c>
      <c r="CM271">
        <v>522.31200000000001</v>
      </c>
      <c r="CN271">
        <v>0</v>
      </c>
      <c r="CO271">
        <v>0</v>
      </c>
      <c r="CP271">
        <v>0</v>
      </c>
      <c r="CQ271">
        <v>0</v>
      </c>
      <c r="CR271">
        <v>562.21299999999997</v>
      </c>
      <c r="CS271">
        <v>0</v>
      </c>
      <c r="CT271">
        <v>1084.52</v>
      </c>
      <c r="CU271">
        <v>0</v>
      </c>
      <c r="CV271">
        <v>0</v>
      </c>
      <c r="CW271">
        <v>0</v>
      </c>
      <c r="CX271">
        <v>0</v>
      </c>
      <c r="CY271">
        <v>1084.52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4.4739800000000001</v>
      </c>
      <c r="DN271">
        <v>165.995</v>
      </c>
      <c r="DO271">
        <v>25.1511</v>
      </c>
      <c r="DP271">
        <v>0</v>
      </c>
      <c r="DQ271">
        <v>0.63872899999999999</v>
      </c>
      <c r="DR271">
        <v>4.1545100000000001</v>
      </c>
      <c r="DS271">
        <v>89.981200000000001</v>
      </c>
      <c r="DT271">
        <v>290.39499999999998</v>
      </c>
      <c r="DU271">
        <v>95.136899999999997</v>
      </c>
      <c r="DV271">
        <v>0</v>
      </c>
      <c r="DW271">
        <v>0.46407399999999999</v>
      </c>
      <c r="DX271">
        <v>0</v>
      </c>
      <c r="DY271">
        <v>385.99599999999998</v>
      </c>
      <c r="DZ271">
        <v>377.37099999999998</v>
      </c>
      <c r="EA271">
        <v>8.6254799999999996</v>
      </c>
      <c r="EB271">
        <v>0</v>
      </c>
      <c r="EC271">
        <v>0</v>
      </c>
      <c r="EE271">
        <v>0</v>
      </c>
      <c r="EF271">
        <v>0</v>
      </c>
      <c r="EH271">
        <v>0</v>
      </c>
      <c r="EI271">
        <v>0</v>
      </c>
      <c r="EJ271">
        <v>43.671599999999998</v>
      </c>
      <c r="EK271">
        <v>19.558800000000002</v>
      </c>
      <c r="EL271">
        <v>0</v>
      </c>
      <c r="EM271">
        <v>0</v>
      </c>
      <c r="EN271">
        <v>0</v>
      </c>
      <c r="EO271">
        <v>13.034000000000001</v>
      </c>
      <c r="EP271">
        <v>76.264399999999995</v>
      </c>
      <c r="EQ271">
        <v>14.089600000000001</v>
      </c>
      <c r="ER271">
        <v>0</v>
      </c>
      <c r="ES271">
        <v>6.7222100000000007E-2</v>
      </c>
      <c r="ET271">
        <v>0</v>
      </c>
      <c r="EU271">
        <v>90.421300000000002</v>
      </c>
      <c r="EV271">
        <v>0</v>
      </c>
      <c r="EW271">
        <v>46.893999999999998</v>
      </c>
      <c r="EX271">
        <v>4.2331700000000003</v>
      </c>
      <c r="EY271">
        <v>0</v>
      </c>
      <c r="EZ271">
        <v>0</v>
      </c>
      <c r="FA271">
        <v>0</v>
      </c>
      <c r="FB271">
        <v>13.034000000000001</v>
      </c>
      <c r="FC271">
        <v>64.161100000000005</v>
      </c>
      <c r="FD271">
        <v>14.089600000000001</v>
      </c>
      <c r="FE271">
        <v>0</v>
      </c>
      <c r="FF271">
        <v>6.7222100000000007E-2</v>
      </c>
      <c r="FG271">
        <v>0</v>
      </c>
      <c r="FH271">
        <v>78.317899999999995</v>
      </c>
      <c r="FI271" t="s">
        <v>534</v>
      </c>
      <c r="FJ271" t="s">
        <v>535</v>
      </c>
      <c r="FK271" t="s">
        <v>536</v>
      </c>
      <c r="FL271" t="s">
        <v>257</v>
      </c>
      <c r="FM271">
        <v>8.5</v>
      </c>
      <c r="FN271" t="s">
        <v>44</v>
      </c>
      <c r="FO271" t="s">
        <v>472</v>
      </c>
      <c r="FP271" t="s">
        <v>605</v>
      </c>
    </row>
    <row r="272" spans="1:172" x14ac:dyDescent="0.25">
      <c r="A272" s="72">
        <v>43234.26798611111</v>
      </c>
      <c r="B272" t="s">
        <v>523</v>
      </c>
      <c r="C272" t="s">
        <v>523</v>
      </c>
      <c r="D272" t="s">
        <v>123</v>
      </c>
      <c r="E272">
        <v>24563.1</v>
      </c>
      <c r="F272">
        <v>24692.3</v>
      </c>
      <c r="G272" t="s">
        <v>43</v>
      </c>
      <c r="H272" s="73">
        <v>3.4722222222222224E-2</v>
      </c>
      <c r="I272" t="s">
        <v>51</v>
      </c>
      <c r="J272">
        <v>-87.11</v>
      </c>
      <c r="K272" t="s">
        <v>99</v>
      </c>
      <c r="L272" t="s">
        <v>99</v>
      </c>
      <c r="M272" t="s">
        <v>448</v>
      </c>
      <c r="N272">
        <v>0</v>
      </c>
      <c r="O272">
        <v>100079</v>
      </c>
      <c r="P272">
        <v>105857</v>
      </c>
      <c r="Q272">
        <v>0</v>
      </c>
      <c r="R272">
        <v>0</v>
      </c>
      <c r="S272">
        <v>0</v>
      </c>
      <c r="T272">
        <v>73651.899999999994</v>
      </c>
      <c r="U272">
        <v>279588</v>
      </c>
      <c r="V272">
        <v>77659.3</v>
      </c>
      <c r="W272">
        <v>0</v>
      </c>
      <c r="X272">
        <v>379.85599999999999</v>
      </c>
      <c r="Y272">
        <v>0</v>
      </c>
      <c r="Z272">
        <v>357627</v>
      </c>
      <c r="AA272">
        <v>74.859200000000001</v>
      </c>
      <c r="AB272">
        <v>0</v>
      </c>
      <c r="AC272">
        <v>0</v>
      </c>
      <c r="AD272">
        <v>0</v>
      </c>
      <c r="AE272">
        <v>0</v>
      </c>
      <c r="AF272">
        <v>451.01299999999998</v>
      </c>
      <c r="AG272">
        <v>0</v>
      </c>
      <c r="AH272">
        <v>525.87300000000005</v>
      </c>
      <c r="AI272">
        <v>0</v>
      </c>
      <c r="AJ272">
        <v>0</v>
      </c>
      <c r="AK272">
        <v>0</v>
      </c>
      <c r="AL272">
        <v>0</v>
      </c>
      <c r="AM272">
        <v>525.87300000000005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0.60670999999999997</v>
      </c>
      <c r="BB272">
        <v>156.684</v>
      </c>
      <c r="BC272">
        <v>127.34</v>
      </c>
      <c r="BD272">
        <v>0</v>
      </c>
      <c r="BE272">
        <v>0</v>
      </c>
      <c r="BF272">
        <v>3.3360599999999998</v>
      </c>
      <c r="BG272">
        <v>89.981200000000001</v>
      </c>
      <c r="BH272">
        <v>377.94799999999998</v>
      </c>
      <c r="BI272">
        <v>95.136899999999997</v>
      </c>
      <c r="BJ272">
        <v>0</v>
      </c>
      <c r="BK272">
        <v>0.46407399999999999</v>
      </c>
      <c r="BL272">
        <v>0</v>
      </c>
      <c r="BM272">
        <v>473.54899999999998</v>
      </c>
      <c r="BN272">
        <v>469.60599999999999</v>
      </c>
      <c r="BO272">
        <v>3.94278</v>
      </c>
      <c r="BP272">
        <v>0</v>
      </c>
      <c r="BQ272">
        <v>0</v>
      </c>
      <c r="BS272">
        <v>0</v>
      </c>
      <c r="BT272">
        <v>0</v>
      </c>
      <c r="BV272">
        <v>0</v>
      </c>
      <c r="BW272" t="s">
        <v>99</v>
      </c>
      <c r="BX272" t="s">
        <v>99</v>
      </c>
      <c r="BY272" t="s">
        <v>220</v>
      </c>
      <c r="BZ272">
        <v>3.01335</v>
      </c>
      <c r="CA272">
        <v>107257</v>
      </c>
      <c r="CB272">
        <v>19669.3</v>
      </c>
      <c r="CC272">
        <v>0</v>
      </c>
      <c r="CD272">
        <v>641.90300000000002</v>
      </c>
      <c r="CE272">
        <v>0</v>
      </c>
      <c r="CF272">
        <v>73651.899999999994</v>
      </c>
      <c r="CG272">
        <v>201223</v>
      </c>
      <c r="CH272">
        <v>77659.3</v>
      </c>
      <c r="CI272">
        <v>0</v>
      </c>
      <c r="CJ272">
        <v>379.85599999999999</v>
      </c>
      <c r="CK272">
        <v>0</v>
      </c>
      <c r="CL272">
        <v>279262</v>
      </c>
      <c r="CM272">
        <v>522.31200000000001</v>
      </c>
      <c r="CN272">
        <v>0</v>
      </c>
      <c r="CO272">
        <v>0</v>
      </c>
      <c r="CP272">
        <v>0</v>
      </c>
      <c r="CQ272">
        <v>0</v>
      </c>
      <c r="CR272">
        <v>622.58799999999997</v>
      </c>
      <c r="CS272">
        <v>0</v>
      </c>
      <c r="CT272">
        <v>1144.9000000000001</v>
      </c>
      <c r="CU272">
        <v>0</v>
      </c>
      <c r="CV272">
        <v>0</v>
      </c>
      <c r="CW272">
        <v>0</v>
      </c>
      <c r="CX272">
        <v>0</v>
      </c>
      <c r="CY272">
        <v>1144.9000000000001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4.4739800000000001</v>
      </c>
      <c r="DN272">
        <v>165.995</v>
      </c>
      <c r="DO272">
        <v>25.1511</v>
      </c>
      <c r="DP272">
        <v>0</v>
      </c>
      <c r="DQ272">
        <v>0.63872899999999999</v>
      </c>
      <c r="DR272">
        <v>4.5975200000000003</v>
      </c>
      <c r="DS272">
        <v>89.981200000000001</v>
      </c>
      <c r="DT272">
        <v>290.83800000000002</v>
      </c>
      <c r="DU272">
        <v>95.136899999999997</v>
      </c>
      <c r="DV272">
        <v>0</v>
      </c>
      <c r="DW272">
        <v>0.46407399999999999</v>
      </c>
      <c r="DX272">
        <v>0</v>
      </c>
      <c r="DY272">
        <v>386.43900000000002</v>
      </c>
      <c r="DZ272">
        <v>377.37099999999998</v>
      </c>
      <c r="EA272">
        <v>9.0684900000000006</v>
      </c>
      <c r="EB272">
        <v>0</v>
      </c>
      <c r="EC272">
        <v>0</v>
      </c>
      <c r="EE272">
        <v>0</v>
      </c>
      <c r="EF272">
        <v>0</v>
      </c>
      <c r="EH272">
        <v>0</v>
      </c>
      <c r="EI272">
        <v>0</v>
      </c>
      <c r="EJ272">
        <v>43.671599999999998</v>
      </c>
      <c r="EK272">
        <v>19.558800000000002</v>
      </c>
      <c r="EL272">
        <v>0</v>
      </c>
      <c r="EM272">
        <v>0</v>
      </c>
      <c r="EN272">
        <v>0</v>
      </c>
      <c r="EO272">
        <v>13.034000000000001</v>
      </c>
      <c r="EP272">
        <v>76.264399999999995</v>
      </c>
      <c r="EQ272">
        <v>14.089600000000001</v>
      </c>
      <c r="ER272">
        <v>0</v>
      </c>
      <c r="ES272">
        <v>6.7222100000000007E-2</v>
      </c>
      <c r="ET272">
        <v>0</v>
      </c>
      <c r="EU272">
        <v>90.421300000000002</v>
      </c>
      <c r="EV272">
        <v>0</v>
      </c>
      <c r="EW272">
        <v>46.893999999999998</v>
      </c>
      <c r="EX272">
        <v>4.2331700000000003</v>
      </c>
      <c r="EY272">
        <v>0</v>
      </c>
      <c r="EZ272">
        <v>0</v>
      </c>
      <c r="FA272">
        <v>0</v>
      </c>
      <c r="FB272">
        <v>13.034000000000001</v>
      </c>
      <c r="FC272">
        <v>64.161100000000005</v>
      </c>
      <c r="FD272">
        <v>14.089600000000001</v>
      </c>
      <c r="FE272">
        <v>0</v>
      </c>
      <c r="FF272">
        <v>6.7222100000000007E-2</v>
      </c>
      <c r="FG272">
        <v>0</v>
      </c>
      <c r="FH272">
        <v>78.317899999999995</v>
      </c>
      <c r="FI272" t="s">
        <v>534</v>
      </c>
      <c r="FJ272" t="s">
        <v>535</v>
      </c>
      <c r="FK272" t="s">
        <v>536</v>
      </c>
      <c r="FL272" t="s">
        <v>257</v>
      </c>
      <c r="FM272">
        <v>8.5</v>
      </c>
      <c r="FN272" t="s">
        <v>44</v>
      </c>
      <c r="FO272" t="s">
        <v>472</v>
      </c>
      <c r="FP272" t="s">
        <v>605</v>
      </c>
    </row>
    <row r="273" spans="1:172" x14ac:dyDescent="0.25">
      <c r="A273" s="72">
        <v>43234.268599537034</v>
      </c>
      <c r="B273" t="s">
        <v>524</v>
      </c>
      <c r="C273" t="s">
        <v>524</v>
      </c>
      <c r="D273" t="s">
        <v>123</v>
      </c>
      <c r="E273">
        <v>24563.1</v>
      </c>
      <c r="F273">
        <v>24692.3</v>
      </c>
      <c r="G273" t="s">
        <v>43</v>
      </c>
      <c r="H273" s="73">
        <v>3.4027777777777775E-2</v>
      </c>
      <c r="I273" t="s">
        <v>51</v>
      </c>
      <c r="J273">
        <v>-97.6</v>
      </c>
      <c r="K273" t="s">
        <v>99</v>
      </c>
      <c r="L273" t="s">
        <v>99</v>
      </c>
      <c r="M273" t="s">
        <v>448</v>
      </c>
      <c r="N273">
        <v>0</v>
      </c>
      <c r="O273">
        <v>100079</v>
      </c>
      <c r="P273">
        <v>105857</v>
      </c>
      <c r="Q273">
        <v>0</v>
      </c>
      <c r="R273">
        <v>0</v>
      </c>
      <c r="S273">
        <v>11772.7</v>
      </c>
      <c r="T273">
        <v>73651.899999999994</v>
      </c>
      <c r="U273">
        <v>291361</v>
      </c>
      <c r="V273">
        <v>77659.3</v>
      </c>
      <c r="W273">
        <v>0</v>
      </c>
      <c r="X273">
        <v>379.85599999999999</v>
      </c>
      <c r="Y273">
        <v>0</v>
      </c>
      <c r="Z273">
        <v>369400</v>
      </c>
      <c r="AA273">
        <v>74.859200000000001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74.859200000000001</v>
      </c>
      <c r="AI273">
        <v>0</v>
      </c>
      <c r="AJ273">
        <v>0</v>
      </c>
      <c r="AK273">
        <v>0</v>
      </c>
      <c r="AL273">
        <v>0</v>
      </c>
      <c r="AM273">
        <v>74.859200000000001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0.60670999999999997</v>
      </c>
      <c r="BB273">
        <v>156.684</v>
      </c>
      <c r="BC273">
        <v>127.34</v>
      </c>
      <c r="BD273">
        <v>0</v>
      </c>
      <c r="BE273">
        <v>0</v>
      </c>
      <c r="BF273">
        <v>13.917899999999999</v>
      </c>
      <c r="BG273">
        <v>89.981200000000001</v>
      </c>
      <c r="BH273">
        <v>388.53</v>
      </c>
      <c r="BI273">
        <v>95.136899999999997</v>
      </c>
      <c r="BJ273">
        <v>0</v>
      </c>
      <c r="BK273">
        <v>0.46407399999999999</v>
      </c>
      <c r="BL273">
        <v>0</v>
      </c>
      <c r="BM273">
        <v>484.13099999999997</v>
      </c>
      <c r="BN273">
        <v>483.524</v>
      </c>
      <c r="BO273">
        <v>0.60670999999999997</v>
      </c>
      <c r="BP273">
        <v>0</v>
      </c>
      <c r="BQ273">
        <v>0</v>
      </c>
      <c r="BS273">
        <v>0</v>
      </c>
      <c r="BT273">
        <v>0</v>
      </c>
      <c r="BV273">
        <v>0</v>
      </c>
      <c r="BW273" t="s">
        <v>99</v>
      </c>
      <c r="BX273" t="s">
        <v>99</v>
      </c>
      <c r="BY273" t="s">
        <v>220</v>
      </c>
      <c r="BZ273">
        <v>3.01335</v>
      </c>
      <c r="CA273">
        <v>107257</v>
      </c>
      <c r="CB273">
        <v>19669.3</v>
      </c>
      <c r="CC273">
        <v>0</v>
      </c>
      <c r="CD273">
        <v>641.90300000000002</v>
      </c>
      <c r="CE273">
        <v>0</v>
      </c>
      <c r="CF273">
        <v>73651.899999999994</v>
      </c>
      <c r="CG273">
        <v>201223</v>
      </c>
      <c r="CH273">
        <v>77659.3</v>
      </c>
      <c r="CI273">
        <v>0</v>
      </c>
      <c r="CJ273">
        <v>379.85599999999999</v>
      </c>
      <c r="CK273">
        <v>0</v>
      </c>
      <c r="CL273">
        <v>279262</v>
      </c>
      <c r="CM273">
        <v>522.31200000000001</v>
      </c>
      <c r="CN273">
        <v>0</v>
      </c>
      <c r="CO273">
        <v>0</v>
      </c>
      <c r="CP273">
        <v>0</v>
      </c>
      <c r="CQ273">
        <v>0</v>
      </c>
      <c r="CR273">
        <v>634.86199999999997</v>
      </c>
      <c r="CS273">
        <v>0</v>
      </c>
      <c r="CT273">
        <v>1157.17</v>
      </c>
      <c r="CU273">
        <v>0</v>
      </c>
      <c r="CV273">
        <v>0</v>
      </c>
      <c r="CW273">
        <v>0</v>
      </c>
      <c r="CX273">
        <v>0</v>
      </c>
      <c r="CY273">
        <v>1157.17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4.4739800000000001</v>
      </c>
      <c r="DN273">
        <v>165.995</v>
      </c>
      <c r="DO273">
        <v>25.1511</v>
      </c>
      <c r="DP273">
        <v>0</v>
      </c>
      <c r="DQ273">
        <v>0.63872899999999999</v>
      </c>
      <c r="DR273">
        <v>4.6875799999999996</v>
      </c>
      <c r="DS273">
        <v>89.981200000000001</v>
      </c>
      <c r="DT273">
        <v>290.928</v>
      </c>
      <c r="DU273">
        <v>95.136899999999997</v>
      </c>
      <c r="DV273">
        <v>0</v>
      </c>
      <c r="DW273">
        <v>0.46407399999999999</v>
      </c>
      <c r="DX273">
        <v>0</v>
      </c>
      <c r="DY273">
        <v>386.529</v>
      </c>
      <c r="DZ273">
        <v>377.37099999999998</v>
      </c>
      <c r="EA273">
        <v>9.1585599999999996</v>
      </c>
      <c r="EB273">
        <v>0</v>
      </c>
      <c r="EC273">
        <v>0</v>
      </c>
      <c r="EE273">
        <v>0</v>
      </c>
      <c r="EF273">
        <v>0</v>
      </c>
      <c r="EH273">
        <v>0</v>
      </c>
      <c r="EI273">
        <v>0</v>
      </c>
      <c r="EJ273">
        <v>43.671599999999998</v>
      </c>
      <c r="EK273">
        <v>19.558800000000002</v>
      </c>
      <c r="EL273">
        <v>0</v>
      </c>
      <c r="EM273">
        <v>0</v>
      </c>
      <c r="EN273">
        <v>1.84931</v>
      </c>
      <c r="EO273">
        <v>13.034000000000001</v>
      </c>
      <c r="EP273">
        <v>78.113699999999994</v>
      </c>
      <c r="EQ273">
        <v>14.089600000000001</v>
      </c>
      <c r="ER273">
        <v>0</v>
      </c>
      <c r="ES273">
        <v>6.7222100000000007E-2</v>
      </c>
      <c r="ET273">
        <v>0</v>
      </c>
      <c r="EU273">
        <v>92.270600000000002</v>
      </c>
      <c r="EV273">
        <v>0</v>
      </c>
      <c r="EW273">
        <v>46.893999999999998</v>
      </c>
      <c r="EX273">
        <v>4.2331700000000003</v>
      </c>
      <c r="EY273">
        <v>0</v>
      </c>
      <c r="EZ273">
        <v>0</v>
      </c>
      <c r="FA273">
        <v>0</v>
      </c>
      <c r="FB273">
        <v>13.034000000000001</v>
      </c>
      <c r="FC273">
        <v>64.161100000000005</v>
      </c>
      <c r="FD273">
        <v>14.089600000000001</v>
      </c>
      <c r="FE273">
        <v>0</v>
      </c>
      <c r="FF273">
        <v>6.7222100000000007E-2</v>
      </c>
      <c r="FG273">
        <v>0</v>
      </c>
      <c r="FH273">
        <v>78.317899999999995</v>
      </c>
      <c r="FI273" t="s">
        <v>534</v>
      </c>
      <c r="FJ273" t="s">
        <v>535</v>
      </c>
      <c r="FK273" t="s">
        <v>536</v>
      </c>
      <c r="FL273" t="s">
        <v>257</v>
      </c>
      <c r="FM273">
        <v>8.5</v>
      </c>
      <c r="FN273" t="s">
        <v>44</v>
      </c>
      <c r="FO273" t="s">
        <v>472</v>
      </c>
      <c r="FP273" t="s">
        <v>605</v>
      </c>
    </row>
    <row r="274" spans="1:172" x14ac:dyDescent="0.25">
      <c r="A274" s="72">
        <v>43234.269212962965</v>
      </c>
      <c r="B274" t="s">
        <v>525</v>
      </c>
      <c r="C274" t="s">
        <v>525</v>
      </c>
      <c r="D274" t="s">
        <v>123</v>
      </c>
      <c r="E274">
        <v>24563.1</v>
      </c>
      <c r="F274">
        <v>24692.3</v>
      </c>
      <c r="G274" t="s">
        <v>43</v>
      </c>
      <c r="H274" s="73">
        <v>3.4722222222222224E-2</v>
      </c>
      <c r="I274" t="s">
        <v>51</v>
      </c>
      <c r="J274">
        <v>-98.22</v>
      </c>
      <c r="K274" t="s">
        <v>99</v>
      </c>
      <c r="L274" t="s">
        <v>99</v>
      </c>
      <c r="M274" t="s">
        <v>448</v>
      </c>
      <c r="N274">
        <v>0</v>
      </c>
      <c r="O274">
        <v>100079</v>
      </c>
      <c r="P274">
        <v>105857</v>
      </c>
      <c r="Q274">
        <v>0</v>
      </c>
      <c r="R274">
        <v>0</v>
      </c>
      <c r="S274">
        <v>12211.7</v>
      </c>
      <c r="T274">
        <v>73651.899999999994</v>
      </c>
      <c r="U274">
        <v>291800</v>
      </c>
      <c r="V274">
        <v>77659.3</v>
      </c>
      <c r="W274">
        <v>0</v>
      </c>
      <c r="X274">
        <v>379.85599999999999</v>
      </c>
      <c r="Y274">
        <v>0</v>
      </c>
      <c r="Z274">
        <v>369839</v>
      </c>
      <c r="AA274">
        <v>74.859200000000001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74.859200000000001</v>
      </c>
      <c r="AI274">
        <v>0</v>
      </c>
      <c r="AJ274">
        <v>0</v>
      </c>
      <c r="AK274">
        <v>0</v>
      </c>
      <c r="AL274">
        <v>0</v>
      </c>
      <c r="AM274">
        <v>74.859200000000001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0.60670999999999997</v>
      </c>
      <c r="BB274">
        <v>156.684</v>
      </c>
      <c r="BC274">
        <v>127.34</v>
      </c>
      <c r="BD274">
        <v>0</v>
      </c>
      <c r="BE274">
        <v>0</v>
      </c>
      <c r="BF274">
        <v>14.446</v>
      </c>
      <c r="BG274">
        <v>89.981200000000001</v>
      </c>
      <c r="BH274">
        <v>389.05799999999999</v>
      </c>
      <c r="BI274">
        <v>95.136899999999997</v>
      </c>
      <c r="BJ274">
        <v>0</v>
      </c>
      <c r="BK274">
        <v>0.46407399999999999</v>
      </c>
      <c r="BL274">
        <v>0</v>
      </c>
      <c r="BM274">
        <v>484.65899999999999</v>
      </c>
      <c r="BN274">
        <v>484.05200000000002</v>
      </c>
      <c r="BO274">
        <v>0.60670999999999997</v>
      </c>
      <c r="BP274">
        <v>0</v>
      </c>
      <c r="BQ274">
        <v>0</v>
      </c>
      <c r="BS274">
        <v>0</v>
      </c>
      <c r="BT274">
        <v>0</v>
      </c>
      <c r="BV274">
        <v>0</v>
      </c>
      <c r="BW274" t="s">
        <v>99</v>
      </c>
      <c r="BX274" t="s">
        <v>99</v>
      </c>
      <c r="BY274" t="s">
        <v>220</v>
      </c>
      <c r="BZ274">
        <v>3.01335</v>
      </c>
      <c r="CA274">
        <v>107257</v>
      </c>
      <c r="CB274">
        <v>19669.3</v>
      </c>
      <c r="CC274">
        <v>0</v>
      </c>
      <c r="CD274">
        <v>641.90300000000002</v>
      </c>
      <c r="CE274">
        <v>0</v>
      </c>
      <c r="CF274">
        <v>73651.899999999994</v>
      </c>
      <c r="CG274">
        <v>201223</v>
      </c>
      <c r="CH274">
        <v>77659.3</v>
      </c>
      <c r="CI274">
        <v>0</v>
      </c>
      <c r="CJ274">
        <v>379.85599999999999</v>
      </c>
      <c r="CK274">
        <v>0</v>
      </c>
      <c r="CL274">
        <v>279262</v>
      </c>
      <c r="CM274">
        <v>522.31200000000001</v>
      </c>
      <c r="CN274">
        <v>0</v>
      </c>
      <c r="CO274">
        <v>0</v>
      </c>
      <c r="CP274">
        <v>0</v>
      </c>
      <c r="CQ274">
        <v>0</v>
      </c>
      <c r="CR274">
        <v>622.58799999999997</v>
      </c>
      <c r="CS274">
        <v>0</v>
      </c>
      <c r="CT274">
        <v>1144.9000000000001</v>
      </c>
      <c r="CU274">
        <v>0</v>
      </c>
      <c r="CV274">
        <v>0</v>
      </c>
      <c r="CW274">
        <v>0</v>
      </c>
      <c r="CX274">
        <v>0</v>
      </c>
      <c r="CY274">
        <v>1144.9000000000001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4.4739800000000001</v>
      </c>
      <c r="DN274">
        <v>165.995</v>
      </c>
      <c r="DO274">
        <v>25.1511</v>
      </c>
      <c r="DP274">
        <v>0</v>
      </c>
      <c r="DQ274">
        <v>0.63872899999999999</v>
      </c>
      <c r="DR274">
        <v>4.5975200000000003</v>
      </c>
      <c r="DS274">
        <v>89.981200000000001</v>
      </c>
      <c r="DT274">
        <v>290.83800000000002</v>
      </c>
      <c r="DU274">
        <v>95.136899999999997</v>
      </c>
      <c r="DV274">
        <v>0</v>
      </c>
      <c r="DW274">
        <v>0.46407399999999999</v>
      </c>
      <c r="DX274">
        <v>0</v>
      </c>
      <c r="DY274">
        <v>386.43900000000002</v>
      </c>
      <c r="DZ274">
        <v>377.37099999999998</v>
      </c>
      <c r="EA274">
        <v>9.0684900000000006</v>
      </c>
      <c r="EB274">
        <v>0</v>
      </c>
      <c r="EC274">
        <v>0</v>
      </c>
      <c r="EE274">
        <v>0</v>
      </c>
      <c r="EF274">
        <v>0</v>
      </c>
      <c r="EH274">
        <v>0</v>
      </c>
      <c r="EI274">
        <v>0</v>
      </c>
      <c r="EJ274">
        <v>43.671599999999998</v>
      </c>
      <c r="EK274">
        <v>19.558800000000002</v>
      </c>
      <c r="EL274">
        <v>0</v>
      </c>
      <c r="EM274">
        <v>0</v>
      </c>
      <c r="EN274">
        <v>1.92211</v>
      </c>
      <c r="EO274">
        <v>13.034000000000001</v>
      </c>
      <c r="EP274">
        <v>78.186499999999995</v>
      </c>
      <c r="EQ274">
        <v>14.089600000000001</v>
      </c>
      <c r="ER274">
        <v>0</v>
      </c>
      <c r="ES274">
        <v>6.7222100000000007E-2</v>
      </c>
      <c r="ET274">
        <v>0</v>
      </c>
      <c r="EU274">
        <v>92.343400000000003</v>
      </c>
      <c r="EV274">
        <v>0</v>
      </c>
      <c r="EW274">
        <v>46.893999999999998</v>
      </c>
      <c r="EX274">
        <v>4.2331700000000003</v>
      </c>
      <c r="EY274">
        <v>0</v>
      </c>
      <c r="EZ274">
        <v>0</v>
      </c>
      <c r="FA274">
        <v>0</v>
      </c>
      <c r="FB274">
        <v>13.034000000000001</v>
      </c>
      <c r="FC274">
        <v>64.161100000000005</v>
      </c>
      <c r="FD274">
        <v>14.089600000000001</v>
      </c>
      <c r="FE274">
        <v>0</v>
      </c>
      <c r="FF274">
        <v>6.7222100000000007E-2</v>
      </c>
      <c r="FG274">
        <v>0</v>
      </c>
      <c r="FH274">
        <v>78.317899999999995</v>
      </c>
      <c r="FI274" t="s">
        <v>534</v>
      </c>
      <c r="FJ274" t="s">
        <v>535</v>
      </c>
      <c r="FK274" t="s">
        <v>536</v>
      </c>
      <c r="FL274" t="s">
        <v>257</v>
      </c>
      <c r="FM274">
        <v>8.5</v>
      </c>
      <c r="FN274" t="s">
        <v>44</v>
      </c>
      <c r="FO274" t="s">
        <v>472</v>
      </c>
      <c r="FP274" t="s">
        <v>605</v>
      </c>
    </row>
    <row r="275" spans="1:172" x14ac:dyDescent="0.25">
      <c r="A275" s="72">
        <v>43234.269826388889</v>
      </c>
      <c r="B275" t="s">
        <v>526</v>
      </c>
      <c r="C275" t="s">
        <v>526</v>
      </c>
      <c r="D275" t="s">
        <v>123</v>
      </c>
      <c r="E275">
        <v>24563.1</v>
      </c>
      <c r="F275">
        <v>24692.3</v>
      </c>
      <c r="G275" t="s">
        <v>43</v>
      </c>
      <c r="H275" s="73">
        <v>3.4027777777777775E-2</v>
      </c>
      <c r="I275" t="s">
        <v>51</v>
      </c>
      <c r="J275">
        <v>-88.05</v>
      </c>
      <c r="K275" t="s">
        <v>99</v>
      </c>
      <c r="L275" t="s">
        <v>99</v>
      </c>
      <c r="M275" t="s">
        <v>448</v>
      </c>
      <c r="N275">
        <v>0</v>
      </c>
      <c r="O275">
        <v>100081</v>
      </c>
      <c r="P275">
        <v>105857</v>
      </c>
      <c r="Q275">
        <v>0</v>
      </c>
      <c r="R275">
        <v>0</v>
      </c>
      <c r="S275">
        <v>0</v>
      </c>
      <c r="T275">
        <v>73651.899999999994</v>
      </c>
      <c r="U275">
        <v>279591</v>
      </c>
      <c r="V275">
        <v>77659.3</v>
      </c>
      <c r="W275">
        <v>0</v>
      </c>
      <c r="X275">
        <v>379.85599999999999</v>
      </c>
      <c r="Y275">
        <v>0</v>
      </c>
      <c r="Z275">
        <v>357630</v>
      </c>
      <c r="AA275">
        <v>74.8459</v>
      </c>
      <c r="AB275">
        <v>0</v>
      </c>
      <c r="AC275">
        <v>0</v>
      </c>
      <c r="AD275">
        <v>0</v>
      </c>
      <c r="AE275">
        <v>0</v>
      </c>
      <c r="AF275">
        <v>504.09</v>
      </c>
      <c r="AG275">
        <v>0</v>
      </c>
      <c r="AH275">
        <v>578.93600000000004</v>
      </c>
      <c r="AI275">
        <v>0</v>
      </c>
      <c r="AJ275">
        <v>0</v>
      </c>
      <c r="AK275">
        <v>0</v>
      </c>
      <c r="AL275">
        <v>0</v>
      </c>
      <c r="AM275">
        <v>578.93600000000004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0.60666100000000001</v>
      </c>
      <c r="BB275">
        <v>156.684</v>
      </c>
      <c r="BC275">
        <v>127.34</v>
      </c>
      <c r="BD275">
        <v>0</v>
      </c>
      <c r="BE275">
        <v>0</v>
      </c>
      <c r="BF275">
        <v>3.7263000000000002</v>
      </c>
      <c r="BG275">
        <v>89.981200000000001</v>
      </c>
      <c r="BH275">
        <v>378.33800000000002</v>
      </c>
      <c r="BI275">
        <v>95.136899999999997</v>
      </c>
      <c r="BJ275">
        <v>0</v>
      </c>
      <c r="BK275">
        <v>0.46407399999999999</v>
      </c>
      <c r="BL275">
        <v>0</v>
      </c>
      <c r="BM275">
        <v>473.93900000000002</v>
      </c>
      <c r="BN275">
        <v>469.60599999999999</v>
      </c>
      <c r="BO275">
        <v>4.3329599999999999</v>
      </c>
      <c r="BP275">
        <v>0</v>
      </c>
      <c r="BQ275">
        <v>0</v>
      </c>
      <c r="BS275">
        <v>0</v>
      </c>
      <c r="BT275">
        <v>0</v>
      </c>
      <c r="BV275">
        <v>0</v>
      </c>
      <c r="BW275" t="s">
        <v>99</v>
      </c>
      <c r="BX275" t="s">
        <v>99</v>
      </c>
      <c r="BY275" t="s">
        <v>220</v>
      </c>
      <c r="BZ275">
        <v>3.01335</v>
      </c>
      <c r="CA275">
        <v>107257</v>
      </c>
      <c r="CB275">
        <v>19669.3</v>
      </c>
      <c r="CC275">
        <v>0</v>
      </c>
      <c r="CD275">
        <v>641.90300000000002</v>
      </c>
      <c r="CE275">
        <v>0</v>
      </c>
      <c r="CF275">
        <v>73651.899999999994</v>
      </c>
      <c r="CG275">
        <v>201223</v>
      </c>
      <c r="CH275">
        <v>77659.3</v>
      </c>
      <c r="CI275">
        <v>0</v>
      </c>
      <c r="CJ275">
        <v>379.85599999999999</v>
      </c>
      <c r="CK275">
        <v>0</v>
      </c>
      <c r="CL275">
        <v>279262</v>
      </c>
      <c r="CM275">
        <v>522.31200000000001</v>
      </c>
      <c r="CN275">
        <v>0</v>
      </c>
      <c r="CO275">
        <v>0</v>
      </c>
      <c r="CP275">
        <v>0</v>
      </c>
      <c r="CQ275">
        <v>0</v>
      </c>
      <c r="CR275">
        <v>547.34699999999998</v>
      </c>
      <c r="CS275">
        <v>0</v>
      </c>
      <c r="CT275">
        <v>1069.6600000000001</v>
      </c>
      <c r="CU275">
        <v>0</v>
      </c>
      <c r="CV275">
        <v>0</v>
      </c>
      <c r="CW275">
        <v>0</v>
      </c>
      <c r="CX275">
        <v>0</v>
      </c>
      <c r="CY275">
        <v>1069.6600000000001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4.4739800000000001</v>
      </c>
      <c r="DN275">
        <v>165.995</v>
      </c>
      <c r="DO275">
        <v>25.1511</v>
      </c>
      <c r="DP275">
        <v>0</v>
      </c>
      <c r="DQ275">
        <v>0.63872899999999999</v>
      </c>
      <c r="DR275">
        <v>4.04542</v>
      </c>
      <c r="DS275">
        <v>89.981200000000001</v>
      </c>
      <c r="DT275">
        <v>290.286</v>
      </c>
      <c r="DU275">
        <v>95.136899999999997</v>
      </c>
      <c r="DV275">
        <v>0</v>
      </c>
      <c r="DW275">
        <v>0.46407399999999999</v>
      </c>
      <c r="DX275">
        <v>0</v>
      </c>
      <c r="DY275">
        <v>385.887</v>
      </c>
      <c r="DZ275">
        <v>377.37099999999998</v>
      </c>
      <c r="EA275">
        <v>8.5164000000000009</v>
      </c>
      <c r="EB275">
        <v>0</v>
      </c>
      <c r="EC275">
        <v>0</v>
      </c>
      <c r="EE275">
        <v>0</v>
      </c>
      <c r="EF275">
        <v>0</v>
      </c>
      <c r="EH275">
        <v>0</v>
      </c>
      <c r="EI275">
        <v>0</v>
      </c>
      <c r="EJ275">
        <v>43.667999999999999</v>
      </c>
      <c r="EK275">
        <v>19.558800000000002</v>
      </c>
      <c r="EL275">
        <v>0</v>
      </c>
      <c r="EM275">
        <v>0</v>
      </c>
      <c r="EN275">
        <v>0</v>
      </c>
      <c r="EO275">
        <v>13.034000000000001</v>
      </c>
      <c r="EP275">
        <v>76.260800000000003</v>
      </c>
      <c r="EQ275">
        <v>14.089600000000001</v>
      </c>
      <c r="ER275">
        <v>0</v>
      </c>
      <c r="ES275">
        <v>6.7222100000000007E-2</v>
      </c>
      <c r="ET275">
        <v>0</v>
      </c>
      <c r="EU275">
        <v>90.417599999999993</v>
      </c>
      <c r="EV275">
        <v>0</v>
      </c>
      <c r="EW275">
        <v>46.893999999999998</v>
      </c>
      <c r="EX275">
        <v>4.2331700000000003</v>
      </c>
      <c r="EY275">
        <v>0</v>
      </c>
      <c r="EZ275">
        <v>0</v>
      </c>
      <c r="FA275">
        <v>0</v>
      </c>
      <c r="FB275">
        <v>13.034000000000001</v>
      </c>
      <c r="FC275">
        <v>64.161100000000005</v>
      </c>
      <c r="FD275">
        <v>14.089600000000001</v>
      </c>
      <c r="FE275">
        <v>0</v>
      </c>
      <c r="FF275">
        <v>6.7222100000000007E-2</v>
      </c>
      <c r="FG275">
        <v>0</v>
      </c>
      <c r="FH275">
        <v>78.317899999999995</v>
      </c>
      <c r="FI275" t="s">
        <v>534</v>
      </c>
      <c r="FJ275" t="s">
        <v>535</v>
      </c>
      <c r="FK275" t="s">
        <v>536</v>
      </c>
      <c r="FL275" t="s">
        <v>257</v>
      </c>
      <c r="FM275">
        <v>8.5</v>
      </c>
      <c r="FN275" t="s">
        <v>44</v>
      </c>
      <c r="FO275" t="s">
        <v>472</v>
      </c>
      <c r="FP275" t="s">
        <v>605</v>
      </c>
    </row>
    <row r="276" spans="1:172" x14ac:dyDescent="0.25">
      <c r="A276" s="72">
        <v>43234.270439814813</v>
      </c>
      <c r="B276" t="s">
        <v>527</v>
      </c>
      <c r="C276" t="s">
        <v>527</v>
      </c>
      <c r="D276" t="s">
        <v>123</v>
      </c>
      <c r="E276">
        <v>24563.1</v>
      </c>
      <c r="F276">
        <v>24692.3</v>
      </c>
      <c r="G276" t="s">
        <v>43</v>
      </c>
      <c r="H276" s="73">
        <v>3.4722222222222224E-2</v>
      </c>
      <c r="I276" t="s">
        <v>51</v>
      </c>
      <c r="J276">
        <v>-87.95</v>
      </c>
      <c r="K276" t="s">
        <v>99</v>
      </c>
      <c r="L276" t="s">
        <v>99</v>
      </c>
      <c r="M276" t="s">
        <v>448</v>
      </c>
      <c r="N276">
        <v>0</v>
      </c>
      <c r="O276">
        <v>100027</v>
      </c>
      <c r="P276">
        <v>105857</v>
      </c>
      <c r="Q276">
        <v>0</v>
      </c>
      <c r="R276">
        <v>0</v>
      </c>
      <c r="S276">
        <v>0</v>
      </c>
      <c r="T276">
        <v>73651.899999999994</v>
      </c>
      <c r="U276">
        <v>279536</v>
      </c>
      <c r="V276">
        <v>77659.3</v>
      </c>
      <c r="W276">
        <v>0</v>
      </c>
      <c r="X276">
        <v>379.85599999999999</v>
      </c>
      <c r="Y276">
        <v>0</v>
      </c>
      <c r="Z276">
        <v>357575</v>
      </c>
      <c r="AA276">
        <v>74.316100000000006</v>
      </c>
      <c r="AB276">
        <v>0</v>
      </c>
      <c r="AC276">
        <v>0</v>
      </c>
      <c r="AD276">
        <v>0</v>
      </c>
      <c r="AE276">
        <v>0</v>
      </c>
      <c r="AF276">
        <v>504.09</v>
      </c>
      <c r="AG276">
        <v>0</v>
      </c>
      <c r="AH276">
        <v>578.40599999999995</v>
      </c>
      <c r="AI276">
        <v>0</v>
      </c>
      <c r="AJ276">
        <v>0</v>
      </c>
      <c r="AK276">
        <v>0</v>
      </c>
      <c r="AL276">
        <v>0</v>
      </c>
      <c r="AM276">
        <v>578.40599999999995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0.60211400000000004</v>
      </c>
      <c r="BB276">
        <v>156.59200000000001</v>
      </c>
      <c r="BC276">
        <v>127.34</v>
      </c>
      <c r="BD276">
        <v>0</v>
      </c>
      <c r="BE276">
        <v>0</v>
      </c>
      <c r="BF276">
        <v>3.7263000000000002</v>
      </c>
      <c r="BG276">
        <v>89.981200000000001</v>
      </c>
      <c r="BH276">
        <v>378.24099999999999</v>
      </c>
      <c r="BI276">
        <v>95.136899999999997</v>
      </c>
      <c r="BJ276">
        <v>0</v>
      </c>
      <c r="BK276">
        <v>0.46407399999999999</v>
      </c>
      <c r="BL276">
        <v>0</v>
      </c>
      <c r="BM276">
        <v>473.84199999999998</v>
      </c>
      <c r="BN276">
        <v>469.51400000000001</v>
      </c>
      <c r="BO276">
        <v>4.3284200000000004</v>
      </c>
      <c r="BP276">
        <v>0</v>
      </c>
      <c r="BQ276">
        <v>0</v>
      </c>
      <c r="BS276">
        <v>0</v>
      </c>
      <c r="BT276">
        <v>0</v>
      </c>
      <c r="BV276">
        <v>0</v>
      </c>
      <c r="BW276" t="s">
        <v>99</v>
      </c>
      <c r="BX276" t="s">
        <v>99</v>
      </c>
      <c r="BY276" t="s">
        <v>220</v>
      </c>
      <c r="BZ276">
        <v>3.01335</v>
      </c>
      <c r="CA276">
        <v>107257</v>
      </c>
      <c r="CB276">
        <v>19669.3</v>
      </c>
      <c r="CC276">
        <v>0</v>
      </c>
      <c r="CD276">
        <v>641.90300000000002</v>
      </c>
      <c r="CE276">
        <v>0</v>
      </c>
      <c r="CF276">
        <v>73651.899999999994</v>
      </c>
      <c r="CG276">
        <v>201223</v>
      </c>
      <c r="CH276">
        <v>77659.3</v>
      </c>
      <c r="CI276">
        <v>0</v>
      </c>
      <c r="CJ276">
        <v>379.85599999999999</v>
      </c>
      <c r="CK276">
        <v>0</v>
      </c>
      <c r="CL276">
        <v>279262</v>
      </c>
      <c r="CM276">
        <v>522.31200000000001</v>
      </c>
      <c r="CN276">
        <v>0</v>
      </c>
      <c r="CO276">
        <v>0</v>
      </c>
      <c r="CP276">
        <v>0</v>
      </c>
      <c r="CQ276">
        <v>0</v>
      </c>
      <c r="CR276">
        <v>547.34699999999998</v>
      </c>
      <c r="CS276">
        <v>0</v>
      </c>
      <c r="CT276">
        <v>1069.6600000000001</v>
      </c>
      <c r="CU276">
        <v>0</v>
      </c>
      <c r="CV276">
        <v>0</v>
      </c>
      <c r="CW276">
        <v>0</v>
      </c>
      <c r="CX276">
        <v>0</v>
      </c>
      <c r="CY276">
        <v>1069.6600000000001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4.4739800000000001</v>
      </c>
      <c r="DN276">
        <v>165.995</v>
      </c>
      <c r="DO276">
        <v>25.1511</v>
      </c>
      <c r="DP276">
        <v>0</v>
      </c>
      <c r="DQ276">
        <v>0.63872899999999999</v>
      </c>
      <c r="DR276">
        <v>4.04542</v>
      </c>
      <c r="DS276">
        <v>89.981200000000001</v>
      </c>
      <c r="DT276">
        <v>290.286</v>
      </c>
      <c r="DU276">
        <v>95.136899999999997</v>
      </c>
      <c r="DV276">
        <v>0</v>
      </c>
      <c r="DW276">
        <v>0.46407399999999999</v>
      </c>
      <c r="DX276">
        <v>0</v>
      </c>
      <c r="DY276">
        <v>385.887</v>
      </c>
      <c r="DZ276">
        <v>377.37099999999998</v>
      </c>
      <c r="EA276">
        <v>8.5164000000000009</v>
      </c>
      <c r="EB276">
        <v>0</v>
      </c>
      <c r="EC276">
        <v>0</v>
      </c>
      <c r="EE276">
        <v>0</v>
      </c>
      <c r="EF276">
        <v>0</v>
      </c>
      <c r="EH276">
        <v>0</v>
      </c>
      <c r="EI276">
        <v>0</v>
      </c>
      <c r="EJ276">
        <v>43.640700000000002</v>
      </c>
      <c r="EK276">
        <v>19.558800000000002</v>
      </c>
      <c r="EL276">
        <v>0</v>
      </c>
      <c r="EM276">
        <v>0</v>
      </c>
      <c r="EN276">
        <v>0</v>
      </c>
      <c r="EO276">
        <v>13.034000000000001</v>
      </c>
      <c r="EP276">
        <v>76.233500000000006</v>
      </c>
      <c r="EQ276">
        <v>14.089600000000001</v>
      </c>
      <c r="ER276">
        <v>0</v>
      </c>
      <c r="ES276">
        <v>6.7222100000000007E-2</v>
      </c>
      <c r="ET276">
        <v>0</v>
      </c>
      <c r="EU276">
        <v>90.390299999999996</v>
      </c>
      <c r="EV276">
        <v>0</v>
      </c>
      <c r="EW276">
        <v>46.893999999999998</v>
      </c>
      <c r="EX276">
        <v>4.2331700000000003</v>
      </c>
      <c r="EY276">
        <v>0</v>
      </c>
      <c r="EZ276">
        <v>0</v>
      </c>
      <c r="FA276">
        <v>0</v>
      </c>
      <c r="FB276">
        <v>13.034000000000001</v>
      </c>
      <c r="FC276">
        <v>64.161100000000005</v>
      </c>
      <c r="FD276">
        <v>14.089600000000001</v>
      </c>
      <c r="FE276">
        <v>0</v>
      </c>
      <c r="FF276">
        <v>6.7222100000000007E-2</v>
      </c>
      <c r="FG276">
        <v>0</v>
      </c>
      <c r="FH276">
        <v>78.317899999999995</v>
      </c>
      <c r="FI276" t="s">
        <v>534</v>
      </c>
      <c r="FJ276" t="s">
        <v>535</v>
      </c>
      <c r="FK276" t="s">
        <v>536</v>
      </c>
      <c r="FL276" t="s">
        <v>257</v>
      </c>
      <c r="FM276">
        <v>8.5</v>
      </c>
      <c r="FN276" t="s">
        <v>44</v>
      </c>
      <c r="FO276" t="s">
        <v>472</v>
      </c>
      <c r="FP276" t="s">
        <v>605</v>
      </c>
    </row>
    <row r="277" spans="1:172" x14ac:dyDescent="0.25">
      <c r="A277" s="72">
        <v>43234.271053240744</v>
      </c>
      <c r="B277" t="s">
        <v>528</v>
      </c>
      <c r="C277" t="s">
        <v>528</v>
      </c>
      <c r="D277" t="s">
        <v>123</v>
      </c>
      <c r="E277">
        <v>24563.1</v>
      </c>
      <c r="F277">
        <v>24692.3</v>
      </c>
      <c r="G277" t="s">
        <v>43</v>
      </c>
      <c r="H277" s="73">
        <v>3.4027777777777775E-2</v>
      </c>
      <c r="I277" t="s">
        <v>51</v>
      </c>
      <c r="J277">
        <v>-85.97</v>
      </c>
      <c r="K277" t="s">
        <v>99</v>
      </c>
      <c r="L277" t="s">
        <v>99</v>
      </c>
      <c r="M277" t="s">
        <v>448</v>
      </c>
      <c r="N277">
        <v>0</v>
      </c>
      <c r="O277">
        <v>98915.7</v>
      </c>
      <c r="P277">
        <v>105857</v>
      </c>
      <c r="Q277">
        <v>0</v>
      </c>
      <c r="R277">
        <v>0</v>
      </c>
      <c r="S277">
        <v>0</v>
      </c>
      <c r="T277">
        <v>73651.899999999994</v>
      </c>
      <c r="U277">
        <v>278425</v>
      </c>
      <c r="V277">
        <v>77659.3</v>
      </c>
      <c r="W277">
        <v>0</v>
      </c>
      <c r="X277">
        <v>379.85599999999999</v>
      </c>
      <c r="Y277">
        <v>0</v>
      </c>
      <c r="Z277">
        <v>356464</v>
      </c>
      <c r="AA277">
        <v>64.343100000000007</v>
      </c>
      <c r="AB277">
        <v>0</v>
      </c>
      <c r="AC277">
        <v>0</v>
      </c>
      <c r="AD277">
        <v>0</v>
      </c>
      <c r="AE277">
        <v>0</v>
      </c>
      <c r="AF277">
        <v>504.089</v>
      </c>
      <c r="AG277">
        <v>0</v>
      </c>
      <c r="AH277">
        <v>568.43200000000002</v>
      </c>
      <c r="AI277">
        <v>0</v>
      </c>
      <c r="AJ277">
        <v>0</v>
      </c>
      <c r="AK277">
        <v>0</v>
      </c>
      <c r="AL277">
        <v>0</v>
      </c>
      <c r="AM277">
        <v>568.43200000000002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0.51723200000000003</v>
      </c>
      <c r="BB277">
        <v>154.691</v>
      </c>
      <c r="BC277">
        <v>127.34</v>
      </c>
      <c r="BD277">
        <v>0</v>
      </c>
      <c r="BE277">
        <v>0</v>
      </c>
      <c r="BF277">
        <v>3.7263000000000002</v>
      </c>
      <c r="BG277">
        <v>89.981200000000001</v>
      </c>
      <c r="BH277">
        <v>376.25599999999997</v>
      </c>
      <c r="BI277">
        <v>95.136899999999997</v>
      </c>
      <c r="BJ277">
        <v>0</v>
      </c>
      <c r="BK277">
        <v>0.46407399999999999</v>
      </c>
      <c r="BL277">
        <v>0</v>
      </c>
      <c r="BM277">
        <v>471.85700000000003</v>
      </c>
      <c r="BN277">
        <v>467.61399999999998</v>
      </c>
      <c r="BO277">
        <v>4.2435299999999998</v>
      </c>
      <c r="BP277">
        <v>0</v>
      </c>
      <c r="BQ277">
        <v>0</v>
      </c>
      <c r="BS277">
        <v>0</v>
      </c>
      <c r="BT277">
        <v>0</v>
      </c>
      <c r="BV277">
        <v>0</v>
      </c>
      <c r="BW277" t="s">
        <v>99</v>
      </c>
      <c r="BX277" t="s">
        <v>99</v>
      </c>
      <c r="BY277" t="s">
        <v>220</v>
      </c>
      <c r="BZ277">
        <v>3.01335</v>
      </c>
      <c r="CA277">
        <v>107257</v>
      </c>
      <c r="CB277">
        <v>19669.3</v>
      </c>
      <c r="CC277">
        <v>0</v>
      </c>
      <c r="CD277">
        <v>641.90300000000002</v>
      </c>
      <c r="CE277">
        <v>0</v>
      </c>
      <c r="CF277">
        <v>73651.899999999994</v>
      </c>
      <c r="CG277">
        <v>201223</v>
      </c>
      <c r="CH277">
        <v>77659.3</v>
      </c>
      <c r="CI277">
        <v>0</v>
      </c>
      <c r="CJ277">
        <v>379.85599999999999</v>
      </c>
      <c r="CK277">
        <v>0</v>
      </c>
      <c r="CL277">
        <v>279262</v>
      </c>
      <c r="CM277">
        <v>522.31200000000001</v>
      </c>
      <c r="CN277">
        <v>0</v>
      </c>
      <c r="CO277">
        <v>0</v>
      </c>
      <c r="CP277">
        <v>0</v>
      </c>
      <c r="CQ277">
        <v>0</v>
      </c>
      <c r="CR277">
        <v>547.34699999999998</v>
      </c>
      <c r="CS277">
        <v>0</v>
      </c>
      <c r="CT277">
        <v>1069.6600000000001</v>
      </c>
      <c r="CU277">
        <v>0</v>
      </c>
      <c r="CV277">
        <v>0</v>
      </c>
      <c r="CW277">
        <v>0</v>
      </c>
      <c r="CX277">
        <v>0</v>
      </c>
      <c r="CY277">
        <v>1069.6600000000001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4.4739800000000001</v>
      </c>
      <c r="DN277">
        <v>165.995</v>
      </c>
      <c r="DO277">
        <v>25.1511</v>
      </c>
      <c r="DP277">
        <v>0</v>
      </c>
      <c r="DQ277">
        <v>0.63872899999999999</v>
      </c>
      <c r="DR277">
        <v>4.04542</v>
      </c>
      <c r="DS277">
        <v>89.981200000000001</v>
      </c>
      <c r="DT277">
        <v>290.286</v>
      </c>
      <c r="DU277">
        <v>95.136899999999997</v>
      </c>
      <c r="DV277">
        <v>0</v>
      </c>
      <c r="DW277">
        <v>0.46407399999999999</v>
      </c>
      <c r="DX277">
        <v>0</v>
      </c>
      <c r="DY277">
        <v>385.887</v>
      </c>
      <c r="DZ277">
        <v>377.37099999999998</v>
      </c>
      <c r="EA277">
        <v>8.5164000000000009</v>
      </c>
      <c r="EB277">
        <v>0</v>
      </c>
      <c r="EC277">
        <v>0</v>
      </c>
      <c r="EE277">
        <v>0</v>
      </c>
      <c r="EF277">
        <v>0</v>
      </c>
      <c r="EH277">
        <v>0</v>
      </c>
      <c r="EI277">
        <v>0</v>
      </c>
      <c r="EJ277">
        <v>43.063600000000001</v>
      </c>
      <c r="EK277">
        <v>19.558800000000002</v>
      </c>
      <c r="EL277">
        <v>0</v>
      </c>
      <c r="EM277">
        <v>0</v>
      </c>
      <c r="EN277">
        <v>0</v>
      </c>
      <c r="EO277">
        <v>13.034000000000001</v>
      </c>
      <c r="EP277">
        <v>75.656400000000005</v>
      </c>
      <c r="EQ277">
        <v>14.089600000000001</v>
      </c>
      <c r="ER277">
        <v>0</v>
      </c>
      <c r="ES277">
        <v>6.7222100000000007E-2</v>
      </c>
      <c r="ET277">
        <v>0</v>
      </c>
      <c r="EU277">
        <v>89.813199999999995</v>
      </c>
      <c r="EV277">
        <v>0</v>
      </c>
      <c r="EW277">
        <v>46.893999999999998</v>
      </c>
      <c r="EX277">
        <v>4.2331700000000003</v>
      </c>
      <c r="EY277">
        <v>0</v>
      </c>
      <c r="EZ277">
        <v>0</v>
      </c>
      <c r="FA277">
        <v>0</v>
      </c>
      <c r="FB277">
        <v>13.034000000000001</v>
      </c>
      <c r="FC277">
        <v>64.161100000000005</v>
      </c>
      <c r="FD277">
        <v>14.089600000000001</v>
      </c>
      <c r="FE277">
        <v>0</v>
      </c>
      <c r="FF277">
        <v>6.7222100000000007E-2</v>
      </c>
      <c r="FG277">
        <v>0</v>
      </c>
      <c r="FH277">
        <v>78.317899999999995</v>
      </c>
      <c r="FI277" t="s">
        <v>534</v>
      </c>
      <c r="FJ277" t="s">
        <v>535</v>
      </c>
      <c r="FK277" t="s">
        <v>536</v>
      </c>
      <c r="FL277" t="s">
        <v>257</v>
      </c>
      <c r="FM277">
        <v>8.5</v>
      </c>
      <c r="FN277" t="s">
        <v>44</v>
      </c>
      <c r="FO277" t="s">
        <v>472</v>
      </c>
      <c r="FP277" t="s">
        <v>605</v>
      </c>
    </row>
    <row r="278" spans="1:172" x14ac:dyDescent="0.25">
      <c r="A278" s="72">
        <v>43234.271643518521</v>
      </c>
      <c r="B278" t="s">
        <v>529</v>
      </c>
      <c r="C278" t="s">
        <v>529</v>
      </c>
      <c r="D278" t="s">
        <v>123</v>
      </c>
      <c r="E278">
        <v>24563.1</v>
      </c>
      <c r="F278">
        <v>24692.3</v>
      </c>
      <c r="G278" t="s">
        <v>43</v>
      </c>
      <c r="H278" s="73">
        <v>3.2638888888888891E-2</v>
      </c>
      <c r="I278" t="s">
        <v>51</v>
      </c>
      <c r="J278">
        <v>-84.1</v>
      </c>
      <c r="K278" t="s">
        <v>99</v>
      </c>
      <c r="L278" t="s">
        <v>99</v>
      </c>
      <c r="M278" t="s">
        <v>448</v>
      </c>
      <c r="N278">
        <v>0</v>
      </c>
      <c r="O278">
        <v>97828.800000000003</v>
      </c>
      <c r="P278">
        <v>105857</v>
      </c>
      <c r="Q278">
        <v>0</v>
      </c>
      <c r="R278">
        <v>0</v>
      </c>
      <c r="S278">
        <v>0</v>
      </c>
      <c r="T278">
        <v>73651.899999999994</v>
      </c>
      <c r="U278">
        <v>277338</v>
      </c>
      <c r="V278">
        <v>77659.3</v>
      </c>
      <c r="W278">
        <v>0</v>
      </c>
      <c r="X278">
        <v>379.85599999999999</v>
      </c>
      <c r="Y278">
        <v>0</v>
      </c>
      <c r="Z278">
        <v>355377</v>
      </c>
      <c r="AA278">
        <v>56.865400000000001</v>
      </c>
      <c r="AB278">
        <v>0</v>
      </c>
      <c r="AC278">
        <v>0</v>
      </c>
      <c r="AD278">
        <v>0</v>
      </c>
      <c r="AE278">
        <v>0</v>
      </c>
      <c r="AF278">
        <v>504.089</v>
      </c>
      <c r="AG278">
        <v>0</v>
      </c>
      <c r="AH278">
        <v>560.95399999999995</v>
      </c>
      <c r="AI278">
        <v>0</v>
      </c>
      <c r="AJ278">
        <v>0</v>
      </c>
      <c r="AK278">
        <v>0</v>
      </c>
      <c r="AL278">
        <v>0</v>
      </c>
      <c r="AM278">
        <v>560.95399999999995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0.45373200000000002</v>
      </c>
      <c r="BB278">
        <v>152.89099999999999</v>
      </c>
      <c r="BC278">
        <v>127.34</v>
      </c>
      <c r="BD278">
        <v>0</v>
      </c>
      <c r="BE278">
        <v>0</v>
      </c>
      <c r="BF278">
        <v>3.7263000000000002</v>
      </c>
      <c r="BG278">
        <v>89.981200000000001</v>
      </c>
      <c r="BH278">
        <v>374.39299999999997</v>
      </c>
      <c r="BI278">
        <v>95.136899999999997</v>
      </c>
      <c r="BJ278">
        <v>0</v>
      </c>
      <c r="BK278">
        <v>0.46407399999999999</v>
      </c>
      <c r="BL278">
        <v>0</v>
      </c>
      <c r="BM278">
        <v>469.99400000000003</v>
      </c>
      <c r="BN278">
        <v>465.81400000000002</v>
      </c>
      <c r="BO278">
        <v>4.1800300000000004</v>
      </c>
      <c r="BP278">
        <v>0</v>
      </c>
      <c r="BQ278">
        <v>0</v>
      </c>
      <c r="BS278">
        <v>0</v>
      </c>
      <c r="BT278">
        <v>0</v>
      </c>
      <c r="BV278">
        <v>0</v>
      </c>
      <c r="BW278" t="s">
        <v>99</v>
      </c>
      <c r="BX278" t="s">
        <v>99</v>
      </c>
      <c r="BY278" t="s">
        <v>220</v>
      </c>
      <c r="BZ278">
        <v>3.01335</v>
      </c>
      <c r="CA278">
        <v>107257</v>
      </c>
      <c r="CB278">
        <v>19669.3</v>
      </c>
      <c r="CC278">
        <v>0</v>
      </c>
      <c r="CD278">
        <v>641.90300000000002</v>
      </c>
      <c r="CE278">
        <v>0</v>
      </c>
      <c r="CF278">
        <v>73651.899999999994</v>
      </c>
      <c r="CG278">
        <v>201223</v>
      </c>
      <c r="CH278">
        <v>77659.3</v>
      </c>
      <c r="CI278">
        <v>0</v>
      </c>
      <c r="CJ278">
        <v>379.85599999999999</v>
      </c>
      <c r="CK278">
        <v>0</v>
      </c>
      <c r="CL278">
        <v>279262</v>
      </c>
      <c r="CM278">
        <v>522.31200000000001</v>
      </c>
      <c r="CN278">
        <v>0</v>
      </c>
      <c r="CO278">
        <v>0</v>
      </c>
      <c r="CP278">
        <v>0</v>
      </c>
      <c r="CQ278">
        <v>0</v>
      </c>
      <c r="CR278">
        <v>547.34699999999998</v>
      </c>
      <c r="CS278">
        <v>0</v>
      </c>
      <c r="CT278">
        <v>1069.6600000000001</v>
      </c>
      <c r="CU278">
        <v>0</v>
      </c>
      <c r="CV278">
        <v>0</v>
      </c>
      <c r="CW278">
        <v>0</v>
      </c>
      <c r="CX278">
        <v>0</v>
      </c>
      <c r="CY278">
        <v>1069.6600000000001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4.4739800000000001</v>
      </c>
      <c r="DN278">
        <v>165.995</v>
      </c>
      <c r="DO278">
        <v>25.1511</v>
      </c>
      <c r="DP278">
        <v>0</v>
      </c>
      <c r="DQ278">
        <v>0.63872899999999999</v>
      </c>
      <c r="DR278">
        <v>4.04542</v>
      </c>
      <c r="DS278">
        <v>89.981200000000001</v>
      </c>
      <c r="DT278">
        <v>290.286</v>
      </c>
      <c r="DU278">
        <v>95.136899999999997</v>
      </c>
      <c r="DV278">
        <v>0</v>
      </c>
      <c r="DW278">
        <v>0.46407399999999999</v>
      </c>
      <c r="DX278">
        <v>0</v>
      </c>
      <c r="DY278">
        <v>385.887</v>
      </c>
      <c r="DZ278">
        <v>377.37099999999998</v>
      </c>
      <c r="EA278">
        <v>8.5164000000000009</v>
      </c>
      <c r="EB278">
        <v>0</v>
      </c>
      <c r="EC278">
        <v>0</v>
      </c>
      <c r="EE278">
        <v>0</v>
      </c>
      <c r="EF278">
        <v>0</v>
      </c>
      <c r="EH278">
        <v>0</v>
      </c>
      <c r="EI278">
        <v>0</v>
      </c>
      <c r="EJ278">
        <v>42.530999999999999</v>
      </c>
      <c r="EK278">
        <v>19.558800000000002</v>
      </c>
      <c r="EL278">
        <v>0</v>
      </c>
      <c r="EM278">
        <v>0</v>
      </c>
      <c r="EN278">
        <v>0</v>
      </c>
      <c r="EO278">
        <v>13.034000000000001</v>
      </c>
      <c r="EP278">
        <v>75.123800000000003</v>
      </c>
      <c r="EQ278">
        <v>14.089600000000001</v>
      </c>
      <c r="ER278">
        <v>0</v>
      </c>
      <c r="ES278">
        <v>6.7222100000000007E-2</v>
      </c>
      <c r="ET278">
        <v>0</v>
      </c>
      <c r="EU278">
        <v>89.280600000000007</v>
      </c>
      <c r="EV278">
        <v>0</v>
      </c>
      <c r="EW278">
        <v>46.893999999999998</v>
      </c>
      <c r="EX278">
        <v>4.2331700000000003</v>
      </c>
      <c r="EY278">
        <v>0</v>
      </c>
      <c r="EZ278">
        <v>0</v>
      </c>
      <c r="FA278">
        <v>0</v>
      </c>
      <c r="FB278">
        <v>13.034000000000001</v>
      </c>
      <c r="FC278">
        <v>64.161100000000005</v>
      </c>
      <c r="FD278">
        <v>14.089600000000001</v>
      </c>
      <c r="FE278">
        <v>0</v>
      </c>
      <c r="FF278">
        <v>6.7222100000000007E-2</v>
      </c>
      <c r="FG278">
        <v>0</v>
      </c>
      <c r="FH278">
        <v>78.317899999999995</v>
      </c>
      <c r="FI278" t="s">
        <v>534</v>
      </c>
      <c r="FJ278" t="s">
        <v>535</v>
      </c>
      <c r="FK278" t="s">
        <v>536</v>
      </c>
      <c r="FL278" t="s">
        <v>257</v>
      </c>
      <c r="FM278">
        <v>8.5</v>
      </c>
      <c r="FN278" t="s">
        <v>44</v>
      </c>
      <c r="FO278" t="s">
        <v>472</v>
      </c>
      <c r="FP278" t="s">
        <v>605</v>
      </c>
    </row>
    <row r="279" spans="1:172" x14ac:dyDescent="0.25">
      <c r="A279" s="72">
        <v>43234.272245370368</v>
      </c>
      <c r="B279" t="s">
        <v>530</v>
      </c>
      <c r="C279" t="s">
        <v>530</v>
      </c>
      <c r="D279" t="s">
        <v>123</v>
      </c>
      <c r="E279">
        <v>24563.1</v>
      </c>
      <c r="F279">
        <v>24692.3</v>
      </c>
      <c r="G279" t="s">
        <v>43</v>
      </c>
      <c r="H279" s="73">
        <v>3.3333333333333333E-2</v>
      </c>
      <c r="I279" t="s">
        <v>51</v>
      </c>
      <c r="J279">
        <v>-77.56</v>
      </c>
      <c r="K279" t="s">
        <v>99</v>
      </c>
      <c r="L279" t="s">
        <v>99</v>
      </c>
      <c r="M279" t="s">
        <v>237</v>
      </c>
      <c r="N279">
        <v>35.220599999999997</v>
      </c>
      <c r="O279">
        <v>97537.9</v>
      </c>
      <c r="P279">
        <v>95596.5</v>
      </c>
      <c r="Q279">
        <v>0</v>
      </c>
      <c r="R279">
        <v>0</v>
      </c>
      <c r="S279">
        <v>0</v>
      </c>
      <c r="T279">
        <v>73651.899999999994</v>
      </c>
      <c r="U279">
        <v>266822</v>
      </c>
      <c r="V279">
        <v>77659.3</v>
      </c>
      <c r="W279">
        <v>0</v>
      </c>
      <c r="X279">
        <v>379.85599999999999</v>
      </c>
      <c r="Y279">
        <v>0</v>
      </c>
      <c r="Z279">
        <v>344861</v>
      </c>
      <c r="AA279">
        <v>52.312399999999997</v>
      </c>
      <c r="AB279">
        <v>0</v>
      </c>
      <c r="AC279">
        <v>0</v>
      </c>
      <c r="AD279">
        <v>0</v>
      </c>
      <c r="AE279">
        <v>0</v>
      </c>
      <c r="AF279">
        <v>504.09</v>
      </c>
      <c r="AG279">
        <v>0</v>
      </c>
      <c r="AH279">
        <v>556.40200000000004</v>
      </c>
      <c r="AI279">
        <v>0</v>
      </c>
      <c r="AJ279">
        <v>0</v>
      </c>
      <c r="AK279">
        <v>0</v>
      </c>
      <c r="AL279">
        <v>0</v>
      </c>
      <c r="AM279">
        <v>556.40200000000004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0.47336</v>
      </c>
      <c r="BB279">
        <v>150.63900000000001</v>
      </c>
      <c r="BC279">
        <v>115.47799999999999</v>
      </c>
      <c r="BD279">
        <v>0</v>
      </c>
      <c r="BE279">
        <v>0</v>
      </c>
      <c r="BF279">
        <v>3.7263000000000002</v>
      </c>
      <c r="BG279">
        <v>89.981200000000001</v>
      </c>
      <c r="BH279">
        <v>360.298</v>
      </c>
      <c r="BI279">
        <v>95.136899999999997</v>
      </c>
      <c r="BJ279">
        <v>0</v>
      </c>
      <c r="BK279">
        <v>0.46407399999999999</v>
      </c>
      <c r="BL279">
        <v>0</v>
      </c>
      <c r="BM279">
        <v>455.899</v>
      </c>
      <c r="BN279">
        <v>451.73500000000001</v>
      </c>
      <c r="BO279">
        <v>4.1642400000000004</v>
      </c>
      <c r="BP279">
        <v>0</v>
      </c>
      <c r="BQ279">
        <v>0</v>
      </c>
      <c r="BS279">
        <v>0</v>
      </c>
      <c r="BT279">
        <v>0</v>
      </c>
      <c r="BV279">
        <v>0</v>
      </c>
      <c r="BW279" t="s">
        <v>99</v>
      </c>
      <c r="BX279" t="s">
        <v>99</v>
      </c>
      <c r="BY279" t="s">
        <v>194</v>
      </c>
      <c r="BZ279">
        <v>2.4717099999999999</v>
      </c>
      <c r="CA279">
        <v>103373</v>
      </c>
      <c r="CB279">
        <v>19585.900000000001</v>
      </c>
      <c r="CC279">
        <v>0</v>
      </c>
      <c r="CD279">
        <v>766.10400000000004</v>
      </c>
      <c r="CE279">
        <v>0</v>
      </c>
      <c r="CF279">
        <v>73651.899999999994</v>
      </c>
      <c r="CG279">
        <v>197379</v>
      </c>
      <c r="CH279">
        <v>77659.3</v>
      </c>
      <c r="CI279">
        <v>0</v>
      </c>
      <c r="CJ279">
        <v>379.85599999999999</v>
      </c>
      <c r="CK279">
        <v>0</v>
      </c>
      <c r="CL279">
        <v>275418</v>
      </c>
      <c r="CM279">
        <v>431.46699999999998</v>
      </c>
      <c r="CN279">
        <v>0</v>
      </c>
      <c r="CO279">
        <v>0</v>
      </c>
      <c r="CP279">
        <v>0</v>
      </c>
      <c r="CQ279">
        <v>0</v>
      </c>
      <c r="CR279">
        <v>547.34699999999998</v>
      </c>
      <c r="CS279">
        <v>0</v>
      </c>
      <c r="CT279">
        <v>978.81399999999996</v>
      </c>
      <c r="CU279">
        <v>0</v>
      </c>
      <c r="CV279">
        <v>0</v>
      </c>
      <c r="CW279">
        <v>0</v>
      </c>
      <c r="CX279">
        <v>0</v>
      </c>
      <c r="CY279">
        <v>978.81399999999996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3.6985700000000001</v>
      </c>
      <c r="DN279">
        <v>159.256</v>
      </c>
      <c r="DO279">
        <v>24.9877</v>
      </c>
      <c r="DP279">
        <v>0</v>
      </c>
      <c r="DQ279">
        <v>0.75942299999999996</v>
      </c>
      <c r="DR279">
        <v>4.04542</v>
      </c>
      <c r="DS279">
        <v>89.981200000000001</v>
      </c>
      <c r="DT279">
        <v>282.72800000000001</v>
      </c>
      <c r="DU279">
        <v>95.136899999999997</v>
      </c>
      <c r="DV279">
        <v>0</v>
      </c>
      <c r="DW279">
        <v>0.46407399999999999</v>
      </c>
      <c r="DX279">
        <v>0</v>
      </c>
      <c r="DY279">
        <v>378.32900000000001</v>
      </c>
      <c r="DZ279">
        <v>370.58800000000002</v>
      </c>
      <c r="EA279">
        <v>7.74153</v>
      </c>
      <c r="EB279">
        <v>0</v>
      </c>
      <c r="EC279">
        <v>0</v>
      </c>
      <c r="EE279">
        <v>0</v>
      </c>
      <c r="EF279">
        <v>0</v>
      </c>
      <c r="EH279">
        <v>0</v>
      </c>
      <c r="EI279">
        <v>0</v>
      </c>
      <c r="EJ279">
        <v>40.927799999999998</v>
      </c>
      <c r="EK279">
        <v>17.949000000000002</v>
      </c>
      <c r="EL279">
        <v>0</v>
      </c>
      <c r="EM279">
        <v>0</v>
      </c>
      <c r="EN279">
        <v>0</v>
      </c>
      <c r="EO279">
        <v>13.034000000000001</v>
      </c>
      <c r="EP279">
        <v>71.910799999999995</v>
      </c>
      <c r="EQ279">
        <v>14.089600000000001</v>
      </c>
      <c r="ER279">
        <v>0</v>
      </c>
      <c r="ES279">
        <v>6.7222100000000007E-2</v>
      </c>
      <c r="ET279">
        <v>0</v>
      </c>
      <c r="EU279">
        <v>86.067599999999999</v>
      </c>
      <c r="EV279">
        <v>0</v>
      </c>
      <c r="EW279">
        <v>44.808599999999998</v>
      </c>
      <c r="EX279">
        <v>4.1666400000000001</v>
      </c>
      <c r="EY279">
        <v>0</v>
      </c>
      <c r="EZ279">
        <v>0</v>
      </c>
      <c r="FA279">
        <v>0</v>
      </c>
      <c r="FB279">
        <v>13.034000000000001</v>
      </c>
      <c r="FC279">
        <v>62.0092</v>
      </c>
      <c r="FD279">
        <v>14.089600000000001</v>
      </c>
      <c r="FE279">
        <v>0</v>
      </c>
      <c r="FF279">
        <v>6.7222100000000007E-2</v>
      </c>
      <c r="FG279">
        <v>0</v>
      </c>
      <c r="FH279">
        <v>76.165999999999997</v>
      </c>
      <c r="FI279" t="s">
        <v>534</v>
      </c>
      <c r="FJ279" t="s">
        <v>535</v>
      </c>
      <c r="FK279" t="s">
        <v>536</v>
      </c>
      <c r="FL279" t="s">
        <v>257</v>
      </c>
      <c r="FM279">
        <v>8.5</v>
      </c>
      <c r="FN279" t="s">
        <v>44</v>
      </c>
      <c r="FO279" t="s">
        <v>472</v>
      </c>
      <c r="FP279" t="s">
        <v>605</v>
      </c>
    </row>
    <row r="280" spans="1:172" x14ac:dyDescent="0.25">
      <c r="A280" s="72">
        <v>43234.272847222222</v>
      </c>
      <c r="B280" t="s">
        <v>531</v>
      </c>
      <c r="C280" t="s">
        <v>531</v>
      </c>
      <c r="D280" t="s">
        <v>123</v>
      </c>
      <c r="E280">
        <v>24563.1</v>
      </c>
      <c r="F280">
        <v>24692.3</v>
      </c>
      <c r="G280" t="s">
        <v>43</v>
      </c>
      <c r="H280" s="73">
        <v>3.3333333333333333E-2</v>
      </c>
      <c r="I280" t="s">
        <v>51</v>
      </c>
      <c r="J280">
        <v>-78.59</v>
      </c>
      <c r="K280" t="s">
        <v>99</v>
      </c>
      <c r="L280" t="s">
        <v>99</v>
      </c>
      <c r="M280" t="s">
        <v>448</v>
      </c>
      <c r="N280">
        <v>16.804099999999998</v>
      </c>
      <c r="O280">
        <v>97951.4</v>
      </c>
      <c r="P280">
        <v>95939.3</v>
      </c>
      <c r="Q280">
        <v>0</v>
      </c>
      <c r="R280">
        <v>0</v>
      </c>
      <c r="S280">
        <v>0</v>
      </c>
      <c r="T280">
        <v>73651.899999999994</v>
      </c>
      <c r="U280">
        <v>267559</v>
      </c>
      <c r="V280">
        <v>77659.3</v>
      </c>
      <c r="W280">
        <v>0</v>
      </c>
      <c r="X280">
        <v>379.85599999999999</v>
      </c>
      <c r="Y280">
        <v>0</v>
      </c>
      <c r="Z280">
        <v>345599</v>
      </c>
      <c r="AA280">
        <v>52.356499999999997</v>
      </c>
      <c r="AB280">
        <v>0</v>
      </c>
      <c r="AC280">
        <v>0</v>
      </c>
      <c r="AD280">
        <v>0</v>
      </c>
      <c r="AE280">
        <v>0</v>
      </c>
      <c r="AF280">
        <v>504.09</v>
      </c>
      <c r="AG280">
        <v>0</v>
      </c>
      <c r="AH280">
        <v>556.44600000000003</v>
      </c>
      <c r="AI280">
        <v>0</v>
      </c>
      <c r="AJ280">
        <v>0</v>
      </c>
      <c r="AK280">
        <v>0</v>
      </c>
      <c r="AL280">
        <v>0</v>
      </c>
      <c r="AM280">
        <v>556.44600000000003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0.455262</v>
      </c>
      <c r="BB280">
        <v>151.21600000000001</v>
      </c>
      <c r="BC280">
        <v>115.93600000000001</v>
      </c>
      <c r="BD280">
        <v>0</v>
      </c>
      <c r="BE280">
        <v>0</v>
      </c>
      <c r="BF280">
        <v>3.7263000000000002</v>
      </c>
      <c r="BG280">
        <v>89.981200000000001</v>
      </c>
      <c r="BH280">
        <v>361.315</v>
      </c>
      <c r="BI280">
        <v>95.136899999999997</v>
      </c>
      <c r="BJ280">
        <v>0</v>
      </c>
      <c r="BK280">
        <v>0.46407399999999999</v>
      </c>
      <c r="BL280">
        <v>0</v>
      </c>
      <c r="BM280">
        <v>456.916</v>
      </c>
      <c r="BN280">
        <v>452.75099999999998</v>
      </c>
      <c r="BO280">
        <v>4.1646700000000001</v>
      </c>
      <c r="BP280">
        <v>0</v>
      </c>
      <c r="BQ280">
        <v>0</v>
      </c>
      <c r="BS280">
        <v>0</v>
      </c>
      <c r="BT280">
        <v>0</v>
      </c>
      <c r="BV280">
        <v>0</v>
      </c>
      <c r="BW280" t="s">
        <v>99</v>
      </c>
      <c r="BX280" t="s">
        <v>99</v>
      </c>
      <c r="BY280" t="s">
        <v>194</v>
      </c>
      <c r="BZ280">
        <v>2.4717099999999999</v>
      </c>
      <c r="CA280">
        <v>103373</v>
      </c>
      <c r="CB280">
        <v>19585.900000000001</v>
      </c>
      <c r="CC280">
        <v>0</v>
      </c>
      <c r="CD280">
        <v>766.10400000000004</v>
      </c>
      <c r="CE280">
        <v>0</v>
      </c>
      <c r="CF280">
        <v>73651.899999999994</v>
      </c>
      <c r="CG280">
        <v>197379</v>
      </c>
      <c r="CH280">
        <v>77659.3</v>
      </c>
      <c r="CI280">
        <v>0</v>
      </c>
      <c r="CJ280">
        <v>379.85599999999999</v>
      </c>
      <c r="CK280">
        <v>0</v>
      </c>
      <c r="CL280">
        <v>275418</v>
      </c>
      <c r="CM280">
        <v>431.46699999999998</v>
      </c>
      <c r="CN280">
        <v>0</v>
      </c>
      <c r="CO280">
        <v>0</v>
      </c>
      <c r="CP280">
        <v>0</v>
      </c>
      <c r="CQ280">
        <v>0</v>
      </c>
      <c r="CR280">
        <v>547.34699999999998</v>
      </c>
      <c r="CS280">
        <v>0</v>
      </c>
      <c r="CT280">
        <v>978.81399999999996</v>
      </c>
      <c r="CU280">
        <v>0</v>
      </c>
      <c r="CV280">
        <v>0</v>
      </c>
      <c r="CW280">
        <v>0</v>
      </c>
      <c r="CX280">
        <v>0</v>
      </c>
      <c r="CY280">
        <v>978.81399999999996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3.6985700000000001</v>
      </c>
      <c r="DN280">
        <v>159.256</v>
      </c>
      <c r="DO280">
        <v>24.9877</v>
      </c>
      <c r="DP280">
        <v>0</v>
      </c>
      <c r="DQ280">
        <v>0.75942299999999996</v>
      </c>
      <c r="DR280">
        <v>4.04542</v>
      </c>
      <c r="DS280">
        <v>89.981200000000001</v>
      </c>
      <c r="DT280">
        <v>282.72800000000001</v>
      </c>
      <c r="DU280">
        <v>95.136899999999997</v>
      </c>
      <c r="DV280">
        <v>0</v>
      </c>
      <c r="DW280">
        <v>0.46407399999999999</v>
      </c>
      <c r="DX280">
        <v>0</v>
      </c>
      <c r="DY280">
        <v>378.32900000000001</v>
      </c>
      <c r="DZ280">
        <v>370.58800000000002</v>
      </c>
      <c r="EA280">
        <v>7.74153</v>
      </c>
      <c r="EB280">
        <v>0</v>
      </c>
      <c r="EC280">
        <v>0</v>
      </c>
      <c r="EE280">
        <v>0</v>
      </c>
      <c r="EF280">
        <v>0</v>
      </c>
      <c r="EH280">
        <v>0</v>
      </c>
      <c r="EI280">
        <v>0</v>
      </c>
      <c r="EJ280">
        <v>41.052100000000003</v>
      </c>
      <c r="EK280">
        <v>18.0398</v>
      </c>
      <c r="EL280">
        <v>0</v>
      </c>
      <c r="EM280">
        <v>0</v>
      </c>
      <c r="EN280">
        <v>0</v>
      </c>
      <c r="EO280">
        <v>13.034000000000001</v>
      </c>
      <c r="EP280">
        <v>72.125900000000001</v>
      </c>
      <c r="EQ280">
        <v>14.089600000000001</v>
      </c>
      <c r="ER280">
        <v>0</v>
      </c>
      <c r="ES280">
        <v>6.7222100000000007E-2</v>
      </c>
      <c r="ET280">
        <v>0</v>
      </c>
      <c r="EU280">
        <v>86.282700000000006</v>
      </c>
      <c r="EV280">
        <v>0</v>
      </c>
      <c r="EW280">
        <v>44.808599999999998</v>
      </c>
      <c r="EX280">
        <v>4.1666400000000001</v>
      </c>
      <c r="EY280">
        <v>0</v>
      </c>
      <c r="EZ280">
        <v>0</v>
      </c>
      <c r="FA280">
        <v>0</v>
      </c>
      <c r="FB280">
        <v>13.034000000000001</v>
      </c>
      <c r="FC280">
        <v>62.0092</v>
      </c>
      <c r="FD280">
        <v>14.089600000000001</v>
      </c>
      <c r="FE280">
        <v>0</v>
      </c>
      <c r="FF280">
        <v>6.7222100000000007E-2</v>
      </c>
      <c r="FG280">
        <v>0</v>
      </c>
      <c r="FH280">
        <v>76.165999999999997</v>
      </c>
      <c r="FI280" t="s">
        <v>534</v>
      </c>
      <c r="FJ280" t="s">
        <v>535</v>
      </c>
      <c r="FK280" t="s">
        <v>536</v>
      </c>
      <c r="FL280" t="s">
        <v>257</v>
      </c>
      <c r="FM280">
        <v>8.5</v>
      </c>
      <c r="FN280" t="s">
        <v>44</v>
      </c>
      <c r="FO280" t="s">
        <v>472</v>
      </c>
      <c r="FP280" t="s">
        <v>605</v>
      </c>
    </row>
    <row r="281" spans="1:172" s="70" customFormat="1" x14ac:dyDescent="0.25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81"/>
  <sheetViews>
    <sheetView zoomScale="55" zoomScaleNormal="55" workbookViewId="0">
      <pane xSplit="2" ySplit="5" topLeftCell="DX148" activePane="bottomRight" state="frozen"/>
      <selection pane="topRight" activeCell="C1" sqref="C1"/>
      <selection pane="bottomLeft" activeCell="A6" sqref="A6"/>
      <selection pane="bottomRight" activeCell="B191" sqref="B191"/>
    </sheetView>
  </sheetViews>
  <sheetFormatPr defaultRowHeight="15" x14ac:dyDescent="0.25"/>
  <cols>
    <col min="1" max="1" width="24.140625" customWidth="1"/>
    <col min="2" max="2" width="48.85546875" customWidth="1"/>
    <col min="3" max="3" width="30.28515625" style="14" customWidth="1"/>
    <col min="4" max="4" width="34.5703125" customWidth="1"/>
    <col min="5" max="5" width="22.140625" customWidth="1"/>
    <col min="6" max="6" width="14.85546875" customWidth="1"/>
    <col min="11" max="11" width="18.42578125" customWidth="1"/>
    <col min="12" max="22" width="12.7109375" customWidth="1"/>
    <col min="23" max="23" width="14.28515625" bestFit="1" customWidth="1"/>
    <col min="24" max="24" width="11.5703125" bestFit="1" customWidth="1"/>
    <col min="25" max="28" width="9.5703125" bestFit="1" customWidth="1"/>
    <col min="29" max="29" width="10.7109375" bestFit="1" customWidth="1"/>
    <col min="30" max="30" width="9.5703125" bestFit="1" customWidth="1"/>
    <col min="31" max="31" width="11.5703125" bestFit="1" customWidth="1"/>
    <col min="32" max="32" width="10.5703125" bestFit="1" customWidth="1"/>
    <col min="33" max="34" width="9.5703125" bestFit="1" customWidth="1"/>
    <col min="35" max="35" width="11.5703125" bestFit="1" customWidth="1"/>
    <col min="36" max="55" width="9.140625" customWidth="1"/>
    <col min="56" max="56" width="9.42578125" bestFit="1" customWidth="1" collapsed="1"/>
    <col min="58" max="59" width="9.42578125" bestFit="1" customWidth="1"/>
    <col min="61" max="61" width="9.42578125" bestFit="1" customWidth="1"/>
    <col min="65" max="65" width="9.5703125" bestFit="1" customWidth="1"/>
    <col min="66" max="67" width="13.5703125" bestFit="1" customWidth="1"/>
    <col min="68" max="68" width="10.85546875" bestFit="1" customWidth="1"/>
    <col min="69" max="69" width="11.85546875" bestFit="1" customWidth="1"/>
    <col min="70" max="70" width="11.85546875" customWidth="1"/>
    <col min="71" max="72" width="13.5703125" bestFit="1" customWidth="1"/>
    <col min="73" max="73" width="14.5703125" bestFit="1" customWidth="1"/>
    <col min="74" max="74" width="11.85546875" bestFit="1" customWidth="1"/>
    <col min="75" max="75" width="9.5703125" bestFit="1" customWidth="1"/>
    <col min="76" max="76" width="14.5703125" bestFit="1" customWidth="1"/>
    <col min="77" max="77" width="11.85546875" bestFit="1" customWidth="1"/>
    <col min="78" max="81" width="9.5703125" bestFit="1" customWidth="1"/>
    <col min="82" max="82" width="10.85546875" bestFit="1" customWidth="1"/>
    <col min="83" max="83" width="9.5703125" bestFit="1" customWidth="1"/>
    <col min="84" max="84" width="11.85546875" bestFit="1" customWidth="1"/>
    <col min="85" max="85" width="10.85546875" bestFit="1" customWidth="1"/>
    <col min="86" max="86" width="12.140625" bestFit="1" customWidth="1"/>
    <col min="87" max="108" width="9.140625" customWidth="1"/>
    <col min="109" max="109" width="9.140625" collapsed="1"/>
  </cols>
  <sheetData>
    <row r="1" spans="1:172" x14ac:dyDescent="0.25">
      <c r="A1">
        <v>0</v>
      </c>
      <c r="B1">
        <f>A1+1</f>
        <v>1</v>
      </c>
      <c r="C1" s="14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N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</row>
    <row r="3" spans="1:172" x14ac:dyDescent="0.25">
      <c r="F3" s="48"/>
      <c r="G3" t="s">
        <v>423</v>
      </c>
      <c r="K3" t="s">
        <v>0</v>
      </c>
      <c r="N3" t="s">
        <v>1</v>
      </c>
      <c r="AA3" t="s">
        <v>1</v>
      </c>
      <c r="AN3" t="s">
        <v>1</v>
      </c>
      <c r="BA3" t="s">
        <v>1</v>
      </c>
      <c r="BN3" t="s">
        <v>1</v>
      </c>
      <c r="BQ3" t="s">
        <v>1</v>
      </c>
      <c r="BW3" t="s">
        <v>2</v>
      </c>
      <c r="BZ3" t="s">
        <v>3</v>
      </c>
      <c r="CM3" t="s">
        <v>3</v>
      </c>
      <c r="CZ3" t="s">
        <v>3</v>
      </c>
      <c r="DM3" t="s">
        <v>3</v>
      </c>
      <c r="DZ3" t="s">
        <v>3</v>
      </c>
      <c r="EC3" t="s">
        <v>3</v>
      </c>
      <c r="EI3" t="s">
        <v>1</v>
      </c>
      <c r="EV3" t="s">
        <v>3</v>
      </c>
      <c r="FI3" t="s">
        <v>4</v>
      </c>
      <c r="FJ3" t="s">
        <v>5</v>
      </c>
      <c r="FN3" t="s">
        <v>6</v>
      </c>
    </row>
    <row r="4" spans="1:172" x14ac:dyDescent="0.25">
      <c r="E4" t="s">
        <v>434</v>
      </c>
      <c r="F4" t="s">
        <v>435</v>
      </c>
      <c r="I4" t="s">
        <v>7</v>
      </c>
      <c r="J4" t="s">
        <v>5</v>
      </c>
      <c r="K4" t="s">
        <v>8</v>
      </c>
      <c r="N4" t="s">
        <v>9</v>
      </c>
      <c r="AA4" t="s">
        <v>10</v>
      </c>
      <c r="AN4" t="s">
        <v>424</v>
      </c>
      <c r="BA4" t="s">
        <v>11</v>
      </c>
      <c r="BN4" t="s">
        <v>436</v>
      </c>
      <c r="BQ4" t="s">
        <v>66</v>
      </c>
      <c r="BT4" t="s">
        <v>67</v>
      </c>
      <c r="BW4" t="s">
        <v>8</v>
      </c>
      <c r="BZ4" t="s">
        <v>9</v>
      </c>
      <c r="CM4" t="s">
        <v>10</v>
      </c>
      <c r="CZ4" t="s">
        <v>424</v>
      </c>
      <c r="DM4" t="s">
        <v>11</v>
      </c>
      <c r="DZ4" t="s">
        <v>436</v>
      </c>
      <c r="EC4" t="s">
        <v>66</v>
      </c>
      <c r="EF4" t="s">
        <v>67</v>
      </c>
      <c r="EI4" t="s">
        <v>425</v>
      </c>
      <c r="EV4" t="s">
        <v>425</v>
      </c>
      <c r="FI4" t="s">
        <v>12</v>
      </c>
      <c r="FJ4" t="s">
        <v>13</v>
      </c>
      <c r="FK4" t="s">
        <v>14</v>
      </c>
      <c r="FL4" t="s">
        <v>15</v>
      </c>
      <c r="FM4" t="s">
        <v>16</v>
      </c>
      <c r="FN4" t="s">
        <v>17</v>
      </c>
    </row>
    <row r="5" spans="1:172" x14ac:dyDescent="0.25">
      <c r="A5" t="s">
        <v>18</v>
      </c>
      <c r="B5" t="s">
        <v>19</v>
      </c>
      <c r="C5" s="14" t="s">
        <v>20</v>
      </c>
      <c r="D5" t="s">
        <v>21</v>
      </c>
      <c r="E5" t="s">
        <v>437</v>
      </c>
      <c r="F5" t="s">
        <v>437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426</v>
      </c>
      <c r="T5" t="s">
        <v>427</v>
      </c>
      <c r="U5" t="s">
        <v>35</v>
      </c>
      <c r="V5" t="s">
        <v>36</v>
      </c>
      <c r="W5" t="s">
        <v>37</v>
      </c>
      <c r="X5" t="s">
        <v>428</v>
      </c>
      <c r="Y5" t="s">
        <v>429</v>
      </c>
      <c r="Z5" t="s">
        <v>38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426</v>
      </c>
      <c r="AG5" t="s">
        <v>427</v>
      </c>
      <c r="AH5" t="s">
        <v>35</v>
      </c>
      <c r="AI5" t="s">
        <v>36</v>
      </c>
      <c r="AJ5" t="s">
        <v>37</v>
      </c>
      <c r="AK5" t="s">
        <v>428</v>
      </c>
      <c r="AL5" t="s">
        <v>429</v>
      </c>
      <c r="AM5" t="s">
        <v>38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426</v>
      </c>
      <c r="AT5" t="s">
        <v>427</v>
      </c>
      <c r="AU5" t="s">
        <v>35</v>
      </c>
      <c r="AV5" t="s">
        <v>36</v>
      </c>
      <c r="AW5" t="s">
        <v>37</v>
      </c>
      <c r="AX5" t="s">
        <v>428</v>
      </c>
      <c r="AY5" t="s">
        <v>429</v>
      </c>
      <c r="AZ5" t="s">
        <v>38</v>
      </c>
      <c r="BA5" t="s">
        <v>29</v>
      </c>
      <c r="BB5" t="s">
        <v>30</v>
      </c>
      <c r="BC5" t="s">
        <v>31</v>
      </c>
      <c r="BD5" t="s">
        <v>32</v>
      </c>
      <c r="BE5" t="s">
        <v>33</v>
      </c>
      <c r="BF5" t="s">
        <v>426</v>
      </c>
      <c r="BG5" t="s">
        <v>427</v>
      </c>
      <c r="BH5" t="s">
        <v>35</v>
      </c>
      <c r="BI5" t="s">
        <v>36</v>
      </c>
      <c r="BJ5" t="s">
        <v>37</v>
      </c>
      <c r="BK5" t="s">
        <v>428</v>
      </c>
      <c r="BL5" t="s">
        <v>429</v>
      </c>
      <c r="BM5" t="s">
        <v>38</v>
      </c>
      <c r="BN5" t="s">
        <v>438</v>
      </c>
      <c r="BO5" t="s">
        <v>439</v>
      </c>
      <c r="BP5" t="s">
        <v>440</v>
      </c>
      <c r="BQ5" t="s">
        <v>68</v>
      </c>
      <c r="BR5" t="s">
        <v>69</v>
      </c>
      <c r="BS5" t="s">
        <v>70</v>
      </c>
      <c r="BT5" t="s">
        <v>68</v>
      </c>
      <c r="BU5" t="s">
        <v>69</v>
      </c>
      <c r="BV5" t="s">
        <v>70</v>
      </c>
      <c r="BW5" t="s">
        <v>26</v>
      </c>
      <c r="BX5" t="s">
        <v>27</v>
      </c>
      <c r="BY5" t="s">
        <v>28</v>
      </c>
      <c r="BZ5" t="s">
        <v>29</v>
      </c>
      <c r="CA5" t="s">
        <v>30</v>
      </c>
      <c r="CB5" t="s">
        <v>31</v>
      </c>
      <c r="CC5" t="s">
        <v>32</v>
      </c>
      <c r="CD5" t="s">
        <v>33</v>
      </c>
      <c r="CE5" t="s">
        <v>426</v>
      </c>
      <c r="CF5" t="s">
        <v>34</v>
      </c>
      <c r="CG5" t="s">
        <v>35</v>
      </c>
      <c r="CH5" t="s">
        <v>36</v>
      </c>
      <c r="CI5" t="s">
        <v>37</v>
      </c>
      <c r="CJ5" t="s">
        <v>428</v>
      </c>
      <c r="CK5" t="s">
        <v>429</v>
      </c>
      <c r="CL5" t="s">
        <v>38</v>
      </c>
      <c r="CM5" t="s">
        <v>29</v>
      </c>
      <c r="CN5" t="s">
        <v>30</v>
      </c>
      <c r="CO5" t="s">
        <v>31</v>
      </c>
      <c r="CP5" t="s">
        <v>32</v>
      </c>
      <c r="CQ5" t="s">
        <v>33</v>
      </c>
      <c r="CR5" t="s">
        <v>426</v>
      </c>
      <c r="CS5" t="s">
        <v>427</v>
      </c>
      <c r="CT5" t="s">
        <v>35</v>
      </c>
      <c r="CU5" t="s">
        <v>36</v>
      </c>
      <c r="CV5" t="s">
        <v>37</v>
      </c>
      <c r="CW5" t="s">
        <v>428</v>
      </c>
      <c r="CX5" t="s">
        <v>429</v>
      </c>
      <c r="CY5" t="s">
        <v>38</v>
      </c>
      <c r="CZ5" t="s">
        <v>29</v>
      </c>
      <c r="DA5" t="s">
        <v>30</v>
      </c>
      <c r="DB5" t="s">
        <v>31</v>
      </c>
      <c r="DC5" t="s">
        <v>32</v>
      </c>
      <c r="DD5" t="s">
        <v>33</v>
      </c>
      <c r="DE5" t="s">
        <v>426</v>
      </c>
      <c r="DF5" t="s">
        <v>427</v>
      </c>
      <c r="DG5" t="s">
        <v>35</v>
      </c>
      <c r="DH5" t="s">
        <v>36</v>
      </c>
      <c r="DI5" t="s">
        <v>37</v>
      </c>
      <c r="DJ5" t="s">
        <v>428</v>
      </c>
      <c r="DK5" t="s">
        <v>429</v>
      </c>
      <c r="DL5" t="s">
        <v>38</v>
      </c>
      <c r="DM5" t="s">
        <v>29</v>
      </c>
      <c r="DN5" t="s">
        <v>30</v>
      </c>
      <c r="DO5" t="s">
        <v>31</v>
      </c>
      <c r="DP5" t="s">
        <v>32</v>
      </c>
      <c r="DQ5" t="s">
        <v>33</v>
      </c>
      <c r="DR5" t="s">
        <v>426</v>
      </c>
      <c r="DS5" t="s">
        <v>427</v>
      </c>
      <c r="DT5" t="s">
        <v>35</v>
      </c>
      <c r="DU5" t="s">
        <v>36</v>
      </c>
      <c r="DV5" t="s">
        <v>37</v>
      </c>
      <c r="DW5" t="s">
        <v>428</v>
      </c>
      <c r="DX5" t="s">
        <v>429</v>
      </c>
      <c r="DY5" t="s">
        <v>38</v>
      </c>
      <c r="DZ5" t="s">
        <v>438</v>
      </c>
      <c r="EA5" t="s">
        <v>439</v>
      </c>
      <c r="EB5" t="s">
        <v>440</v>
      </c>
      <c r="EC5" t="s">
        <v>68</v>
      </c>
      <c r="ED5" t="s">
        <v>69</v>
      </c>
      <c r="EE5" t="s">
        <v>70</v>
      </c>
      <c r="EF5" t="s">
        <v>68</v>
      </c>
      <c r="EG5" t="s">
        <v>69</v>
      </c>
      <c r="EH5" t="s">
        <v>70</v>
      </c>
      <c r="EI5" t="s">
        <v>29</v>
      </c>
      <c r="EJ5" t="s">
        <v>30</v>
      </c>
      <c r="EK5" t="s">
        <v>31</v>
      </c>
      <c r="EL5" t="s">
        <v>32</v>
      </c>
      <c r="EM5" t="s">
        <v>33</v>
      </c>
      <c r="EN5" t="s">
        <v>426</v>
      </c>
      <c r="EO5" t="s">
        <v>427</v>
      </c>
      <c r="EP5" t="s">
        <v>35</v>
      </c>
      <c r="EQ5" t="s">
        <v>36</v>
      </c>
      <c r="ER5" t="s">
        <v>37</v>
      </c>
      <c r="ES5" t="s">
        <v>428</v>
      </c>
      <c r="ET5" t="s">
        <v>429</v>
      </c>
      <c r="EU5" t="s">
        <v>38</v>
      </c>
      <c r="EV5" t="s">
        <v>29</v>
      </c>
      <c r="EW5" t="s">
        <v>30</v>
      </c>
      <c r="EX5" t="s">
        <v>31</v>
      </c>
      <c r="EY5" t="s">
        <v>32</v>
      </c>
      <c r="EZ5" t="s">
        <v>33</v>
      </c>
      <c r="FA5" t="s">
        <v>426</v>
      </c>
      <c r="FB5" t="s">
        <v>427</v>
      </c>
      <c r="FC5" t="s">
        <v>35</v>
      </c>
      <c r="FD5" t="s">
        <v>36</v>
      </c>
      <c r="FE5" t="s">
        <v>37</v>
      </c>
      <c r="FF5" t="s">
        <v>428</v>
      </c>
      <c r="FG5" t="s">
        <v>429</v>
      </c>
      <c r="FH5" t="s">
        <v>38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40</v>
      </c>
      <c r="FP5" t="s">
        <v>41</v>
      </c>
    </row>
    <row r="6" spans="1:172" x14ac:dyDescent="0.25">
      <c r="A6" s="72">
        <v>43238.463437500002</v>
      </c>
      <c r="B6" t="s">
        <v>77</v>
      </c>
      <c r="C6" t="s">
        <v>103</v>
      </c>
      <c r="D6" t="s">
        <v>42</v>
      </c>
      <c r="E6">
        <v>24412.7</v>
      </c>
      <c r="F6">
        <v>24412.7</v>
      </c>
      <c r="G6" t="s">
        <v>43</v>
      </c>
      <c r="H6" s="73">
        <v>5.6250000000000001E-2</v>
      </c>
      <c r="I6" t="s">
        <v>50</v>
      </c>
      <c r="J6">
        <v>5.85</v>
      </c>
      <c r="K6" t="s">
        <v>99</v>
      </c>
      <c r="L6" t="s">
        <v>99</v>
      </c>
      <c r="M6" t="s">
        <v>509</v>
      </c>
      <c r="N6">
        <v>13.665800000000001</v>
      </c>
      <c r="O6">
        <v>33629.800000000003</v>
      </c>
      <c r="P6">
        <v>14484.8</v>
      </c>
      <c r="Q6">
        <v>0</v>
      </c>
      <c r="R6">
        <v>1431.81</v>
      </c>
      <c r="S6">
        <v>0</v>
      </c>
      <c r="T6">
        <v>20714.8</v>
      </c>
      <c r="U6">
        <v>70275</v>
      </c>
      <c r="V6">
        <v>47994.8</v>
      </c>
      <c r="W6">
        <v>5636.54</v>
      </c>
      <c r="X6">
        <v>0</v>
      </c>
      <c r="Y6">
        <v>0</v>
      </c>
      <c r="Z6">
        <v>123906</v>
      </c>
      <c r="AA6">
        <v>2343.2800000000002</v>
      </c>
      <c r="AB6">
        <v>0</v>
      </c>
      <c r="AC6">
        <v>0</v>
      </c>
      <c r="AD6">
        <v>0</v>
      </c>
      <c r="AE6">
        <v>0</v>
      </c>
      <c r="AF6">
        <v>1633.11</v>
      </c>
      <c r="AG6">
        <v>0</v>
      </c>
      <c r="AH6">
        <v>3976.39</v>
      </c>
      <c r="AI6">
        <v>0</v>
      </c>
      <c r="AJ6">
        <v>0</v>
      </c>
      <c r="AK6">
        <v>0</v>
      </c>
      <c r="AL6">
        <v>0</v>
      </c>
      <c r="AM6">
        <v>3976.39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19.5898</v>
      </c>
      <c r="BB6">
        <v>63.178199999999997</v>
      </c>
      <c r="BC6">
        <v>17.558</v>
      </c>
      <c r="BD6">
        <v>0</v>
      </c>
      <c r="BE6">
        <v>1.42184</v>
      </c>
      <c r="BF6">
        <v>12.0146</v>
      </c>
      <c r="BG6">
        <v>24.7439</v>
      </c>
      <c r="BH6">
        <v>138.506</v>
      </c>
      <c r="BI6">
        <v>55.609299999999998</v>
      </c>
      <c r="BJ6">
        <v>6.3543599999999998</v>
      </c>
      <c r="BK6">
        <v>0</v>
      </c>
      <c r="BL6">
        <v>0</v>
      </c>
      <c r="BM6">
        <v>200.47</v>
      </c>
      <c r="BN6">
        <v>168.87899999999999</v>
      </c>
      <c r="BO6">
        <v>31.590699999999998</v>
      </c>
      <c r="BP6">
        <v>0</v>
      </c>
      <c r="BQ6">
        <v>0</v>
      </c>
      <c r="BS6">
        <v>0</v>
      </c>
      <c r="BT6">
        <v>3.25</v>
      </c>
      <c r="BU6" t="s">
        <v>532</v>
      </c>
      <c r="BV6">
        <v>0</v>
      </c>
      <c r="BW6" t="s">
        <v>99</v>
      </c>
      <c r="BX6" t="s">
        <v>99</v>
      </c>
      <c r="BY6" t="s">
        <v>533</v>
      </c>
      <c r="BZ6">
        <v>13.472099999999999</v>
      </c>
      <c r="CA6">
        <v>36237.599999999999</v>
      </c>
      <c r="CB6">
        <v>14284.2</v>
      </c>
      <c r="CC6">
        <v>0</v>
      </c>
      <c r="CD6">
        <v>1345.42</v>
      </c>
      <c r="CE6">
        <v>0</v>
      </c>
      <c r="CF6">
        <v>20714.8</v>
      </c>
      <c r="CG6">
        <v>72595.5</v>
      </c>
      <c r="CH6">
        <v>47994.8</v>
      </c>
      <c r="CI6">
        <v>5636.54</v>
      </c>
      <c r="CJ6">
        <v>0</v>
      </c>
      <c r="CK6">
        <v>0</v>
      </c>
      <c r="CL6">
        <v>126227</v>
      </c>
      <c r="CM6">
        <v>2313.9499999999998</v>
      </c>
      <c r="CN6">
        <v>0</v>
      </c>
      <c r="CO6">
        <v>0</v>
      </c>
      <c r="CP6">
        <v>0</v>
      </c>
      <c r="CQ6">
        <v>0</v>
      </c>
      <c r="CR6">
        <v>1634.7</v>
      </c>
      <c r="CS6">
        <v>0</v>
      </c>
      <c r="CT6">
        <v>3948.65</v>
      </c>
      <c r="CU6">
        <v>0</v>
      </c>
      <c r="CV6">
        <v>0</v>
      </c>
      <c r="CW6">
        <v>0</v>
      </c>
      <c r="CX6">
        <v>0</v>
      </c>
      <c r="CY6">
        <v>3948.65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19.352799999999998</v>
      </c>
      <c r="DN6">
        <v>69.502300000000005</v>
      </c>
      <c r="DO6">
        <v>17.3889</v>
      </c>
      <c r="DP6">
        <v>0</v>
      </c>
      <c r="DQ6">
        <v>1.33785</v>
      </c>
      <c r="DR6">
        <v>12.0265</v>
      </c>
      <c r="DS6">
        <v>24.7439</v>
      </c>
      <c r="DT6">
        <v>144.352</v>
      </c>
      <c r="DU6">
        <v>55.609299999999998</v>
      </c>
      <c r="DV6">
        <v>6.3543599999999998</v>
      </c>
      <c r="DW6">
        <v>0</v>
      </c>
      <c r="DX6">
        <v>0</v>
      </c>
      <c r="DY6">
        <v>206.316</v>
      </c>
      <c r="DZ6">
        <v>174.95</v>
      </c>
      <c r="EA6">
        <v>31.3659</v>
      </c>
      <c r="EB6">
        <v>0</v>
      </c>
      <c r="EC6">
        <v>0</v>
      </c>
      <c r="EE6">
        <v>0</v>
      </c>
      <c r="EF6">
        <v>8.75</v>
      </c>
      <c r="EG6" t="s">
        <v>78</v>
      </c>
      <c r="EH6">
        <v>0</v>
      </c>
      <c r="EI6">
        <v>0</v>
      </c>
      <c r="EJ6">
        <v>22.863600000000002</v>
      </c>
      <c r="EK6">
        <v>2.6773500000000001</v>
      </c>
      <c r="EL6">
        <v>0</v>
      </c>
      <c r="EM6">
        <v>0</v>
      </c>
      <c r="EN6">
        <v>0</v>
      </c>
      <c r="EO6">
        <v>4.4514100000000001</v>
      </c>
      <c r="EP6">
        <v>29.9924</v>
      </c>
      <c r="EQ6">
        <v>6.9846500000000002</v>
      </c>
      <c r="ER6">
        <v>0.64344000000000001</v>
      </c>
      <c r="ES6">
        <v>0</v>
      </c>
      <c r="ET6">
        <v>0</v>
      </c>
      <c r="EU6">
        <v>37.6205</v>
      </c>
      <c r="EV6">
        <v>0</v>
      </c>
      <c r="EW6">
        <v>25.195</v>
      </c>
      <c r="EX6">
        <v>2.65693</v>
      </c>
      <c r="EY6">
        <v>0</v>
      </c>
      <c r="EZ6">
        <v>0</v>
      </c>
      <c r="FA6">
        <v>0</v>
      </c>
      <c r="FB6">
        <v>4.4514100000000001</v>
      </c>
      <c r="FC6">
        <v>32.3033</v>
      </c>
      <c r="FD6">
        <v>6.9846500000000002</v>
      </c>
      <c r="FE6">
        <v>0.64344000000000001</v>
      </c>
      <c r="FF6">
        <v>0</v>
      </c>
      <c r="FG6">
        <v>0</v>
      </c>
      <c r="FH6">
        <v>39.931399999999996</v>
      </c>
      <c r="FI6" t="s">
        <v>606</v>
      </c>
      <c r="FJ6" t="s">
        <v>535</v>
      </c>
      <c r="FK6" t="s">
        <v>536</v>
      </c>
      <c r="FL6" t="s">
        <v>257</v>
      </c>
      <c r="FM6">
        <v>8.5</v>
      </c>
      <c r="FN6" t="s">
        <v>44</v>
      </c>
      <c r="FO6" t="s">
        <v>457</v>
      </c>
      <c r="FP6" t="s">
        <v>607</v>
      </c>
    </row>
    <row r="7" spans="1:172" x14ac:dyDescent="0.25">
      <c r="A7" s="72">
        <v>43238.46398148148</v>
      </c>
      <c r="B7" t="s">
        <v>79</v>
      </c>
      <c r="C7" t="s">
        <v>104</v>
      </c>
      <c r="D7" t="s">
        <v>42</v>
      </c>
      <c r="E7">
        <v>5502.05</v>
      </c>
      <c r="F7">
        <v>5502.05</v>
      </c>
      <c r="G7" t="s">
        <v>43</v>
      </c>
      <c r="H7" s="73">
        <v>2.9166666666666664E-2</v>
      </c>
      <c r="I7" t="s">
        <v>50</v>
      </c>
      <c r="J7">
        <v>1.18</v>
      </c>
      <c r="K7" t="s">
        <v>99</v>
      </c>
      <c r="L7" t="s">
        <v>99</v>
      </c>
      <c r="M7" t="s">
        <v>207</v>
      </c>
      <c r="N7">
        <v>0</v>
      </c>
      <c r="O7">
        <v>8324.5499999999993</v>
      </c>
      <c r="P7">
        <v>19969.400000000001</v>
      </c>
      <c r="Q7">
        <v>0</v>
      </c>
      <c r="R7">
        <v>0</v>
      </c>
      <c r="S7">
        <v>0</v>
      </c>
      <c r="T7">
        <v>5537.36</v>
      </c>
      <c r="U7">
        <v>33831.300000000003</v>
      </c>
      <c r="V7">
        <v>23566.7</v>
      </c>
      <c r="W7">
        <v>0</v>
      </c>
      <c r="X7">
        <v>0</v>
      </c>
      <c r="Y7">
        <v>0</v>
      </c>
      <c r="Z7">
        <v>57398</v>
      </c>
      <c r="AA7">
        <v>269.029</v>
      </c>
      <c r="AB7">
        <v>0</v>
      </c>
      <c r="AC7">
        <v>0</v>
      </c>
      <c r="AD7">
        <v>0</v>
      </c>
      <c r="AE7">
        <v>0</v>
      </c>
      <c r="AF7">
        <v>256.42700000000002</v>
      </c>
      <c r="AG7">
        <v>0</v>
      </c>
      <c r="AH7">
        <v>525.45600000000002</v>
      </c>
      <c r="AI7">
        <v>0</v>
      </c>
      <c r="AJ7">
        <v>0</v>
      </c>
      <c r="AK7">
        <v>0</v>
      </c>
      <c r="AL7">
        <v>0</v>
      </c>
      <c r="AM7">
        <v>525.45600000000002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10.055300000000001</v>
      </c>
      <c r="BB7">
        <v>70.982900000000001</v>
      </c>
      <c r="BC7">
        <v>104.23099999999999</v>
      </c>
      <c r="BD7">
        <v>0</v>
      </c>
      <c r="BE7">
        <v>0</v>
      </c>
      <c r="BF7">
        <v>8.3485200000000006</v>
      </c>
      <c r="BG7">
        <v>28.680399999999999</v>
      </c>
      <c r="BH7">
        <v>222.298</v>
      </c>
      <c r="BI7">
        <v>120.67700000000001</v>
      </c>
      <c r="BJ7">
        <v>0</v>
      </c>
      <c r="BK7">
        <v>0</v>
      </c>
      <c r="BL7">
        <v>0</v>
      </c>
      <c r="BM7">
        <v>342.97399999999999</v>
      </c>
      <c r="BN7">
        <v>324.57100000000003</v>
      </c>
      <c r="BO7">
        <v>18.4038</v>
      </c>
      <c r="BP7">
        <v>0</v>
      </c>
      <c r="BQ7">
        <v>0</v>
      </c>
      <c r="BS7">
        <v>0</v>
      </c>
      <c r="BT7">
        <v>0</v>
      </c>
      <c r="BV7">
        <v>0</v>
      </c>
      <c r="BW7" t="s">
        <v>99</v>
      </c>
      <c r="BX7" t="s">
        <v>99</v>
      </c>
      <c r="BY7" t="s">
        <v>207</v>
      </c>
      <c r="BZ7">
        <v>0</v>
      </c>
      <c r="CA7">
        <v>8359.7099999999991</v>
      </c>
      <c r="CB7">
        <v>20155.5</v>
      </c>
      <c r="CC7">
        <v>0</v>
      </c>
      <c r="CD7">
        <v>0</v>
      </c>
      <c r="CE7">
        <v>0</v>
      </c>
      <c r="CF7">
        <v>5537.36</v>
      </c>
      <c r="CG7">
        <v>34052.6</v>
      </c>
      <c r="CH7">
        <v>23566.7</v>
      </c>
      <c r="CI7">
        <v>0</v>
      </c>
      <c r="CJ7">
        <v>0</v>
      </c>
      <c r="CK7">
        <v>0</v>
      </c>
      <c r="CL7">
        <v>57619.3</v>
      </c>
      <c r="CM7">
        <v>271.55099999999999</v>
      </c>
      <c r="CN7">
        <v>0</v>
      </c>
      <c r="CO7">
        <v>0</v>
      </c>
      <c r="CP7">
        <v>0</v>
      </c>
      <c r="CQ7">
        <v>0</v>
      </c>
      <c r="CR7">
        <v>254.45599999999999</v>
      </c>
      <c r="CS7">
        <v>0</v>
      </c>
      <c r="CT7">
        <v>526.00699999999995</v>
      </c>
      <c r="CU7">
        <v>0</v>
      </c>
      <c r="CV7">
        <v>0</v>
      </c>
      <c r="CW7">
        <v>0</v>
      </c>
      <c r="CX7">
        <v>0</v>
      </c>
      <c r="CY7">
        <v>526.00699999999995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10.150399999999999</v>
      </c>
      <c r="DN7">
        <v>71.1691</v>
      </c>
      <c r="DO7">
        <v>105.203</v>
      </c>
      <c r="DP7">
        <v>0</v>
      </c>
      <c r="DQ7">
        <v>0</v>
      </c>
      <c r="DR7">
        <v>8.2843499999999999</v>
      </c>
      <c r="DS7">
        <v>28.680399999999999</v>
      </c>
      <c r="DT7">
        <v>223.48699999999999</v>
      </c>
      <c r="DU7">
        <v>120.67700000000001</v>
      </c>
      <c r="DV7">
        <v>0</v>
      </c>
      <c r="DW7">
        <v>0</v>
      </c>
      <c r="DX7">
        <v>0</v>
      </c>
      <c r="DY7">
        <v>344.16399999999999</v>
      </c>
      <c r="DZ7">
        <v>325.72899999999998</v>
      </c>
      <c r="EA7">
        <v>18.434699999999999</v>
      </c>
      <c r="EB7">
        <v>0</v>
      </c>
      <c r="EC7">
        <v>0</v>
      </c>
      <c r="EE7">
        <v>0</v>
      </c>
      <c r="EF7">
        <v>0</v>
      </c>
      <c r="EH7">
        <v>0</v>
      </c>
      <c r="EI7">
        <v>0</v>
      </c>
      <c r="EJ7">
        <v>5.1946700000000003</v>
      </c>
      <c r="EK7">
        <v>3.0433699999999999</v>
      </c>
      <c r="EL7">
        <v>0</v>
      </c>
      <c r="EM7">
        <v>0</v>
      </c>
      <c r="EN7">
        <v>0</v>
      </c>
      <c r="EO7">
        <v>0.92680200000000001</v>
      </c>
      <c r="EP7">
        <v>9.1648300000000003</v>
      </c>
      <c r="EQ7">
        <v>3.0337299999999998</v>
      </c>
      <c r="ER7">
        <v>0</v>
      </c>
      <c r="ES7">
        <v>0</v>
      </c>
      <c r="ET7">
        <v>0</v>
      </c>
      <c r="EU7">
        <v>12.198600000000001</v>
      </c>
      <c r="EV7">
        <v>0</v>
      </c>
      <c r="EW7">
        <v>5.2028100000000004</v>
      </c>
      <c r="EX7">
        <v>3.07185</v>
      </c>
      <c r="EY7">
        <v>0</v>
      </c>
      <c r="EZ7">
        <v>0</v>
      </c>
      <c r="FA7">
        <v>0</v>
      </c>
      <c r="FB7">
        <v>0.92680200000000001</v>
      </c>
      <c r="FC7">
        <v>9.2014600000000009</v>
      </c>
      <c r="FD7">
        <v>3.0337299999999998</v>
      </c>
      <c r="FE7">
        <v>0</v>
      </c>
      <c r="FF7">
        <v>0</v>
      </c>
      <c r="FG7">
        <v>0</v>
      </c>
      <c r="FH7">
        <v>12.235200000000001</v>
      </c>
      <c r="FI7" t="s">
        <v>606</v>
      </c>
      <c r="FJ7" t="s">
        <v>535</v>
      </c>
      <c r="FK7" t="s">
        <v>536</v>
      </c>
      <c r="FL7" t="s">
        <v>257</v>
      </c>
      <c r="FM7">
        <v>8.5</v>
      </c>
      <c r="FN7" t="s">
        <v>44</v>
      </c>
      <c r="FO7" t="s">
        <v>457</v>
      </c>
      <c r="FP7" t="s">
        <v>607</v>
      </c>
    </row>
    <row r="8" spans="1:172" x14ac:dyDescent="0.25">
      <c r="A8" s="72">
        <v>43238.465046296296</v>
      </c>
      <c r="B8" t="s">
        <v>80</v>
      </c>
      <c r="C8" t="s">
        <v>105</v>
      </c>
      <c r="D8" t="s">
        <v>42</v>
      </c>
      <c r="E8">
        <v>53627.8</v>
      </c>
      <c r="F8">
        <v>53627.8</v>
      </c>
      <c r="G8" t="s">
        <v>43</v>
      </c>
      <c r="H8" s="73">
        <v>5.9027777777777783E-2</v>
      </c>
      <c r="I8" t="s">
        <v>51</v>
      </c>
      <c r="J8">
        <v>-0.73</v>
      </c>
      <c r="K8" t="s">
        <v>99</v>
      </c>
      <c r="L8" t="s">
        <v>99</v>
      </c>
      <c r="M8" t="s">
        <v>238</v>
      </c>
      <c r="N8">
        <v>20.837499999999999</v>
      </c>
      <c r="O8">
        <v>83899.1</v>
      </c>
      <c r="P8">
        <v>35844.9</v>
      </c>
      <c r="Q8">
        <v>0</v>
      </c>
      <c r="R8">
        <v>1979.89</v>
      </c>
      <c r="S8">
        <v>0</v>
      </c>
      <c r="T8">
        <v>58576.800000000003</v>
      </c>
      <c r="U8">
        <v>180322</v>
      </c>
      <c r="V8">
        <v>229701</v>
      </c>
      <c r="W8">
        <v>39486.5</v>
      </c>
      <c r="X8">
        <v>0</v>
      </c>
      <c r="Y8">
        <v>0</v>
      </c>
      <c r="Z8">
        <v>449509</v>
      </c>
      <c r="AA8">
        <v>3528.47</v>
      </c>
      <c r="AB8">
        <v>0</v>
      </c>
      <c r="AC8">
        <v>0</v>
      </c>
      <c r="AD8">
        <v>0</v>
      </c>
      <c r="AE8">
        <v>0</v>
      </c>
      <c r="AF8">
        <v>663.20799999999997</v>
      </c>
      <c r="AG8">
        <v>0</v>
      </c>
      <c r="AH8">
        <v>4191.68</v>
      </c>
      <c r="AI8">
        <v>0</v>
      </c>
      <c r="AJ8">
        <v>0</v>
      </c>
      <c r="AK8">
        <v>0</v>
      </c>
      <c r="AL8">
        <v>0</v>
      </c>
      <c r="AM8">
        <v>4191.68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13.269500000000001</v>
      </c>
      <c r="BB8">
        <v>70.699600000000004</v>
      </c>
      <c r="BC8">
        <v>19.5001</v>
      </c>
      <c r="BD8">
        <v>0</v>
      </c>
      <c r="BE8">
        <v>0.89692099999999997</v>
      </c>
      <c r="BF8">
        <v>2.22227</v>
      </c>
      <c r="BG8">
        <v>31.058800000000002</v>
      </c>
      <c r="BH8">
        <v>137.64699999999999</v>
      </c>
      <c r="BI8">
        <v>120.67700000000001</v>
      </c>
      <c r="BJ8">
        <v>21.654199999999999</v>
      </c>
      <c r="BK8">
        <v>0</v>
      </c>
      <c r="BL8">
        <v>0</v>
      </c>
      <c r="BM8">
        <v>279.97800000000001</v>
      </c>
      <c r="BN8">
        <v>264.49599999999998</v>
      </c>
      <c r="BO8">
        <v>15.482200000000001</v>
      </c>
      <c r="BP8">
        <v>0</v>
      </c>
      <c r="BQ8">
        <v>0.25</v>
      </c>
      <c r="BR8" t="s">
        <v>113</v>
      </c>
      <c r="BS8">
        <v>0</v>
      </c>
      <c r="BT8">
        <v>0.75</v>
      </c>
      <c r="BU8" t="s">
        <v>273</v>
      </c>
      <c r="BV8">
        <v>0</v>
      </c>
      <c r="BW8" t="s">
        <v>99</v>
      </c>
      <c r="BX8" t="s">
        <v>99</v>
      </c>
      <c r="BY8" t="s">
        <v>238</v>
      </c>
      <c r="BZ8">
        <v>21.261700000000001</v>
      </c>
      <c r="CA8">
        <v>81832.100000000006</v>
      </c>
      <c r="CB8">
        <v>35830</v>
      </c>
      <c r="CC8">
        <v>0</v>
      </c>
      <c r="CD8">
        <v>2053.48</v>
      </c>
      <c r="CE8">
        <v>0</v>
      </c>
      <c r="CF8">
        <v>58576.800000000003</v>
      </c>
      <c r="CG8">
        <v>178314</v>
      </c>
      <c r="CH8">
        <v>229701</v>
      </c>
      <c r="CI8">
        <v>39486.5</v>
      </c>
      <c r="CJ8">
        <v>0</v>
      </c>
      <c r="CK8">
        <v>0</v>
      </c>
      <c r="CL8">
        <v>447501</v>
      </c>
      <c r="CM8">
        <v>3616.14</v>
      </c>
      <c r="CN8">
        <v>0</v>
      </c>
      <c r="CO8">
        <v>0</v>
      </c>
      <c r="CP8">
        <v>0</v>
      </c>
      <c r="CQ8">
        <v>0</v>
      </c>
      <c r="CR8">
        <v>662.5</v>
      </c>
      <c r="CS8">
        <v>0</v>
      </c>
      <c r="CT8">
        <v>4278.6400000000003</v>
      </c>
      <c r="CU8">
        <v>0</v>
      </c>
      <c r="CV8">
        <v>0</v>
      </c>
      <c r="CW8">
        <v>0</v>
      </c>
      <c r="CX8">
        <v>0</v>
      </c>
      <c r="CY8">
        <v>4278.6400000000003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13.6044</v>
      </c>
      <c r="DN8">
        <v>69.147000000000006</v>
      </c>
      <c r="DO8">
        <v>19.9636</v>
      </c>
      <c r="DP8">
        <v>0</v>
      </c>
      <c r="DQ8">
        <v>0.92977200000000004</v>
      </c>
      <c r="DR8">
        <v>2.21991</v>
      </c>
      <c r="DS8">
        <v>31.058800000000002</v>
      </c>
      <c r="DT8">
        <v>136.92400000000001</v>
      </c>
      <c r="DU8">
        <v>120.67700000000001</v>
      </c>
      <c r="DV8">
        <v>21.654199999999999</v>
      </c>
      <c r="DW8">
        <v>0</v>
      </c>
      <c r="DX8">
        <v>0</v>
      </c>
      <c r="DY8">
        <v>279.255</v>
      </c>
      <c r="DZ8">
        <v>263.44</v>
      </c>
      <c r="EA8">
        <v>15.8146</v>
      </c>
      <c r="EB8">
        <v>0</v>
      </c>
      <c r="EC8">
        <v>0</v>
      </c>
      <c r="EE8">
        <v>0</v>
      </c>
      <c r="EF8">
        <v>1.75</v>
      </c>
      <c r="EG8" t="s">
        <v>204</v>
      </c>
      <c r="EH8">
        <v>0</v>
      </c>
      <c r="EI8" s="74">
        <v>3.9733799999999998E-20</v>
      </c>
      <c r="EJ8">
        <v>48.488900000000001</v>
      </c>
      <c r="EK8">
        <v>5.4770799999999999</v>
      </c>
      <c r="EL8">
        <v>0</v>
      </c>
      <c r="EM8" s="74">
        <v>5.0701000000000002E-17</v>
      </c>
      <c r="EN8">
        <v>0</v>
      </c>
      <c r="EO8">
        <v>9.3054000000000006</v>
      </c>
      <c r="EP8">
        <v>63.2714</v>
      </c>
      <c r="EQ8">
        <v>29.569299999999998</v>
      </c>
      <c r="ER8">
        <v>6.4658600000000002</v>
      </c>
      <c r="ES8">
        <v>0</v>
      </c>
      <c r="ET8">
        <v>0</v>
      </c>
      <c r="EU8">
        <v>99.306600000000003</v>
      </c>
      <c r="EV8" s="74">
        <v>4.8352400000000001E-20</v>
      </c>
      <c r="EW8">
        <v>47.4544</v>
      </c>
      <c r="EX8">
        <v>5.6989900000000002</v>
      </c>
      <c r="EY8">
        <v>0</v>
      </c>
      <c r="EZ8" s="74">
        <v>1.4628899999999999E-16</v>
      </c>
      <c r="FA8">
        <v>0</v>
      </c>
      <c r="FB8">
        <v>9.3054000000000006</v>
      </c>
      <c r="FC8">
        <v>62.4587</v>
      </c>
      <c r="FD8">
        <v>29.569299999999998</v>
      </c>
      <c r="FE8">
        <v>6.4658600000000002</v>
      </c>
      <c r="FF8">
        <v>0</v>
      </c>
      <c r="FG8">
        <v>0</v>
      </c>
      <c r="FH8">
        <v>98.493899999999996</v>
      </c>
      <c r="FI8" t="s">
        <v>606</v>
      </c>
      <c r="FJ8" t="s">
        <v>535</v>
      </c>
      <c r="FK8" t="s">
        <v>536</v>
      </c>
      <c r="FL8" t="s">
        <v>257</v>
      </c>
      <c r="FM8">
        <v>8.5</v>
      </c>
      <c r="FN8" t="s">
        <v>44</v>
      </c>
      <c r="FO8" t="s">
        <v>457</v>
      </c>
      <c r="FP8" t="s">
        <v>607</v>
      </c>
    </row>
    <row r="9" spans="1:172" x14ac:dyDescent="0.25">
      <c r="A9" s="72">
        <v>43238.467187499999</v>
      </c>
      <c r="B9" t="s">
        <v>81</v>
      </c>
      <c r="C9" t="s">
        <v>106</v>
      </c>
      <c r="D9" t="s">
        <v>42</v>
      </c>
      <c r="E9">
        <v>498589</v>
      </c>
      <c r="F9">
        <v>498589</v>
      </c>
      <c r="G9" t="s">
        <v>43</v>
      </c>
      <c r="H9" s="73">
        <v>0.125</v>
      </c>
      <c r="I9" t="s">
        <v>50</v>
      </c>
      <c r="J9">
        <v>1.21</v>
      </c>
      <c r="K9" t="s">
        <v>99</v>
      </c>
      <c r="L9" t="s">
        <v>99</v>
      </c>
      <c r="M9" t="s">
        <v>217</v>
      </c>
      <c r="N9">
        <v>177.01300000000001</v>
      </c>
      <c r="O9">
        <v>281291</v>
      </c>
      <c r="P9">
        <v>332654</v>
      </c>
      <c r="Q9">
        <v>35032.699999999997</v>
      </c>
      <c r="R9">
        <v>83537.8</v>
      </c>
      <c r="S9">
        <v>0</v>
      </c>
      <c r="T9">
        <v>586447</v>
      </c>
      <c r="U9" s="74">
        <v>1319140</v>
      </c>
      <c r="V9" s="74">
        <v>2135580</v>
      </c>
      <c r="W9">
        <v>0</v>
      </c>
      <c r="X9">
        <v>0</v>
      </c>
      <c r="Y9">
        <v>0</v>
      </c>
      <c r="Z9" s="74">
        <v>3454720</v>
      </c>
      <c r="AA9">
        <v>29297.9</v>
      </c>
      <c r="AB9">
        <v>0</v>
      </c>
      <c r="AC9">
        <v>0</v>
      </c>
      <c r="AD9">
        <v>0</v>
      </c>
      <c r="AE9">
        <v>0</v>
      </c>
      <c r="AF9">
        <v>5774.03</v>
      </c>
      <c r="AG9">
        <v>0</v>
      </c>
      <c r="AH9">
        <v>35072</v>
      </c>
      <c r="AI9">
        <v>0</v>
      </c>
      <c r="AJ9">
        <v>0</v>
      </c>
      <c r="AK9">
        <v>0</v>
      </c>
      <c r="AL9">
        <v>0</v>
      </c>
      <c r="AM9">
        <v>35072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11.6265</v>
      </c>
      <c r="BB9">
        <v>25.648900000000001</v>
      </c>
      <c r="BC9">
        <v>19.1173</v>
      </c>
      <c r="BD9">
        <v>3.2882199999999999</v>
      </c>
      <c r="BE9">
        <v>5.8668800000000001</v>
      </c>
      <c r="BF9">
        <v>2.0814400000000002</v>
      </c>
      <c r="BG9">
        <v>33.372700000000002</v>
      </c>
      <c r="BH9">
        <v>101.002</v>
      </c>
      <c r="BI9">
        <v>120.67700000000001</v>
      </c>
      <c r="BJ9">
        <v>0</v>
      </c>
      <c r="BK9">
        <v>0</v>
      </c>
      <c r="BL9">
        <v>0</v>
      </c>
      <c r="BM9">
        <v>221.679</v>
      </c>
      <c r="BN9">
        <v>207.97900000000001</v>
      </c>
      <c r="BO9">
        <v>13.699199999999999</v>
      </c>
      <c r="BP9">
        <v>0</v>
      </c>
      <c r="BQ9">
        <v>16.25</v>
      </c>
      <c r="BR9" t="s">
        <v>113</v>
      </c>
      <c r="BS9">
        <v>0</v>
      </c>
      <c r="BT9">
        <v>0.25</v>
      </c>
      <c r="BU9" t="s">
        <v>184</v>
      </c>
      <c r="BV9">
        <v>0</v>
      </c>
      <c r="BW9" t="s">
        <v>99</v>
      </c>
      <c r="BX9" t="s">
        <v>99</v>
      </c>
      <c r="BY9" t="s">
        <v>217</v>
      </c>
      <c r="BZ9">
        <v>175.25</v>
      </c>
      <c r="CA9">
        <v>282791</v>
      </c>
      <c r="CB9">
        <v>349120</v>
      </c>
      <c r="CC9">
        <v>33856.1</v>
      </c>
      <c r="CD9">
        <v>82964.2</v>
      </c>
      <c r="CE9">
        <v>0</v>
      </c>
      <c r="CF9">
        <v>586447</v>
      </c>
      <c r="CG9" s="74">
        <v>1335350</v>
      </c>
      <c r="CH9" s="74">
        <v>2135580</v>
      </c>
      <c r="CI9">
        <v>0</v>
      </c>
      <c r="CJ9">
        <v>0</v>
      </c>
      <c r="CK9">
        <v>0</v>
      </c>
      <c r="CL9" s="74">
        <v>3470930</v>
      </c>
      <c r="CM9">
        <v>29160.7</v>
      </c>
      <c r="CN9">
        <v>0</v>
      </c>
      <c r="CO9">
        <v>0</v>
      </c>
      <c r="CP9">
        <v>0</v>
      </c>
      <c r="CQ9">
        <v>0</v>
      </c>
      <c r="CR9">
        <v>5772.52</v>
      </c>
      <c r="CS9">
        <v>0</v>
      </c>
      <c r="CT9">
        <v>34933.199999999997</v>
      </c>
      <c r="CU9">
        <v>0</v>
      </c>
      <c r="CV9">
        <v>0</v>
      </c>
      <c r="CW9">
        <v>0</v>
      </c>
      <c r="CX9">
        <v>0</v>
      </c>
      <c r="CY9">
        <v>34933.199999999997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11.621700000000001</v>
      </c>
      <c r="DN9">
        <v>25.8203</v>
      </c>
      <c r="DO9">
        <v>20.3461</v>
      </c>
      <c r="DP9">
        <v>3.1447400000000001</v>
      </c>
      <c r="DQ9">
        <v>5.8365999999999998</v>
      </c>
      <c r="DR9">
        <v>2.0809000000000002</v>
      </c>
      <c r="DS9">
        <v>33.372700000000002</v>
      </c>
      <c r="DT9">
        <v>102.223</v>
      </c>
      <c r="DU9">
        <v>120.67700000000001</v>
      </c>
      <c r="DV9">
        <v>0</v>
      </c>
      <c r="DW9">
        <v>0</v>
      </c>
      <c r="DX9">
        <v>0</v>
      </c>
      <c r="DY9">
        <v>222.9</v>
      </c>
      <c r="DZ9">
        <v>209.20599999999999</v>
      </c>
      <c r="EA9">
        <v>13.694000000000001</v>
      </c>
      <c r="EB9">
        <v>0</v>
      </c>
      <c r="EC9">
        <v>0</v>
      </c>
      <c r="EE9">
        <v>0</v>
      </c>
      <c r="EF9">
        <v>3.25</v>
      </c>
      <c r="EG9" t="s">
        <v>205</v>
      </c>
      <c r="EH9">
        <v>0</v>
      </c>
      <c r="EI9" s="74">
        <v>6.0906900000000004E-17</v>
      </c>
      <c r="EJ9">
        <v>150.62299999999999</v>
      </c>
      <c r="EK9">
        <v>48.299300000000002</v>
      </c>
      <c r="EL9">
        <v>22.6919</v>
      </c>
      <c r="EM9">
        <v>25.7483</v>
      </c>
      <c r="EN9">
        <v>0</v>
      </c>
      <c r="EO9">
        <v>89.563500000000005</v>
      </c>
      <c r="EP9">
        <v>336.92599999999999</v>
      </c>
      <c r="EQ9">
        <v>274.91199999999998</v>
      </c>
      <c r="ER9">
        <v>0</v>
      </c>
      <c r="ES9">
        <v>0</v>
      </c>
      <c r="ET9">
        <v>0</v>
      </c>
      <c r="EU9">
        <v>611.83799999999997</v>
      </c>
      <c r="EV9" s="74">
        <v>3.7029100000000003E-17</v>
      </c>
      <c r="EW9">
        <v>154.39599999999999</v>
      </c>
      <c r="EX9">
        <v>50.5379</v>
      </c>
      <c r="EY9">
        <v>21.962</v>
      </c>
      <c r="EZ9">
        <v>26.066500000000001</v>
      </c>
      <c r="FA9">
        <v>0</v>
      </c>
      <c r="FB9">
        <v>89.563500000000005</v>
      </c>
      <c r="FC9">
        <v>342.52600000000001</v>
      </c>
      <c r="FD9">
        <v>274.91199999999998</v>
      </c>
      <c r="FE9">
        <v>0</v>
      </c>
      <c r="FF9">
        <v>0</v>
      </c>
      <c r="FG9">
        <v>0</v>
      </c>
      <c r="FH9">
        <v>617.43799999999999</v>
      </c>
      <c r="FI9" t="s">
        <v>606</v>
      </c>
      <c r="FJ9" t="s">
        <v>535</v>
      </c>
      <c r="FK9" t="s">
        <v>536</v>
      </c>
      <c r="FL9" t="s">
        <v>257</v>
      </c>
      <c r="FM9">
        <v>8.5</v>
      </c>
      <c r="FN9" t="s">
        <v>44</v>
      </c>
      <c r="FO9" t="s">
        <v>457</v>
      </c>
      <c r="FP9" t="s">
        <v>607</v>
      </c>
    </row>
    <row r="10" spans="1:172" x14ac:dyDescent="0.25">
      <c r="A10" s="72">
        <v>43238.467835648145</v>
      </c>
      <c r="B10" t="s">
        <v>82</v>
      </c>
      <c r="C10" t="s">
        <v>107</v>
      </c>
      <c r="D10" t="s">
        <v>42</v>
      </c>
      <c r="E10">
        <v>24563.1</v>
      </c>
      <c r="F10">
        <v>24692.3</v>
      </c>
      <c r="G10" t="s">
        <v>43</v>
      </c>
      <c r="H10" s="73">
        <v>3.5416666666666666E-2</v>
      </c>
      <c r="I10" t="s">
        <v>51</v>
      </c>
      <c r="J10">
        <v>-111.61</v>
      </c>
      <c r="K10" t="s">
        <v>99</v>
      </c>
      <c r="L10" t="s">
        <v>99</v>
      </c>
      <c r="M10" t="s">
        <v>212</v>
      </c>
      <c r="N10">
        <v>0</v>
      </c>
      <c r="O10">
        <v>70385.100000000006</v>
      </c>
      <c r="P10">
        <v>37949.1</v>
      </c>
      <c r="Q10">
        <v>0</v>
      </c>
      <c r="R10">
        <v>2897.58</v>
      </c>
      <c r="S10">
        <v>0</v>
      </c>
      <c r="T10">
        <v>45868.5</v>
      </c>
      <c r="U10">
        <v>157100</v>
      </c>
      <c r="V10">
        <v>77659.399999999994</v>
      </c>
      <c r="W10">
        <v>322386</v>
      </c>
      <c r="X10">
        <v>379.815</v>
      </c>
      <c r="Y10">
        <v>0</v>
      </c>
      <c r="Z10">
        <v>557526</v>
      </c>
      <c r="AA10">
        <v>5782.12</v>
      </c>
      <c r="AB10">
        <v>0</v>
      </c>
      <c r="AC10">
        <v>0</v>
      </c>
      <c r="AD10">
        <v>0</v>
      </c>
      <c r="AE10">
        <v>0</v>
      </c>
      <c r="AF10">
        <v>641.16700000000003</v>
      </c>
      <c r="AG10">
        <v>0</v>
      </c>
      <c r="AH10">
        <v>6423.28</v>
      </c>
      <c r="AI10">
        <v>0</v>
      </c>
      <c r="AJ10">
        <v>0</v>
      </c>
      <c r="AK10">
        <v>0</v>
      </c>
      <c r="AL10">
        <v>0</v>
      </c>
      <c r="AM10">
        <v>6423.28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41.046300000000002</v>
      </c>
      <c r="BB10">
        <v>130.4</v>
      </c>
      <c r="BC10">
        <v>56.773899999999998</v>
      </c>
      <c r="BD10">
        <v>0</v>
      </c>
      <c r="BE10">
        <v>3.55199</v>
      </c>
      <c r="BF10">
        <v>4.6942300000000001</v>
      </c>
      <c r="BG10">
        <v>58.5595</v>
      </c>
      <c r="BH10">
        <v>295.02600000000001</v>
      </c>
      <c r="BI10">
        <v>94.849699999999999</v>
      </c>
      <c r="BJ10">
        <v>361.21600000000001</v>
      </c>
      <c r="BK10">
        <v>0.46267200000000003</v>
      </c>
      <c r="BL10">
        <v>0</v>
      </c>
      <c r="BM10">
        <v>751.55499999999995</v>
      </c>
      <c r="BN10">
        <v>705.81500000000005</v>
      </c>
      <c r="BO10">
        <v>45.740499999999997</v>
      </c>
      <c r="BP10">
        <v>0</v>
      </c>
      <c r="BQ10">
        <v>0</v>
      </c>
      <c r="BS10">
        <v>0</v>
      </c>
      <c r="BT10">
        <v>0</v>
      </c>
      <c r="BV10">
        <v>0</v>
      </c>
      <c r="BW10" t="s">
        <v>99</v>
      </c>
      <c r="BX10" t="s">
        <v>99</v>
      </c>
      <c r="BY10" t="s">
        <v>192</v>
      </c>
      <c r="BZ10">
        <v>13.333600000000001</v>
      </c>
      <c r="CA10">
        <v>41016.9</v>
      </c>
      <c r="CB10">
        <v>14578.8</v>
      </c>
      <c r="CC10">
        <v>0</v>
      </c>
      <c r="CD10">
        <v>1429.09</v>
      </c>
      <c r="CE10">
        <v>0</v>
      </c>
      <c r="CF10">
        <v>45868.5</v>
      </c>
      <c r="CG10">
        <v>102907</v>
      </c>
      <c r="CH10">
        <v>77659.399999999994</v>
      </c>
      <c r="CI10">
        <v>322386</v>
      </c>
      <c r="CJ10">
        <v>379.815</v>
      </c>
      <c r="CK10">
        <v>0</v>
      </c>
      <c r="CL10">
        <v>503332</v>
      </c>
      <c r="CM10">
        <v>2212.37</v>
      </c>
      <c r="CN10">
        <v>0</v>
      </c>
      <c r="CO10">
        <v>0</v>
      </c>
      <c r="CP10">
        <v>0</v>
      </c>
      <c r="CQ10">
        <v>0</v>
      </c>
      <c r="CR10">
        <v>641.471</v>
      </c>
      <c r="CS10">
        <v>0</v>
      </c>
      <c r="CT10">
        <v>2853.84</v>
      </c>
      <c r="CU10">
        <v>0</v>
      </c>
      <c r="CV10">
        <v>0</v>
      </c>
      <c r="CW10">
        <v>0</v>
      </c>
      <c r="CX10">
        <v>0</v>
      </c>
      <c r="CY10">
        <v>2853.84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18.334499999999998</v>
      </c>
      <c r="DN10">
        <v>81.980900000000005</v>
      </c>
      <c r="DO10">
        <v>18.4419</v>
      </c>
      <c r="DP10">
        <v>0</v>
      </c>
      <c r="DQ10">
        <v>1.40004</v>
      </c>
      <c r="DR10">
        <v>4.6964399999999999</v>
      </c>
      <c r="DS10">
        <v>58.5595</v>
      </c>
      <c r="DT10">
        <v>183.41300000000001</v>
      </c>
      <c r="DU10">
        <v>94.849699999999999</v>
      </c>
      <c r="DV10">
        <v>361.21600000000001</v>
      </c>
      <c r="DW10">
        <v>0.46267200000000003</v>
      </c>
      <c r="DX10">
        <v>0</v>
      </c>
      <c r="DY10">
        <v>639.94200000000001</v>
      </c>
      <c r="DZ10">
        <v>616.92399999999998</v>
      </c>
      <c r="EA10">
        <v>23.017700000000001</v>
      </c>
      <c r="EB10">
        <v>0</v>
      </c>
      <c r="EC10">
        <v>0</v>
      </c>
      <c r="EE10">
        <v>0</v>
      </c>
      <c r="EF10">
        <v>0</v>
      </c>
      <c r="EH10">
        <v>0</v>
      </c>
      <c r="EI10">
        <v>0</v>
      </c>
      <c r="EJ10">
        <v>44.733199999999997</v>
      </c>
      <c r="EK10">
        <v>15.813000000000001</v>
      </c>
      <c r="EL10">
        <v>0</v>
      </c>
      <c r="EM10">
        <v>0.58003099999999996</v>
      </c>
      <c r="EN10">
        <v>0</v>
      </c>
      <c r="EO10">
        <v>11.913600000000001</v>
      </c>
      <c r="EP10">
        <v>73.0398</v>
      </c>
      <c r="EQ10">
        <v>14.089600000000001</v>
      </c>
      <c r="ER10">
        <v>36.802100000000003</v>
      </c>
      <c r="ES10">
        <v>6.7214899999999994E-2</v>
      </c>
      <c r="ET10">
        <v>0</v>
      </c>
      <c r="EU10">
        <v>123.999</v>
      </c>
      <c r="EV10" s="74">
        <v>7.3152700000000003E-21</v>
      </c>
      <c r="EW10">
        <v>29.157699999999998</v>
      </c>
      <c r="EX10">
        <v>3.07382</v>
      </c>
      <c r="EY10">
        <v>0</v>
      </c>
      <c r="EZ10" s="74">
        <v>6.5613399999999996E-18</v>
      </c>
      <c r="FA10">
        <v>0</v>
      </c>
      <c r="FB10">
        <v>11.913600000000001</v>
      </c>
      <c r="FC10">
        <v>44.145099999999999</v>
      </c>
      <c r="FD10">
        <v>14.089600000000001</v>
      </c>
      <c r="FE10">
        <v>36.802100000000003</v>
      </c>
      <c r="FF10">
        <v>6.7214899999999994E-2</v>
      </c>
      <c r="FG10">
        <v>0</v>
      </c>
      <c r="FH10">
        <v>95.103999999999999</v>
      </c>
      <c r="FI10" t="s">
        <v>606</v>
      </c>
      <c r="FJ10" t="s">
        <v>535</v>
      </c>
      <c r="FK10" t="s">
        <v>536</v>
      </c>
      <c r="FL10" t="s">
        <v>257</v>
      </c>
      <c r="FM10">
        <v>8.5</v>
      </c>
      <c r="FN10" t="s">
        <v>44</v>
      </c>
      <c r="FO10" t="s">
        <v>457</v>
      </c>
      <c r="FP10" t="s">
        <v>607</v>
      </c>
    </row>
    <row r="11" spans="1:172" x14ac:dyDescent="0.25">
      <c r="A11" s="72">
        <v>43238.468217592592</v>
      </c>
      <c r="B11" t="s">
        <v>100</v>
      </c>
      <c r="C11" t="s">
        <v>108</v>
      </c>
      <c r="D11" t="s">
        <v>42</v>
      </c>
      <c r="E11">
        <v>2500.92</v>
      </c>
      <c r="F11">
        <v>2500.92</v>
      </c>
      <c r="G11" t="s">
        <v>43</v>
      </c>
      <c r="H11" s="73">
        <v>1.7361111111111112E-2</v>
      </c>
      <c r="I11" t="s">
        <v>50</v>
      </c>
      <c r="J11">
        <v>29.32</v>
      </c>
      <c r="K11" t="s">
        <v>99</v>
      </c>
      <c r="L11" t="s">
        <v>99</v>
      </c>
      <c r="M11" t="s">
        <v>453</v>
      </c>
      <c r="N11">
        <v>0</v>
      </c>
      <c r="O11">
        <v>5994.92</v>
      </c>
      <c r="P11">
        <v>15630.8</v>
      </c>
      <c r="Q11">
        <v>0</v>
      </c>
      <c r="R11">
        <v>0</v>
      </c>
      <c r="S11">
        <v>0</v>
      </c>
      <c r="T11">
        <v>7170.46</v>
      </c>
      <c r="U11">
        <v>28796.2</v>
      </c>
      <c r="V11">
        <v>12637.5</v>
      </c>
      <c r="W11">
        <v>13506.3</v>
      </c>
      <c r="X11">
        <v>0</v>
      </c>
      <c r="Y11">
        <v>0</v>
      </c>
      <c r="Z11">
        <v>54940.1</v>
      </c>
      <c r="AA11">
        <v>235.52699999999999</v>
      </c>
      <c r="AB11">
        <v>0</v>
      </c>
      <c r="AC11">
        <v>0</v>
      </c>
      <c r="AD11">
        <v>0</v>
      </c>
      <c r="AE11">
        <v>0</v>
      </c>
      <c r="AF11">
        <v>630.77300000000002</v>
      </c>
      <c r="AG11">
        <v>0</v>
      </c>
      <c r="AH11">
        <v>866.29899999999998</v>
      </c>
      <c r="AI11">
        <v>1040.1500000000001</v>
      </c>
      <c r="AJ11">
        <v>0</v>
      </c>
      <c r="AK11">
        <v>0</v>
      </c>
      <c r="AL11">
        <v>0</v>
      </c>
      <c r="AM11">
        <v>1906.45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19.333300000000001</v>
      </c>
      <c r="BB11">
        <v>119.714</v>
      </c>
      <c r="BC11">
        <v>176.328</v>
      </c>
      <c r="BD11">
        <v>0</v>
      </c>
      <c r="BE11">
        <v>0</v>
      </c>
      <c r="BF11">
        <v>45.368699999999997</v>
      </c>
      <c r="BG11">
        <v>84.002899999999997</v>
      </c>
      <c r="BH11">
        <v>444.74700000000001</v>
      </c>
      <c r="BI11">
        <v>222.631</v>
      </c>
      <c r="BJ11">
        <v>148.63200000000001</v>
      </c>
      <c r="BK11">
        <v>0</v>
      </c>
      <c r="BL11">
        <v>0</v>
      </c>
      <c r="BM11">
        <v>816.01</v>
      </c>
      <c r="BN11">
        <v>676.81500000000005</v>
      </c>
      <c r="BO11">
        <v>139.19399999999999</v>
      </c>
      <c r="BP11">
        <v>0</v>
      </c>
      <c r="BQ11">
        <v>1.5</v>
      </c>
      <c r="BR11" t="s">
        <v>537</v>
      </c>
      <c r="BS11">
        <v>0</v>
      </c>
      <c r="BT11">
        <v>0</v>
      </c>
      <c r="BV11">
        <v>0</v>
      </c>
      <c r="BW11" t="s">
        <v>99</v>
      </c>
      <c r="BX11" t="s">
        <v>99</v>
      </c>
      <c r="BY11" t="s">
        <v>538</v>
      </c>
      <c r="BZ11">
        <v>0</v>
      </c>
      <c r="CA11">
        <v>6934.81</v>
      </c>
      <c r="CB11">
        <v>14072.4</v>
      </c>
      <c r="CC11">
        <v>0</v>
      </c>
      <c r="CD11">
        <v>0</v>
      </c>
      <c r="CE11">
        <v>0</v>
      </c>
      <c r="CF11">
        <v>7170.46</v>
      </c>
      <c r="CG11">
        <v>28177.7</v>
      </c>
      <c r="CH11">
        <v>12637.5</v>
      </c>
      <c r="CI11">
        <v>13506.3</v>
      </c>
      <c r="CJ11">
        <v>0</v>
      </c>
      <c r="CK11">
        <v>0</v>
      </c>
      <c r="CL11">
        <v>54321.599999999999</v>
      </c>
      <c r="CM11">
        <v>578.91899999999998</v>
      </c>
      <c r="CN11">
        <v>0</v>
      </c>
      <c r="CO11">
        <v>0</v>
      </c>
      <c r="CP11">
        <v>0</v>
      </c>
      <c r="CQ11">
        <v>0</v>
      </c>
      <c r="CR11">
        <v>630.49199999999996</v>
      </c>
      <c r="CS11">
        <v>0</v>
      </c>
      <c r="CT11">
        <v>1209.4100000000001</v>
      </c>
      <c r="CU11">
        <v>1040.1500000000001</v>
      </c>
      <c r="CV11">
        <v>0</v>
      </c>
      <c r="CW11">
        <v>0</v>
      </c>
      <c r="CX11">
        <v>0</v>
      </c>
      <c r="CY11">
        <v>2249.56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47.127800000000001</v>
      </c>
      <c r="DN11">
        <v>138.26400000000001</v>
      </c>
      <c r="DO11">
        <v>159.316</v>
      </c>
      <c r="DP11">
        <v>0</v>
      </c>
      <c r="DQ11">
        <v>0</v>
      </c>
      <c r="DR11">
        <v>45.348500000000001</v>
      </c>
      <c r="DS11">
        <v>84.002899999999997</v>
      </c>
      <c r="DT11">
        <v>474.06</v>
      </c>
      <c r="DU11">
        <v>222.631</v>
      </c>
      <c r="DV11">
        <v>148.63200000000001</v>
      </c>
      <c r="DW11">
        <v>0</v>
      </c>
      <c r="DX11">
        <v>0</v>
      </c>
      <c r="DY11">
        <v>845.322</v>
      </c>
      <c r="DZ11">
        <v>678.35299999999995</v>
      </c>
      <c r="EA11">
        <v>166.96899999999999</v>
      </c>
      <c r="EB11">
        <v>0</v>
      </c>
      <c r="EC11">
        <v>0</v>
      </c>
      <c r="EE11">
        <v>0</v>
      </c>
      <c r="EF11">
        <v>0</v>
      </c>
      <c r="EH11">
        <v>0</v>
      </c>
      <c r="EI11">
        <v>0</v>
      </c>
      <c r="EJ11">
        <v>4.6482400000000004</v>
      </c>
      <c r="EK11">
        <v>2.12493</v>
      </c>
      <c r="EL11">
        <v>0</v>
      </c>
      <c r="EM11">
        <v>0</v>
      </c>
      <c r="EN11">
        <v>0</v>
      </c>
      <c r="EO11">
        <v>1.3169900000000001</v>
      </c>
      <c r="EP11">
        <v>8.0901599999999991</v>
      </c>
      <c r="EQ11">
        <v>2.2200899999999999</v>
      </c>
      <c r="ER11">
        <v>1.54182</v>
      </c>
      <c r="ES11">
        <v>0</v>
      </c>
      <c r="ET11">
        <v>0</v>
      </c>
      <c r="EU11">
        <v>11.8521</v>
      </c>
      <c r="EV11">
        <v>0</v>
      </c>
      <c r="EW11">
        <v>5.1777699999999998</v>
      </c>
      <c r="EX11">
        <v>1.9502999999999999</v>
      </c>
      <c r="EY11">
        <v>0</v>
      </c>
      <c r="EZ11">
        <v>0</v>
      </c>
      <c r="FA11">
        <v>0</v>
      </c>
      <c r="FB11">
        <v>1.3169900000000001</v>
      </c>
      <c r="FC11">
        <v>8.4450599999999998</v>
      </c>
      <c r="FD11">
        <v>2.2200899999999999</v>
      </c>
      <c r="FE11">
        <v>1.54182</v>
      </c>
      <c r="FF11">
        <v>0</v>
      </c>
      <c r="FG11">
        <v>0</v>
      </c>
      <c r="FH11">
        <v>12.207000000000001</v>
      </c>
      <c r="FI11" t="s">
        <v>606</v>
      </c>
      <c r="FJ11" t="s">
        <v>535</v>
      </c>
      <c r="FK11" t="s">
        <v>536</v>
      </c>
      <c r="FL11" t="s">
        <v>257</v>
      </c>
      <c r="FM11">
        <v>8.5</v>
      </c>
      <c r="FN11" t="s">
        <v>44</v>
      </c>
      <c r="FO11" t="s">
        <v>457</v>
      </c>
      <c r="FP11" t="s">
        <v>607</v>
      </c>
    </row>
    <row r="12" spans="1:172" x14ac:dyDescent="0.25">
      <c r="A12" s="72">
        <v>43238.472673611112</v>
      </c>
      <c r="B12" t="s">
        <v>83</v>
      </c>
      <c r="C12" t="s">
        <v>109</v>
      </c>
      <c r="D12" t="s">
        <v>42</v>
      </c>
      <c r="E12">
        <v>42554</v>
      </c>
      <c r="F12">
        <v>42554</v>
      </c>
      <c r="G12" t="s">
        <v>43</v>
      </c>
      <c r="H12" s="73">
        <v>0.26180555555555557</v>
      </c>
      <c r="I12" t="s">
        <v>51</v>
      </c>
      <c r="J12">
        <v>-1.75</v>
      </c>
      <c r="K12" t="s">
        <v>99</v>
      </c>
      <c r="L12" t="s">
        <v>99</v>
      </c>
      <c r="M12" t="s">
        <v>539</v>
      </c>
      <c r="N12">
        <v>16.0594</v>
      </c>
      <c r="O12">
        <v>28677.9</v>
      </c>
      <c r="P12">
        <v>31417.1</v>
      </c>
      <c r="Q12">
        <v>834.56700000000001</v>
      </c>
      <c r="R12">
        <v>5207.47</v>
      </c>
      <c r="S12">
        <v>1089.17</v>
      </c>
      <c r="T12">
        <v>19478.3</v>
      </c>
      <c r="U12">
        <v>86720.5</v>
      </c>
      <c r="V12">
        <v>66573.8</v>
      </c>
      <c r="W12">
        <v>0</v>
      </c>
      <c r="X12">
        <v>44792.9</v>
      </c>
      <c r="Y12">
        <v>0</v>
      </c>
      <c r="Z12">
        <v>198087</v>
      </c>
      <c r="AA12">
        <v>2835.6</v>
      </c>
      <c r="AB12">
        <v>0</v>
      </c>
      <c r="AC12">
        <v>0</v>
      </c>
      <c r="AD12">
        <v>0</v>
      </c>
      <c r="AE12">
        <v>0</v>
      </c>
      <c r="AF12">
        <v>6649.68</v>
      </c>
      <c r="AG12">
        <v>0</v>
      </c>
      <c r="AH12">
        <v>9485.2800000000007</v>
      </c>
      <c r="AI12">
        <v>18.8857</v>
      </c>
      <c r="AJ12">
        <v>0</v>
      </c>
      <c r="AK12">
        <v>0</v>
      </c>
      <c r="AL12">
        <v>0</v>
      </c>
      <c r="AM12">
        <v>9504.17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13.6028</v>
      </c>
      <c r="BB12">
        <v>31.7529</v>
      </c>
      <c r="BC12">
        <v>23.708500000000001</v>
      </c>
      <c r="BD12">
        <v>1.018</v>
      </c>
      <c r="BE12">
        <v>3.8386399999999998</v>
      </c>
      <c r="BF12">
        <v>28.998000000000001</v>
      </c>
      <c r="BG12">
        <v>12.9916</v>
      </c>
      <c r="BH12">
        <v>115.911</v>
      </c>
      <c r="BI12">
        <v>44.620100000000001</v>
      </c>
      <c r="BJ12">
        <v>0</v>
      </c>
      <c r="BK12">
        <v>30.120100000000001</v>
      </c>
      <c r="BL12">
        <v>0</v>
      </c>
      <c r="BM12">
        <v>190.65100000000001</v>
      </c>
      <c r="BN12">
        <v>148.684</v>
      </c>
      <c r="BO12">
        <v>41.9666</v>
      </c>
      <c r="BP12">
        <v>0</v>
      </c>
      <c r="BQ12">
        <v>1</v>
      </c>
      <c r="BR12" t="s">
        <v>540</v>
      </c>
      <c r="BS12">
        <v>0</v>
      </c>
      <c r="BT12">
        <v>23.5</v>
      </c>
      <c r="BU12" t="s">
        <v>229</v>
      </c>
      <c r="BV12">
        <v>0</v>
      </c>
      <c r="BW12" t="s">
        <v>99</v>
      </c>
      <c r="BX12" t="s">
        <v>99</v>
      </c>
      <c r="BY12" t="s">
        <v>541</v>
      </c>
      <c r="BZ12">
        <v>15.590999999999999</v>
      </c>
      <c r="CA12">
        <v>29003.1</v>
      </c>
      <c r="CB12">
        <v>27129.5</v>
      </c>
      <c r="CC12">
        <v>1242.77</v>
      </c>
      <c r="CD12">
        <v>4896</v>
      </c>
      <c r="CE12">
        <v>1089.17</v>
      </c>
      <c r="CF12">
        <v>19478.3</v>
      </c>
      <c r="CG12">
        <v>82854.3</v>
      </c>
      <c r="CH12">
        <v>66573.8</v>
      </c>
      <c r="CI12">
        <v>0</v>
      </c>
      <c r="CJ12">
        <v>44792.9</v>
      </c>
      <c r="CK12">
        <v>0</v>
      </c>
      <c r="CL12">
        <v>194221</v>
      </c>
      <c r="CM12">
        <v>2744.85</v>
      </c>
      <c r="CN12">
        <v>0</v>
      </c>
      <c r="CO12">
        <v>0</v>
      </c>
      <c r="CP12">
        <v>0</v>
      </c>
      <c r="CQ12">
        <v>0</v>
      </c>
      <c r="CR12">
        <v>6650.63</v>
      </c>
      <c r="CS12">
        <v>0</v>
      </c>
      <c r="CT12">
        <v>9395.48</v>
      </c>
      <c r="CU12">
        <v>18.8857</v>
      </c>
      <c r="CV12">
        <v>0</v>
      </c>
      <c r="CW12">
        <v>0</v>
      </c>
      <c r="CX12">
        <v>0</v>
      </c>
      <c r="CY12">
        <v>9414.3700000000008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13.186999999999999</v>
      </c>
      <c r="DN12">
        <v>33.984699999999997</v>
      </c>
      <c r="DO12">
        <v>19.956800000000001</v>
      </c>
      <c r="DP12">
        <v>1.4798899999999999</v>
      </c>
      <c r="DQ12">
        <v>3.5644</v>
      </c>
      <c r="DR12">
        <v>29.002099999999999</v>
      </c>
      <c r="DS12">
        <v>12.9916</v>
      </c>
      <c r="DT12">
        <v>114.166</v>
      </c>
      <c r="DU12">
        <v>44.620100000000001</v>
      </c>
      <c r="DV12">
        <v>0</v>
      </c>
      <c r="DW12">
        <v>30.120100000000001</v>
      </c>
      <c r="DX12">
        <v>0</v>
      </c>
      <c r="DY12">
        <v>188.90700000000001</v>
      </c>
      <c r="DZ12">
        <v>147.352</v>
      </c>
      <c r="EA12">
        <v>41.555100000000003</v>
      </c>
      <c r="EB12">
        <v>0</v>
      </c>
      <c r="EC12">
        <v>0</v>
      </c>
      <c r="EE12">
        <v>0</v>
      </c>
      <c r="EF12">
        <v>33.5</v>
      </c>
      <c r="EG12" t="s">
        <v>98</v>
      </c>
      <c r="EH12">
        <v>0</v>
      </c>
      <c r="EI12">
        <v>0</v>
      </c>
      <c r="EJ12">
        <v>17.685199999999998</v>
      </c>
      <c r="EK12">
        <v>7.6145399999999999</v>
      </c>
      <c r="EL12">
        <v>0.72665100000000005</v>
      </c>
      <c r="EM12">
        <v>1.25295</v>
      </c>
      <c r="EN12">
        <v>0.124335</v>
      </c>
      <c r="EO12">
        <v>2.9313500000000001</v>
      </c>
      <c r="EP12">
        <v>30.335000000000001</v>
      </c>
      <c r="EQ12">
        <v>10.701000000000001</v>
      </c>
      <c r="ER12">
        <v>0</v>
      </c>
      <c r="ES12">
        <v>7.8971900000000002</v>
      </c>
      <c r="ET12">
        <v>0</v>
      </c>
      <c r="EU12">
        <v>48.933199999999999</v>
      </c>
      <c r="EV12">
        <v>0</v>
      </c>
      <c r="EW12">
        <v>19.872800000000002</v>
      </c>
      <c r="EX12">
        <v>5.6345799999999997</v>
      </c>
      <c r="EY12">
        <v>1.07542</v>
      </c>
      <c r="EZ12">
        <v>1.08525</v>
      </c>
      <c r="FA12">
        <v>0.124335</v>
      </c>
      <c r="FB12">
        <v>2.9313500000000001</v>
      </c>
      <c r="FC12">
        <v>30.723700000000001</v>
      </c>
      <c r="FD12">
        <v>10.701000000000001</v>
      </c>
      <c r="FE12">
        <v>0</v>
      </c>
      <c r="FF12">
        <v>7.8971900000000002</v>
      </c>
      <c r="FG12">
        <v>0</v>
      </c>
      <c r="FH12">
        <v>49.321899999999999</v>
      </c>
      <c r="FI12" t="s">
        <v>606</v>
      </c>
      <c r="FJ12" t="s">
        <v>535</v>
      </c>
      <c r="FK12" t="s">
        <v>536</v>
      </c>
      <c r="FL12" t="s">
        <v>257</v>
      </c>
      <c r="FM12">
        <v>8.5</v>
      </c>
      <c r="FN12" t="s">
        <v>542</v>
      </c>
      <c r="FO12" t="s">
        <v>457</v>
      </c>
      <c r="FP12" t="s">
        <v>607</v>
      </c>
    </row>
    <row r="13" spans="1:172" x14ac:dyDescent="0.25">
      <c r="A13" s="72">
        <v>43238.47383101852</v>
      </c>
      <c r="B13" t="s">
        <v>84</v>
      </c>
      <c r="C13" t="s">
        <v>110</v>
      </c>
      <c r="D13" t="s">
        <v>42</v>
      </c>
      <c r="E13">
        <v>49495.3</v>
      </c>
      <c r="F13">
        <v>49495.3</v>
      </c>
      <c r="G13" t="s">
        <v>43</v>
      </c>
      <c r="H13" s="73">
        <v>6.3194444444444442E-2</v>
      </c>
      <c r="I13" t="s">
        <v>51</v>
      </c>
      <c r="J13">
        <v>-17.59</v>
      </c>
      <c r="K13" t="s">
        <v>99</v>
      </c>
      <c r="L13" t="s">
        <v>99</v>
      </c>
      <c r="M13" t="s">
        <v>448</v>
      </c>
      <c r="N13">
        <v>0</v>
      </c>
      <c r="O13">
        <v>2735.53</v>
      </c>
      <c r="P13">
        <v>106898</v>
      </c>
      <c r="Q13">
        <v>0</v>
      </c>
      <c r="R13">
        <v>0</v>
      </c>
      <c r="S13">
        <v>0</v>
      </c>
      <c r="T13">
        <v>16016.1</v>
      </c>
      <c r="U13">
        <v>125650</v>
      </c>
      <c r="V13">
        <v>34168.5</v>
      </c>
      <c r="W13">
        <v>0</v>
      </c>
      <c r="X13">
        <v>0</v>
      </c>
      <c r="Y13">
        <v>0</v>
      </c>
      <c r="Z13">
        <v>159819</v>
      </c>
      <c r="AA13">
        <v>5932.19</v>
      </c>
      <c r="AB13">
        <v>0</v>
      </c>
      <c r="AC13">
        <v>0</v>
      </c>
      <c r="AD13">
        <v>0</v>
      </c>
      <c r="AE13">
        <v>0</v>
      </c>
      <c r="AF13">
        <v>174.97900000000001</v>
      </c>
      <c r="AG13">
        <v>0</v>
      </c>
      <c r="AH13">
        <v>6107.17</v>
      </c>
      <c r="AI13">
        <v>0</v>
      </c>
      <c r="AJ13">
        <v>0</v>
      </c>
      <c r="AK13">
        <v>0</v>
      </c>
      <c r="AL13">
        <v>0</v>
      </c>
      <c r="AM13">
        <v>6107.17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24.495200000000001</v>
      </c>
      <c r="BB13">
        <v>1.76847</v>
      </c>
      <c r="BC13">
        <v>53.960900000000002</v>
      </c>
      <c r="BD13">
        <v>0</v>
      </c>
      <c r="BE13">
        <v>0</v>
      </c>
      <c r="BF13">
        <v>0.63446499999999995</v>
      </c>
      <c r="BG13">
        <v>8.79331</v>
      </c>
      <c r="BH13">
        <v>89.652299999999997</v>
      </c>
      <c r="BI13">
        <v>18.447700000000001</v>
      </c>
      <c r="BJ13">
        <v>0</v>
      </c>
      <c r="BK13">
        <v>0</v>
      </c>
      <c r="BL13">
        <v>0</v>
      </c>
      <c r="BM13">
        <v>108.1</v>
      </c>
      <c r="BN13">
        <v>82.970299999999995</v>
      </c>
      <c r="BO13">
        <v>25.1297</v>
      </c>
      <c r="BP13">
        <v>0</v>
      </c>
      <c r="BQ13">
        <v>0</v>
      </c>
      <c r="BS13">
        <v>0</v>
      </c>
      <c r="BT13">
        <v>0</v>
      </c>
      <c r="BV13">
        <v>0</v>
      </c>
      <c r="BW13" t="s">
        <v>99</v>
      </c>
      <c r="BX13" t="s">
        <v>99</v>
      </c>
      <c r="BY13" t="s">
        <v>448</v>
      </c>
      <c r="BZ13">
        <v>0</v>
      </c>
      <c r="CA13">
        <v>2638.17</v>
      </c>
      <c r="CB13">
        <v>78549.100000000006</v>
      </c>
      <c r="CC13">
        <v>0</v>
      </c>
      <c r="CD13">
        <v>0</v>
      </c>
      <c r="CE13">
        <v>0</v>
      </c>
      <c r="CF13">
        <v>16016.1</v>
      </c>
      <c r="CG13">
        <v>97203.4</v>
      </c>
      <c r="CH13">
        <v>34168.5</v>
      </c>
      <c r="CI13">
        <v>0</v>
      </c>
      <c r="CJ13">
        <v>0</v>
      </c>
      <c r="CK13">
        <v>0</v>
      </c>
      <c r="CL13">
        <v>131372</v>
      </c>
      <c r="CM13">
        <v>5120.88</v>
      </c>
      <c r="CN13">
        <v>0</v>
      </c>
      <c r="CO13">
        <v>0</v>
      </c>
      <c r="CP13">
        <v>0</v>
      </c>
      <c r="CQ13">
        <v>0</v>
      </c>
      <c r="CR13">
        <v>176.262</v>
      </c>
      <c r="CS13">
        <v>0</v>
      </c>
      <c r="CT13">
        <v>5297.14</v>
      </c>
      <c r="CU13">
        <v>0</v>
      </c>
      <c r="CV13">
        <v>0</v>
      </c>
      <c r="CW13">
        <v>0</v>
      </c>
      <c r="CX13">
        <v>0</v>
      </c>
      <c r="CY13">
        <v>5297.14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21.241399999999999</v>
      </c>
      <c r="DN13">
        <v>1.7175499999999999</v>
      </c>
      <c r="DO13">
        <v>39.673000000000002</v>
      </c>
      <c r="DP13">
        <v>0</v>
      </c>
      <c r="DQ13">
        <v>0</v>
      </c>
      <c r="DR13">
        <v>0.63911200000000001</v>
      </c>
      <c r="DS13">
        <v>8.79331</v>
      </c>
      <c r="DT13">
        <v>72.064400000000006</v>
      </c>
      <c r="DU13">
        <v>18.447700000000001</v>
      </c>
      <c r="DV13">
        <v>0</v>
      </c>
      <c r="DW13">
        <v>0</v>
      </c>
      <c r="DX13">
        <v>0</v>
      </c>
      <c r="DY13">
        <v>90.512</v>
      </c>
      <c r="DZ13">
        <v>68.631500000000003</v>
      </c>
      <c r="EA13">
        <v>21.880500000000001</v>
      </c>
      <c r="EB13">
        <v>0</v>
      </c>
      <c r="EC13">
        <v>0</v>
      </c>
      <c r="EE13">
        <v>0</v>
      </c>
      <c r="EF13">
        <v>0</v>
      </c>
      <c r="EH13">
        <v>0</v>
      </c>
      <c r="EI13">
        <v>0</v>
      </c>
      <c r="EJ13">
        <v>0.27573700000000001</v>
      </c>
      <c r="EK13">
        <v>2.1024799999999999</v>
      </c>
      <c r="EL13">
        <v>0</v>
      </c>
      <c r="EM13">
        <v>0</v>
      </c>
      <c r="EN13">
        <v>0</v>
      </c>
      <c r="EO13">
        <v>1.65025</v>
      </c>
      <c r="EP13">
        <v>4.0284700000000004</v>
      </c>
      <c r="EQ13">
        <v>2.1212900000000001</v>
      </c>
      <c r="ER13">
        <v>0</v>
      </c>
      <c r="ES13">
        <v>0</v>
      </c>
      <c r="ET13">
        <v>0</v>
      </c>
      <c r="EU13">
        <v>6.1497599999999997</v>
      </c>
      <c r="EV13">
        <v>0</v>
      </c>
      <c r="EW13">
        <v>0.278729</v>
      </c>
      <c r="EX13">
        <v>1.5646</v>
      </c>
      <c r="EY13">
        <v>0</v>
      </c>
      <c r="EZ13">
        <v>0</v>
      </c>
      <c r="FA13">
        <v>0</v>
      </c>
      <c r="FB13">
        <v>1.65025</v>
      </c>
      <c r="FC13">
        <v>3.4935800000000001</v>
      </c>
      <c r="FD13">
        <v>2.1212900000000001</v>
      </c>
      <c r="FE13">
        <v>0</v>
      </c>
      <c r="FF13">
        <v>0</v>
      </c>
      <c r="FG13">
        <v>0</v>
      </c>
      <c r="FH13">
        <v>5.6148699999999998</v>
      </c>
      <c r="FI13" t="s">
        <v>606</v>
      </c>
      <c r="FJ13" t="s">
        <v>535</v>
      </c>
      <c r="FK13" t="s">
        <v>536</v>
      </c>
      <c r="FL13" t="s">
        <v>257</v>
      </c>
      <c r="FM13">
        <v>8.5</v>
      </c>
      <c r="FN13" t="s">
        <v>44</v>
      </c>
      <c r="FO13" t="s">
        <v>457</v>
      </c>
      <c r="FP13" t="s">
        <v>607</v>
      </c>
    </row>
    <row r="14" spans="1:172" x14ac:dyDescent="0.25">
      <c r="A14" s="72">
        <v>43238.477002314816</v>
      </c>
      <c r="B14" t="s">
        <v>85</v>
      </c>
      <c r="C14" t="s">
        <v>111</v>
      </c>
      <c r="D14" t="s">
        <v>42</v>
      </c>
      <c r="E14">
        <v>240000</v>
      </c>
      <c r="F14">
        <v>240000</v>
      </c>
      <c r="G14" t="s">
        <v>43</v>
      </c>
      <c r="H14" s="73">
        <v>0.18680555555555556</v>
      </c>
      <c r="I14" t="s">
        <v>50</v>
      </c>
      <c r="J14" t="s">
        <v>99</v>
      </c>
      <c r="K14" t="s">
        <v>99</v>
      </c>
      <c r="L14" t="s">
        <v>99</v>
      </c>
      <c r="M14" t="s">
        <v>262</v>
      </c>
      <c r="N14">
        <v>0</v>
      </c>
      <c r="O14">
        <v>300116</v>
      </c>
      <c r="P14">
        <v>267025</v>
      </c>
      <c r="Q14">
        <v>0</v>
      </c>
      <c r="R14">
        <v>0</v>
      </c>
      <c r="S14">
        <v>0</v>
      </c>
      <c r="T14">
        <v>533185</v>
      </c>
      <c r="U14" s="74">
        <v>1100330</v>
      </c>
      <c r="V14">
        <v>682998</v>
      </c>
      <c r="W14">
        <v>0</v>
      </c>
      <c r="X14">
        <v>0</v>
      </c>
      <c r="Y14">
        <v>0</v>
      </c>
      <c r="Z14" s="74">
        <v>1783320</v>
      </c>
      <c r="AA14">
        <v>12298.7</v>
      </c>
      <c r="AB14">
        <v>0</v>
      </c>
      <c r="AC14">
        <v>0</v>
      </c>
      <c r="AD14">
        <v>0</v>
      </c>
      <c r="AE14">
        <v>0</v>
      </c>
      <c r="AF14">
        <v>6032.07</v>
      </c>
      <c r="AG14">
        <v>0</v>
      </c>
      <c r="AH14">
        <v>18330.8</v>
      </c>
      <c r="AI14">
        <v>0</v>
      </c>
      <c r="AJ14">
        <v>0</v>
      </c>
      <c r="AK14">
        <v>0</v>
      </c>
      <c r="AL14">
        <v>0</v>
      </c>
      <c r="AM14">
        <v>18330.8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10.4777</v>
      </c>
      <c r="BB14">
        <v>64.7958</v>
      </c>
      <c r="BC14">
        <v>33.302100000000003</v>
      </c>
      <c r="BD14">
        <v>0</v>
      </c>
      <c r="BE14">
        <v>0</v>
      </c>
      <c r="BF14">
        <v>4.52149</v>
      </c>
      <c r="BG14">
        <v>68.347800000000007</v>
      </c>
      <c r="BH14">
        <v>181.44499999999999</v>
      </c>
      <c r="BI14">
        <v>85.375500000000002</v>
      </c>
      <c r="BJ14">
        <v>0</v>
      </c>
      <c r="BK14">
        <v>0</v>
      </c>
      <c r="BL14">
        <v>0</v>
      </c>
      <c r="BM14">
        <v>266.82</v>
      </c>
      <c r="BN14">
        <v>251.821</v>
      </c>
      <c r="BO14">
        <v>14.9992</v>
      </c>
      <c r="BP14">
        <v>0</v>
      </c>
      <c r="BQ14">
        <v>2.25</v>
      </c>
      <c r="BR14" t="s">
        <v>543</v>
      </c>
      <c r="BS14">
        <v>0</v>
      </c>
      <c r="BT14">
        <v>0</v>
      </c>
      <c r="BV14">
        <v>0</v>
      </c>
      <c r="BW14" t="s">
        <v>99</v>
      </c>
      <c r="BX14" t="s">
        <v>99</v>
      </c>
      <c r="BY14" t="s">
        <v>213</v>
      </c>
      <c r="BZ14">
        <v>0</v>
      </c>
      <c r="CA14">
        <v>304910</v>
      </c>
      <c r="CB14">
        <v>213593</v>
      </c>
      <c r="CC14">
        <v>0</v>
      </c>
      <c r="CD14">
        <v>0</v>
      </c>
      <c r="CE14">
        <v>0</v>
      </c>
      <c r="CF14">
        <v>533185</v>
      </c>
      <c r="CG14" s="74">
        <v>1051690</v>
      </c>
      <c r="CH14">
        <v>682998</v>
      </c>
      <c r="CI14">
        <v>0</v>
      </c>
      <c r="CJ14">
        <v>0</v>
      </c>
      <c r="CK14">
        <v>0</v>
      </c>
      <c r="CL14" s="74">
        <v>1734680</v>
      </c>
      <c r="CM14">
        <v>16940.3</v>
      </c>
      <c r="CN14">
        <v>0</v>
      </c>
      <c r="CO14">
        <v>0</v>
      </c>
      <c r="CP14">
        <v>0</v>
      </c>
      <c r="CQ14">
        <v>0</v>
      </c>
      <c r="CR14">
        <v>6030.68</v>
      </c>
      <c r="CS14">
        <v>0</v>
      </c>
      <c r="CT14">
        <v>22970.9</v>
      </c>
      <c r="CU14">
        <v>0</v>
      </c>
      <c r="CV14">
        <v>0</v>
      </c>
      <c r="CW14">
        <v>0</v>
      </c>
      <c r="CX14">
        <v>0</v>
      </c>
      <c r="CY14">
        <v>22970.9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14.473599999999999</v>
      </c>
      <c r="DN14">
        <v>67.358800000000002</v>
      </c>
      <c r="DO14">
        <v>26.751300000000001</v>
      </c>
      <c r="DP14">
        <v>0</v>
      </c>
      <c r="DQ14">
        <v>0</v>
      </c>
      <c r="DR14">
        <v>4.5204399999999998</v>
      </c>
      <c r="DS14">
        <v>68.347800000000007</v>
      </c>
      <c r="DT14">
        <v>181.452</v>
      </c>
      <c r="DU14">
        <v>85.375500000000002</v>
      </c>
      <c r="DV14">
        <v>0</v>
      </c>
      <c r="DW14">
        <v>0</v>
      </c>
      <c r="DX14">
        <v>0</v>
      </c>
      <c r="DY14">
        <v>266.827</v>
      </c>
      <c r="DZ14">
        <v>247.833</v>
      </c>
      <c r="EA14">
        <v>18.994</v>
      </c>
      <c r="EB14">
        <v>0</v>
      </c>
      <c r="EC14">
        <v>0</v>
      </c>
      <c r="EE14">
        <v>0</v>
      </c>
      <c r="EF14">
        <v>1</v>
      </c>
      <c r="EG14" t="s">
        <v>544</v>
      </c>
      <c r="EH14">
        <v>0</v>
      </c>
      <c r="EI14">
        <v>0</v>
      </c>
      <c r="EJ14">
        <v>229.39400000000001</v>
      </c>
      <c r="EK14">
        <v>49.439</v>
      </c>
      <c r="EL14">
        <v>0</v>
      </c>
      <c r="EM14">
        <v>0</v>
      </c>
      <c r="EN14">
        <v>0</v>
      </c>
      <c r="EO14">
        <v>116.038</v>
      </c>
      <c r="EP14">
        <v>394.87099999999998</v>
      </c>
      <c r="EQ14">
        <v>123.91500000000001</v>
      </c>
      <c r="ER14">
        <v>0</v>
      </c>
      <c r="ES14">
        <v>0</v>
      </c>
      <c r="ET14">
        <v>0</v>
      </c>
      <c r="EU14">
        <v>518.78599999999994</v>
      </c>
      <c r="EV14">
        <v>0</v>
      </c>
      <c r="EW14">
        <v>245.02099999999999</v>
      </c>
      <c r="EX14">
        <v>40.508800000000001</v>
      </c>
      <c r="EY14">
        <v>0</v>
      </c>
      <c r="EZ14">
        <v>0</v>
      </c>
      <c r="FA14">
        <v>0</v>
      </c>
      <c r="FB14">
        <v>116.038</v>
      </c>
      <c r="FC14">
        <v>401.56799999999998</v>
      </c>
      <c r="FD14">
        <v>123.91500000000001</v>
      </c>
      <c r="FE14">
        <v>0</v>
      </c>
      <c r="FF14">
        <v>0</v>
      </c>
      <c r="FG14">
        <v>0</v>
      </c>
      <c r="FH14">
        <v>525.48299999999995</v>
      </c>
      <c r="FI14" t="s">
        <v>606</v>
      </c>
      <c r="FJ14" t="s">
        <v>535</v>
      </c>
      <c r="FK14" t="s">
        <v>536</v>
      </c>
      <c r="FL14" t="s">
        <v>257</v>
      </c>
      <c r="FM14">
        <v>8.5</v>
      </c>
      <c r="FN14" t="s">
        <v>44</v>
      </c>
      <c r="FO14" t="s">
        <v>457</v>
      </c>
      <c r="FP14" t="s">
        <v>607</v>
      </c>
    </row>
    <row r="15" spans="1:172" x14ac:dyDescent="0.25">
      <c r="A15" s="72">
        <v>43238.477523148147</v>
      </c>
      <c r="B15" t="s">
        <v>102</v>
      </c>
      <c r="C15" t="s">
        <v>181</v>
      </c>
      <c r="D15" t="s">
        <v>42</v>
      </c>
      <c r="E15">
        <v>5502.06</v>
      </c>
      <c r="F15">
        <v>5502.06</v>
      </c>
      <c r="G15" t="s">
        <v>43</v>
      </c>
      <c r="H15" s="73">
        <v>2.7083333333333334E-2</v>
      </c>
      <c r="I15" t="s">
        <v>50</v>
      </c>
      <c r="J15">
        <v>1.28</v>
      </c>
      <c r="K15" t="s">
        <v>99</v>
      </c>
      <c r="L15" t="s">
        <v>99</v>
      </c>
      <c r="M15" t="s">
        <v>254</v>
      </c>
      <c r="N15">
        <v>0</v>
      </c>
      <c r="O15">
        <v>8836.1200000000008</v>
      </c>
      <c r="P15">
        <v>20132.099999999999</v>
      </c>
      <c r="Q15">
        <v>0</v>
      </c>
      <c r="R15">
        <v>0</v>
      </c>
      <c r="S15">
        <v>0</v>
      </c>
      <c r="T15">
        <v>7438.04</v>
      </c>
      <c r="U15">
        <v>36406.199999999997</v>
      </c>
      <c r="V15">
        <v>23566.799999999999</v>
      </c>
      <c r="W15">
        <v>0</v>
      </c>
      <c r="X15">
        <v>0</v>
      </c>
      <c r="Y15">
        <v>0</v>
      </c>
      <c r="Z15">
        <v>59973</v>
      </c>
      <c r="AA15">
        <v>248.95</v>
      </c>
      <c r="AB15">
        <v>0</v>
      </c>
      <c r="AC15">
        <v>0</v>
      </c>
      <c r="AD15">
        <v>0</v>
      </c>
      <c r="AE15">
        <v>0</v>
      </c>
      <c r="AF15">
        <v>256.42700000000002</v>
      </c>
      <c r="AG15">
        <v>0</v>
      </c>
      <c r="AH15">
        <v>505.37700000000001</v>
      </c>
      <c r="AI15">
        <v>0</v>
      </c>
      <c r="AJ15">
        <v>0</v>
      </c>
      <c r="AK15">
        <v>0</v>
      </c>
      <c r="AL15">
        <v>0</v>
      </c>
      <c r="AM15">
        <v>505.37700000000001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9.3135899999999996</v>
      </c>
      <c r="BB15">
        <v>74.275700000000001</v>
      </c>
      <c r="BC15">
        <v>105.075</v>
      </c>
      <c r="BD15">
        <v>0</v>
      </c>
      <c r="BE15">
        <v>0</v>
      </c>
      <c r="BF15">
        <v>8.3485099999999992</v>
      </c>
      <c r="BG15">
        <v>38.216500000000003</v>
      </c>
      <c r="BH15">
        <v>235.23</v>
      </c>
      <c r="BI15">
        <v>120.67700000000001</v>
      </c>
      <c r="BJ15">
        <v>0</v>
      </c>
      <c r="BK15">
        <v>0</v>
      </c>
      <c r="BL15">
        <v>0</v>
      </c>
      <c r="BM15">
        <v>355.90699999999998</v>
      </c>
      <c r="BN15">
        <v>338.245</v>
      </c>
      <c r="BO15">
        <v>17.662099999999999</v>
      </c>
      <c r="BP15">
        <v>0</v>
      </c>
      <c r="BQ15">
        <v>0</v>
      </c>
      <c r="BS15">
        <v>0</v>
      </c>
      <c r="BT15">
        <v>0</v>
      </c>
      <c r="BV15">
        <v>0</v>
      </c>
      <c r="BW15" t="s">
        <v>99</v>
      </c>
      <c r="BX15" t="s">
        <v>99</v>
      </c>
      <c r="BY15" t="s">
        <v>254</v>
      </c>
      <c r="BZ15">
        <v>0</v>
      </c>
      <c r="CA15">
        <v>8874.34</v>
      </c>
      <c r="CB15">
        <v>20340.099999999999</v>
      </c>
      <c r="CC15">
        <v>0</v>
      </c>
      <c r="CD15">
        <v>0</v>
      </c>
      <c r="CE15">
        <v>0</v>
      </c>
      <c r="CF15">
        <v>7438.04</v>
      </c>
      <c r="CG15">
        <v>36652.5</v>
      </c>
      <c r="CH15">
        <v>23566.799999999999</v>
      </c>
      <c r="CI15">
        <v>0</v>
      </c>
      <c r="CJ15">
        <v>0</v>
      </c>
      <c r="CK15">
        <v>0</v>
      </c>
      <c r="CL15">
        <v>60219.199999999997</v>
      </c>
      <c r="CM15">
        <v>250.666</v>
      </c>
      <c r="CN15">
        <v>0</v>
      </c>
      <c r="CO15">
        <v>0</v>
      </c>
      <c r="CP15">
        <v>0</v>
      </c>
      <c r="CQ15">
        <v>0</v>
      </c>
      <c r="CR15">
        <v>254.45599999999999</v>
      </c>
      <c r="CS15">
        <v>0</v>
      </c>
      <c r="CT15">
        <v>505.12200000000001</v>
      </c>
      <c r="CU15">
        <v>0</v>
      </c>
      <c r="CV15">
        <v>0</v>
      </c>
      <c r="CW15">
        <v>0</v>
      </c>
      <c r="CX15">
        <v>0</v>
      </c>
      <c r="CY15">
        <v>505.12200000000001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9.3792899999999992</v>
      </c>
      <c r="DN15">
        <v>74.478999999999999</v>
      </c>
      <c r="DO15">
        <v>106.16200000000001</v>
      </c>
      <c r="DP15">
        <v>0</v>
      </c>
      <c r="DQ15">
        <v>0</v>
      </c>
      <c r="DR15">
        <v>8.2843400000000003</v>
      </c>
      <c r="DS15">
        <v>38.216500000000003</v>
      </c>
      <c r="DT15">
        <v>236.52099999999999</v>
      </c>
      <c r="DU15">
        <v>120.67700000000001</v>
      </c>
      <c r="DV15">
        <v>0</v>
      </c>
      <c r="DW15">
        <v>0</v>
      </c>
      <c r="DX15">
        <v>0</v>
      </c>
      <c r="DY15">
        <v>357.19799999999998</v>
      </c>
      <c r="DZ15">
        <v>339.53399999999999</v>
      </c>
      <c r="EA15">
        <v>17.663599999999999</v>
      </c>
      <c r="EB15">
        <v>0</v>
      </c>
      <c r="EC15">
        <v>0</v>
      </c>
      <c r="EE15">
        <v>0</v>
      </c>
      <c r="EF15">
        <v>0</v>
      </c>
      <c r="EH15">
        <v>0</v>
      </c>
      <c r="EI15">
        <v>0</v>
      </c>
      <c r="EJ15">
        <v>5.3558199999999996</v>
      </c>
      <c r="EK15">
        <v>3.0657299999999998</v>
      </c>
      <c r="EL15">
        <v>0</v>
      </c>
      <c r="EM15">
        <v>0</v>
      </c>
      <c r="EN15">
        <v>0</v>
      </c>
      <c r="EO15">
        <v>1.0598700000000001</v>
      </c>
      <c r="EP15">
        <v>9.48142</v>
      </c>
      <c r="EQ15">
        <v>3.0337399999999999</v>
      </c>
      <c r="ER15">
        <v>0</v>
      </c>
      <c r="ES15">
        <v>0</v>
      </c>
      <c r="ET15">
        <v>0</v>
      </c>
      <c r="EU15">
        <v>12.5152</v>
      </c>
      <c r="EV15">
        <v>0</v>
      </c>
      <c r="EW15">
        <v>5.3646099999999999</v>
      </c>
      <c r="EX15">
        <v>3.09762</v>
      </c>
      <c r="EY15">
        <v>0</v>
      </c>
      <c r="EZ15">
        <v>0</v>
      </c>
      <c r="FA15">
        <v>0</v>
      </c>
      <c r="FB15">
        <v>1.0598700000000001</v>
      </c>
      <c r="FC15">
        <v>9.5220900000000004</v>
      </c>
      <c r="FD15">
        <v>3.0337399999999999</v>
      </c>
      <c r="FE15">
        <v>0</v>
      </c>
      <c r="FF15">
        <v>0</v>
      </c>
      <c r="FG15">
        <v>0</v>
      </c>
      <c r="FH15">
        <v>12.5558</v>
      </c>
      <c r="FI15" t="s">
        <v>606</v>
      </c>
      <c r="FJ15" t="s">
        <v>535</v>
      </c>
      <c r="FK15" t="s">
        <v>536</v>
      </c>
      <c r="FL15" t="s">
        <v>257</v>
      </c>
      <c r="FM15">
        <v>8.5</v>
      </c>
      <c r="FN15" t="s">
        <v>44</v>
      </c>
      <c r="FO15" t="s">
        <v>457</v>
      </c>
      <c r="FP15" t="s">
        <v>607</v>
      </c>
    </row>
    <row r="16" spans="1:172" x14ac:dyDescent="0.25">
      <c r="A16" s="72">
        <v>43238.478518518517</v>
      </c>
      <c r="B16" t="s">
        <v>182</v>
      </c>
      <c r="C16" t="s">
        <v>183</v>
      </c>
      <c r="D16" t="s">
        <v>42</v>
      </c>
      <c r="E16">
        <v>53627.8</v>
      </c>
      <c r="F16">
        <v>53627.8</v>
      </c>
      <c r="G16" t="s">
        <v>43</v>
      </c>
      <c r="H16" s="73">
        <v>5.6944444444444443E-2</v>
      </c>
      <c r="I16" t="s">
        <v>50</v>
      </c>
      <c r="J16">
        <v>1.03</v>
      </c>
      <c r="K16" t="s">
        <v>99</v>
      </c>
      <c r="L16" t="s">
        <v>99</v>
      </c>
      <c r="M16" t="s">
        <v>241</v>
      </c>
      <c r="N16">
        <v>20.703800000000001</v>
      </c>
      <c r="O16">
        <v>83508.899999999994</v>
      </c>
      <c r="P16">
        <v>34947.1</v>
      </c>
      <c r="Q16">
        <v>0</v>
      </c>
      <c r="R16">
        <v>2003.03</v>
      </c>
      <c r="S16">
        <v>0</v>
      </c>
      <c r="T16">
        <v>72497.3</v>
      </c>
      <c r="U16">
        <v>192977</v>
      </c>
      <c r="V16">
        <v>229701</v>
      </c>
      <c r="W16">
        <v>0</v>
      </c>
      <c r="X16">
        <v>0</v>
      </c>
      <c r="Y16">
        <v>0</v>
      </c>
      <c r="Z16">
        <v>422679</v>
      </c>
      <c r="AA16">
        <v>3523.23</v>
      </c>
      <c r="AB16">
        <v>0</v>
      </c>
      <c r="AC16">
        <v>0</v>
      </c>
      <c r="AD16">
        <v>0</v>
      </c>
      <c r="AE16">
        <v>0</v>
      </c>
      <c r="AF16">
        <v>662.93799999999999</v>
      </c>
      <c r="AG16">
        <v>0</v>
      </c>
      <c r="AH16">
        <v>4186.17</v>
      </c>
      <c r="AI16">
        <v>0</v>
      </c>
      <c r="AJ16">
        <v>0</v>
      </c>
      <c r="AK16">
        <v>0</v>
      </c>
      <c r="AL16">
        <v>0</v>
      </c>
      <c r="AM16">
        <v>4186.17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13.257099999999999</v>
      </c>
      <c r="BB16">
        <v>70.398499999999999</v>
      </c>
      <c r="BC16">
        <v>19.347999999999999</v>
      </c>
      <c r="BD16">
        <v>0</v>
      </c>
      <c r="BE16">
        <v>0.90720900000000004</v>
      </c>
      <c r="BF16">
        <v>2.2213599999999998</v>
      </c>
      <c r="BG16">
        <v>38.216500000000003</v>
      </c>
      <c r="BH16">
        <v>144.34899999999999</v>
      </c>
      <c r="BI16">
        <v>120.67700000000001</v>
      </c>
      <c r="BJ16">
        <v>0</v>
      </c>
      <c r="BK16">
        <v>0</v>
      </c>
      <c r="BL16">
        <v>0</v>
      </c>
      <c r="BM16">
        <v>265.02600000000001</v>
      </c>
      <c r="BN16">
        <v>249.55699999999999</v>
      </c>
      <c r="BO16">
        <v>15.468999999999999</v>
      </c>
      <c r="BP16">
        <v>0</v>
      </c>
      <c r="BQ16">
        <v>0</v>
      </c>
      <c r="BS16">
        <v>0</v>
      </c>
      <c r="BT16">
        <v>2.25</v>
      </c>
      <c r="BU16" t="s">
        <v>205</v>
      </c>
      <c r="BV16">
        <v>0</v>
      </c>
      <c r="BW16" t="s">
        <v>99</v>
      </c>
      <c r="BX16" t="s">
        <v>99</v>
      </c>
      <c r="BY16" t="s">
        <v>241</v>
      </c>
      <c r="BZ16">
        <v>20.704799999999999</v>
      </c>
      <c r="CA16">
        <v>83415.899999999994</v>
      </c>
      <c r="CB16">
        <v>37135.9</v>
      </c>
      <c r="CC16">
        <v>0</v>
      </c>
      <c r="CD16">
        <v>2004.16</v>
      </c>
      <c r="CE16">
        <v>0</v>
      </c>
      <c r="CF16">
        <v>72497.3</v>
      </c>
      <c r="CG16">
        <v>195074</v>
      </c>
      <c r="CH16">
        <v>229701</v>
      </c>
      <c r="CI16">
        <v>0</v>
      </c>
      <c r="CJ16">
        <v>0</v>
      </c>
      <c r="CK16">
        <v>0</v>
      </c>
      <c r="CL16">
        <v>424775</v>
      </c>
      <c r="CM16">
        <v>3525.9</v>
      </c>
      <c r="CN16">
        <v>0</v>
      </c>
      <c r="CO16">
        <v>0</v>
      </c>
      <c r="CP16">
        <v>0</v>
      </c>
      <c r="CQ16">
        <v>0</v>
      </c>
      <c r="CR16">
        <v>662.80100000000004</v>
      </c>
      <c r="CS16">
        <v>0</v>
      </c>
      <c r="CT16">
        <v>4188.7</v>
      </c>
      <c r="CU16">
        <v>0</v>
      </c>
      <c r="CV16">
        <v>0</v>
      </c>
      <c r="CW16">
        <v>0</v>
      </c>
      <c r="CX16">
        <v>0</v>
      </c>
      <c r="CY16">
        <v>4188.7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13.2698</v>
      </c>
      <c r="DN16">
        <v>70.158900000000003</v>
      </c>
      <c r="DO16">
        <v>20.610299999999999</v>
      </c>
      <c r="DP16">
        <v>0</v>
      </c>
      <c r="DQ16">
        <v>0.90781299999999998</v>
      </c>
      <c r="DR16">
        <v>2.2209099999999999</v>
      </c>
      <c r="DS16">
        <v>38.216500000000003</v>
      </c>
      <c r="DT16">
        <v>145.38399999999999</v>
      </c>
      <c r="DU16">
        <v>120.67700000000001</v>
      </c>
      <c r="DV16">
        <v>0</v>
      </c>
      <c r="DW16">
        <v>0</v>
      </c>
      <c r="DX16">
        <v>0</v>
      </c>
      <c r="DY16">
        <v>266.06099999999998</v>
      </c>
      <c r="DZ16">
        <v>250.58</v>
      </c>
      <c r="EA16">
        <v>15.481199999999999</v>
      </c>
      <c r="EB16">
        <v>0</v>
      </c>
      <c r="EC16">
        <v>0</v>
      </c>
      <c r="EE16">
        <v>0</v>
      </c>
      <c r="EF16">
        <v>1.75</v>
      </c>
      <c r="EG16" t="s">
        <v>204</v>
      </c>
      <c r="EH16">
        <v>0</v>
      </c>
      <c r="EI16" s="74">
        <v>4.0753599999999997E-20</v>
      </c>
      <c r="EJ16">
        <v>48.141199999999998</v>
      </c>
      <c r="EK16">
        <v>5.4473700000000003</v>
      </c>
      <c r="EL16">
        <v>0</v>
      </c>
      <c r="EM16" s="74">
        <v>1.13845E-16</v>
      </c>
      <c r="EN16">
        <v>0</v>
      </c>
      <c r="EO16">
        <v>10.330399999999999</v>
      </c>
      <c r="EP16">
        <v>63.918900000000001</v>
      </c>
      <c r="EQ16">
        <v>29.569400000000002</v>
      </c>
      <c r="ER16">
        <v>0</v>
      </c>
      <c r="ES16">
        <v>0</v>
      </c>
      <c r="ET16">
        <v>0</v>
      </c>
      <c r="EU16">
        <v>93.488299999999995</v>
      </c>
      <c r="EV16" s="74">
        <v>3.8504200000000002E-20</v>
      </c>
      <c r="EW16">
        <v>47.876199999999997</v>
      </c>
      <c r="EX16">
        <v>5.8224499999999999</v>
      </c>
      <c r="EY16">
        <v>0</v>
      </c>
      <c r="EZ16" s="74">
        <v>9.0953399999999996E-17</v>
      </c>
      <c r="FA16">
        <v>0</v>
      </c>
      <c r="FB16">
        <v>10.330399999999999</v>
      </c>
      <c r="FC16">
        <v>64.028999999999996</v>
      </c>
      <c r="FD16">
        <v>29.569400000000002</v>
      </c>
      <c r="FE16">
        <v>0</v>
      </c>
      <c r="FF16">
        <v>0</v>
      </c>
      <c r="FG16">
        <v>0</v>
      </c>
      <c r="FH16">
        <v>93.598399999999998</v>
      </c>
      <c r="FI16" t="s">
        <v>606</v>
      </c>
      <c r="FJ16" t="s">
        <v>535</v>
      </c>
      <c r="FK16" t="s">
        <v>536</v>
      </c>
      <c r="FL16" t="s">
        <v>257</v>
      </c>
      <c r="FM16">
        <v>8.5</v>
      </c>
      <c r="FN16" t="s">
        <v>44</v>
      </c>
      <c r="FO16" t="s">
        <v>457</v>
      </c>
      <c r="FP16" t="s">
        <v>607</v>
      </c>
    </row>
    <row r="17" spans="1:172" x14ac:dyDescent="0.25">
      <c r="A17" s="72">
        <v>43238.479513888888</v>
      </c>
      <c r="B17" t="s">
        <v>545</v>
      </c>
      <c r="C17" t="s">
        <v>545</v>
      </c>
      <c r="D17" t="s">
        <v>42</v>
      </c>
      <c r="E17">
        <v>24412.7</v>
      </c>
      <c r="F17">
        <v>24412.7</v>
      </c>
      <c r="G17" t="s">
        <v>43</v>
      </c>
      <c r="H17" s="73">
        <v>5.6944444444444443E-2</v>
      </c>
      <c r="I17" t="s">
        <v>51</v>
      </c>
      <c r="J17">
        <v>-246.46</v>
      </c>
      <c r="K17" t="s">
        <v>99</v>
      </c>
      <c r="L17" t="s">
        <v>99</v>
      </c>
      <c r="M17" t="s">
        <v>546</v>
      </c>
      <c r="N17">
        <v>146.84399999999999</v>
      </c>
      <c r="O17">
        <v>45981.7</v>
      </c>
      <c r="P17">
        <v>202916</v>
      </c>
      <c r="Q17">
        <v>0</v>
      </c>
      <c r="R17">
        <v>0</v>
      </c>
      <c r="S17">
        <v>0</v>
      </c>
      <c r="T17">
        <v>30362.2</v>
      </c>
      <c r="U17">
        <v>279407</v>
      </c>
      <c r="V17">
        <v>47994.8</v>
      </c>
      <c r="W17">
        <v>5636.54</v>
      </c>
      <c r="X17">
        <v>0</v>
      </c>
      <c r="Y17">
        <v>0</v>
      </c>
      <c r="Z17">
        <v>333038</v>
      </c>
      <c r="AA17">
        <v>644.30499999999995</v>
      </c>
      <c r="AB17">
        <v>0</v>
      </c>
      <c r="AC17">
        <v>0</v>
      </c>
      <c r="AD17">
        <v>0</v>
      </c>
      <c r="AE17">
        <v>0</v>
      </c>
      <c r="AF17">
        <v>1739.53</v>
      </c>
      <c r="AG17">
        <v>0</v>
      </c>
      <c r="AH17">
        <v>2383.84</v>
      </c>
      <c r="AI17">
        <v>0</v>
      </c>
      <c r="AJ17">
        <v>0</v>
      </c>
      <c r="AK17">
        <v>0</v>
      </c>
      <c r="AL17">
        <v>0</v>
      </c>
      <c r="AM17">
        <v>2383.84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5.6288900000000002</v>
      </c>
      <c r="BB17">
        <v>88.013300000000001</v>
      </c>
      <c r="BC17">
        <v>250.001</v>
      </c>
      <c r="BD17">
        <v>0</v>
      </c>
      <c r="BE17">
        <v>0</v>
      </c>
      <c r="BF17">
        <v>12.801299999999999</v>
      </c>
      <c r="BG17">
        <v>35.7622</v>
      </c>
      <c r="BH17">
        <v>392.20699999999999</v>
      </c>
      <c r="BI17">
        <v>55.609299999999998</v>
      </c>
      <c r="BJ17">
        <v>6.3543599999999998</v>
      </c>
      <c r="BK17">
        <v>0</v>
      </c>
      <c r="BL17">
        <v>0</v>
      </c>
      <c r="BM17">
        <v>454.17099999999999</v>
      </c>
      <c r="BN17">
        <v>435.88900000000001</v>
      </c>
      <c r="BO17">
        <v>18.2818</v>
      </c>
      <c r="BP17">
        <v>0</v>
      </c>
      <c r="BQ17">
        <v>1.75</v>
      </c>
      <c r="BR17" t="s">
        <v>191</v>
      </c>
      <c r="BS17">
        <v>0</v>
      </c>
      <c r="BT17">
        <v>0</v>
      </c>
      <c r="BV17">
        <v>0</v>
      </c>
      <c r="BW17" t="s">
        <v>99</v>
      </c>
      <c r="BX17" t="s">
        <v>99</v>
      </c>
      <c r="BY17" t="s">
        <v>533</v>
      </c>
      <c r="BZ17">
        <v>13.472099999999999</v>
      </c>
      <c r="CA17">
        <v>36237.599999999999</v>
      </c>
      <c r="CB17">
        <v>14284.2</v>
      </c>
      <c r="CC17">
        <v>0</v>
      </c>
      <c r="CD17">
        <v>1345.42</v>
      </c>
      <c r="CE17">
        <v>0</v>
      </c>
      <c r="CF17">
        <v>20714.8</v>
      </c>
      <c r="CG17">
        <v>72595.5</v>
      </c>
      <c r="CH17">
        <v>47994.8</v>
      </c>
      <c r="CI17">
        <v>5636.54</v>
      </c>
      <c r="CJ17">
        <v>0</v>
      </c>
      <c r="CK17">
        <v>0</v>
      </c>
      <c r="CL17">
        <v>126227</v>
      </c>
      <c r="CM17">
        <v>2313.9499999999998</v>
      </c>
      <c r="CN17">
        <v>0</v>
      </c>
      <c r="CO17">
        <v>0</v>
      </c>
      <c r="CP17">
        <v>0</v>
      </c>
      <c r="CQ17">
        <v>0</v>
      </c>
      <c r="CR17">
        <v>1823.25</v>
      </c>
      <c r="CS17">
        <v>0</v>
      </c>
      <c r="CT17">
        <v>4137.21</v>
      </c>
      <c r="CU17">
        <v>0</v>
      </c>
      <c r="CV17">
        <v>0</v>
      </c>
      <c r="CW17">
        <v>0</v>
      </c>
      <c r="CX17">
        <v>0</v>
      </c>
      <c r="CY17">
        <v>4137.21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19.352900000000002</v>
      </c>
      <c r="DN17">
        <v>69.502300000000005</v>
      </c>
      <c r="DO17">
        <v>17.3889</v>
      </c>
      <c r="DP17">
        <v>0</v>
      </c>
      <c r="DQ17">
        <v>1.33785</v>
      </c>
      <c r="DR17">
        <v>13.418100000000001</v>
      </c>
      <c r="DS17">
        <v>24.7439</v>
      </c>
      <c r="DT17">
        <v>145.744</v>
      </c>
      <c r="DU17">
        <v>55.609299999999998</v>
      </c>
      <c r="DV17">
        <v>6.3543599999999998</v>
      </c>
      <c r="DW17">
        <v>0</v>
      </c>
      <c r="DX17">
        <v>0</v>
      </c>
      <c r="DY17">
        <v>207.708</v>
      </c>
      <c r="DZ17">
        <v>174.95</v>
      </c>
      <c r="EA17">
        <v>32.7575</v>
      </c>
      <c r="EB17">
        <v>0</v>
      </c>
      <c r="EC17">
        <v>0</v>
      </c>
      <c r="EE17">
        <v>0</v>
      </c>
      <c r="EF17">
        <v>8.75</v>
      </c>
      <c r="EG17" t="s">
        <v>78</v>
      </c>
      <c r="EH17">
        <v>0</v>
      </c>
      <c r="EI17">
        <v>0</v>
      </c>
      <c r="EJ17">
        <v>32.586300000000001</v>
      </c>
      <c r="EK17">
        <v>44.711399999999998</v>
      </c>
      <c r="EL17">
        <v>0</v>
      </c>
      <c r="EM17">
        <v>0</v>
      </c>
      <c r="EN17">
        <v>0</v>
      </c>
      <c r="EO17">
        <v>5.5762900000000002</v>
      </c>
      <c r="EP17">
        <v>82.873999999999995</v>
      </c>
      <c r="EQ17">
        <v>6.9846500000000002</v>
      </c>
      <c r="ER17">
        <v>0.64344000000000001</v>
      </c>
      <c r="ES17">
        <v>0</v>
      </c>
      <c r="ET17">
        <v>0</v>
      </c>
      <c r="EU17">
        <v>90.502099999999999</v>
      </c>
      <c r="EV17">
        <v>0</v>
      </c>
      <c r="EW17">
        <v>25.195</v>
      </c>
      <c r="EX17">
        <v>2.65693</v>
      </c>
      <c r="EY17">
        <v>0</v>
      </c>
      <c r="EZ17">
        <v>0</v>
      </c>
      <c r="FA17">
        <v>0</v>
      </c>
      <c r="FB17">
        <v>4.4514100000000001</v>
      </c>
      <c r="FC17">
        <v>32.3033</v>
      </c>
      <c r="FD17">
        <v>6.9846500000000002</v>
      </c>
      <c r="FE17">
        <v>0.64344000000000001</v>
      </c>
      <c r="FF17">
        <v>0</v>
      </c>
      <c r="FG17">
        <v>0</v>
      </c>
      <c r="FH17">
        <v>39.931399999999996</v>
      </c>
      <c r="FI17" t="s">
        <v>606</v>
      </c>
      <c r="FJ17" t="s">
        <v>535</v>
      </c>
      <c r="FK17" t="s">
        <v>536</v>
      </c>
      <c r="FL17" t="s">
        <v>257</v>
      </c>
      <c r="FM17">
        <v>8.5</v>
      </c>
      <c r="FN17" t="s">
        <v>44</v>
      </c>
      <c r="FO17" t="s">
        <v>457</v>
      </c>
      <c r="FP17" t="s">
        <v>608</v>
      </c>
    </row>
    <row r="18" spans="1:172" x14ac:dyDescent="0.25">
      <c r="A18" s="72">
        <v>43238.480856481481</v>
      </c>
      <c r="B18" t="s">
        <v>547</v>
      </c>
      <c r="C18" t="s">
        <v>547</v>
      </c>
      <c r="D18" t="s">
        <v>42</v>
      </c>
      <c r="E18">
        <v>24412.7</v>
      </c>
      <c r="F18">
        <v>24412.7</v>
      </c>
      <c r="G18" t="s">
        <v>43</v>
      </c>
      <c r="H18" s="73">
        <v>7.013888888888889E-2</v>
      </c>
      <c r="I18" t="s">
        <v>51</v>
      </c>
      <c r="J18">
        <v>-57.44</v>
      </c>
      <c r="K18" t="s">
        <v>99</v>
      </c>
      <c r="L18" t="s">
        <v>99</v>
      </c>
      <c r="M18" t="s">
        <v>236</v>
      </c>
      <c r="N18">
        <v>47974.400000000001</v>
      </c>
      <c r="O18">
        <v>48261.7</v>
      </c>
      <c r="P18">
        <v>32870</v>
      </c>
      <c r="Q18">
        <v>0</v>
      </c>
      <c r="R18">
        <v>0</v>
      </c>
      <c r="S18">
        <v>0</v>
      </c>
      <c r="T18">
        <v>29259.7</v>
      </c>
      <c r="U18">
        <v>158366</v>
      </c>
      <c r="V18">
        <v>60367.7</v>
      </c>
      <c r="W18">
        <v>5636.54</v>
      </c>
      <c r="X18">
        <v>0</v>
      </c>
      <c r="Y18">
        <v>0</v>
      </c>
      <c r="Z18">
        <v>224370</v>
      </c>
      <c r="AA18">
        <v>792.74300000000005</v>
      </c>
      <c r="AB18">
        <v>0</v>
      </c>
      <c r="AC18">
        <v>0</v>
      </c>
      <c r="AD18">
        <v>0</v>
      </c>
      <c r="AE18">
        <v>0</v>
      </c>
      <c r="AF18">
        <v>1296.6600000000001</v>
      </c>
      <c r="AG18">
        <v>0</v>
      </c>
      <c r="AH18">
        <v>2089.41</v>
      </c>
      <c r="AI18">
        <v>0</v>
      </c>
      <c r="AJ18">
        <v>0</v>
      </c>
      <c r="AK18">
        <v>0</v>
      </c>
      <c r="AL18">
        <v>0</v>
      </c>
      <c r="AM18">
        <v>2089.41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54.750100000000003</v>
      </c>
      <c r="BB18">
        <v>87.234499999999997</v>
      </c>
      <c r="BC18">
        <v>38.461399999999998</v>
      </c>
      <c r="BD18">
        <v>0</v>
      </c>
      <c r="BE18">
        <v>0</v>
      </c>
      <c r="BF18">
        <v>9.5422499999999992</v>
      </c>
      <c r="BG18">
        <v>34.085099999999997</v>
      </c>
      <c r="BH18">
        <v>224.07300000000001</v>
      </c>
      <c r="BI18">
        <v>69.6691</v>
      </c>
      <c r="BJ18">
        <v>6.3543599999999998</v>
      </c>
      <c r="BK18">
        <v>0</v>
      </c>
      <c r="BL18">
        <v>0</v>
      </c>
      <c r="BM18">
        <v>300.09699999999998</v>
      </c>
      <c r="BN18">
        <v>283.95299999999997</v>
      </c>
      <c r="BO18">
        <v>16.1435</v>
      </c>
      <c r="BP18">
        <v>0</v>
      </c>
      <c r="BQ18">
        <v>0</v>
      </c>
      <c r="BR18" t="s">
        <v>191</v>
      </c>
      <c r="BS18">
        <v>0</v>
      </c>
      <c r="BT18">
        <v>998</v>
      </c>
      <c r="BU18" t="s">
        <v>112</v>
      </c>
      <c r="BV18">
        <v>1</v>
      </c>
      <c r="BW18" t="s">
        <v>99</v>
      </c>
      <c r="BX18" t="s">
        <v>99</v>
      </c>
      <c r="BY18" t="s">
        <v>548</v>
      </c>
      <c r="BZ18">
        <v>18.14</v>
      </c>
      <c r="CA18">
        <v>42137.3</v>
      </c>
      <c r="CB18">
        <v>17521.5</v>
      </c>
      <c r="CC18">
        <v>0</v>
      </c>
      <c r="CD18">
        <v>1843.04</v>
      </c>
      <c r="CE18">
        <v>0</v>
      </c>
      <c r="CF18">
        <v>24441.4</v>
      </c>
      <c r="CG18">
        <v>85961.3</v>
      </c>
      <c r="CH18">
        <v>60367.7</v>
      </c>
      <c r="CI18">
        <v>5636.54</v>
      </c>
      <c r="CJ18">
        <v>0</v>
      </c>
      <c r="CK18">
        <v>0</v>
      </c>
      <c r="CL18">
        <v>151966</v>
      </c>
      <c r="CM18">
        <v>3005.36</v>
      </c>
      <c r="CN18">
        <v>0</v>
      </c>
      <c r="CO18">
        <v>0</v>
      </c>
      <c r="CP18">
        <v>0</v>
      </c>
      <c r="CQ18">
        <v>0</v>
      </c>
      <c r="CR18">
        <v>1348.15</v>
      </c>
      <c r="CS18">
        <v>0</v>
      </c>
      <c r="CT18">
        <v>4353.51</v>
      </c>
      <c r="CU18">
        <v>0</v>
      </c>
      <c r="CV18">
        <v>0</v>
      </c>
      <c r="CW18">
        <v>0</v>
      </c>
      <c r="CX18">
        <v>0</v>
      </c>
      <c r="CY18">
        <v>4353.51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24.924299999999999</v>
      </c>
      <c r="DN18">
        <v>79.293400000000005</v>
      </c>
      <c r="DO18">
        <v>21.9207</v>
      </c>
      <c r="DP18">
        <v>0</v>
      </c>
      <c r="DQ18">
        <v>1.82578</v>
      </c>
      <c r="DR18">
        <v>9.9214199999999995</v>
      </c>
      <c r="DS18">
        <v>28.751799999999999</v>
      </c>
      <c r="DT18">
        <v>166.637</v>
      </c>
      <c r="DU18">
        <v>69.6691</v>
      </c>
      <c r="DV18">
        <v>6.3543599999999998</v>
      </c>
      <c r="DW18">
        <v>0</v>
      </c>
      <c r="DX18">
        <v>0</v>
      </c>
      <c r="DY18">
        <v>242.661</v>
      </c>
      <c r="DZ18">
        <v>207.833</v>
      </c>
      <c r="EA18">
        <v>34.827599999999997</v>
      </c>
      <c r="EB18">
        <v>0</v>
      </c>
      <c r="EC18">
        <v>0</v>
      </c>
      <c r="EE18">
        <v>0</v>
      </c>
      <c r="EF18">
        <v>16</v>
      </c>
      <c r="EG18" t="s">
        <v>78</v>
      </c>
      <c r="EH18">
        <v>0</v>
      </c>
      <c r="EI18">
        <v>1.5293500000000001E-3</v>
      </c>
      <c r="EJ18">
        <v>26.021000000000001</v>
      </c>
      <c r="EK18">
        <v>4.3977199999999996</v>
      </c>
      <c r="EL18">
        <v>0</v>
      </c>
      <c r="EM18">
        <v>0</v>
      </c>
      <c r="EN18">
        <v>0</v>
      </c>
      <c r="EO18">
        <v>4.7364300000000004</v>
      </c>
      <c r="EP18">
        <v>35.156599999999997</v>
      </c>
      <c r="EQ18">
        <v>7.7711100000000002</v>
      </c>
      <c r="ER18">
        <v>0.64344000000000001</v>
      </c>
      <c r="ES18">
        <v>0</v>
      </c>
      <c r="ET18">
        <v>0</v>
      </c>
      <c r="EU18">
        <v>43.571199999999997</v>
      </c>
      <c r="EV18" s="74">
        <v>5.0968300000000002E-21</v>
      </c>
      <c r="EW18">
        <v>24.352699999999999</v>
      </c>
      <c r="EX18">
        <v>2.83934</v>
      </c>
      <c r="EY18">
        <v>0</v>
      </c>
      <c r="EZ18" s="74">
        <v>5.2407399999999997E-17</v>
      </c>
      <c r="FA18">
        <v>0</v>
      </c>
      <c r="FB18">
        <v>4.4662199999999999</v>
      </c>
      <c r="FC18">
        <v>31.658200000000001</v>
      </c>
      <c r="FD18">
        <v>7.7711100000000002</v>
      </c>
      <c r="FE18">
        <v>0.64344000000000001</v>
      </c>
      <c r="FF18">
        <v>0</v>
      </c>
      <c r="FG18">
        <v>0</v>
      </c>
      <c r="FH18">
        <v>40.072800000000001</v>
      </c>
      <c r="FI18" t="s">
        <v>606</v>
      </c>
      <c r="FJ18" t="s">
        <v>535</v>
      </c>
      <c r="FK18" t="s">
        <v>536</v>
      </c>
      <c r="FL18" t="s">
        <v>257</v>
      </c>
      <c r="FM18">
        <v>8.5</v>
      </c>
      <c r="FN18" t="s">
        <v>44</v>
      </c>
      <c r="FO18" t="s">
        <v>457</v>
      </c>
      <c r="FP18" t="s">
        <v>608</v>
      </c>
    </row>
    <row r="19" spans="1:172" x14ac:dyDescent="0.25">
      <c r="A19" s="72">
        <v>43238.48337962963</v>
      </c>
      <c r="B19" t="s">
        <v>549</v>
      </c>
      <c r="C19" t="s">
        <v>549</v>
      </c>
      <c r="D19" t="s">
        <v>42</v>
      </c>
      <c r="E19">
        <v>24412.7</v>
      </c>
      <c r="F19">
        <v>24412.7</v>
      </c>
      <c r="G19" t="s">
        <v>43</v>
      </c>
      <c r="H19" s="73">
        <v>0.14791666666666667</v>
      </c>
      <c r="I19" t="s">
        <v>50</v>
      </c>
      <c r="J19">
        <v>8.75</v>
      </c>
      <c r="K19" t="s">
        <v>99</v>
      </c>
      <c r="L19" t="s">
        <v>99</v>
      </c>
      <c r="M19" t="s">
        <v>218</v>
      </c>
      <c r="N19">
        <v>248.46700000000001</v>
      </c>
      <c r="O19">
        <v>32025.4</v>
      </c>
      <c r="P19">
        <v>19281</v>
      </c>
      <c r="Q19">
        <v>0</v>
      </c>
      <c r="R19">
        <v>4313.47</v>
      </c>
      <c r="S19">
        <v>0</v>
      </c>
      <c r="T19">
        <v>28896.5</v>
      </c>
      <c r="U19">
        <v>84764.9</v>
      </c>
      <c r="V19">
        <v>60367.7</v>
      </c>
      <c r="W19">
        <v>5636.54</v>
      </c>
      <c r="X19">
        <v>0</v>
      </c>
      <c r="Y19">
        <v>0</v>
      </c>
      <c r="Z19">
        <v>150769</v>
      </c>
      <c r="AA19">
        <v>3475.83</v>
      </c>
      <c r="AB19">
        <v>0</v>
      </c>
      <c r="AC19">
        <v>0</v>
      </c>
      <c r="AD19">
        <v>0</v>
      </c>
      <c r="AE19">
        <v>0</v>
      </c>
      <c r="AF19">
        <v>1304.5</v>
      </c>
      <c r="AG19">
        <v>0</v>
      </c>
      <c r="AH19">
        <v>4780.32</v>
      </c>
      <c r="AI19">
        <v>0</v>
      </c>
      <c r="AJ19">
        <v>0</v>
      </c>
      <c r="AK19">
        <v>0</v>
      </c>
      <c r="AL19">
        <v>0</v>
      </c>
      <c r="AM19">
        <v>4780.32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28.840699999999998</v>
      </c>
      <c r="BB19">
        <v>60.962499999999999</v>
      </c>
      <c r="BC19">
        <v>22.958300000000001</v>
      </c>
      <c r="BD19">
        <v>0</v>
      </c>
      <c r="BE19">
        <v>4.7026599999999998</v>
      </c>
      <c r="BF19">
        <v>9.5997400000000006</v>
      </c>
      <c r="BG19">
        <v>33.6614</v>
      </c>
      <c r="BH19">
        <v>160.72499999999999</v>
      </c>
      <c r="BI19">
        <v>69.6691</v>
      </c>
      <c r="BJ19">
        <v>6.3543599999999998</v>
      </c>
      <c r="BK19">
        <v>0</v>
      </c>
      <c r="BL19">
        <v>0</v>
      </c>
      <c r="BM19">
        <v>236.749</v>
      </c>
      <c r="BN19">
        <v>198.559</v>
      </c>
      <c r="BO19">
        <v>38.189500000000002</v>
      </c>
      <c r="BP19">
        <v>0</v>
      </c>
      <c r="BQ19">
        <v>0</v>
      </c>
      <c r="BS19">
        <v>0</v>
      </c>
      <c r="BT19">
        <v>1607.25</v>
      </c>
      <c r="BU19" t="s">
        <v>112</v>
      </c>
      <c r="BV19">
        <v>0</v>
      </c>
      <c r="BW19" t="s">
        <v>99</v>
      </c>
      <c r="BX19" t="s">
        <v>99</v>
      </c>
      <c r="BY19" t="s">
        <v>550</v>
      </c>
      <c r="BZ19">
        <v>17.887599999999999</v>
      </c>
      <c r="CA19">
        <v>43632.6</v>
      </c>
      <c r="CB19">
        <v>17413.900000000001</v>
      </c>
      <c r="CC19">
        <v>0</v>
      </c>
      <c r="CD19">
        <v>1726.92</v>
      </c>
      <c r="CE19">
        <v>0</v>
      </c>
      <c r="CF19">
        <v>24105.599999999999</v>
      </c>
      <c r="CG19">
        <v>86897</v>
      </c>
      <c r="CH19">
        <v>60367.7</v>
      </c>
      <c r="CI19">
        <v>5636.54</v>
      </c>
      <c r="CJ19">
        <v>0</v>
      </c>
      <c r="CK19">
        <v>0</v>
      </c>
      <c r="CL19">
        <v>152901</v>
      </c>
      <c r="CM19">
        <v>3061.68</v>
      </c>
      <c r="CN19">
        <v>0</v>
      </c>
      <c r="CO19">
        <v>0</v>
      </c>
      <c r="CP19">
        <v>0</v>
      </c>
      <c r="CQ19">
        <v>0</v>
      </c>
      <c r="CR19">
        <v>1356.63</v>
      </c>
      <c r="CS19">
        <v>0</v>
      </c>
      <c r="CT19">
        <v>4418.3100000000004</v>
      </c>
      <c r="CU19">
        <v>0</v>
      </c>
      <c r="CV19">
        <v>0</v>
      </c>
      <c r="CW19">
        <v>0</v>
      </c>
      <c r="CX19">
        <v>0</v>
      </c>
      <c r="CY19">
        <v>4418.3100000000004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25.4023</v>
      </c>
      <c r="DN19">
        <v>82.591300000000004</v>
      </c>
      <c r="DO19">
        <v>21.429099999999998</v>
      </c>
      <c r="DP19">
        <v>0</v>
      </c>
      <c r="DQ19">
        <v>1.71455</v>
      </c>
      <c r="DR19">
        <v>9.9839500000000001</v>
      </c>
      <c r="DS19">
        <v>28.3611</v>
      </c>
      <c r="DT19">
        <v>169.482</v>
      </c>
      <c r="DU19">
        <v>69.6691</v>
      </c>
      <c r="DV19">
        <v>6.3543599999999998</v>
      </c>
      <c r="DW19">
        <v>0</v>
      </c>
      <c r="DX19">
        <v>0</v>
      </c>
      <c r="DY19">
        <v>245.506</v>
      </c>
      <c r="DZ19">
        <v>210.137</v>
      </c>
      <c r="EA19">
        <v>35.368299999999998</v>
      </c>
      <c r="EB19">
        <v>0</v>
      </c>
      <c r="EC19">
        <v>0</v>
      </c>
      <c r="EE19">
        <v>0</v>
      </c>
      <c r="EF19">
        <v>14.25</v>
      </c>
      <c r="EG19" t="s">
        <v>78</v>
      </c>
      <c r="EH19">
        <v>0</v>
      </c>
      <c r="EI19" s="74">
        <v>8.9113500000000007E-6</v>
      </c>
      <c r="EJ19">
        <v>17.825600000000001</v>
      </c>
      <c r="EK19">
        <v>2.7907600000000001</v>
      </c>
      <c r="EL19">
        <v>0</v>
      </c>
      <c r="EM19">
        <v>0.34889799999999999</v>
      </c>
      <c r="EN19">
        <v>0</v>
      </c>
      <c r="EO19">
        <v>4.6750600000000002</v>
      </c>
      <c r="EP19">
        <v>25.6403</v>
      </c>
      <c r="EQ19">
        <v>7.7711100000000002</v>
      </c>
      <c r="ER19">
        <v>0.64344000000000001</v>
      </c>
      <c r="ES19">
        <v>0</v>
      </c>
      <c r="ET19">
        <v>0</v>
      </c>
      <c r="EU19">
        <v>34.0548</v>
      </c>
      <c r="EV19">
        <v>0</v>
      </c>
      <c r="EW19">
        <v>25.4236</v>
      </c>
      <c r="EX19">
        <v>2.7158799999999998</v>
      </c>
      <c r="EY19">
        <v>0</v>
      </c>
      <c r="EZ19">
        <v>0</v>
      </c>
      <c r="FA19">
        <v>0</v>
      </c>
      <c r="FB19">
        <v>4.4069500000000001</v>
      </c>
      <c r="FC19">
        <v>32.546399999999998</v>
      </c>
      <c r="FD19">
        <v>7.7711100000000002</v>
      </c>
      <c r="FE19">
        <v>0.64344000000000001</v>
      </c>
      <c r="FF19">
        <v>0</v>
      </c>
      <c r="FG19">
        <v>0</v>
      </c>
      <c r="FH19">
        <v>40.960999999999999</v>
      </c>
      <c r="FI19" t="s">
        <v>606</v>
      </c>
      <c r="FJ19" t="s">
        <v>535</v>
      </c>
      <c r="FK19" t="s">
        <v>536</v>
      </c>
      <c r="FL19" t="s">
        <v>257</v>
      </c>
      <c r="FM19">
        <v>8.5</v>
      </c>
      <c r="FN19" t="s">
        <v>44</v>
      </c>
      <c r="FO19" t="s">
        <v>457</v>
      </c>
      <c r="FP19" t="s">
        <v>608</v>
      </c>
    </row>
    <row r="20" spans="1:172" x14ac:dyDescent="0.25">
      <c r="A20" s="72">
        <v>43238.486886574072</v>
      </c>
      <c r="B20" t="s">
        <v>551</v>
      </c>
      <c r="C20" t="s">
        <v>551</v>
      </c>
      <c r="D20" t="s">
        <v>42</v>
      </c>
      <c r="E20">
        <v>498589</v>
      </c>
      <c r="F20">
        <v>498589</v>
      </c>
      <c r="G20" t="s">
        <v>43</v>
      </c>
      <c r="H20" s="73">
        <v>0.20625000000000002</v>
      </c>
      <c r="I20" t="s">
        <v>51</v>
      </c>
      <c r="J20">
        <v>-76.83</v>
      </c>
      <c r="K20" t="s">
        <v>99</v>
      </c>
      <c r="L20" t="s">
        <v>99</v>
      </c>
      <c r="M20" t="s">
        <v>236</v>
      </c>
      <c r="N20">
        <v>608624</v>
      </c>
      <c r="O20">
        <v>367258</v>
      </c>
      <c r="P20">
        <v>198413</v>
      </c>
      <c r="Q20">
        <v>6907.41</v>
      </c>
      <c r="R20">
        <v>148961</v>
      </c>
      <c r="S20">
        <v>0</v>
      </c>
      <c r="T20">
        <v>795072</v>
      </c>
      <c r="U20" s="74">
        <v>2125240</v>
      </c>
      <c r="V20" s="74">
        <v>2135580</v>
      </c>
      <c r="W20">
        <v>0</v>
      </c>
      <c r="X20">
        <v>0</v>
      </c>
      <c r="Y20">
        <v>0</v>
      </c>
      <c r="Z20" s="74">
        <v>4260820</v>
      </c>
      <c r="AA20">
        <v>153432</v>
      </c>
      <c r="AB20">
        <v>0</v>
      </c>
      <c r="AC20">
        <v>0</v>
      </c>
      <c r="AD20">
        <v>0</v>
      </c>
      <c r="AE20">
        <v>0</v>
      </c>
      <c r="AF20">
        <v>5774.04</v>
      </c>
      <c r="AG20">
        <v>0</v>
      </c>
      <c r="AH20">
        <v>159206</v>
      </c>
      <c r="AI20">
        <v>0</v>
      </c>
      <c r="AJ20">
        <v>0</v>
      </c>
      <c r="AK20">
        <v>0</v>
      </c>
      <c r="AL20">
        <v>0</v>
      </c>
      <c r="AM20">
        <v>159206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79.573599999999999</v>
      </c>
      <c r="BB20">
        <v>30.0108</v>
      </c>
      <c r="BC20">
        <v>11.524800000000001</v>
      </c>
      <c r="BD20">
        <v>0.93936699999999995</v>
      </c>
      <c r="BE20">
        <v>9.7187099999999997</v>
      </c>
      <c r="BF20">
        <v>2.0814499999999998</v>
      </c>
      <c r="BG20">
        <v>45.1663</v>
      </c>
      <c r="BH20">
        <v>179.01499999999999</v>
      </c>
      <c r="BI20">
        <v>120.67700000000001</v>
      </c>
      <c r="BJ20">
        <v>0</v>
      </c>
      <c r="BK20">
        <v>0</v>
      </c>
      <c r="BL20">
        <v>0</v>
      </c>
      <c r="BM20">
        <v>299.69200000000001</v>
      </c>
      <c r="BN20">
        <v>247.87899999999999</v>
      </c>
      <c r="BO20">
        <v>51.813000000000002</v>
      </c>
      <c r="BP20">
        <v>0</v>
      </c>
      <c r="BQ20">
        <v>30</v>
      </c>
      <c r="BR20" t="s">
        <v>113</v>
      </c>
      <c r="BS20">
        <v>0</v>
      </c>
      <c r="BT20">
        <v>0</v>
      </c>
      <c r="BV20">
        <v>0</v>
      </c>
      <c r="BW20" t="s">
        <v>99</v>
      </c>
      <c r="BX20" t="s">
        <v>99</v>
      </c>
      <c r="BY20" t="s">
        <v>227</v>
      </c>
      <c r="BZ20">
        <v>176.66300000000001</v>
      </c>
      <c r="CA20">
        <v>281810</v>
      </c>
      <c r="CB20">
        <v>352015</v>
      </c>
      <c r="CC20">
        <v>33900.699999999997</v>
      </c>
      <c r="CD20">
        <v>81834.399999999994</v>
      </c>
      <c r="CE20">
        <v>0</v>
      </c>
      <c r="CF20">
        <v>584998</v>
      </c>
      <c r="CG20" s="74">
        <v>1334730</v>
      </c>
      <c r="CH20" s="74">
        <v>2135580</v>
      </c>
      <c r="CI20">
        <v>0</v>
      </c>
      <c r="CJ20">
        <v>0</v>
      </c>
      <c r="CK20">
        <v>0</v>
      </c>
      <c r="CL20" s="74">
        <v>3470320</v>
      </c>
      <c r="CM20">
        <v>29374.799999999999</v>
      </c>
      <c r="CN20">
        <v>0</v>
      </c>
      <c r="CO20">
        <v>0</v>
      </c>
      <c r="CP20">
        <v>0</v>
      </c>
      <c r="CQ20">
        <v>0</v>
      </c>
      <c r="CR20">
        <v>5772.52</v>
      </c>
      <c r="CS20">
        <v>0</v>
      </c>
      <c r="CT20">
        <v>35147.300000000003</v>
      </c>
      <c r="CU20">
        <v>0</v>
      </c>
      <c r="CV20">
        <v>0</v>
      </c>
      <c r="CW20">
        <v>0</v>
      </c>
      <c r="CX20">
        <v>0</v>
      </c>
      <c r="CY20">
        <v>35147.300000000003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11.701599999999999</v>
      </c>
      <c r="DN20">
        <v>25.728100000000001</v>
      </c>
      <c r="DO20">
        <v>20.526199999999999</v>
      </c>
      <c r="DP20">
        <v>3.1427399999999999</v>
      </c>
      <c r="DQ20">
        <v>5.7104100000000004</v>
      </c>
      <c r="DR20">
        <v>2.0809000000000002</v>
      </c>
      <c r="DS20">
        <v>33.292000000000002</v>
      </c>
      <c r="DT20">
        <v>102.182</v>
      </c>
      <c r="DU20">
        <v>120.67700000000001</v>
      </c>
      <c r="DV20">
        <v>0</v>
      </c>
      <c r="DW20">
        <v>0</v>
      </c>
      <c r="DX20">
        <v>0</v>
      </c>
      <c r="DY20">
        <v>222.85900000000001</v>
      </c>
      <c r="DZ20">
        <v>209.08500000000001</v>
      </c>
      <c r="EA20">
        <v>13.7738</v>
      </c>
      <c r="EB20">
        <v>0</v>
      </c>
      <c r="EC20">
        <v>0</v>
      </c>
      <c r="EE20">
        <v>0</v>
      </c>
      <c r="EF20">
        <v>3.25</v>
      </c>
      <c r="EG20" t="s">
        <v>205</v>
      </c>
      <c r="EH20">
        <v>0</v>
      </c>
      <c r="EI20">
        <v>0.39866400000000002</v>
      </c>
      <c r="EJ20">
        <v>172.47499999999999</v>
      </c>
      <c r="EK20">
        <v>29.949300000000001</v>
      </c>
      <c r="EL20">
        <v>4.6277600000000003</v>
      </c>
      <c r="EM20">
        <v>41.837899999999998</v>
      </c>
      <c r="EN20">
        <v>0</v>
      </c>
      <c r="EO20">
        <v>118.373</v>
      </c>
      <c r="EP20">
        <v>367.661</v>
      </c>
      <c r="EQ20">
        <v>274.91199999999998</v>
      </c>
      <c r="ER20">
        <v>0</v>
      </c>
      <c r="ES20">
        <v>0</v>
      </c>
      <c r="ET20">
        <v>0</v>
      </c>
      <c r="EU20">
        <v>642.57399999999996</v>
      </c>
      <c r="EV20" s="74">
        <v>4.2898699999999998E-17</v>
      </c>
      <c r="EW20">
        <v>154.09899999999999</v>
      </c>
      <c r="EX20">
        <v>51.042200000000001</v>
      </c>
      <c r="EY20">
        <v>21.901199999999999</v>
      </c>
      <c r="EZ20">
        <v>25.317499999999999</v>
      </c>
      <c r="FA20">
        <v>0</v>
      </c>
      <c r="FB20">
        <v>89.440899999999999</v>
      </c>
      <c r="FC20">
        <v>341.80099999999999</v>
      </c>
      <c r="FD20">
        <v>274.91199999999998</v>
      </c>
      <c r="FE20">
        <v>0</v>
      </c>
      <c r="FF20">
        <v>0</v>
      </c>
      <c r="FG20">
        <v>0</v>
      </c>
      <c r="FH20">
        <v>616.71299999999997</v>
      </c>
      <c r="FI20" t="s">
        <v>606</v>
      </c>
      <c r="FJ20" t="s">
        <v>535</v>
      </c>
      <c r="FK20" t="s">
        <v>536</v>
      </c>
      <c r="FL20" t="s">
        <v>257</v>
      </c>
      <c r="FM20">
        <v>8.5</v>
      </c>
      <c r="FN20" t="s">
        <v>44</v>
      </c>
      <c r="FO20" t="s">
        <v>457</v>
      </c>
      <c r="FP20" t="s">
        <v>608</v>
      </c>
    </row>
    <row r="21" spans="1:172" x14ac:dyDescent="0.25">
      <c r="A21" s="72">
        <v>43238.490752314814</v>
      </c>
      <c r="B21" t="s">
        <v>552</v>
      </c>
      <c r="C21" t="s">
        <v>552</v>
      </c>
      <c r="D21" t="s">
        <v>42</v>
      </c>
      <c r="E21">
        <v>498589</v>
      </c>
      <c r="F21">
        <v>498589</v>
      </c>
      <c r="G21" t="s">
        <v>43</v>
      </c>
      <c r="H21" s="73">
        <v>0.22847222222222222</v>
      </c>
      <c r="I21" t="s">
        <v>51</v>
      </c>
      <c r="J21">
        <v>-27.49</v>
      </c>
      <c r="K21" t="s">
        <v>99</v>
      </c>
      <c r="L21" t="s">
        <v>99</v>
      </c>
      <c r="M21" t="s">
        <v>236</v>
      </c>
      <c r="N21">
        <v>607512</v>
      </c>
      <c r="O21">
        <v>410562</v>
      </c>
      <c r="P21">
        <v>198308</v>
      </c>
      <c r="Q21">
        <v>2108.15</v>
      </c>
      <c r="R21">
        <v>86073.9</v>
      </c>
      <c r="S21">
        <v>0</v>
      </c>
      <c r="T21">
        <v>795072</v>
      </c>
      <c r="U21" s="74">
        <v>2099640</v>
      </c>
      <c r="V21" s="74">
        <v>2135580</v>
      </c>
      <c r="W21">
        <v>0</v>
      </c>
      <c r="X21">
        <v>0</v>
      </c>
      <c r="Y21">
        <v>0</v>
      </c>
      <c r="Z21" s="74">
        <v>4235220</v>
      </c>
      <c r="AA21">
        <v>27.6218</v>
      </c>
      <c r="AB21">
        <v>0</v>
      </c>
      <c r="AC21">
        <v>0</v>
      </c>
      <c r="AD21">
        <v>0</v>
      </c>
      <c r="AE21">
        <v>0</v>
      </c>
      <c r="AF21">
        <v>5774.04</v>
      </c>
      <c r="AG21">
        <v>0</v>
      </c>
      <c r="AH21">
        <v>5801.66</v>
      </c>
      <c r="AI21">
        <v>0</v>
      </c>
      <c r="AJ21">
        <v>0</v>
      </c>
      <c r="AK21">
        <v>0</v>
      </c>
      <c r="AL21">
        <v>0</v>
      </c>
      <c r="AM21">
        <v>5801.66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29.7745</v>
      </c>
      <c r="BB21">
        <v>35.203200000000002</v>
      </c>
      <c r="BC21">
        <v>11.5204</v>
      </c>
      <c r="BD21">
        <v>0.37851400000000002</v>
      </c>
      <c r="BE21">
        <v>5.5494599999999998</v>
      </c>
      <c r="BF21">
        <v>2.0814499999999998</v>
      </c>
      <c r="BG21">
        <v>45.1663</v>
      </c>
      <c r="BH21">
        <v>129.67400000000001</v>
      </c>
      <c r="BI21">
        <v>120.67700000000001</v>
      </c>
      <c r="BJ21">
        <v>0</v>
      </c>
      <c r="BK21">
        <v>0</v>
      </c>
      <c r="BL21">
        <v>0</v>
      </c>
      <c r="BM21">
        <v>250.35</v>
      </c>
      <c r="BN21">
        <v>248.25700000000001</v>
      </c>
      <c r="BO21">
        <v>2.0930300000000002</v>
      </c>
      <c r="BP21">
        <v>0</v>
      </c>
      <c r="BQ21">
        <v>32</v>
      </c>
      <c r="BR21" t="s">
        <v>113</v>
      </c>
      <c r="BS21">
        <v>0</v>
      </c>
      <c r="BT21">
        <v>0</v>
      </c>
      <c r="BV21">
        <v>0</v>
      </c>
      <c r="BW21" t="s">
        <v>99</v>
      </c>
      <c r="BX21" t="s">
        <v>99</v>
      </c>
      <c r="BY21" t="s">
        <v>227</v>
      </c>
      <c r="BZ21">
        <v>176.66300000000001</v>
      </c>
      <c r="CA21">
        <v>281810</v>
      </c>
      <c r="CB21">
        <v>352015</v>
      </c>
      <c r="CC21">
        <v>33900.699999999997</v>
      </c>
      <c r="CD21">
        <v>81834.399999999994</v>
      </c>
      <c r="CE21">
        <v>0</v>
      </c>
      <c r="CF21">
        <v>584998</v>
      </c>
      <c r="CG21" s="74">
        <v>1334730</v>
      </c>
      <c r="CH21" s="74">
        <v>2135580</v>
      </c>
      <c r="CI21">
        <v>0</v>
      </c>
      <c r="CJ21">
        <v>0</v>
      </c>
      <c r="CK21">
        <v>0</v>
      </c>
      <c r="CL21" s="74">
        <v>3470320</v>
      </c>
      <c r="CM21">
        <v>29374.799999999999</v>
      </c>
      <c r="CN21">
        <v>0</v>
      </c>
      <c r="CO21">
        <v>0</v>
      </c>
      <c r="CP21">
        <v>0</v>
      </c>
      <c r="CQ21">
        <v>0</v>
      </c>
      <c r="CR21">
        <v>5772.52</v>
      </c>
      <c r="CS21">
        <v>0</v>
      </c>
      <c r="CT21">
        <v>35147.300000000003</v>
      </c>
      <c r="CU21">
        <v>0</v>
      </c>
      <c r="CV21">
        <v>0</v>
      </c>
      <c r="CW21">
        <v>0</v>
      </c>
      <c r="CX21">
        <v>0</v>
      </c>
      <c r="CY21">
        <v>35147.300000000003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11.701599999999999</v>
      </c>
      <c r="DN21">
        <v>25.728100000000001</v>
      </c>
      <c r="DO21">
        <v>20.526199999999999</v>
      </c>
      <c r="DP21">
        <v>3.1427399999999999</v>
      </c>
      <c r="DQ21">
        <v>5.7104100000000004</v>
      </c>
      <c r="DR21">
        <v>2.0809000000000002</v>
      </c>
      <c r="DS21">
        <v>33.292000000000002</v>
      </c>
      <c r="DT21">
        <v>102.182</v>
      </c>
      <c r="DU21">
        <v>120.67700000000001</v>
      </c>
      <c r="DV21">
        <v>0</v>
      </c>
      <c r="DW21">
        <v>0</v>
      </c>
      <c r="DX21">
        <v>0</v>
      </c>
      <c r="DY21">
        <v>222.85900000000001</v>
      </c>
      <c r="DZ21">
        <v>209.08500000000001</v>
      </c>
      <c r="EA21">
        <v>13.7738</v>
      </c>
      <c r="EB21">
        <v>0</v>
      </c>
      <c r="EC21">
        <v>0</v>
      </c>
      <c r="EE21">
        <v>0</v>
      </c>
      <c r="EF21">
        <v>3.25</v>
      </c>
      <c r="EG21" t="s">
        <v>205</v>
      </c>
      <c r="EH21">
        <v>0</v>
      </c>
      <c r="EI21" s="74">
        <v>1.3397000000000001E-13</v>
      </c>
      <c r="EJ21">
        <v>205.78899999999999</v>
      </c>
      <c r="EK21">
        <v>29.988199999999999</v>
      </c>
      <c r="EL21">
        <v>1.7091099999999999</v>
      </c>
      <c r="EM21">
        <v>22.8383</v>
      </c>
      <c r="EN21">
        <v>0</v>
      </c>
      <c r="EO21">
        <v>118.373</v>
      </c>
      <c r="EP21">
        <v>378.69799999999998</v>
      </c>
      <c r="EQ21">
        <v>274.91199999999998</v>
      </c>
      <c r="ER21">
        <v>0</v>
      </c>
      <c r="ES21">
        <v>0</v>
      </c>
      <c r="ET21">
        <v>0</v>
      </c>
      <c r="EU21">
        <v>653.61099999999999</v>
      </c>
      <c r="EV21" s="74">
        <v>4.2898699999999998E-17</v>
      </c>
      <c r="EW21">
        <v>154.09899999999999</v>
      </c>
      <c r="EX21">
        <v>51.042200000000001</v>
      </c>
      <c r="EY21">
        <v>21.901199999999999</v>
      </c>
      <c r="EZ21">
        <v>25.317499999999999</v>
      </c>
      <c r="FA21">
        <v>0</v>
      </c>
      <c r="FB21">
        <v>89.440899999999999</v>
      </c>
      <c r="FC21">
        <v>341.80099999999999</v>
      </c>
      <c r="FD21">
        <v>274.91199999999998</v>
      </c>
      <c r="FE21">
        <v>0</v>
      </c>
      <c r="FF21">
        <v>0</v>
      </c>
      <c r="FG21">
        <v>0</v>
      </c>
      <c r="FH21">
        <v>616.71299999999997</v>
      </c>
      <c r="FI21" t="s">
        <v>606</v>
      </c>
      <c r="FJ21" t="s">
        <v>535</v>
      </c>
      <c r="FK21" t="s">
        <v>536</v>
      </c>
      <c r="FL21" t="s">
        <v>257</v>
      </c>
      <c r="FM21">
        <v>8.5</v>
      </c>
      <c r="FN21" t="s">
        <v>44</v>
      </c>
      <c r="FO21" t="s">
        <v>457</v>
      </c>
      <c r="FP21" t="s">
        <v>608</v>
      </c>
    </row>
    <row r="22" spans="1:172" x14ac:dyDescent="0.25">
      <c r="A22" s="72">
        <v>43238.494085648148</v>
      </c>
      <c r="B22" t="s">
        <v>553</v>
      </c>
      <c r="C22" t="s">
        <v>553</v>
      </c>
      <c r="D22" t="s">
        <v>42</v>
      </c>
      <c r="E22">
        <v>498589</v>
      </c>
      <c r="F22">
        <v>498589</v>
      </c>
      <c r="G22" t="s">
        <v>43</v>
      </c>
      <c r="H22" s="73">
        <v>0.19583333333333333</v>
      </c>
      <c r="I22" t="s">
        <v>51</v>
      </c>
      <c r="J22">
        <v>-37.03</v>
      </c>
      <c r="K22" t="s">
        <v>99</v>
      </c>
      <c r="L22" t="s">
        <v>99</v>
      </c>
      <c r="M22" t="s">
        <v>236</v>
      </c>
      <c r="N22">
        <v>607529</v>
      </c>
      <c r="O22">
        <v>513071</v>
      </c>
      <c r="P22">
        <v>198302</v>
      </c>
      <c r="Q22">
        <v>10908.4</v>
      </c>
      <c r="R22">
        <v>85759.5</v>
      </c>
      <c r="S22">
        <v>0</v>
      </c>
      <c r="T22">
        <v>795072</v>
      </c>
      <c r="U22" s="74">
        <v>2210640</v>
      </c>
      <c r="V22" s="74">
        <v>2135580</v>
      </c>
      <c r="W22">
        <v>0</v>
      </c>
      <c r="X22">
        <v>0</v>
      </c>
      <c r="Y22">
        <v>0</v>
      </c>
      <c r="Z22" s="74">
        <v>4346220</v>
      </c>
      <c r="AA22">
        <v>27.6218</v>
      </c>
      <c r="AB22">
        <v>0</v>
      </c>
      <c r="AC22">
        <v>0</v>
      </c>
      <c r="AD22">
        <v>0</v>
      </c>
      <c r="AE22">
        <v>0</v>
      </c>
      <c r="AF22">
        <v>5774.04</v>
      </c>
      <c r="AG22">
        <v>0</v>
      </c>
      <c r="AH22">
        <v>5801.66</v>
      </c>
      <c r="AI22">
        <v>0</v>
      </c>
      <c r="AJ22">
        <v>0</v>
      </c>
      <c r="AK22">
        <v>0</v>
      </c>
      <c r="AL22">
        <v>0</v>
      </c>
      <c r="AM22">
        <v>5801.66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29.775400000000001</v>
      </c>
      <c r="BB22">
        <v>44.162599999999998</v>
      </c>
      <c r="BC22">
        <v>11.5205</v>
      </c>
      <c r="BD22">
        <v>0.97250199999999998</v>
      </c>
      <c r="BE22">
        <v>5.5256999999999996</v>
      </c>
      <c r="BF22">
        <v>2.0814499999999998</v>
      </c>
      <c r="BG22">
        <v>45.1663</v>
      </c>
      <c r="BH22">
        <v>139.20400000000001</v>
      </c>
      <c r="BI22">
        <v>120.67700000000001</v>
      </c>
      <c r="BJ22">
        <v>0</v>
      </c>
      <c r="BK22">
        <v>0</v>
      </c>
      <c r="BL22">
        <v>0</v>
      </c>
      <c r="BM22">
        <v>259.88099999999997</v>
      </c>
      <c r="BN22">
        <v>257.78800000000001</v>
      </c>
      <c r="BO22">
        <v>2.0930300000000002</v>
      </c>
      <c r="BP22">
        <v>0</v>
      </c>
      <c r="BQ22">
        <v>32</v>
      </c>
      <c r="BR22" t="s">
        <v>113</v>
      </c>
      <c r="BS22">
        <v>0</v>
      </c>
      <c r="BT22">
        <v>0</v>
      </c>
      <c r="BV22">
        <v>0</v>
      </c>
      <c r="BW22" t="s">
        <v>99</v>
      </c>
      <c r="BX22" t="s">
        <v>99</v>
      </c>
      <c r="BY22" t="s">
        <v>227</v>
      </c>
      <c r="BZ22">
        <v>176.66300000000001</v>
      </c>
      <c r="CA22">
        <v>281810</v>
      </c>
      <c r="CB22">
        <v>352015</v>
      </c>
      <c r="CC22">
        <v>33900.699999999997</v>
      </c>
      <c r="CD22">
        <v>81834.399999999994</v>
      </c>
      <c r="CE22">
        <v>0</v>
      </c>
      <c r="CF22">
        <v>584998</v>
      </c>
      <c r="CG22" s="74">
        <v>1334730</v>
      </c>
      <c r="CH22" s="74">
        <v>2135580</v>
      </c>
      <c r="CI22">
        <v>0</v>
      </c>
      <c r="CJ22">
        <v>0</v>
      </c>
      <c r="CK22">
        <v>0</v>
      </c>
      <c r="CL22" s="74">
        <v>3470320</v>
      </c>
      <c r="CM22">
        <v>29374.799999999999</v>
      </c>
      <c r="CN22">
        <v>0</v>
      </c>
      <c r="CO22">
        <v>0</v>
      </c>
      <c r="CP22">
        <v>0</v>
      </c>
      <c r="CQ22">
        <v>0</v>
      </c>
      <c r="CR22">
        <v>5772.52</v>
      </c>
      <c r="CS22">
        <v>0</v>
      </c>
      <c r="CT22">
        <v>35147.300000000003</v>
      </c>
      <c r="CU22">
        <v>0</v>
      </c>
      <c r="CV22">
        <v>0</v>
      </c>
      <c r="CW22">
        <v>0</v>
      </c>
      <c r="CX22">
        <v>0</v>
      </c>
      <c r="CY22">
        <v>35147.300000000003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11.701599999999999</v>
      </c>
      <c r="DN22">
        <v>25.728100000000001</v>
      </c>
      <c r="DO22">
        <v>20.526199999999999</v>
      </c>
      <c r="DP22">
        <v>3.1427399999999999</v>
      </c>
      <c r="DQ22">
        <v>5.7104100000000004</v>
      </c>
      <c r="DR22">
        <v>2.0809000000000002</v>
      </c>
      <c r="DS22">
        <v>33.292000000000002</v>
      </c>
      <c r="DT22">
        <v>102.182</v>
      </c>
      <c r="DU22">
        <v>120.67700000000001</v>
      </c>
      <c r="DV22">
        <v>0</v>
      </c>
      <c r="DW22">
        <v>0</v>
      </c>
      <c r="DX22">
        <v>0</v>
      </c>
      <c r="DY22">
        <v>222.85900000000001</v>
      </c>
      <c r="DZ22">
        <v>209.08500000000001</v>
      </c>
      <c r="EA22">
        <v>13.7738</v>
      </c>
      <c r="EB22">
        <v>0</v>
      </c>
      <c r="EC22">
        <v>0</v>
      </c>
      <c r="EE22">
        <v>0</v>
      </c>
      <c r="EF22">
        <v>3.25</v>
      </c>
      <c r="EG22" t="s">
        <v>205</v>
      </c>
      <c r="EH22">
        <v>0</v>
      </c>
      <c r="EI22" s="74">
        <v>1.33868E-13</v>
      </c>
      <c r="EJ22">
        <v>261.02999999999997</v>
      </c>
      <c r="EK22">
        <v>29.963699999999999</v>
      </c>
      <c r="EL22">
        <v>5.7019200000000003</v>
      </c>
      <c r="EM22">
        <v>22.746300000000002</v>
      </c>
      <c r="EN22">
        <v>0</v>
      </c>
      <c r="EO22">
        <v>118.373</v>
      </c>
      <c r="EP22">
        <v>437.81599999999997</v>
      </c>
      <c r="EQ22">
        <v>274.91199999999998</v>
      </c>
      <c r="ER22">
        <v>0</v>
      </c>
      <c r="ES22">
        <v>0</v>
      </c>
      <c r="ET22">
        <v>0</v>
      </c>
      <c r="EU22">
        <v>712.72799999999995</v>
      </c>
      <c r="EV22" s="74">
        <v>4.2898699999999998E-17</v>
      </c>
      <c r="EW22">
        <v>154.09899999999999</v>
      </c>
      <c r="EX22">
        <v>51.042200000000001</v>
      </c>
      <c r="EY22">
        <v>21.901199999999999</v>
      </c>
      <c r="EZ22">
        <v>25.317499999999999</v>
      </c>
      <c r="FA22">
        <v>0</v>
      </c>
      <c r="FB22">
        <v>89.440899999999999</v>
      </c>
      <c r="FC22">
        <v>341.80099999999999</v>
      </c>
      <c r="FD22">
        <v>274.91199999999998</v>
      </c>
      <c r="FE22">
        <v>0</v>
      </c>
      <c r="FF22">
        <v>0</v>
      </c>
      <c r="FG22">
        <v>0</v>
      </c>
      <c r="FH22">
        <v>616.71299999999997</v>
      </c>
      <c r="FI22" t="s">
        <v>606</v>
      </c>
      <c r="FJ22" t="s">
        <v>535</v>
      </c>
      <c r="FK22" t="s">
        <v>536</v>
      </c>
      <c r="FL22" t="s">
        <v>257</v>
      </c>
      <c r="FM22">
        <v>8.5</v>
      </c>
      <c r="FN22" t="s">
        <v>44</v>
      </c>
      <c r="FO22" t="s">
        <v>457</v>
      </c>
      <c r="FP22" t="s">
        <v>608</v>
      </c>
    </row>
    <row r="23" spans="1:172" x14ac:dyDescent="0.25">
      <c r="A23" s="72">
        <v>43238.495462962965</v>
      </c>
      <c r="B23" t="s">
        <v>554</v>
      </c>
      <c r="C23" t="s">
        <v>554</v>
      </c>
      <c r="D23" t="s">
        <v>42</v>
      </c>
      <c r="E23">
        <v>24563.1</v>
      </c>
      <c r="F23">
        <v>24692.3</v>
      </c>
      <c r="G23" t="s">
        <v>43</v>
      </c>
      <c r="H23" s="73">
        <v>7.9861111111111105E-2</v>
      </c>
      <c r="I23" t="s">
        <v>51</v>
      </c>
      <c r="J23">
        <v>-5.3</v>
      </c>
      <c r="K23" t="s">
        <v>99</v>
      </c>
      <c r="L23" t="s">
        <v>99</v>
      </c>
      <c r="M23" t="s">
        <v>193</v>
      </c>
      <c r="N23">
        <v>7.6615900000000003</v>
      </c>
      <c r="O23">
        <v>37987.1</v>
      </c>
      <c r="P23">
        <v>27450.3</v>
      </c>
      <c r="Q23">
        <v>0</v>
      </c>
      <c r="R23">
        <v>1173.44</v>
      </c>
      <c r="S23">
        <v>0</v>
      </c>
      <c r="T23">
        <v>47727.4</v>
      </c>
      <c r="U23">
        <v>114346</v>
      </c>
      <c r="V23">
        <v>77659.399999999994</v>
      </c>
      <c r="W23">
        <v>0</v>
      </c>
      <c r="X23">
        <v>176.88800000000001</v>
      </c>
      <c r="Y23">
        <v>0</v>
      </c>
      <c r="Z23">
        <v>192182</v>
      </c>
      <c r="AA23">
        <v>1594.85</v>
      </c>
      <c r="AB23">
        <v>0</v>
      </c>
      <c r="AC23">
        <v>0</v>
      </c>
      <c r="AD23">
        <v>0</v>
      </c>
      <c r="AE23">
        <v>0</v>
      </c>
      <c r="AF23">
        <v>747.79100000000005</v>
      </c>
      <c r="AG23">
        <v>0</v>
      </c>
      <c r="AH23">
        <v>2342.64</v>
      </c>
      <c r="AI23">
        <v>0</v>
      </c>
      <c r="AJ23">
        <v>0</v>
      </c>
      <c r="AK23">
        <v>0</v>
      </c>
      <c r="AL23">
        <v>0</v>
      </c>
      <c r="AM23">
        <v>2342.64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13.3512</v>
      </c>
      <c r="BB23">
        <v>83.150800000000004</v>
      </c>
      <c r="BC23">
        <v>32.800600000000003</v>
      </c>
      <c r="BD23">
        <v>0</v>
      </c>
      <c r="BE23">
        <v>1.1556</v>
      </c>
      <c r="BF23">
        <v>5.4721700000000002</v>
      </c>
      <c r="BG23">
        <v>60.5336</v>
      </c>
      <c r="BH23">
        <v>196.464</v>
      </c>
      <c r="BI23">
        <v>94.849699999999999</v>
      </c>
      <c r="BJ23">
        <v>0</v>
      </c>
      <c r="BK23">
        <v>0.21976000000000001</v>
      </c>
      <c r="BL23">
        <v>0</v>
      </c>
      <c r="BM23">
        <v>291.53300000000002</v>
      </c>
      <c r="BN23">
        <v>272.71800000000002</v>
      </c>
      <c r="BO23">
        <v>18.815799999999999</v>
      </c>
      <c r="BP23">
        <v>0</v>
      </c>
      <c r="BQ23">
        <v>0</v>
      </c>
      <c r="BS23">
        <v>0</v>
      </c>
      <c r="BT23">
        <v>6</v>
      </c>
      <c r="BU23" t="s">
        <v>442</v>
      </c>
      <c r="BV23">
        <v>0</v>
      </c>
      <c r="BW23" t="s">
        <v>99</v>
      </c>
      <c r="BX23" t="s">
        <v>99</v>
      </c>
      <c r="BY23" t="s">
        <v>237</v>
      </c>
      <c r="BZ23">
        <v>15.5312</v>
      </c>
      <c r="CA23">
        <v>42303.199999999997</v>
      </c>
      <c r="CB23">
        <v>14848.5</v>
      </c>
      <c r="CC23">
        <v>0</v>
      </c>
      <c r="CD23">
        <v>1626.48</v>
      </c>
      <c r="CE23">
        <v>0</v>
      </c>
      <c r="CF23">
        <v>45868.5</v>
      </c>
      <c r="CG23">
        <v>104662</v>
      </c>
      <c r="CH23">
        <v>77659.399999999994</v>
      </c>
      <c r="CI23">
        <v>0</v>
      </c>
      <c r="CJ23">
        <v>379.815</v>
      </c>
      <c r="CK23">
        <v>0</v>
      </c>
      <c r="CL23">
        <v>182701</v>
      </c>
      <c r="CM23">
        <v>2666.24</v>
      </c>
      <c r="CN23">
        <v>0</v>
      </c>
      <c r="CO23">
        <v>0</v>
      </c>
      <c r="CP23">
        <v>0</v>
      </c>
      <c r="CQ23">
        <v>0</v>
      </c>
      <c r="CR23">
        <v>726.74199999999996</v>
      </c>
      <c r="CS23">
        <v>0</v>
      </c>
      <c r="CT23">
        <v>3392.98</v>
      </c>
      <c r="CU23">
        <v>0</v>
      </c>
      <c r="CV23">
        <v>0</v>
      </c>
      <c r="CW23">
        <v>0</v>
      </c>
      <c r="CX23">
        <v>0</v>
      </c>
      <c r="CY23">
        <v>3392.98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22.060500000000001</v>
      </c>
      <c r="DN23">
        <v>84.840599999999995</v>
      </c>
      <c r="DO23">
        <v>18.787400000000002</v>
      </c>
      <c r="DP23">
        <v>0</v>
      </c>
      <c r="DQ23">
        <v>1.5934699999999999</v>
      </c>
      <c r="DR23">
        <v>5.3186999999999998</v>
      </c>
      <c r="DS23">
        <v>58.5595</v>
      </c>
      <c r="DT23">
        <v>191.16</v>
      </c>
      <c r="DU23">
        <v>94.849699999999999</v>
      </c>
      <c r="DV23">
        <v>0</v>
      </c>
      <c r="DW23">
        <v>0.46267200000000003</v>
      </c>
      <c r="DX23">
        <v>0</v>
      </c>
      <c r="DY23">
        <v>286.47300000000001</v>
      </c>
      <c r="DZ23">
        <v>259.10899999999998</v>
      </c>
      <c r="EA23">
        <v>27.363900000000001</v>
      </c>
      <c r="EB23">
        <v>0</v>
      </c>
      <c r="EC23">
        <v>0</v>
      </c>
      <c r="EE23">
        <v>0</v>
      </c>
      <c r="EF23">
        <v>0</v>
      </c>
      <c r="EH23">
        <v>0</v>
      </c>
      <c r="EI23" s="74">
        <v>4.9306900000000001E-21</v>
      </c>
      <c r="EJ23">
        <v>30.3398</v>
      </c>
      <c r="EK23">
        <v>5.0485199999999999</v>
      </c>
      <c r="EL23">
        <v>0</v>
      </c>
      <c r="EM23" s="74">
        <v>2.6784500000000001E-17</v>
      </c>
      <c r="EN23">
        <v>0</v>
      </c>
      <c r="EO23">
        <v>11.9862</v>
      </c>
      <c r="EP23">
        <v>47.374499999999998</v>
      </c>
      <c r="EQ23">
        <v>14.089600000000001</v>
      </c>
      <c r="ER23">
        <v>0</v>
      </c>
      <c r="ES23">
        <v>4.7862700000000001E-2</v>
      </c>
      <c r="ET23">
        <v>0</v>
      </c>
      <c r="EU23">
        <v>61.512</v>
      </c>
      <c r="EV23" s="74">
        <v>2.7835300000000002E-20</v>
      </c>
      <c r="EW23">
        <v>30.4221</v>
      </c>
      <c r="EX23">
        <v>3.1403799999999999</v>
      </c>
      <c r="EY23">
        <v>0</v>
      </c>
      <c r="EZ23" s="74">
        <v>2.96731E-17</v>
      </c>
      <c r="FA23">
        <v>0</v>
      </c>
      <c r="FB23">
        <v>11.913600000000001</v>
      </c>
      <c r="FC23">
        <v>45.475999999999999</v>
      </c>
      <c r="FD23">
        <v>14.089600000000001</v>
      </c>
      <c r="FE23">
        <v>0</v>
      </c>
      <c r="FF23">
        <v>6.7214899999999994E-2</v>
      </c>
      <c r="FG23">
        <v>0</v>
      </c>
      <c r="FH23">
        <v>59.632899999999999</v>
      </c>
      <c r="FI23" t="s">
        <v>606</v>
      </c>
      <c r="FJ23" t="s">
        <v>535</v>
      </c>
      <c r="FK23" t="s">
        <v>536</v>
      </c>
      <c r="FL23" t="s">
        <v>257</v>
      </c>
      <c r="FM23">
        <v>8.5</v>
      </c>
      <c r="FN23" t="s">
        <v>44</v>
      </c>
      <c r="FO23" t="s">
        <v>457</v>
      </c>
      <c r="FP23" t="s">
        <v>608</v>
      </c>
    </row>
    <row r="24" spans="1:172" x14ac:dyDescent="0.25">
      <c r="A24" s="72">
        <v>43238.495983796296</v>
      </c>
      <c r="B24" t="s">
        <v>555</v>
      </c>
      <c r="C24" t="s">
        <v>555</v>
      </c>
      <c r="D24" t="s">
        <v>42</v>
      </c>
      <c r="E24">
        <v>24563.1</v>
      </c>
      <c r="F24">
        <v>24692.3</v>
      </c>
      <c r="G24" t="s">
        <v>43</v>
      </c>
      <c r="H24" s="73">
        <v>2.8472222222222222E-2</v>
      </c>
      <c r="I24" t="s">
        <v>50</v>
      </c>
      <c r="J24">
        <v>14.33</v>
      </c>
      <c r="K24" t="s">
        <v>99</v>
      </c>
      <c r="L24" t="s">
        <v>99</v>
      </c>
      <c r="M24" t="s">
        <v>197</v>
      </c>
      <c r="N24">
        <v>12.443199999999999</v>
      </c>
      <c r="O24">
        <v>58403</v>
      </c>
      <c r="P24">
        <v>12825.5</v>
      </c>
      <c r="Q24">
        <v>0</v>
      </c>
      <c r="R24">
        <v>1619.94</v>
      </c>
      <c r="S24">
        <v>0</v>
      </c>
      <c r="T24">
        <v>71824</v>
      </c>
      <c r="U24">
        <v>144685</v>
      </c>
      <c r="V24">
        <v>77659.399999999994</v>
      </c>
      <c r="W24">
        <v>0</v>
      </c>
      <c r="X24">
        <v>379.815</v>
      </c>
      <c r="Y24">
        <v>0</v>
      </c>
      <c r="Z24">
        <v>222724</v>
      </c>
      <c r="AA24">
        <v>2054.89</v>
      </c>
      <c r="AB24">
        <v>0</v>
      </c>
      <c r="AC24">
        <v>0</v>
      </c>
      <c r="AD24">
        <v>0</v>
      </c>
      <c r="AE24">
        <v>0</v>
      </c>
      <c r="AF24">
        <v>621.154</v>
      </c>
      <c r="AG24">
        <v>0</v>
      </c>
      <c r="AH24">
        <v>2676.05</v>
      </c>
      <c r="AI24">
        <v>0</v>
      </c>
      <c r="AJ24">
        <v>0</v>
      </c>
      <c r="AK24">
        <v>0</v>
      </c>
      <c r="AL24">
        <v>0</v>
      </c>
      <c r="AM24">
        <v>2676.05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16.912199999999999</v>
      </c>
      <c r="BB24">
        <v>114.95099999999999</v>
      </c>
      <c r="BC24">
        <v>16.228999999999999</v>
      </c>
      <c r="BD24">
        <v>0</v>
      </c>
      <c r="BE24">
        <v>1.58345</v>
      </c>
      <c r="BF24">
        <v>4.5487399999999996</v>
      </c>
      <c r="BG24">
        <v>87.876300000000001</v>
      </c>
      <c r="BH24">
        <v>242.101</v>
      </c>
      <c r="BI24">
        <v>94.849699999999999</v>
      </c>
      <c r="BJ24">
        <v>0</v>
      </c>
      <c r="BK24">
        <v>0.46267200000000003</v>
      </c>
      <c r="BL24">
        <v>0</v>
      </c>
      <c r="BM24">
        <v>337.41300000000001</v>
      </c>
      <c r="BN24">
        <v>315.964</v>
      </c>
      <c r="BO24">
        <v>21.448599999999999</v>
      </c>
      <c r="BP24">
        <v>0</v>
      </c>
      <c r="BQ24">
        <v>0</v>
      </c>
      <c r="BS24">
        <v>0</v>
      </c>
      <c r="BT24">
        <v>0</v>
      </c>
      <c r="BV24">
        <v>0</v>
      </c>
      <c r="BW24" t="s">
        <v>99</v>
      </c>
      <c r="BX24" t="s">
        <v>99</v>
      </c>
      <c r="BY24" t="s">
        <v>228</v>
      </c>
      <c r="BZ24">
        <v>14.7448</v>
      </c>
      <c r="CA24">
        <v>61001.7</v>
      </c>
      <c r="CB24">
        <v>14212.4</v>
      </c>
      <c r="CC24">
        <v>0</v>
      </c>
      <c r="CD24">
        <v>1672.71</v>
      </c>
      <c r="CE24">
        <v>0</v>
      </c>
      <c r="CF24">
        <v>72505.899999999994</v>
      </c>
      <c r="CG24">
        <v>149407</v>
      </c>
      <c r="CH24">
        <v>77659.399999999994</v>
      </c>
      <c r="CI24">
        <v>0</v>
      </c>
      <c r="CJ24">
        <v>379.815</v>
      </c>
      <c r="CK24">
        <v>0</v>
      </c>
      <c r="CL24">
        <v>227447</v>
      </c>
      <c r="CM24">
        <v>2403.0300000000002</v>
      </c>
      <c r="CN24">
        <v>0</v>
      </c>
      <c r="CO24">
        <v>0</v>
      </c>
      <c r="CP24">
        <v>0</v>
      </c>
      <c r="CQ24">
        <v>0</v>
      </c>
      <c r="CR24">
        <v>621.15700000000004</v>
      </c>
      <c r="CS24">
        <v>0</v>
      </c>
      <c r="CT24">
        <v>3024.19</v>
      </c>
      <c r="CU24">
        <v>0</v>
      </c>
      <c r="CV24">
        <v>0</v>
      </c>
      <c r="CW24">
        <v>0</v>
      </c>
      <c r="CX24">
        <v>0</v>
      </c>
      <c r="CY24">
        <v>3024.19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19.731200000000001</v>
      </c>
      <c r="DN24">
        <v>122.191</v>
      </c>
      <c r="DO24">
        <v>19.530799999999999</v>
      </c>
      <c r="DP24">
        <v>0</v>
      </c>
      <c r="DQ24">
        <v>1.6633</v>
      </c>
      <c r="DR24">
        <v>4.5487599999999997</v>
      </c>
      <c r="DS24">
        <v>88.767700000000005</v>
      </c>
      <c r="DT24">
        <v>256.43200000000002</v>
      </c>
      <c r="DU24">
        <v>94.849699999999999</v>
      </c>
      <c r="DV24">
        <v>0</v>
      </c>
      <c r="DW24">
        <v>0.46267200000000003</v>
      </c>
      <c r="DX24">
        <v>0</v>
      </c>
      <c r="DY24">
        <v>351.745</v>
      </c>
      <c r="DZ24">
        <v>327.48</v>
      </c>
      <c r="EA24">
        <v>24.2653</v>
      </c>
      <c r="EB24">
        <v>0</v>
      </c>
      <c r="EC24">
        <v>0</v>
      </c>
      <c r="EE24">
        <v>0</v>
      </c>
      <c r="EF24">
        <v>1.75</v>
      </c>
      <c r="EG24" t="s">
        <v>172</v>
      </c>
      <c r="EH24">
        <v>0</v>
      </c>
      <c r="EI24" s="74">
        <v>2.61226E-8</v>
      </c>
      <c r="EJ24">
        <v>40.143099999999997</v>
      </c>
      <c r="EK24">
        <v>2.87676</v>
      </c>
      <c r="EL24">
        <v>0</v>
      </c>
      <c r="EM24" s="74">
        <v>6.8183799999999996E-5</v>
      </c>
      <c r="EN24">
        <v>0</v>
      </c>
      <c r="EO24">
        <v>13.289</v>
      </c>
      <c r="EP24">
        <v>56.308999999999997</v>
      </c>
      <c r="EQ24">
        <v>14.089600000000001</v>
      </c>
      <c r="ER24">
        <v>0</v>
      </c>
      <c r="ES24">
        <v>6.7214899999999994E-2</v>
      </c>
      <c r="ET24">
        <v>0</v>
      </c>
      <c r="EU24">
        <v>70.465800000000002</v>
      </c>
      <c r="EV24" s="74">
        <v>6.1478300000000004E-5</v>
      </c>
      <c r="EW24">
        <v>43.5212</v>
      </c>
      <c r="EX24">
        <v>4.3094299999999999</v>
      </c>
      <c r="EY24">
        <v>0</v>
      </c>
      <c r="EZ24">
        <v>5.5773700000000002E-2</v>
      </c>
      <c r="FA24">
        <v>0</v>
      </c>
      <c r="FB24">
        <v>13.3887</v>
      </c>
      <c r="FC24">
        <v>61.275199999999998</v>
      </c>
      <c r="FD24">
        <v>14.089600000000001</v>
      </c>
      <c r="FE24">
        <v>0</v>
      </c>
      <c r="FF24">
        <v>6.7214899999999994E-2</v>
      </c>
      <c r="FG24">
        <v>0</v>
      </c>
      <c r="FH24">
        <v>75.432000000000002</v>
      </c>
      <c r="FI24" t="s">
        <v>606</v>
      </c>
      <c r="FJ24" t="s">
        <v>535</v>
      </c>
      <c r="FK24" t="s">
        <v>536</v>
      </c>
      <c r="FL24" t="s">
        <v>257</v>
      </c>
      <c r="FM24">
        <v>8.5</v>
      </c>
      <c r="FN24" t="s">
        <v>44</v>
      </c>
      <c r="FO24" t="s">
        <v>457</v>
      </c>
      <c r="FP24" t="s">
        <v>608</v>
      </c>
    </row>
    <row r="25" spans="1:172" x14ac:dyDescent="0.25">
      <c r="A25" s="72">
        <v>43238.499641203707</v>
      </c>
      <c r="B25" t="s">
        <v>556</v>
      </c>
      <c r="C25" t="s">
        <v>556</v>
      </c>
      <c r="D25" t="s">
        <v>42</v>
      </c>
      <c r="E25">
        <v>460236</v>
      </c>
      <c r="F25">
        <v>460236</v>
      </c>
      <c r="G25" t="s">
        <v>43</v>
      </c>
      <c r="H25" s="73">
        <v>0.21597222222222223</v>
      </c>
      <c r="I25" t="s">
        <v>51</v>
      </c>
      <c r="J25">
        <v>-2.46</v>
      </c>
      <c r="K25" t="s">
        <v>99</v>
      </c>
      <c r="L25" t="s">
        <v>99</v>
      </c>
      <c r="M25" t="s">
        <v>430</v>
      </c>
      <c r="N25">
        <v>95.69</v>
      </c>
      <c r="O25" s="74">
        <v>1387720</v>
      </c>
      <c r="P25">
        <v>805401</v>
      </c>
      <c r="Q25">
        <v>10847.3</v>
      </c>
      <c r="R25">
        <v>262370</v>
      </c>
      <c r="S25">
        <v>0</v>
      </c>
      <c r="T25">
        <v>740762</v>
      </c>
      <c r="U25" s="74">
        <v>3207200</v>
      </c>
      <c r="V25" s="74">
        <v>16281400</v>
      </c>
      <c r="W25">
        <v>0</v>
      </c>
      <c r="X25">
        <v>0</v>
      </c>
      <c r="Y25">
        <v>0</v>
      </c>
      <c r="Z25" s="74">
        <v>19488600</v>
      </c>
      <c r="AA25">
        <v>14615.6</v>
      </c>
      <c r="AB25">
        <v>0</v>
      </c>
      <c r="AC25">
        <v>0</v>
      </c>
      <c r="AD25">
        <v>0</v>
      </c>
      <c r="AE25">
        <v>0</v>
      </c>
      <c r="AF25">
        <v>5619.12</v>
      </c>
      <c r="AG25">
        <v>0</v>
      </c>
      <c r="AH25">
        <v>20234.7</v>
      </c>
      <c r="AI25">
        <v>0</v>
      </c>
      <c r="AJ25">
        <v>0</v>
      </c>
      <c r="AK25">
        <v>0</v>
      </c>
      <c r="AL25">
        <v>0</v>
      </c>
      <c r="AM25">
        <v>20234.7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6.3098299999999998</v>
      </c>
      <c r="BB25">
        <v>118.479</v>
      </c>
      <c r="BC25">
        <v>49.424900000000001</v>
      </c>
      <c r="BD25">
        <v>1.4767300000000001</v>
      </c>
      <c r="BE25">
        <v>19.395</v>
      </c>
      <c r="BF25">
        <v>2.1949900000000002</v>
      </c>
      <c r="BG25">
        <v>46.152099999999997</v>
      </c>
      <c r="BH25">
        <v>243.43299999999999</v>
      </c>
      <c r="BI25">
        <v>988.48900000000003</v>
      </c>
      <c r="BJ25">
        <v>0</v>
      </c>
      <c r="BK25">
        <v>0</v>
      </c>
      <c r="BL25">
        <v>0</v>
      </c>
      <c r="BM25">
        <v>1231.92</v>
      </c>
      <c r="BN25">
        <v>1223.42</v>
      </c>
      <c r="BO25">
        <v>8.4997199999999999</v>
      </c>
      <c r="BP25">
        <v>0</v>
      </c>
      <c r="BQ25">
        <v>47.5</v>
      </c>
      <c r="BR25" t="s">
        <v>113</v>
      </c>
      <c r="BS25">
        <v>0</v>
      </c>
      <c r="BT25">
        <v>1</v>
      </c>
      <c r="BU25" t="s">
        <v>114</v>
      </c>
      <c r="BV25">
        <v>0</v>
      </c>
      <c r="BW25" t="s">
        <v>99</v>
      </c>
      <c r="BX25" t="s">
        <v>99</v>
      </c>
      <c r="BY25" t="s">
        <v>609</v>
      </c>
      <c r="BZ25">
        <v>102.818</v>
      </c>
      <c r="CA25" s="74">
        <v>1341900</v>
      </c>
      <c r="CB25">
        <v>928858</v>
      </c>
      <c r="CC25">
        <v>28981.200000000001</v>
      </c>
      <c r="CD25">
        <v>71643.199999999997</v>
      </c>
      <c r="CE25">
        <v>0</v>
      </c>
      <c r="CF25">
        <v>609813</v>
      </c>
      <c r="CG25" s="74">
        <v>2981300</v>
      </c>
      <c r="CH25" s="74">
        <v>16281400</v>
      </c>
      <c r="CI25">
        <v>0</v>
      </c>
      <c r="CJ25">
        <v>0</v>
      </c>
      <c r="CK25">
        <v>0</v>
      </c>
      <c r="CL25" s="74">
        <v>19262700</v>
      </c>
      <c r="CM25">
        <v>17838.2</v>
      </c>
      <c r="CN25">
        <v>0</v>
      </c>
      <c r="CO25">
        <v>0</v>
      </c>
      <c r="CP25">
        <v>0</v>
      </c>
      <c r="CQ25">
        <v>0</v>
      </c>
      <c r="CR25">
        <v>5682.91</v>
      </c>
      <c r="CS25">
        <v>0</v>
      </c>
      <c r="CT25">
        <v>23521.1</v>
      </c>
      <c r="CU25">
        <v>0</v>
      </c>
      <c r="CV25">
        <v>0</v>
      </c>
      <c r="CW25">
        <v>0</v>
      </c>
      <c r="CX25">
        <v>0</v>
      </c>
      <c r="CY25">
        <v>23521.1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7.6998300000000004</v>
      </c>
      <c r="DN25">
        <v>126.364</v>
      </c>
      <c r="DO25">
        <v>58.149000000000001</v>
      </c>
      <c r="DP25">
        <v>2.9122699999999999</v>
      </c>
      <c r="DQ25">
        <v>5.5117000000000003</v>
      </c>
      <c r="DR25">
        <v>2.2198199999999999</v>
      </c>
      <c r="DS25">
        <v>38.123899999999999</v>
      </c>
      <c r="DT25">
        <v>240.98099999999999</v>
      </c>
      <c r="DU25">
        <v>988.48900000000003</v>
      </c>
      <c r="DV25">
        <v>0</v>
      </c>
      <c r="DW25">
        <v>0</v>
      </c>
      <c r="DX25">
        <v>0</v>
      </c>
      <c r="DY25">
        <v>1229.47</v>
      </c>
      <c r="DZ25">
        <v>1219.56</v>
      </c>
      <c r="EA25">
        <v>9.9141499999999994</v>
      </c>
      <c r="EB25">
        <v>0</v>
      </c>
      <c r="EC25">
        <v>0</v>
      </c>
      <c r="EE25">
        <v>0</v>
      </c>
      <c r="EF25">
        <v>0.75</v>
      </c>
      <c r="EG25" t="s">
        <v>205</v>
      </c>
      <c r="EH25">
        <v>0</v>
      </c>
      <c r="EI25" s="74">
        <v>6.5785799999999996E-5</v>
      </c>
      <c r="EJ25">
        <v>601.08600000000001</v>
      </c>
      <c r="EK25">
        <v>108.11199999999999</v>
      </c>
      <c r="EL25">
        <v>7.5153299999999996</v>
      </c>
      <c r="EM25">
        <v>77.244299999999996</v>
      </c>
      <c r="EN25">
        <v>0</v>
      </c>
      <c r="EO25">
        <v>111.863</v>
      </c>
      <c r="EP25">
        <v>905.82100000000003</v>
      </c>
      <c r="EQ25">
        <v>1818.65</v>
      </c>
      <c r="ER25">
        <v>0</v>
      </c>
      <c r="ES25">
        <v>0</v>
      </c>
      <c r="ET25">
        <v>0</v>
      </c>
      <c r="EU25">
        <v>2724.47</v>
      </c>
      <c r="EV25">
        <v>1.07148E-4</v>
      </c>
      <c r="EW25">
        <v>702.29399999999998</v>
      </c>
      <c r="EX25">
        <v>133.60300000000001</v>
      </c>
      <c r="EY25">
        <v>20.326899999999998</v>
      </c>
      <c r="EZ25">
        <v>23.874600000000001</v>
      </c>
      <c r="FA25">
        <v>0</v>
      </c>
      <c r="FB25">
        <v>94.018199999999993</v>
      </c>
      <c r="FC25">
        <v>974.11800000000005</v>
      </c>
      <c r="FD25">
        <v>1818.65</v>
      </c>
      <c r="FE25">
        <v>0</v>
      </c>
      <c r="FF25">
        <v>0</v>
      </c>
      <c r="FG25">
        <v>0</v>
      </c>
      <c r="FH25">
        <v>2792.77</v>
      </c>
      <c r="FI25" t="s">
        <v>606</v>
      </c>
      <c r="FJ25" t="s">
        <v>535</v>
      </c>
      <c r="FK25" t="s">
        <v>536</v>
      </c>
      <c r="FL25" t="s">
        <v>257</v>
      </c>
      <c r="FM25">
        <v>8.5</v>
      </c>
      <c r="FN25" t="s">
        <v>44</v>
      </c>
      <c r="FO25" t="s">
        <v>457</v>
      </c>
      <c r="FP25" t="s">
        <v>608</v>
      </c>
    </row>
    <row r="26" spans="1:172" x14ac:dyDescent="0.25">
      <c r="A26" s="72">
        <v>43238.501180555555</v>
      </c>
      <c r="B26" t="s">
        <v>558</v>
      </c>
      <c r="C26" t="s">
        <v>558</v>
      </c>
      <c r="D26" t="s">
        <v>42</v>
      </c>
      <c r="E26">
        <v>191765</v>
      </c>
      <c r="F26">
        <v>268471</v>
      </c>
      <c r="G26" t="s">
        <v>43</v>
      </c>
      <c r="H26" s="73">
        <v>8.9583333333333334E-2</v>
      </c>
      <c r="I26" t="s">
        <v>51</v>
      </c>
      <c r="J26">
        <v>-72.52</v>
      </c>
      <c r="K26" t="s">
        <v>99</v>
      </c>
      <c r="L26" t="s">
        <v>99</v>
      </c>
      <c r="M26" t="s">
        <v>254</v>
      </c>
      <c r="N26">
        <v>219051</v>
      </c>
      <c r="O26">
        <v>374600</v>
      </c>
      <c r="P26">
        <v>89546.1</v>
      </c>
      <c r="Q26">
        <v>0</v>
      </c>
      <c r="R26">
        <v>0</v>
      </c>
      <c r="S26">
        <v>0</v>
      </c>
      <c r="T26">
        <v>303196</v>
      </c>
      <c r="U26">
        <v>986392</v>
      </c>
      <c r="V26">
        <v>821377</v>
      </c>
      <c r="W26">
        <v>0</v>
      </c>
      <c r="X26">
        <v>62718</v>
      </c>
      <c r="Y26">
        <v>3191.4</v>
      </c>
      <c r="Z26" s="74">
        <v>1873680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2196.4699999999998</v>
      </c>
      <c r="AG26">
        <v>0</v>
      </c>
      <c r="AH26">
        <v>2196.4699999999998</v>
      </c>
      <c r="AI26">
        <v>0</v>
      </c>
      <c r="AJ26">
        <v>0</v>
      </c>
      <c r="AK26">
        <v>0</v>
      </c>
      <c r="AL26">
        <v>0</v>
      </c>
      <c r="AM26">
        <v>2196.4699999999998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27.963100000000001</v>
      </c>
      <c r="BB26">
        <v>89.821299999999994</v>
      </c>
      <c r="BC26">
        <v>13.427099999999999</v>
      </c>
      <c r="BD26">
        <v>0</v>
      </c>
      <c r="BE26">
        <v>0</v>
      </c>
      <c r="BF26">
        <v>2.0587200000000001</v>
      </c>
      <c r="BG26">
        <v>44.79</v>
      </c>
      <c r="BH26">
        <v>178.06</v>
      </c>
      <c r="BI26">
        <v>120.67700000000001</v>
      </c>
      <c r="BJ26">
        <v>0</v>
      </c>
      <c r="BK26">
        <v>9.2404100000000007</v>
      </c>
      <c r="BL26">
        <v>0.45802199999999998</v>
      </c>
      <c r="BM26">
        <v>308.435</v>
      </c>
      <c r="BN26">
        <v>306.37700000000001</v>
      </c>
      <c r="BO26">
        <v>2.0587200000000001</v>
      </c>
      <c r="BP26">
        <v>0</v>
      </c>
      <c r="BQ26">
        <v>4.25</v>
      </c>
      <c r="BR26" t="s">
        <v>115</v>
      </c>
      <c r="BS26">
        <v>0</v>
      </c>
      <c r="BT26">
        <v>0</v>
      </c>
      <c r="BV26">
        <v>0</v>
      </c>
      <c r="BW26" t="s">
        <v>99</v>
      </c>
      <c r="BX26" t="s">
        <v>99</v>
      </c>
      <c r="BY26" t="s">
        <v>221</v>
      </c>
      <c r="BZ26">
        <v>67.4816</v>
      </c>
      <c r="CA26">
        <v>115414</v>
      </c>
      <c r="CB26">
        <v>135812</v>
      </c>
      <c r="CC26">
        <v>19042.5</v>
      </c>
      <c r="CD26">
        <v>30963.200000000001</v>
      </c>
      <c r="CE26">
        <v>0</v>
      </c>
      <c r="CF26">
        <v>222146</v>
      </c>
      <c r="CG26">
        <v>523446</v>
      </c>
      <c r="CH26">
        <v>821377</v>
      </c>
      <c r="CI26">
        <v>0</v>
      </c>
      <c r="CJ26">
        <v>57948.800000000003</v>
      </c>
      <c r="CK26">
        <v>3191.4</v>
      </c>
      <c r="CL26" s="74">
        <v>1405960</v>
      </c>
      <c r="CM26">
        <v>11226.5</v>
      </c>
      <c r="CN26">
        <v>0</v>
      </c>
      <c r="CO26">
        <v>0</v>
      </c>
      <c r="CP26">
        <v>0</v>
      </c>
      <c r="CQ26">
        <v>0</v>
      </c>
      <c r="CR26">
        <v>2260.0500000000002</v>
      </c>
      <c r="CS26">
        <v>0</v>
      </c>
      <c r="CT26">
        <v>13486.6</v>
      </c>
      <c r="CU26">
        <v>0</v>
      </c>
      <c r="CV26">
        <v>0</v>
      </c>
      <c r="CW26">
        <v>0</v>
      </c>
      <c r="CX26">
        <v>0</v>
      </c>
      <c r="CY26">
        <v>13486.6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11.5657</v>
      </c>
      <c r="DN26">
        <v>28.183700000000002</v>
      </c>
      <c r="DO26">
        <v>20.5153</v>
      </c>
      <c r="DP26">
        <v>4.5914200000000003</v>
      </c>
      <c r="DQ26">
        <v>5.6757099999999996</v>
      </c>
      <c r="DR26">
        <v>2.1181299999999998</v>
      </c>
      <c r="DS26">
        <v>32.881700000000002</v>
      </c>
      <c r="DT26">
        <v>105.532</v>
      </c>
      <c r="DU26">
        <v>120.67700000000001</v>
      </c>
      <c r="DV26">
        <v>0</v>
      </c>
      <c r="DW26">
        <v>8.5245300000000004</v>
      </c>
      <c r="DX26">
        <v>0.45802199999999998</v>
      </c>
      <c r="DY26">
        <v>235.191</v>
      </c>
      <c r="DZ26">
        <v>221.51599999999999</v>
      </c>
      <c r="EA26">
        <v>13.6752</v>
      </c>
      <c r="EB26">
        <v>0</v>
      </c>
      <c r="EC26">
        <v>0</v>
      </c>
      <c r="EE26">
        <v>0</v>
      </c>
      <c r="EF26">
        <v>0.75</v>
      </c>
      <c r="EG26" t="s">
        <v>130</v>
      </c>
      <c r="EH26">
        <v>0</v>
      </c>
      <c r="EI26" s="74">
        <v>1.24488E-15</v>
      </c>
      <c r="EJ26">
        <v>220.63499999999999</v>
      </c>
      <c r="EK26">
        <v>13.170500000000001</v>
      </c>
      <c r="EL26">
        <v>0</v>
      </c>
      <c r="EM26">
        <v>0</v>
      </c>
      <c r="EN26">
        <v>0</v>
      </c>
      <c r="EO26">
        <v>45.320399999999999</v>
      </c>
      <c r="EP26">
        <v>279.12599999999998</v>
      </c>
      <c r="EQ26">
        <v>105.735</v>
      </c>
      <c r="ER26">
        <v>0</v>
      </c>
      <c r="ES26">
        <v>9.4070999999999998</v>
      </c>
      <c r="ET26">
        <v>0.364315</v>
      </c>
      <c r="EU26">
        <v>394.63299999999998</v>
      </c>
      <c r="EV26" s="74">
        <v>2.25727E-17</v>
      </c>
      <c r="EW26">
        <v>66.514799999999994</v>
      </c>
      <c r="EX26">
        <v>19.6629</v>
      </c>
      <c r="EY26">
        <v>11.9328</v>
      </c>
      <c r="EZ26">
        <v>9.6411599999999993</v>
      </c>
      <c r="FA26">
        <v>0</v>
      </c>
      <c r="FB26">
        <v>34.188699999999997</v>
      </c>
      <c r="FC26">
        <v>141.94</v>
      </c>
      <c r="FD26">
        <v>105.735</v>
      </c>
      <c r="FE26">
        <v>0</v>
      </c>
      <c r="FF26">
        <v>8.8823600000000003</v>
      </c>
      <c r="FG26">
        <v>0.364315</v>
      </c>
      <c r="FH26">
        <v>256.923</v>
      </c>
      <c r="FI26" t="s">
        <v>606</v>
      </c>
      <c r="FJ26" t="s">
        <v>535</v>
      </c>
      <c r="FK26" t="s">
        <v>536</v>
      </c>
      <c r="FL26" t="s">
        <v>257</v>
      </c>
      <c r="FM26">
        <v>8.5</v>
      </c>
      <c r="FN26" t="s">
        <v>44</v>
      </c>
      <c r="FO26" t="s">
        <v>457</v>
      </c>
      <c r="FP26" t="s">
        <v>608</v>
      </c>
    </row>
    <row r="27" spans="1:172" x14ac:dyDescent="0.25">
      <c r="A27" s="72">
        <v>43238.502245370371</v>
      </c>
      <c r="B27" t="s">
        <v>559</v>
      </c>
      <c r="C27" t="s">
        <v>559</v>
      </c>
      <c r="D27" t="s">
        <v>42</v>
      </c>
      <c r="E27">
        <v>76705.899999999994</v>
      </c>
      <c r="F27">
        <v>115059</v>
      </c>
      <c r="G27" t="s">
        <v>43</v>
      </c>
      <c r="H27" s="73">
        <v>5.9722222222222225E-2</v>
      </c>
      <c r="I27" t="s">
        <v>50</v>
      </c>
      <c r="J27">
        <v>13.38</v>
      </c>
      <c r="K27" t="s">
        <v>99</v>
      </c>
      <c r="L27" t="s">
        <v>99</v>
      </c>
      <c r="M27" t="s">
        <v>560</v>
      </c>
      <c r="N27">
        <v>938.96100000000001</v>
      </c>
      <c r="O27">
        <v>683772</v>
      </c>
      <c r="P27">
        <v>947323</v>
      </c>
      <c r="Q27">
        <v>0</v>
      </c>
      <c r="R27">
        <v>50118.2</v>
      </c>
      <c r="S27">
        <v>0</v>
      </c>
      <c r="T27">
        <v>234532</v>
      </c>
      <c r="U27" s="74">
        <v>1916680</v>
      </c>
      <c r="V27">
        <v>363715</v>
      </c>
      <c r="W27">
        <v>144837</v>
      </c>
      <c r="X27">
        <v>37121.300000000003</v>
      </c>
      <c r="Y27">
        <v>3191.4</v>
      </c>
      <c r="Z27" s="74">
        <v>2465550</v>
      </c>
      <c r="AA27">
        <v>143438</v>
      </c>
      <c r="AB27">
        <v>0</v>
      </c>
      <c r="AC27">
        <v>0</v>
      </c>
      <c r="AD27">
        <v>0</v>
      </c>
      <c r="AE27">
        <v>0</v>
      </c>
      <c r="AF27">
        <v>930.24099999999999</v>
      </c>
      <c r="AG27">
        <v>0</v>
      </c>
      <c r="AH27">
        <v>144368</v>
      </c>
      <c r="AI27">
        <v>17898.7</v>
      </c>
      <c r="AJ27">
        <v>0</v>
      </c>
      <c r="AK27">
        <v>0</v>
      </c>
      <c r="AL27">
        <v>0</v>
      </c>
      <c r="AM27">
        <v>162267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351.33</v>
      </c>
      <c r="BB27">
        <v>372.55799999999999</v>
      </c>
      <c r="BC27">
        <v>333.94799999999998</v>
      </c>
      <c r="BD27">
        <v>0</v>
      </c>
      <c r="BE27">
        <v>17.575600000000001</v>
      </c>
      <c r="BF27">
        <v>2.1808299999999998</v>
      </c>
      <c r="BG27">
        <v>89.085999999999999</v>
      </c>
      <c r="BH27">
        <v>1166.68</v>
      </c>
      <c r="BI27">
        <v>173.73699999999999</v>
      </c>
      <c r="BJ27">
        <v>51.9666</v>
      </c>
      <c r="BK27">
        <v>13.654299999999999</v>
      </c>
      <c r="BL27">
        <v>1.14506</v>
      </c>
      <c r="BM27">
        <v>1407.18</v>
      </c>
      <c r="BN27">
        <v>1012.24</v>
      </c>
      <c r="BO27">
        <v>394.94200000000001</v>
      </c>
      <c r="BP27">
        <v>0</v>
      </c>
      <c r="BQ27">
        <v>0</v>
      </c>
      <c r="BS27">
        <v>0</v>
      </c>
      <c r="BT27">
        <v>0</v>
      </c>
      <c r="BV27">
        <v>0</v>
      </c>
      <c r="BW27" t="s">
        <v>99</v>
      </c>
      <c r="BX27" t="s">
        <v>99</v>
      </c>
      <c r="BY27" t="s">
        <v>561</v>
      </c>
      <c r="BZ27">
        <v>942.33699999999999</v>
      </c>
      <c r="CA27">
        <v>681816</v>
      </c>
      <c r="CB27">
        <v>957816</v>
      </c>
      <c r="CC27">
        <v>0</v>
      </c>
      <c r="CD27">
        <v>39165.4</v>
      </c>
      <c r="CE27">
        <v>0</v>
      </c>
      <c r="CF27">
        <v>236893</v>
      </c>
      <c r="CG27" s="74">
        <v>1916630</v>
      </c>
      <c r="CH27">
        <v>363715</v>
      </c>
      <c r="CI27">
        <v>144837</v>
      </c>
      <c r="CJ27">
        <v>32385.9</v>
      </c>
      <c r="CK27">
        <v>3191.4</v>
      </c>
      <c r="CL27" s="74">
        <v>2460760</v>
      </c>
      <c r="CM27">
        <v>149805</v>
      </c>
      <c r="CN27">
        <v>0</v>
      </c>
      <c r="CO27">
        <v>0</v>
      </c>
      <c r="CP27">
        <v>0</v>
      </c>
      <c r="CQ27">
        <v>0</v>
      </c>
      <c r="CR27">
        <v>968.28899999999999</v>
      </c>
      <c r="CS27">
        <v>0</v>
      </c>
      <c r="CT27">
        <v>150773</v>
      </c>
      <c r="CU27">
        <v>17898.7</v>
      </c>
      <c r="CV27">
        <v>0</v>
      </c>
      <c r="CW27">
        <v>0</v>
      </c>
      <c r="CX27">
        <v>0</v>
      </c>
      <c r="CY27">
        <v>168672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364.17700000000002</v>
      </c>
      <c r="DN27">
        <v>371.80799999999999</v>
      </c>
      <c r="DO27">
        <v>337.75900000000001</v>
      </c>
      <c r="DP27">
        <v>0</v>
      </c>
      <c r="DQ27">
        <v>14.0542</v>
      </c>
      <c r="DR27">
        <v>2.2696900000000002</v>
      </c>
      <c r="DS27">
        <v>89.997200000000007</v>
      </c>
      <c r="DT27">
        <v>1180.07</v>
      </c>
      <c r="DU27">
        <v>173.73699999999999</v>
      </c>
      <c r="DV27">
        <v>51.9666</v>
      </c>
      <c r="DW27">
        <v>11.8803</v>
      </c>
      <c r="DX27">
        <v>1.14506</v>
      </c>
      <c r="DY27">
        <v>1418.79</v>
      </c>
      <c r="DZ27">
        <v>1010.92</v>
      </c>
      <c r="EA27">
        <v>407.87700000000001</v>
      </c>
      <c r="EB27">
        <v>0</v>
      </c>
      <c r="EC27">
        <v>0</v>
      </c>
      <c r="EE27">
        <v>0</v>
      </c>
      <c r="EF27">
        <v>14</v>
      </c>
      <c r="EG27" t="s">
        <v>562</v>
      </c>
      <c r="EH27">
        <v>0</v>
      </c>
      <c r="EI27">
        <v>3.7258899999999998E-2</v>
      </c>
      <c r="EJ27">
        <v>358.61200000000002</v>
      </c>
      <c r="EK27">
        <v>93.576599999999999</v>
      </c>
      <c r="EL27">
        <v>0</v>
      </c>
      <c r="EM27">
        <v>5.5905699999999996</v>
      </c>
      <c r="EN27">
        <v>0</v>
      </c>
      <c r="EO27">
        <v>39.325499999999998</v>
      </c>
      <c r="EP27">
        <v>497.142</v>
      </c>
      <c r="EQ27">
        <v>46.057499999999997</v>
      </c>
      <c r="ER27">
        <v>16.533899999999999</v>
      </c>
      <c r="ES27">
        <v>5.6503800000000002</v>
      </c>
      <c r="ET27">
        <v>0.364315</v>
      </c>
      <c r="EU27">
        <v>565.74800000000005</v>
      </c>
      <c r="EV27">
        <v>3.5568000000000002E-2</v>
      </c>
      <c r="EW27">
        <v>358.28699999999998</v>
      </c>
      <c r="EX27">
        <v>94.892300000000006</v>
      </c>
      <c r="EY27">
        <v>0</v>
      </c>
      <c r="EZ27">
        <v>4.4762399999999998</v>
      </c>
      <c r="FA27">
        <v>0</v>
      </c>
      <c r="FB27">
        <v>39.548499999999997</v>
      </c>
      <c r="FC27">
        <v>497.23899999999998</v>
      </c>
      <c r="FD27">
        <v>46.057499999999997</v>
      </c>
      <c r="FE27">
        <v>16.533899999999999</v>
      </c>
      <c r="FF27">
        <v>5.1530199999999997</v>
      </c>
      <c r="FG27">
        <v>0.364315</v>
      </c>
      <c r="FH27">
        <v>565.34799999999996</v>
      </c>
      <c r="FI27" t="s">
        <v>606</v>
      </c>
      <c r="FJ27" t="s">
        <v>535</v>
      </c>
      <c r="FK27" t="s">
        <v>536</v>
      </c>
      <c r="FL27" t="s">
        <v>257</v>
      </c>
      <c r="FM27">
        <v>8.5</v>
      </c>
      <c r="FN27" t="s">
        <v>44</v>
      </c>
      <c r="FO27" t="s">
        <v>457</v>
      </c>
      <c r="FP27" t="s">
        <v>608</v>
      </c>
    </row>
    <row r="28" spans="1:172" x14ac:dyDescent="0.25">
      <c r="A28" s="72">
        <v>43238.511840277781</v>
      </c>
      <c r="B28" t="s">
        <v>563</v>
      </c>
      <c r="C28" t="s">
        <v>563</v>
      </c>
      <c r="D28" t="s">
        <v>42</v>
      </c>
      <c r="E28">
        <v>306824</v>
      </c>
      <c r="F28">
        <v>383530</v>
      </c>
      <c r="G28" t="s">
        <v>43</v>
      </c>
      <c r="H28" s="73">
        <v>0.56527777777777777</v>
      </c>
      <c r="I28" t="s">
        <v>51</v>
      </c>
      <c r="J28">
        <v>-41.72</v>
      </c>
      <c r="K28" t="s">
        <v>99</v>
      </c>
      <c r="L28" t="s">
        <v>99</v>
      </c>
      <c r="M28" t="s">
        <v>564</v>
      </c>
      <c r="N28">
        <v>916.83900000000006</v>
      </c>
      <c r="O28">
        <v>896336</v>
      </c>
      <c r="P28" s="74">
        <v>1218120</v>
      </c>
      <c r="Q28">
        <v>5929.51</v>
      </c>
      <c r="R28">
        <v>208316</v>
      </c>
      <c r="S28">
        <v>0</v>
      </c>
      <c r="T28">
        <v>628426</v>
      </c>
      <c r="U28" s="74">
        <v>2958050</v>
      </c>
      <c r="V28" s="74">
        <v>1301500</v>
      </c>
      <c r="W28">
        <v>251833</v>
      </c>
      <c r="X28">
        <v>62718</v>
      </c>
      <c r="Y28">
        <v>5195.9799999999996</v>
      </c>
      <c r="Z28" s="74">
        <v>4579300</v>
      </c>
      <c r="AA28">
        <v>155348</v>
      </c>
      <c r="AB28">
        <v>0</v>
      </c>
      <c r="AC28">
        <v>0</v>
      </c>
      <c r="AD28">
        <v>0</v>
      </c>
      <c r="AE28">
        <v>0</v>
      </c>
      <c r="AF28">
        <v>15962</v>
      </c>
      <c r="AG28">
        <v>0</v>
      </c>
      <c r="AH28">
        <v>171310</v>
      </c>
      <c r="AI28">
        <v>22513.3</v>
      </c>
      <c r="AJ28">
        <v>0</v>
      </c>
      <c r="AK28">
        <v>0</v>
      </c>
      <c r="AL28">
        <v>0</v>
      </c>
      <c r="AM28">
        <v>193824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95.751199999999997</v>
      </c>
      <c r="BB28">
        <v>115.34099999999999</v>
      </c>
      <c r="BC28">
        <v>108.309</v>
      </c>
      <c r="BD28">
        <v>1.2178500000000001</v>
      </c>
      <c r="BE28">
        <v>20.840699999999998</v>
      </c>
      <c r="BF28">
        <v>9.3596199999999996</v>
      </c>
      <c r="BG28">
        <v>58.855499999999999</v>
      </c>
      <c r="BH28">
        <v>409.67500000000001</v>
      </c>
      <c r="BI28">
        <v>132.67400000000001</v>
      </c>
      <c r="BJ28">
        <v>22.589099999999998</v>
      </c>
      <c r="BK28">
        <v>5.7752600000000003</v>
      </c>
      <c r="BL28">
        <v>0.47033700000000001</v>
      </c>
      <c r="BM28">
        <v>571.18399999999997</v>
      </c>
      <c r="BN28">
        <v>453.01900000000001</v>
      </c>
      <c r="BO28">
        <v>118.16500000000001</v>
      </c>
      <c r="BP28">
        <v>0</v>
      </c>
      <c r="BQ28">
        <v>21</v>
      </c>
      <c r="BR28" t="s">
        <v>113</v>
      </c>
      <c r="BS28">
        <v>0</v>
      </c>
      <c r="BT28">
        <v>21.75</v>
      </c>
      <c r="BU28" t="s">
        <v>113</v>
      </c>
      <c r="BV28">
        <v>0</v>
      </c>
      <c r="BW28" t="s">
        <v>99</v>
      </c>
      <c r="BX28" t="s">
        <v>99</v>
      </c>
      <c r="BY28" t="s">
        <v>610</v>
      </c>
      <c r="BZ28">
        <v>1017.23</v>
      </c>
      <c r="CA28">
        <v>434079</v>
      </c>
      <c r="CB28" s="74">
        <v>1253700</v>
      </c>
      <c r="CC28">
        <v>49860.1</v>
      </c>
      <c r="CD28">
        <v>170302</v>
      </c>
      <c r="CE28">
        <v>0</v>
      </c>
      <c r="CF28">
        <v>531642</v>
      </c>
      <c r="CG28" s="74">
        <v>2440600</v>
      </c>
      <c r="CH28" s="74">
        <v>1301500</v>
      </c>
      <c r="CI28">
        <v>251833</v>
      </c>
      <c r="CJ28">
        <v>57954.2</v>
      </c>
      <c r="CK28">
        <v>5195.9799999999996</v>
      </c>
      <c r="CL28" s="74">
        <v>4057090</v>
      </c>
      <c r="CM28">
        <v>170986</v>
      </c>
      <c r="CN28">
        <v>0</v>
      </c>
      <c r="CO28">
        <v>0</v>
      </c>
      <c r="CP28">
        <v>0</v>
      </c>
      <c r="CQ28">
        <v>0</v>
      </c>
      <c r="CR28">
        <v>15993.4</v>
      </c>
      <c r="CS28">
        <v>0</v>
      </c>
      <c r="CT28">
        <v>186980</v>
      </c>
      <c r="CU28">
        <v>22513.3</v>
      </c>
      <c r="CV28">
        <v>0</v>
      </c>
      <c r="CW28">
        <v>0</v>
      </c>
      <c r="CX28">
        <v>0</v>
      </c>
      <c r="CY28">
        <v>209493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104.193</v>
      </c>
      <c r="DN28">
        <v>63.793999999999997</v>
      </c>
      <c r="DO28">
        <v>115.535</v>
      </c>
      <c r="DP28">
        <v>7.0820499999999997</v>
      </c>
      <c r="DQ28">
        <v>18.0335</v>
      </c>
      <c r="DR28">
        <v>9.3779299999999992</v>
      </c>
      <c r="DS28">
        <v>49.956699999999998</v>
      </c>
      <c r="DT28">
        <v>367.97199999999998</v>
      </c>
      <c r="DU28">
        <v>132.67400000000001</v>
      </c>
      <c r="DV28">
        <v>22.589099999999998</v>
      </c>
      <c r="DW28">
        <v>5.3284599999999998</v>
      </c>
      <c r="DX28">
        <v>0.47033700000000001</v>
      </c>
      <c r="DY28">
        <v>529.03399999999999</v>
      </c>
      <c r="DZ28">
        <v>402.41699999999997</v>
      </c>
      <c r="EA28">
        <v>126.617</v>
      </c>
      <c r="EB28">
        <v>0</v>
      </c>
      <c r="EC28">
        <v>22.25</v>
      </c>
      <c r="ED28" t="s">
        <v>242</v>
      </c>
      <c r="EE28">
        <v>0</v>
      </c>
      <c r="EF28">
        <v>0</v>
      </c>
      <c r="EH28">
        <v>0</v>
      </c>
      <c r="EI28">
        <v>2.0125199999999999E-2</v>
      </c>
      <c r="EJ28">
        <v>406.05900000000003</v>
      </c>
      <c r="EK28">
        <v>128.834</v>
      </c>
      <c r="EL28">
        <v>4.2832699999999999</v>
      </c>
      <c r="EM28">
        <v>39.184800000000003</v>
      </c>
      <c r="EN28">
        <v>0</v>
      </c>
      <c r="EO28">
        <v>100.328</v>
      </c>
      <c r="EP28">
        <v>678.70899999999995</v>
      </c>
      <c r="EQ28">
        <v>172.24299999999999</v>
      </c>
      <c r="ER28">
        <v>28.748100000000001</v>
      </c>
      <c r="ES28">
        <v>9.4070999999999998</v>
      </c>
      <c r="ET28">
        <v>0.63612199999999997</v>
      </c>
      <c r="EU28">
        <v>889.74400000000003</v>
      </c>
      <c r="EV28">
        <v>3.53645E-2</v>
      </c>
      <c r="EW28">
        <v>239.83600000000001</v>
      </c>
      <c r="EX28">
        <v>158.24100000000001</v>
      </c>
      <c r="EY28">
        <v>32.195599999999999</v>
      </c>
      <c r="EZ28">
        <v>44.517800000000001</v>
      </c>
      <c r="FA28">
        <v>0</v>
      </c>
      <c r="FB28">
        <v>87.688699999999997</v>
      </c>
      <c r="FC28">
        <v>562.51400000000001</v>
      </c>
      <c r="FD28">
        <v>172.24299999999999</v>
      </c>
      <c r="FE28">
        <v>28.748100000000001</v>
      </c>
      <c r="FF28">
        <v>8.8868799999999997</v>
      </c>
      <c r="FG28">
        <v>0.63612199999999997</v>
      </c>
      <c r="FH28">
        <v>773.02800000000002</v>
      </c>
      <c r="FI28" t="s">
        <v>606</v>
      </c>
      <c r="FJ28" t="s">
        <v>535</v>
      </c>
      <c r="FK28" t="s">
        <v>536</v>
      </c>
      <c r="FL28" t="s">
        <v>257</v>
      </c>
      <c r="FM28">
        <v>8.5</v>
      </c>
      <c r="FN28" t="s">
        <v>44</v>
      </c>
      <c r="FO28" t="s">
        <v>457</v>
      </c>
      <c r="FP28" t="s">
        <v>608</v>
      </c>
    </row>
    <row r="29" spans="1:172" x14ac:dyDescent="0.25">
      <c r="A29" s="72">
        <v>43238.517013888886</v>
      </c>
      <c r="B29" t="s">
        <v>566</v>
      </c>
      <c r="C29" t="s">
        <v>566</v>
      </c>
      <c r="D29" t="s">
        <v>42</v>
      </c>
      <c r="E29">
        <v>498589</v>
      </c>
      <c r="F29">
        <v>498589</v>
      </c>
      <c r="G29" t="s">
        <v>43</v>
      </c>
      <c r="H29" s="73">
        <v>0.30624999999999997</v>
      </c>
      <c r="I29" t="s">
        <v>51</v>
      </c>
      <c r="J29">
        <v>-29.59</v>
      </c>
      <c r="K29" t="s">
        <v>99</v>
      </c>
      <c r="L29" t="s">
        <v>99</v>
      </c>
      <c r="M29" t="s">
        <v>236</v>
      </c>
      <c r="N29">
        <v>613007</v>
      </c>
      <c r="O29">
        <v>442463</v>
      </c>
      <c r="P29">
        <v>196444</v>
      </c>
      <c r="Q29">
        <v>1926.96</v>
      </c>
      <c r="R29">
        <v>126563</v>
      </c>
      <c r="S29">
        <v>0</v>
      </c>
      <c r="T29">
        <v>795072</v>
      </c>
      <c r="U29" s="74">
        <v>2175480</v>
      </c>
      <c r="V29" s="74">
        <v>2135580</v>
      </c>
      <c r="W29">
        <v>0</v>
      </c>
      <c r="X29">
        <v>0</v>
      </c>
      <c r="Y29">
        <v>0</v>
      </c>
      <c r="Z29" s="74">
        <v>4311060</v>
      </c>
      <c r="AA29">
        <v>27.892499999999998</v>
      </c>
      <c r="AB29">
        <v>0</v>
      </c>
      <c r="AC29">
        <v>0</v>
      </c>
      <c r="AD29">
        <v>0</v>
      </c>
      <c r="AE29">
        <v>0</v>
      </c>
      <c r="AF29">
        <v>5774.04</v>
      </c>
      <c r="AG29">
        <v>0</v>
      </c>
      <c r="AH29">
        <v>5801.93</v>
      </c>
      <c r="AI29">
        <v>0</v>
      </c>
      <c r="AJ29">
        <v>0</v>
      </c>
      <c r="AK29">
        <v>0</v>
      </c>
      <c r="AL29">
        <v>0</v>
      </c>
      <c r="AM29">
        <v>5801.93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30.040500000000002</v>
      </c>
      <c r="BB29">
        <v>34.908000000000001</v>
      </c>
      <c r="BC29">
        <v>11.400700000000001</v>
      </c>
      <c r="BD29">
        <v>0.29583999999999999</v>
      </c>
      <c r="BE29">
        <v>7.8689400000000003</v>
      </c>
      <c r="BF29">
        <v>2.0814499999999998</v>
      </c>
      <c r="BG29">
        <v>45.1663</v>
      </c>
      <c r="BH29">
        <v>131.762</v>
      </c>
      <c r="BI29">
        <v>120.67700000000001</v>
      </c>
      <c r="BJ29">
        <v>0</v>
      </c>
      <c r="BK29">
        <v>0</v>
      </c>
      <c r="BL29">
        <v>0</v>
      </c>
      <c r="BM29">
        <v>252.43799999999999</v>
      </c>
      <c r="BN29">
        <v>250.345</v>
      </c>
      <c r="BO29">
        <v>2.09314</v>
      </c>
      <c r="BP29">
        <v>0</v>
      </c>
      <c r="BQ29">
        <v>36.75</v>
      </c>
      <c r="BR29" t="s">
        <v>113</v>
      </c>
      <c r="BS29">
        <v>0</v>
      </c>
      <c r="BT29">
        <v>0</v>
      </c>
      <c r="BV29">
        <v>0</v>
      </c>
      <c r="BW29" t="s">
        <v>99</v>
      </c>
      <c r="BX29" t="s">
        <v>99</v>
      </c>
      <c r="BY29" t="s">
        <v>227</v>
      </c>
      <c r="BZ29">
        <v>176.66300000000001</v>
      </c>
      <c r="CA29">
        <v>281810</v>
      </c>
      <c r="CB29">
        <v>352015</v>
      </c>
      <c r="CC29">
        <v>33900.699999999997</v>
      </c>
      <c r="CD29">
        <v>81834.399999999994</v>
      </c>
      <c r="CE29">
        <v>0</v>
      </c>
      <c r="CF29">
        <v>584998</v>
      </c>
      <c r="CG29" s="74">
        <v>1334730</v>
      </c>
      <c r="CH29" s="74">
        <v>2135580</v>
      </c>
      <c r="CI29">
        <v>0</v>
      </c>
      <c r="CJ29">
        <v>0</v>
      </c>
      <c r="CK29">
        <v>0</v>
      </c>
      <c r="CL29" s="74">
        <v>3470320</v>
      </c>
      <c r="CM29">
        <v>29374.799999999999</v>
      </c>
      <c r="CN29">
        <v>0</v>
      </c>
      <c r="CO29">
        <v>0</v>
      </c>
      <c r="CP29">
        <v>0</v>
      </c>
      <c r="CQ29">
        <v>0</v>
      </c>
      <c r="CR29">
        <v>5772.52</v>
      </c>
      <c r="CS29">
        <v>0</v>
      </c>
      <c r="CT29">
        <v>35147.300000000003</v>
      </c>
      <c r="CU29">
        <v>0</v>
      </c>
      <c r="CV29">
        <v>0</v>
      </c>
      <c r="CW29">
        <v>0</v>
      </c>
      <c r="CX29">
        <v>0</v>
      </c>
      <c r="CY29">
        <v>35147.300000000003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11.701599999999999</v>
      </c>
      <c r="DN29">
        <v>25.728100000000001</v>
      </c>
      <c r="DO29">
        <v>20.526199999999999</v>
      </c>
      <c r="DP29">
        <v>3.1427399999999999</v>
      </c>
      <c r="DQ29">
        <v>5.7104100000000004</v>
      </c>
      <c r="DR29">
        <v>2.0809000000000002</v>
      </c>
      <c r="DS29">
        <v>33.292000000000002</v>
      </c>
      <c r="DT29">
        <v>102.182</v>
      </c>
      <c r="DU29">
        <v>120.67700000000001</v>
      </c>
      <c r="DV29">
        <v>0</v>
      </c>
      <c r="DW29">
        <v>0</v>
      </c>
      <c r="DX29">
        <v>0</v>
      </c>
      <c r="DY29">
        <v>222.85900000000001</v>
      </c>
      <c r="DZ29">
        <v>209.08500000000001</v>
      </c>
      <c r="EA29">
        <v>13.7738</v>
      </c>
      <c r="EB29">
        <v>0</v>
      </c>
      <c r="EC29">
        <v>0</v>
      </c>
      <c r="EE29">
        <v>0</v>
      </c>
      <c r="EF29">
        <v>3.25</v>
      </c>
      <c r="EG29" t="s">
        <v>205</v>
      </c>
      <c r="EH29">
        <v>0</v>
      </c>
      <c r="EI29" s="74">
        <v>8.9940100000000001E-14</v>
      </c>
      <c r="EJ29">
        <v>207.55699999999999</v>
      </c>
      <c r="EK29">
        <v>29.4162</v>
      </c>
      <c r="EL29">
        <v>1.96366</v>
      </c>
      <c r="EM29">
        <v>28.831700000000001</v>
      </c>
      <c r="EN29">
        <v>0</v>
      </c>
      <c r="EO29">
        <v>118.373</v>
      </c>
      <c r="EP29">
        <v>386.142</v>
      </c>
      <c r="EQ29">
        <v>274.91199999999998</v>
      </c>
      <c r="ER29">
        <v>0</v>
      </c>
      <c r="ES29">
        <v>0</v>
      </c>
      <c r="ET29">
        <v>0</v>
      </c>
      <c r="EU29">
        <v>661.05499999999995</v>
      </c>
      <c r="EV29" s="74">
        <v>4.2898699999999998E-17</v>
      </c>
      <c r="EW29">
        <v>154.09899999999999</v>
      </c>
      <c r="EX29">
        <v>51.042200000000001</v>
      </c>
      <c r="EY29">
        <v>21.901199999999999</v>
      </c>
      <c r="EZ29">
        <v>25.317499999999999</v>
      </c>
      <c r="FA29">
        <v>0</v>
      </c>
      <c r="FB29">
        <v>89.440899999999999</v>
      </c>
      <c r="FC29">
        <v>341.80099999999999</v>
      </c>
      <c r="FD29">
        <v>274.91199999999998</v>
      </c>
      <c r="FE29">
        <v>0</v>
      </c>
      <c r="FF29">
        <v>0</v>
      </c>
      <c r="FG29">
        <v>0</v>
      </c>
      <c r="FH29">
        <v>616.71299999999997</v>
      </c>
      <c r="FI29" t="s">
        <v>606</v>
      </c>
      <c r="FJ29" t="s">
        <v>535</v>
      </c>
      <c r="FK29" t="s">
        <v>536</v>
      </c>
      <c r="FL29" t="s">
        <v>257</v>
      </c>
      <c r="FM29">
        <v>8.5</v>
      </c>
      <c r="FN29" t="s">
        <v>44</v>
      </c>
      <c r="FO29" t="s">
        <v>457</v>
      </c>
      <c r="FP29" t="s">
        <v>608</v>
      </c>
    </row>
    <row r="30" spans="1:172" x14ac:dyDescent="0.25">
      <c r="A30" s="72">
        <v>43238.521967592591</v>
      </c>
      <c r="B30" t="s">
        <v>567</v>
      </c>
      <c r="C30" t="s">
        <v>567</v>
      </c>
      <c r="D30" t="s">
        <v>42</v>
      </c>
      <c r="E30">
        <v>498589</v>
      </c>
      <c r="F30">
        <v>498589</v>
      </c>
      <c r="G30" t="s">
        <v>43</v>
      </c>
      <c r="H30" s="73">
        <v>0.29375000000000001</v>
      </c>
      <c r="I30" t="s">
        <v>51</v>
      </c>
      <c r="J30">
        <v>-29.35</v>
      </c>
      <c r="K30" t="s">
        <v>99</v>
      </c>
      <c r="L30" t="s">
        <v>99</v>
      </c>
      <c r="M30" t="s">
        <v>236</v>
      </c>
      <c r="N30">
        <v>615915</v>
      </c>
      <c r="O30">
        <v>434619</v>
      </c>
      <c r="P30">
        <v>194934</v>
      </c>
      <c r="Q30">
        <v>1787.29</v>
      </c>
      <c r="R30">
        <v>118031</v>
      </c>
      <c r="S30">
        <v>0</v>
      </c>
      <c r="T30">
        <v>795072</v>
      </c>
      <c r="U30" s="74">
        <v>2160360</v>
      </c>
      <c r="V30" s="74">
        <v>2135580</v>
      </c>
      <c r="W30">
        <v>0</v>
      </c>
      <c r="X30">
        <v>0</v>
      </c>
      <c r="Y30">
        <v>0</v>
      </c>
      <c r="Z30" s="74">
        <v>4295940</v>
      </c>
      <c r="AA30">
        <v>28.489899999999999</v>
      </c>
      <c r="AB30">
        <v>0</v>
      </c>
      <c r="AC30">
        <v>0</v>
      </c>
      <c r="AD30">
        <v>0</v>
      </c>
      <c r="AE30">
        <v>0</v>
      </c>
      <c r="AF30">
        <v>5774.04</v>
      </c>
      <c r="AG30">
        <v>0</v>
      </c>
      <c r="AH30">
        <v>5802.53</v>
      </c>
      <c r="AI30">
        <v>0</v>
      </c>
      <c r="AJ30">
        <v>0</v>
      </c>
      <c r="AK30">
        <v>0</v>
      </c>
      <c r="AL30">
        <v>0</v>
      </c>
      <c r="AM30">
        <v>5802.53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30.182500000000001</v>
      </c>
      <c r="BB30">
        <v>34.872999999999998</v>
      </c>
      <c r="BC30">
        <v>11.3407</v>
      </c>
      <c r="BD30">
        <v>0.30862800000000001</v>
      </c>
      <c r="BE30">
        <v>7.5789099999999996</v>
      </c>
      <c r="BF30">
        <v>2.0814499999999998</v>
      </c>
      <c r="BG30">
        <v>45.1663</v>
      </c>
      <c r="BH30">
        <v>131.53100000000001</v>
      </c>
      <c r="BI30">
        <v>120.67700000000001</v>
      </c>
      <c r="BJ30">
        <v>0</v>
      </c>
      <c r="BK30">
        <v>0</v>
      </c>
      <c r="BL30">
        <v>0</v>
      </c>
      <c r="BM30">
        <v>252.208</v>
      </c>
      <c r="BN30">
        <v>250.11500000000001</v>
      </c>
      <c r="BO30">
        <v>2.0933899999999999</v>
      </c>
      <c r="BP30">
        <v>0</v>
      </c>
      <c r="BQ30">
        <v>41.75</v>
      </c>
      <c r="BR30" t="s">
        <v>113</v>
      </c>
      <c r="BS30">
        <v>0</v>
      </c>
      <c r="BT30">
        <v>0</v>
      </c>
      <c r="BV30">
        <v>0</v>
      </c>
      <c r="BW30" t="s">
        <v>99</v>
      </c>
      <c r="BX30" t="s">
        <v>99</v>
      </c>
      <c r="BY30" t="s">
        <v>227</v>
      </c>
      <c r="BZ30">
        <v>176.66300000000001</v>
      </c>
      <c r="CA30">
        <v>281810</v>
      </c>
      <c r="CB30">
        <v>352015</v>
      </c>
      <c r="CC30">
        <v>33900.699999999997</v>
      </c>
      <c r="CD30">
        <v>81834.399999999994</v>
      </c>
      <c r="CE30">
        <v>0</v>
      </c>
      <c r="CF30">
        <v>584998</v>
      </c>
      <c r="CG30" s="74">
        <v>1334730</v>
      </c>
      <c r="CH30" s="74">
        <v>2135580</v>
      </c>
      <c r="CI30">
        <v>0</v>
      </c>
      <c r="CJ30">
        <v>0</v>
      </c>
      <c r="CK30">
        <v>0</v>
      </c>
      <c r="CL30" s="74">
        <v>3470320</v>
      </c>
      <c r="CM30">
        <v>29374.799999999999</v>
      </c>
      <c r="CN30">
        <v>0</v>
      </c>
      <c r="CO30">
        <v>0</v>
      </c>
      <c r="CP30">
        <v>0</v>
      </c>
      <c r="CQ30">
        <v>0</v>
      </c>
      <c r="CR30">
        <v>5772.52</v>
      </c>
      <c r="CS30">
        <v>0</v>
      </c>
      <c r="CT30">
        <v>35147.300000000003</v>
      </c>
      <c r="CU30">
        <v>0</v>
      </c>
      <c r="CV30">
        <v>0</v>
      </c>
      <c r="CW30">
        <v>0</v>
      </c>
      <c r="CX30">
        <v>0</v>
      </c>
      <c r="CY30">
        <v>35147.300000000003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11.701599999999999</v>
      </c>
      <c r="DN30">
        <v>25.728100000000001</v>
      </c>
      <c r="DO30">
        <v>20.526199999999999</v>
      </c>
      <c r="DP30">
        <v>3.1427399999999999</v>
      </c>
      <c r="DQ30">
        <v>5.7104100000000004</v>
      </c>
      <c r="DR30">
        <v>2.0809000000000002</v>
      </c>
      <c r="DS30">
        <v>33.292000000000002</v>
      </c>
      <c r="DT30">
        <v>102.182</v>
      </c>
      <c r="DU30">
        <v>120.67700000000001</v>
      </c>
      <c r="DV30">
        <v>0</v>
      </c>
      <c r="DW30">
        <v>0</v>
      </c>
      <c r="DX30">
        <v>0</v>
      </c>
      <c r="DY30">
        <v>222.85900000000001</v>
      </c>
      <c r="DZ30">
        <v>209.08500000000001</v>
      </c>
      <c r="EA30">
        <v>13.7738</v>
      </c>
      <c r="EB30">
        <v>0</v>
      </c>
      <c r="EC30">
        <v>0</v>
      </c>
      <c r="EE30">
        <v>0</v>
      </c>
      <c r="EF30">
        <v>3.25</v>
      </c>
      <c r="EG30" t="s">
        <v>205</v>
      </c>
      <c r="EH30">
        <v>0</v>
      </c>
      <c r="EI30" s="74">
        <v>8.96022E-14</v>
      </c>
      <c r="EJ30">
        <v>213.80799999999999</v>
      </c>
      <c r="EK30">
        <v>29.196899999999999</v>
      </c>
      <c r="EL30">
        <v>2.1902900000000001</v>
      </c>
      <c r="EM30">
        <v>29.334800000000001</v>
      </c>
      <c r="EN30">
        <v>0</v>
      </c>
      <c r="EO30">
        <v>118.373</v>
      </c>
      <c r="EP30">
        <v>392.904</v>
      </c>
      <c r="EQ30">
        <v>274.91199999999998</v>
      </c>
      <c r="ER30">
        <v>0</v>
      </c>
      <c r="ES30">
        <v>0</v>
      </c>
      <c r="ET30">
        <v>0</v>
      </c>
      <c r="EU30">
        <v>667.81600000000003</v>
      </c>
      <c r="EV30" s="74">
        <v>4.2898699999999998E-17</v>
      </c>
      <c r="EW30">
        <v>154.09899999999999</v>
      </c>
      <c r="EX30">
        <v>51.042200000000001</v>
      </c>
      <c r="EY30">
        <v>21.901199999999999</v>
      </c>
      <c r="EZ30">
        <v>25.317499999999999</v>
      </c>
      <c r="FA30">
        <v>0</v>
      </c>
      <c r="FB30">
        <v>89.440899999999999</v>
      </c>
      <c r="FC30">
        <v>341.80099999999999</v>
      </c>
      <c r="FD30">
        <v>274.91199999999998</v>
      </c>
      <c r="FE30">
        <v>0</v>
      </c>
      <c r="FF30">
        <v>0</v>
      </c>
      <c r="FG30">
        <v>0</v>
      </c>
      <c r="FH30">
        <v>616.71299999999997</v>
      </c>
      <c r="FI30" t="s">
        <v>606</v>
      </c>
      <c r="FJ30" t="s">
        <v>535</v>
      </c>
      <c r="FK30" t="s">
        <v>536</v>
      </c>
      <c r="FL30" t="s">
        <v>257</v>
      </c>
      <c r="FM30">
        <v>8.5</v>
      </c>
      <c r="FN30" t="s">
        <v>44</v>
      </c>
      <c r="FO30" t="s">
        <v>457</v>
      </c>
      <c r="FP30" t="s">
        <v>608</v>
      </c>
    </row>
    <row r="31" spans="1:172" x14ac:dyDescent="0.25">
      <c r="A31" s="72">
        <v>43238.523368055554</v>
      </c>
      <c r="B31" t="s">
        <v>568</v>
      </c>
      <c r="C31" t="s">
        <v>568</v>
      </c>
      <c r="D31" t="s">
        <v>42</v>
      </c>
      <c r="E31">
        <v>53627.8</v>
      </c>
      <c r="F31">
        <v>53627.8</v>
      </c>
      <c r="G31" t="s">
        <v>43</v>
      </c>
      <c r="H31" s="73">
        <v>8.1250000000000003E-2</v>
      </c>
      <c r="I31" t="s">
        <v>51</v>
      </c>
      <c r="J31">
        <v>-1.48</v>
      </c>
      <c r="K31" t="s">
        <v>99</v>
      </c>
      <c r="L31" t="s">
        <v>99</v>
      </c>
      <c r="M31" t="s">
        <v>461</v>
      </c>
      <c r="N31">
        <v>21.2332</v>
      </c>
      <c r="O31">
        <v>79682.5</v>
      </c>
      <c r="P31">
        <v>40479.199999999997</v>
      </c>
      <c r="Q31">
        <v>0</v>
      </c>
      <c r="R31">
        <v>2207.4299999999998</v>
      </c>
      <c r="S31">
        <v>0</v>
      </c>
      <c r="T31">
        <v>55952.2</v>
      </c>
      <c r="U31">
        <v>178343</v>
      </c>
      <c r="V31">
        <v>229701</v>
      </c>
      <c r="W31">
        <v>39486.5</v>
      </c>
      <c r="X31">
        <v>0</v>
      </c>
      <c r="Y31">
        <v>0</v>
      </c>
      <c r="Z31">
        <v>447530</v>
      </c>
      <c r="AA31">
        <v>3729.54</v>
      </c>
      <c r="AB31">
        <v>0</v>
      </c>
      <c r="AC31">
        <v>0</v>
      </c>
      <c r="AD31">
        <v>0</v>
      </c>
      <c r="AE31">
        <v>0</v>
      </c>
      <c r="AF31">
        <v>663.20899999999995</v>
      </c>
      <c r="AG31">
        <v>0</v>
      </c>
      <c r="AH31">
        <v>4392.75</v>
      </c>
      <c r="AI31">
        <v>0</v>
      </c>
      <c r="AJ31">
        <v>0</v>
      </c>
      <c r="AK31">
        <v>0</v>
      </c>
      <c r="AL31">
        <v>0</v>
      </c>
      <c r="AM31">
        <v>4392.75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14.0336</v>
      </c>
      <c r="BB31">
        <v>68.706599999999995</v>
      </c>
      <c r="BC31">
        <v>22.790400000000002</v>
      </c>
      <c r="BD31">
        <v>0</v>
      </c>
      <c r="BE31">
        <v>1.00021</v>
      </c>
      <c r="BF31">
        <v>2.22227</v>
      </c>
      <c r="BG31">
        <v>29.645700000000001</v>
      </c>
      <c r="BH31">
        <v>138.399</v>
      </c>
      <c r="BI31">
        <v>120.67700000000001</v>
      </c>
      <c r="BJ31">
        <v>21.654199999999999</v>
      </c>
      <c r="BK31">
        <v>0</v>
      </c>
      <c r="BL31">
        <v>0</v>
      </c>
      <c r="BM31">
        <v>280.73</v>
      </c>
      <c r="BN31">
        <v>264.48399999999998</v>
      </c>
      <c r="BO31">
        <v>16.246200000000002</v>
      </c>
      <c r="BP31">
        <v>0</v>
      </c>
      <c r="BQ31">
        <v>0</v>
      </c>
      <c r="BS31">
        <v>0</v>
      </c>
      <c r="BT31">
        <v>2</v>
      </c>
      <c r="BU31" t="s">
        <v>204</v>
      </c>
      <c r="BV31">
        <v>0</v>
      </c>
      <c r="BW31" t="s">
        <v>99</v>
      </c>
      <c r="BX31" t="s">
        <v>99</v>
      </c>
      <c r="BY31" t="s">
        <v>238</v>
      </c>
      <c r="BZ31">
        <v>21.261700000000001</v>
      </c>
      <c r="CA31">
        <v>81832.100000000006</v>
      </c>
      <c r="CB31">
        <v>35830</v>
      </c>
      <c r="CC31">
        <v>0</v>
      </c>
      <c r="CD31">
        <v>2053.48</v>
      </c>
      <c r="CE31">
        <v>0</v>
      </c>
      <c r="CF31">
        <v>58576.800000000003</v>
      </c>
      <c r="CG31">
        <v>178314</v>
      </c>
      <c r="CH31">
        <v>229701</v>
      </c>
      <c r="CI31">
        <v>39486.5</v>
      </c>
      <c r="CJ31">
        <v>0</v>
      </c>
      <c r="CK31">
        <v>0</v>
      </c>
      <c r="CL31">
        <v>447501</v>
      </c>
      <c r="CM31">
        <v>3616.14</v>
      </c>
      <c r="CN31">
        <v>0</v>
      </c>
      <c r="CO31">
        <v>0</v>
      </c>
      <c r="CP31">
        <v>0</v>
      </c>
      <c r="CQ31">
        <v>0</v>
      </c>
      <c r="CR31">
        <v>662.5</v>
      </c>
      <c r="CS31">
        <v>0</v>
      </c>
      <c r="CT31">
        <v>4278.6400000000003</v>
      </c>
      <c r="CU31">
        <v>0</v>
      </c>
      <c r="CV31">
        <v>0</v>
      </c>
      <c r="CW31">
        <v>0</v>
      </c>
      <c r="CX31">
        <v>0</v>
      </c>
      <c r="CY31">
        <v>4278.6400000000003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13.6044</v>
      </c>
      <c r="DN31">
        <v>69.147000000000006</v>
      </c>
      <c r="DO31">
        <v>19.9636</v>
      </c>
      <c r="DP31">
        <v>0</v>
      </c>
      <c r="DQ31">
        <v>0.92977200000000004</v>
      </c>
      <c r="DR31">
        <v>2.21991</v>
      </c>
      <c r="DS31">
        <v>31.058800000000002</v>
      </c>
      <c r="DT31">
        <v>136.92400000000001</v>
      </c>
      <c r="DU31">
        <v>120.67700000000001</v>
      </c>
      <c r="DV31">
        <v>21.654199999999999</v>
      </c>
      <c r="DW31">
        <v>0</v>
      </c>
      <c r="DX31">
        <v>0</v>
      </c>
      <c r="DY31">
        <v>279.255</v>
      </c>
      <c r="DZ31">
        <v>263.44</v>
      </c>
      <c r="EA31">
        <v>15.8146</v>
      </c>
      <c r="EB31">
        <v>0</v>
      </c>
      <c r="EC31">
        <v>0</v>
      </c>
      <c r="EE31">
        <v>0</v>
      </c>
      <c r="EF31">
        <v>1.75</v>
      </c>
      <c r="EG31" t="s">
        <v>204</v>
      </c>
      <c r="EH31">
        <v>0</v>
      </c>
      <c r="EI31" s="74">
        <v>5.2942999999999999E-20</v>
      </c>
      <c r="EJ31">
        <v>46.985799999999998</v>
      </c>
      <c r="EK31">
        <v>6.7023400000000004</v>
      </c>
      <c r="EL31">
        <v>0</v>
      </c>
      <c r="EM31" s="74">
        <v>1.0145599999999999E-16</v>
      </c>
      <c r="EN31">
        <v>0</v>
      </c>
      <c r="EO31">
        <v>8.7729700000000008</v>
      </c>
      <c r="EP31">
        <v>62.461100000000002</v>
      </c>
      <c r="EQ31">
        <v>29.569299999999998</v>
      </c>
      <c r="ER31">
        <v>6.4658600000000002</v>
      </c>
      <c r="ES31">
        <v>0</v>
      </c>
      <c r="ET31">
        <v>0</v>
      </c>
      <c r="EU31">
        <v>98.496300000000005</v>
      </c>
      <c r="EV31" s="74">
        <v>4.8352400000000001E-20</v>
      </c>
      <c r="EW31">
        <v>47.4544</v>
      </c>
      <c r="EX31">
        <v>5.6989900000000002</v>
      </c>
      <c r="EY31">
        <v>0</v>
      </c>
      <c r="EZ31" s="74">
        <v>1.4628899999999999E-16</v>
      </c>
      <c r="FA31">
        <v>0</v>
      </c>
      <c r="FB31">
        <v>9.3054000000000006</v>
      </c>
      <c r="FC31">
        <v>62.4587</v>
      </c>
      <c r="FD31">
        <v>29.569299999999998</v>
      </c>
      <c r="FE31">
        <v>6.4658600000000002</v>
      </c>
      <c r="FF31">
        <v>0</v>
      </c>
      <c r="FG31">
        <v>0</v>
      </c>
      <c r="FH31">
        <v>98.493899999999996</v>
      </c>
      <c r="FI31" t="s">
        <v>606</v>
      </c>
      <c r="FJ31" t="s">
        <v>535</v>
      </c>
      <c r="FK31" t="s">
        <v>536</v>
      </c>
      <c r="FL31" t="s">
        <v>257</v>
      </c>
      <c r="FM31">
        <v>8.5</v>
      </c>
      <c r="FN31" t="s">
        <v>44</v>
      </c>
      <c r="FO31" t="s">
        <v>457</v>
      </c>
      <c r="FP31" t="s">
        <v>608</v>
      </c>
    </row>
    <row r="32" spans="1:172" x14ac:dyDescent="0.25">
      <c r="A32" s="72">
        <v>43238.52443287037</v>
      </c>
      <c r="B32" t="s">
        <v>569</v>
      </c>
      <c r="C32" t="s">
        <v>569</v>
      </c>
      <c r="D32" t="s">
        <v>42</v>
      </c>
      <c r="E32">
        <v>53627.8</v>
      </c>
      <c r="F32">
        <v>53627.8</v>
      </c>
      <c r="G32" t="s">
        <v>43</v>
      </c>
      <c r="H32" s="73">
        <v>6.0416666666666667E-2</v>
      </c>
      <c r="I32" t="s">
        <v>51</v>
      </c>
      <c r="J32">
        <v>-18.649999999999999</v>
      </c>
      <c r="K32" t="s">
        <v>99</v>
      </c>
      <c r="L32" t="s">
        <v>99</v>
      </c>
      <c r="M32" t="s">
        <v>570</v>
      </c>
      <c r="N32">
        <v>38356.699999999997</v>
      </c>
      <c r="O32">
        <v>76669.600000000006</v>
      </c>
      <c r="P32">
        <v>91669.3</v>
      </c>
      <c r="Q32">
        <v>0</v>
      </c>
      <c r="R32">
        <v>0</v>
      </c>
      <c r="S32">
        <v>0</v>
      </c>
      <c r="T32">
        <v>58576.800000000003</v>
      </c>
      <c r="U32">
        <v>265272</v>
      </c>
      <c r="V32">
        <v>229701</v>
      </c>
      <c r="W32">
        <v>39486.5</v>
      </c>
      <c r="X32">
        <v>0</v>
      </c>
      <c r="Y32">
        <v>0</v>
      </c>
      <c r="Z32">
        <v>534460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663.20799999999997</v>
      </c>
      <c r="AG32">
        <v>0</v>
      </c>
      <c r="AH32">
        <v>663.20799999999997</v>
      </c>
      <c r="AI32">
        <v>0</v>
      </c>
      <c r="AJ32">
        <v>0</v>
      </c>
      <c r="AK32">
        <v>0</v>
      </c>
      <c r="AL32">
        <v>0</v>
      </c>
      <c r="AM32">
        <v>663.20799999999997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17.637699999999999</v>
      </c>
      <c r="BB32">
        <v>62.981499999999997</v>
      </c>
      <c r="BC32">
        <v>48.407600000000002</v>
      </c>
      <c r="BD32">
        <v>0</v>
      </c>
      <c r="BE32">
        <v>0</v>
      </c>
      <c r="BF32">
        <v>2.22227</v>
      </c>
      <c r="BG32">
        <v>31.058800000000002</v>
      </c>
      <c r="BH32">
        <v>162.30799999999999</v>
      </c>
      <c r="BI32">
        <v>120.67700000000001</v>
      </c>
      <c r="BJ32">
        <v>21.654199999999999</v>
      </c>
      <c r="BK32">
        <v>0</v>
      </c>
      <c r="BL32">
        <v>0</v>
      </c>
      <c r="BM32">
        <v>304.63900000000001</v>
      </c>
      <c r="BN32">
        <v>302.41699999999997</v>
      </c>
      <c r="BO32">
        <v>2.22227</v>
      </c>
      <c r="BP32">
        <v>0</v>
      </c>
      <c r="BQ32">
        <v>721</v>
      </c>
      <c r="BR32" t="s">
        <v>571</v>
      </c>
      <c r="BS32">
        <v>2</v>
      </c>
      <c r="BT32">
        <v>521.75</v>
      </c>
      <c r="BU32" t="s">
        <v>571</v>
      </c>
      <c r="BV32">
        <v>3</v>
      </c>
      <c r="BW32" t="s">
        <v>99</v>
      </c>
      <c r="BX32" t="s">
        <v>99</v>
      </c>
      <c r="BY32" t="s">
        <v>238</v>
      </c>
      <c r="BZ32">
        <v>20.961099999999998</v>
      </c>
      <c r="CA32">
        <v>82753.899999999994</v>
      </c>
      <c r="CB32">
        <v>47490.1</v>
      </c>
      <c r="CC32">
        <v>0</v>
      </c>
      <c r="CD32">
        <v>2038.1</v>
      </c>
      <c r="CE32">
        <v>0</v>
      </c>
      <c r="CF32">
        <v>58576.800000000003</v>
      </c>
      <c r="CG32">
        <v>190880</v>
      </c>
      <c r="CH32">
        <v>229701</v>
      </c>
      <c r="CI32">
        <v>39486.5</v>
      </c>
      <c r="CJ32">
        <v>0</v>
      </c>
      <c r="CK32">
        <v>0</v>
      </c>
      <c r="CL32">
        <v>460068</v>
      </c>
      <c r="CM32">
        <v>3567.1</v>
      </c>
      <c r="CN32">
        <v>0</v>
      </c>
      <c r="CO32">
        <v>0</v>
      </c>
      <c r="CP32">
        <v>0</v>
      </c>
      <c r="CQ32">
        <v>0</v>
      </c>
      <c r="CR32">
        <v>662.5</v>
      </c>
      <c r="CS32">
        <v>0</v>
      </c>
      <c r="CT32">
        <v>4229.6000000000004</v>
      </c>
      <c r="CU32">
        <v>0</v>
      </c>
      <c r="CV32">
        <v>0</v>
      </c>
      <c r="CW32">
        <v>0</v>
      </c>
      <c r="CX32">
        <v>0</v>
      </c>
      <c r="CY32">
        <v>4229.6000000000004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13.421799999999999</v>
      </c>
      <c r="DN32">
        <v>69.728200000000001</v>
      </c>
      <c r="DO32">
        <v>26.313700000000001</v>
      </c>
      <c r="DP32">
        <v>0</v>
      </c>
      <c r="DQ32">
        <v>0.92297399999999996</v>
      </c>
      <c r="DR32">
        <v>2.21991</v>
      </c>
      <c r="DS32">
        <v>31.058800000000002</v>
      </c>
      <c r="DT32">
        <v>143.66499999999999</v>
      </c>
      <c r="DU32">
        <v>120.67700000000001</v>
      </c>
      <c r="DV32">
        <v>21.654199999999999</v>
      </c>
      <c r="DW32">
        <v>0</v>
      </c>
      <c r="DX32">
        <v>0</v>
      </c>
      <c r="DY32">
        <v>285.99599999999998</v>
      </c>
      <c r="DZ32">
        <v>270.36399999999998</v>
      </c>
      <c r="EA32">
        <v>15.632099999999999</v>
      </c>
      <c r="EB32">
        <v>0</v>
      </c>
      <c r="EC32">
        <v>0</v>
      </c>
      <c r="EE32">
        <v>0</v>
      </c>
      <c r="EF32">
        <v>4</v>
      </c>
      <c r="EG32" t="s">
        <v>204</v>
      </c>
      <c r="EH32">
        <v>0</v>
      </c>
      <c r="EI32">
        <v>0</v>
      </c>
      <c r="EJ32">
        <v>42.431199999999997</v>
      </c>
      <c r="EK32">
        <v>12.6777</v>
      </c>
      <c r="EL32">
        <v>0</v>
      </c>
      <c r="EM32">
        <v>0</v>
      </c>
      <c r="EN32">
        <v>0</v>
      </c>
      <c r="EO32">
        <v>9.3054000000000006</v>
      </c>
      <c r="EP32">
        <v>64.414299999999997</v>
      </c>
      <c r="EQ32">
        <v>29.569299999999998</v>
      </c>
      <c r="ER32">
        <v>6.4658600000000002</v>
      </c>
      <c r="ES32">
        <v>0</v>
      </c>
      <c r="ET32">
        <v>0</v>
      </c>
      <c r="EU32">
        <v>100.449</v>
      </c>
      <c r="EV32" s="74">
        <v>4.3393799999999998E-20</v>
      </c>
      <c r="EW32">
        <v>47.6937</v>
      </c>
      <c r="EX32">
        <v>7.4984799999999998</v>
      </c>
      <c r="EY32">
        <v>0</v>
      </c>
      <c r="EZ32" s="74">
        <v>1.4628899999999999E-16</v>
      </c>
      <c r="FA32">
        <v>0</v>
      </c>
      <c r="FB32">
        <v>9.3054000000000006</v>
      </c>
      <c r="FC32">
        <v>64.497600000000006</v>
      </c>
      <c r="FD32">
        <v>29.569299999999998</v>
      </c>
      <c r="FE32">
        <v>6.4658600000000002</v>
      </c>
      <c r="FF32">
        <v>0</v>
      </c>
      <c r="FG32">
        <v>0</v>
      </c>
      <c r="FH32">
        <v>100.533</v>
      </c>
      <c r="FI32" t="s">
        <v>606</v>
      </c>
      <c r="FJ32" t="s">
        <v>535</v>
      </c>
      <c r="FK32" t="s">
        <v>536</v>
      </c>
      <c r="FL32" t="s">
        <v>257</v>
      </c>
      <c r="FM32">
        <v>8.5</v>
      </c>
      <c r="FN32" t="s">
        <v>44</v>
      </c>
      <c r="FO32" t="s">
        <v>457</v>
      </c>
      <c r="FP32" t="s">
        <v>608</v>
      </c>
    </row>
    <row r="33" spans="1:172" x14ac:dyDescent="0.25">
      <c r="A33" s="72">
        <v>43238.525057870371</v>
      </c>
      <c r="B33" t="s">
        <v>572</v>
      </c>
      <c r="C33" t="s">
        <v>572</v>
      </c>
      <c r="D33" t="s">
        <v>42</v>
      </c>
      <c r="E33">
        <v>5502.05</v>
      </c>
      <c r="F33">
        <v>5502.05</v>
      </c>
      <c r="G33" t="s">
        <v>43</v>
      </c>
      <c r="H33" s="73">
        <v>3.4027777777777775E-2</v>
      </c>
      <c r="I33" t="s">
        <v>50</v>
      </c>
      <c r="J33">
        <v>80.25</v>
      </c>
      <c r="K33" t="s">
        <v>99</v>
      </c>
      <c r="L33" t="s">
        <v>99</v>
      </c>
      <c r="M33" t="s">
        <v>573</v>
      </c>
      <c r="N33">
        <v>4.39703</v>
      </c>
      <c r="O33">
        <v>6764.67</v>
      </c>
      <c r="P33">
        <v>3861.34</v>
      </c>
      <c r="Q33">
        <v>0</v>
      </c>
      <c r="R33">
        <v>520.58799999999997</v>
      </c>
      <c r="S33">
        <v>0</v>
      </c>
      <c r="T33">
        <v>5351.94</v>
      </c>
      <c r="U33">
        <v>16502.900000000001</v>
      </c>
      <c r="V33">
        <v>23566.7</v>
      </c>
      <c r="W33">
        <v>0</v>
      </c>
      <c r="X33">
        <v>0</v>
      </c>
      <c r="Y33">
        <v>0</v>
      </c>
      <c r="Z33">
        <v>40069.599999999999</v>
      </c>
      <c r="AA33">
        <v>571.25099999999998</v>
      </c>
      <c r="AB33">
        <v>0</v>
      </c>
      <c r="AC33">
        <v>0</v>
      </c>
      <c r="AD33">
        <v>0</v>
      </c>
      <c r="AE33">
        <v>0</v>
      </c>
      <c r="AF33">
        <v>63.095599999999997</v>
      </c>
      <c r="AG33">
        <v>0</v>
      </c>
      <c r="AH33">
        <v>634.346</v>
      </c>
      <c r="AI33">
        <v>0</v>
      </c>
      <c r="AJ33">
        <v>0</v>
      </c>
      <c r="AK33">
        <v>0</v>
      </c>
      <c r="AL33">
        <v>0</v>
      </c>
      <c r="AM33">
        <v>634.346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21.151700000000002</v>
      </c>
      <c r="BB33">
        <v>59.859900000000003</v>
      </c>
      <c r="BC33">
        <v>20.1478</v>
      </c>
      <c r="BD33">
        <v>0</v>
      </c>
      <c r="BE33">
        <v>2.7874699999999999</v>
      </c>
      <c r="BF33">
        <v>2.06134</v>
      </c>
      <c r="BG33">
        <v>27.6633</v>
      </c>
      <c r="BH33">
        <v>133.672</v>
      </c>
      <c r="BI33">
        <v>120.67700000000001</v>
      </c>
      <c r="BJ33">
        <v>0</v>
      </c>
      <c r="BK33">
        <v>0</v>
      </c>
      <c r="BL33">
        <v>0</v>
      </c>
      <c r="BM33">
        <v>254.34800000000001</v>
      </c>
      <c r="BN33">
        <v>231.155</v>
      </c>
      <c r="BO33">
        <v>23.1935</v>
      </c>
      <c r="BP33">
        <v>0</v>
      </c>
      <c r="BQ33">
        <v>0</v>
      </c>
      <c r="BS33">
        <v>0</v>
      </c>
      <c r="BT33">
        <v>4</v>
      </c>
      <c r="BU33" t="s">
        <v>462</v>
      </c>
      <c r="BV33">
        <v>0</v>
      </c>
      <c r="BW33" t="s">
        <v>99</v>
      </c>
      <c r="BX33" t="s">
        <v>99</v>
      </c>
      <c r="BY33" t="s">
        <v>190</v>
      </c>
      <c r="BZ33">
        <v>0</v>
      </c>
      <c r="CA33">
        <v>8305.48</v>
      </c>
      <c r="CB33">
        <v>19305.7</v>
      </c>
      <c r="CC33">
        <v>0</v>
      </c>
      <c r="CD33">
        <v>0</v>
      </c>
      <c r="CE33">
        <v>0</v>
      </c>
      <c r="CF33">
        <v>5351.94</v>
      </c>
      <c r="CG33">
        <v>32963.1</v>
      </c>
      <c r="CH33">
        <v>23566.7</v>
      </c>
      <c r="CI33">
        <v>0</v>
      </c>
      <c r="CJ33">
        <v>0</v>
      </c>
      <c r="CK33">
        <v>0</v>
      </c>
      <c r="CL33">
        <v>56529.8</v>
      </c>
      <c r="CM33">
        <v>281.577</v>
      </c>
      <c r="CN33">
        <v>0</v>
      </c>
      <c r="CO33">
        <v>0</v>
      </c>
      <c r="CP33">
        <v>0</v>
      </c>
      <c r="CQ33">
        <v>0</v>
      </c>
      <c r="CR33">
        <v>127.822</v>
      </c>
      <c r="CS33">
        <v>0</v>
      </c>
      <c r="CT33">
        <v>409.399</v>
      </c>
      <c r="CU33">
        <v>0</v>
      </c>
      <c r="CV33">
        <v>0</v>
      </c>
      <c r="CW33">
        <v>0</v>
      </c>
      <c r="CX33">
        <v>0</v>
      </c>
      <c r="CY33">
        <v>409.399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10.5215</v>
      </c>
      <c r="DN33">
        <v>70.810100000000006</v>
      </c>
      <c r="DO33">
        <v>100.761</v>
      </c>
      <c r="DP33">
        <v>0</v>
      </c>
      <c r="DQ33">
        <v>0</v>
      </c>
      <c r="DR33">
        <v>4.1684799999999997</v>
      </c>
      <c r="DS33">
        <v>27.6633</v>
      </c>
      <c r="DT33">
        <v>213.92500000000001</v>
      </c>
      <c r="DU33">
        <v>120.67700000000001</v>
      </c>
      <c r="DV33">
        <v>0</v>
      </c>
      <c r="DW33">
        <v>0</v>
      </c>
      <c r="DX33">
        <v>0</v>
      </c>
      <c r="DY33">
        <v>334.601</v>
      </c>
      <c r="DZ33">
        <v>319.911</v>
      </c>
      <c r="EA33">
        <v>14.69</v>
      </c>
      <c r="EB33">
        <v>0</v>
      </c>
      <c r="EC33">
        <v>0</v>
      </c>
      <c r="EE33">
        <v>0</v>
      </c>
      <c r="EF33">
        <v>0</v>
      </c>
      <c r="EH33">
        <v>0</v>
      </c>
      <c r="EI33">
        <v>0</v>
      </c>
      <c r="EJ33">
        <v>4.48062</v>
      </c>
      <c r="EK33">
        <v>0.58610300000000004</v>
      </c>
      <c r="EL33">
        <v>0</v>
      </c>
      <c r="EM33">
        <v>8.3641599999999997E-2</v>
      </c>
      <c r="EN33">
        <v>0</v>
      </c>
      <c r="EO33">
        <v>0.88808500000000001</v>
      </c>
      <c r="EP33">
        <v>6.0384500000000001</v>
      </c>
      <c r="EQ33">
        <v>3.0337299999999998</v>
      </c>
      <c r="ER33">
        <v>0</v>
      </c>
      <c r="ES33">
        <v>0</v>
      </c>
      <c r="ET33">
        <v>0</v>
      </c>
      <c r="EU33">
        <v>9.0721699999999998</v>
      </c>
      <c r="EV33">
        <v>0</v>
      </c>
      <c r="EW33">
        <v>5.1721399999999997</v>
      </c>
      <c r="EX33">
        <v>2.9397899999999999</v>
      </c>
      <c r="EY33">
        <v>0</v>
      </c>
      <c r="EZ33">
        <v>0</v>
      </c>
      <c r="FA33">
        <v>0</v>
      </c>
      <c r="FB33">
        <v>0.88808500000000001</v>
      </c>
      <c r="FC33">
        <v>9.0000099999999996</v>
      </c>
      <c r="FD33">
        <v>3.0337299999999998</v>
      </c>
      <c r="FE33">
        <v>0</v>
      </c>
      <c r="FF33">
        <v>0</v>
      </c>
      <c r="FG33">
        <v>0</v>
      </c>
      <c r="FH33">
        <v>12.0337</v>
      </c>
      <c r="FI33" t="s">
        <v>606</v>
      </c>
      <c r="FJ33" t="s">
        <v>535</v>
      </c>
      <c r="FK33" t="s">
        <v>536</v>
      </c>
      <c r="FL33" t="s">
        <v>257</v>
      </c>
      <c r="FM33">
        <v>8.5</v>
      </c>
      <c r="FN33" t="s">
        <v>44</v>
      </c>
      <c r="FO33" t="s">
        <v>457</v>
      </c>
      <c r="FP33" t="s">
        <v>608</v>
      </c>
    </row>
    <row r="34" spans="1:172" x14ac:dyDescent="0.25">
      <c r="A34" s="72">
        <v>43238.525833333333</v>
      </c>
      <c r="B34" t="s">
        <v>574</v>
      </c>
      <c r="C34" t="s">
        <v>574</v>
      </c>
      <c r="D34" t="s">
        <v>42</v>
      </c>
      <c r="E34">
        <v>5502.05</v>
      </c>
      <c r="F34">
        <v>5502.05</v>
      </c>
      <c r="G34" t="s">
        <v>43</v>
      </c>
      <c r="H34" s="73">
        <v>4.4444444444444446E-2</v>
      </c>
      <c r="I34" t="s">
        <v>51</v>
      </c>
      <c r="J34">
        <v>-2.73</v>
      </c>
      <c r="K34" t="s">
        <v>99</v>
      </c>
      <c r="L34" t="s">
        <v>99</v>
      </c>
      <c r="M34" t="s">
        <v>214</v>
      </c>
      <c r="N34">
        <v>0</v>
      </c>
      <c r="O34">
        <v>8582.6</v>
      </c>
      <c r="P34">
        <v>21135.5</v>
      </c>
      <c r="Q34">
        <v>0</v>
      </c>
      <c r="R34">
        <v>110.214</v>
      </c>
      <c r="S34">
        <v>0</v>
      </c>
      <c r="T34">
        <v>5470.02</v>
      </c>
      <c r="U34">
        <v>35298.300000000003</v>
      </c>
      <c r="V34">
        <v>23566.7</v>
      </c>
      <c r="W34">
        <v>0</v>
      </c>
      <c r="X34">
        <v>0</v>
      </c>
      <c r="Y34">
        <v>0</v>
      </c>
      <c r="Z34">
        <v>58865</v>
      </c>
      <c r="AA34">
        <v>116.58499999999999</v>
      </c>
      <c r="AB34">
        <v>0</v>
      </c>
      <c r="AC34">
        <v>0</v>
      </c>
      <c r="AD34">
        <v>0</v>
      </c>
      <c r="AE34">
        <v>0</v>
      </c>
      <c r="AF34">
        <v>296.81</v>
      </c>
      <c r="AG34">
        <v>0</v>
      </c>
      <c r="AH34">
        <v>413.39499999999998</v>
      </c>
      <c r="AI34">
        <v>0</v>
      </c>
      <c r="AJ34">
        <v>0</v>
      </c>
      <c r="AK34">
        <v>0</v>
      </c>
      <c r="AL34">
        <v>0</v>
      </c>
      <c r="AM34">
        <v>413.39499999999998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4.3611700000000004</v>
      </c>
      <c r="BB34">
        <v>72.938699999999997</v>
      </c>
      <c r="BC34">
        <v>110.319</v>
      </c>
      <c r="BD34">
        <v>0</v>
      </c>
      <c r="BE34">
        <v>0.49409199999999998</v>
      </c>
      <c r="BF34">
        <v>10.1753</v>
      </c>
      <c r="BG34">
        <v>28.349299999999999</v>
      </c>
      <c r="BH34">
        <v>226.63800000000001</v>
      </c>
      <c r="BI34">
        <v>120.67700000000001</v>
      </c>
      <c r="BJ34">
        <v>0</v>
      </c>
      <c r="BK34">
        <v>0</v>
      </c>
      <c r="BL34">
        <v>0</v>
      </c>
      <c r="BM34">
        <v>347.315</v>
      </c>
      <c r="BN34">
        <v>332.77800000000002</v>
      </c>
      <c r="BO34">
        <v>14.5365</v>
      </c>
      <c r="BP34">
        <v>0</v>
      </c>
      <c r="BQ34">
        <v>0</v>
      </c>
      <c r="BS34">
        <v>0</v>
      </c>
      <c r="BT34">
        <v>0</v>
      </c>
      <c r="BV34">
        <v>0</v>
      </c>
      <c r="BW34" t="s">
        <v>99</v>
      </c>
      <c r="BX34" t="s">
        <v>99</v>
      </c>
      <c r="BY34" t="s">
        <v>210</v>
      </c>
      <c r="BZ34">
        <v>0</v>
      </c>
      <c r="CA34">
        <v>8367.5400000000009</v>
      </c>
      <c r="CB34">
        <v>20170.7</v>
      </c>
      <c r="CC34">
        <v>0</v>
      </c>
      <c r="CD34">
        <v>0</v>
      </c>
      <c r="CE34">
        <v>0</v>
      </c>
      <c r="CF34">
        <v>5470.02</v>
      </c>
      <c r="CG34">
        <v>34008.300000000003</v>
      </c>
      <c r="CH34">
        <v>23566.7</v>
      </c>
      <c r="CI34">
        <v>0</v>
      </c>
      <c r="CJ34">
        <v>0</v>
      </c>
      <c r="CK34">
        <v>0</v>
      </c>
      <c r="CL34">
        <v>57574.9</v>
      </c>
      <c r="CM34">
        <v>269.76499999999999</v>
      </c>
      <c r="CN34">
        <v>0</v>
      </c>
      <c r="CO34">
        <v>0</v>
      </c>
      <c r="CP34">
        <v>0</v>
      </c>
      <c r="CQ34">
        <v>0</v>
      </c>
      <c r="CR34">
        <v>276.57400000000001</v>
      </c>
      <c r="CS34">
        <v>0</v>
      </c>
      <c r="CT34">
        <v>546.33900000000006</v>
      </c>
      <c r="CU34">
        <v>0</v>
      </c>
      <c r="CV34">
        <v>0</v>
      </c>
      <c r="CW34">
        <v>0</v>
      </c>
      <c r="CX34">
        <v>0</v>
      </c>
      <c r="CY34">
        <v>546.33900000000006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10.084099999999999</v>
      </c>
      <c r="DN34">
        <v>71.194299999999998</v>
      </c>
      <c r="DO34">
        <v>105.282</v>
      </c>
      <c r="DP34">
        <v>0</v>
      </c>
      <c r="DQ34">
        <v>0</v>
      </c>
      <c r="DR34">
        <v>9.01187</v>
      </c>
      <c r="DS34">
        <v>28.349299999999999</v>
      </c>
      <c r="DT34">
        <v>223.92099999999999</v>
      </c>
      <c r="DU34">
        <v>120.67700000000001</v>
      </c>
      <c r="DV34">
        <v>0</v>
      </c>
      <c r="DW34">
        <v>0</v>
      </c>
      <c r="DX34">
        <v>0</v>
      </c>
      <c r="DY34">
        <v>344.59800000000001</v>
      </c>
      <c r="DZ34">
        <v>325.50200000000001</v>
      </c>
      <c r="EA34">
        <v>19.0959</v>
      </c>
      <c r="EB34">
        <v>0</v>
      </c>
      <c r="EC34">
        <v>0</v>
      </c>
      <c r="EE34">
        <v>0</v>
      </c>
      <c r="EF34">
        <v>0</v>
      </c>
      <c r="EH34">
        <v>0</v>
      </c>
      <c r="EI34">
        <v>0</v>
      </c>
      <c r="EJ34">
        <v>5.3104100000000001</v>
      </c>
      <c r="EK34">
        <v>3.2229100000000002</v>
      </c>
      <c r="EL34">
        <v>0</v>
      </c>
      <c r="EM34">
        <v>0</v>
      </c>
      <c r="EN34">
        <v>0</v>
      </c>
      <c r="EO34">
        <v>0.91990099999999997</v>
      </c>
      <c r="EP34">
        <v>9.45322</v>
      </c>
      <c r="EQ34">
        <v>3.0337299999999998</v>
      </c>
      <c r="ER34">
        <v>0</v>
      </c>
      <c r="ES34">
        <v>0</v>
      </c>
      <c r="ET34">
        <v>0</v>
      </c>
      <c r="EU34">
        <v>12.4869</v>
      </c>
      <c r="EV34">
        <v>0</v>
      </c>
      <c r="EW34">
        <v>5.2024800000000004</v>
      </c>
      <c r="EX34">
        <v>3.07416</v>
      </c>
      <c r="EY34">
        <v>0</v>
      </c>
      <c r="EZ34">
        <v>0</v>
      </c>
      <c r="FA34">
        <v>0</v>
      </c>
      <c r="FB34">
        <v>0.91990099999999997</v>
      </c>
      <c r="FC34">
        <v>9.1965400000000006</v>
      </c>
      <c r="FD34">
        <v>3.0337299999999998</v>
      </c>
      <c r="FE34">
        <v>0</v>
      </c>
      <c r="FF34">
        <v>0</v>
      </c>
      <c r="FG34">
        <v>0</v>
      </c>
      <c r="FH34">
        <v>12.2303</v>
      </c>
      <c r="FI34" t="s">
        <v>606</v>
      </c>
      <c r="FJ34" t="s">
        <v>535</v>
      </c>
      <c r="FK34" t="s">
        <v>536</v>
      </c>
      <c r="FL34" t="s">
        <v>257</v>
      </c>
      <c r="FM34">
        <v>8.5</v>
      </c>
      <c r="FN34" t="s">
        <v>44</v>
      </c>
      <c r="FO34" t="s">
        <v>457</v>
      </c>
      <c r="FP34" t="s">
        <v>608</v>
      </c>
    </row>
    <row r="35" spans="1:172" x14ac:dyDescent="0.25">
      <c r="A35" s="72">
        <v>43238.526331018518</v>
      </c>
      <c r="B35" t="s">
        <v>575</v>
      </c>
      <c r="C35" t="s">
        <v>575</v>
      </c>
      <c r="D35" t="s">
        <v>42</v>
      </c>
      <c r="E35">
        <v>5502.05</v>
      </c>
      <c r="F35">
        <v>5502.05</v>
      </c>
      <c r="G35" t="s">
        <v>43</v>
      </c>
      <c r="H35" s="73">
        <v>2.7083333333333334E-2</v>
      </c>
      <c r="I35" t="s">
        <v>50</v>
      </c>
      <c r="J35">
        <v>6.22</v>
      </c>
      <c r="K35" t="s">
        <v>99</v>
      </c>
      <c r="L35" t="s">
        <v>99</v>
      </c>
      <c r="M35" t="s">
        <v>451</v>
      </c>
      <c r="N35">
        <v>0</v>
      </c>
      <c r="O35">
        <v>17099.8</v>
      </c>
      <c r="P35">
        <v>19454.5</v>
      </c>
      <c r="Q35">
        <v>0</v>
      </c>
      <c r="R35">
        <v>0</v>
      </c>
      <c r="S35">
        <v>0</v>
      </c>
      <c r="T35">
        <v>18279.900000000001</v>
      </c>
      <c r="U35">
        <v>54834.1</v>
      </c>
      <c r="V35">
        <v>41704.1</v>
      </c>
      <c r="W35">
        <v>48583.6</v>
      </c>
      <c r="X35">
        <v>0</v>
      </c>
      <c r="Y35">
        <v>0</v>
      </c>
      <c r="Z35">
        <v>145122</v>
      </c>
      <c r="AA35">
        <v>2309.4699999999998</v>
      </c>
      <c r="AB35">
        <v>0</v>
      </c>
      <c r="AC35">
        <v>0</v>
      </c>
      <c r="AD35">
        <v>0</v>
      </c>
      <c r="AE35">
        <v>0</v>
      </c>
      <c r="AF35">
        <v>238.16200000000001</v>
      </c>
      <c r="AG35">
        <v>0</v>
      </c>
      <c r="AH35">
        <v>2547.64</v>
      </c>
      <c r="AI35">
        <v>4576.68</v>
      </c>
      <c r="AJ35">
        <v>0</v>
      </c>
      <c r="AK35">
        <v>0</v>
      </c>
      <c r="AL35">
        <v>0</v>
      </c>
      <c r="AM35">
        <v>7124.32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84.571600000000004</v>
      </c>
      <c r="BB35">
        <v>180.28399999999999</v>
      </c>
      <c r="BC35">
        <v>114.01300000000001</v>
      </c>
      <c r="BD35">
        <v>0</v>
      </c>
      <c r="BE35">
        <v>0</v>
      </c>
      <c r="BF35">
        <v>7.7803300000000002</v>
      </c>
      <c r="BG35">
        <v>97.873199999999997</v>
      </c>
      <c r="BH35">
        <v>484.52199999999999</v>
      </c>
      <c r="BI35">
        <v>371.19200000000001</v>
      </c>
      <c r="BJ35">
        <v>243.018</v>
      </c>
      <c r="BK35">
        <v>0</v>
      </c>
      <c r="BL35">
        <v>0</v>
      </c>
      <c r="BM35">
        <v>1098.73</v>
      </c>
      <c r="BN35">
        <v>857.39599999999996</v>
      </c>
      <c r="BO35">
        <v>241.33699999999999</v>
      </c>
      <c r="BP35">
        <v>0</v>
      </c>
      <c r="BQ35">
        <v>5</v>
      </c>
      <c r="BR35" t="s">
        <v>116</v>
      </c>
      <c r="BS35">
        <v>0</v>
      </c>
      <c r="BT35">
        <v>101.25</v>
      </c>
      <c r="BU35" t="s">
        <v>116</v>
      </c>
      <c r="BV35">
        <v>0</v>
      </c>
      <c r="BW35" t="s">
        <v>99</v>
      </c>
      <c r="BX35" t="s">
        <v>99</v>
      </c>
      <c r="BY35" t="s">
        <v>239</v>
      </c>
      <c r="BZ35">
        <v>0</v>
      </c>
      <c r="CA35">
        <v>17123.3</v>
      </c>
      <c r="CB35">
        <v>20159.8</v>
      </c>
      <c r="CC35">
        <v>0</v>
      </c>
      <c r="CD35">
        <v>0</v>
      </c>
      <c r="CE35">
        <v>0</v>
      </c>
      <c r="CF35">
        <v>18279.900000000001</v>
      </c>
      <c r="CG35">
        <v>55563</v>
      </c>
      <c r="CH35">
        <v>41704.1</v>
      </c>
      <c r="CI35">
        <v>48583.6</v>
      </c>
      <c r="CJ35">
        <v>0</v>
      </c>
      <c r="CK35">
        <v>0</v>
      </c>
      <c r="CL35">
        <v>145851</v>
      </c>
      <c r="CM35">
        <v>2309.39</v>
      </c>
      <c r="CN35">
        <v>0</v>
      </c>
      <c r="CO35">
        <v>0</v>
      </c>
      <c r="CP35">
        <v>0</v>
      </c>
      <c r="CQ35">
        <v>0</v>
      </c>
      <c r="CR35">
        <v>272.01400000000001</v>
      </c>
      <c r="CS35">
        <v>0</v>
      </c>
      <c r="CT35">
        <v>2581.4</v>
      </c>
      <c r="CU35">
        <v>4576.68</v>
      </c>
      <c r="CV35">
        <v>0</v>
      </c>
      <c r="CW35">
        <v>0</v>
      </c>
      <c r="CX35">
        <v>0</v>
      </c>
      <c r="CY35">
        <v>7158.08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84.605699999999999</v>
      </c>
      <c r="DN35">
        <v>181.26599999999999</v>
      </c>
      <c r="DO35">
        <v>118.098</v>
      </c>
      <c r="DP35">
        <v>0</v>
      </c>
      <c r="DQ35">
        <v>0</v>
      </c>
      <c r="DR35">
        <v>8.8814799999999998</v>
      </c>
      <c r="DS35">
        <v>97.873199999999997</v>
      </c>
      <c r="DT35">
        <v>490.72500000000002</v>
      </c>
      <c r="DU35">
        <v>371.19200000000001</v>
      </c>
      <c r="DV35">
        <v>243.018</v>
      </c>
      <c r="DW35">
        <v>0</v>
      </c>
      <c r="DX35">
        <v>0</v>
      </c>
      <c r="DY35">
        <v>1104.94</v>
      </c>
      <c r="DZ35">
        <v>862.46400000000006</v>
      </c>
      <c r="EA35">
        <v>242.47200000000001</v>
      </c>
      <c r="EB35">
        <v>0</v>
      </c>
      <c r="EC35">
        <v>5.5</v>
      </c>
      <c r="ED35" t="s">
        <v>116</v>
      </c>
      <c r="EE35">
        <v>0</v>
      </c>
      <c r="EF35">
        <v>0</v>
      </c>
      <c r="EH35">
        <v>0</v>
      </c>
      <c r="EI35">
        <v>0</v>
      </c>
      <c r="EJ35">
        <v>16.4389</v>
      </c>
      <c r="EK35">
        <v>4.5609099999999998</v>
      </c>
      <c r="EL35">
        <v>0</v>
      </c>
      <c r="EM35">
        <v>0</v>
      </c>
      <c r="EN35">
        <v>0</v>
      </c>
      <c r="EO35">
        <v>3.7950499999999998</v>
      </c>
      <c r="EP35">
        <v>24.794899999999998</v>
      </c>
      <c r="EQ35">
        <v>7.3263299999999996</v>
      </c>
      <c r="ER35">
        <v>5.5460700000000003</v>
      </c>
      <c r="ES35">
        <v>0</v>
      </c>
      <c r="ET35">
        <v>0</v>
      </c>
      <c r="EU35">
        <v>37.667299999999997</v>
      </c>
      <c r="EV35">
        <v>0</v>
      </c>
      <c r="EW35">
        <v>16.469200000000001</v>
      </c>
      <c r="EX35">
        <v>4.6272799999999998</v>
      </c>
      <c r="EY35">
        <v>0</v>
      </c>
      <c r="EZ35">
        <v>0</v>
      </c>
      <c r="FA35">
        <v>0</v>
      </c>
      <c r="FB35">
        <v>3.7950499999999998</v>
      </c>
      <c r="FC35">
        <v>24.891500000000001</v>
      </c>
      <c r="FD35">
        <v>7.3263299999999996</v>
      </c>
      <c r="FE35">
        <v>5.5460700000000003</v>
      </c>
      <c r="FF35">
        <v>0</v>
      </c>
      <c r="FG35">
        <v>0</v>
      </c>
      <c r="FH35">
        <v>37.7639</v>
      </c>
      <c r="FI35" t="s">
        <v>606</v>
      </c>
      <c r="FJ35" t="s">
        <v>535</v>
      </c>
      <c r="FK35" t="s">
        <v>536</v>
      </c>
      <c r="FL35" t="s">
        <v>257</v>
      </c>
      <c r="FM35">
        <v>8.5</v>
      </c>
      <c r="FN35" t="s">
        <v>44</v>
      </c>
      <c r="FO35" t="s">
        <v>457</v>
      </c>
      <c r="FP35" t="s">
        <v>608</v>
      </c>
    </row>
    <row r="36" spans="1:172" x14ac:dyDescent="0.25">
      <c r="A36" s="72">
        <v>43238.526747685188</v>
      </c>
      <c r="B36" t="s">
        <v>576</v>
      </c>
      <c r="C36" t="s">
        <v>576</v>
      </c>
      <c r="D36" t="s">
        <v>42</v>
      </c>
      <c r="E36">
        <v>5502.05</v>
      </c>
      <c r="F36">
        <v>5502.05</v>
      </c>
      <c r="G36" t="s">
        <v>43</v>
      </c>
      <c r="H36" s="73">
        <v>2.2222222222222223E-2</v>
      </c>
      <c r="I36" t="s">
        <v>50</v>
      </c>
      <c r="J36">
        <v>23.98</v>
      </c>
      <c r="K36" t="s">
        <v>99</v>
      </c>
      <c r="L36" t="s">
        <v>99</v>
      </c>
      <c r="M36" t="s">
        <v>237</v>
      </c>
      <c r="N36">
        <v>0</v>
      </c>
      <c r="O36">
        <v>42852.9</v>
      </c>
      <c r="P36">
        <v>22283.200000000001</v>
      </c>
      <c r="Q36">
        <v>0</v>
      </c>
      <c r="R36">
        <v>0</v>
      </c>
      <c r="S36">
        <v>0</v>
      </c>
      <c r="T36">
        <v>5485.5</v>
      </c>
      <c r="U36">
        <v>70621.600000000006</v>
      </c>
      <c r="V36">
        <v>603466</v>
      </c>
      <c r="W36">
        <v>0</v>
      </c>
      <c r="X36">
        <v>0</v>
      </c>
      <c r="Y36">
        <v>0</v>
      </c>
      <c r="Z36">
        <v>674087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101.124</v>
      </c>
      <c r="AG36">
        <v>0</v>
      </c>
      <c r="AH36">
        <v>101.124</v>
      </c>
      <c r="AI36">
        <v>0</v>
      </c>
      <c r="AJ36">
        <v>0</v>
      </c>
      <c r="AK36">
        <v>0</v>
      </c>
      <c r="AL36">
        <v>0</v>
      </c>
      <c r="AM36">
        <v>101.124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340.44799999999998</v>
      </c>
      <c r="BC36">
        <v>115.411</v>
      </c>
      <c r="BD36">
        <v>0</v>
      </c>
      <c r="BE36">
        <v>0</v>
      </c>
      <c r="BF36">
        <v>3.2947799999999998</v>
      </c>
      <c r="BG36">
        <v>28.764600000000002</v>
      </c>
      <c r="BH36">
        <v>487.91899999999998</v>
      </c>
      <c r="BI36">
        <v>3060.95</v>
      </c>
      <c r="BJ36">
        <v>0</v>
      </c>
      <c r="BK36">
        <v>0</v>
      </c>
      <c r="BL36">
        <v>0</v>
      </c>
      <c r="BM36">
        <v>3548.86</v>
      </c>
      <c r="BN36">
        <v>3545.57</v>
      </c>
      <c r="BO36">
        <v>3.2947799999999998</v>
      </c>
      <c r="BP36">
        <v>0</v>
      </c>
      <c r="BQ36">
        <v>0</v>
      </c>
      <c r="BS36">
        <v>0</v>
      </c>
      <c r="BT36">
        <v>0</v>
      </c>
      <c r="BV36">
        <v>0</v>
      </c>
      <c r="BW36" t="s">
        <v>99</v>
      </c>
      <c r="BX36" t="s">
        <v>99</v>
      </c>
      <c r="BY36" t="s">
        <v>192</v>
      </c>
      <c r="BZ36">
        <v>0</v>
      </c>
      <c r="CA36">
        <v>43003.199999999997</v>
      </c>
      <c r="CB36">
        <v>23780</v>
      </c>
      <c r="CC36">
        <v>0</v>
      </c>
      <c r="CD36">
        <v>0</v>
      </c>
      <c r="CE36">
        <v>0</v>
      </c>
      <c r="CF36">
        <v>8424.89</v>
      </c>
      <c r="CG36">
        <v>75208</v>
      </c>
      <c r="CH36">
        <v>603466</v>
      </c>
      <c r="CI36">
        <v>0</v>
      </c>
      <c r="CJ36">
        <v>0</v>
      </c>
      <c r="CK36">
        <v>0</v>
      </c>
      <c r="CL36">
        <v>678674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86.390799999999999</v>
      </c>
      <c r="CS36">
        <v>0</v>
      </c>
      <c r="CT36">
        <v>86.390799999999999</v>
      </c>
      <c r="CU36">
        <v>0</v>
      </c>
      <c r="CV36">
        <v>0</v>
      </c>
      <c r="CW36">
        <v>0</v>
      </c>
      <c r="CX36">
        <v>0</v>
      </c>
      <c r="CY36">
        <v>86.390799999999999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342.38400000000001</v>
      </c>
      <c r="DO36">
        <v>122.786</v>
      </c>
      <c r="DP36">
        <v>0</v>
      </c>
      <c r="DQ36">
        <v>0</v>
      </c>
      <c r="DR36">
        <v>2.81501</v>
      </c>
      <c r="DS36">
        <v>43.8979</v>
      </c>
      <c r="DT36">
        <v>511.88299999999998</v>
      </c>
      <c r="DU36">
        <v>3060.95</v>
      </c>
      <c r="DV36">
        <v>0</v>
      </c>
      <c r="DW36">
        <v>0</v>
      </c>
      <c r="DX36">
        <v>0</v>
      </c>
      <c r="DY36">
        <v>3572.83</v>
      </c>
      <c r="DZ36">
        <v>3570.01</v>
      </c>
      <c r="EA36">
        <v>2.81501</v>
      </c>
      <c r="EB36">
        <v>0</v>
      </c>
      <c r="EC36">
        <v>0</v>
      </c>
      <c r="EE36">
        <v>0</v>
      </c>
      <c r="EF36">
        <v>0</v>
      </c>
      <c r="EH36">
        <v>0</v>
      </c>
      <c r="EI36">
        <v>0</v>
      </c>
      <c r="EJ36">
        <v>22.960799999999999</v>
      </c>
      <c r="EK36">
        <v>3.26471</v>
      </c>
      <c r="EL36">
        <v>0</v>
      </c>
      <c r="EM36">
        <v>0</v>
      </c>
      <c r="EN36">
        <v>0</v>
      </c>
      <c r="EO36">
        <v>0.84586499999999998</v>
      </c>
      <c r="EP36">
        <v>27.071400000000001</v>
      </c>
      <c r="EQ36">
        <v>66.256699999999995</v>
      </c>
      <c r="ER36">
        <v>0</v>
      </c>
      <c r="ES36">
        <v>0</v>
      </c>
      <c r="ET36">
        <v>0</v>
      </c>
      <c r="EU36">
        <v>93.328100000000006</v>
      </c>
      <c r="EV36">
        <v>0</v>
      </c>
      <c r="EW36">
        <v>23.240300000000001</v>
      </c>
      <c r="EX36">
        <v>3.4087200000000002</v>
      </c>
      <c r="EY36">
        <v>0</v>
      </c>
      <c r="EZ36">
        <v>0</v>
      </c>
      <c r="FA36">
        <v>0</v>
      </c>
      <c r="FB36">
        <v>1.0904799999999999</v>
      </c>
      <c r="FC36">
        <v>27.7395</v>
      </c>
      <c r="FD36">
        <v>66.256699999999995</v>
      </c>
      <c r="FE36">
        <v>0</v>
      </c>
      <c r="FF36">
        <v>0</v>
      </c>
      <c r="FG36">
        <v>0</v>
      </c>
      <c r="FH36">
        <v>93.996300000000005</v>
      </c>
      <c r="FI36" t="s">
        <v>606</v>
      </c>
      <c r="FJ36" t="s">
        <v>535</v>
      </c>
      <c r="FK36" t="s">
        <v>536</v>
      </c>
      <c r="FL36" t="s">
        <v>257</v>
      </c>
      <c r="FM36">
        <v>8.5</v>
      </c>
      <c r="FN36" t="s">
        <v>44</v>
      </c>
      <c r="FO36" t="s">
        <v>457</v>
      </c>
      <c r="FP36" t="s">
        <v>608</v>
      </c>
    </row>
    <row r="37" spans="1:172" x14ac:dyDescent="0.25">
      <c r="A37" s="72">
        <v>43238.527592592596</v>
      </c>
      <c r="B37" t="s">
        <v>577</v>
      </c>
      <c r="C37" t="s">
        <v>577</v>
      </c>
      <c r="D37" t="s">
        <v>42</v>
      </c>
      <c r="E37">
        <v>5502.05</v>
      </c>
      <c r="F37">
        <v>5502.05</v>
      </c>
      <c r="G37" t="s">
        <v>43</v>
      </c>
      <c r="H37" s="73">
        <v>4.7916666666666663E-2</v>
      </c>
      <c r="I37" t="s">
        <v>50</v>
      </c>
      <c r="J37">
        <v>117.93</v>
      </c>
      <c r="K37" t="s">
        <v>99</v>
      </c>
      <c r="L37" t="s">
        <v>99</v>
      </c>
      <c r="M37" t="s">
        <v>250</v>
      </c>
      <c r="N37">
        <v>0</v>
      </c>
      <c r="O37">
        <v>4913.04</v>
      </c>
      <c r="P37">
        <v>4837.12</v>
      </c>
      <c r="Q37">
        <v>0</v>
      </c>
      <c r="R37">
        <v>3.5695999999999999</v>
      </c>
      <c r="S37">
        <v>0</v>
      </c>
      <c r="T37">
        <v>5470.02</v>
      </c>
      <c r="U37">
        <v>15223.7</v>
      </c>
      <c r="V37">
        <v>23566.7</v>
      </c>
      <c r="W37">
        <v>0</v>
      </c>
      <c r="X37">
        <v>0</v>
      </c>
      <c r="Y37">
        <v>0</v>
      </c>
      <c r="Z37">
        <v>38790.400000000001</v>
      </c>
      <c r="AA37">
        <v>209.678</v>
      </c>
      <c r="AB37">
        <v>0</v>
      </c>
      <c r="AC37">
        <v>0</v>
      </c>
      <c r="AD37">
        <v>0</v>
      </c>
      <c r="AE37">
        <v>0</v>
      </c>
      <c r="AF37">
        <v>256.56599999999997</v>
      </c>
      <c r="AG37">
        <v>0</v>
      </c>
      <c r="AH37">
        <v>466.24400000000003</v>
      </c>
      <c r="AI37">
        <v>0</v>
      </c>
      <c r="AJ37">
        <v>0</v>
      </c>
      <c r="AK37">
        <v>0</v>
      </c>
      <c r="AL37">
        <v>0</v>
      </c>
      <c r="AM37">
        <v>466.24400000000003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7.8312400000000002</v>
      </c>
      <c r="BB37">
        <v>35.547899999999998</v>
      </c>
      <c r="BC37">
        <v>25.280999999999999</v>
      </c>
      <c r="BD37">
        <v>0</v>
      </c>
      <c r="BE37">
        <v>1.8809099999999999E-2</v>
      </c>
      <c r="BF37">
        <v>8.3541100000000004</v>
      </c>
      <c r="BG37">
        <v>28.349299999999999</v>
      </c>
      <c r="BH37">
        <v>105.38200000000001</v>
      </c>
      <c r="BI37">
        <v>120.67700000000001</v>
      </c>
      <c r="BJ37">
        <v>0</v>
      </c>
      <c r="BK37">
        <v>0</v>
      </c>
      <c r="BL37">
        <v>0</v>
      </c>
      <c r="BM37">
        <v>226.059</v>
      </c>
      <c r="BN37">
        <v>209.874</v>
      </c>
      <c r="BO37">
        <v>16.185300000000002</v>
      </c>
      <c r="BP37">
        <v>0</v>
      </c>
      <c r="BQ37">
        <v>2201</v>
      </c>
      <c r="BR37" t="s">
        <v>116</v>
      </c>
      <c r="BS37">
        <v>5</v>
      </c>
      <c r="BT37">
        <v>254.25</v>
      </c>
      <c r="BU37" t="s">
        <v>231</v>
      </c>
      <c r="BV37">
        <v>3</v>
      </c>
      <c r="BW37" t="s">
        <v>99</v>
      </c>
      <c r="BX37" t="s">
        <v>99</v>
      </c>
      <c r="BY37" t="s">
        <v>255</v>
      </c>
      <c r="BZ37">
        <v>0</v>
      </c>
      <c r="CA37">
        <v>8380.2999999999993</v>
      </c>
      <c r="CB37">
        <v>20168.400000000001</v>
      </c>
      <c r="CC37">
        <v>0</v>
      </c>
      <c r="CD37">
        <v>0</v>
      </c>
      <c r="CE37">
        <v>0</v>
      </c>
      <c r="CF37">
        <v>5470.02</v>
      </c>
      <c r="CG37">
        <v>34018.699999999997</v>
      </c>
      <c r="CH37">
        <v>23566.7</v>
      </c>
      <c r="CI37">
        <v>0</v>
      </c>
      <c r="CJ37">
        <v>0</v>
      </c>
      <c r="CK37">
        <v>0</v>
      </c>
      <c r="CL37">
        <v>57585.4</v>
      </c>
      <c r="CM37">
        <v>282.42700000000002</v>
      </c>
      <c r="CN37">
        <v>0</v>
      </c>
      <c r="CO37">
        <v>0</v>
      </c>
      <c r="CP37">
        <v>0</v>
      </c>
      <c r="CQ37">
        <v>0</v>
      </c>
      <c r="CR37">
        <v>247.75399999999999</v>
      </c>
      <c r="CS37">
        <v>0</v>
      </c>
      <c r="CT37">
        <v>530.18100000000004</v>
      </c>
      <c r="CU37">
        <v>0</v>
      </c>
      <c r="CV37">
        <v>0</v>
      </c>
      <c r="CW37">
        <v>0</v>
      </c>
      <c r="CX37">
        <v>0</v>
      </c>
      <c r="CY37">
        <v>530.18100000000004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10.5298</v>
      </c>
      <c r="DN37">
        <v>71.089299999999994</v>
      </c>
      <c r="DO37">
        <v>105.27200000000001</v>
      </c>
      <c r="DP37">
        <v>0</v>
      </c>
      <c r="DQ37">
        <v>0</v>
      </c>
      <c r="DR37">
        <v>8.0661799999999992</v>
      </c>
      <c r="DS37">
        <v>28.349299999999999</v>
      </c>
      <c r="DT37">
        <v>223.30600000000001</v>
      </c>
      <c r="DU37">
        <v>120.67700000000001</v>
      </c>
      <c r="DV37">
        <v>0</v>
      </c>
      <c r="DW37">
        <v>0</v>
      </c>
      <c r="DX37">
        <v>0</v>
      </c>
      <c r="DY37">
        <v>343.983</v>
      </c>
      <c r="DZ37">
        <v>325.387</v>
      </c>
      <c r="EA37">
        <v>18.5959</v>
      </c>
      <c r="EB37">
        <v>0</v>
      </c>
      <c r="EC37">
        <v>0</v>
      </c>
      <c r="EE37">
        <v>0</v>
      </c>
      <c r="EF37">
        <v>0</v>
      </c>
      <c r="EH37">
        <v>0</v>
      </c>
      <c r="EI37">
        <v>0</v>
      </c>
      <c r="EJ37">
        <v>2.4859499999999999</v>
      </c>
      <c r="EK37">
        <v>0.75352600000000003</v>
      </c>
      <c r="EL37">
        <v>0</v>
      </c>
      <c r="EM37">
        <v>5.7553200000000002E-4</v>
      </c>
      <c r="EN37">
        <v>0</v>
      </c>
      <c r="EO37">
        <v>0.91990099999999997</v>
      </c>
      <c r="EP37">
        <v>4.1599500000000003</v>
      </c>
      <c r="EQ37">
        <v>3.0337299999999998</v>
      </c>
      <c r="ER37">
        <v>0</v>
      </c>
      <c r="ES37">
        <v>0</v>
      </c>
      <c r="ET37">
        <v>0</v>
      </c>
      <c r="EU37">
        <v>7.1936799999999996</v>
      </c>
      <c r="EV37">
        <v>0</v>
      </c>
      <c r="EW37">
        <v>5.1852400000000003</v>
      </c>
      <c r="EX37">
        <v>3.07416</v>
      </c>
      <c r="EY37">
        <v>0</v>
      </c>
      <c r="EZ37">
        <v>0</v>
      </c>
      <c r="FA37">
        <v>0</v>
      </c>
      <c r="FB37">
        <v>0.91990099999999997</v>
      </c>
      <c r="FC37">
        <v>9.1792999999999996</v>
      </c>
      <c r="FD37">
        <v>3.0337299999999998</v>
      </c>
      <c r="FE37">
        <v>0</v>
      </c>
      <c r="FF37">
        <v>0</v>
      </c>
      <c r="FG37">
        <v>0</v>
      </c>
      <c r="FH37">
        <v>12.212999999999999</v>
      </c>
      <c r="FI37" t="s">
        <v>606</v>
      </c>
      <c r="FJ37" t="s">
        <v>535</v>
      </c>
      <c r="FK37" t="s">
        <v>536</v>
      </c>
      <c r="FL37" t="s">
        <v>257</v>
      </c>
      <c r="FM37">
        <v>8.5</v>
      </c>
      <c r="FN37" t="s">
        <v>44</v>
      </c>
      <c r="FO37" t="s">
        <v>457</v>
      </c>
      <c r="FP37" t="s">
        <v>608</v>
      </c>
    </row>
    <row r="38" spans="1:172" x14ac:dyDescent="0.25">
      <c r="A38" s="72">
        <v>43238.528078703705</v>
      </c>
      <c r="B38" t="s">
        <v>578</v>
      </c>
      <c r="C38" t="s">
        <v>578</v>
      </c>
      <c r="D38" t="s">
        <v>42</v>
      </c>
      <c r="E38">
        <v>5502.05</v>
      </c>
      <c r="F38">
        <v>5502.05</v>
      </c>
      <c r="G38" t="s">
        <v>43</v>
      </c>
      <c r="H38" s="73">
        <v>2.4999999999999998E-2</v>
      </c>
      <c r="I38" t="s">
        <v>51</v>
      </c>
      <c r="J38">
        <v>-2.04</v>
      </c>
      <c r="K38" t="s">
        <v>99</v>
      </c>
      <c r="L38" t="s">
        <v>99</v>
      </c>
      <c r="M38" t="s">
        <v>443</v>
      </c>
      <c r="N38">
        <v>0</v>
      </c>
      <c r="O38">
        <v>17661.2</v>
      </c>
      <c r="P38">
        <v>43949.599999999999</v>
      </c>
      <c r="Q38">
        <v>0</v>
      </c>
      <c r="R38">
        <v>0</v>
      </c>
      <c r="S38">
        <v>0</v>
      </c>
      <c r="T38">
        <v>15810</v>
      </c>
      <c r="U38">
        <v>77420.800000000003</v>
      </c>
      <c r="V38">
        <v>26515.5</v>
      </c>
      <c r="W38">
        <v>12145.9</v>
      </c>
      <c r="X38">
        <v>0</v>
      </c>
      <c r="Y38">
        <v>0</v>
      </c>
      <c r="Z38">
        <v>116082</v>
      </c>
      <c r="AA38">
        <v>6459.64</v>
      </c>
      <c r="AB38">
        <v>0</v>
      </c>
      <c r="AC38">
        <v>0</v>
      </c>
      <c r="AD38">
        <v>0</v>
      </c>
      <c r="AE38">
        <v>0</v>
      </c>
      <c r="AF38">
        <v>258.88099999999997</v>
      </c>
      <c r="AG38">
        <v>0</v>
      </c>
      <c r="AH38">
        <v>6718.52</v>
      </c>
      <c r="AI38">
        <v>1500.97</v>
      </c>
      <c r="AJ38">
        <v>0</v>
      </c>
      <c r="AK38">
        <v>0</v>
      </c>
      <c r="AL38">
        <v>0</v>
      </c>
      <c r="AM38">
        <v>8219.5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231.381</v>
      </c>
      <c r="BB38">
        <v>216.56899999999999</v>
      </c>
      <c r="BC38">
        <v>234.51400000000001</v>
      </c>
      <c r="BD38">
        <v>0</v>
      </c>
      <c r="BE38">
        <v>0</v>
      </c>
      <c r="BF38">
        <v>8.4301999999999992</v>
      </c>
      <c r="BG38">
        <v>84.538700000000006</v>
      </c>
      <c r="BH38">
        <v>775.43399999999997</v>
      </c>
      <c r="BI38">
        <v>182.71</v>
      </c>
      <c r="BJ38">
        <v>60.754600000000003</v>
      </c>
      <c r="BK38">
        <v>0</v>
      </c>
      <c r="BL38">
        <v>0</v>
      </c>
      <c r="BM38">
        <v>1018.9</v>
      </c>
      <c r="BN38">
        <v>730.28599999999994</v>
      </c>
      <c r="BO38">
        <v>288.613</v>
      </c>
      <c r="BP38">
        <v>0</v>
      </c>
      <c r="BQ38">
        <v>0.25</v>
      </c>
      <c r="BR38" t="s">
        <v>116</v>
      </c>
      <c r="BS38">
        <v>0</v>
      </c>
      <c r="BT38">
        <v>0</v>
      </c>
      <c r="BV38">
        <v>0</v>
      </c>
      <c r="BW38" t="s">
        <v>99</v>
      </c>
      <c r="BX38" t="s">
        <v>99</v>
      </c>
      <c r="BY38" t="s">
        <v>449</v>
      </c>
      <c r="BZ38">
        <v>0</v>
      </c>
      <c r="CA38">
        <v>17589.5</v>
      </c>
      <c r="CB38">
        <v>43963.6</v>
      </c>
      <c r="CC38">
        <v>0</v>
      </c>
      <c r="CD38">
        <v>0</v>
      </c>
      <c r="CE38">
        <v>0</v>
      </c>
      <c r="CF38">
        <v>15810</v>
      </c>
      <c r="CG38">
        <v>77363.100000000006</v>
      </c>
      <c r="CH38">
        <v>26515.5</v>
      </c>
      <c r="CI38">
        <v>12145.9</v>
      </c>
      <c r="CJ38">
        <v>0</v>
      </c>
      <c r="CK38">
        <v>0</v>
      </c>
      <c r="CL38">
        <v>116024</v>
      </c>
      <c r="CM38">
        <v>6436.46</v>
      </c>
      <c r="CN38">
        <v>0</v>
      </c>
      <c r="CO38">
        <v>0</v>
      </c>
      <c r="CP38">
        <v>0</v>
      </c>
      <c r="CQ38">
        <v>0</v>
      </c>
      <c r="CR38">
        <v>247.75399999999999</v>
      </c>
      <c r="CS38">
        <v>0</v>
      </c>
      <c r="CT38">
        <v>6684.21</v>
      </c>
      <c r="CU38">
        <v>1500.97</v>
      </c>
      <c r="CV38">
        <v>0</v>
      </c>
      <c r="CW38">
        <v>0</v>
      </c>
      <c r="CX38">
        <v>0</v>
      </c>
      <c r="CY38">
        <v>8185.19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230.53100000000001</v>
      </c>
      <c r="DN38">
        <v>215.643</v>
      </c>
      <c r="DO38">
        <v>234.613</v>
      </c>
      <c r="DP38">
        <v>0</v>
      </c>
      <c r="DQ38">
        <v>0</v>
      </c>
      <c r="DR38">
        <v>8.0661799999999992</v>
      </c>
      <c r="DS38">
        <v>84.538700000000006</v>
      </c>
      <c r="DT38">
        <v>773.39200000000005</v>
      </c>
      <c r="DU38">
        <v>182.71</v>
      </c>
      <c r="DV38">
        <v>60.754600000000003</v>
      </c>
      <c r="DW38">
        <v>0</v>
      </c>
      <c r="DX38">
        <v>0</v>
      </c>
      <c r="DY38">
        <v>1016.86</v>
      </c>
      <c r="DZ38">
        <v>729.45799999999997</v>
      </c>
      <c r="EA38">
        <v>287.39800000000002</v>
      </c>
      <c r="EB38">
        <v>0</v>
      </c>
      <c r="EC38">
        <v>0.75</v>
      </c>
      <c r="ED38" t="s">
        <v>116</v>
      </c>
      <c r="EE38">
        <v>0</v>
      </c>
      <c r="EF38">
        <v>0</v>
      </c>
      <c r="EH38">
        <v>0</v>
      </c>
      <c r="EI38">
        <v>0</v>
      </c>
      <c r="EJ38">
        <v>21.191600000000001</v>
      </c>
      <c r="EK38">
        <v>7.8041299999999998</v>
      </c>
      <c r="EL38">
        <v>0</v>
      </c>
      <c r="EM38">
        <v>0</v>
      </c>
      <c r="EN38">
        <v>0</v>
      </c>
      <c r="EO38">
        <v>2.9132799999999999</v>
      </c>
      <c r="EP38">
        <v>31.908999999999999</v>
      </c>
      <c r="EQ38">
        <v>3.34931</v>
      </c>
      <c r="ER38">
        <v>1.38652</v>
      </c>
      <c r="ES38">
        <v>0</v>
      </c>
      <c r="ET38">
        <v>0</v>
      </c>
      <c r="EU38">
        <v>36.644799999999996</v>
      </c>
      <c r="EV38">
        <v>0</v>
      </c>
      <c r="EW38">
        <v>21.168299999999999</v>
      </c>
      <c r="EX38">
        <v>7.8325199999999997</v>
      </c>
      <c r="EY38">
        <v>0</v>
      </c>
      <c r="EZ38">
        <v>0</v>
      </c>
      <c r="FA38">
        <v>0</v>
      </c>
      <c r="FB38">
        <v>2.9132799999999999</v>
      </c>
      <c r="FC38">
        <v>31.914100000000001</v>
      </c>
      <c r="FD38">
        <v>3.34931</v>
      </c>
      <c r="FE38">
        <v>1.38652</v>
      </c>
      <c r="FF38">
        <v>0</v>
      </c>
      <c r="FG38">
        <v>0</v>
      </c>
      <c r="FH38">
        <v>36.649900000000002</v>
      </c>
      <c r="FI38" t="s">
        <v>606</v>
      </c>
      <c r="FJ38" t="s">
        <v>535</v>
      </c>
      <c r="FK38" t="s">
        <v>536</v>
      </c>
      <c r="FL38" t="s">
        <v>257</v>
      </c>
      <c r="FM38">
        <v>8.5</v>
      </c>
      <c r="FN38" t="s">
        <v>44</v>
      </c>
      <c r="FO38" t="s">
        <v>457</v>
      </c>
      <c r="FP38" t="s">
        <v>608</v>
      </c>
    </row>
    <row r="39" spans="1:172" x14ac:dyDescent="0.25">
      <c r="A39" s="72">
        <v>43238.528773148151</v>
      </c>
      <c r="B39" t="s">
        <v>579</v>
      </c>
      <c r="C39" t="s">
        <v>579</v>
      </c>
      <c r="D39" t="s">
        <v>42</v>
      </c>
      <c r="E39">
        <v>5502.05</v>
      </c>
      <c r="F39">
        <v>5502.05</v>
      </c>
      <c r="G39" t="s">
        <v>43</v>
      </c>
      <c r="H39" s="73">
        <v>3.4722222222222224E-2</v>
      </c>
      <c r="I39" t="s">
        <v>50</v>
      </c>
      <c r="J39">
        <v>89.49</v>
      </c>
      <c r="K39" t="s">
        <v>99</v>
      </c>
      <c r="L39" t="s">
        <v>99</v>
      </c>
      <c r="M39" t="s">
        <v>220</v>
      </c>
      <c r="N39">
        <v>2145.34</v>
      </c>
      <c r="O39">
        <v>6980.89</v>
      </c>
      <c r="P39">
        <v>5372.42</v>
      </c>
      <c r="Q39">
        <v>0</v>
      </c>
      <c r="R39">
        <v>0</v>
      </c>
      <c r="S39">
        <v>0</v>
      </c>
      <c r="T39">
        <v>5470.02</v>
      </c>
      <c r="U39">
        <v>19968.7</v>
      </c>
      <c r="V39">
        <v>23566.7</v>
      </c>
      <c r="W39">
        <v>0</v>
      </c>
      <c r="X39">
        <v>0</v>
      </c>
      <c r="Y39">
        <v>0</v>
      </c>
      <c r="Z39">
        <v>43535.4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138.79400000000001</v>
      </c>
      <c r="AG39">
        <v>0</v>
      </c>
      <c r="AH39">
        <v>138.79400000000001</v>
      </c>
      <c r="AI39">
        <v>0</v>
      </c>
      <c r="AJ39">
        <v>0</v>
      </c>
      <c r="AK39">
        <v>0</v>
      </c>
      <c r="AL39">
        <v>0</v>
      </c>
      <c r="AM39">
        <v>138.79400000000001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9.6245100000000008</v>
      </c>
      <c r="BB39">
        <v>56.414400000000001</v>
      </c>
      <c r="BC39">
        <v>30.520199999999999</v>
      </c>
      <c r="BD39">
        <v>0</v>
      </c>
      <c r="BE39">
        <v>0</v>
      </c>
      <c r="BF39">
        <v>4.5258500000000002</v>
      </c>
      <c r="BG39">
        <v>28.349299999999999</v>
      </c>
      <c r="BH39">
        <v>129.434</v>
      </c>
      <c r="BI39">
        <v>120.67700000000001</v>
      </c>
      <c r="BJ39">
        <v>0</v>
      </c>
      <c r="BK39">
        <v>0</v>
      </c>
      <c r="BL39">
        <v>0</v>
      </c>
      <c r="BM39">
        <v>250.11099999999999</v>
      </c>
      <c r="BN39">
        <v>245.58500000000001</v>
      </c>
      <c r="BO39">
        <v>4.5258500000000002</v>
      </c>
      <c r="BP39">
        <v>0</v>
      </c>
      <c r="BQ39">
        <v>0</v>
      </c>
      <c r="BS39">
        <v>0</v>
      </c>
      <c r="BT39">
        <v>0</v>
      </c>
      <c r="BV39">
        <v>0</v>
      </c>
      <c r="BW39" t="s">
        <v>99</v>
      </c>
      <c r="BX39" t="s">
        <v>99</v>
      </c>
      <c r="BY39" t="s">
        <v>207</v>
      </c>
      <c r="BZ39">
        <v>0</v>
      </c>
      <c r="CA39">
        <v>8367.5400000000009</v>
      </c>
      <c r="CB39">
        <v>20170.7</v>
      </c>
      <c r="CC39">
        <v>0</v>
      </c>
      <c r="CD39">
        <v>0</v>
      </c>
      <c r="CE39">
        <v>0</v>
      </c>
      <c r="CF39">
        <v>5470.02</v>
      </c>
      <c r="CG39">
        <v>34008.300000000003</v>
      </c>
      <c r="CH39">
        <v>23566.7</v>
      </c>
      <c r="CI39">
        <v>0</v>
      </c>
      <c r="CJ39">
        <v>0</v>
      </c>
      <c r="CK39">
        <v>0</v>
      </c>
      <c r="CL39">
        <v>57574.9</v>
      </c>
      <c r="CM39">
        <v>269.76499999999999</v>
      </c>
      <c r="CN39">
        <v>0</v>
      </c>
      <c r="CO39">
        <v>0</v>
      </c>
      <c r="CP39">
        <v>0</v>
      </c>
      <c r="CQ39">
        <v>0</v>
      </c>
      <c r="CR39">
        <v>123.12</v>
      </c>
      <c r="CS39">
        <v>0</v>
      </c>
      <c r="CT39">
        <v>392.88499999999999</v>
      </c>
      <c r="CU39">
        <v>0</v>
      </c>
      <c r="CV39">
        <v>0</v>
      </c>
      <c r="CW39">
        <v>0</v>
      </c>
      <c r="CX39">
        <v>0</v>
      </c>
      <c r="CY39">
        <v>392.88499999999999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10.084099999999999</v>
      </c>
      <c r="DN39">
        <v>71.194299999999998</v>
      </c>
      <c r="DO39">
        <v>105.282</v>
      </c>
      <c r="DP39">
        <v>0</v>
      </c>
      <c r="DQ39">
        <v>0</v>
      </c>
      <c r="DR39">
        <v>4.0154199999999998</v>
      </c>
      <c r="DS39">
        <v>28.349299999999999</v>
      </c>
      <c r="DT39">
        <v>218.92500000000001</v>
      </c>
      <c r="DU39">
        <v>120.67700000000001</v>
      </c>
      <c r="DV39">
        <v>0</v>
      </c>
      <c r="DW39">
        <v>0</v>
      </c>
      <c r="DX39">
        <v>0</v>
      </c>
      <c r="DY39">
        <v>339.60199999999998</v>
      </c>
      <c r="DZ39">
        <v>325.50200000000001</v>
      </c>
      <c r="EA39">
        <v>14.099500000000001</v>
      </c>
      <c r="EB39">
        <v>0</v>
      </c>
      <c r="EC39">
        <v>0</v>
      </c>
      <c r="EE39">
        <v>0</v>
      </c>
      <c r="EF39">
        <v>0</v>
      </c>
      <c r="EH39">
        <v>0</v>
      </c>
      <c r="EI39">
        <v>0</v>
      </c>
      <c r="EJ39">
        <v>3.8157000000000001</v>
      </c>
      <c r="EK39">
        <v>1.17717</v>
      </c>
      <c r="EL39">
        <v>0</v>
      </c>
      <c r="EM39">
        <v>0</v>
      </c>
      <c r="EN39">
        <v>0</v>
      </c>
      <c r="EO39">
        <v>0.91990099999999997</v>
      </c>
      <c r="EP39">
        <v>5.9127700000000001</v>
      </c>
      <c r="EQ39">
        <v>3.0337299999999998</v>
      </c>
      <c r="ER39">
        <v>0</v>
      </c>
      <c r="ES39">
        <v>0</v>
      </c>
      <c r="ET39">
        <v>0</v>
      </c>
      <c r="EU39">
        <v>8.9464900000000007</v>
      </c>
      <c r="EV39">
        <v>0</v>
      </c>
      <c r="EW39">
        <v>5.2024800000000004</v>
      </c>
      <c r="EX39">
        <v>3.07416</v>
      </c>
      <c r="EY39">
        <v>0</v>
      </c>
      <c r="EZ39">
        <v>0</v>
      </c>
      <c r="FA39">
        <v>0</v>
      </c>
      <c r="FB39">
        <v>0.91990099999999997</v>
      </c>
      <c r="FC39">
        <v>9.1965400000000006</v>
      </c>
      <c r="FD39">
        <v>3.0337299999999998</v>
      </c>
      <c r="FE39">
        <v>0</v>
      </c>
      <c r="FF39">
        <v>0</v>
      </c>
      <c r="FG39">
        <v>0</v>
      </c>
      <c r="FH39">
        <v>12.2303</v>
      </c>
      <c r="FI39" t="s">
        <v>606</v>
      </c>
      <c r="FJ39" t="s">
        <v>535</v>
      </c>
      <c r="FK39" t="s">
        <v>536</v>
      </c>
      <c r="FL39" t="s">
        <v>257</v>
      </c>
      <c r="FM39">
        <v>8.5</v>
      </c>
      <c r="FN39" t="s">
        <v>44</v>
      </c>
      <c r="FO39" t="s">
        <v>457</v>
      </c>
      <c r="FP39" t="s">
        <v>608</v>
      </c>
    </row>
    <row r="40" spans="1:172" x14ac:dyDescent="0.25">
      <c r="A40" s="72">
        <v>43238.52920138889</v>
      </c>
      <c r="B40" t="s">
        <v>580</v>
      </c>
      <c r="C40" t="s">
        <v>580</v>
      </c>
      <c r="D40" t="s">
        <v>42</v>
      </c>
      <c r="E40">
        <v>5502.05</v>
      </c>
      <c r="F40">
        <v>5502.05</v>
      </c>
      <c r="G40" t="s">
        <v>43</v>
      </c>
      <c r="H40" s="73">
        <v>2.2916666666666669E-2</v>
      </c>
      <c r="I40" t="s">
        <v>50</v>
      </c>
      <c r="J40">
        <v>78.41</v>
      </c>
      <c r="K40" t="s">
        <v>99</v>
      </c>
      <c r="L40" t="s">
        <v>99</v>
      </c>
      <c r="M40" t="s">
        <v>452</v>
      </c>
      <c r="N40">
        <v>0</v>
      </c>
      <c r="O40">
        <v>5962.93</v>
      </c>
      <c r="P40">
        <v>4549.1899999999996</v>
      </c>
      <c r="Q40">
        <v>0</v>
      </c>
      <c r="R40">
        <v>0</v>
      </c>
      <c r="S40">
        <v>0</v>
      </c>
      <c r="T40">
        <v>5193.96</v>
      </c>
      <c r="U40">
        <v>15706.1</v>
      </c>
      <c r="V40">
        <v>23566.7</v>
      </c>
      <c r="W40">
        <v>0</v>
      </c>
      <c r="X40">
        <v>0</v>
      </c>
      <c r="Y40">
        <v>0</v>
      </c>
      <c r="Z40">
        <v>39272.800000000003</v>
      </c>
      <c r="AA40">
        <v>560.77099999999996</v>
      </c>
      <c r="AB40">
        <v>0</v>
      </c>
      <c r="AC40">
        <v>0</v>
      </c>
      <c r="AD40">
        <v>0</v>
      </c>
      <c r="AE40">
        <v>0</v>
      </c>
      <c r="AF40">
        <v>138.79400000000001</v>
      </c>
      <c r="AG40">
        <v>0</v>
      </c>
      <c r="AH40">
        <v>699.56600000000003</v>
      </c>
      <c r="AI40">
        <v>0</v>
      </c>
      <c r="AJ40">
        <v>0</v>
      </c>
      <c r="AK40">
        <v>0</v>
      </c>
      <c r="AL40">
        <v>0</v>
      </c>
      <c r="AM40">
        <v>699.56600000000003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20.811599999999999</v>
      </c>
      <c r="BB40">
        <v>55.079599999999999</v>
      </c>
      <c r="BC40">
        <v>24.415199999999999</v>
      </c>
      <c r="BD40">
        <v>0</v>
      </c>
      <c r="BE40">
        <v>0</v>
      </c>
      <c r="BF40">
        <v>4.5258599999999998</v>
      </c>
      <c r="BG40">
        <v>27.046199999999999</v>
      </c>
      <c r="BH40">
        <v>131.87799999999999</v>
      </c>
      <c r="BI40">
        <v>120.67700000000001</v>
      </c>
      <c r="BJ40">
        <v>0</v>
      </c>
      <c r="BK40">
        <v>0</v>
      </c>
      <c r="BL40">
        <v>0</v>
      </c>
      <c r="BM40">
        <v>252.55500000000001</v>
      </c>
      <c r="BN40">
        <v>227.21799999999999</v>
      </c>
      <c r="BO40">
        <v>25.337499999999999</v>
      </c>
      <c r="BP40">
        <v>0</v>
      </c>
      <c r="BQ40">
        <v>0</v>
      </c>
      <c r="BS40">
        <v>0</v>
      </c>
      <c r="BT40">
        <v>0</v>
      </c>
      <c r="BV40">
        <v>0</v>
      </c>
      <c r="BW40" t="s">
        <v>99</v>
      </c>
      <c r="BX40" t="s">
        <v>99</v>
      </c>
      <c r="BY40" t="s">
        <v>192</v>
      </c>
      <c r="BZ40">
        <v>0</v>
      </c>
      <c r="CA40">
        <v>7312.19</v>
      </c>
      <c r="CB40">
        <v>19173.7</v>
      </c>
      <c r="CC40">
        <v>0</v>
      </c>
      <c r="CD40">
        <v>0</v>
      </c>
      <c r="CE40">
        <v>0</v>
      </c>
      <c r="CF40">
        <v>5193.96</v>
      </c>
      <c r="CG40">
        <v>31679.8</v>
      </c>
      <c r="CH40">
        <v>23566.7</v>
      </c>
      <c r="CI40">
        <v>0</v>
      </c>
      <c r="CJ40">
        <v>0</v>
      </c>
      <c r="CK40">
        <v>0</v>
      </c>
      <c r="CL40">
        <v>55246.5</v>
      </c>
      <c r="CM40">
        <v>331.12400000000002</v>
      </c>
      <c r="CN40">
        <v>0</v>
      </c>
      <c r="CO40">
        <v>0</v>
      </c>
      <c r="CP40">
        <v>0</v>
      </c>
      <c r="CQ40">
        <v>0</v>
      </c>
      <c r="CR40">
        <v>123.12</v>
      </c>
      <c r="CS40">
        <v>0</v>
      </c>
      <c r="CT40">
        <v>454.24400000000003</v>
      </c>
      <c r="CU40">
        <v>0</v>
      </c>
      <c r="CV40">
        <v>0</v>
      </c>
      <c r="CW40">
        <v>0</v>
      </c>
      <c r="CX40">
        <v>0</v>
      </c>
      <c r="CY40">
        <v>454.24400000000003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12.358000000000001</v>
      </c>
      <c r="DN40">
        <v>67.473200000000006</v>
      </c>
      <c r="DO40">
        <v>99.395899999999997</v>
      </c>
      <c r="DP40">
        <v>0</v>
      </c>
      <c r="DQ40">
        <v>0</v>
      </c>
      <c r="DR40">
        <v>4.0154199999999998</v>
      </c>
      <c r="DS40">
        <v>27.046199999999999</v>
      </c>
      <c r="DT40">
        <v>210.28899999999999</v>
      </c>
      <c r="DU40">
        <v>120.67700000000001</v>
      </c>
      <c r="DV40">
        <v>0</v>
      </c>
      <c r="DW40">
        <v>0</v>
      </c>
      <c r="DX40">
        <v>0</v>
      </c>
      <c r="DY40">
        <v>330.96499999999997</v>
      </c>
      <c r="DZ40">
        <v>314.59199999999998</v>
      </c>
      <c r="EA40">
        <v>16.3734</v>
      </c>
      <c r="EB40">
        <v>0</v>
      </c>
      <c r="EC40">
        <v>0</v>
      </c>
      <c r="EE40">
        <v>0</v>
      </c>
      <c r="EF40">
        <v>0</v>
      </c>
      <c r="EH40">
        <v>0</v>
      </c>
      <c r="EI40">
        <v>0</v>
      </c>
      <c r="EJ40">
        <v>4.3763399999999999</v>
      </c>
      <c r="EK40">
        <v>0.67895300000000003</v>
      </c>
      <c r="EL40">
        <v>0</v>
      </c>
      <c r="EM40">
        <v>0</v>
      </c>
      <c r="EN40">
        <v>0</v>
      </c>
      <c r="EO40">
        <v>0.90361100000000005</v>
      </c>
      <c r="EP40">
        <v>5.9588999999999999</v>
      </c>
      <c r="EQ40">
        <v>3.0337299999999998</v>
      </c>
      <c r="ER40">
        <v>0</v>
      </c>
      <c r="ES40">
        <v>0</v>
      </c>
      <c r="ET40">
        <v>0</v>
      </c>
      <c r="EU40">
        <v>8.9926300000000001</v>
      </c>
      <c r="EV40">
        <v>0</v>
      </c>
      <c r="EW40">
        <v>5.2857599999999998</v>
      </c>
      <c r="EX40">
        <v>2.7981500000000001</v>
      </c>
      <c r="EY40">
        <v>0</v>
      </c>
      <c r="EZ40">
        <v>0</v>
      </c>
      <c r="FA40">
        <v>0</v>
      </c>
      <c r="FB40">
        <v>0.90361100000000005</v>
      </c>
      <c r="FC40">
        <v>8.98752</v>
      </c>
      <c r="FD40">
        <v>3.0337299999999998</v>
      </c>
      <c r="FE40">
        <v>0</v>
      </c>
      <c r="FF40">
        <v>0</v>
      </c>
      <c r="FG40">
        <v>0</v>
      </c>
      <c r="FH40">
        <v>12.0212</v>
      </c>
      <c r="FI40" t="s">
        <v>606</v>
      </c>
      <c r="FJ40" t="s">
        <v>535</v>
      </c>
      <c r="FK40" t="s">
        <v>536</v>
      </c>
      <c r="FL40" t="s">
        <v>257</v>
      </c>
      <c r="FM40">
        <v>8.5</v>
      </c>
      <c r="FN40" t="s">
        <v>44</v>
      </c>
      <c r="FO40" t="s">
        <v>457</v>
      </c>
      <c r="FP40" t="s">
        <v>608</v>
      </c>
    </row>
    <row r="41" spans="1:172" x14ac:dyDescent="0.25">
      <c r="A41" s="72">
        <v>43238.52983796296</v>
      </c>
      <c r="B41" t="s">
        <v>581</v>
      </c>
      <c r="C41" t="s">
        <v>581</v>
      </c>
      <c r="D41" t="s">
        <v>42</v>
      </c>
      <c r="E41">
        <v>5502.05</v>
      </c>
      <c r="F41">
        <v>5502.05</v>
      </c>
      <c r="G41" t="s">
        <v>43</v>
      </c>
      <c r="H41" s="73">
        <v>3.4722222222222224E-2</v>
      </c>
      <c r="I41" t="s">
        <v>50</v>
      </c>
      <c r="J41">
        <v>90.94</v>
      </c>
      <c r="K41" t="s">
        <v>99</v>
      </c>
      <c r="L41" t="s">
        <v>99</v>
      </c>
      <c r="M41" t="s">
        <v>464</v>
      </c>
      <c r="N41">
        <v>2.3843299999999998</v>
      </c>
      <c r="O41">
        <v>8290.99</v>
      </c>
      <c r="P41">
        <v>3863.62</v>
      </c>
      <c r="Q41">
        <v>0</v>
      </c>
      <c r="R41">
        <v>655.23</v>
      </c>
      <c r="S41">
        <v>0</v>
      </c>
      <c r="T41">
        <v>5351.94</v>
      </c>
      <c r="U41">
        <v>18164.2</v>
      </c>
      <c r="V41">
        <v>23566.7</v>
      </c>
      <c r="W41">
        <v>0</v>
      </c>
      <c r="X41">
        <v>0</v>
      </c>
      <c r="Y41">
        <v>0</v>
      </c>
      <c r="Z41">
        <v>41730.800000000003</v>
      </c>
      <c r="AA41">
        <v>246.881</v>
      </c>
      <c r="AB41">
        <v>0</v>
      </c>
      <c r="AC41">
        <v>0</v>
      </c>
      <c r="AD41">
        <v>0</v>
      </c>
      <c r="AE41">
        <v>0</v>
      </c>
      <c r="AF41">
        <v>63.095700000000001</v>
      </c>
      <c r="AG41">
        <v>0</v>
      </c>
      <c r="AH41">
        <v>309.97699999999998</v>
      </c>
      <c r="AI41">
        <v>0</v>
      </c>
      <c r="AJ41">
        <v>0</v>
      </c>
      <c r="AK41">
        <v>0</v>
      </c>
      <c r="AL41">
        <v>0</v>
      </c>
      <c r="AM41">
        <v>309.97699999999998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9.2546599999999994</v>
      </c>
      <c r="BB41">
        <v>60.358800000000002</v>
      </c>
      <c r="BC41">
        <v>20.158000000000001</v>
      </c>
      <c r="BD41">
        <v>0</v>
      </c>
      <c r="BE41">
        <v>3.4857800000000001</v>
      </c>
      <c r="BF41">
        <v>2.06134</v>
      </c>
      <c r="BG41">
        <v>27.6633</v>
      </c>
      <c r="BH41">
        <v>122.982</v>
      </c>
      <c r="BI41">
        <v>120.67700000000001</v>
      </c>
      <c r="BJ41">
        <v>0</v>
      </c>
      <c r="BK41">
        <v>0</v>
      </c>
      <c r="BL41">
        <v>0</v>
      </c>
      <c r="BM41">
        <v>243.65899999999999</v>
      </c>
      <c r="BN41">
        <v>232.35300000000001</v>
      </c>
      <c r="BO41">
        <v>11.305300000000001</v>
      </c>
      <c r="BP41">
        <v>0</v>
      </c>
      <c r="BQ41">
        <v>0</v>
      </c>
      <c r="BS41">
        <v>0</v>
      </c>
      <c r="BT41">
        <v>5</v>
      </c>
      <c r="BU41" t="s">
        <v>462</v>
      </c>
      <c r="BV41">
        <v>0</v>
      </c>
      <c r="BW41" t="s">
        <v>99</v>
      </c>
      <c r="BX41" t="s">
        <v>99</v>
      </c>
      <c r="BY41" t="s">
        <v>190</v>
      </c>
      <c r="BZ41">
        <v>0</v>
      </c>
      <c r="CA41">
        <v>8305.48</v>
      </c>
      <c r="CB41">
        <v>19305.7</v>
      </c>
      <c r="CC41">
        <v>0</v>
      </c>
      <c r="CD41">
        <v>0</v>
      </c>
      <c r="CE41">
        <v>0</v>
      </c>
      <c r="CF41">
        <v>5351.94</v>
      </c>
      <c r="CG41">
        <v>32963.1</v>
      </c>
      <c r="CH41">
        <v>23566.7</v>
      </c>
      <c r="CI41">
        <v>0</v>
      </c>
      <c r="CJ41">
        <v>0</v>
      </c>
      <c r="CK41">
        <v>0</v>
      </c>
      <c r="CL41">
        <v>56529.8</v>
      </c>
      <c r="CM41">
        <v>281.577</v>
      </c>
      <c r="CN41">
        <v>0</v>
      </c>
      <c r="CO41">
        <v>0</v>
      </c>
      <c r="CP41">
        <v>0</v>
      </c>
      <c r="CQ41">
        <v>0</v>
      </c>
      <c r="CR41">
        <v>127.822</v>
      </c>
      <c r="CS41">
        <v>0</v>
      </c>
      <c r="CT41">
        <v>409.399</v>
      </c>
      <c r="CU41">
        <v>0</v>
      </c>
      <c r="CV41">
        <v>0</v>
      </c>
      <c r="CW41">
        <v>0</v>
      </c>
      <c r="CX41">
        <v>0</v>
      </c>
      <c r="CY41">
        <v>409.399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10.5215</v>
      </c>
      <c r="DN41">
        <v>70.810100000000006</v>
      </c>
      <c r="DO41">
        <v>100.761</v>
      </c>
      <c r="DP41">
        <v>0</v>
      </c>
      <c r="DQ41">
        <v>0</v>
      </c>
      <c r="DR41">
        <v>4.1684799999999997</v>
      </c>
      <c r="DS41">
        <v>27.6633</v>
      </c>
      <c r="DT41">
        <v>213.92500000000001</v>
      </c>
      <c r="DU41">
        <v>120.67700000000001</v>
      </c>
      <c r="DV41">
        <v>0</v>
      </c>
      <c r="DW41">
        <v>0</v>
      </c>
      <c r="DX41">
        <v>0</v>
      </c>
      <c r="DY41">
        <v>334.601</v>
      </c>
      <c r="DZ41">
        <v>319.911</v>
      </c>
      <c r="EA41">
        <v>14.69</v>
      </c>
      <c r="EB41">
        <v>0</v>
      </c>
      <c r="EC41">
        <v>0</v>
      </c>
      <c r="EE41">
        <v>0</v>
      </c>
      <c r="EF41">
        <v>0</v>
      </c>
      <c r="EH41">
        <v>0</v>
      </c>
      <c r="EI41">
        <v>0</v>
      </c>
      <c r="EJ41">
        <v>3.5773899999999998</v>
      </c>
      <c r="EK41">
        <v>0.58610099999999998</v>
      </c>
      <c r="EL41">
        <v>0</v>
      </c>
      <c r="EM41">
        <v>0.10163899999999999</v>
      </c>
      <c r="EN41">
        <v>0</v>
      </c>
      <c r="EO41">
        <v>0.88808500000000001</v>
      </c>
      <c r="EP41">
        <v>5.1532200000000001</v>
      </c>
      <c r="EQ41">
        <v>3.0337299999999998</v>
      </c>
      <c r="ER41">
        <v>0</v>
      </c>
      <c r="ES41">
        <v>0</v>
      </c>
      <c r="ET41">
        <v>0</v>
      </c>
      <c r="EU41">
        <v>8.1869499999999995</v>
      </c>
      <c r="EV41">
        <v>0</v>
      </c>
      <c r="EW41">
        <v>5.1721399999999997</v>
      </c>
      <c r="EX41">
        <v>2.9397899999999999</v>
      </c>
      <c r="EY41">
        <v>0</v>
      </c>
      <c r="EZ41">
        <v>0</v>
      </c>
      <c r="FA41">
        <v>0</v>
      </c>
      <c r="FB41">
        <v>0.88808500000000001</v>
      </c>
      <c r="FC41">
        <v>9.0000099999999996</v>
      </c>
      <c r="FD41">
        <v>3.0337299999999998</v>
      </c>
      <c r="FE41">
        <v>0</v>
      </c>
      <c r="FF41">
        <v>0</v>
      </c>
      <c r="FG41">
        <v>0</v>
      </c>
      <c r="FH41">
        <v>12.0337</v>
      </c>
      <c r="FI41" t="s">
        <v>606</v>
      </c>
      <c r="FJ41" t="s">
        <v>535</v>
      </c>
      <c r="FK41" t="s">
        <v>536</v>
      </c>
      <c r="FL41" t="s">
        <v>257</v>
      </c>
      <c r="FM41">
        <v>8.5</v>
      </c>
      <c r="FN41" t="s">
        <v>44</v>
      </c>
      <c r="FO41" t="s">
        <v>457</v>
      </c>
      <c r="FP41" t="s">
        <v>608</v>
      </c>
    </row>
    <row r="42" spans="1:172" x14ac:dyDescent="0.25">
      <c r="A42" s="72">
        <v>43238.530451388891</v>
      </c>
      <c r="B42" t="s">
        <v>582</v>
      </c>
      <c r="C42" t="s">
        <v>582</v>
      </c>
      <c r="D42" t="s">
        <v>42</v>
      </c>
      <c r="E42">
        <v>5502.05</v>
      </c>
      <c r="F42">
        <v>5502.05</v>
      </c>
      <c r="G42" t="s">
        <v>43</v>
      </c>
      <c r="H42" s="73">
        <v>3.4027777777777775E-2</v>
      </c>
      <c r="I42" t="s">
        <v>50</v>
      </c>
      <c r="J42">
        <v>87.04</v>
      </c>
      <c r="K42" t="s">
        <v>99</v>
      </c>
      <c r="L42" t="s">
        <v>99</v>
      </c>
      <c r="M42" t="s">
        <v>583</v>
      </c>
      <c r="N42">
        <v>4.4241000000000001</v>
      </c>
      <c r="O42">
        <v>6650.14</v>
      </c>
      <c r="P42">
        <v>2182.48</v>
      </c>
      <c r="Q42">
        <v>0</v>
      </c>
      <c r="R42">
        <v>464.56599999999997</v>
      </c>
      <c r="S42">
        <v>0</v>
      </c>
      <c r="T42">
        <v>5351.94</v>
      </c>
      <c r="U42">
        <v>14653.6</v>
      </c>
      <c r="V42">
        <v>23566.7</v>
      </c>
      <c r="W42">
        <v>0</v>
      </c>
      <c r="X42">
        <v>0</v>
      </c>
      <c r="Y42">
        <v>0</v>
      </c>
      <c r="Z42">
        <v>38220.199999999997</v>
      </c>
      <c r="AA42">
        <v>598.30399999999997</v>
      </c>
      <c r="AB42">
        <v>0</v>
      </c>
      <c r="AC42">
        <v>0</v>
      </c>
      <c r="AD42">
        <v>0</v>
      </c>
      <c r="AE42">
        <v>0</v>
      </c>
      <c r="AF42">
        <v>63.095700000000001</v>
      </c>
      <c r="AG42">
        <v>0</v>
      </c>
      <c r="AH42">
        <v>661.4</v>
      </c>
      <c r="AI42">
        <v>0</v>
      </c>
      <c r="AJ42">
        <v>0</v>
      </c>
      <c r="AK42">
        <v>0</v>
      </c>
      <c r="AL42">
        <v>0</v>
      </c>
      <c r="AM42">
        <v>661.4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22.0563</v>
      </c>
      <c r="BB42">
        <v>60.707099999999997</v>
      </c>
      <c r="BC42">
        <v>11.8512</v>
      </c>
      <c r="BD42">
        <v>0</v>
      </c>
      <c r="BE42">
        <v>2.5351300000000001</v>
      </c>
      <c r="BF42">
        <v>2.06134</v>
      </c>
      <c r="BG42">
        <v>27.6633</v>
      </c>
      <c r="BH42">
        <v>126.874</v>
      </c>
      <c r="BI42">
        <v>120.67700000000001</v>
      </c>
      <c r="BJ42">
        <v>0</v>
      </c>
      <c r="BK42">
        <v>0</v>
      </c>
      <c r="BL42">
        <v>0</v>
      </c>
      <c r="BM42">
        <v>247.55099999999999</v>
      </c>
      <c r="BN42">
        <v>223.453</v>
      </c>
      <c r="BO42">
        <v>24.097899999999999</v>
      </c>
      <c r="BP42">
        <v>0</v>
      </c>
      <c r="BQ42">
        <v>3.75</v>
      </c>
      <c r="BR42" t="s">
        <v>465</v>
      </c>
      <c r="BS42">
        <v>0</v>
      </c>
      <c r="BT42">
        <v>5</v>
      </c>
      <c r="BU42" t="s">
        <v>462</v>
      </c>
      <c r="BV42">
        <v>0</v>
      </c>
      <c r="BW42" t="s">
        <v>99</v>
      </c>
      <c r="BX42" t="s">
        <v>99</v>
      </c>
      <c r="BY42" t="s">
        <v>190</v>
      </c>
      <c r="BZ42">
        <v>0</v>
      </c>
      <c r="CA42">
        <v>8305.48</v>
      </c>
      <c r="CB42">
        <v>19305.7</v>
      </c>
      <c r="CC42">
        <v>0</v>
      </c>
      <c r="CD42">
        <v>0</v>
      </c>
      <c r="CE42">
        <v>0</v>
      </c>
      <c r="CF42">
        <v>5351.94</v>
      </c>
      <c r="CG42">
        <v>32963.1</v>
      </c>
      <c r="CH42">
        <v>23566.7</v>
      </c>
      <c r="CI42">
        <v>0</v>
      </c>
      <c r="CJ42">
        <v>0</v>
      </c>
      <c r="CK42">
        <v>0</v>
      </c>
      <c r="CL42">
        <v>56529.8</v>
      </c>
      <c r="CM42">
        <v>281.577</v>
      </c>
      <c r="CN42">
        <v>0</v>
      </c>
      <c r="CO42">
        <v>0</v>
      </c>
      <c r="CP42">
        <v>0</v>
      </c>
      <c r="CQ42">
        <v>0</v>
      </c>
      <c r="CR42">
        <v>127.822</v>
      </c>
      <c r="CS42">
        <v>0</v>
      </c>
      <c r="CT42">
        <v>409.399</v>
      </c>
      <c r="CU42">
        <v>0</v>
      </c>
      <c r="CV42">
        <v>0</v>
      </c>
      <c r="CW42">
        <v>0</v>
      </c>
      <c r="CX42">
        <v>0</v>
      </c>
      <c r="CY42">
        <v>409.399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10.5215</v>
      </c>
      <c r="DN42">
        <v>70.810100000000006</v>
      </c>
      <c r="DO42">
        <v>100.761</v>
      </c>
      <c r="DP42">
        <v>0</v>
      </c>
      <c r="DQ42">
        <v>0</v>
      </c>
      <c r="DR42">
        <v>4.1684799999999997</v>
      </c>
      <c r="DS42">
        <v>27.6633</v>
      </c>
      <c r="DT42">
        <v>213.92500000000001</v>
      </c>
      <c r="DU42">
        <v>120.67700000000001</v>
      </c>
      <c r="DV42">
        <v>0</v>
      </c>
      <c r="DW42">
        <v>0</v>
      </c>
      <c r="DX42">
        <v>0</v>
      </c>
      <c r="DY42">
        <v>334.601</v>
      </c>
      <c r="DZ42">
        <v>319.911</v>
      </c>
      <c r="EA42">
        <v>14.69</v>
      </c>
      <c r="EB42">
        <v>0</v>
      </c>
      <c r="EC42">
        <v>0</v>
      </c>
      <c r="EE42">
        <v>0</v>
      </c>
      <c r="EF42">
        <v>0</v>
      </c>
      <c r="EH42">
        <v>0</v>
      </c>
      <c r="EI42" s="74">
        <v>4.0128699999999997E-21</v>
      </c>
      <c r="EJ42">
        <v>4.3929200000000002</v>
      </c>
      <c r="EK42">
        <v>0.338613</v>
      </c>
      <c r="EL42">
        <v>0</v>
      </c>
      <c r="EM42">
        <v>7.60937E-2</v>
      </c>
      <c r="EN42">
        <v>0</v>
      </c>
      <c r="EO42">
        <v>0.88808500000000001</v>
      </c>
      <c r="EP42">
        <v>5.6957100000000001</v>
      </c>
      <c r="EQ42">
        <v>3.0337299999999998</v>
      </c>
      <c r="ER42">
        <v>0</v>
      </c>
      <c r="ES42">
        <v>0</v>
      </c>
      <c r="ET42">
        <v>0</v>
      </c>
      <c r="EU42">
        <v>8.7294400000000003</v>
      </c>
      <c r="EV42">
        <v>0</v>
      </c>
      <c r="EW42">
        <v>5.1721399999999997</v>
      </c>
      <c r="EX42">
        <v>2.9397899999999999</v>
      </c>
      <c r="EY42">
        <v>0</v>
      </c>
      <c r="EZ42">
        <v>0</v>
      </c>
      <c r="FA42">
        <v>0</v>
      </c>
      <c r="FB42">
        <v>0.88808500000000001</v>
      </c>
      <c r="FC42">
        <v>9.0000099999999996</v>
      </c>
      <c r="FD42">
        <v>3.0337299999999998</v>
      </c>
      <c r="FE42">
        <v>0</v>
      </c>
      <c r="FF42">
        <v>0</v>
      </c>
      <c r="FG42">
        <v>0</v>
      </c>
      <c r="FH42">
        <v>12.0337</v>
      </c>
      <c r="FI42" t="s">
        <v>606</v>
      </c>
      <c r="FJ42" t="s">
        <v>535</v>
      </c>
      <c r="FK42" t="s">
        <v>536</v>
      </c>
      <c r="FL42" t="s">
        <v>257</v>
      </c>
      <c r="FM42">
        <v>8.5</v>
      </c>
      <c r="FN42" t="s">
        <v>44</v>
      </c>
      <c r="FO42" t="s">
        <v>457</v>
      </c>
      <c r="FP42" t="s">
        <v>608</v>
      </c>
    </row>
    <row r="43" spans="1:172" x14ac:dyDescent="0.25">
      <c r="A43" s="72">
        <v>43238.531111111108</v>
      </c>
      <c r="B43" t="s">
        <v>584</v>
      </c>
      <c r="C43" t="s">
        <v>584</v>
      </c>
      <c r="D43" t="s">
        <v>42</v>
      </c>
      <c r="E43">
        <v>5502.05</v>
      </c>
      <c r="F43">
        <v>5502.05</v>
      </c>
      <c r="G43" t="s">
        <v>43</v>
      </c>
      <c r="H43" s="73">
        <v>3.3333333333333333E-2</v>
      </c>
      <c r="I43" t="s">
        <v>50</v>
      </c>
      <c r="J43">
        <v>78.61</v>
      </c>
      <c r="K43" t="s">
        <v>99</v>
      </c>
      <c r="L43" t="s">
        <v>99</v>
      </c>
      <c r="M43" t="s">
        <v>463</v>
      </c>
      <c r="N43">
        <v>4.1361699999999999</v>
      </c>
      <c r="O43">
        <v>7166.01</v>
      </c>
      <c r="P43">
        <v>3863.77</v>
      </c>
      <c r="Q43">
        <v>0</v>
      </c>
      <c r="R43">
        <v>567.69200000000001</v>
      </c>
      <c r="S43">
        <v>0</v>
      </c>
      <c r="T43">
        <v>5351.94</v>
      </c>
      <c r="U43">
        <v>16953.5</v>
      </c>
      <c r="V43">
        <v>23566.7</v>
      </c>
      <c r="W43">
        <v>0</v>
      </c>
      <c r="X43">
        <v>0</v>
      </c>
      <c r="Y43">
        <v>0</v>
      </c>
      <c r="Z43">
        <v>40520.199999999997</v>
      </c>
      <c r="AA43">
        <v>540.73299999999995</v>
      </c>
      <c r="AB43">
        <v>0</v>
      </c>
      <c r="AC43">
        <v>0</v>
      </c>
      <c r="AD43">
        <v>0</v>
      </c>
      <c r="AE43">
        <v>0</v>
      </c>
      <c r="AF43">
        <v>63.095700000000001</v>
      </c>
      <c r="AG43">
        <v>0</v>
      </c>
      <c r="AH43">
        <v>603.82899999999995</v>
      </c>
      <c r="AI43">
        <v>0</v>
      </c>
      <c r="AJ43">
        <v>0</v>
      </c>
      <c r="AK43">
        <v>0</v>
      </c>
      <c r="AL43">
        <v>0</v>
      </c>
      <c r="AM43">
        <v>603.82899999999995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20.031300000000002</v>
      </c>
      <c r="BB43">
        <v>62.298999999999999</v>
      </c>
      <c r="BC43">
        <v>20.1587</v>
      </c>
      <c r="BD43">
        <v>0</v>
      </c>
      <c r="BE43">
        <v>3.09768</v>
      </c>
      <c r="BF43">
        <v>2.06134</v>
      </c>
      <c r="BG43">
        <v>27.6633</v>
      </c>
      <c r="BH43">
        <v>135.31100000000001</v>
      </c>
      <c r="BI43">
        <v>120.67700000000001</v>
      </c>
      <c r="BJ43">
        <v>0</v>
      </c>
      <c r="BK43">
        <v>0</v>
      </c>
      <c r="BL43">
        <v>0</v>
      </c>
      <c r="BM43">
        <v>255.988</v>
      </c>
      <c r="BN43">
        <v>233.91399999999999</v>
      </c>
      <c r="BO43">
        <v>22.074200000000001</v>
      </c>
      <c r="BP43">
        <v>0</v>
      </c>
      <c r="BQ43">
        <v>0</v>
      </c>
      <c r="BS43">
        <v>0</v>
      </c>
      <c r="BT43">
        <v>5</v>
      </c>
      <c r="BU43" t="s">
        <v>462</v>
      </c>
      <c r="BV43">
        <v>0</v>
      </c>
      <c r="BW43" t="s">
        <v>99</v>
      </c>
      <c r="BX43" t="s">
        <v>99</v>
      </c>
      <c r="BY43" t="s">
        <v>190</v>
      </c>
      <c r="BZ43">
        <v>0</v>
      </c>
      <c r="CA43">
        <v>8305.48</v>
      </c>
      <c r="CB43">
        <v>19305.7</v>
      </c>
      <c r="CC43">
        <v>0</v>
      </c>
      <c r="CD43">
        <v>0</v>
      </c>
      <c r="CE43">
        <v>0</v>
      </c>
      <c r="CF43">
        <v>5351.94</v>
      </c>
      <c r="CG43">
        <v>32963.1</v>
      </c>
      <c r="CH43">
        <v>23566.7</v>
      </c>
      <c r="CI43">
        <v>0</v>
      </c>
      <c r="CJ43">
        <v>0</v>
      </c>
      <c r="CK43">
        <v>0</v>
      </c>
      <c r="CL43">
        <v>56529.8</v>
      </c>
      <c r="CM43">
        <v>281.577</v>
      </c>
      <c r="CN43">
        <v>0</v>
      </c>
      <c r="CO43">
        <v>0</v>
      </c>
      <c r="CP43">
        <v>0</v>
      </c>
      <c r="CQ43">
        <v>0</v>
      </c>
      <c r="CR43">
        <v>127.822</v>
      </c>
      <c r="CS43">
        <v>0</v>
      </c>
      <c r="CT43">
        <v>409.399</v>
      </c>
      <c r="CU43">
        <v>0</v>
      </c>
      <c r="CV43">
        <v>0</v>
      </c>
      <c r="CW43">
        <v>0</v>
      </c>
      <c r="CX43">
        <v>0</v>
      </c>
      <c r="CY43">
        <v>409.399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10.5215</v>
      </c>
      <c r="DN43">
        <v>70.810100000000006</v>
      </c>
      <c r="DO43">
        <v>100.761</v>
      </c>
      <c r="DP43">
        <v>0</v>
      </c>
      <c r="DQ43">
        <v>0</v>
      </c>
      <c r="DR43">
        <v>4.1684799999999997</v>
      </c>
      <c r="DS43">
        <v>27.6633</v>
      </c>
      <c r="DT43">
        <v>213.92500000000001</v>
      </c>
      <c r="DU43">
        <v>120.67700000000001</v>
      </c>
      <c r="DV43">
        <v>0</v>
      </c>
      <c r="DW43">
        <v>0</v>
      </c>
      <c r="DX43">
        <v>0</v>
      </c>
      <c r="DY43">
        <v>334.601</v>
      </c>
      <c r="DZ43">
        <v>319.911</v>
      </c>
      <c r="EA43">
        <v>14.69</v>
      </c>
      <c r="EB43">
        <v>0</v>
      </c>
      <c r="EC43">
        <v>0</v>
      </c>
      <c r="EE43">
        <v>0</v>
      </c>
      <c r="EF43">
        <v>0</v>
      </c>
      <c r="EH43">
        <v>0</v>
      </c>
      <c r="EI43">
        <v>0</v>
      </c>
      <c r="EJ43">
        <v>4.52982</v>
      </c>
      <c r="EK43">
        <v>0.58610099999999998</v>
      </c>
      <c r="EL43">
        <v>0</v>
      </c>
      <c r="EM43">
        <v>0.102159</v>
      </c>
      <c r="EN43">
        <v>0</v>
      </c>
      <c r="EO43">
        <v>0.88808500000000001</v>
      </c>
      <c r="EP43">
        <v>6.1061699999999997</v>
      </c>
      <c r="EQ43">
        <v>3.0337299999999998</v>
      </c>
      <c r="ER43">
        <v>0</v>
      </c>
      <c r="ES43">
        <v>0</v>
      </c>
      <c r="ET43">
        <v>0</v>
      </c>
      <c r="EU43">
        <v>9.1399000000000008</v>
      </c>
      <c r="EV43">
        <v>0</v>
      </c>
      <c r="EW43">
        <v>5.1721399999999997</v>
      </c>
      <c r="EX43">
        <v>2.9397899999999999</v>
      </c>
      <c r="EY43">
        <v>0</v>
      </c>
      <c r="EZ43">
        <v>0</v>
      </c>
      <c r="FA43">
        <v>0</v>
      </c>
      <c r="FB43">
        <v>0.88808500000000001</v>
      </c>
      <c r="FC43">
        <v>9.0000099999999996</v>
      </c>
      <c r="FD43">
        <v>3.0337299999999998</v>
      </c>
      <c r="FE43">
        <v>0</v>
      </c>
      <c r="FF43">
        <v>0</v>
      </c>
      <c r="FG43">
        <v>0</v>
      </c>
      <c r="FH43">
        <v>12.0337</v>
      </c>
      <c r="FI43" t="s">
        <v>606</v>
      </c>
      <c r="FJ43" t="s">
        <v>535</v>
      </c>
      <c r="FK43" t="s">
        <v>536</v>
      </c>
      <c r="FL43" t="s">
        <v>257</v>
      </c>
      <c r="FM43">
        <v>8.5</v>
      </c>
      <c r="FN43" t="s">
        <v>44</v>
      </c>
      <c r="FO43" t="s">
        <v>457</v>
      </c>
      <c r="FP43" t="s">
        <v>608</v>
      </c>
    </row>
    <row r="44" spans="1:172" x14ac:dyDescent="0.25">
      <c r="A44" s="72">
        <v>43238.531666666669</v>
      </c>
      <c r="B44" t="s">
        <v>585</v>
      </c>
      <c r="C44" t="s">
        <v>585</v>
      </c>
      <c r="D44" t="s">
        <v>42</v>
      </c>
      <c r="E44">
        <v>5502.05</v>
      </c>
      <c r="F44">
        <v>5502.05</v>
      </c>
      <c r="G44" t="s">
        <v>43</v>
      </c>
      <c r="H44" s="73">
        <v>3.0555555555555555E-2</v>
      </c>
      <c r="I44" t="s">
        <v>50</v>
      </c>
      <c r="J44">
        <v>13.73</v>
      </c>
      <c r="K44" t="s">
        <v>99</v>
      </c>
      <c r="L44" t="s">
        <v>99</v>
      </c>
      <c r="M44" t="s">
        <v>243</v>
      </c>
      <c r="N44">
        <v>0</v>
      </c>
      <c r="O44">
        <v>4444.79</v>
      </c>
      <c r="P44">
        <v>22543.4</v>
      </c>
      <c r="Q44">
        <v>0</v>
      </c>
      <c r="R44">
        <v>0</v>
      </c>
      <c r="S44">
        <v>0</v>
      </c>
      <c r="T44">
        <v>5844.27</v>
      </c>
      <c r="U44">
        <v>32832.5</v>
      </c>
      <c r="V44">
        <v>23566.7</v>
      </c>
      <c r="W44">
        <v>0</v>
      </c>
      <c r="X44">
        <v>0</v>
      </c>
      <c r="Y44">
        <v>0</v>
      </c>
      <c r="Z44">
        <v>56399.199999999997</v>
      </c>
      <c r="AA44">
        <v>247.917</v>
      </c>
      <c r="AB44">
        <v>0</v>
      </c>
      <c r="AC44">
        <v>0</v>
      </c>
      <c r="AD44">
        <v>0</v>
      </c>
      <c r="AE44">
        <v>0</v>
      </c>
      <c r="AF44">
        <v>141.595</v>
      </c>
      <c r="AG44">
        <v>0</v>
      </c>
      <c r="AH44">
        <v>389.512</v>
      </c>
      <c r="AI44">
        <v>0</v>
      </c>
      <c r="AJ44">
        <v>0</v>
      </c>
      <c r="AK44">
        <v>0</v>
      </c>
      <c r="AL44">
        <v>0</v>
      </c>
      <c r="AM44">
        <v>389.512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9.2695299999999996</v>
      </c>
      <c r="BB44">
        <v>44.110599999999998</v>
      </c>
      <c r="BC44">
        <v>117.67100000000001</v>
      </c>
      <c r="BD44">
        <v>0</v>
      </c>
      <c r="BE44">
        <v>0</v>
      </c>
      <c r="BF44">
        <v>4.6173400000000004</v>
      </c>
      <c r="BG44">
        <v>30.1968</v>
      </c>
      <c r="BH44">
        <v>205.86500000000001</v>
      </c>
      <c r="BI44">
        <v>120.67700000000001</v>
      </c>
      <c r="BJ44">
        <v>0</v>
      </c>
      <c r="BK44">
        <v>0</v>
      </c>
      <c r="BL44">
        <v>0</v>
      </c>
      <c r="BM44">
        <v>326.54199999999997</v>
      </c>
      <c r="BN44">
        <v>312.65499999999997</v>
      </c>
      <c r="BO44">
        <v>13.886900000000001</v>
      </c>
      <c r="BP44">
        <v>0</v>
      </c>
      <c r="BQ44">
        <v>0</v>
      </c>
      <c r="BS44">
        <v>0</v>
      </c>
      <c r="BT44">
        <v>0</v>
      </c>
      <c r="BV44">
        <v>0</v>
      </c>
      <c r="BW44" t="s">
        <v>99</v>
      </c>
      <c r="BX44" t="s">
        <v>99</v>
      </c>
      <c r="BY44" t="s">
        <v>210</v>
      </c>
      <c r="BZ44">
        <v>0</v>
      </c>
      <c r="CA44">
        <v>8415.99</v>
      </c>
      <c r="CB44">
        <v>20242.5</v>
      </c>
      <c r="CC44">
        <v>0</v>
      </c>
      <c r="CD44">
        <v>0</v>
      </c>
      <c r="CE44">
        <v>0</v>
      </c>
      <c r="CF44">
        <v>5470.02</v>
      </c>
      <c r="CG44">
        <v>34128.5</v>
      </c>
      <c r="CH44">
        <v>23566.7</v>
      </c>
      <c r="CI44">
        <v>0</v>
      </c>
      <c r="CJ44">
        <v>0</v>
      </c>
      <c r="CK44">
        <v>0</v>
      </c>
      <c r="CL44">
        <v>57695.199999999997</v>
      </c>
      <c r="CM44">
        <v>267.45299999999997</v>
      </c>
      <c r="CN44">
        <v>0</v>
      </c>
      <c r="CO44">
        <v>0</v>
      </c>
      <c r="CP44">
        <v>0</v>
      </c>
      <c r="CQ44">
        <v>0</v>
      </c>
      <c r="CR44">
        <v>125.851</v>
      </c>
      <c r="CS44">
        <v>0</v>
      </c>
      <c r="CT44">
        <v>393.303</v>
      </c>
      <c r="CU44">
        <v>0</v>
      </c>
      <c r="CV44">
        <v>0</v>
      </c>
      <c r="CW44">
        <v>0</v>
      </c>
      <c r="CX44">
        <v>0</v>
      </c>
      <c r="CY44">
        <v>393.303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9.9976500000000001</v>
      </c>
      <c r="DN44">
        <v>71.493700000000004</v>
      </c>
      <c r="DO44">
        <v>105.65600000000001</v>
      </c>
      <c r="DP44">
        <v>0</v>
      </c>
      <c r="DQ44">
        <v>0</v>
      </c>
      <c r="DR44">
        <v>4.1046300000000002</v>
      </c>
      <c r="DS44">
        <v>28.349299999999999</v>
      </c>
      <c r="DT44">
        <v>219.602</v>
      </c>
      <c r="DU44">
        <v>120.67700000000001</v>
      </c>
      <c r="DV44">
        <v>0</v>
      </c>
      <c r="DW44">
        <v>0</v>
      </c>
      <c r="DX44">
        <v>0</v>
      </c>
      <c r="DY44">
        <v>340.279</v>
      </c>
      <c r="DZ44">
        <v>326.17599999999999</v>
      </c>
      <c r="EA44">
        <v>14.1023</v>
      </c>
      <c r="EB44">
        <v>0</v>
      </c>
      <c r="EC44">
        <v>0</v>
      </c>
      <c r="EE44">
        <v>0</v>
      </c>
      <c r="EF44">
        <v>0</v>
      </c>
      <c r="EH44">
        <v>0</v>
      </c>
      <c r="EI44">
        <v>0</v>
      </c>
      <c r="EJ44">
        <v>3.0181100000000001</v>
      </c>
      <c r="EK44">
        <v>3.4375300000000002</v>
      </c>
      <c r="EL44">
        <v>0</v>
      </c>
      <c r="EM44">
        <v>0</v>
      </c>
      <c r="EN44">
        <v>0</v>
      </c>
      <c r="EO44">
        <v>0.94281000000000004</v>
      </c>
      <c r="EP44">
        <v>7.3984500000000004</v>
      </c>
      <c r="EQ44">
        <v>3.0337299999999998</v>
      </c>
      <c r="ER44">
        <v>0</v>
      </c>
      <c r="ES44">
        <v>0</v>
      </c>
      <c r="ET44">
        <v>0</v>
      </c>
      <c r="EU44">
        <v>10.4322</v>
      </c>
      <c r="EV44">
        <v>0</v>
      </c>
      <c r="EW44">
        <v>5.2141200000000003</v>
      </c>
      <c r="EX44">
        <v>3.08507</v>
      </c>
      <c r="EY44">
        <v>0</v>
      </c>
      <c r="EZ44">
        <v>0</v>
      </c>
      <c r="FA44">
        <v>0</v>
      </c>
      <c r="FB44">
        <v>0.91990099999999997</v>
      </c>
      <c r="FC44">
        <v>9.2190899999999996</v>
      </c>
      <c r="FD44">
        <v>3.0337299999999998</v>
      </c>
      <c r="FE44">
        <v>0</v>
      </c>
      <c r="FF44">
        <v>0</v>
      </c>
      <c r="FG44">
        <v>0</v>
      </c>
      <c r="FH44">
        <v>12.252800000000001</v>
      </c>
      <c r="FI44" t="s">
        <v>606</v>
      </c>
      <c r="FJ44" t="s">
        <v>535</v>
      </c>
      <c r="FK44" t="s">
        <v>536</v>
      </c>
      <c r="FL44" t="s">
        <v>257</v>
      </c>
      <c r="FM44">
        <v>8.5</v>
      </c>
      <c r="FN44" t="s">
        <v>44</v>
      </c>
      <c r="FO44" t="s">
        <v>457</v>
      </c>
      <c r="FP44" t="s">
        <v>608</v>
      </c>
    </row>
    <row r="45" spans="1:172" x14ac:dyDescent="0.25">
      <c r="A45" s="72">
        <v>43238.532418981478</v>
      </c>
      <c r="B45" t="s">
        <v>586</v>
      </c>
      <c r="C45" t="s">
        <v>586</v>
      </c>
      <c r="D45" t="s">
        <v>42</v>
      </c>
      <c r="E45">
        <v>5502.05</v>
      </c>
      <c r="F45">
        <v>5502.05</v>
      </c>
      <c r="G45" t="s">
        <v>43</v>
      </c>
      <c r="H45" s="73">
        <v>4.2361111111111106E-2</v>
      </c>
      <c r="I45" t="s">
        <v>50</v>
      </c>
      <c r="J45">
        <v>14.8</v>
      </c>
      <c r="K45" t="s">
        <v>99</v>
      </c>
      <c r="L45" t="s">
        <v>99</v>
      </c>
      <c r="M45" t="s">
        <v>190</v>
      </c>
      <c r="N45">
        <v>1835.19</v>
      </c>
      <c r="O45">
        <v>11418.6</v>
      </c>
      <c r="P45">
        <v>13257.6</v>
      </c>
      <c r="Q45">
        <v>557.59100000000001</v>
      </c>
      <c r="R45">
        <v>146.88399999999999</v>
      </c>
      <c r="S45">
        <v>0</v>
      </c>
      <c r="T45">
        <v>5470.02</v>
      </c>
      <c r="U45">
        <v>32685.9</v>
      </c>
      <c r="V45">
        <v>23566.7</v>
      </c>
      <c r="W45">
        <v>0</v>
      </c>
      <c r="X45">
        <v>0</v>
      </c>
      <c r="Y45">
        <v>0</v>
      </c>
      <c r="Z45">
        <v>56252.6</v>
      </c>
      <c r="AA45">
        <v>145.55099999999999</v>
      </c>
      <c r="AB45">
        <v>0</v>
      </c>
      <c r="AC45">
        <v>0</v>
      </c>
      <c r="AD45">
        <v>0</v>
      </c>
      <c r="AE45">
        <v>0</v>
      </c>
      <c r="AF45">
        <v>138.79400000000001</v>
      </c>
      <c r="AG45">
        <v>0</v>
      </c>
      <c r="AH45">
        <v>284.34500000000003</v>
      </c>
      <c r="AI45">
        <v>0</v>
      </c>
      <c r="AJ45">
        <v>0</v>
      </c>
      <c r="AK45">
        <v>0</v>
      </c>
      <c r="AL45">
        <v>0</v>
      </c>
      <c r="AM45">
        <v>284.34500000000003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13.7536</v>
      </c>
      <c r="BB45">
        <v>84.255899999999997</v>
      </c>
      <c r="BC45">
        <v>69.201599999999999</v>
      </c>
      <c r="BD45">
        <v>3.0378599999999998</v>
      </c>
      <c r="BE45">
        <v>0.991151</v>
      </c>
      <c r="BF45">
        <v>4.5258399999999996</v>
      </c>
      <c r="BG45">
        <v>28.349299999999999</v>
      </c>
      <c r="BH45">
        <v>204.11500000000001</v>
      </c>
      <c r="BI45">
        <v>120.67700000000001</v>
      </c>
      <c r="BJ45">
        <v>0</v>
      </c>
      <c r="BK45">
        <v>0</v>
      </c>
      <c r="BL45">
        <v>0</v>
      </c>
      <c r="BM45">
        <v>324.79199999999997</v>
      </c>
      <c r="BN45">
        <v>314.738</v>
      </c>
      <c r="BO45">
        <v>10.0541</v>
      </c>
      <c r="BP45">
        <v>0</v>
      </c>
      <c r="BQ45">
        <v>0</v>
      </c>
      <c r="BS45">
        <v>0</v>
      </c>
      <c r="BT45">
        <v>0</v>
      </c>
      <c r="BV45">
        <v>0</v>
      </c>
      <c r="BW45" t="s">
        <v>99</v>
      </c>
      <c r="BX45" t="s">
        <v>99</v>
      </c>
      <c r="BY45" t="s">
        <v>207</v>
      </c>
      <c r="BZ45">
        <v>0</v>
      </c>
      <c r="CA45">
        <v>8367.5400000000009</v>
      </c>
      <c r="CB45">
        <v>20170.7</v>
      </c>
      <c r="CC45">
        <v>0</v>
      </c>
      <c r="CD45">
        <v>0</v>
      </c>
      <c r="CE45">
        <v>0</v>
      </c>
      <c r="CF45">
        <v>5470.02</v>
      </c>
      <c r="CG45">
        <v>34008.300000000003</v>
      </c>
      <c r="CH45">
        <v>23566.7</v>
      </c>
      <c r="CI45">
        <v>0</v>
      </c>
      <c r="CJ45">
        <v>0</v>
      </c>
      <c r="CK45">
        <v>0</v>
      </c>
      <c r="CL45">
        <v>57574.9</v>
      </c>
      <c r="CM45">
        <v>269.76499999999999</v>
      </c>
      <c r="CN45">
        <v>0</v>
      </c>
      <c r="CO45">
        <v>0</v>
      </c>
      <c r="CP45">
        <v>0</v>
      </c>
      <c r="CQ45">
        <v>0</v>
      </c>
      <c r="CR45">
        <v>123.12</v>
      </c>
      <c r="CS45">
        <v>0</v>
      </c>
      <c r="CT45">
        <v>392.88499999999999</v>
      </c>
      <c r="CU45">
        <v>0</v>
      </c>
      <c r="CV45">
        <v>0</v>
      </c>
      <c r="CW45">
        <v>0</v>
      </c>
      <c r="CX45">
        <v>0</v>
      </c>
      <c r="CY45">
        <v>392.88499999999999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10.084099999999999</v>
      </c>
      <c r="DN45">
        <v>71.194299999999998</v>
      </c>
      <c r="DO45">
        <v>105.282</v>
      </c>
      <c r="DP45">
        <v>0</v>
      </c>
      <c r="DQ45">
        <v>0</v>
      </c>
      <c r="DR45">
        <v>4.0154199999999998</v>
      </c>
      <c r="DS45">
        <v>28.349299999999999</v>
      </c>
      <c r="DT45">
        <v>218.92500000000001</v>
      </c>
      <c r="DU45">
        <v>120.67700000000001</v>
      </c>
      <c r="DV45">
        <v>0</v>
      </c>
      <c r="DW45">
        <v>0</v>
      </c>
      <c r="DX45">
        <v>0</v>
      </c>
      <c r="DY45">
        <v>339.60199999999998</v>
      </c>
      <c r="DZ45">
        <v>325.50200000000001</v>
      </c>
      <c r="EA45">
        <v>14.099500000000001</v>
      </c>
      <c r="EB45">
        <v>0</v>
      </c>
      <c r="EC45">
        <v>0</v>
      </c>
      <c r="EE45">
        <v>0</v>
      </c>
      <c r="EF45">
        <v>0</v>
      </c>
      <c r="EH45">
        <v>0</v>
      </c>
      <c r="EI45">
        <v>0</v>
      </c>
      <c r="EJ45">
        <v>5.6240600000000001</v>
      </c>
      <c r="EK45">
        <v>2.0175999999999998</v>
      </c>
      <c r="EL45">
        <v>6.8559200000000001E-2</v>
      </c>
      <c r="EM45">
        <v>4.54636E-2</v>
      </c>
      <c r="EN45">
        <v>0</v>
      </c>
      <c r="EO45">
        <v>0.91990099999999997</v>
      </c>
      <c r="EP45">
        <v>8.6755800000000001</v>
      </c>
      <c r="EQ45">
        <v>3.0337299999999998</v>
      </c>
      <c r="ER45">
        <v>0</v>
      </c>
      <c r="ES45">
        <v>0</v>
      </c>
      <c r="ET45">
        <v>0</v>
      </c>
      <c r="EU45">
        <v>11.709300000000001</v>
      </c>
      <c r="EV45">
        <v>0</v>
      </c>
      <c r="EW45">
        <v>5.2024800000000004</v>
      </c>
      <c r="EX45">
        <v>3.07416</v>
      </c>
      <c r="EY45">
        <v>0</v>
      </c>
      <c r="EZ45">
        <v>0</v>
      </c>
      <c r="FA45">
        <v>0</v>
      </c>
      <c r="FB45">
        <v>0.91990099999999997</v>
      </c>
      <c r="FC45">
        <v>9.1965400000000006</v>
      </c>
      <c r="FD45">
        <v>3.0337299999999998</v>
      </c>
      <c r="FE45">
        <v>0</v>
      </c>
      <c r="FF45">
        <v>0</v>
      </c>
      <c r="FG45">
        <v>0</v>
      </c>
      <c r="FH45">
        <v>12.2303</v>
      </c>
      <c r="FI45" t="s">
        <v>606</v>
      </c>
      <c r="FJ45" t="s">
        <v>535</v>
      </c>
      <c r="FK45" t="s">
        <v>536</v>
      </c>
      <c r="FL45" t="s">
        <v>257</v>
      </c>
      <c r="FM45">
        <v>8.5</v>
      </c>
      <c r="FN45" t="s">
        <v>44</v>
      </c>
      <c r="FO45" t="s">
        <v>457</v>
      </c>
      <c r="FP45" t="s">
        <v>608</v>
      </c>
    </row>
    <row r="46" spans="1:172" x14ac:dyDescent="0.25">
      <c r="A46" s="72">
        <v>43238.533101851855</v>
      </c>
      <c r="B46" t="s">
        <v>587</v>
      </c>
      <c r="C46" t="s">
        <v>587</v>
      </c>
      <c r="D46" t="s">
        <v>42</v>
      </c>
      <c r="E46">
        <v>24563.1</v>
      </c>
      <c r="F46">
        <v>24692.3</v>
      </c>
      <c r="G46" t="s">
        <v>43</v>
      </c>
      <c r="H46" s="73">
        <v>3.7499999999999999E-2</v>
      </c>
      <c r="I46" t="s">
        <v>50</v>
      </c>
      <c r="J46">
        <v>18.329999999999998</v>
      </c>
      <c r="K46" t="s">
        <v>99</v>
      </c>
      <c r="L46" t="s">
        <v>99</v>
      </c>
      <c r="M46" t="s">
        <v>211</v>
      </c>
      <c r="N46">
        <v>21.097200000000001</v>
      </c>
      <c r="O46">
        <v>32136.9</v>
      </c>
      <c r="P46">
        <v>13509.3</v>
      </c>
      <c r="Q46">
        <v>0</v>
      </c>
      <c r="R46">
        <v>1925.42</v>
      </c>
      <c r="S46">
        <v>0</v>
      </c>
      <c r="T46">
        <v>45868.5</v>
      </c>
      <c r="U46">
        <v>93461.2</v>
      </c>
      <c r="V46">
        <v>77659.399999999994</v>
      </c>
      <c r="W46">
        <v>0</v>
      </c>
      <c r="X46">
        <v>151.76400000000001</v>
      </c>
      <c r="Y46">
        <v>0</v>
      </c>
      <c r="Z46">
        <v>171272</v>
      </c>
      <c r="AA46">
        <v>3548.23</v>
      </c>
      <c r="AB46">
        <v>0</v>
      </c>
      <c r="AC46">
        <v>0</v>
      </c>
      <c r="AD46">
        <v>0</v>
      </c>
      <c r="AE46">
        <v>0</v>
      </c>
      <c r="AF46">
        <v>747.79100000000005</v>
      </c>
      <c r="AG46">
        <v>0</v>
      </c>
      <c r="AH46">
        <v>4296.0200000000004</v>
      </c>
      <c r="AI46">
        <v>0</v>
      </c>
      <c r="AJ46">
        <v>0</v>
      </c>
      <c r="AK46">
        <v>0</v>
      </c>
      <c r="AL46">
        <v>0</v>
      </c>
      <c r="AM46">
        <v>4296.0200000000004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28.2212</v>
      </c>
      <c r="BB46">
        <v>62.272199999999998</v>
      </c>
      <c r="BC46">
        <v>16.418700000000001</v>
      </c>
      <c r="BD46">
        <v>0</v>
      </c>
      <c r="BE46">
        <v>1.88503</v>
      </c>
      <c r="BF46">
        <v>5.4721700000000002</v>
      </c>
      <c r="BG46">
        <v>58.5595</v>
      </c>
      <c r="BH46">
        <v>172.82900000000001</v>
      </c>
      <c r="BI46">
        <v>94.849699999999999</v>
      </c>
      <c r="BJ46">
        <v>0</v>
      </c>
      <c r="BK46">
        <v>0.19015899999999999</v>
      </c>
      <c r="BL46">
        <v>0</v>
      </c>
      <c r="BM46">
        <v>267.86900000000003</v>
      </c>
      <c r="BN46">
        <v>234.196</v>
      </c>
      <c r="BO46">
        <v>33.672499999999999</v>
      </c>
      <c r="BP46">
        <v>0</v>
      </c>
      <c r="BQ46">
        <v>0</v>
      </c>
      <c r="BS46">
        <v>0</v>
      </c>
      <c r="BT46">
        <v>0</v>
      </c>
      <c r="BV46">
        <v>0</v>
      </c>
      <c r="BW46" t="s">
        <v>99</v>
      </c>
      <c r="BX46" t="s">
        <v>99</v>
      </c>
      <c r="BY46" t="s">
        <v>237</v>
      </c>
      <c r="BZ46">
        <v>15.5312</v>
      </c>
      <c r="CA46">
        <v>42303.199999999997</v>
      </c>
      <c r="CB46">
        <v>14848.5</v>
      </c>
      <c r="CC46">
        <v>0</v>
      </c>
      <c r="CD46">
        <v>1626.48</v>
      </c>
      <c r="CE46">
        <v>0</v>
      </c>
      <c r="CF46">
        <v>45868.5</v>
      </c>
      <c r="CG46">
        <v>104662</v>
      </c>
      <c r="CH46">
        <v>77659.399999999994</v>
      </c>
      <c r="CI46">
        <v>0</v>
      </c>
      <c r="CJ46">
        <v>379.815</v>
      </c>
      <c r="CK46">
        <v>0</v>
      </c>
      <c r="CL46">
        <v>182701</v>
      </c>
      <c r="CM46">
        <v>2666.24</v>
      </c>
      <c r="CN46">
        <v>0</v>
      </c>
      <c r="CO46">
        <v>0</v>
      </c>
      <c r="CP46">
        <v>0</v>
      </c>
      <c r="CQ46">
        <v>0</v>
      </c>
      <c r="CR46">
        <v>726.74199999999996</v>
      </c>
      <c r="CS46">
        <v>0</v>
      </c>
      <c r="CT46">
        <v>3392.98</v>
      </c>
      <c r="CU46">
        <v>0</v>
      </c>
      <c r="CV46">
        <v>0</v>
      </c>
      <c r="CW46">
        <v>0</v>
      </c>
      <c r="CX46">
        <v>0</v>
      </c>
      <c r="CY46">
        <v>3392.98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22.060500000000001</v>
      </c>
      <c r="DN46">
        <v>84.840599999999995</v>
      </c>
      <c r="DO46">
        <v>18.787400000000002</v>
      </c>
      <c r="DP46">
        <v>0</v>
      </c>
      <c r="DQ46">
        <v>1.5934699999999999</v>
      </c>
      <c r="DR46">
        <v>5.3186999999999998</v>
      </c>
      <c r="DS46">
        <v>58.5595</v>
      </c>
      <c r="DT46">
        <v>191.16</v>
      </c>
      <c r="DU46">
        <v>94.849699999999999</v>
      </c>
      <c r="DV46">
        <v>0</v>
      </c>
      <c r="DW46">
        <v>0.46267200000000003</v>
      </c>
      <c r="DX46">
        <v>0</v>
      </c>
      <c r="DY46">
        <v>286.47300000000001</v>
      </c>
      <c r="DZ46">
        <v>259.10899999999998</v>
      </c>
      <c r="EA46">
        <v>27.363900000000001</v>
      </c>
      <c r="EB46">
        <v>0</v>
      </c>
      <c r="EC46">
        <v>0</v>
      </c>
      <c r="EE46">
        <v>0</v>
      </c>
      <c r="EF46">
        <v>0</v>
      </c>
      <c r="EH46">
        <v>0</v>
      </c>
      <c r="EI46" s="74">
        <v>7.4108500000000004E-6</v>
      </c>
      <c r="EJ46">
        <v>18.296099999999999</v>
      </c>
      <c r="EK46">
        <v>2.4914499999999999</v>
      </c>
      <c r="EL46">
        <v>0</v>
      </c>
      <c r="EM46">
        <v>3.9604999999999996E-3</v>
      </c>
      <c r="EN46">
        <v>0</v>
      </c>
      <c r="EO46">
        <v>11.913600000000001</v>
      </c>
      <c r="EP46">
        <v>32.705100000000002</v>
      </c>
      <c r="EQ46">
        <v>14.089600000000001</v>
      </c>
      <c r="ER46">
        <v>0</v>
      </c>
      <c r="ES46">
        <v>4.5994500000000001E-2</v>
      </c>
      <c r="ET46">
        <v>0</v>
      </c>
      <c r="EU46">
        <v>46.840699999999998</v>
      </c>
      <c r="EV46" s="74">
        <v>2.7835300000000002E-20</v>
      </c>
      <c r="EW46">
        <v>30.4221</v>
      </c>
      <c r="EX46">
        <v>3.1403799999999999</v>
      </c>
      <c r="EY46">
        <v>0</v>
      </c>
      <c r="EZ46" s="74">
        <v>2.96731E-17</v>
      </c>
      <c r="FA46">
        <v>0</v>
      </c>
      <c r="FB46">
        <v>11.913600000000001</v>
      </c>
      <c r="FC46">
        <v>45.475999999999999</v>
      </c>
      <c r="FD46">
        <v>14.089600000000001</v>
      </c>
      <c r="FE46">
        <v>0</v>
      </c>
      <c r="FF46">
        <v>6.7214899999999994E-2</v>
      </c>
      <c r="FG46">
        <v>0</v>
      </c>
      <c r="FH46">
        <v>59.632899999999999</v>
      </c>
      <c r="FI46" t="s">
        <v>606</v>
      </c>
      <c r="FJ46" t="s">
        <v>535</v>
      </c>
      <c r="FK46" t="s">
        <v>536</v>
      </c>
      <c r="FL46" t="s">
        <v>257</v>
      </c>
      <c r="FM46">
        <v>8.5</v>
      </c>
      <c r="FN46" t="s">
        <v>44</v>
      </c>
      <c r="FO46" t="s">
        <v>457</v>
      </c>
      <c r="FP46" t="s">
        <v>608</v>
      </c>
    </row>
    <row r="47" spans="1:172" x14ac:dyDescent="0.25">
      <c r="A47" s="72">
        <v>43238.533541666664</v>
      </c>
      <c r="B47" t="s">
        <v>588</v>
      </c>
      <c r="C47" t="s">
        <v>588</v>
      </c>
      <c r="D47" t="s">
        <v>42</v>
      </c>
      <c r="E47">
        <v>929.08799999999997</v>
      </c>
      <c r="F47">
        <v>1200</v>
      </c>
      <c r="G47" t="s">
        <v>43</v>
      </c>
      <c r="H47" s="73">
        <v>2.361111111111111E-2</v>
      </c>
      <c r="I47" t="s">
        <v>50</v>
      </c>
      <c r="J47">
        <v>31.73</v>
      </c>
      <c r="K47" t="s">
        <v>99</v>
      </c>
      <c r="L47" t="s">
        <v>99</v>
      </c>
      <c r="M47" t="s">
        <v>453</v>
      </c>
      <c r="N47">
        <v>0.592808</v>
      </c>
      <c r="O47">
        <v>1071.96</v>
      </c>
      <c r="P47">
        <v>3810.39</v>
      </c>
      <c r="Q47">
        <v>21.502600000000001</v>
      </c>
      <c r="R47">
        <v>533.12800000000004</v>
      </c>
      <c r="S47">
        <v>894.16899999999998</v>
      </c>
      <c r="T47">
        <v>1490.51</v>
      </c>
      <c r="U47">
        <v>7822.25</v>
      </c>
      <c r="V47">
        <v>3575.52</v>
      </c>
      <c r="W47">
        <v>0</v>
      </c>
      <c r="X47">
        <v>421.73700000000002</v>
      </c>
      <c r="Y47">
        <v>0</v>
      </c>
      <c r="Z47">
        <v>11819.5</v>
      </c>
      <c r="AA47">
        <v>107.35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107.35</v>
      </c>
      <c r="AI47">
        <v>0</v>
      </c>
      <c r="AJ47">
        <v>0</v>
      </c>
      <c r="AK47">
        <v>0</v>
      </c>
      <c r="AL47">
        <v>0</v>
      </c>
      <c r="AM47">
        <v>107.35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23.587900000000001</v>
      </c>
      <c r="BB47">
        <v>54.821399999999997</v>
      </c>
      <c r="BC47">
        <v>123.583</v>
      </c>
      <c r="BD47">
        <v>1.7545299999999999</v>
      </c>
      <c r="BE47">
        <v>20.266200000000001</v>
      </c>
      <c r="BF47">
        <v>27.569299999999998</v>
      </c>
      <c r="BG47">
        <v>48.8232</v>
      </c>
      <c r="BH47">
        <v>300.40499999999997</v>
      </c>
      <c r="BI47">
        <v>115.45399999999999</v>
      </c>
      <c r="BJ47">
        <v>0</v>
      </c>
      <c r="BK47">
        <v>13.5822</v>
      </c>
      <c r="BL47">
        <v>0</v>
      </c>
      <c r="BM47">
        <v>429.44099999999997</v>
      </c>
      <c r="BN47">
        <v>405.86900000000003</v>
      </c>
      <c r="BO47">
        <v>23.572199999999999</v>
      </c>
      <c r="BP47">
        <v>0</v>
      </c>
      <c r="BQ47">
        <v>0</v>
      </c>
      <c r="BS47">
        <v>0</v>
      </c>
      <c r="BT47">
        <v>0</v>
      </c>
      <c r="BV47">
        <v>0</v>
      </c>
      <c r="BW47" t="s">
        <v>99</v>
      </c>
      <c r="BX47" t="s">
        <v>99</v>
      </c>
      <c r="BY47" t="s">
        <v>245</v>
      </c>
      <c r="BZ47">
        <v>0</v>
      </c>
      <c r="CA47">
        <v>1999.31</v>
      </c>
      <c r="CB47">
        <v>3894.23</v>
      </c>
      <c r="CC47">
        <v>0</v>
      </c>
      <c r="CD47">
        <v>0</v>
      </c>
      <c r="CE47">
        <v>0</v>
      </c>
      <c r="CF47">
        <v>1815.16</v>
      </c>
      <c r="CG47">
        <v>7708.69</v>
      </c>
      <c r="CH47">
        <v>3575.52</v>
      </c>
      <c r="CI47">
        <v>0</v>
      </c>
      <c r="CJ47">
        <v>421.73700000000002</v>
      </c>
      <c r="CK47">
        <v>0</v>
      </c>
      <c r="CL47">
        <v>11705.9</v>
      </c>
      <c r="CM47">
        <v>105.943</v>
      </c>
      <c r="CN47">
        <v>0</v>
      </c>
      <c r="CO47">
        <v>0</v>
      </c>
      <c r="CP47">
        <v>0</v>
      </c>
      <c r="CQ47">
        <v>0</v>
      </c>
      <c r="CR47">
        <v>86.3964</v>
      </c>
      <c r="CS47">
        <v>0</v>
      </c>
      <c r="CT47">
        <v>192.339</v>
      </c>
      <c r="CU47">
        <v>0</v>
      </c>
      <c r="CV47">
        <v>0</v>
      </c>
      <c r="CW47">
        <v>0</v>
      </c>
      <c r="CX47">
        <v>0</v>
      </c>
      <c r="CY47">
        <v>192.339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23.4681</v>
      </c>
      <c r="DN47">
        <v>108.511</v>
      </c>
      <c r="DO47">
        <v>123.96299999999999</v>
      </c>
      <c r="DP47">
        <v>0</v>
      </c>
      <c r="DQ47">
        <v>0</v>
      </c>
      <c r="DR47">
        <v>16.680099999999999</v>
      </c>
      <c r="DS47">
        <v>59.509900000000002</v>
      </c>
      <c r="DT47">
        <v>332.13200000000001</v>
      </c>
      <c r="DU47">
        <v>115.45399999999999</v>
      </c>
      <c r="DV47">
        <v>0</v>
      </c>
      <c r="DW47">
        <v>13.5822</v>
      </c>
      <c r="DX47">
        <v>0</v>
      </c>
      <c r="DY47">
        <v>461.16800000000001</v>
      </c>
      <c r="DZ47">
        <v>421.01900000000001</v>
      </c>
      <c r="EA47">
        <v>40.148200000000003</v>
      </c>
      <c r="EB47">
        <v>0</v>
      </c>
      <c r="EC47">
        <v>0</v>
      </c>
      <c r="EE47">
        <v>0</v>
      </c>
      <c r="EF47">
        <v>0</v>
      </c>
      <c r="EH47">
        <v>0</v>
      </c>
      <c r="EI47" s="74">
        <v>7.7237800000000004E-7</v>
      </c>
      <c r="EJ47">
        <v>0.65755300000000005</v>
      </c>
      <c r="EK47">
        <v>0.74912699999999999</v>
      </c>
      <c r="EL47">
        <v>1.9518400000000002E-2</v>
      </c>
      <c r="EM47">
        <v>0.19514999999999999</v>
      </c>
      <c r="EN47">
        <v>0.134273</v>
      </c>
      <c r="EO47">
        <v>0.36876500000000001</v>
      </c>
      <c r="EP47">
        <v>2.12439</v>
      </c>
      <c r="EQ47">
        <v>0.64870000000000005</v>
      </c>
      <c r="ER47">
        <v>0</v>
      </c>
      <c r="ES47">
        <v>7.4633699999999997E-2</v>
      </c>
      <c r="ET47">
        <v>0</v>
      </c>
      <c r="EU47">
        <v>2.8477199999999998</v>
      </c>
      <c r="EV47">
        <v>0</v>
      </c>
      <c r="EW47">
        <v>1.4274800000000001</v>
      </c>
      <c r="EX47">
        <v>0.71323800000000004</v>
      </c>
      <c r="EY47">
        <v>0</v>
      </c>
      <c r="EZ47">
        <v>0</v>
      </c>
      <c r="FA47">
        <v>0</v>
      </c>
      <c r="FB47">
        <v>0.45130900000000002</v>
      </c>
      <c r="FC47">
        <v>2.5920299999999998</v>
      </c>
      <c r="FD47">
        <v>0.64870000000000005</v>
      </c>
      <c r="FE47">
        <v>0</v>
      </c>
      <c r="FF47">
        <v>7.4633699999999997E-2</v>
      </c>
      <c r="FG47">
        <v>0</v>
      </c>
      <c r="FH47">
        <v>3.3153700000000002</v>
      </c>
      <c r="FI47" t="s">
        <v>606</v>
      </c>
      <c r="FJ47" t="s">
        <v>535</v>
      </c>
      <c r="FK47" t="s">
        <v>536</v>
      </c>
      <c r="FL47" t="s">
        <v>257</v>
      </c>
      <c r="FM47">
        <v>8.5</v>
      </c>
      <c r="FN47" t="s">
        <v>44</v>
      </c>
      <c r="FO47" t="s">
        <v>457</v>
      </c>
      <c r="FP47" t="s">
        <v>608</v>
      </c>
    </row>
    <row r="48" spans="1:172" x14ac:dyDescent="0.25">
      <c r="A48" s="72">
        <v>43238.533865740741</v>
      </c>
      <c r="B48" t="s">
        <v>589</v>
      </c>
      <c r="C48" t="s">
        <v>589</v>
      </c>
      <c r="D48" t="s">
        <v>42</v>
      </c>
      <c r="E48">
        <v>1200</v>
      </c>
      <c r="F48">
        <v>1200</v>
      </c>
      <c r="G48" t="s">
        <v>43</v>
      </c>
      <c r="H48" s="73">
        <v>1.6666666666666666E-2</v>
      </c>
      <c r="I48" t="s">
        <v>50</v>
      </c>
      <c r="J48">
        <v>48.51</v>
      </c>
      <c r="K48" t="s">
        <v>99</v>
      </c>
      <c r="L48" t="s">
        <v>99</v>
      </c>
      <c r="M48" t="s">
        <v>466</v>
      </c>
      <c r="N48">
        <v>0.44131399999999998</v>
      </c>
      <c r="O48">
        <v>2061.5100000000002</v>
      </c>
      <c r="P48">
        <v>1395.3</v>
      </c>
      <c r="Q48">
        <v>0</v>
      </c>
      <c r="R48">
        <v>0</v>
      </c>
      <c r="S48">
        <v>0</v>
      </c>
      <c r="T48">
        <v>2238.25</v>
      </c>
      <c r="U48">
        <v>5695.51</v>
      </c>
      <c r="V48">
        <v>3575.52</v>
      </c>
      <c r="W48">
        <v>0</v>
      </c>
      <c r="X48">
        <v>0</v>
      </c>
      <c r="Y48">
        <v>0</v>
      </c>
      <c r="Z48">
        <v>9271.02</v>
      </c>
      <c r="AA48">
        <v>247.98</v>
      </c>
      <c r="AB48">
        <v>0</v>
      </c>
      <c r="AC48">
        <v>0</v>
      </c>
      <c r="AD48">
        <v>0</v>
      </c>
      <c r="AE48">
        <v>0</v>
      </c>
      <c r="AF48">
        <v>26.6463</v>
      </c>
      <c r="AG48">
        <v>0</v>
      </c>
      <c r="AH48">
        <v>274.62599999999998</v>
      </c>
      <c r="AI48">
        <v>0</v>
      </c>
      <c r="AJ48">
        <v>0</v>
      </c>
      <c r="AK48">
        <v>0</v>
      </c>
      <c r="AL48">
        <v>0</v>
      </c>
      <c r="AM48">
        <v>274.62599999999998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41.845799999999997</v>
      </c>
      <c r="BB48">
        <v>96.725499999999997</v>
      </c>
      <c r="BC48">
        <v>34.395499999999998</v>
      </c>
      <c r="BD48">
        <v>0</v>
      </c>
      <c r="BE48">
        <v>0</v>
      </c>
      <c r="BF48">
        <v>3.9951300000000001</v>
      </c>
      <c r="BG48">
        <v>56.633400000000002</v>
      </c>
      <c r="BH48">
        <v>233.595</v>
      </c>
      <c r="BI48">
        <v>89.388800000000003</v>
      </c>
      <c r="BJ48">
        <v>0</v>
      </c>
      <c r="BK48">
        <v>0</v>
      </c>
      <c r="BL48">
        <v>0</v>
      </c>
      <c r="BM48">
        <v>322.98399999999998</v>
      </c>
      <c r="BN48">
        <v>277.15199999999999</v>
      </c>
      <c r="BO48">
        <v>45.832000000000001</v>
      </c>
      <c r="BP48">
        <v>0</v>
      </c>
      <c r="BQ48">
        <v>3</v>
      </c>
      <c r="BR48" t="s">
        <v>590</v>
      </c>
      <c r="BS48">
        <v>0</v>
      </c>
      <c r="BT48">
        <v>0</v>
      </c>
      <c r="BV48">
        <v>0</v>
      </c>
      <c r="BW48" t="s">
        <v>99</v>
      </c>
      <c r="BX48" t="s">
        <v>99</v>
      </c>
      <c r="BY48" t="s">
        <v>192</v>
      </c>
      <c r="BZ48">
        <v>0</v>
      </c>
      <c r="CA48">
        <v>2118.36</v>
      </c>
      <c r="CB48">
        <v>4198.6499999999996</v>
      </c>
      <c r="CC48">
        <v>0</v>
      </c>
      <c r="CD48">
        <v>0</v>
      </c>
      <c r="CE48">
        <v>0</v>
      </c>
      <c r="CF48">
        <v>2238.25</v>
      </c>
      <c r="CG48">
        <v>8555.26</v>
      </c>
      <c r="CH48">
        <v>3575.52</v>
      </c>
      <c r="CI48">
        <v>0</v>
      </c>
      <c r="CJ48">
        <v>0</v>
      </c>
      <c r="CK48">
        <v>0</v>
      </c>
      <c r="CL48">
        <v>12130.8</v>
      </c>
      <c r="CM48">
        <v>153.93600000000001</v>
      </c>
      <c r="CN48">
        <v>0</v>
      </c>
      <c r="CO48">
        <v>0</v>
      </c>
      <c r="CP48">
        <v>0</v>
      </c>
      <c r="CQ48">
        <v>0</v>
      </c>
      <c r="CR48">
        <v>26.6434</v>
      </c>
      <c r="CS48">
        <v>0</v>
      </c>
      <c r="CT48">
        <v>180.58</v>
      </c>
      <c r="CU48">
        <v>0</v>
      </c>
      <c r="CV48">
        <v>0</v>
      </c>
      <c r="CW48">
        <v>0</v>
      </c>
      <c r="CX48">
        <v>0</v>
      </c>
      <c r="CY48">
        <v>180.58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26.292200000000001</v>
      </c>
      <c r="DN48">
        <v>91.694500000000005</v>
      </c>
      <c r="DO48">
        <v>103.518</v>
      </c>
      <c r="DP48">
        <v>0</v>
      </c>
      <c r="DQ48">
        <v>0</v>
      </c>
      <c r="DR48">
        <v>3.9946899999999999</v>
      </c>
      <c r="DS48">
        <v>56.633400000000002</v>
      </c>
      <c r="DT48">
        <v>282.13299999999998</v>
      </c>
      <c r="DU48">
        <v>89.388800000000003</v>
      </c>
      <c r="DV48">
        <v>0</v>
      </c>
      <c r="DW48">
        <v>0</v>
      </c>
      <c r="DX48">
        <v>0</v>
      </c>
      <c r="DY48">
        <v>371.52100000000002</v>
      </c>
      <c r="DZ48">
        <v>341.23399999999998</v>
      </c>
      <c r="EA48">
        <v>30.286899999999999</v>
      </c>
      <c r="EB48">
        <v>0</v>
      </c>
      <c r="EC48">
        <v>0</v>
      </c>
      <c r="EE48">
        <v>0</v>
      </c>
      <c r="EF48">
        <v>0</v>
      </c>
      <c r="EH48">
        <v>0</v>
      </c>
      <c r="EI48">
        <v>0</v>
      </c>
      <c r="EJ48">
        <v>1.7538100000000001</v>
      </c>
      <c r="EK48">
        <v>0.25586100000000001</v>
      </c>
      <c r="EL48">
        <v>0</v>
      </c>
      <c r="EM48">
        <v>0</v>
      </c>
      <c r="EN48">
        <v>0</v>
      </c>
      <c r="EO48">
        <v>0.52659999999999996</v>
      </c>
      <c r="EP48">
        <v>2.53627</v>
      </c>
      <c r="EQ48">
        <v>0.64870000000000005</v>
      </c>
      <c r="ER48">
        <v>0</v>
      </c>
      <c r="ES48">
        <v>0</v>
      </c>
      <c r="ET48">
        <v>0</v>
      </c>
      <c r="EU48">
        <v>3.1849699999999999</v>
      </c>
      <c r="EV48">
        <v>0</v>
      </c>
      <c r="EW48">
        <v>1.5839799999999999</v>
      </c>
      <c r="EX48">
        <v>0.77065899999999998</v>
      </c>
      <c r="EY48">
        <v>0</v>
      </c>
      <c r="EZ48">
        <v>0</v>
      </c>
      <c r="FA48">
        <v>0</v>
      </c>
      <c r="FB48">
        <v>0.52659999999999996</v>
      </c>
      <c r="FC48">
        <v>2.88124</v>
      </c>
      <c r="FD48">
        <v>0.64870000000000005</v>
      </c>
      <c r="FE48">
        <v>0</v>
      </c>
      <c r="FF48">
        <v>0</v>
      </c>
      <c r="FG48">
        <v>0</v>
      </c>
      <c r="FH48">
        <v>3.5299399999999999</v>
      </c>
      <c r="FI48" t="s">
        <v>606</v>
      </c>
      <c r="FJ48" t="s">
        <v>535</v>
      </c>
      <c r="FK48" t="s">
        <v>536</v>
      </c>
      <c r="FL48" t="s">
        <v>257</v>
      </c>
      <c r="FM48">
        <v>8.5</v>
      </c>
      <c r="FN48" t="s">
        <v>44</v>
      </c>
      <c r="FO48" t="s">
        <v>457</v>
      </c>
      <c r="FP48" t="s">
        <v>608</v>
      </c>
    </row>
    <row r="49" spans="1:172" x14ac:dyDescent="0.25">
      <c r="A49" s="72">
        <v>43238.534155092595</v>
      </c>
      <c r="B49" t="s">
        <v>591</v>
      </c>
      <c r="C49" t="s">
        <v>591</v>
      </c>
      <c r="D49" t="s">
        <v>42</v>
      </c>
      <c r="E49">
        <v>1200</v>
      </c>
      <c r="F49">
        <v>1200</v>
      </c>
      <c r="G49" t="s">
        <v>43</v>
      </c>
      <c r="H49" s="73">
        <v>1.5277777777777777E-2</v>
      </c>
      <c r="I49" t="s">
        <v>50</v>
      </c>
      <c r="J49">
        <v>20.81</v>
      </c>
      <c r="K49" t="s">
        <v>99</v>
      </c>
      <c r="L49" t="s">
        <v>99</v>
      </c>
      <c r="M49" t="s">
        <v>460</v>
      </c>
      <c r="N49">
        <v>0</v>
      </c>
      <c r="O49">
        <v>0</v>
      </c>
      <c r="P49">
        <v>1395.36</v>
      </c>
      <c r="Q49">
        <v>0</v>
      </c>
      <c r="R49">
        <v>0</v>
      </c>
      <c r="S49">
        <v>0</v>
      </c>
      <c r="T49">
        <v>2238.25</v>
      </c>
      <c r="U49">
        <v>3633.61</v>
      </c>
      <c r="V49">
        <v>3575.52</v>
      </c>
      <c r="W49">
        <v>0</v>
      </c>
      <c r="X49">
        <v>0</v>
      </c>
      <c r="Y49">
        <v>0</v>
      </c>
      <c r="Z49">
        <v>7209.13</v>
      </c>
      <c r="AA49">
        <v>243.97200000000001</v>
      </c>
      <c r="AB49">
        <v>0</v>
      </c>
      <c r="AC49">
        <v>0</v>
      </c>
      <c r="AD49">
        <v>0</v>
      </c>
      <c r="AE49">
        <v>0</v>
      </c>
      <c r="AF49">
        <v>26.6464</v>
      </c>
      <c r="AG49">
        <v>0</v>
      </c>
      <c r="AH49">
        <v>270.61799999999999</v>
      </c>
      <c r="AI49">
        <v>0</v>
      </c>
      <c r="AJ49">
        <v>0</v>
      </c>
      <c r="AK49">
        <v>0</v>
      </c>
      <c r="AL49">
        <v>0</v>
      </c>
      <c r="AM49">
        <v>270.61799999999999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41.247999999999998</v>
      </c>
      <c r="BB49">
        <v>0</v>
      </c>
      <c r="BC49">
        <v>34.396599999999999</v>
      </c>
      <c r="BD49">
        <v>0</v>
      </c>
      <c r="BE49">
        <v>0</v>
      </c>
      <c r="BF49">
        <v>3.9951500000000002</v>
      </c>
      <c r="BG49">
        <v>56.633400000000002</v>
      </c>
      <c r="BH49">
        <v>136.273</v>
      </c>
      <c r="BI49">
        <v>89.388800000000003</v>
      </c>
      <c r="BJ49">
        <v>0</v>
      </c>
      <c r="BK49">
        <v>0</v>
      </c>
      <c r="BL49">
        <v>0</v>
      </c>
      <c r="BM49">
        <v>225.66200000000001</v>
      </c>
      <c r="BN49">
        <v>180.41900000000001</v>
      </c>
      <c r="BO49">
        <v>45.243099999999998</v>
      </c>
      <c r="BP49">
        <v>0</v>
      </c>
      <c r="BQ49">
        <v>0</v>
      </c>
      <c r="BS49">
        <v>0</v>
      </c>
      <c r="BT49">
        <v>0</v>
      </c>
      <c r="BV49">
        <v>0</v>
      </c>
      <c r="BW49" t="s">
        <v>99</v>
      </c>
      <c r="BX49" t="s">
        <v>99</v>
      </c>
      <c r="BY49" t="s">
        <v>467</v>
      </c>
      <c r="BZ49">
        <v>0</v>
      </c>
      <c r="CA49">
        <v>5.2754299999999997E-2</v>
      </c>
      <c r="CB49">
        <v>2688</v>
      </c>
      <c r="CC49">
        <v>0</v>
      </c>
      <c r="CD49">
        <v>0</v>
      </c>
      <c r="CE49">
        <v>0</v>
      </c>
      <c r="CF49">
        <v>2238.25</v>
      </c>
      <c r="CG49">
        <v>4926.3</v>
      </c>
      <c r="CH49">
        <v>3575.52</v>
      </c>
      <c r="CI49">
        <v>0</v>
      </c>
      <c r="CJ49">
        <v>0</v>
      </c>
      <c r="CK49">
        <v>0</v>
      </c>
      <c r="CL49">
        <v>8501.82</v>
      </c>
      <c r="CM49">
        <v>177.291</v>
      </c>
      <c r="CN49">
        <v>0</v>
      </c>
      <c r="CO49">
        <v>0</v>
      </c>
      <c r="CP49">
        <v>0</v>
      </c>
      <c r="CQ49">
        <v>0</v>
      </c>
      <c r="CR49">
        <v>26.6434</v>
      </c>
      <c r="CS49">
        <v>0</v>
      </c>
      <c r="CT49">
        <v>203.935</v>
      </c>
      <c r="CU49">
        <v>0</v>
      </c>
      <c r="CV49">
        <v>0</v>
      </c>
      <c r="CW49">
        <v>0</v>
      </c>
      <c r="CX49">
        <v>0</v>
      </c>
      <c r="CY49">
        <v>203.935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30.193000000000001</v>
      </c>
      <c r="DN49">
        <v>1.0405200000000001E-3</v>
      </c>
      <c r="DO49">
        <v>66.275999999999996</v>
      </c>
      <c r="DP49">
        <v>0</v>
      </c>
      <c r="DQ49">
        <v>0</v>
      </c>
      <c r="DR49">
        <v>3.9946899999999999</v>
      </c>
      <c r="DS49">
        <v>56.633400000000002</v>
      </c>
      <c r="DT49">
        <v>157.09800000000001</v>
      </c>
      <c r="DU49">
        <v>89.388800000000003</v>
      </c>
      <c r="DV49">
        <v>0</v>
      </c>
      <c r="DW49">
        <v>0</v>
      </c>
      <c r="DX49">
        <v>0</v>
      </c>
      <c r="DY49">
        <v>246.48699999999999</v>
      </c>
      <c r="DZ49">
        <v>212.29900000000001</v>
      </c>
      <c r="EA49">
        <v>34.1877</v>
      </c>
      <c r="EB49">
        <v>0</v>
      </c>
      <c r="EC49">
        <v>0</v>
      </c>
      <c r="EE49">
        <v>0</v>
      </c>
      <c r="EF49">
        <v>0</v>
      </c>
      <c r="EH49">
        <v>0</v>
      </c>
      <c r="EI49">
        <v>0</v>
      </c>
      <c r="EJ49">
        <v>0</v>
      </c>
      <c r="EK49">
        <v>0.25585799999999997</v>
      </c>
      <c r="EL49">
        <v>0</v>
      </c>
      <c r="EM49">
        <v>0</v>
      </c>
      <c r="EN49">
        <v>0</v>
      </c>
      <c r="EO49">
        <v>0.52659999999999996</v>
      </c>
      <c r="EP49">
        <v>0.78245799999999999</v>
      </c>
      <c r="EQ49">
        <v>0.64870000000000005</v>
      </c>
      <c r="ER49">
        <v>0</v>
      </c>
      <c r="ES49">
        <v>0</v>
      </c>
      <c r="ET49">
        <v>0</v>
      </c>
      <c r="EU49">
        <v>1.43116</v>
      </c>
      <c r="EV49">
        <v>0</v>
      </c>
      <c r="EW49" s="74">
        <v>3.3917900000000002E-7</v>
      </c>
      <c r="EX49">
        <v>0.49352699999999999</v>
      </c>
      <c r="EY49">
        <v>0</v>
      </c>
      <c r="EZ49">
        <v>0</v>
      </c>
      <c r="FA49">
        <v>0</v>
      </c>
      <c r="FB49">
        <v>0.52659999999999996</v>
      </c>
      <c r="FC49">
        <v>1.02013</v>
      </c>
      <c r="FD49">
        <v>0.64870000000000005</v>
      </c>
      <c r="FE49">
        <v>0</v>
      </c>
      <c r="FF49">
        <v>0</v>
      </c>
      <c r="FG49">
        <v>0</v>
      </c>
      <c r="FH49">
        <v>1.66883</v>
      </c>
      <c r="FI49" t="s">
        <v>606</v>
      </c>
      <c r="FJ49" t="s">
        <v>535</v>
      </c>
      <c r="FK49" t="s">
        <v>536</v>
      </c>
      <c r="FL49" t="s">
        <v>257</v>
      </c>
      <c r="FM49">
        <v>8.5</v>
      </c>
      <c r="FN49" t="s">
        <v>44</v>
      </c>
      <c r="FO49" t="s">
        <v>457</v>
      </c>
      <c r="FP49" t="s">
        <v>608</v>
      </c>
    </row>
    <row r="50" spans="1:172" s="66" customFormat="1" x14ac:dyDescent="0.25">
      <c r="A50" s="75">
        <v>43238.463530092595</v>
      </c>
      <c r="B50" s="66" t="s">
        <v>118</v>
      </c>
      <c r="C50" s="66" t="s">
        <v>119</v>
      </c>
      <c r="D50" s="66" t="s">
        <v>120</v>
      </c>
      <c r="E50" s="66">
        <v>5502.05</v>
      </c>
      <c r="F50" s="66">
        <v>5502.05</v>
      </c>
      <c r="G50" s="66" t="s">
        <v>43</v>
      </c>
      <c r="H50" s="67">
        <v>3.4722222222222224E-2</v>
      </c>
      <c r="I50" s="66" t="s">
        <v>51</v>
      </c>
      <c r="J50" s="66">
        <v>-49.88</v>
      </c>
      <c r="K50" s="66" t="s">
        <v>99</v>
      </c>
      <c r="L50" s="66" t="s">
        <v>99</v>
      </c>
      <c r="M50" s="66" t="s">
        <v>190</v>
      </c>
      <c r="N50" s="66">
        <v>0</v>
      </c>
      <c r="O50" s="66">
        <v>7881.93</v>
      </c>
      <c r="P50" s="66">
        <v>30253.8</v>
      </c>
      <c r="Q50" s="66">
        <v>0</v>
      </c>
      <c r="R50" s="66">
        <v>0</v>
      </c>
      <c r="S50" s="66">
        <v>0</v>
      </c>
      <c r="T50" s="66">
        <v>8732.0499999999993</v>
      </c>
      <c r="U50" s="66">
        <v>46867.7</v>
      </c>
      <c r="V50" s="66">
        <v>23566.7</v>
      </c>
      <c r="W50" s="66">
        <v>0</v>
      </c>
      <c r="X50" s="66">
        <v>0</v>
      </c>
      <c r="Y50" s="66">
        <v>0</v>
      </c>
      <c r="Z50" s="66">
        <v>70434.399999999994</v>
      </c>
      <c r="AA50" s="66">
        <v>51.073</v>
      </c>
      <c r="AB50" s="66">
        <v>0</v>
      </c>
      <c r="AC50" s="66">
        <v>0</v>
      </c>
      <c r="AD50" s="66">
        <v>0</v>
      </c>
      <c r="AE50" s="66">
        <v>0</v>
      </c>
      <c r="AF50" s="66">
        <v>159.79900000000001</v>
      </c>
      <c r="AG50" s="66">
        <v>0</v>
      </c>
      <c r="AH50" s="66">
        <v>210.87200000000001</v>
      </c>
      <c r="AI50" s="66">
        <v>0</v>
      </c>
      <c r="AJ50" s="66">
        <v>0</v>
      </c>
      <c r="AK50" s="66">
        <v>0</v>
      </c>
      <c r="AL50" s="66">
        <v>0</v>
      </c>
      <c r="AM50" s="66">
        <v>210.87200000000001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1.86134</v>
      </c>
      <c r="BB50" s="66">
        <v>51.335599999999999</v>
      </c>
      <c r="BC50" s="66">
        <v>157.22499999999999</v>
      </c>
      <c r="BD50" s="66">
        <v>0</v>
      </c>
      <c r="BE50" s="66">
        <v>0</v>
      </c>
      <c r="BF50" s="66">
        <v>5.2366400000000004</v>
      </c>
      <c r="BG50" s="66">
        <v>46.8048</v>
      </c>
      <c r="BH50" s="66">
        <v>262.464</v>
      </c>
      <c r="BI50" s="66">
        <v>123.904</v>
      </c>
      <c r="BJ50" s="66">
        <v>0</v>
      </c>
      <c r="BK50" s="66">
        <v>0</v>
      </c>
      <c r="BL50" s="66">
        <v>0</v>
      </c>
      <c r="BM50" s="66">
        <v>386.36700000000002</v>
      </c>
      <c r="BN50" s="66">
        <v>379.26900000000001</v>
      </c>
      <c r="BO50" s="66">
        <v>7.0979799999999997</v>
      </c>
      <c r="BP50" s="66">
        <v>0</v>
      </c>
      <c r="BQ50" s="66">
        <v>0</v>
      </c>
      <c r="BS50" s="66">
        <v>0</v>
      </c>
      <c r="BT50" s="66">
        <v>0</v>
      </c>
      <c r="BV50" s="66">
        <v>0</v>
      </c>
      <c r="BW50" s="66" t="s">
        <v>99</v>
      </c>
      <c r="BX50" s="66" t="s">
        <v>99</v>
      </c>
      <c r="BY50" s="66" t="s">
        <v>190</v>
      </c>
      <c r="BZ50" s="66">
        <v>0</v>
      </c>
      <c r="CA50" s="66">
        <v>7871.27</v>
      </c>
      <c r="CB50" s="66">
        <v>22930.400000000001</v>
      </c>
      <c r="CC50" s="66">
        <v>0</v>
      </c>
      <c r="CD50" s="66">
        <v>0</v>
      </c>
      <c r="CE50" s="66">
        <v>0</v>
      </c>
      <c r="CF50" s="66">
        <v>5462.04</v>
      </c>
      <c r="CG50" s="66">
        <v>36263.699999999997</v>
      </c>
      <c r="CH50" s="66">
        <v>23566.7</v>
      </c>
      <c r="CI50" s="66">
        <v>0</v>
      </c>
      <c r="CJ50" s="66">
        <v>0</v>
      </c>
      <c r="CK50" s="66">
        <v>0</v>
      </c>
      <c r="CL50" s="66">
        <v>59830.400000000001</v>
      </c>
      <c r="CM50" s="66">
        <v>168.69499999999999</v>
      </c>
      <c r="CN50" s="66">
        <v>0</v>
      </c>
      <c r="CO50" s="66">
        <v>0</v>
      </c>
      <c r="CP50" s="66">
        <v>0</v>
      </c>
      <c r="CQ50" s="66">
        <v>0</v>
      </c>
      <c r="CR50" s="66">
        <v>170.04499999999999</v>
      </c>
      <c r="CS50" s="66">
        <v>0</v>
      </c>
      <c r="CT50" s="66">
        <v>338.73899999999998</v>
      </c>
      <c r="CU50" s="66">
        <v>0</v>
      </c>
      <c r="CV50" s="66">
        <v>0</v>
      </c>
      <c r="CW50" s="66">
        <v>0</v>
      </c>
      <c r="CX50" s="66">
        <v>0</v>
      </c>
      <c r="CY50" s="66">
        <v>338.73899999999998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6.1101000000000001</v>
      </c>
      <c r="DN50" s="66">
        <v>52.296399999999998</v>
      </c>
      <c r="DO50" s="66">
        <v>119.17400000000001</v>
      </c>
      <c r="DP50" s="66">
        <v>0</v>
      </c>
      <c r="DQ50" s="66">
        <v>0</v>
      </c>
      <c r="DR50" s="66">
        <v>5.5721499999999997</v>
      </c>
      <c r="DS50" s="66">
        <v>29.443300000000001</v>
      </c>
      <c r="DT50" s="66">
        <v>212.596</v>
      </c>
      <c r="DU50" s="66">
        <v>123.904</v>
      </c>
      <c r="DV50" s="66">
        <v>0</v>
      </c>
      <c r="DW50" s="66">
        <v>0</v>
      </c>
      <c r="DX50" s="66">
        <v>0</v>
      </c>
      <c r="DY50" s="66">
        <v>336.49900000000002</v>
      </c>
      <c r="DZ50" s="66">
        <v>324.81700000000001</v>
      </c>
      <c r="EA50" s="66">
        <v>11.6823</v>
      </c>
      <c r="EB50" s="66">
        <v>0</v>
      </c>
      <c r="EC50" s="66">
        <v>0</v>
      </c>
      <c r="EE50" s="66">
        <v>0</v>
      </c>
      <c r="EF50" s="66">
        <v>0</v>
      </c>
      <c r="EH50" s="66">
        <v>0</v>
      </c>
      <c r="EI50" s="66">
        <v>0</v>
      </c>
      <c r="EJ50" s="66">
        <v>2.30782</v>
      </c>
      <c r="EK50" s="66">
        <v>4.6041600000000003</v>
      </c>
      <c r="EL50" s="66">
        <v>0</v>
      </c>
      <c r="EM50" s="66">
        <v>0</v>
      </c>
      <c r="EN50" s="66">
        <v>0</v>
      </c>
      <c r="EO50" s="66">
        <v>1.45438</v>
      </c>
      <c r="EP50" s="66">
        <v>8.3663699999999999</v>
      </c>
      <c r="EQ50" s="66">
        <v>3.0337299999999998</v>
      </c>
      <c r="ER50" s="66">
        <v>0</v>
      </c>
      <c r="ES50" s="66">
        <v>0</v>
      </c>
      <c r="ET50" s="66">
        <v>0</v>
      </c>
      <c r="EU50" s="66">
        <v>11.4001</v>
      </c>
      <c r="EV50" s="66">
        <v>0</v>
      </c>
      <c r="EW50" s="66">
        <v>2.33067</v>
      </c>
      <c r="EX50" s="66">
        <v>3.4975800000000001</v>
      </c>
      <c r="EY50" s="66">
        <v>0</v>
      </c>
      <c r="EZ50" s="66">
        <v>0</v>
      </c>
      <c r="FA50" s="66">
        <v>0</v>
      </c>
      <c r="FB50" s="66">
        <v>0.95674099999999995</v>
      </c>
      <c r="FC50" s="66">
        <v>6.78498</v>
      </c>
      <c r="FD50" s="66">
        <v>3.0337299999999998</v>
      </c>
      <c r="FE50" s="66">
        <v>0</v>
      </c>
      <c r="FF50" s="66">
        <v>0</v>
      </c>
      <c r="FG50" s="66">
        <v>0</v>
      </c>
      <c r="FH50" s="66">
        <v>9.8187099999999994</v>
      </c>
      <c r="FI50" s="66" t="s">
        <v>606</v>
      </c>
      <c r="FJ50" s="66" t="s">
        <v>535</v>
      </c>
      <c r="FK50" s="66" t="s">
        <v>536</v>
      </c>
      <c r="FL50" s="66" t="s">
        <v>257</v>
      </c>
      <c r="FM50" s="66">
        <v>8.5</v>
      </c>
      <c r="FN50" s="66" t="s">
        <v>44</v>
      </c>
      <c r="FO50" s="66" t="s">
        <v>458</v>
      </c>
      <c r="FP50" s="66" t="s">
        <v>611</v>
      </c>
    </row>
    <row r="51" spans="1:172" x14ac:dyDescent="0.25">
      <c r="A51" s="72">
        <v>43238.464108796295</v>
      </c>
      <c r="B51" t="s">
        <v>144</v>
      </c>
      <c r="C51" t="s">
        <v>145</v>
      </c>
      <c r="D51" t="s">
        <v>120</v>
      </c>
      <c r="E51">
        <v>5502.05</v>
      </c>
      <c r="F51">
        <v>5502.05</v>
      </c>
      <c r="G51" t="s">
        <v>43</v>
      </c>
      <c r="H51" s="73">
        <v>3.0555555555555555E-2</v>
      </c>
      <c r="I51" t="s">
        <v>51</v>
      </c>
      <c r="J51">
        <v>-52.92</v>
      </c>
      <c r="K51" t="s">
        <v>99</v>
      </c>
      <c r="L51" t="s">
        <v>99</v>
      </c>
      <c r="M51" t="s">
        <v>219</v>
      </c>
      <c r="N51">
        <v>0</v>
      </c>
      <c r="O51">
        <v>3072.65</v>
      </c>
      <c r="P51">
        <v>30976.6</v>
      </c>
      <c r="Q51">
        <v>0</v>
      </c>
      <c r="R51">
        <v>0</v>
      </c>
      <c r="S51">
        <v>0</v>
      </c>
      <c r="T51">
        <v>6596.67</v>
      </c>
      <c r="U51">
        <v>40645.9</v>
      </c>
      <c r="V51">
        <v>23566.7</v>
      </c>
      <c r="W51">
        <v>0</v>
      </c>
      <c r="X51">
        <v>0</v>
      </c>
      <c r="Y51">
        <v>0</v>
      </c>
      <c r="Z51">
        <v>64212.6</v>
      </c>
      <c r="AA51">
        <v>25.119199999999999</v>
      </c>
      <c r="AB51">
        <v>0</v>
      </c>
      <c r="AC51">
        <v>0</v>
      </c>
      <c r="AD51">
        <v>0</v>
      </c>
      <c r="AE51">
        <v>0</v>
      </c>
      <c r="AF51">
        <v>159.79900000000001</v>
      </c>
      <c r="AG51">
        <v>0</v>
      </c>
      <c r="AH51">
        <v>184.91800000000001</v>
      </c>
      <c r="AI51">
        <v>0</v>
      </c>
      <c r="AJ51">
        <v>0</v>
      </c>
      <c r="AK51">
        <v>0</v>
      </c>
      <c r="AL51">
        <v>0</v>
      </c>
      <c r="AM51">
        <v>184.91800000000001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0.93585399999999996</v>
      </c>
      <c r="BB51">
        <v>25.784300000000002</v>
      </c>
      <c r="BC51">
        <v>160.98099999999999</v>
      </c>
      <c r="BD51">
        <v>0</v>
      </c>
      <c r="BE51">
        <v>0</v>
      </c>
      <c r="BF51">
        <v>5.2366299999999999</v>
      </c>
      <c r="BG51">
        <v>36.008099999999999</v>
      </c>
      <c r="BH51">
        <v>228.946</v>
      </c>
      <c r="BI51">
        <v>123.904</v>
      </c>
      <c r="BJ51">
        <v>0</v>
      </c>
      <c r="BK51">
        <v>0</v>
      </c>
      <c r="BL51">
        <v>0</v>
      </c>
      <c r="BM51">
        <v>352.85</v>
      </c>
      <c r="BN51">
        <v>346.678</v>
      </c>
      <c r="BO51">
        <v>6.1724899999999998</v>
      </c>
      <c r="BP51">
        <v>0</v>
      </c>
      <c r="BQ51">
        <v>0</v>
      </c>
      <c r="BS51">
        <v>0</v>
      </c>
      <c r="BT51">
        <v>0</v>
      </c>
      <c r="BV51">
        <v>0</v>
      </c>
      <c r="BW51" t="s">
        <v>99</v>
      </c>
      <c r="BX51" t="s">
        <v>99</v>
      </c>
      <c r="BY51" t="s">
        <v>228</v>
      </c>
      <c r="BZ51">
        <v>0</v>
      </c>
      <c r="CA51">
        <v>5971.61</v>
      </c>
      <c r="CB51">
        <v>19192.7</v>
      </c>
      <c r="CC51">
        <v>0</v>
      </c>
      <c r="CD51">
        <v>0</v>
      </c>
      <c r="CE51">
        <v>0</v>
      </c>
      <c r="CF51">
        <v>5417.67</v>
      </c>
      <c r="CG51">
        <v>30582</v>
      </c>
      <c r="CH51">
        <v>23566.7</v>
      </c>
      <c r="CI51">
        <v>0</v>
      </c>
      <c r="CJ51">
        <v>0</v>
      </c>
      <c r="CK51">
        <v>0</v>
      </c>
      <c r="CL51">
        <v>54148.7</v>
      </c>
      <c r="CM51">
        <v>49.954000000000001</v>
      </c>
      <c r="CN51">
        <v>0</v>
      </c>
      <c r="CO51">
        <v>0</v>
      </c>
      <c r="CP51">
        <v>0</v>
      </c>
      <c r="CQ51">
        <v>0</v>
      </c>
      <c r="CR51">
        <v>170.04400000000001</v>
      </c>
      <c r="CS51">
        <v>0</v>
      </c>
      <c r="CT51">
        <v>219.99799999999999</v>
      </c>
      <c r="CU51">
        <v>0</v>
      </c>
      <c r="CV51">
        <v>0</v>
      </c>
      <c r="CW51">
        <v>0</v>
      </c>
      <c r="CX51">
        <v>0</v>
      </c>
      <c r="CY51">
        <v>219.99799999999999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1.83392</v>
      </c>
      <c r="DN51">
        <v>39.668399999999998</v>
      </c>
      <c r="DO51">
        <v>99.742400000000004</v>
      </c>
      <c r="DP51">
        <v>0</v>
      </c>
      <c r="DQ51">
        <v>0</v>
      </c>
      <c r="DR51">
        <v>5.5721600000000002</v>
      </c>
      <c r="DS51">
        <v>29.223400000000002</v>
      </c>
      <c r="DT51">
        <v>176.04</v>
      </c>
      <c r="DU51">
        <v>123.904</v>
      </c>
      <c r="DV51">
        <v>0</v>
      </c>
      <c r="DW51">
        <v>0</v>
      </c>
      <c r="DX51">
        <v>0</v>
      </c>
      <c r="DY51">
        <v>299.94400000000002</v>
      </c>
      <c r="DZ51">
        <v>292.53800000000001</v>
      </c>
      <c r="EA51">
        <v>7.4060699999999997</v>
      </c>
      <c r="EB51">
        <v>0</v>
      </c>
      <c r="EC51">
        <v>0</v>
      </c>
      <c r="EE51">
        <v>0</v>
      </c>
      <c r="EF51">
        <v>0</v>
      </c>
      <c r="EH51">
        <v>0</v>
      </c>
      <c r="EI51">
        <v>0</v>
      </c>
      <c r="EJ51">
        <v>1.3198399999999999</v>
      </c>
      <c r="EK51">
        <v>4.7141599999999997</v>
      </c>
      <c r="EL51">
        <v>0</v>
      </c>
      <c r="EM51">
        <v>0</v>
      </c>
      <c r="EN51">
        <v>0</v>
      </c>
      <c r="EO51">
        <v>1.29443</v>
      </c>
      <c r="EP51">
        <v>7.32843</v>
      </c>
      <c r="EQ51">
        <v>3.0337299999999998</v>
      </c>
      <c r="ER51">
        <v>0</v>
      </c>
      <c r="ES51">
        <v>0</v>
      </c>
      <c r="ET51">
        <v>0</v>
      </c>
      <c r="EU51">
        <v>10.3622</v>
      </c>
      <c r="EV51">
        <v>0</v>
      </c>
      <c r="EW51">
        <v>1.8044500000000001</v>
      </c>
      <c r="EX51">
        <v>2.9208400000000001</v>
      </c>
      <c r="EY51">
        <v>0</v>
      </c>
      <c r="EZ51">
        <v>0</v>
      </c>
      <c r="FA51">
        <v>0</v>
      </c>
      <c r="FB51">
        <v>0.95432499999999998</v>
      </c>
      <c r="FC51">
        <v>5.6796199999999999</v>
      </c>
      <c r="FD51">
        <v>3.0337299999999998</v>
      </c>
      <c r="FE51">
        <v>0</v>
      </c>
      <c r="FF51">
        <v>0</v>
      </c>
      <c r="FG51">
        <v>0</v>
      </c>
      <c r="FH51">
        <v>8.7133500000000002</v>
      </c>
      <c r="FI51" t="s">
        <v>606</v>
      </c>
      <c r="FJ51" t="s">
        <v>535</v>
      </c>
      <c r="FK51" t="s">
        <v>536</v>
      </c>
      <c r="FL51" t="s">
        <v>257</v>
      </c>
      <c r="FM51">
        <v>8.5</v>
      </c>
      <c r="FN51" t="s">
        <v>44</v>
      </c>
      <c r="FO51" t="s">
        <v>458</v>
      </c>
      <c r="FP51" t="s">
        <v>611</v>
      </c>
    </row>
    <row r="52" spans="1:172" x14ac:dyDescent="0.25">
      <c r="A52" s="72">
        <v>43238.464768518519</v>
      </c>
      <c r="B52" t="s">
        <v>150</v>
      </c>
      <c r="C52" t="s">
        <v>151</v>
      </c>
      <c r="D52" t="s">
        <v>120</v>
      </c>
      <c r="E52">
        <v>5502.05</v>
      </c>
      <c r="F52">
        <v>5502.05</v>
      </c>
      <c r="G52" t="s">
        <v>43</v>
      </c>
      <c r="H52" s="73">
        <v>3.4722222222222224E-2</v>
      </c>
      <c r="I52" t="s">
        <v>51</v>
      </c>
      <c r="J52">
        <v>-60.55</v>
      </c>
      <c r="K52" t="s">
        <v>99</v>
      </c>
      <c r="L52" t="s">
        <v>99</v>
      </c>
      <c r="M52" t="s">
        <v>468</v>
      </c>
      <c r="N52">
        <v>35.8566</v>
      </c>
      <c r="O52">
        <v>5123.72</v>
      </c>
      <c r="P52">
        <v>23654.7</v>
      </c>
      <c r="Q52">
        <v>0</v>
      </c>
      <c r="R52">
        <v>0</v>
      </c>
      <c r="S52">
        <v>0</v>
      </c>
      <c r="T52">
        <v>8724.9500000000007</v>
      </c>
      <c r="U52">
        <v>37539.300000000003</v>
      </c>
      <c r="V52">
        <v>23566.7</v>
      </c>
      <c r="W52">
        <v>0</v>
      </c>
      <c r="X52">
        <v>0</v>
      </c>
      <c r="Y52">
        <v>0</v>
      </c>
      <c r="Z52">
        <v>61105.9</v>
      </c>
      <c r="AA52">
        <v>68.239699999999999</v>
      </c>
      <c r="AB52">
        <v>0</v>
      </c>
      <c r="AC52">
        <v>0</v>
      </c>
      <c r="AD52">
        <v>0</v>
      </c>
      <c r="AE52">
        <v>0</v>
      </c>
      <c r="AF52">
        <v>159.535</v>
      </c>
      <c r="AG52">
        <v>0</v>
      </c>
      <c r="AH52">
        <v>227.77500000000001</v>
      </c>
      <c r="AI52">
        <v>0</v>
      </c>
      <c r="AJ52">
        <v>0</v>
      </c>
      <c r="AK52">
        <v>0</v>
      </c>
      <c r="AL52">
        <v>0</v>
      </c>
      <c r="AM52">
        <v>227.77500000000001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2.6595399999999998</v>
      </c>
      <c r="BB52">
        <v>34.940300000000001</v>
      </c>
      <c r="BC52">
        <v>122.931</v>
      </c>
      <c r="BD52">
        <v>0</v>
      </c>
      <c r="BE52">
        <v>0</v>
      </c>
      <c r="BF52">
        <v>5.2279799999999996</v>
      </c>
      <c r="BG52">
        <v>46.764499999999998</v>
      </c>
      <c r="BH52">
        <v>212.523</v>
      </c>
      <c r="BI52">
        <v>123.904</v>
      </c>
      <c r="BJ52">
        <v>0</v>
      </c>
      <c r="BK52">
        <v>0</v>
      </c>
      <c r="BL52">
        <v>0</v>
      </c>
      <c r="BM52">
        <v>336.42700000000002</v>
      </c>
      <c r="BN52">
        <v>328.7</v>
      </c>
      <c r="BO52">
        <v>7.7269699999999997</v>
      </c>
      <c r="BP52">
        <v>0</v>
      </c>
      <c r="BQ52">
        <v>3.75</v>
      </c>
      <c r="BR52" t="s">
        <v>117</v>
      </c>
      <c r="BS52">
        <v>0</v>
      </c>
      <c r="BT52">
        <v>0</v>
      </c>
      <c r="BV52">
        <v>0</v>
      </c>
      <c r="BW52" t="s">
        <v>99</v>
      </c>
      <c r="BX52" t="s">
        <v>99</v>
      </c>
      <c r="BY52" t="s">
        <v>469</v>
      </c>
      <c r="BZ52">
        <v>0</v>
      </c>
      <c r="CA52">
        <v>5390.27</v>
      </c>
      <c r="CB52">
        <v>15363.4</v>
      </c>
      <c r="CC52">
        <v>0</v>
      </c>
      <c r="CD52">
        <v>0</v>
      </c>
      <c r="CE52">
        <v>0</v>
      </c>
      <c r="CF52">
        <v>5417.67</v>
      </c>
      <c r="CG52">
        <v>26171.3</v>
      </c>
      <c r="CH52">
        <v>23566.7</v>
      </c>
      <c r="CI52">
        <v>0</v>
      </c>
      <c r="CJ52">
        <v>0</v>
      </c>
      <c r="CK52">
        <v>0</v>
      </c>
      <c r="CL52">
        <v>49738</v>
      </c>
      <c r="CM52">
        <v>52.764499999999998</v>
      </c>
      <c r="CN52">
        <v>0</v>
      </c>
      <c r="CO52">
        <v>0</v>
      </c>
      <c r="CP52">
        <v>0</v>
      </c>
      <c r="CQ52">
        <v>0</v>
      </c>
      <c r="CR52">
        <v>170.04400000000001</v>
      </c>
      <c r="CS52">
        <v>0</v>
      </c>
      <c r="CT52">
        <v>222.809</v>
      </c>
      <c r="CU52">
        <v>0</v>
      </c>
      <c r="CV52">
        <v>0</v>
      </c>
      <c r="CW52">
        <v>0</v>
      </c>
      <c r="CX52">
        <v>0</v>
      </c>
      <c r="CY52">
        <v>222.809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1.94065</v>
      </c>
      <c r="DN52">
        <v>35.410299999999999</v>
      </c>
      <c r="DO52">
        <v>79.8292</v>
      </c>
      <c r="DP52">
        <v>0</v>
      </c>
      <c r="DQ52">
        <v>0</v>
      </c>
      <c r="DR52">
        <v>5.5721499999999997</v>
      </c>
      <c r="DS52">
        <v>29.223400000000002</v>
      </c>
      <c r="DT52">
        <v>151.976</v>
      </c>
      <c r="DU52">
        <v>123.904</v>
      </c>
      <c r="DV52">
        <v>0</v>
      </c>
      <c r="DW52">
        <v>0</v>
      </c>
      <c r="DX52">
        <v>0</v>
      </c>
      <c r="DY52">
        <v>275.87900000000002</v>
      </c>
      <c r="DZ52">
        <v>268.36700000000002</v>
      </c>
      <c r="EA52">
        <v>7.5128000000000004</v>
      </c>
      <c r="EB52">
        <v>0</v>
      </c>
      <c r="EC52">
        <v>0</v>
      </c>
      <c r="EE52">
        <v>0</v>
      </c>
      <c r="EF52">
        <v>10.75</v>
      </c>
      <c r="EG52" t="s">
        <v>459</v>
      </c>
      <c r="EH52">
        <v>0</v>
      </c>
      <c r="EI52">
        <v>0</v>
      </c>
      <c r="EJ52">
        <v>1.7063600000000001</v>
      </c>
      <c r="EK52">
        <v>3.5998899999999998</v>
      </c>
      <c r="EL52">
        <v>0</v>
      </c>
      <c r="EM52">
        <v>0</v>
      </c>
      <c r="EN52">
        <v>0</v>
      </c>
      <c r="EO52">
        <v>1.4528799999999999</v>
      </c>
      <c r="EP52">
        <v>6.7591299999999999</v>
      </c>
      <c r="EQ52">
        <v>3.0337299999999998</v>
      </c>
      <c r="ER52">
        <v>0</v>
      </c>
      <c r="ES52">
        <v>0</v>
      </c>
      <c r="ET52">
        <v>0</v>
      </c>
      <c r="EU52">
        <v>9.7928499999999996</v>
      </c>
      <c r="EV52">
        <v>0</v>
      </c>
      <c r="EW52">
        <v>1.6197999999999999</v>
      </c>
      <c r="EX52">
        <v>2.3353799999999998</v>
      </c>
      <c r="EY52">
        <v>0</v>
      </c>
      <c r="EZ52">
        <v>0</v>
      </c>
      <c r="FA52">
        <v>0</v>
      </c>
      <c r="FB52">
        <v>0.95432499999999998</v>
      </c>
      <c r="FC52">
        <v>4.9095000000000004</v>
      </c>
      <c r="FD52">
        <v>3.0337299999999998</v>
      </c>
      <c r="FE52">
        <v>0</v>
      </c>
      <c r="FF52">
        <v>0</v>
      </c>
      <c r="FG52">
        <v>0</v>
      </c>
      <c r="FH52">
        <v>7.9432299999999998</v>
      </c>
      <c r="FI52" t="s">
        <v>606</v>
      </c>
      <c r="FJ52" t="s">
        <v>535</v>
      </c>
      <c r="FK52" t="s">
        <v>536</v>
      </c>
      <c r="FL52" t="s">
        <v>257</v>
      </c>
      <c r="FM52">
        <v>8.5</v>
      </c>
      <c r="FN52" t="s">
        <v>44</v>
      </c>
      <c r="FO52" t="s">
        <v>458</v>
      </c>
      <c r="FP52" t="s">
        <v>611</v>
      </c>
    </row>
    <row r="53" spans="1:172" x14ac:dyDescent="0.25">
      <c r="A53" s="72">
        <v>43238.465300925927</v>
      </c>
      <c r="B53" t="s">
        <v>163</v>
      </c>
      <c r="C53" t="s">
        <v>164</v>
      </c>
      <c r="D53" t="s">
        <v>120</v>
      </c>
      <c r="E53">
        <v>5502.05</v>
      </c>
      <c r="F53">
        <v>5502.05</v>
      </c>
      <c r="G53" t="s">
        <v>43</v>
      </c>
      <c r="H53" s="73">
        <v>2.8472222222222222E-2</v>
      </c>
      <c r="I53" t="s">
        <v>50</v>
      </c>
      <c r="J53">
        <v>10.16</v>
      </c>
      <c r="K53" t="s">
        <v>99</v>
      </c>
      <c r="L53" t="s">
        <v>99</v>
      </c>
      <c r="M53" t="s">
        <v>220</v>
      </c>
      <c r="N53">
        <v>0</v>
      </c>
      <c r="O53">
        <v>7612.76</v>
      </c>
      <c r="P53">
        <v>30255.3</v>
      </c>
      <c r="Q53">
        <v>0</v>
      </c>
      <c r="R53">
        <v>0</v>
      </c>
      <c r="S53">
        <v>0</v>
      </c>
      <c r="T53">
        <v>11157</v>
      </c>
      <c r="U53">
        <v>49025.1</v>
      </c>
      <c r="V53">
        <v>23566.7</v>
      </c>
      <c r="W53">
        <v>0</v>
      </c>
      <c r="X53">
        <v>0</v>
      </c>
      <c r="Y53">
        <v>0</v>
      </c>
      <c r="Z53">
        <v>72591.8</v>
      </c>
      <c r="AA53">
        <v>57.231900000000003</v>
      </c>
      <c r="AB53">
        <v>0</v>
      </c>
      <c r="AC53">
        <v>0</v>
      </c>
      <c r="AD53">
        <v>0</v>
      </c>
      <c r="AE53">
        <v>0</v>
      </c>
      <c r="AF53">
        <v>159.535</v>
      </c>
      <c r="AG53">
        <v>0</v>
      </c>
      <c r="AH53">
        <v>216.767</v>
      </c>
      <c r="AI53">
        <v>0</v>
      </c>
      <c r="AJ53">
        <v>0</v>
      </c>
      <c r="AK53">
        <v>0</v>
      </c>
      <c r="AL53">
        <v>0</v>
      </c>
      <c r="AM53">
        <v>216.767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2.0955400000000002</v>
      </c>
      <c r="BB53">
        <v>50.0578</v>
      </c>
      <c r="BC53">
        <v>157.233</v>
      </c>
      <c r="BD53">
        <v>0</v>
      </c>
      <c r="BE53">
        <v>0</v>
      </c>
      <c r="BF53">
        <v>5.2279900000000001</v>
      </c>
      <c r="BG53">
        <v>58.892899999999997</v>
      </c>
      <c r="BH53">
        <v>273.50700000000001</v>
      </c>
      <c r="BI53">
        <v>123.904</v>
      </c>
      <c r="BJ53">
        <v>0</v>
      </c>
      <c r="BK53">
        <v>0</v>
      </c>
      <c r="BL53">
        <v>0</v>
      </c>
      <c r="BM53">
        <v>397.411</v>
      </c>
      <c r="BN53">
        <v>390.08699999999999</v>
      </c>
      <c r="BO53">
        <v>7.3235299999999999</v>
      </c>
      <c r="BP53">
        <v>0</v>
      </c>
      <c r="BQ53">
        <v>1.5</v>
      </c>
      <c r="BR53" t="s">
        <v>117</v>
      </c>
      <c r="BS53">
        <v>0</v>
      </c>
      <c r="BT53">
        <v>0</v>
      </c>
      <c r="BV53">
        <v>0</v>
      </c>
      <c r="BW53" t="s">
        <v>99</v>
      </c>
      <c r="BX53" t="s">
        <v>99</v>
      </c>
      <c r="BY53" t="s">
        <v>220</v>
      </c>
      <c r="BZ53">
        <v>0</v>
      </c>
      <c r="CA53">
        <v>9144.56</v>
      </c>
      <c r="CB53">
        <v>30549.7</v>
      </c>
      <c r="CC53">
        <v>0</v>
      </c>
      <c r="CD53">
        <v>0</v>
      </c>
      <c r="CE53">
        <v>0</v>
      </c>
      <c r="CF53">
        <v>11157</v>
      </c>
      <c r="CG53">
        <v>50851.3</v>
      </c>
      <c r="CH53">
        <v>23566.7</v>
      </c>
      <c r="CI53">
        <v>0</v>
      </c>
      <c r="CJ53">
        <v>0</v>
      </c>
      <c r="CK53">
        <v>0</v>
      </c>
      <c r="CL53">
        <v>74417.899999999994</v>
      </c>
      <c r="CM53">
        <v>59.5062</v>
      </c>
      <c r="CN53">
        <v>0</v>
      </c>
      <c r="CO53">
        <v>0</v>
      </c>
      <c r="CP53">
        <v>0</v>
      </c>
      <c r="CQ53">
        <v>0</v>
      </c>
      <c r="CR53">
        <v>159.535</v>
      </c>
      <c r="CS53">
        <v>0</v>
      </c>
      <c r="CT53">
        <v>219.042</v>
      </c>
      <c r="CU53">
        <v>0</v>
      </c>
      <c r="CV53">
        <v>0</v>
      </c>
      <c r="CW53">
        <v>0</v>
      </c>
      <c r="CX53">
        <v>0</v>
      </c>
      <c r="CY53">
        <v>219.042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2.1795900000000001</v>
      </c>
      <c r="DN53">
        <v>58.6113</v>
      </c>
      <c r="DO53">
        <v>158.762</v>
      </c>
      <c r="DP53">
        <v>0</v>
      </c>
      <c r="DQ53">
        <v>0</v>
      </c>
      <c r="DR53">
        <v>5.2279900000000001</v>
      </c>
      <c r="DS53">
        <v>58.892899999999997</v>
      </c>
      <c r="DT53">
        <v>283.67399999999998</v>
      </c>
      <c r="DU53">
        <v>123.904</v>
      </c>
      <c r="DV53">
        <v>0</v>
      </c>
      <c r="DW53">
        <v>0</v>
      </c>
      <c r="DX53">
        <v>0</v>
      </c>
      <c r="DY53">
        <v>407.57799999999997</v>
      </c>
      <c r="DZ53">
        <v>400.17</v>
      </c>
      <c r="EA53">
        <v>7.4075699999999998</v>
      </c>
      <c r="EB53">
        <v>0</v>
      </c>
      <c r="EC53">
        <v>1</v>
      </c>
      <c r="ED53" t="s">
        <v>117</v>
      </c>
      <c r="EE53">
        <v>0</v>
      </c>
      <c r="EF53">
        <v>0</v>
      </c>
      <c r="EH53">
        <v>0</v>
      </c>
      <c r="EI53">
        <v>0</v>
      </c>
      <c r="EJ53">
        <v>2.1820200000000001</v>
      </c>
      <c r="EK53">
        <v>4.6041600000000003</v>
      </c>
      <c r="EL53">
        <v>0</v>
      </c>
      <c r="EM53">
        <v>0</v>
      </c>
      <c r="EN53">
        <v>0</v>
      </c>
      <c r="EO53">
        <v>1.5898000000000001</v>
      </c>
      <c r="EP53">
        <v>8.3759800000000002</v>
      </c>
      <c r="EQ53">
        <v>3.0337299999999998</v>
      </c>
      <c r="ER53">
        <v>0</v>
      </c>
      <c r="ES53">
        <v>0</v>
      </c>
      <c r="ET53">
        <v>0</v>
      </c>
      <c r="EU53">
        <v>11.409700000000001</v>
      </c>
      <c r="EV53">
        <v>0</v>
      </c>
      <c r="EW53">
        <v>2.5069699999999999</v>
      </c>
      <c r="EX53">
        <v>4.6489599999999998</v>
      </c>
      <c r="EY53">
        <v>0</v>
      </c>
      <c r="EZ53">
        <v>0</v>
      </c>
      <c r="FA53">
        <v>0</v>
      </c>
      <c r="FB53">
        <v>1.5898000000000001</v>
      </c>
      <c r="FC53">
        <v>8.74573</v>
      </c>
      <c r="FD53">
        <v>3.0337299999999998</v>
      </c>
      <c r="FE53">
        <v>0</v>
      </c>
      <c r="FF53">
        <v>0</v>
      </c>
      <c r="FG53">
        <v>0</v>
      </c>
      <c r="FH53">
        <v>11.779500000000001</v>
      </c>
      <c r="FI53" t="s">
        <v>606</v>
      </c>
      <c r="FJ53" t="s">
        <v>535</v>
      </c>
      <c r="FK53" t="s">
        <v>536</v>
      </c>
      <c r="FL53" t="s">
        <v>257</v>
      </c>
      <c r="FM53">
        <v>8.5</v>
      </c>
      <c r="FN53" t="s">
        <v>44</v>
      </c>
      <c r="FO53" t="s">
        <v>458</v>
      </c>
      <c r="FP53" t="s">
        <v>611</v>
      </c>
    </row>
    <row r="54" spans="1:172" x14ac:dyDescent="0.25">
      <c r="A54" s="72">
        <v>43238.465810185182</v>
      </c>
      <c r="B54" t="s">
        <v>165</v>
      </c>
      <c r="C54" t="s">
        <v>166</v>
      </c>
      <c r="D54" t="s">
        <v>120</v>
      </c>
      <c r="E54">
        <v>5502.05</v>
      </c>
      <c r="F54">
        <v>5502.05</v>
      </c>
      <c r="G54" t="s">
        <v>43</v>
      </c>
      <c r="H54" s="73">
        <v>2.8472222222222222E-2</v>
      </c>
      <c r="I54" t="s">
        <v>50</v>
      </c>
      <c r="J54">
        <v>41.2</v>
      </c>
      <c r="K54" t="s">
        <v>99</v>
      </c>
      <c r="L54" t="s">
        <v>99</v>
      </c>
      <c r="M54" t="s">
        <v>220</v>
      </c>
      <c r="N54">
        <v>0</v>
      </c>
      <c r="O54">
        <v>8018.42</v>
      </c>
      <c r="P54">
        <v>30257.599999999999</v>
      </c>
      <c r="Q54">
        <v>0</v>
      </c>
      <c r="R54">
        <v>0</v>
      </c>
      <c r="S54">
        <v>0</v>
      </c>
      <c r="T54">
        <v>11157</v>
      </c>
      <c r="U54">
        <v>49433</v>
      </c>
      <c r="V54">
        <v>23566.7</v>
      </c>
      <c r="W54">
        <v>0</v>
      </c>
      <c r="X54">
        <v>0</v>
      </c>
      <c r="Y54">
        <v>0</v>
      </c>
      <c r="Z54">
        <v>72999.7</v>
      </c>
      <c r="AA54">
        <v>75.323300000000003</v>
      </c>
      <c r="AB54">
        <v>0</v>
      </c>
      <c r="AC54">
        <v>0</v>
      </c>
      <c r="AD54">
        <v>0</v>
      </c>
      <c r="AE54">
        <v>0</v>
      </c>
      <c r="AF54">
        <v>159.536</v>
      </c>
      <c r="AG54">
        <v>0</v>
      </c>
      <c r="AH54">
        <v>234.85900000000001</v>
      </c>
      <c r="AI54">
        <v>0</v>
      </c>
      <c r="AJ54">
        <v>0</v>
      </c>
      <c r="AK54">
        <v>0</v>
      </c>
      <c r="AL54">
        <v>0</v>
      </c>
      <c r="AM54">
        <v>234.85900000000001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2.7437900000000002</v>
      </c>
      <c r="BB54">
        <v>52.297600000000003</v>
      </c>
      <c r="BC54">
        <v>157.24299999999999</v>
      </c>
      <c r="BD54">
        <v>0</v>
      </c>
      <c r="BE54">
        <v>0</v>
      </c>
      <c r="BF54">
        <v>5.2279999999999998</v>
      </c>
      <c r="BG54">
        <v>58.892899999999997</v>
      </c>
      <c r="BH54">
        <v>276.40499999999997</v>
      </c>
      <c r="BI54">
        <v>123.904</v>
      </c>
      <c r="BJ54">
        <v>0</v>
      </c>
      <c r="BK54">
        <v>0</v>
      </c>
      <c r="BL54">
        <v>0</v>
      </c>
      <c r="BM54">
        <v>400.30900000000003</v>
      </c>
      <c r="BN54">
        <v>392.33699999999999</v>
      </c>
      <c r="BO54">
        <v>7.9717900000000004</v>
      </c>
      <c r="BP54">
        <v>0</v>
      </c>
      <c r="BQ54">
        <v>20</v>
      </c>
      <c r="BR54" t="s">
        <v>167</v>
      </c>
      <c r="BS54">
        <v>0</v>
      </c>
      <c r="BT54">
        <v>0</v>
      </c>
      <c r="BV54">
        <v>0</v>
      </c>
      <c r="BW54" t="s">
        <v>99</v>
      </c>
      <c r="BX54" t="s">
        <v>99</v>
      </c>
      <c r="BY54" t="s">
        <v>247</v>
      </c>
      <c r="BZ54">
        <v>0</v>
      </c>
      <c r="CA54">
        <v>8516.16</v>
      </c>
      <c r="CB54">
        <v>37381.300000000003</v>
      </c>
      <c r="CC54">
        <v>0</v>
      </c>
      <c r="CD54">
        <v>0</v>
      </c>
      <c r="CE54">
        <v>0</v>
      </c>
      <c r="CF54">
        <v>11157</v>
      </c>
      <c r="CG54">
        <v>57054.5</v>
      </c>
      <c r="CH54">
        <v>23566.7</v>
      </c>
      <c r="CI54">
        <v>0</v>
      </c>
      <c r="CJ54">
        <v>0</v>
      </c>
      <c r="CK54">
        <v>0</v>
      </c>
      <c r="CL54">
        <v>80621.2</v>
      </c>
      <c r="CM54">
        <v>68.086799999999997</v>
      </c>
      <c r="CN54">
        <v>0</v>
      </c>
      <c r="CO54">
        <v>0</v>
      </c>
      <c r="CP54">
        <v>0</v>
      </c>
      <c r="CQ54">
        <v>0</v>
      </c>
      <c r="CR54">
        <v>159.536</v>
      </c>
      <c r="CS54">
        <v>0</v>
      </c>
      <c r="CT54">
        <v>227.62299999999999</v>
      </c>
      <c r="CU54">
        <v>0</v>
      </c>
      <c r="CV54">
        <v>0</v>
      </c>
      <c r="CW54">
        <v>0</v>
      </c>
      <c r="CX54">
        <v>0</v>
      </c>
      <c r="CY54">
        <v>227.62299999999999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2.4890099999999999</v>
      </c>
      <c r="DN54">
        <v>56.203899999999997</v>
      </c>
      <c r="DO54">
        <v>194.792</v>
      </c>
      <c r="DP54">
        <v>0</v>
      </c>
      <c r="DQ54">
        <v>0</v>
      </c>
      <c r="DR54">
        <v>5.2279999999999998</v>
      </c>
      <c r="DS54">
        <v>58.892899999999997</v>
      </c>
      <c r="DT54">
        <v>317.60599999999999</v>
      </c>
      <c r="DU54">
        <v>123.904</v>
      </c>
      <c r="DV54">
        <v>0</v>
      </c>
      <c r="DW54">
        <v>0</v>
      </c>
      <c r="DX54">
        <v>0</v>
      </c>
      <c r="DY54">
        <v>441.50900000000001</v>
      </c>
      <c r="DZ54">
        <v>433.79199999999997</v>
      </c>
      <c r="EA54">
        <v>7.7170100000000001</v>
      </c>
      <c r="EB54">
        <v>0</v>
      </c>
      <c r="EC54">
        <v>1.5</v>
      </c>
      <c r="ED54" t="s">
        <v>117</v>
      </c>
      <c r="EE54">
        <v>0</v>
      </c>
      <c r="EF54">
        <v>0</v>
      </c>
      <c r="EH54">
        <v>0</v>
      </c>
      <c r="EI54">
        <v>0</v>
      </c>
      <c r="EJ54">
        <v>2.2088399999999999</v>
      </c>
      <c r="EK54">
        <v>4.6041600000000003</v>
      </c>
      <c r="EL54">
        <v>0</v>
      </c>
      <c r="EM54">
        <v>0</v>
      </c>
      <c r="EN54">
        <v>0</v>
      </c>
      <c r="EO54">
        <v>1.5898000000000001</v>
      </c>
      <c r="EP54">
        <v>8.4027999999999992</v>
      </c>
      <c r="EQ54">
        <v>3.0337299999999998</v>
      </c>
      <c r="ER54">
        <v>0</v>
      </c>
      <c r="ES54">
        <v>0</v>
      </c>
      <c r="ET54">
        <v>0</v>
      </c>
      <c r="EU54">
        <v>11.436500000000001</v>
      </c>
      <c r="EV54">
        <v>0</v>
      </c>
      <c r="EW54">
        <v>2.28423</v>
      </c>
      <c r="EX54">
        <v>5.8615399999999998</v>
      </c>
      <c r="EY54">
        <v>0</v>
      </c>
      <c r="EZ54">
        <v>0</v>
      </c>
      <c r="FA54">
        <v>0</v>
      </c>
      <c r="FB54">
        <v>1.5898000000000001</v>
      </c>
      <c r="FC54">
        <v>9.7355699999999992</v>
      </c>
      <c r="FD54">
        <v>3.0337299999999998</v>
      </c>
      <c r="FE54">
        <v>0</v>
      </c>
      <c r="FF54">
        <v>0</v>
      </c>
      <c r="FG54">
        <v>0</v>
      </c>
      <c r="FH54">
        <v>12.769299999999999</v>
      </c>
      <c r="FI54" t="s">
        <v>606</v>
      </c>
      <c r="FJ54" t="s">
        <v>535</v>
      </c>
      <c r="FK54" t="s">
        <v>536</v>
      </c>
      <c r="FL54" t="s">
        <v>257</v>
      </c>
      <c r="FM54">
        <v>8.5</v>
      </c>
      <c r="FN54" t="s">
        <v>44</v>
      </c>
      <c r="FO54" t="s">
        <v>458</v>
      </c>
      <c r="FP54" t="s">
        <v>611</v>
      </c>
    </row>
    <row r="55" spans="1:172" x14ac:dyDescent="0.25">
      <c r="A55" s="72">
        <v>43238.466412037036</v>
      </c>
      <c r="B55" t="s">
        <v>168</v>
      </c>
      <c r="C55" t="s">
        <v>169</v>
      </c>
      <c r="D55" t="s">
        <v>120</v>
      </c>
      <c r="E55">
        <v>5502.05</v>
      </c>
      <c r="F55">
        <v>5502.05</v>
      </c>
      <c r="G55" t="s">
        <v>43</v>
      </c>
      <c r="H55" s="73">
        <v>2.8472222222222222E-2</v>
      </c>
      <c r="I55" t="s">
        <v>50</v>
      </c>
      <c r="J55">
        <v>31.08</v>
      </c>
      <c r="K55" t="s">
        <v>99</v>
      </c>
      <c r="L55" t="s">
        <v>99</v>
      </c>
      <c r="M55" t="s">
        <v>220</v>
      </c>
      <c r="N55">
        <v>0</v>
      </c>
      <c r="O55">
        <v>8025.7</v>
      </c>
      <c r="P55">
        <v>30256.799999999999</v>
      </c>
      <c r="Q55">
        <v>0</v>
      </c>
      <c r="R55">
        <v>0</v>
      </c>
      <c r="S55">
        <v>0</v>
      </c>
      <c r="T55">
        <v>11157</v>
      </c>
      <c r="U55">
        <v>49439.5</v>
      </c>
      <c r="V55">
        <v>23566.7</v>
      </c>
      <c r="W55">
        <v>0</v>
      </c>
      <c r="X55">
        <v>0</v>
      </c>
      <c r="Y55">
        <v>0</v>
      </c>
      <c r="Z55">
        <v>73006.2</v>
      </c>
      <c r="AA55">
        <v>69.892600000000002</v>
      </c>
      <c r="AB55">
        <v>0</v>
      </c>
      <c r="AC55">
        <v>0</v>
      </c>
      <c r="AD55">
        <v>0</v>
      </c>
      <c r="AE55">
        <v>0</v>
      </c>
      <c r="AF55">
        <v>159.80000000000001</v>
      </c>
      <c r="AG55">
        <v>0</v>
      </c>
      <c r="AH55">
        <v>229.69200000000001</v>
      </c>
      <c r="AI55">
        <v>0</v>
      </c>
      <c r="AJ55">
        <v>0</v>
      </c>
      <c r="AK55">
        <v>0</v>
      </c>
      <c r="AL55">
        <v>0</v>
      </c>
      <c r="AM55">
        <v>229.69200000000001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2.54847</v>
      </c>
      <c r="BB55">
        <v>52.318199999999997</v>
      </c>
      <c r="BC55">
        <v>157.239</v>
      </c>
      <c r="BD55">
        <v>0</v>
      </c>
      <c r="BE55">
        <v>0</v>
      </c>
      <c r="BF55">
        <v>5.23665</v>
      </c>
      <c r="BG55">
        <v>58.892899999999997</v>
      </c>
      <c r="BH55">
        <v>276.23599999999999</v>
      </c>
      <c r="BI55">
        <v>123.904</v>
      </c>
      <c r="BJ55">
        <v>0</v>
      </c>
      <c r="BK55">
        <v>0</v>
      </c>
      <c r="BL55">
        <v>0</v>
      </c>
      <c r="BM55">
        <v>400.13900000000001</v>
      </c>
      <c r="BN55">
        <v>392.35399999999998</v>
      </c>
      <c r="BO55">
        <v>7.78512</v>
      </c>
      <c r="BP55">
        <v>0</v>
      </c>
      <c r="BQ55">
        <v>13.25</v>
      </c>
      <c r="BR55" t="s">
        <v>167</v>
      </c>
      <c r="BS55">
        <v>0</v>
      </c>
      <c r="BT55">
        <v>0</v>
      </c>
      <c r="BV55">
        <v>0</v>
      </c>
      <c r="BW55" t="s">
        <v>99</v>
      </c>
      <c r="BX55" t="s">
        <v>99</v>
      </c>
      <c r="BY55" t="s">
        <v>220</v>
      </c>
      <c r="BZ55">
        <v>0</v>
      </c>
      <c r="CA55">
        <v>8315.7199999999993</v>
      </c>
      <c r="CB55">
        <v>35704.699999999997</v>
      </c>
      <c r="CC55">
        <v>0</v>
      </c>
      <c r="CD55">
        <v>0</v>
      </c>
      <c r="CE55">
        <v>0</v>
      </c>
      <c r="CF55">
        <v>11157</v>
      </c>
      <c r="CG55">
        <v>55177.4</v>
      </c>
      <c r="CH55">
        <v>23566.7</v>
      </c>
      <c r="CI55">
        <v>0</v>
      </c>
      <c r="CJ55">
        <v>0</v>
      </c>
      <c r="CK55">
        <v>0</v>
      </c>
      <c r="CL55">
        <v>78744.100000000006</v>
      </c>
      <c r="CM55">
        <v>62.665399999999998</v>
      </c>
      <c r="CN55">
        <v>0</v>
      </c>
      <c r="CO55">
        <v>0</v>
      </c>
      <c r="CP55">
        <v>0</v>
      </c>
      <c r="CQ55">
        <v>0</v>
      </c>
      <c r="CR55">
        <v>159.80000000000001</v>
      </c>
      <c r="CS55">
        <v>0</v>
      </c>
      <c r="CT55">
        <v>222.465</v>
      </c>
      <c r="CU55">
        <v>0</v>
      </c>
      <c r="CV55">
        <v>0</v>
      </c>
      <c r="CW55">
        <v>0</v>
      </c>
      <c r="CX55">
        <v>0</v>
      </c>
      <c r="CY55">
        <v>222.465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2.2947700000000002</v>
      </c>
      <c r="DN55">
        <v>54.900399999999998</v>
      </c>
      <c r="DO55">
        <v>185.99600000000001</v>
      </c>
      <c r="DP55">
        <v>0</v>
      </c>
      <c r="DQ55">
        <v>0</v>
      </c>
      <c r="DR55">
        <v>5.2366599999999996</v>
      </c>
      <c r="DS55">
        <v>58.892899999999997</v>
      </c>
      <c r="DT55">
        <v>307.32100000000003</v>
      </c>
      <c r="DU55">
        <v>123.904</v>
      </c>
      <c r="DV55">
        <v>0</v>
      </c>
      <c r="DW55">
        <v>0</v>
      </c>
      <c r="DX55">
        <v>0</v>
      </c>
      <c r="DY55">
        <v>431.22399999999999</v>
      </c>
      <c r="DZ55">
        <v>423.69299999999998</v>
      </c>
      <c r="EA55">
        <v>7.5314199999999998</v>
      </c>
      <c r="EB55">
        <v>0</v>
      </c>
      <c r="EC55">
        <v>1.5</v>
      </c>
      <c r="ED55" t="s">
        <v>117</v>
      </c>
      <c r="EE55">
        <v>0</v>
      </c>
      <c r="EF55">
        <v>0</v>
      </c>
      <c r="EH55">
        <v>0</v>
      </c>
      <c r="EI55">
        <v>0</v>
      </c>
      <c r="EJ55">
        <v>2.2119599999999999</v>
      </c>
      <c r="EK55">
        <v>4.6041600000000003</v>
      </c>
      <c r="EL55">
        <v>0</v>
      </c>
      <c r="EM55">
        <v>0</v>
      </c>
      <c r="EN55">
        <v>0</v>
      </c>
      <c r="EO55">
        <v>1.5898000000000001</v>
      </c>
      <c r="EP55">
        <v>8.4059200000000001</v>
      </c>
      <c r="EQ55">
        <v>3.0337299999999998</v>
      </c>
      <c r="ER55">
        <v>0</v>
      </c>
      <c r="ES55">
        <v>0</v>
      </c>
      <c r="ET55">
        <v>0</v>
      </c>
      <c r="EU55">
        <v>11.4396</v>
      </c>
      <c r="EV55">
        <v>0</v>
      </c>
      <c r="EW55">
        <v>2.2562899999999999</v>
      </c>
      <c r="EX55">
        <v>5.5830799999999998</v>
      </c>
      <c r="EY55">
        <v>0</v>
      </c>
      <c r="EZ55">
        <v>0</v>
      </c>
      <c r="FA55">
        <v>0</v>
      </c>
      <c r="FB55">
        <v>1.5898000000000001</v>
      </c>
      <c r="FC55">
        <v>9.4291699999999992</v>
      </c>
      <c r="FD55">
        <v>3.0337299999999998</v>
      </c>
      <c r="FE55">
        <v>0</v>
      </c>
      <c r="FF55">
        <v>0</v>
      </c>
      <c r="FG55">
        <v>0</v>
      </c>
      <c r="FH55">
        <v>12.462899999999999</v>
      </c>
      <c r="FI55" t="s">
        <v>606</v>
      </c>
      <c r="FJ55" t="s">
        <v>535</v>
      </c>
      <c r="FK55" t="s">
        <v>536</v>
      </c>
      <c r="FL55" t="s">
        <v>257</v>
      </c>
      <c r="FM55">
        <v>8.5</v>
      </c>
      <c r="FN55" t="s">
        <v>44</v>
      </c>
      <c r="FO55" t="s">
        <v>458</v>
      </c>
      <c r="FP55" t="s">
        <v>611</v>
      </c>
    </row>
    <row r="56" spans="1:172" x14ac:dyDescent="0.25">
      <c r="A56" s="72">
        <v>43238.466956018521</v>
      </c>
      <c r="B56" t="s">
        <v>195</v>
      </c>
      <c r="C56" t="s">
        <v>196</v>
      </c>
      <c r="D56" t="s">
        <v>120</v>
      </c>
      <c r="E56">
        <v>5502.06</v>
      </c>
      <c r="F56">
        <v>5502.06</v>
      </c>
      <c r="G56" t="s">
        <v>43</v>
      </c>
      <c r="H56" s="73">
        <v>2.9861111111111113E-2</v>
      </c>
      <c r="I56" t="s">
        <v>51</v>
      </c>
      <c r="J56">
        <v>-52</v>
      </c>
      <c r="K56" t="s">
        <v>99</v>
      </c>
      <c r="L56" t="s">
        <v>99</v>
      </c>
      <c r="M56" t="s">
        <v>226</v>
      </c>
      <c r="N56">
        <v>0</v>
      </c>
      <c r="O56">
        <v>8488.7999999999993</v>
      </c>
      <c r="P56">
        <v>30182.5</v>
      </c>
      <c r="Q56">
        <v>0</v>
      </c>
      <c r="R56">
        <v>0</v>
      </c>
      <c r="S56">
        <v>0</v>
      </c>
      <c r="T56">
        <v>11157.1</v>
      </c>
      <c r="U56">
        <v>49828.4</v>
      </c>
      <c r="V56">
        <v>23566.799999999999</v>
      </c>
      <c r="W56">
        <v>0</v>
      </c>
      <c r="X56">
        <v>0</v>
      </c>
      <c r="Y56">
        <v>0</v>
      </c>
      <c r="Z56">
        <v>73395.199999999997</v>
      </c>
      <c r="AA56">
        <v>46.7545</v>
      </c>
      <c r="AB56">
        <v>0</v>
      </c>
      <c r="AC56">
        <v>0</v>
      </c>
      <c r="AD56">
        <v>0</v>
      </c>
      <c r="AE56">
        <v>0</v>
      </c>
      <c r="AF56">
        <v>159.79900000000001</v>
      </c>
      <c r="AG56">
        <v>0</v>
      </c>
      <c r="AH56">
        <v>206.554</v>
      </c>
      <c r="AI56">
        <v>0</v>
      </c>
      <c r="AJ56">
        <v>0</v>
      </c>
      <c r="AK56">
        <v>0</v>
      </c>
      <c r="AL56">
        <v>0</v>
      </c>
      <c r="AM56">
        <v>206.554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1.7089300000000001</v>
      </c>
      <c r="BB56">
        <v>54.729799999999997</v>
      </c>
      <c r="BC56">
        <v>156.85499999999999</v>
      </c>
      <c r="BD56">
        <v>0</v>
      </c>
      <c r="BE56">
        <v>0</v>
      </c>
      <c r="BF56">
        <v>5.2366299999999999</v>
      </c>
      <c r="BG56">
        <v>58.893000000000001</v>
      </c>
      <c r="BH56">
        <v>277.423</v>
      </c>
      <c r="BI56">
        <v>123.904</v>
      </c>
      <c r="BJ56">
        <v>0</v>
      </c>
      <c r="BK56">
        <v>0</v>
      </c>
      <c r="BL56">
        <v>0</v>
      </c>
      <c r="BM56">
        <v>401.327</v>
      </c>
      <c r="BN56">
        <v>394.38200000000001</v>
      </c>
      <c r="BO56">
        <v>6.9455600000000004</v>
      </c>
      <c r="BP56">
        <v>0</v>
      </c>
      <c r="BQ56">
        <v>0</v>
      </c>
      <c r="BS56">
        <v>0</v>
      </c>
      <c r="BT56">
        <v>0</v>
      </c>
      <c r="BV56">
        <v>0</v>
      </c>
      <c r="BW56" t="s">
        <v>99</v>
      </c>
      <c r="BX56" t="s">
        <v>99</v>
      </c>
      <c r="BY56" t="s">
        <v>226</v>
      </c>
      <c r="BZ56">
        <v>0</v>
      </c>
      <c r="CA56">
        <v>8329.69</v>
      </c>
      <c r="CB56">
        <v>23046.9</v>
      </c>
      <c r="CC56">
        <v>0</v>
      </c>
      <c r="CD56">
        <v>0</v>
      </c>
      <c r="CE56">
        <v>0</v>
      </c>
      <c r="CF56">
        <v>7438.04</v>
      </c>
      <c r="CG56">
        <v>38814.6</v>
      </c>
      <c r="CH56">
        <v>23566.799999999999</v>
      </c>
      <c r="CI56">
        <v>0</v>
      </c>
      <c r="CJ56">
        <v>0</v>
      </c>
      <c r="CK56">
        <v>0</v>
      </c>
      <c r="CL56">
        <v>62381.4</v>
      </c>
      <c r="CM56">
        <v>155.94</v>
      </c>
      <c r="CN56">
        <v>0</v>
      </c>
      <c r="CO56">
        <v>0</v>
      </c>
      <c r="CP56">
        <v>0</v>
      </c>
      <c r="CQ56">
        <v>0</v>
      </c>
      <c r="CR56">
        <v>170.04499999999999</v>
      </c>
      <c r="CS56">
        <v>0</v>
      </c>
      <c r="CT56">
        <v>325.98399999999998</v>
      </c>
      <c r="CU56">
        <v>0</v>
      </c>
      <c r="CV56">
        <v>0</v>
      </c>
      <c r="CW56">
        <v>0</v>
      </c>
      <c r="CX56">
        <v>0</v>
      </c>
      <c r="CY56">
        <v>325.98399999999998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5.65951</v>
      </c>
      <c r="DN56">
        <v>55.145299999999999</v>
      </c>
      <c r="DO56">
        <v>119.78400000000001</v>
      </c>
      <c r="DP56">
        <v>0</v>
      </c>
      <c r="DQ56">
        <v>0</v>
      </c>
      <c r="DR56">
        <v>5.5721100000000003</v>
      </c>
      <c r="DS56">
        <v>39.262</v>
      </c>
      <c r="DT56">
        <v>225.422</v>
      </c>
      <c r="DU56">
        <v>123.904</v>
      </c>
      <c r="DV56">
        <v>0</v>
      </c>
      <c r="DW56">
        <v>0</v>
      </c>
      <c r="DX56">
        <v>0</v>
      </c>
      <c r="DY56">
        <v>349.327</v>
      </c>
      <c r="DZ56">
        <v>338.09500000000003</v>
      </c>
      <c r="EA56">
        <v>11.2316</v>
      </c>
      <c r="EB56">
        <v>0</v>
      </c>
      <c r="EC56">
        <v>0</v>
      </c>
      <c r="EE56">
        <v>0</v>
      </c>
      <c r="EF56">
        <v>0</v>
      </c>
      <c r="EH56">
        <v>0</v>
      </c>
      <c r="EI56">
        <v>0</v>
      </c>
      <c r="EJ56">
        <v>2.40903</v>
      </c>
      <c r="EK56">
        <v>4.5933200000000003</v>
      </c>
      <c r="EL56">
        <v>0</v>
      </c>
      <c r="EM56">
        <v>0</v>
      </c>
      <c r="EN56">
        <v>0</v>
      </c>
      <c r="EO56">
        <v>1.5898000000000001</v>
      </c>
      <c r="EP56">
        <v>8.5921500000000002</v>
      </c>
      <c r="EQ56">
        <v>3.0337399999999999</v>
      </c>
      <c r="ER56">
        <v>0</v>
      </c>
      <c r="ES56">
        <v>0</v>
      </c>
      <c r="ET56">
        <v>0</v>
      </c>
      <c r="EU56">
        <v>11.6259</v>
      </c>
      <c r="EV56">
        <v>0</v>
      </c>
      <c r="EW56">
        <v>2.4624700000000002</v>
      </c>
      <c r="EX56">
        <v>3.5153300000000001</v>
      </c>
      <c r="EY56">
        <v>0</v>
      </c>
      <c r="EZ56">
        <v>0</v>
      </c>
      <c r="FA56">
        <v>0</v>
      </c>
      <c r="FB56">
        <v>1.0598700000000001</v>
      </c>
      <c r="FC56">
        <v>7.0376700000000003</v>
      </c>
      <c r="FD56">
        <v>3.0337399999999999</v>
      </c>
      <c r="FE56">
        <v>0</v>
      </c>
      <c r="FF56">
        <v>0</v>
      </c>
      <c r="FG56">
        <v>0</v>
      </c>
      <c r="FH56">
        <v>10.071400000000001</v>
      </c>
      <c r="FI56" t="s">
        <v>606</v>
      </c>
      <c r="FJ56" t="s">
        <v>535</v>
      </c>
      <c r="FK56" t="s">
        <v>536</v>
      </c>
      <c r="FL56" t="s">
        <v>257</v>
      </c>
      <c r="FM56">
        <v>8.5</v>
      </c>
      <c r="FN56" t="s">
        <v>44</v>
      </c>
      <c r="FO56" t="s">
        <v>458</v>
      </c>
      <c r="FP56" t="s">
        <v>611</v>
      </c>
    </row>
    <row r="57" spans="1:172" x14ac:dyDescent="0.25">
      <c r="A57" s="72">
        <v>43238.467569444445</v>
      </c>
      <c r="B57" t="s">
        <v>200</v>
      </c>
      <c r="C57" t="s">
        <v>201</v>
      </c>
      <c r="D57" t="s">
        <v>120</v>
      </c>
      <c r="E57">
        <v>5502.06</v>
      </c>
      <c r="F57">
        <v>5502.06</v>
      </c>
      <c r="G57" t="s">
        <v>43</v>
      </c>
      <c r="H57" s="73">
        <v>2.9166666666666664E-2</v>
      </c>
      <c r="I57" t="s">
        <v>51</v>
      </c>
      <c r="J57">
        <v>-63.19</v>
      </c>
      <c r="K57" t="s">
        <v>99</v>
      </c>
      <c r="L57" t="s">
        <v>99</v>
      </c>
      <c r="M57" t="s">
        <v>244</v>
      </c>
      <c r="N57">
        <v>0</v>
      </c>
      <c r="O57">
        <v>3473</v>
      </c>
      <c r="P57">
        <v>30976.5</v>
      </c>
      <c r="Q57">
        <v>0</v>
      </c>
      <c r="R57">
        <v>0</v>
      </c>
      <c r="S57">
        <v>0</v>
      </c>
      <c r="T57">
        <v>10685.1</v>
      </c>
      <c r="U57">
        <v>45134.6</v>
      </c>
      <c r="V57">
        <v>23566.799999999999</v>
      </c>
      <c r="W57">
        <v>0</v>
      </c>
      <c r="X57">
        <v>0</v>
      </c>
      <c r="Y57">
        <v>0</v>
      </c>
      <c r="Z57">
        <v>68701.399999999994</v>
      </c>
      <c r="AA57">
        <v>21.592199999999998</v>
      </c>
      <c r="AB57">
        <v>0</v>
      </c>
      <c r="AC57">
        <v>0</v>
      </c>
      <c r="AD57">
        <v>0</v>
      </c>
      <c r="AE57">
        <v>0</v>
      </c>
      <c r="AF57">
        <v>159.79900000000001</v>
      </c>
      <c r="AG57">
        <v>0</v>
      </c>
      <c r="AH57">
        <v>181.39099999999999</v>
      </c>
      <c r="AI57">
        <v>0</v>
      </c>
      <c r="AJ57">
        <v>0</v>
      </c>
      <c r="AK57">
        <v>0</v>
      </c>
      <c r="AL57">
        <v>0</v>
      </c>
      <c r="AM57">
        <v>181.39099999999999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0.80498499999999995</v>
      </c>
      <c r="BB57">
        <v>28.517700000000001</v>
      </c>
      <c r="BC57">
        <v>160.98099999999999</v>
      </c>
      <c r="BD57">
        <v>0</v>
      </c>
      <c r="BE57">
        <v>0</v>
      </c>
      <c r="BF57">
        <v>5.2366299999999999</v>
      </c>
      <c r="BG57">
        <v>56.401899999999998</v>
      </c>
      <c r="BH57">
        <v>251.94200000000001</v>
      </c>
      <c r="BI57">
        <v>123.904</v>
      </c>
      <c r="BJ57">
        <v>0</v>
      </c>
      <c r="BK57">
        <v>0</v>
      </c>
      <c r="BL57">
        <v>0</v>
      </c>
      <c r="BM57">
        <v>375.846</v>
      </c>
      <c r="BN57">
        <v>369.80500000000001</v>
      </c>
      <c r="BO57">
        <v>6.0416100000000004</v>
      </c>
      <c r="BP57">
        <v>0</v>
      </c>
      <c r="BQ57">
        <v>0</v>
      </c>
      <c r="BS57">
        <v>0</v>
      </c>
      <c r="BT57">
        <v>0</v>
      </c>
      <c r="BV57">
        <v>0</v>
      </c>
      <c r="BW57" t="s">
        <v>99</v>
      </c>
      <c r="BX57" t="s">
        <v>99</v>
      </c>
      <c r="BY57" t="s">
        <v>258</v>
      </c>
      <c r="BZ57">
        <v>0</v>
      </c>
      <c r="CA57">
        <v>6481.69</v>
      </c>
      <c r="CB57">
        <v>19152.099999999999</v>
      </c>
      <c r="CC57">
        <v>0</v>
      </c>
      <c r="CD57">
        <v>0</v>
      </c>
      <c r="CE57">
        <v>0</v>
      </c>
      <c r="CF57">
        <v>7438.04</v>
      </c>
      <c r="CG57">
        <v>33071.9</v>
      </c>
      <c r="CH57">
        <v>23566.799999999999</v>
      </c>
      <c r="CI57">
        <v>0</v>
      </c>
      <c r="CJ57">
        <v>0</v>
      </c>
      <c r="CK57">
        <v>0</v>
      </c>
      <c r="CL57">
        <v>56638.6</v>
      </c>
      <c r="CM57">
        <v>46.232999999999997</v>
      </c>
      <c r="CN57">
        <v>0</v>
      </c>
      <c r="CO57">
        <v>0</v>
      </c>
      <c r="CP57">
        <v>0</v>
      </c>
      <c r="CQ57">
        <v>0</v>
      </c>
      <c r="CR57">
        <v>170.04400000000001</v>
      </c>
      <c r="CS57">
        <v>0</v>
      </c>
      <c r="CT57">
        <v>216.27699999999999</v>
      </c>
      <c r="CU57">
        <v>0</v>
      </c>
      <c r="CV57">
        <v>0</v>
      </c>
      <c r="CW57">
        <v>0</v>
      </c>
      <c r="CX57">
        <v>0</v>
      </c>
      <c r="CY57">
        <v>216.27699999999999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1.69479</v>
      </c>
      <c r="DN57">
        <v>42.695799999999998</v>
      </c>
      <c r="DO57">
        <v>99.531199999999998</v>
      </c>
      <c r="DP57">
        <v>0</v>
      </c>
      <c r="DQ57">
        <v>0</v>
      </c>
      <c r="DR57">
        <v>5.5721100000000003</v>
      </c>
      <c r="DS57">
        <v>39.262</v>
      </c>
      <c r="DT57">
        <v>188.756</v>
      </c>
      <c r="DU57">
        <v>123.904</v>
      </c>
      <c r="DV57">
        <v>0</v>
      </c>
      <c r="DW57">
        <v>0</v>
      </c>
      <c r="DX57">
        <v>0</v>
      </c>
      <c r="DY57">
        <v>312.66000000000003</v>
      </c>
      <c r="DZ57">
        <v>305.39299999999997</v>
      </c>
      <c r="EA57">
        <v>7.2668999999999997</v>
      </c>
      <c r="EB57">
        <v>0</v>
      </c>
      <c r="EC57">
        <v>0</v>
      </c>
      <c r="EE57">
        <v>0</v>
      </c>
      <c r="EF57">
        <v>0</v>
      </c>
      <c r="EH57">
        <v>0</v>
      </c>
      <c r="EI57">
        <v>0</v>
      </c>
      <c r="EJ57">
        <v>1.43252</v>
      </c>
      <c r="EK57">
        <v>4.7141500000000001</v>
      </c>
      <c r="EL57">
        <v>0</v>
      </c>
      <c r="EM57">
        <v>0</v>
      </c>
      <c r="EN57">
        <v>0</v>
      </c>
      <c r="EO57">
        <v>1.5225599999999999</v>
      </c>
      <c r="EP57">
        <v>7.6692299999999998</v>
      </c>
      <c r="EQ57">
        <v>3.0337399999999999</v>
      </c>
      <c r="ER57">
        <v>0</v>
      </c>
      <c r="ES57">
        <v>0</v>
      </c>
      <c r="ET57">
        <v>0</v>
      </c>
      <c r="EU57">
        <v>10.702999999999999</v>
      </c>
      <c r="EV57">
        <v>0</v>
      </c>
      <c r="EW57">
        <v>1.9337500000000001</v>
      </c>
      <c r="EX57">
        <v>2.91466</v>
      </c>
      <c r="EY57">
        <v>0</v>
      </c>
      <c r="EZ57">
        <v>0</v>
      </c>
      <c r="FA57">
        <v>0</v>
      </c>
      <c r="FB57">
        <v>1.0598700000000001</v>
      </c>
      <c r="FC57">
        <v>5.9082800000000004</v>
      </c>
      <c r="FD57">
        <v>3.0337399999999999</v>
      </c>
      <c r="FE57">
        <v>0</v>
      </c>
      <c r="FF57">
        <v>0</v>
      </c>
      <c r="FG57">
        <v>0</v>
      </c>
      <c r="FH57">
        <v>8.9420199999999994</v>
      </c>
      <c r="FI57" t="s">
        <v>606</v>
      </c>
      <c r="FJ57" t="s">
        <v>535</v>
      </c>
      <c r="FK57" t="s">
        <v>536</v>
      </c>
      <c r="FL57" t="s">
        <v>257</v>
      </c>
      <c r="FM57">
        <v>8.5</v>
      </c>
      <c r="FN57" t="s">
        <v>44</v>
      </c>
      <c r="FO57" t="s">
        <v>458</v>
      </c>
      <c r="FP57" t="s">
        <v>611</v>
      </c>
    </row>
    <row r="58" spans="1:172" x14ac:dyDescent="0.25">
      <c r="A58" s="72">
        <v>43238.468159722222</v>
      </c>
      <c r="B58" t="s">
        <v>202</v>
      </c>
      <c r="C58" t="s">
        <v>203</v>
      </c>
      <c r="D58" t="s">
        <v>120</v>
      </c>
      <c r="E58">
        <v>5502.06</v>
      </c>
      <c r="F58">
        <v>5502.06</v>
      </c>
      <c r="G58" t="s">
        <v>43</v>
      </c>
      <c r="H58" s="73">
        <v>3.2638888888888891E-2</v>
      </c>
      <c r="I58" t="s">
        <v>51</v>
      </c>
      <c r="J58">
        <v>-61.08</v>
      </c>
      <c r="K58" t="s">
        <v>99</v>
      </c>
      <c r="L58" t="s">
        <v>99</v>
      </c>
      <c r="M58" t="s">
        <v>470</v>
      </c>
      <c r="N58">
        <v>31.266500000000001</v>
      </c>
      <c r="O58">
        <v>5574.6</v>
      </c>
      <c r="P58">
        <v>23654.7</v>
      </c>
      <c r="Q58">
        <v>0</v>
      </c>
      <c r="R58">
        <v>0</v>
      </c>
      <c r="S58">
        <v>0</v>
      </c>
      <c r="T58">
        <v>11157.1</v>
      </c>
      <c r="U58">
        <v>40417.599999999999</v>
      </c>
      <c r="V58">
        <v>23566.799999999999</v>
      </c>
      <c r="W58">
        <v>0</v>
      </c>
      <c r="X58">
        <v>0</v>
      </c>
      <c r="Y58">
        <v>0</v>
      </c>
      <c r="Z58">
        <v>63984.4</v>
      </c>
      <c r="AA58">
        <v>60.825699999999998</v>
      </c>
      <c r="AB58">
        <v>0</v>
      </c>
      <c r="AC58">
        <v>0</v>
      </c>
      <c r="AD58">
        <v>0</v>
      </c>
      <c r="AE58">
        <v>0</v>
      </c>
      <c r="AF58">
        <v>159.535</v>
      </c>
      <c r="AG58">
        <v>0</v>
      </c>
      <c r="AH58">
        <v>220.36099999999999</v>
      </c>
      <c r="AI58">
        <v>0</v>
      </c>
      <c r="AJ58">
        <v>0</v>
      </c>
      <c r="AK58">
        <v>0</v>
      </c>
      <c r="AL58">
        <v>0</v>
      </c>
      <c r="AM58">
        <v>220.36099999999999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2.3729300000000002</v>
      </c>
      <c r="BB58">
        <v>37.667000000000002</v>
      </c>
      <c r="BC58">
        <v>122.931</v>
      </c>
      <c r="BD58">
        <v>0</v>
      </c>
      <c r="BE58">
        <v>0</v>
      </c>
      <c r="BF58">
        <v>5.22797</v>
      </c>
      <c r="BG58">
        <v>58.893000000000001</v>
      </c>
      <c r="BH58">
        <v>227.09100000000001</v>
      </c>
      <c r="BI58">
        <v>123.904</v>
      </c>
      <c r="BJ58">
        <v>0</v>
      </c>
      <c r="BK58">
        <v>0</v>
      </c>
      <c r="BL58">
        <v>0</v>
      </c>
      <c r="BM58">
        <v>350.99599999999998</v>
      </c>
      <c r="BN58">
        <v>343.53500000000003</v>
      </c>
      <c r="BO58">
        <v>7.4607900000000003</v>
      </c>
      <c r="BP58">
        <v>0</v>
      </c>
      <c r="BQ58">
        <v>4</v>
      </c>
      <c r="BR58" t="s">
        <v>117</v>
      </c>
      <c r="BS58">
        <v>0</v>
      </c>
      <c r="BT58">
        <v>0</v>
      </c>
      <c r="BV58">
        <v>0</v>
      </c>
      <c r="BW58" t="s">
        <v>99</v>
      </c>
      <c r="BX58" t="s">
        <v>99</v>
      </c>
      <c r="BY58" t="s">
        <v>471</v>
      </c>
      <c r="BZ58">
        <v>0</v>
      </c>
      <c r="CA58">
        <v>5906.89</v>
      </c>
      <c r="CB58">
        <v>15573.4</v>
      </c>
      <c r="CC58">
        <v>0</v>
      </c>
      <c r="CD58">
        <v>0</v>
      </c>
      <c r="CE58">
        <v>0</v>
      </c>
      <c r="CF58">
        <v>7438.04</v>
      </c>
      <c r="CG58">
        <v>28918.400000000001</v>
      </c>
      <c r="CH58">
        <v>23566.799999999999</v>
      </c>
      <c r="CI58">
        <v>0</v>
      </c>
      <c r="CJ58">
        <v>0</v>
      </c>
      <c r="CK58">
        <v>0</v>
      </c>
      <c r="CL58">
        <v>52485.1</v>
      </c>
      <c r="CM58">
        <v>46.558399999999999</v>
      </c>
      <c r="CN58">
        <v>0</v>
      </c>
      <c r="CO58">
        <v>0</v>
      </c>
      <c r="CP58">
        <v>0</v>
      </c>
      <c r="CQ58">
        <v>0</v>
      </c>
      <c r="CR58">
        <v>170.04400000000001</v>
      </c>
      <c r="CS58">
        <v>0</v>
      </c>
      <c r="CT58">
        <v>216.60300000000001</v>
      </c>
      <c r="CU58">
        <v>0</v>
      </c>
      <c r="CV58">
        <v>0</v>
      </c>
      <c r="CW58">
        <v>0</v>
      </c>
      <c r="CX58">
        <v>0</v>
      </c>
      <c r="CY58">
        <v>216.60300000000001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1.71366</v>
      </c>
      <c r="DN58">
        <v>38.552999999999997</v>
      </c>
      <c r="DO58">
        <v>80.923400000000001</v>
      </c>
      <c r="DP58">
        <v>0</v>
      </c>
      <c r="DQ58">
        <v>0</v>
      </c>
      <c r="DR58">
        <v>5.57212</v>
      </c>
      <c r="DS58">
        <v>39.262</v>
      </c>
      <c r="DT58">
        <v>166.024</v>
      </c>
      <c r="DU58">
        <v>123.904</v>
      </c>
      <c r="DV58">
        <v>0</v>
      </c>
      <c r="DW58">
        <v>0</v>
      </c>
      <c r="DX58">
        <v>0</v>
      </c>
      <c r="DY58">
        <v>289.928</v>
      </c>
      <c r="DZ58">
        <v>282.642</v>
      </c>
      <c r="EA58">
        <v>7.2857900000000004</v>
      </c>
      <c r="EB58">
        <v>0</v>
      </c>
      <c r="EC58">
        <v>0</v>
      </c>
      <c r="EE58">
        <v>0</v>
      </c>
      <c r="EF58">
        <v>7.75</v>
      </c>
      <c r="EG58" t="s">
        <v>459</v>
      </c>
      <c r="EH58">
        <v>0</v>
      </c>
      <c r="EI58">
        <v>0</v>
      </c>
      <c r="EJ58">
        <v>1.81976</v>
      </c>
      <c r="EK58">
        <v>3.5998899999999998</v>
      </c>
      <c r="EL58">
        <v>0</v>
      </c>
      <c r="EM58">
        <v>0</v>
      </c>
      <c r="EN58">
        <v>0</v>
      </c>
      <c r="EO58">
        <v>1.5898000000000001</v>
      </c>
      <c r="EP58">
        <v>7.0094500000000002</v>
      </c>
      <c r="EQ58">
        <v>3.0337399999999999</v>
      </c>
      <c r="ER58">
        <v>0</v>
      </c>
      <c r="ES58">
        <v>0</v>
      </c>
      <c r="ET58">
        <v>0</v>
      </c>
      <c r="EU58">
        <v>10.043200000000001</v>
      </c>
      <c r="EV58">
        <v>0</v>
      </c>
      <c r="EW58">
        <v>1.75966</v>
      </c>
      <c r="EX58">
        <v>2.3679600000000001</v>
      </c>
      <c r="EY58">
        <v>0</v>
      </c>
      <c r="EZ58">
        <v>0</v>
      </c>
      <c r="FA58">
        <v>0</v>
      </c>
      <c r="FB58">
        <v>1.0598700000000001</v>
      </c>
      <c r="FC58">
        <v>5.1874799999999999</v>
      </c>
      <c r="FD58">
        <v>3.0337399999999999</v>
      </c>
      <c r="FE58">
        <v>0</v>
      </c>
      <c r="FF58">
        <v>0</v>
      </c>
      <c r="FG58">
        <v>0</v>
      </c>
      <c r="FH58">
        <v>8.2212200000000006</v>
      </c>
      <c r="FI58" t="s">
        <v>606</v>
      </c>
      <c r="FJ58" t="s">
        <v>535</v>
      </c>
      <c r="FK58" t="s">
        <v>536</v>
      </c>
      <c r="FL58" t="s">
        <v>257</v>
      </c>
      <c r="FM58">
        <v>8.5</v>
      </c>
      <c r="FN58" t="s">
        <v>44</v>
      </c>
      <c r="FO58" t="s">
        <v>458</v>
      </c>
      <c r="FP58" t="s">
        <v>611</v>
      </c>
    </row>
    <row r="59" spans="1:172" x14ac:dyDescent="0.25">
      <c r="A59" s="72">
        <v>43238.46875</v>
      </c>
      <c r="B59" t="s">
        <v>121</v>
      </c>
      <c r="C59" t="s">
        <v>122</v>
      </c>
      <c r="D59" t="s">
        <v>123</v>
      </c>
      <c r="E59">
        <v>5502.05</v>
      </c>
      <c r="F59">
        <v>5502.05</v>
      </c>
      <c r="G59" t="s">
        <v>43</v>
      </c>
      <c r="H59" s="73">
        <v>3.1944444444444449E-2</v>
      </c>
      <c r="I59" t="s">
        <v>51</v>
      </c>
      <c r="J59">
        <v>-68.989999999999995</v>
      </c>
      <c r="K59" t="s">
        <v>99</v>
      </c>
      <c r="L59" t="s">
        <v>99</v>
      </c>
      <c r="M59" t="s">
        <v>230</v>
      </c>
      <c r="N59">
        <v>0</v>
      </c>
      <c r="O59">
        <v>22209.3</v>
      </c>
      <c r="P59">
        <v>31151.9</v>
      </c>
      <c r="Q59">
        <v>0</v>
      </c>
      <c r="R59">
        <v>0</v>
      </c>
      <c r="S59">
        <v>0</v>
      </c>
      <c r="T59">
        <v>8737.99</v>
      </c>
      <c r="U59">
        <v>62099.199999999997</v>
      </c>
      <c r="V59">
        <v>23566.7</v>
      </c>
      <c r="W59">
        <v>0</v>
      </c>
      <c r="X59">
        <v>0</v>
      </c>
      <c r="Y59">
        <v>0</v>
      </c>
      <c r="Z59">
        <v>85665.9</v>
      </c>
      <c r="AA59">
        <v>22.1646</v>
      </c>
      <c r="AB59">
        <v>0</v>
      </c>
      <c r="AC59">
        <v>0</v>
      </c>
      <c r="AD59">
        <v>0</v>
      </c>
      <c r="AE59">
        <v>0</v>
      </c>
      <c r="AF59">
        <v>152.02199999999999</v>
      </c>
      <c r="AG59">
        <v>0</v>
      </c>
      <c r="AH59">
        <v>174.18700000000001</v>
      </c>
      <c r="AI59">
        <v>0</v>
      </c>
      <c r="AJ59">
        <v>0</v>
      </c>
      <c r="AK59">
        <v>0</v>
      </c>
      <c r="AL59">
        <v>0</v>
      </c>
      <c r="AM59">
        <v>174.18700000000001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0.84184700000000001</v>
      </c>
      <c r="BB59">
        <v>152.01400000000001</v>
      </c>
      <c r="BC59">
        <v>162.54599999999999</v>
      </c>
      <c r="BD59">
        <v>0</v>
      </c>
      <c r="BE59">
        <v>0</v>
      </c>
      <c r="BF59">
        <v>4.9913400000000001</v>
      </c>
      <c r="BG59">
        <v>46.381799999999998</v>
      </c>
      <c r="BH59">
        <v>366.77499999999998</v>
      </c>
      <c r="BI59">
        <v>123.93899999999999</v>
      </c>
      <c r="BJ59">
        <v>0</v>
      </c>
      <c r="BK59">
        <v>0</v>
      </c>
      <c r="BL59">
        <v>0</v>
      </c>
      <c r="BM59">
        <v>490.714</v>
      </c>
      <c r="BN59">
        <v>484.88099999999997</v>
      </c>
      <c r="BO59">
        <v>5.8331799999999996</v>
      </c>
      <c r="BP59">
        <v>0</v>
      </c>
      <c r="BQ59">
        <v>0</v>
      </c>
      <c r="BS59">
        <v>0</v>
      </c>
      <c r="BT59">
        <v>0</v>
      </c>
      <c r="BV59">
        <v>0</v>
      </c>
      <c r="BW59" t="s">
        <v>99</v>
      </c>
      <c r="BX59" t="s">
        <v>99</v>
      </c>
      <c r="BY59" t="s">
        <v>190</v>
      </c>
      <c r="BZ59">
        <v>0</v>
      </c>
      <c r="CA59">
        <v>21768.2</v>
      </c>
      <c r="CB59">
        <v>22458.6</v>
      </c>
      <c r="CC59">
        <v>0</v>
      </c>
      <c r="CD59">
        <v>0</v>
      </c>
      <c r="CE59">
        <v>0</v>
      </c>
      <c r="CF59">
        <v>5436.59</v>
      </c>
      <c r="CG59">
        <v>49663.4</v>
      </c>
      <c r="CH59">
        <v>23566.7</v>
      </c>
      <c r="CI59">
        <v>0</v>
      </c>
      <c r="CJ59">
        <v>0</v>
      </c>
      <c r="CK59">
        <v>0</v>
      </c>
      <c r="CL59">
        <v>73230.100000000006</v>
      </c>
      <c r="CM59">
        <v>29.787700000000001</v>
      </c>
      <c r="CN59">
        <v>0</v>
      </c>
      <c r="CO59">
        <v>0</v>
      </c>
      <c r="CP59">
        <v>0</v>
      </c>
      <c r="CQ59">
        <v>0</v>
      </c>
      <c r="CR59">
        <v>161.79</v>
      </c>
      <c r="CS59">
        <v>0</v>
      </c>
      <c r="CT59">
        <v>191.578</v>
      </c>
      <c r="CU59">
        <v>0</v>
      </c>
      <c r="CV59">
        <v>0</v>
      </c>
      <c r="CW59">
        <v>0</v>
      </c>
      <c r="CX59">
        <v>0</v>
      </c>
      <c r="CY59">
        <v>191.578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1.1264000000000001</v>
      </c>
      <c r="DN59">
        <v>145.179</v>
      </c>
      <c r="DO59">
        <v>117.17</v>
      </c>
      <c r="DP59">
        <v>0</v>
      </c>
      <c r="DQ59">
        <v>0</v>
      </c>
      <c r="DR59">
        <v>5.3120700000000003</v>
      </c>
      <c r="DS59">
        <v>28.9939</v>
      </c>
      <c r="DT59">
        <v>297.78100000000001</v>
      </c>
      <c r="DU59">
        <v>123.93899999999999</v>
      </c>
      <c r="DV59">
        <v>0</v>
      </c>
      <c r="DW59">
        <v>0</v>
      </c>
      <c r="DX59">
        <v>0</v>
      </c>
      <c r="DY59">
        <v>421.72</v>
      </c>
      <c r="DZ59">
        <v>415.28199999999998</v>
      </c>
      <c r="EA59">
        <v>6.4384699999999997</v>
      </c>
      <c r="EB59">
        <v>0</v>
      </c>
      <c r="EC59">
        <v>2.5</v>
      </c>
      <c r="ED59" t="s">
        <v>116</v>
      </c>
      <c r="EE59">
        <v>0</v>
      </c>
      <c r="EF59">
        <v>0</v>
      </c>
      <c r="EH59">
        <v>0</v>
      </c>
      <c r="EI59">
        <v>0</v>
      </c>
      <c r="EJ59">
        <v>9.0223899999999997</v>
      </c>
      <c r="EK59">
        <v>4.8234199999999996</v>
      </c>
      <c r="EL59">
        <v>0</v>
      </c>
      <c r="EM59">
        <v>0</v>
      </c>
      <c r="EN59">
        <v>0</v>
      </c>
      <c r="EO59">
        <v>1.48428</v>
      </c>
      <c r="EP59">
        <v>15.3301</v>
      </c>
      <c r="EQ59">
        <v>3.0337299999999998</v>
      </c>
      <c r="ER59">
        <v>0</v>
      </c>
      <c r="ES59">
        <v>0</v>
      </c>
      <c r="ET59">
        <v>0</v>
      </c>
      <c r="EU59">
        <v>18.363800000000001</v>
      </c>
      <c r="EV59">
        <v>0</v>
      </c>
      <c r="EW59">
        <v>8.1349</v>
      </c>
      <c r="EX59">
        <v>3.47126</v>
      </c>
      <c r="EY59">
        <v>0</v>
      </c>
      <c r="EZ59">
        <v>0</v>
      </c>
      <c r="FA59">
        <v>0</v>
      </c>
      <c r="FB59">
        <v>0.97638400000000003</v>
      </c>
      <c r="FC59">
        <v>12.5825</v>
      </c>
      <c r="FD59">
        <v>3.0337299999999998</v>
      </c>
      <c r="FE59">
        <v>0</v>
      </c>
      <c r="FF59">
        <v>0</v>
      </c>
      <c r="FG59">
        <v>0</v>
      </c>
      <c r="FH59">
        <v>15.616300000000001</v>
      </c>
      <c r="FI59" t="s">
        <v>606</v>
      </c>
      <c r="FJ59" t="s">
        <v>535</v>
      </c>
      <c r="FK59" t="s">
        <v>536</v>
      </c>
      <c r="FL59" t="s">
        <v>257</v>
      </c>
      <c r="FM59">
        <v>8.5</v>
      </c>
      <c r="FN59" t="s">
        <v>44</v>
      </c>
      <c r="FO59" t="s">
        <v>458</v>
      </c>
      <c r="FP59" t="s">
        <v>611</v>
      </c>
    </row>
    <row r="60" spans="1:172" x14ac:dyDescent="0.25">
      <c r="A60" s="72">
        <v>43238.469305555554</v>
      </c>
      <c r="B60" t="s">
        <v>179</v>
      </c>
      <c r="C60" t="s">
        <v>180</v>
      </c>
      <c r="D60" t="s">
        <v>123</v>
      </c>
      <c r="E60">
        <v>5502.06</v>
      </c>
      <c r="F60">
        <v>5502.06</v>
      </c>
      <c r="G60" t="s">
        <v>43</v>
      </c>
      <c r="H60" s="73">
        <v>2.9861111111111113E-2</v>
      </c>
      <c r="I60" t="s">
        <v>51</v>
      </c>
      <c r="J60">
        <v>-69.62</v>
      </c>
      <c r="K60" t="s">
        <v>99</v>
      </c>
      <c r="L60" t="s">
        <v>99</v>
      </c>
      <c r="M60" t="s">
        <v>228</v>
      </c>
      <c r="N60">
        <v>0</v>
      </c>
      <c r="O60">
        <v>22766.799999999999</v>
      </c>
      <c r="P60">
        <v>31170.1</v>
      </c>
      <c r="Q60">
        <v>0</v>
      </c>
      <c r="R60">
        <v>0</v>
      </c>
      <c r="S60">
        <v>0</v>
      </c>
      <c r="T60">
        <v>11157.1</v>
      </c>
      <c r="U60">
        <v>65093.9</v>
      </c>
      <c r="V60">
        <v>23566.799999999999</v>
      </c>
      <c r="W60">
        <v>0</v>
      </c>
      <c r="X60">
        <v>0</v>
      </c>
      <c r="Y60">
        <v>0</v>
      </c>
      <c r="Z60">
        <v>88660.7</v>
      </c>
      <c r="AA60">
        <v>20.136199999999999</v>
      </c>
      <c r="AB60">
        <v>0</v>
      </c>
      <c r="AC60">
        <v>0</v>
      </c>
      <c r="AD60">
        <v>0</v>
      </c>
      <c r="AE60">
        <v>0</v>
      </c>
      <c r="AF60">
        <v>152.02199999999999</v>
      </c>
      <c r="AG60">
        <v>0</v>
      </c>
      <c r="AH60">
        <v>172.15799999999999</v>
      </c>
      <c r="AI60">
        <v>0</v>
      </c>
      <c r="AJ60">
        <v>0</v>
      </c>
      <c r="AK60">
        <v>0</v>
      </c>
      <c r="AL60">
        <v>0</v>
      </c>
      <c r="AM60">
        <v>172.15799999999999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0.76377600000000001</v>
      </c>
      <c r="BB60">
        <v>155.428</v>
      </c>
      <c r="BC60">
        <v>162.63999999999999</v>
      </c>
      <c r="BD60">
        <v>0</v>
      </c>
      <c r="BE60">
        <v>0</v>
      </c>
      <c r="BF60">
        <v>4.9913299999999996</v>
      </c>
      <c r="BG60">
        <v>58.6751</v>
      </c>
      <c r="BH60">
        <v>382.49900000000002</v>
      </c>
      <c r="BI60">
        <v>123.93899999999999</v>
      </c>
      <c r="BJ60">
        <v>0</v>
      </c>
      <c r="BK60">
        <v>0</v>
      </c>
      <c r="BL60">
        <v>0</v>
      </c>
      <c r="BM60">
        <v>506.43799999999999</v>
      </c>
      <c r="BN60">
        <v>500.68299999999999</v>
      </c>
      <c r="BO60">
        <v>5.7550999999999997</v>
      </c>
      <c r="BP60">
        <v>0</v>
      </c>
      <c r="BQ60">
        <v>0</v>
      </c>
      <c r="BS60">
        <v>0</v>
      </c>
      <c r="BT60">
        <v>0</v>
      </c>
      <c r="BV60">
        <v>0</v>
      </c>
      <c r="BW60" t="s">
        <v>99</v>
      </c>
      <c r="BX60" t="s">
        <v>99</v>
      </c>
      <c r="BY60" t="s">
        <v>226</v>
      </c>
      <c r="BZ60">
        <v>0</v>
      </c>
      <c r="CA60">
        <v>22475.5</v>
      </c>
      <c r="CB60">
        <v>22634.7</v>
      </c>
      <c r="CC60">
        <v>0</v>
      </c>
      <c r="CD60">
        <v>0</v>
      </c>
      <c r="CE60">
        <v>0</v>
      </c>
      <c r="CF60">
        <v>7438.04</v>
      </c>
      <c r="CG60">
        <v>52548.2</v>
      </c>
      <c r="CH60">
        <v>23566.799999999999</v>
      </c>
      <c r="CI60">
        <v>0</v>
      </c>
      <c r="CJ60">
        <v>0</v>
      </c>
      <c r="CK60">
        <v>0</v>
      </c>
      <c r="CL60">
        <v>76115</v>
      </c>
      <c r="CM60">
        <v>27.7319</v>
      </c>
      <c r="CN60">
        <v>0</v>
      </c>
      <c r="CO60">
        <v>0</v>
      </c>
      <c r="CP60">
        <v>0</v>
      </c>
      <c r="CQ60">
        <v>0</v>
      </c>
      <c r="CR60">
        <v>161.79</v>
      </c>
      <c r="CS60">
        <v>0</v>
      </c>
      <c r="CT60">
        <v>189.52199999999999</v>
      </c>
      <c r="CU60">
        <v>0</v>
      </c>
      <c r="CV60">
        <v>0</v>
      </c>
      <c r="CW60">
        <v>0</v>
      </c>
      <c r="CX60">
        <v>0</v>
      </c>
      <c r="CY60">
        <v>189.52199999999999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1.0477799999999999</v>
      </c>
      <c r="DN60">
        <v>149.31899999999999</v>
      </c>
      <c r="DO60">
        <v>118.07899999999999</v>
      </c>
      <c r="DP60">
        <v>0</v>
      </c>
      <c r="DQ60">
        <v>0</v>
      </c>
      <c r="DR60">
        <v>5.3120599999999998</v>
      </c>
      <c r="DS60">
        <v>39.116700000000002</v>
      </c>
      <c r="DT60">
        <v>312.875</v>
      </c>
      <c r="DU60">
        <v>123.93899999999999</v>
      </c>
      <c r="DV60">
        <v>0</v>
      </c>
      <c r="DW60">
        <v>0</v>
      </c>
      <c r="DX60">
        <v>0</v>
      </c>
      <c r="DY60">
        <v>436.81400000000002</v>
      </c>
      <c r="DZ60">
        <v>430.45499999999998</v>
      </c>
      <c r="EA60">
        <v>6.3598400000000002</v>
      </c>
      <c r="EB60">
        <v>0</v>
      </c>
      <c r="EC60">
        <v>2.75</v>
      </c>
      <c r="ED60" t="s">
        <v>116</v>
      </c>
      <c r="EE60">
        <v>0</v>
      </c>
      <c r="EF60">
        <v>0</v>
      </c>
      <c r="EH60">
        <v>0</v>
      </c>
      <c r="EI60">
        <v>0</v>
      </c>
      <c r="EJ60">
        <v>9.1424099999999999</v>
      </c>
      <c r="EK60">
        <v>4.8265099999999999</v>
      </c>
      <c r="EL60">
        <v>0</v>
      </c>
      <c r="EM60">
        <v>0</v>
      </c>
      <c r="EN60">
        <v>0</v>
      </c>
      <c r="EO60">
        <v>1.5898000000000001</v>
      </c>
      <c r="EP60">
        <v>15.5587</v>
      </c>
      <c r="EQ60">
        <v>3.0337399999999999</v>
      </c>
      <c r="ER60">
        <v>0</v>
      </c>
      <c r="ES60">
        <v>0</v>
      </c>
      <c r="ET60">
        <v>0</v>
      </c>
      <c r="EU60">
        <v>18.592500000000001</v>
      </c>
      <c r="EV60">
        <v>0</v>
      </c>
      <c r="EW60">
        <v>8.2799200000000006</v>
      </c>
      <c r="EX60">
        <v>3.4961000000000002</v>
      </c>
      <c r="EY60">
        <v>0</v>
      </c>
      <c r="EZ60">
        <v>0</v>
      </c>
      <c r="FA60">
        <v>0</v>
      </c>
      <c r="FB60">
        <v>1.0598700000000001</v>
      </c>
      <c r="FC60">
        <v>12.835900000000001</v>
      </c>
      <c r="FD60">
        <v>3.0337399999999999</v>
      </c>
      <c r="FE60">
        <v>0</v>
      </c>
      <c r="FF60">
        <v>0</v>
      </c>
      <c r="FG60">
        <v>0</v>
      </c>
      <c r="FH60">
        <v>15.8696</v>
      </c>
      <c r="FI60" t="s">
        <v>606</v>
      </c>
      <c r="FJ60" t="s">
        <v>535</v>
      </c>
      <c r="FK60" t="s">
        <v>536</v>
      </c>
      <c r="FL60" t="s">
        <v>257</v>
      </c>
      <c r="FM60">
        <v>8.5</v>
      </c>
      <c r="FN60" t="s">
        <v>44</v>
      </c>
      <c r="FO60" t="s">
        <v>458</v>
      </c>
      <c r="FP60" t="s">
        <v>611</v>
      </c>
    </row>
    <row r="61" spans="1:172" x14ac:dyDescent="0.25">
      <c r="A61" s="72">
        <v>43238.470358796294</v>
      </c>
      <c r="B61" t="s">
        <v>126</v>
      </c>
      <c r="C61" t="s">
        <v>127</v>
      </c>
      <c r="D61" t="s">
        <v>120</v>
      </c>
      <c r="E61">
        <v>53627.8</v>
      </c>
      <c r="F61">
        <v>53627.8</v>
      </c>
      <c r="G61" t="s">
        <v>43</v>
      </c>
      <c r="H61" s="73">
        <v>6.0416666666666667E-2</v>
      </c>
      <c r="I61" t="s">
        <v>51</v>
      </c>
      <c r="J61">
        <v>-23.21</v>
      </c>
      <c r="K61" t="s">
        <v>99</v>
      </c>
      <c r="L61" t="s">
        <v>99</v>
      </c>
      <c r="M61" t="s">
        <v>209</v>
      </c>
      <c r="N61">
        <v>7.7398800000000003</v>
      </c>
      <c r="O61">
        <v>86202.8</v>
      </c>
      <c r="P61">
        <v>22342.7</v>
      </c>
      <c r="Q61">
        <v>0</v>
      </c>
      <c r="R61">
        <v>3115.04</v>
      </c>
      <c r="S61">
        <v>0</v>
      </c>
      <c r="T61">
        <v>83681.5</v>
      </c>
      <c r="U61">
        <v>195350</v>
      </c>
      <c r="V61">
        <v>229701</v>
      </c>
      <c r="W61">
        <v>0</v>
      </c>
      <c r="X61">
        <v>0</v>
      </c>
      <c r="Y61">
        <v>0</v>
      </c>
      <c r="Z61">
        <v>425051</v>
      </c>
      <c r="AA61">
        <v>1474.65</v>
      </c>
      <c r="AB61">
        <v>0</v>
      </c>
      <c r="AC61">
        <v>0</v>
      </c>
      <c r="AD61">
        <v>0</v>
      </c>
      <c r="AE61">
        <v>0</v>
      </c>
      <c r="AF61">
        <v>678.07600000000002</v>
      </c>
      <c r="AG61">
        <v>0</v>
      </c>
      <c r="AH61">
        <v>2152.73</v>
      </c>
      <c r="AI61">
        <v>0</v>
      </c>
      <c r="AJ61">
        <v>0</v>
      </c>
      <c r="AK61">
        <v>0</v>
      </c>
      <c r="AL61">
        <v>0</v>
      </c>
      <c r="AM61">
        <v>2152.73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5.46068</v>
      </c>
      <c r="BB61">
        <v>56.724600000000002</v>
      </c>
      <c r="BC61">
        <v>12.162000000000001</v>
      </c>
      <c r="BD61">
        <v>0</v>
      </c>
      <c r="BE61">
        <v>1.4264699999999999</v>
      </c>
      <c r="BF61">
        <v>2.2806000000000002</v>
      </c>
      <c r="BG61">
        <v>45.6738</v>
      </c>
      <c r="BH61">
        <v>123.72799999999999</v>
      </c>
      <c r="BI61">
        <v>123.904</v>
      </c>
      <c r="BJ61">
        <v>0</v>
      </c>
      <c r="BK61">
        <v>0</v>
      </c>
      <c r="BL61">
        <v>0</v>
      </c>
      <c r="BM61">
        <v>247.63200000000001</v>
      </c>
      <c r="BN61">
        <v>239.89400000000001</v>
      </c>
      <c r="BO61">
        <v>7.7377399999999996</v>
      </c>
      <c r="BP61">
        <v>0</v>
      </c>
      <c r="BQ61">
        <v>0.75</v>
      </c>
      <c r="BR61" t="s">
        <v>113</v>
      </c>
      <c r="BS61">
        <v>0</v>
      </c>
      <c r="BT61">
        <v>2.5</v>
      </c>
      <c r="BU61" t="s">
        <v>114</v>
      </c>
      <c r="BV61">
        <v>0</v>
      </c>
      <c r="BW61" t="s">
        <v>99</v>
      </c>
      <c r="BX61" t="s">
        <v>99</v>
      </c>
      <c r="BY61" t="s">
        <v>238</v>
      </c>
      <c r="BZ61">
        <v>7.7087399999999997</v>
      </c>
      <c r="CA61">
        <v>59577.599999999999</v>
      </c>
      <c r="CB61">
        <v>36109.9</v>
      </c>
      <c r="CC61">
        <v>0</v>
      </c>
      <c r="CD61">
        <v>1184.53</v>
      </c>
      <c r="CE61">
        <v>0</v>
      </c>
      <c r="CF61">
        <v>58234.400000000001</v>
      </c>
      <c r="CG61">
        <v>155114</v>
      </c>
      <c r="CH61">
        <v>229701</v>
      </c>
      <c r="CI61">
        <v>0</v>
      </c>
      <c r="CJ61">
        <v>0</v>
      </c>
      <c r="CK61">
        <v>0</v>
      </c>
      <c r="CL61">
        <v>384816</v>
      </c>
      <c r="CM61">
        <v>1331.61</v>
      </c>
      <c r="CN61">
        <v>0</v>
      </c>
      <c r="CO61">
        <v>0</v>
      </c>
      <c r="CP61">
        <v>0</v>
      </c>
      <c r="CQ61">
        <v>0</v>
      </c>
      <c r="CR61">
        <v>705.35599999999999</v>
      </c>
      <c r="CS61">
        <v>0</v>
      </c>
      <c r="CT61">
        <v>2036.96</v>
      </c>
      <c r="CU61">
        <v>0</v>
      </c>
      <c r="CV61">
        <v>0</v>
      </c>
      <c r="CW61">
        <v>0</v>
      </c>
      <c r="CX61">
        <v>0</v>
      </c>
      <c r="CY61">
        <v>2036.96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4.9267500000000002</v>
      </c>
      <c r="DN61">
        <v>40.966200000000001</v>
      </c>
      <c r="DO61">
        <v>19.722300000000001</v>
      </c>
      <c r="DP61">
        <v>0</v>
      </c>
      <c r="DQ61">
        <v>0.54325800000000002</v>
      </c>
      <c r="DR61">
        <v>2.3724599999999998</v>
      </c>
      <c r="DS61">
        <v>31.982600000000001</v>
      </c>
      <c r="DT61">
        <v>100.514</v>
      </c>
      <c r="DU61">
        <v>123.904</v>
      </c>
      <c r="DV61">
        <v>0</v>
      </c>
      <c r="DW61">
        <v>0</v>
      </c>
      <c r="DX61">
        <v>0</v>
      </c>
      <c r="DY61">
        <v>224.417</v>
      </c>
      <c r="DZ61">
        <v>217.12200000000001</v>
      </c>
      <c r="EA61">
        <v>7.2956799999999999</v>
      </c>
      <c r="EB61">
        <v>0</v>
      </c>
      <c r="EC61">
        <v>0</v>
      </c>
      <c r="EE61">
        <v>0</v>
      </c>
      <c r="EF61">
        <v>0</v>
      </c>
      <c r="EH61">
        <v>0</v>
      </c>
      <c r="EI61" s="74">
        <v>1.32273E-20</v>
      </c>
      <c r="EJ61">
        <v>23.108899999999998</v>
      </c>
      <c r="EK61">
        <v>2.8339500000000002</v>
      </c>
      <c r="EL61">
        <v>0</v>
      </c>
      <c r="EM61" s="74">
        <v>4.09248E-17</v>
      </c>
      <c r="EN61">
        <v>0</v>
      </c>
      <c r="EO61">
        <v>12.961600000000001</v>
      </c>
      <c r="EP61">
        <v>38.904400000000003</v>
      </c>
      <c r="EQ61">
        <v>29.569299999999998</v>
      </c>
      <c r="ER61">
        <v>0</v>
      </c>
      <c r="ES61">
        <v>0</v>
      </c>
      <c r="ET61">
        <v>0</v>
      </c>
      <c r="EU61">
        <v>68.473799999999997</v>
      </c>
      <c r="EV61" s="74">
        <v>1.1914900000000001E-13</v>
      </c>
      <c r="EW61">
        <v>18.545500000000001</v>
      </c>
      <c r="EX61">
        <v>4.5484600000000004</v>
      </c>
      <c r="EY61">
        <v>0</v>
      </c>
      <c r="EZ61" s="74">
        <v>1.8584E-10</v>
      </c>
      <c r="FA61">
        <v>0</v>
      </c>
      <c r="FB61">
        <v>9.5373999999999999</v>
      </c>
      <c r="FC61">
        <v>32.631399999999999</v>
      </c>
      <c r="FD61">
        <v>29.569299999999998</v>
      </c>
      <c r="FE61">
        <v>0</v>
      </c>
      <c r="FF61">
        <v>0</v>
      </c>
      <c r="FG61">
        <v>0</v>
      </c>
      <c r="FH61">
        <v>62.200699999999998</v>
      </c>
      <c r="FI61" t="s">
        <v>606</v>
      </c>
      <c r="FJ61" t="s">
        <v>535</v>
      </c>
      <c r="FK61" t="s">
        <v>536</v>
      </c>
      <c r="FL61" t="s">
        <v>257</v>
      </c>
      <c r="FM61">
        <v>8.5</v>
      </c>
      <c r="FN61" t="s">
        <v>44</v>
      </c>
      <c r="FO61" t="s">
        <v>458</v>
      </c>
      <c r="FP61" t="s">
        <v>611</v>
      </c>
    </row>
    <row r="62" spans="1:172" x14ac:dyDescent="0.25">
      <c r="A62" s="72">
        <v>43238.472083333334</v>
      </c>
      <c r="B62" t="s">
        <v>140</v>
      </c>
      <c r="C62" t="s">
        <v>141</v>
      </c>
      <c r="D62" t="s">
        <v>120</v>
      </c>
      <c r="E62">
        <v>53627.8</v>
      </c>
      <c r="F62">
        <v>53627.8</v>
      </c>
      <c r="G62" t="s">
        <v>43</v>
      </c>
      <c r="H62" s="73">
        <v>9.7222222222222224E-2</v>
      </c>
      <c r="I62" t="s">
        <v>51</v>
      </c>
      <c r="J62">
        <v>-54.19</v>
      </c>
      <c r="K62" t="s">
        <v>99</v>
      </c>
      <c r="L62" t="s">
        <v>99</v>
      </c>
      <c r="M62" t="s">
        <v>431</v>
      </c>
      <c r="N62">
        <v>0.60257099999999997</v>
      </c>
      <c r="O62">
        <v>158683</v>
      </c>
      <c r="P62">
        <v>59018.1</v>
      </c>
      <c r="Q62">
        <v>0</v>
      </c>
      <c r="R62">
        <v>2075.08</v>
      </c>
      <c r="S62">
        <v>0</v>
      </c>
      <c r="T62">
        <v>127306</v>
      </c>
      <c r="U62">
        <v>347082</v>
      </c>
      <c r="V62">
        <v>180171</v>
      </c>
      <c r="W62">
        <v>0</v>
      </c>
      <c r="X62">
        <v>0</v>
      </c>
      <c r="Y62">
        <v>0</v>
      </c>
      <c r="Z62">
        <v>527253</v>
      </c>
      <c r="AA62">
        <v>114.83799999999999</v>
      </c>
      <c r="AB62">
        <v>0</v>
      </c>
      <c r="AC62">
        <v>0</v>
      </c>
      <c r="AD62">
        <v>0</v>
      </c>
      <c r="AE62">
        <v>0</v>
      </c>
      <c r="AF62">
        <v>544.54999999999995</v>
      </c>
      <c r="AG62">
        <v>0</v>
      </c>
      <c r="AH62">
        <v>659.38800000000003</v>
      </c>
      <c r="AI62">
        <v>0</v>
      </c>
      <c r="AJ62">
        <v>0</v>
      </c>
      <c r="AK62">
        <v>0</v>
      </c>
      <c r="AL62">
        <v>0</v>
      </c>
      <c r="AM62">
        <v>659.38800000000003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0.421711</v>
      </c>
      <c r="BB62">
        <v>109.551</v>
      </c>
      <c r="BC62">
        <v>37.005699999999997</v>
      </c>
      <c r="BD62">
        <v>0</v>
      </c>
      <c r="BE62">
        <v>1.0390699999999999</v>
      </c>
      <c r="BF62">
        <v>1.8338300000000001</v>
      </c>
      <c r="BG62">
        <v>71.348799999999997</v>
      </c>
      <c r="BH62">
        <v>221.2</v>
      </c>
      <c r="BI62">
        <v>100.508</v>
      </c>
      <c r="BJ62">
        <v>0</v>
      </c>
      <c r="BK62">
        <v>0</v>
      </c>
      <c r="BL62">
        <v>0</v>
      </c>
      <c r="BM62">
        <v>321.70800000000003</v>
      </c>
      <c r="BN62">
        <v>319.45299999999997</v>
      </c>
      <c r="BO62">
        <v>2.2552599999999998</v>
      </c>
      <c r="BP62">
        <v>0</v>
      </c>
      <c r="BQ62">
        <v>0</v>
      </c>
      <c r="BS62">
        <v>0</v>
      </c>
      <c r="BT62">
        <v>0</v>
      </c>
      <c r="BV62">
        <v>0</v>
      </c>
      <c r="BW62" t="s">
        <v>99</v>
      </c>
      <c r="BX62" t="s">
        <v>99</v>
      </c>
      <c r="BY62" t="s">
        <v>432</v>
      </c>
      <c r="BZ62">
        <v>1.0263599999999999</v>
      </c>
      <c r="CA62">
        <v>100368</v>
      </c>
      <c r="CB62">
        <v>57125.8</v>
      </c>
      <c r="CC62">
        <v>0</v>
      </c>
      <c r="CD62">
        <v>815.28499999999997</v>
      </c>
      <c r="CE62">
        <v>0</v>
      </c>
      <c r="CF62">
        <v>90385.1</v>
      </c>
      <c r="CG62">
        <v>248695</v>
      </c>
      <c r="CH62">
        <v>180171</v>
      </c>
      <c r="CI62">
        <v>0</v>
      </c>
      <c r="CJ62">
        <v>0</v>
      </c>
      <c r="CK62">
        <v>0</v>
      </c>
      <c r="CL62">
        <v>428866</v>
      </c>
      <c r="CM62">
        <v>195.19300000000001</v>
      </c>
      <c r="CN62">
        <v>0</v>
      </c>
      <c r="CO62">
        <v>0</v>
      </c>
      <c r="CP62">
        <v>0</v>
      </c>
      <c r="CQ62">
        <v>0</v>
      </c>
      <c r="CR62">
        <v>568.55899999999997</v>
      </c>
      <c r="CS62">
        <v>0</v>
      </c>
      <c r="CT62">
        <v>763.75199999999995</v>
      </c>
      <c r="CU62">
        <v>0</v>
      </c>
      <c r="CV62">
        <v>0</v>
      </c>
      <c r="CW62">
        <v>0</v>
      </c>
      <c r="CX62">
        <v>0</v>
      </c>
      <c r="CY62">
        <v>763.75199999999995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0.72960499999999995</v>
      </c>
      <c r="DN62">
        <v>75.963700000000003</v>
      </c>
      <c r="DO62">
        <v>36.648699999999998</v>
      </c>
      <c r="DP62">
        <v>0</v>
      </c>
      <c r="DQ62">
        <v>0.54580600000000001</v>
      </c>
      <c r="DR62">
        <v>1.9147799999999999</v>
      </c>
      <c r="DS62">
        <v>51.207000000000001</v>
      </c>
      <c r="DT62">
        <v>167.01</v>
      </c>
      <c r="DU62">
        <v>100.508</v>
      </c>
      <c r="DV62">
        <v>0</v>
      </c>
      <c r="DW62">
        <v>0</v>
      </c>
      <c r="DX62">
        <v>0</v>
      </c>
      <c r="DY62">
        <v>267.51799999999997</v>
      </c>
      <c r="DZ62">
        <v>264.87400000000002</v>
      </c>
      <c r="EA62">
        <v>2.6437499999999998</v>
      </c>
      <c r="EB62">
        <v>0</v>
      </c>
      <c r="EC62">
        <v>0</v>
      </c>
      <c r="EE62">
        <v>0</v>
      </c>
      <c r="EF62">
        <v>0</v>
      </c>
      <c r="EH62">
        <v>0</v>
      </c>
      <c r="EI62" s="74">
        <v>5.6781499999999998E-7</v>
      </c>
      <c r="EJ62">
        <v>57.2089</v>
      </c>
      <c r="EK62">
        <v>13.058299999999999</v>
      </c>
      <c r="EL62">
        <v>0</v>
      </c>
      <c r="EM62">
        <v>0.257803</v>
      </c>
      <c r="EN62">
        <v>0</v>
      </c>
      <c r="EO62">
        <v>25.628</v>
      </c>
      <c r="EP62">
        <v>96.152900000000002</v>
      </c>
      <c r="EQ62">
        <v>35.006900000000002</v>
      </c>
      <c r="ER62">
        <v>0</v>
      </c>
      <c r="ES62">
        <v>0</v>
      </c>
      <c r="ET62">
        <v>0</v>
      </c>
      <c r="EU62">
        <v>131.16</v>
      </c>
      <c r="EV62">
        <v>1.3352200000000001E-4</v>
      </c>
      <c r="EW62">
        <v>41.1205</v>
      </c>
      <c r="EX62">
        <v>12.5527</v>
      </c>
      <c r="EY62">
        <v>0</v>
      </c>
      <c r="EZ62">
        <v>0.18171999999999999</v>
      </c>
      <c r="FA62">
        <v>0</v>
      </c>
      <c r="FB62">
        <v>19.669699999999999</v>
      </c>
      <c r="FC62">
        <v>73.524799999999999</v>
      </c>
      <c r="FD62">
        <v>35.006900000000002</v>
      </c>
      <c r="FE62">
        <v>0</v>
      </c>
      <c r="FF62">
        <v>0</v>
      </c>
      <c r="FG62">
        <v>0</v>
      </c>
      <c r="FH62">
        <v>108.532</v>
      </c>
      <c r="FI62" t="s">
        <v>606</v>
      </c>
      <c r="FJ62" t="s">
        <v>535</v>
      </c>
      <c r="FK62" t="s">
        <v>536</v>
      </c>
      <c r="FL62" t="s">
        <v>257</v>
      </c>
      <c r="FM62">
        <v>8.5</v>
      </c>
      <c r="FN62" t="s">
        <v>44</v>
      </c>
      <c r="FO62" t="s">
        <v>458</v>
      </c>
      <c r="FP62" t="s">
        <v>611</v>
      </c>
    </row>
    <row r="63" spans="1:172" x14ac:dyDescent="0.25">
      <c r="A63" s="72">
        <v>43238.473692129628</v>
      </c>
      <c r="B63" t="s">
        <v>142</v>
      </c>
      <c r="C63" t="s">
        <v>143</v>
      </c>
      <c r="D63" t="s">
        <v>120</v>
      </c>
      <c r="E63">
        <v>53627.8</v>
      </c>
      <c r="F63">
        <v>53627.8</v>
      </c>
      <c r="G63" t="s">
        <v>43</v>
      </c>
      <c r="H63" s="73">
        <v>9.0277777777777776E-2</v>
      </c>
      <c r="I63" t="s">
        <v>51</v>
      </c>
      <c r="J63">
        <v>-136.44999999999999</v>
      </c>
      <c r="K63" t="s">
        <v>99</v>
      </c>
      <c r="L63" t="s">
        <v>99</v>
      </c>
      <c r="M63" t="s">
        <v>431</v>
      </c>
      <c r="N63">
        <v>7.1856699999999996E-2</v>
      </c>
      <c r="O63">
        <v>179666</v>
      </c>
      <c r="P63">
        <v>69003.600000000006</v>
      </c>
      <c r="Q63">
        <v>0</v>
      </c>
      <c r="R63">
        <v>1085.07</v>
      </c>
      <c r="S63">
        <v>0</v>
      </c>
      <c r="T63">
        <v>250877</v>
      </c>
      <c r="U63">
        <v>500632</v>
      </c>
      <c r="V63">
        <v>180171</v>
      </c>
      <c r="W63">
        <v>0</v>
      </c>
      <c r="X63">
        <v>0</v>
      </c>
      <c r="Y63">
        <v>0</v>
      </c>
      <c r="Z63">
        <v>680803</v>
      </c>
      <c r="AA63">
        <v>13.6944</v>
      </c>
      <c r="AB63">
        <v>0</v>
      </c>
      <c r="AC63">
        <v>0</v>
      </c>
      <c r="AD63">
        <v>0</v>
      </c>
      <c r="AE63">
        <v>0</v>
      </c>
      <c r="AF63">
        <v>544.54999999999995</v>
      </c>
      <c r="AG63">
        <v>0</v>
      </c>
      <c r="AH63">
        <v>558.24400000000003</v>
      </c>
      <c r="AI63">
        <v>0</v>
      </c>
      <c r="AJ63">
        <v>0</v>
      </c>
      <c r="AK63">
        <v>0</v>
      </c>
      <c r="AL63">
        <v>0</v>
      </c>
      <c r="AM63">
        <v>558.24400000000003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5.40268E-2</v>
      </c>
      <c r="BB63">
        <v>122.511</v>
      </c>
      <c r="BC63">
        <v>42.168399999999998</v>
      </c>
      <c r="BD63">
        <v>0</v>
      </c>
      <c r="BE63">
        <v>0.51425600000000005</v>
      </c>
      <c r="BF63">
        <v>1.83382</v>
      </c>
      <c r="BG63">
        <v>140.43700000000001</v>
      </c>
      <c r="BH63">
        <v>307.51900000000001</v>
      </c>
      <c r="BI63">
        <v>100.508</v>
      </c>
      <c r="BJ63">
        <v>0</v>
      </c>
      <c r="BK63">
        <v>0</v>
      </c>
      <c r="BL63">
        <v>0</v>
      </c>
      <c r="BM63">
        <v>408.02699999999999</v>
      </c>
      <c r="BN63">
        <v>406.13900000000001</v>
      </c>
      <c r="BO63">
        <v>1.8878200000000001</v>
      </c>
      <c r="BP63">
        <v>0</v>
      </c>
      <c r="BQ63">
        <v>0</v>
      </c>
      <c r="BS63">
        <v>0</v>
      </c>
      <c r="BT63">
        <v>0</v>
      </c>
      <c r="BV63">
        <v>0</v>
      </c>
      <c r="BW63" t="s">
        <v>99</v>
      </c>
      <c r="BX63" t="s">
        <v>99</v>
      </c>
      <c r="BY63" t="s">
        <v>432</v>
      </c>
      <c r="BZ63">
        <v>0.99017500000000003</v>
      </c>
      <c r="CA63">
        <v>101126</v>
      </c>
      <c r="CB63">
        <v>57590</v>
      </c>
      <c r="CC63">
        <v>0</v>
      </c>
      <c r="CD63">
        <v>791.06700000000001</v>
      </c>
      <c r="CE63">
        <v>0</v>
      </c>
      <c r="CF63">
        <v>96157</v>
      </c>
      <c r="CG63">
        <v>255665</v>
      </c>
      <c r="CH63">
        <v>180171</v>
      </c>
      <c r="CI63">
        <v>0</v>
      </c>
      <c r="CJ63">
        <v>0</v>
      </c>
      <c r="CK63">
        <v>0</v>
      </c>
      <c r="CL63">
        <v>435836</v>
      </c>
      <c r="CM63">
        <v>188.34</v>
      </c>
      <c r="CN63">
        <v>0</v>
      </c>
      <c r="CO63">
        <v>0</v>
      </c>
      <c r="CP63">
        <v>0</v>
      </c>
      <c r="CQ63">
        <v>0</v>
      </c>
      <c r="CR63">
        <v>568.55899999999997</v>
      </c>
      <c r="CS63">
        <v>0</v>
      </c>
      <c r="CT63">
        <v>756.9</v>
      </c>
      <c r="CU63">
        <v>0</v>
      </c>
      <c r="CV63">
        <v>0</v>
      </c>
      <c r="CW63">
        <v>0</v>
      </c>
      <c r="CX63">
        <v>0</v>
      </c>
      <c r="CY63">
        <v>756.9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0.70213300000000001</v>
      </c>
      <c r="DN63">
        <v>76.507499999999993</v>
      </c>
      <c r="DO63">
        <v>36.982700000000001</v>
      </c>
      <c r="DP63">
        <v>0</v>
      </c>
      <c r="DQ63">
        <v>0.54163600000000001</v>
      </c>
      <c r="DR63">
        <v>1.9147799999999999</v>
      </c>
      <c r="DS63">
        <v>54.423499999999997</v>
      </c>
      <c r="DT63">
        <v>171.072</v>
      </c>
      <c r="DU63">
        <v>100.508</v>
      </c>
      <c r="DV63">
        <v>0</v>
      </c>
      <c r="DW63">
        <v>0</v>
      </c>
      <c r="DX63">
        <v>0</v>
      </c>
      <c r="DY63">
        <v>271.58</v>
      </c>
      <c r="DZ63">
        <v>268.964</v>
      </c>
      <c r="EA63">
        <v>2.6162800000000002</v>
      </c>
      <c r="EB63">
        <v>0</v>
      </c>
      <c r="EC63">
        <v>0</v>
      </c>
      <c r="EE63">
        <v>0</v>
      </c>
      <c r="EF63">
        <v>0</v>
      </c>
      <c r="EH63">
        <v>0</v>
      </c>
      <c r="EI63">
        <v>0</v>
      </c>
      <c r="EJ63">
        <v>65.270499999999998</v>
      </c>
      <c r="EK63">
        <v>14.782500000000001</v>
      </c>
      <c r="EL63">
        <v>0</v>
      </c>
      <c r="EM63">
        <v>8.1837199999999999E-2</v>
      </c>
      <c r="EN63">
        <v>0</v>
      </c>
      <c r="EO63">
        <v>50.0869</v>
      </c>
      <c r="EP63">
        <v>130.22200000000001</v>
      </c>
      <c r="EQ63">
        <v>35.006900000000002</v>
      </c>
      <c r="ER63">
        <v>0</v>
      </c>
      <c r="ES63">
        <v>0</v>
      </c>
      <c r="ET63">
        <v>0</v>
      </c>
      <c r="EU63">
        <v>165.22900000000001</v>
      </c>
      <c r="EV63">
        <v>1.48892E-4</v>
      </c>
      <c r="EW63">
        <v>41.431899999999999</v>
      </c>
      <c r="EX63">
        <v>12.7127</v>
      </c>
      <c r="EY63">
        <v>0</v>
      </c>
      <c r="EZ63">
        <v>0.18817</v>
      </c>
      <c r="FA63">
        <v>0</v>
      </c>
      <c r="FB63">
        <v>20.785799999999998</v>
      </c>
      <c r="FC63">
        <v>75.118700000000004</v>
      </c>
      <c r="FD63">
        <v>35.006900000000002</v>
      </c>
      <c r="FE63">
        <v>0</v>
      </c>
      <c r="FF63">
        <v>0</v>
      </c>
      <c r="FG63">
        <v>0</v>
      </c>
      <c r="FH63">
        <v>110.126</v>
      </c>
      <c r="FI63" t="s">
        <v>606</v>
      </c>
      <c r="FJ63" t="s">
        <v>535</v>
      </c>
      <c r="FK63" t="s">
        <v>536</v>
      </c>
      <c r="FL63" t="s">
        <v>257</v>
      </c>
      <c r="FM63">
        <v>8.5</v>
      </c>
      <c r="FN63" t="s">
        <v>44</v>
      </c>
      <c r="FO63" t="s">
        <v>458</v>
      </c>
      <c r="FP63" t="s">
        <v>611</v>
      </c>
    </row>
    <row r="64" spans="1:172" x14ac:dyDescent="0.25">
      <c r="A64" s="72">
        <v>43238.474930555552</v>
      </c>
      <c r="B64" t="s">
        <v>152</v>
      </c>
      <c r="C64" t="s">
        <v>153</v>
      </c>
      <c r="D64" t="s">
        <v>120</v>
      </c>
      <c r="E64">
        <v>53627.8</v>
      </c>
      <c r="F64">
        <v>53627.8</v>
      </c>
      <c r="G64" t="s">
        <v>43</v>
      </c>
      <c r="H64" s="73">
        <v>7.0833333333333331E-2</v>
      </c>
      <c r="I64" t="s">
        <v>50</v>
      </c>
      <c r="J64">
        <v>40.159999999999997</v>
      </c>
      <c r="K64" t="s">
        <v>99</v>
      </c>
      <c r="L64" t="s">
        <v>99</v>
      </c>
      <c r="M64" t="s">
        <v>461</v>
      </c>
      <c r="N64">
        <v>0.58009699999999997</v>
      </c>
      <c r="O64">
        <v>133554</v>
      </c>
      <c r="P64">
        <v>223839</v>
      </c>
      <c r="Q64">
        <v>0</v>
      </c>
      <c r="R64">
        <v>985.745</v>
      </c>
      <c r="S64">
        <v>0</v>
      </c>
      <c r="T64">
        <v>71431.8</v>
      </c>
      <c r="U64">
        <v>429811</v>
      </c>
      <c r="V64" s="74">
        <v>3577120</v>
      </c>
      <c r="W64">
        <v>0</v>
      </c>
      <c r="X64">
        <v>0</v>
      </c>
      <c r="Y64">
        <v>0</v>
      </c>
      <c r="Z64" s="74">
        <v>4006930</v>
      </c>
      <c r="AA64">
        <v>104.956</v>
      </c>
      <c r="AB64">
        <v>0</v>
      </c>
      <c r="AC64">
        <v>0</v>
      </c>
      <c r="AD64">
        <v>0</v>
      </c>
      <c r="AE64">
        <v>0</v>
      </c>
      <c r="AF64">
        <v>485.89499999999998</v>
      </c>
      <c r="AG64">
        <v>0</v>
      </c>
      <c r="AH64">
        <v>590.85</v>
      </c>
      <c r="AI64">
        <v>0</v>
      </c>
      <c r="AJ64">
        <v>0</v>
      </c>
      <c r="AK64">
        <v>0</v>
      </c>
      <c r="AL64">
        <v>0</v>
      </c>
      <c r="AM64">
        <v>590.85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0.38825900000000002</v>
      </c>
      <c r="BB64">
        <v>87.924400000000006</v>
      </c>
      <c r="BC64">
        <v>115.376</v>
      </c>
      <c r="BD64">
        <v>0</v>
      </c>
      <c r="BE64">
        <v>0.45793699999999998</v>
      </c>
      <c r="BF64">
        <v>1.6339399999999999</v>
      </c>
      <c r="BG64">
        <v>38.754199999999997</v>
      </c>
      <c r="BH64">
        <v>244.535</v>
      </c>
      <c r="BI64">
        <v>1787.4</v>
      </c>
      <c r="BJ64">
        <v>0</v>
      </c>
      <c r="BK64">
        <v>0</v>
      </c>
      <c r="BL64">
        <v>0</v>
      </c>
      <c r="BM64">
        <v>2031.94</v>
      </c>
      <c r="BN64">
        <v>2029.91</v>
      </c>
      <c r="BO64">
        <v>2.0219299999999998</v>
      </c>
      <c r="BP64">
        <v>0</v>
      </c>
      <c r="BQ64">
        <v>0</v>
      </c>
      <c r="BS64">
        <v>0</v>
      </c>
      <c r="BT64">
        <v>0</v>
      </c>
      <c r="BV64">
        <v>0</v>
      </c>
      <c r="BW64" t="s">
        <v>99</v>
      </c>
      <c r="BX64" t="s">
        <v>99</v>
      </c>
      <c r="BY64" t="s">
        <v>248</v>
      </c>
      <c r="BZ64">
        <v>0.43963600000000003</v>
      </c>
      <c r="CA64">
        <v>255694</v>
      </c>
      <c r="CB64">
        <v>172846</v>
      </c>
      <c r="CC64">
        <v>0</v>
      </c>
      <c r="CD64">
        <v>89.858500000000006</v>
      </c>
      <c r="CE64">
        <v>0</v>
      </c>
      <c r="CF64">
        <v>63931.1</v>
      </c>
      <c r="CG64">
        <v>492562</v>
      </c>
      <c r="CH64" s="74">
        <v>3577120</v>
      </c>
      <c r="CI64">
        <v>0</v>
      </c>
      <c r="CJ64">
        <v>0</v>
      </c>
      <c r="CK64">
        <v>0</v>
      </c>
      <c r="CL64" s="74">
        <v>4069680</v>
      </c>
      <c r="CM64">
        <v>77.9602</v>
      </c>
      <c r="CN64">
        <v>0</v>
      </c>
      <c r="CO64">
        <v>0</v>
      </c>
      <c r="CP64">
        <v>0</v>
      </c>
      <c r="CQ64">
        <v>0</v>
      </c>
      <c r="CR64">
        <v>501.149</v>
      </c>
      <c r="CS64">
        <v>0</v>
      </c>
      <c r="CT64">
        <v>579.10900000000004</v>
      </c>
      <c r="CU64">
        <v>0</v>
      </c>
      <c r="CV64">
        <v>0</v>
      </c>
      <c r="CW64">
        <v>0</v>
      </c>
      <c r="CX64">
        <v>0</v>
      </c>
      <c r="CY64">
        <v>579.10900000000004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0.28832799999999997</v>
      </c>
      <c r="DN64">
        <v>159.93600000000001</v>
      </c>
      <c r="DO64">
        <v>87.983699999999999</v>
      </c>
      <c r="DP64">
        <v>0</v>
      </c>
      <c r="DQ64">
        <v>4.1277099999999997E-2</v>
      </c>
      <c r="DR64">
        <v>1.68527</v>
      </c>
      <c r="DS64">
        <v>34.754800000000003</v>
      </c>
      <c r="DT64">
        <v>284.69</v>
      </c>
      <c r="DU64">
        <v>1787.4</v>
      </c>
      <c r="DV64">
        <v>0</v>
      </c>
      <c r="DW64">
        <v>0</v>
      </c>
      <c r="DX64">
        <v>0</v>
      </c>
      <c r="DY64">
        <v>2072.09</v>
      </c>
      <c r="DZ64">
        <v>2070.12</v>
      </c>
      <c r="EA64">
        <v>1.9734</v>
      </c>
      <c r="EB64">
        <v>0</v>
      </c>
      <c r="EC64">
        <v>0</v>
      </c>
      <c r="EE64">
        <v>0</v>
      </c>
      <c r="EF64">
        <v>0</v>
      </c>
      <c r="EH64">
        <v>0</v>
      </c>
      <c r="EI64">
        <v>0</v>
      </c>
      <c r="EJ64">
        <v>49.792700000000004</v>
      </c>
      <c r="EK64">
        <v>26.034300000000002</v>
      </c>
      <c r="EL64">
        <v>0</v>
      </c>
      <c r="EM64" s="74">
        <v>4.18934E-10</v>
      </c>
      <c r="EN64">
        <v>0</v>
      </c>
      <c r="EO64">
        <v>10.6416</v>
      </c>
      <c r="EP64">
        <v>86.468699999999998</v>
      </c>
      <c r="EQ64">
        <v>394.51799999999997</v>
      </c>
      <c r="ER64">
        <v>0</v>
      </c>
      <c r="ES64">
        <v>0</v>
      </c>
      <c r="ET64">
        <v>0</v>
      </c>
      <c r="EU64">
        <v>480.98700000000002</v>
      </c>
      <c r="EV64">
        <v>0</v>
      </c>
      <c r="EW64">
        <v>87.428700000000006</v>
      </c>
      <c r="EX64">
        <v>22.406300000000002</v>
      </c>
      <c r="EY64">
        <v>0</v>
      </c>
      <c r="EZ64">
        <v>0</v>
      </c>
      <c r="FA64">
        <v>0</v>
      </c>
      <c r="FB64">
        <v>9.7141300000000008</v>
      </c>
      <c r="FC64">
        <v>119.54900000000001</v>
      </c>
      <c r="FD64">
        <v>394.51799999999997</v>
      </c>
      <c r="FE64">
        <v>0</v>
      </c>
      <c r="FF64">
        <v>0</v>
      </c>
      <c r="FG64">
        <v>0</v>
      </c>
      <c r="FH64">
        <v>514.06700000000001</v>
      </c>
      <c r="FI64" t="s">
        <v>606</v>
      </c>
      <c r="FJ64" t="s">
        <v>535</v>
      </c>
      <c r="FK64" t="s">
        <v>536</v>
      </c>
      <c r="FL64" t="s">
        <v>257</v>
      </c>
      <c r="FM64">
        <v>8.5</v>
      </c>
      <c r="FN64" t="s">
        <v>44</v>
      </c>
      <c r="FO64" t="s">
        <v>458</v>
      </c>
      <c r="FP64" t="s">
        <v>611</v>
      </c>
    </row>
    <row r="65" spans="1:172" x14ac:dyDescent="0.25">
      <c r="A65" s="72">
        <v>43238.476273148146</v>
      </c>
      <c r="B65" t="s">
        <v>161</v>
      </c>
      <c r="C65" t="s">
        <v>162</v>
      </c>
      <c r="D65" t="s">
        <v>120</v>
      </c>
      <c r="E65">
        <v>53627.8</v>
      </c>
      <c r="F65">
        <v>53627.8</v>
      </c>
      <c r="G65" t="s">
        <v>43</v>
      </c>
      <c r="H65" s="73">
        <v>7.7083333333333337E-2</v>
      </c>
      <c r="I65" t="s">
        <v>51</v>
      </c>
      <c r="J65">
        <v>-2.19</v>
      </c>
      <c r="K65" t="s">
        <v>99</v>
      </c>
      <c r="L65" t="s">
        <v>99</v>
      </c>
      <c r="M65" t="s">
        <v>354</v>
      </c>
      <c r="N65">
        <v>5.3033400000000004</v>
      </c>
      <c r="O65">
        <v>89081.2</v>
      </c>
      <c r="P65">
        <v>105252</v>
      </c>
      <c r="Q65">
        <v>0</v>
      </c>
      <c r="R65">
        <v>1063.25</v>
      </c>
      <c r="S65">
        <v>0</v>
      </c>
      <c r="T65">
        <v>96663.1</v>
      </c>
      <c r="U65">
        <v>292065</v>
      </c>
      <c r="V65">
        <v>229701</v>
      </c>
      <c r="W65">
        <v>0</v>
      </c>
      <c r="X65">
        <v>0</v>
      </c>
      <c r="Y65">
        <v>0</v>
      </c>
      <c r="Z65">
        <v>521766</v>
      </c>
      <c r="AA65">
        <v>1049.6600000000001</v>
      </c>
      <c r="AB65">
        <v>0</v>
      </c>
      <c r="AC65">
        <v>0</v>
      </c>
      <c r="AD65">
        <v>0</v>
      </c>
      <c r="AE65">
        <v>0</v>
      </c>
      <c r="AF65">
        <v>725.16099999999994</v>
      </c>
      <c r="AG65">
        <v>0</v>
      </c>
      <c r="AH65">
        <v>1774.82</v>
      </c>
      <c r="AI65">
        <v>0</v>
      </c>
      <c r="AJ65">
        <v>0</v>
      </c>
      <c r="AK65">
        <v>0</v>
      </c>
      <c r="AL65">
        <v>0</v>
      </c>
      <c r="AM65">
        <v>1774.82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3.8622700000000001</v>
      </c>
      <c r="BB65">
        <v>58.297400000000003</v>
      </c>
      <c r="BC65">
        <v>56.559100000000001</v>
      </c>
      <c r="BD65">
        <v>0</v>
      </c>
      <c r="BE65">
        <v>0.488533</v>
      </c>
      <c r="BF65">
        <v>2.4389400000000001</v>
      </c>
      <c r="BG65">
        <v>52.349200000000003</v>
      </c>
      <c r="BH65">
        <v>173.995</v>
      </c>
      <c r="BI65">
        <v>123.904</v>
      </c>
      <c r="BJ65">
        <v>0</v>
      </c>
      <c r="BK65">
        <v>0</v>
      </c>
      <c r="BL65">
        <v>0</v>
      </c>
      <c r="BM65">
        <v>297.899</v>
      </c>
      <c r="BN65">
        <v>291.60000000000002</v>
      </c>
      <c r="BO65">
        <v>6.2987799999999998</v>
      </c>
      <c r="BP65">
        <v>0</v>
      </c>
      <c r="BQ65">
        <v>66</v>
      </c>
      <c r="BR65" t="s">
        <v>130</v>
      </c>
      <c r="BS65">
        <v>0</v>
      </c>
      <c r="BT65">
        <v>0.25</v>
      </c>
      <c r="BU65" t="s">
        <v>114</v>
      </c>
      <c r="BV65">
        <v>0</v>
      </c>
      <c r="BW65" t="s">
        <v>99</v>
      </c>
      <c r="BX65" t="s">
        <v>99</v>
      </c>
      <c r="BY65" t="s">
        <v>433</v>
      </c>
      <c r="BZ65">
        <v>6.6321000000000003</v>
      </c>
      <c r="CA65">
        <v>86134.399999999994</v>
      </c>
      <c r="CB65">
        <v>102513</v>
      </c>
      <c r="CC65">
        <v>0</v>
      </c>
      <c r="CD65">
        <v>1206.24</v>
      </c>
      <c r="CE65">
        <v>0</v>
      </c>
      <c r="CF65">
        <v>96663.1</v>
      </c>
      <c r="CG65">
        <v>286524</v>
      </c>
      <c r="CH65">
        <v>229701</v>
      </c>
      <c r="CI65">
        <v>0</v>
      </c>
      <c r="CJ65">
        <v>0</v>
      </c>
      <c r="CK65">
        <v>0</v>
      </c>
      <c r="CL65">
        <v>516225</v>
      </c>
      <c r="CM65">
        <v>1315.5</v>
      </c>
      <c r="CN65">
        <v>0</v>
      </c>
      <c r="CO65">
        <v>0</v>
      </c>
      <c r="CP65">
        <v>0</v>
      </c>
      <c r="CQ65">
        <v>0</v>
      </c>
      <c r="CR65">
        <v>725.14599999999996</v>
      </c>
      <c r="CS65">
        <v>0</v>
      </c>
      <c r="CT65">
        <v>2040.65</v>
      </c>
      <c r="CU65">
        <v>0</v>
      </c>
      <c r="CV65">
        <v>0</v>
      </c>
      <c r="CW65">
        <v>0</v>
      </c>
      <c r="CX65">
        <v>0</v>
      </c>
      <c r="CY65">
        <v>2040.65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4.8002099999999999</v>
      </c>
      <c r="DN65">
        <v>56.590899999999998</v>
      </c>
      <c r="DO65">
        <v>55.0655</v>
      </c>
      <c r="DP65">
        <v>0</v>
      </c>
      <c r="DQ65">
        <v>0.55513999999999997</v>
      </c>
      <c r="DR65">
        <v>2.4388800000000002</v>
      </c>
      <c r="DS65">
        <v>52.349200000000003</v>
      </c>
      <c r="DT65">
        <v>171.8</v>
      </c>
      <c r="DU65">
        <v>123.904</v>
      </c>
      <c r="DV65">
        <v>0</v>
      </c>
      <c r="DW65">
        <v>0</v>
      </c>
      <c r="DX65">
        <v>0</v>
      </c>
      <c r="DY65">
        <v>295.70400000000001</v>
      </c>
      <c r="DZ65">
        <v>288.46699999999998</v>
      </c>
      <c r="EA65">
        <v>7.2360600000000002</v>
      </c>
      <c r="EB65">
        <v>0</v>
      </c>
      <c r="EC65">
        <v>59.25</v>
      </c>
      <c r="ED65" t="s">
        <v>130</v>
      </c>
      <c r="EE65">
        <v>0</v>
      </c>
      <c r="EF65">
        <v>1.75</v>
      </c>
      <c r="EG65" t="s">
        <v>114</v>
      </c>
      <c r="EH65">
        <v>0</v>
      </c>
      <c r="EI65">
        <v>0</v>
      </c>
      <c r="EJ65">
        <v>22.372800000000002</v>
      </c>
      <c r="EK65">
        <v>16.266200000000001</v>
      </c>
      <c r="EL65">
        <v>0</v>
      </c>
      <c r="EM65">
        <v>0</v>
      </c>
      <c r="EN65">
        <v>0</v>
      </c>
      <c r="EO65">
        <v>13.7738</v>
      </c>
      <c r="EP65">
        <v>52.4129</v>
      </c>
      <c r="EQ65">
        <v>29.569299999999998</v>
      </c>
      <c r="ER65">
        <v>0</v>
      </c>
      <c r="ES65">
        <v>0</v>
      </c>
      <c r="ET65">
        <v>0</v>
      </c>
      <c r="EU65">
        <v>81.982200000000006</v>
      </c>
      <c r="EV65" s="74">
        <v>5.1193099999999999E-12</v>
      </c>
      <c r="EW65">
        <v>21.981999999999999</v>
      </c>
      <c r="EX65">
        <v>15.980499999999999</v>
      </c>
      <c r="EY65">
        <v>0</v>
      </c>
      <c r="EZ65" s="74">
        <v>1.3667799999999999E-8</v>
      </c>
      <c r="FA65">
        <v>0</v>
      </c>
      <c r="FB65">
        <v>13.7738</v>
      </c>
      <c r="FC65">
        <v>51.7363</v>
      </c>
      <c r="FD65">
        <v>29.569299999999998</v>
      </c>
      <c r="FE65">
        <v>0</v>
      </c>
      <c r="FF65">
        <v>0</v>
      </c>
      <c r="FG65">
        <v>0</v>
      </c>
      <c r="FH65">
        <v>81.305599999999998</v>
      </c>
      <c r="FI65" t="s">
        <v>606</v>
      </c>
      <c r="FJ65" t="s">
        <v>535</v>
      </c>
      <c r="FK65" t="s">
        <v>536</v>
      </c>
      <c r="FL65" t="s">
        <v>257</v>
      </c>
      <c r="FM65">
        <v>8.5</v>
      </c>
      <c r="FN65" t="s">
        <v>44</v>
      </c>
      <c r="FO65" t="s">
        <v>458</v>
      </c>
      <c r="FP65" t="s">
        <v>611</v>
      </c>
    </row>
    <row r="66" spans="1:172" x14ac:dyDescent="0.25">
      <c r="A66" s="72">
        <v>43238.477164351854</v>
      </c>
      <c r="B66" t="s">
        <v>175</v>
      </c>
      <c r="C66" t="s">
        <v>176</v>
      </c>
      <c r="D66" t="s">
        <v>120</v>
      </c>
      <c r="E66">
        <v>53627.8</v>
      </c>
      <c r="F66">
        <v>53627.8</v>
      </c>
      <c r="G66" t="s">
        <v>43</v>
      </c>
      <c r="H66" s="73">
        <v>4.9999999999999996E-2</v>
      </c>
      <c r="I66" t="s">
        <v>50</v>
      </c>
      <c r="J66">
        <v>1.67</v>
      </c>
      <c r="K66" t="s">
        <v>99</v>
      </c>
      <c r="L66" t="s">
        <v>99</v>
      </c>
      <c r="M66" t="s">
        <v>230</v>
      </c>
      <c r="N66">
        <v>8.8163400000000003</v>
      </c>
      <c r="O66">
        <v>63329.4</v>
      </c>
      <c r="P66">
        <v>38797.599999999999</v>
      </c>
      <c r="Q66">
        <v>0</v>
      </c>
      <c r="R66">
        <v>1326.79</v>
      </c>
      <c r="S66">
        <v>0</v>
      </c>
      <c r="T66">
        <v>57604.9</v>
      </c>
      <c r="U66">
        <v>161068</v>
      </c>
      <c r="V66">
        <v>229701</v>
      </c>
      <c r="W66">
        <v>0</v>
      </c>
      <c r="X66">
        <v>0</v>
      </c>
      <c r="Y66">
        <v>0</v>
      </c>
      <c r="Z66">
        <v>390769</v>
      </c>
      <c r="AA66">
        <v>1565.71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1565.71</v>
      </c>
      <c r="AI66">
        <v>0</v>
      </c>
      <c r="AJ66">
        <v>0</v>
      </c>
      <c r="AK66">
        <v>0</v>
      </c>
      <c r="AL66">
        <v>0</v>
      </c>
      <c r="AM66">
        <v>1565.71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5.7602200000000003</v>
      </c>
      <c r="BB66">
        <v>43.525100000000002</v>
      </c>
      <c r="BC66">
        <v>21.270499999999998</v>
      </c>
      <c r="BD66">
        <v>0</v>
      </c>
      <c r="BE66">
        <v>0.60921499999999995</v>
      </c>
      <c r="BF66">
        <v>0</v>
      </c>
      <c r="BG66">
        <v>31.656700000000001</v>
      </c>
      <c r="BH66">
        <v>102.822</v>
      </c>
      <c r="BI66">
        <v>123.904</v>
      </c>
      <c r="BJ66">
        <v>0</v>
      </c>
      <c r="BK66">
        <v>0</v>
      </c>
      <c r="BL66">
        <v>0</v>
      </c>
      <c r="BM66">
        <v>226.72499999999999</v>
      </c>
      <c r="BN66">
        <v>220.96899999999999</v>
      </c>
      <c r="BO66">
        <v>5.7561799999999996</v>
      </c>
      <c r="BP66">
        <v>0</v>
      </c>
      <c r="BQ66">
        <v>0</v>
      </c>
      <c r="BS66">
        <v>0</v>
      </c>
      <c r="BT66">
        <v>0</v>
      </c>
      <c r="BV66">
        <v>0</v>
      </c>
      <c r="BW66" t="s">
        <v>99</v>
      </c>
      <c r="BX66" t="s">
        <v>99</v>
      </c>
      <c r="BY66" t="s">
        <v>230</v>
      </c>
      <c r="BZ66">
        <v>10.190300000000001</v>
      </c>
      <c r="CA66">
        <v>63392.5</v>
      </c>
      <c r="CB66">
        <v>38651.1</v>
      </c>
      <c r="CC66">
        <v>0</v>
      </c>
      <c r="CD66">
        <v>1347.37</v>
      </c>
      <c r="CE66">
        <v>0</v>
      </c>
      <c r="CF66">
        <v>58342.6</v>
      </c>
      <c r="CG66">
        <v>161744</v>
      </c>
      <c r="CH66">
        <v>229701</v>
      </c>
      <c r="CI66">
        <v>0</v>
      </c>
      <c r="CJ66">
        <v>0</v>
      </c>
      <c r="CK66">
        <v>0</v>
      </c>
      <c r="CL66">
        <v>391445</v>
      </c>
      <c r="CM66">
        <v>1787.92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1787.92</v>
      </c>
      <c r="CU66">
        <v>0</v>
      </c>
      <c r="CV66">
        <v>0</v>
      </c>
      <c r="CW66">
        <v>0</v>
      </c>
      <c r="CX66">
        <v>0</v>
      </c>
      <c r="CY66">
        <v>1787.92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6.5452500000000002</v>
      </c>
      <c r="DN66">
        <v>43.914400000000001</v>
      </c>
      <c r="DO66">
        <v>21.378699999999998</v>
      </c>
      <c r="DP66">
        <v>0</v>
      </c>
      <c r="DQ66">
        <v>0.61685699999999999</v>
      </c>
      <c r="DR66">
        <v>0</v>
      </c>
      <c r="DS66">
        <v>32.037199999999999</v>
      </c>
      <c r="DT66">
        <v>104.492</v>
      </c>
      <c r="DU66">
        <v>123.904</v>
      </c>
      <c r="DV66">
        <v>0</v>
      </c>
      <c r="DW66">
        <v>0</v>
      </c>
      <c r="DX66">
        <v>0</v>
      </c>
      <c r="DY66">
        <v>228.39599999999999</v>
      </c>
      <c r="DZ66">
        <v>221.85599999999999</v>
      </c>
      <c r="EA66">
        <v>6.5405899999999999</v>
      </c>
      <c r="EB66">
        <v>0</v>
      </c>
      <c r="EC66">
        <v>0</v>
      </c>
      <c r="EE66">
        <v>0</v>
      </c>
      <c r="EF66">
        <v>0</v>
      </c>
      <c r="EH66">
        <v>0</v>
      </c>
      <c r="EI66" s="74">
        <v>2.7515499999999999E-12</v>
      </c>
      <c r="EJ66">
        <v>19.827100000000002</v>
      </c>
      <c r="EK66">
        <v>4.86313</v>
      </c>
      <c r="EL66">
        <v>0</v>
      </c>
      <c r="EM66" s="74">
        <v>1.42689E-8</v>
      </c>
      <c r="EN66">
        <v>0</v>
      </c>
      <c r="EO66">
        <v>9.4801500000000001</v>
      </c>
      <c r="EP66">
        <v>34.170400000000001</v>
      </c>
      <c r="EQ66">
        <v>29.569299999999998</v>
      </c>
      <c r="ER66">
        <v>0</v>
      </c>
      <c r="ES66">
        <v>0</v>
      </c>
      <c r="ET66">
        <v>0</v>
      </c>
      <c r="EU66">
        <v>63.739800000000002</v>
      </c>
      <c r="EV66" s="74">
        <v>1.05385E-13</v>
      </c>
      <c r="EW66">
        <v>20.010999999999999</v>
      </c>
      <c r="EX66">
        <v>4.9526599999999998</v>
      </c>
      <c r="EY66">
        <v>0</v>
      </c>
      <c r="EZ66" s="74">
        <v>2.1400999999999999E-10</v>
      </c>
      <c r="FA66">
        <v>0</v>
      </c>
      <c r="FB66">
        <v>9.5436999999999994</v>
      </c>
      <c r="FC66">
        <v>34.507399999999997</v>
      </c>
      <c r="FD66">
        <v>29.569299999999998</v>
      </c>
      <c r="FE66">
        <v>0</v>
      </c>
      <c r="FF66">
        <v>0</v>
      </c>
      <c r="FG66">
        <v>0</v>
      </c>
      <c r="FH66">
        <v>64.076700000000002</v>
      </c>
      <c r="FI66" t="s">
        <v>606</v>
      </c>
      <c r="FJ66" t="s">
        <v>535</v>
      </c>
      <c r="FK66" t="s">
        <v>536</v>
      </c>
      <c r="FL66" t="s">
        <v>257</v>
      </c>
      <c r="FM66">
        <v>8.5</v>
      </c>
      <c r="FN66" t="s">
        <v>44</v>
      </c>
      <c r="FO66" t="s">
        <v>458</v>
      </c>
      <c r="FP66" t="s">
        <v>611</v>
      </c>
    </row>
    <row r="67" spans="1:172" x14ac:dyDescent="0.25">
      <c r="A67" s="72">
        <v>43238.478206018517</v>
      </c>
      <c r="B67" t="s">
        <v>177</v>
      </c>
      <c r="C67" t="s">
        <v>178</v>
      </c>
      <c r="D67" t="s">
        <v>120</v>
      </c>
      <c r="E67">
        <v>53627.8</v>
      </c>
      <c r="F67">
        <v>53627.8</v>
      </c>
      <c r="G67" t="s">
        <v>43</v>
      </c>
      <c r="H67" s="73">
        <v>5.9722222222222225E-2</v>
      </c>
      <c r="I67" t="s">
        <v>51</v>
      </c>
      <c r="J67">
        <v>-9.84</v>
      </c>
      <c r="K67" t="s">
        <v>99</v>
      </c>
      <c r="L67" t="s">
        <v>99</v>
      </c>
      <c r="M67" t="s">
        <v>216</v>
      </c>
      <c r="N67">
        <v>5.2925700000000004</v>
      </c>
      <c r="O67">
        <v>70286.8</v>
      </c>
      <c r="P67">
        <v>65021.599999999999</v>
      </c>
      <c r="Q67">
        <v>0</v>
      </c>
      <c r="R67">
        <v>1960.54</v>
      </c>
      <c r="S67">
        <v>0</v>
      </c>
      <c r="T67">
        <v>69852.899999999994</v>
      </c>
      <c r="U67">
        <v>207127</v>
      </c>
      <c r="V67">
        <v>229701</v>
      </c>
      <c r="W67">
        <v>0</v>
      </c>
      <c r="X67">
        <v>0</v>
      </c>
      <c r="Y67">
        <v>0</v>
      </c>
      <c r="Z67">
        <v>436829</v>
      </c>
      <c r="AA67">
        <v>1002.89</v>
      </c>
      <c r="AB67">
        <v>0</v>
      </c>
      <c r="AC67">
        <v>0</v>
      </c>
      <c r="AD67">
        <v>0</v>
      </c>
      <c r="AE67">
        <v>0</v>
      </c>
      <c r="AF67">
        <v>678.07500000000005</v>
      </c>
      <c r="AG67">
        <v>0</v>
      </c>
      <c r="AH67">
        <v>1680.96</v>
      </c>
      <c r="AI67">
        <v>0</v>
      </c>
      <c r="AJ67">
        <v>0</v>
      </c>
      <c r="AK67">
        <v>0</v>
      </c>
      <c r="AL67">
        <v>0</v>
      </c>
      <c r="AM67">
        <v>1680.96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3.7192400000000001</v>
      </c>
      <c r="BB67">
        <v>44.959800000000001</v>
      </c>
      <c r="BC67">
        <v>35.056199999999997</v>
      </c>
      <c r="BD67">
        <v>0</v>
      </c>
      <c r="BE67">
        <v>0.89634100000000005</v>
      </c>
      <c r="BF67">
        <v>2.2806000000000002</v>
      </c>
      <c r="BG67">
        <v>38.307299999999998</v>
      </c>
      <c r="BH67">
        <v>125.22</v>
      </c>
      <c r="BI67">
        <v>123.904</v>
      </c>
      <c r="BJ67">
        <v>0</v>
      </c>
      <c r="BK67">
        <v>0</v>
      </c>
      <c r="BL67">
        <v>0</v>
      </c>
      <c r="BM67">
        <v>249.12299999999999</v>
      </c>
      <c r="BN67">
        <v>243.126</v>
      </c>
      <c r="BO67">
        <v>5.99742</v>
      </c>
      <c r="BP67">
        <v>0</v>
      </c>
      <c r="BQ67">
        <v>0</v>
      </c>
      <c r="BS67">
        <v>0</v>
      </c>
      <c r="BT67">
        <v>0</v>
      </c>
      <c r="BV67">
        <v>0</v>
      </c>
      <c r="BW67" t="s">
        <v>99</v>
      </c>
      <c r="BX67" t="s">
        <v>99</v>
      </c>
      <c r="BY67" t="s">
        <v>246</v>
      </c>
      <c r="BZ67">
        <v>5.70139</v>
      </c>
      <c r="CA67">
        <v>66595.600000000006</v>
      </c>
      <c r="CB67">
        <v>40967.199999999997</v>
      </c>
      <c r="CC67">
        <v>0</v>
      </c>
      <c r="CD67">
        <v>990.32799999999997</v>
      </c>
      <c r="CE67">
        <v>0</v>
      </c>
      <c r="CF67">
        <v>74752.2</v>
      </c>
      <c r="CG67">
        <v>183311</v>
      </c>
      <c r="CH67">
        <v>229701</v>
      </c>
      <c r="CI67">
        <v>0</v>
      </c>
      <c r="CJ67">
        <v>0</v>
      </c>
      <c r="CK67">
        <v>0</v>
      </c>
      <c r="CL67">
        <v>413012</v>
      </c>
      <c r="CM67">
        <v>991.63499999999999</v>
      </c>
      <c r="CN67">
        <v>0</v>
      </c>
      <c r="CO67">
        <v>0</v>
      </c>
      <c r="CP67">
        <v>0</v>
      </c>
      <c r="CQ67">
        <v>0</v>
      </c>
      <c r="CR67">
        <v>705.37800000000004</v>
      </c>
      <c r="CS67">
        <v>0</v>
      </c>
      <c r="CT67">
        <v>1697.01</v>
      </c>
      <c r="CU67">
        <v>0</v>
      </c>
      <c r="CV67">
        <v>0</v>
      </c>
      <c r="CW67">
        <v>0</v>
      </c>
      <c r="CX67">
        <v>0</v>
      </c>
      <c r="CY67">
        <v>1697.01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3.68323</v>
      </c>
      <c r="DN67">
        <v>45.539000000000001</v>
      </c>
      <c r="DO67">
        <v>22.3155</v>
      </c>
      <c r="DP67">
        <v>0</v>
      </c>
      <c r="DQ67">
        <v>0.454067</v>
      </c>
      <c r="DR67">
        <v>2.3725399999999999</v>
      </c>
      <c r="DS67">
        <v>41.0291</v>
      </c>
      <c r="DT67">
        <v>115.393</v>
      </c>
      <c r="DU67">
        <v>123.904</v>
      </c>
      <c r="DV67">
        <v>0</v>
      </c>
      <c r="DW67">
        <v>0</v>
      </c>
      <c r="DX67">
        <v>0</v>
      </c>
      <c r="DY67">
        <v>239.297</v>
      </c>
      <c r="DZ67">
        <v>233.244</v>
      </c>
      <c r="EA67">
        <v>6.0531600000000001</v>
      </c>
      <c r="EB67">
        <v>0</v>
      </c>
      <c r="EC67">
        <v>0</v>
      </c>
      <c r="EE67">
        <v>0</v>
      </c>
      <c r="EF67">
        <v>0</v>
      </c>
      <c r="EH67">
        <v>0</v>
      </c>
      <c r="EI67">
        <v>0</v>
      </c>
      <c r="EJ67">
        <v>17.805599999999998</v>
      </c>
      <c r="EK67">
        <v>8.5496999999999996</v>
      </c>
      <c r="EL67">
        <v>0</v>
      </c>
      <c r="EM67">
        <v>0</v>
      </c>
      <c r="EN67">
        <v>0</v>
      </c>
      <c r="EO67">
        <v>11.3484</v>
      </c>
      <c r="EP67">
        <v>37.703699999999998</v>
      </c>
      <c r="EQ67">
        <v>29.569299999999998</v>
      </c>
      <c r="ER67">
        <v>0</v>
      </c>
      <c r="ES67">
        <v>0</v>
      </c>
      <c r="ET67">
        <v>0</v>
      </c>
      <c r="EU67">
        <v>67.272999999999996</v>
      </c>
      <c r="EV67" s="74">
        <v>1.65395E-20</v>
      </c>
      <c r="EW67">
        <v>20.439</v>
      </c>
      <c r="EX67">
        <v>5.0496800000000004</v>
      </c>
      <c r="EY67">
        <v>0</v>
      </c>
      <c r="EZ67" s="74">
        <v>1.2375300000000001E-17</v>
      </c>
      <c r="FA67">
        <v>0</v>
      </c>
      <c r="FB67">
        <v>12.1692</v>
      </c>
      <c r="FC67">
        <v>37.657800000000002</v>
      </c>
      <c r="FD67">
        <v>29.569299999999998</v>
      </c>
      <c r="FE67">
        <v>0</v>
      </c>
      <c r="FF67">
        <v>0</v>
      </c>
      <c r="FG67">
        <v>0</v>
      </c>
      <c r="FH67">
        <v>67.227099999999993</v>
      </c>
      <c r="FI67" t="s">
        <v>606</v>
      </c>
      <c r="FJ67" t="s">
        <v>535</v>
      </c>
      <c r="FK67" t="s">
        <v>536</v>
      </c>
      <c r="FL67" t="s">
        <v>257</v>
      </c>
      <c r="FM67">
        <v>8.5</v>
      </c>
      <c r="FN67" t="s">
        <v>44</v>
      </c>
      <c r="FO67" t="s">
        <v>458</v>
      </c>
      <c r="FP67" t="s">
        <v>611</v>
      </c>
    </row>
    <row r="68" spans="1:172" x14ac:dyDescent="0.25">
      <c r="A68" s="72">
        <v>43238.479259259257</v>
      </c>
      <c r="B68" t="s">
        <v>198</v>
      </c>
      <c r="C68" t="s">
        <v>199</v>
      </c>
      <c r="D68" t="s">
        <v>120</v>
      </c>
      <c r="E68">
        <v>53627.8</v>
      </c>
      <c r="F68">
        <v>53627.8</v>
      </c>
      <c r="G68" t="s">
        <v>43</v>
      </c>
      <c r="H68" s="73">
        <v>5.9722222222222225E-2</v>
      </c>
      <c r="I68" t="s">
        <v>51</v>
      </c>
      <c r="J68">
        <v>-22.16</v>
      </c>
      <c r="K68" t="s">
        <v>99</v>
      </c>
      <c r="L68" t="s">
        <v>99</v>
      </c>
      <c r="M68" t="s">
        <v>240</v>
      </c>
      <c r="N68">
        <v>7.4442899999999996</v>
      </c>
      <c r="O68">
        <v>88477</v>
      </c>
      <c r="P68">
        <v>22874.1</v>
      </c>
      <c r="Q68">
        <v>0</v>
      </c>
      <c r="R68">
        <v>3038.05</v>
      </c>
      <c r="S68">
        <v>0</v>
      </c>
      <c r="T68">
        <v>96663.1</v>
      </c>
      <c r="U68">
        <v>211060</v>
      </c>
      <c r="V68">
        <v>229701</v>
      </c>
      <c r="W68">
        <v>0</v>
      </c>
      <c r="X68">
        <v>0</v>
      </c>
      <c r="Y68">
        <v>0</v>
      </c>
      <c r="Z68">
        <v>440761</v>
      </c>
      <c r="AA68">
        <v>1418.33</v>
      </c>
      <c r="AB68">
        <v>0</v>
      </c>
      <c r="AC68">
        <v>0</v>
      </c>
      <c r="AD68">
        <v>0</v>
      </c>
      <c r="AE68">
        <v>0</v>
      </c>
      <c r="AF68">
        <v>678.07500000000005</v>
      </c>
      <c r="AG68">
        <v>0</v>
      </c>
      <c r="AH68">
        <v>2096.41</v>
      </c>
      <c r="AI68">
        <v>0</v>
      </c>
      <c r="AJ68">
        <v>0</v>
      </c>
      <c r="AK68">
        <v>0</v>
      </c>
      <c r="AL68">
        <v>0</v>
      </c>
      <c r="AM68">
        <v>2096.41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5.2590000000000003</v>
      </c>
      <c r="BB68">
        <v>58.070900000000002</v>
      </c>
      <c r="BC68">
        <v>12.4376</v>
      </c>
      <c r="BD68">
        <v>0</v>
      </c>
      <c r="BE68">
        <v>1.39184</v>
      </c>
      <c r="BF68">
        <v>2.2806000000000002</v>
      </c>
      <c r="BG68">
        <v>52.349299999999999</v>
      </c>
      <c r="BH68">
        <v>131.78899999999999</v>
      </c>
      <c r="BI68">
        <v>123.904</v>
      </c>
      <c r="BJ68">
        <v>0</v>
      </c>
      <c r="BK68">
        <v>0</v>
      </c>
      <c r="BL68">
        <v>0</v>
      </c>
      <c r="BM68">
        <v>255.69300000000001</v>
      </c>
      <c r="BN68">
        <v>248.15700000000001</v>
      </c>
      <c r="BO68">
        <v>7.5361900000000004</v>
      </c>
      <c r="BP68">
        <v>0</v>
      </c>
      <c r="BQ68">
        <v>1.25</v>
      </c>
      <c r="BR68" t="s">
        <v>113</v>
      </c>
      <c r="BS68">
        <v>0</v>
      </c>
      <c r="BT68">
        <v>2.5</v>
      </c>
      <c r="BU68" t="s">
        <v>113</v>
      </c>
      <c r="BV68">
        <v>0</v>
      </c>
      <c r="BW68" t="s">
        <v>99</v>
      </c>
      <c r="BX68" t="s">
        <v>99</v>
      </c>
      <c r="BY68" t="s">
        <v>263</v>
      </c>
      <c r="BZ68">
        <v>7.4436900000000001</v>
      </c>
      <c r="CA68">
        <v>61290.6</v>
      </c>
      <c r="CB68">
        <v>37819</v>
      </c>
      <c r="CC68">
        <v>0</v>
      </c>
      <c r="CD68">
        <v>1177.31</v>
      </c>
      <c r="CE68">
        <v>0</v>
      </c>
      <c r="CF68">
        <v>72497.3</v>
      </c>
      <c r="CG68">
        <v>172792</v>
      </c>
      <c r="CH68">
        <v>229701</v>
      </c>
      <c r="CI68">
        <v>0</v>
      </c>
      <c r="CJ68">
        <v>0</v>
      </c>
      <c r="CK68">
        <v>0</v>
      </c>
      <c r="CL68">
        <v>402493</v>
      </c>
      <c r="CM68">
        <v>1290.1500000000001</v>
      </c>
      <c r="CN68">
        <v>0</v>
      </c>
      <c r="CO68">
        <v>0</v>
      </c>
      <c r="CP68">
        <v>0</v>
      </c>
      <c r="CQ68">
        <v>0</v>
      </c>
      <c r="CR68">
        <v>705.35500000000002</v>
      </c>
      <c r="CS68">
        <v>0</v>
      </c>
      <c r="CT68">
        <v>1995.51</v>
      </c>
      <c r="CU68">
        <v>0</v>
      </c>
      <c r="CV68">
        <v>0</v>
      </c>
      <c r="CW68">
        <v>0</v>
      </c>
      <c r="CX68">
        <v>0</v>
      </c>
      <c r="CY68">
        <v>1995.51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4.7813499999999998</v>
      </c>
      <c r="DN68">
        <v>42.047499999999999</v>
      </c>
      <c r="DO68">
        <v>20.627500000000001</v>
      </c>
      <c r="DP68">
        <v>0</v>
      </c>
      <c r="DQ68">
        <v>0.54008299999999998</v>
      </c>
      <c r="DR68">
        <v>2.3724599999999998</v>
      </c>
      <c r="DS68">
        <v>39.262</v>
      </c>
      <c r="DT68">
        <v>109.631</v>
      </c>
      <c r="DU68">
        <v>123.904</v>
      </c>
      <c r="DV68">
        <v>0</v>
      </c>
      <c r="DW68">
        <v>0</v>
      </c>
      <c r="DX68">
        <v>0</v>
      </c>
      <c r="DY68">
        <v>233.535</v>
      </c>
      <c r="DZ68">
        <v>226.38399999999999</v>
      </c>
      <c r="EA68">
        <v>7.1504099999999999</v>
      </c>
      <c r="EB68">
        <v>0</v>
      </c>
      <c r="EC68">
        <v>0</v>
      </c>
      <c r="EE68">
        <v>0</v>
      </c>
      <c r="EF68">
        <v>0</v>
      </c>
      <c r="EH68">
        <v>0</v>
      </c>
      <c r="EI68" s="74">
        <v>7.48376E-21</v>
      </c>
      <c r="EJ68">
        <v>23.512699999999999</v>
      </c>
      <c r="EK68">
        <v>2.8746999999999998</v>
      </c>
      <c r="EL68">
        <v>0</v>
      </c>
      <c r="EM68" s="74">
        <v>2.04624E-17</v>
      </c>
      <c r="EN68">
        <v>0</v>
      </c>
      <c r="EO68">
        <v>13.7738</v>
      </c>
      <c r="EP68">
        <v>40.161299999999997</v>
      </c>
      <c r="EQ68">
        <v>29.569400000000002</v>
      </c>
      <c r="ER68">
        <v>0</v>
      </c>
      <c r="ES68">
        <v>0</v>
      </c>
      <c r="ET68">
        <v>0</v>
      </c>
      <c r="EU68">
        <v>69.730599999999995</v>
      </c>
      <c r="EV68" s="74">
        <v>9.3994999999999995E-14</v>
      </c>
      <c r="EW68">
        <v>18.8748</v>
      </c>
      <c r="EX68">
        <v>4.6582299999999996</v>
      </c>
      <c r="EY68">
        <v>0</v>
      </c>
      <c r="EZ68" s="74">
        <v>1.89371E-10</v>
      </c>
      <c r="FA68">
        <v>0</v>
      </c>
      <c r="FB68">
        <v>10.330399999999999</v>
      </c>
      <c r="FC68">
        <v>33.863399999999999</v>
      </c>
      <c r="FD68">
        <v>29.569400000000002</v>
      </c>
      <c r="FE68">
        <v>0</v>
      </c>
      <c r="FF68">
        <v>0</v>
      </c>
      <c r="FG68">
        <v>0</v>
      </c>
      <c r="FH68">
        <v>63.4328</v>
      </c>
      <c r="FI68" t="s">
        <v>606</v>
      </c>
      <c r="FJ68" t="s">
        <v>535</v>
      </c>
      <c r="FK68" t="s">
        <v>536</v>
      </c>
      <c r="FL68" t="s">
        <v>257</v>
      </c>
      <c r="FM68">
        <v>8.5</v>
      </c>
      <c r="FN68" t="s">
        <v>44</v>
      </c>
      <c r="FO68" t="s">
        <v>458</v>
      </c>
      <c r="FP68" t="s">
        <v>611</v>
      </c>
    </row>
    <row r="69" spans="1:172" x14ac:dyDescent="0.25">
      <c r="A69" s="72">
        <v>43238.480856481481</v>
      </c>
      <c r="B69" t="s">
        <v>232</v>
      </c>
      <c r="C69" t="s">
        <v>233</v>
      </c>
      <c r="D69" t="s">
        <v>120</v>
      </c>
      <c r="E69">
        <v>53627.8</v>
      </c>
      <c r="F69">
        <v>53627.8</v>
      </c>
      <c r="G69" t="s">
        <v>43</v>
      </c>
      <c r="H69" s="73">
        <v>9.2361111111111116E-2</v>
      </c>
      <c r="I69" t="s">
        <v>51</v>
      </c>
      <c r="J69">
        <v>-47.95</v>
      </c>
      <c r="K69" t="s">
        <v>99</v>
      </c>
      <c r="L69" t="s">
        <v>99</v>
      </c>
      <c r="M69" t="s">
        <v>213</v>
      </c>
      <c r="N69">
        <v>0.57241699999999995</v>
      </c>
      <c r="O69">
        <v>160951</v>
      </c>
      <c r="P69">
        <v>59731</v>
      </c>
      <c r="Q69">
        <v>0</v>
      </c>
      <c r="R69">
        <v>1813</v>
      </c>
      <c r="S69">
        <v>0</v>
      </c>
      <c r="T69">
        <v>137208</v>
      </c>
      <c r="U69">
        <v>359704</v>
      </c>
      <c r="V69">
        <v>180171</v>
      </c>
      <c r="W69">
        <v>0</v>
      </c>
      <c r="X69">
        <v>0</v>
      </c>
      <c r="Y69">
        <v>0</v>
      </c>
      <c r="Z69">
        <v>539874</v>
      </c>
      <c r="AA69">
        <v>109.09099999999999</v>
      </c>
      <c r="AB69">
        <v>0</v>
      </c>
      <c r="AC69">
        <v>0</v>
      </c>
      <c r="AD69">
        <v>0</v>
      </c>
      <c r="AE69">
        <v>0</v>
      </c>
      <c r="AF69">
        <v>541.39</v>
      </c>
      <c r="AG69">
        <v>0</v>
      </c>
      <c r="AH69">
        <v>650.48099999999999</v>
      </c>
      <c r="AI69">
        <v>0</v>
      </c>
      <c r="AJ69">
        <v>0</v>
      </c>
      <c r="AK69">
        <v>0</v>
      </c>
      <c r="AL69">
        <v>0</v>
      </c>
      <c r="AM69">
        <v>650.48099999999999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0.39845900000000001</v>
      </c>
      <c r="BB69">
        <v>110.929</v>
      </c>
      <c r="BC69">
        <v>37.384999999999998</v>
      </c>
      <c r="BD69">
        <v>0</v>
      </c>
      <c r="BE69">
        <v>0.87003600000000003</v>
      </c>
      <c r="BF69">
        <v>1.8232699999999999</v>
      </c>
      <c r="BG69">
        <v>76.462000000000003</v>
      </c>
      <c r="BH69">
        <v>227.86799999999999</v>
      </c>
      <c r="BI69">
        <v>100.508</v>
      </c>
      <c r="BJ69">
        <v>0</v>
      </c>
      <c r="BK69">
        <v>0</v>
      </c>
      <c r="BL69">
        <v>0</v>
      </c>
      <c r="BM69">
        <v>328.37599999999998</v>
      </c>
      <c r="BN69">
        <v>326.154</v>
      </c>
      <c r="BO69">
        <v>2.2214700000000001</v>
      </c>
      <c r="BP69">
        <v>0</v>
      </c>
      <c r="BQ69">
        <v>0</v>
      </c>
      <c r="BS69">
        <v>0</v>
      </c>
      <c r="BT69">
        <v>0</v>
      </c>
      <c r="BV69">
        <v>0</v>
      </c>
      <c r="BW69" t="s">
        <v>99</v>
      </c>
      <c r="BX69" t="s">
        <v>99</v>
      </c>
      <c r="BY69" t="s">
        <v>433</v>
      </c>
      <c r="BZ69">
        <v>0.88799600000000001</v>
      </c>
      <c r="CA69">
        <v>103181</v>
      </c>
      <c r="CB69">
        <v>59157.9</v>
      </c>
      <c r="CC69">
        <v>0</v>
      </c>
      <c r="CD69">
        <v>736.46699999999998</v>
      </c>
      <c r="CE69">
        <v>0</v>
      </c>
      <c r="CF69">
        <v>109837</v>
      </c>
      <c r="CG69">
        <v>272912</v>
      </c>
      <c r="CH69">
        <v>180171</v>
      </c>
      <c r="CI69">
        <v>0</v>
      </c>
      <c r="CJ69">
        <v>0</v>
      </c>
      <c r="CK69">
        <v>0</v>
      </c>
      <c r="CL69">
        <v>453083</v>
      </c>
      <c r="CM69">
        <v>168.929</v>
      </c>
      <c r="CN69">
        <v>0</v>
      </c>
      <c r="CO69">
        <v>0</v>
      </c>
      <c r="CP69">
        <v>0</v>
      </c>
      <c r="CQ69">
        <v>0</v>
      </c>
      <c r="CR69">
        <v>566.59500000000003</v>
      </c>
      <c r="CS69">
        <v>0</v>
      </c>
      <c r="CT69">
        <v>735.524</v>
      </c>
      <c r="CU69">
        <v>0</v>
      </c>
      <c r="CV69">
        <v>0</v>
      </c>
      <c r="CW69">
        <v>0</v>
      </c>
      <c r="CX69">
        <v>0</v>
      </c>
      <c r="CY69">
        <v>735.524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0.63152699999999995</v>
      </c>
      <c r="DN69">
        <v>77.742800000000003</v>
      </c>
      <c r="DO69">
        <v>37.911799999999999</v>
      </c>
      <c r="DP69">
        <v>0</v>
      </c>
      <c r="DQ69">
        <v>0.50528799999999996</v>
      </c>
      <c r="DR69">
        <v>1.9082399999999999</v>
      </c>
      <c r="DS69">
        <v>61.208599999999997</v>
      </c>
      <c r="DT69">
        <v>179.90799999999999</v>
      </c>
      <c r="DU69">
        <v>100.508</v>
      </c>
      <c r="DV69">
        <v>0</v>
      </c>
      <c r="DW69">
        <v>0</v>
      </c>
      <c r="DX69">
        <v>0</v>
      </c>
      <c r="DY69">
        <v>280.416</v>
      </c>
      <c r="DZ69">
        <v>277.87700000000001</v>
      </c>
      <c r="EA69">
        <v>2.5392199999999998</v>
      </c>
      <c r="EB69">
        <v>0</v>
      </c>
      <c r="EC69">
        <v>0</v>
      </c>
      <c r="EE69">
        <v>0</v>
      </c>
      <c r="EF69">
        <v>0</v>
      </c>
      <c r="EH69">
        <v>0</v>
      </c>
      <c r="EI69" s="74">
        <v>3.4080799999999999E-6</v>
      </c>
      <c r="EJ69">
        <v>58.2791</v>
      </c>
      <c r="EK69">
        <v>13.375500000000001</v>
      </c>
      <c r="EL69">
        <v>0</v>
      </c>
      <c r="EM69">
        <v>0.14735699999999999</v>
      </c>
      <c r="EN69">
        <v>0</v>
      </c>
      <c r="EO69">
        <v>26.532299999999999</v>
      </c>
      <c r="EP69">
        <v>98.334199999999996</v>
      </c>
      <c r="EQ69">
        <v>35.006900000000002</v>
      </c>
      <c r="ER69">
        <v>0</v>
      </c>
      <c r="ES69">
        <v>0</v>
      </c>
      <c r="ET69">
        <v>0</v>
      </c>
      <c r="EU69">
        <v>133.34100000000001</v>
      </c>
      <c r="EV69">
        <v>1.10061E-4</v>
      </c>
      <c r="EW69">
        <v>41.9</v>
      </c>
      <c r="EX69">
        <v>12.930099999999999</v>
      </c>
      <c r="EY69">
        <v>0</v>
      </c>
      <c r="EZ69">
        <v>0.159277</v>
      </c>
      <c r="FA69">
        <v>0</v>
      </c>
      <c r="FB69">
        <v>21.2393</v>
      </c>
      <c r="FC69">
        <v>76.228800000000007</v>
      </c>
      <c r="FD69">
        <v>35.006900000000002</v>
      </c>
      <c r="FE69">
        <v>0</v>
      </c>
      <c r="FF69">
        <v>0</v>
      </c>
      <c r="FG69">
        <v>0</v>
      </c>
      <c r="FH69">
        <v>111.236</v>
      </c>
      <c r="FI69" t="s">
        <v>606</v>
      </c>
      <c r="FJ69" t="s">
        <v>535</v>
      </c>
      <c r="FK69" t="s">
        <v>536</v>
      </c>
      <c r="FL69" t="s">
        <v>257</v>
      </c>
      <c r="FM69">
        <v>8.5</v>
      </c>
      <c r="FN69" t="s">
        <v>44</v>
      </c>
      <c r="FO69" t="s">
        <v>458</v>
      </c>
      <c r="FP69" t="s">
        <v>611</v>
      </c>
    </row>
    <row r="70" spans="1:172" x14ac:dyDescent="0.25">
      <c r="A70" s="72">
        <v>43238.48233796296</v>
      </c>
      <c r="B70" t="s">
        <v>234</v>
      </c>
      <c r="C70" t="s">
        <v>235</v>
      </c>
      <c r="D70" t="s">
        <v>120</v>
      </c>
      <c r="E70">
        <v>53627.8</v>
      </c>
      <c r="F70">
        <v>53627.8</v>
      </c>
      <c r="G70" t="s">
        <v>43</v>
      </c>
      <c r="H70" s="73">
        <v>8.6111111111111124E-2</v>
      </c>
      <c r="I70" t="s">
        <v>51</v>
      </c>
      <c r="J70">
        <v>-133.83000000000001</v>
      </c>
      <c r="K70" t="s">
        <v>99</v>
      </c>
      <c r="L70" t="s">
        <v>99</v>
      </c>
      <c r="M70" t="s">
        <v>213</v>
      </c>
      <c r="N70">
        <v>5.9399300000000002E-2</v>
      </c>
      <c r="O70">
        <v>182783</v>
      </c>
      <c r="P70">
        <v>70393.600000000006</v>
      </c>
      <c r="Q70">
        <v>0</v>
      </c>
      <c r="R70">
        <v>849.92399999999998</v>
      </c>
      <c r="S70">
        <v>0</v>
      </c>
      <c r="T70">
        <v>266250</v>
      </c>
      <c r="U70">
        <v>520276</v>
      </c>
      <c r="V70">
        <v>180171</v>
      </c>
      <c r="W70">
        <v>0</v>
      </c>
      <c r="X70">
        <v>0</v>
      </c>
      <c r="Y70">
        <v>0</v>
      </c>
      <c r="Z70">
        <v>700447</v>
      </c>
      <c r="AA70">
        <v>11.3203</v>
      </c>
      <c r="AB70">
        <v>0</v>
      </c>
      <c r="AC70">
        <v>0</v>
      </c>
      <c r="AD70">
        <v>0</v>
      </c>
      <c r="AE70">
        <v>0</v>
      </c>
      <c r="AF70">
        <v>541.38900000000001</v>
      </c>
      <c r="AG70">
        <v>0</v>
      </c>
      <c r="AH70">
        <v>552.70899999999995</v>
      </c>
      <c r="AI70">
        <v>0</v>
      </c>
      <c r="AJ70">
        <v>0</v>
      </c>
      <c r="AK70">
        <v>0</v>
      </c>
      <c r="AL70">
        <v>0</v>
      </c>
      <c r="AM70">
        <v>552.70899999999995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4.4649300000000003E-2</v>
      </c>
      <c r="BB70">
        <v>124.309</v>
      </c>
      <c r="BC70">
        <v>42.867100000000001</v>
      </c>
      <c r="BD70">
        <v>0</v>
      </c>
      <c r="BE70">
        <v>0.40736600000000001</v>
      </c>
      <c r="BF70">
        <v>1.8232699999999999</v>
      </c>
      <c r="BG70">
        <v>148.37299999999999</v>
      </c>
      <c r="BH70">
        <v>317.82400000000001</v>
      </c>
      <c r="BI70">
        <v>100.508</v>
      </c>
      <c r="BJ70">
        <v>0</v>
      </c>
      <c r="BK70">
        <v>0</v>
      </c>
      <c r="BL70">
        <v>0</v>
      </c>
      <c r="BM70">
        <v>418.33199999999999</v>
      </c>
      <c r="BN70">
        <v>416.464</v>
      </c>
      <c r="BO70">
        <v>1.8678900000000001</v>
      </c>
      <c r="BP70">
        <v>0</v>
      </c>
      <c r="BQ70">
        <v>0</v>
      </c>
      <c r="BS70">
        <v>0</v>
      </c>
      <c r="BT70">
        <v>0</v>
      </c>
      <c r="BV70">
        <v>0</v>
      </c>
      <c r="BW70" t="s">
        <v>99</v>
      </c>
      <c r="BX70" t="s">
        <v>99</v>
      </c>
      <c r="BY70" t="s">
        <v>433</v>
      </c>
      <c r="BZ70">
        <v>0.85461500000000001</v>
      </c>
      <c r="CA70">
        <v>103917</v>
      </c>
      <c r="CB70">
        <v>59605</v>
      </c>
      <c r="CC70">
        <v>0</v>
      </c>
      <c r="CD70">
        <v>704.07</v>
      </c>
      <c r="CE70">
        <v>0</v>
      </c>
      <c r="CF70">
        <v>115609</v>
      </c>
      <c r="CG70">
        <v>279836</v>
      </c>
      <c r="CH70">
        <v>180171</v>
      </c>
      <c r="CI70">
        <v>0</v>
      </c>
      <c r="CJ70">
        <v>0</v>
      </c>
      <c r="CK70">
        <v>0</v>
      </c>
      <c r="CL70">
        <v>460006</v>
      </c>
      <c r="CM70">
        <v>162.60300000000001</v>
      </c>
      <c r="CN70">
        <v>0</v>
      </c>
      <c r="CO70">
        <v>0</v>
      </c>
      <c r="CP70">
        <v>0</v>
      </c>
      <c r="CQ70">
        <v>0</v>
      </c>
      <c r="CR70">
        <v>566.59500000000003</v>
      </c>
      <c r="CS70">
        <v>0</v>
      </c>
      <c r="CT70">
        <v>729.19799999999998</v>
      </c>
      <c r="CU70">
        <v>0</v>
      </c>
      <c r="CV70">
        <v>0</v>
      </c>
      <c r="CW70">
        <v>0</v>
      </c>
      <c r="CX70">
        <v>0</v>
      </c>
      <c r="CY70">
        <v>729.19799999999998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0.60698700000000005</v>
      </c>
      <c r="DN70">
        <v>78.296599999999998</v>
      </c>
      <c r="DO70">
        <v>38.249899999999997</v>
      </c>
      <c r="DP70">
        <v>0</v>
      </c>
      <c r="DQ70">
        <v>0.489595</v>
      </c>
      <c r="DR70">
        <v>1.9082399999999999</v>
      </c>
      <c r="DS70">
        <v>64.4251</v>
      </c>
      <c r="DT70">
        <v>183.976</v>
      </c>
      <c r="DU70">
        <v>100.508</v>
      </c>
      <c r="DV70">
        <v>0</v>
      </c>
      <c r="DW70">
        <v>0</v>
      </c>
      <c r="DX70">
        <v>0</v>
      </c>
      <c r="DY70">
        <v>284.48399999999998</v>
      </c>
      <c r="DZ70">
        <v>281.97000000000003</v>
      </c>
      <c r="EA70">
        <v>2.5146899999999999</v>
      </c>
      <c r="EB70">
        <v>0</v>
      </c>
      <c r="EC70">
        <v>0</v>
      </c>
      <c r="EE70">
        <v>0</v>
      </c>
      <c r="EF70">
        <v>0</v>
      </c>
      <c r="EH70">
        <v>0</v>
      </c>
      <c r="EI70">
        <v>0</v>
      </c>
      <c r="EJ70">
        <v>66.139600000000002</v>
      </c>
      <c r="EK70">
        <v>15.0084</v>
      </c>
      <c r="EL70">
        <v>0</v>
      </c>
      <c r="EM70">
        <v>8.5866399999999996E-2</v>
      </c>
      <c r="EN70">
        <v>0</v>
      </c>
      <c r="EO70">
        <v>51.485300000000002</v>
      </c>
      <c r="EP70">
        <v>132.71899999999999</v>
      </c>
      <c r="EQ70">
        <v>35.006900000000002</v>
      </c>
      <c r="ER70">
        <v>0</v>
      </c>
      <c r="ES70">
        <v>0</v>
      </c>
      <c r="ET70">
        <v>0</v>
      </c>
      <c r="EU70">
        <v>167.726</v>
      </c>
      <c r="EV70">
        <v>1.17994E-4</v>
      </c>
      <c r="EW70">
        <v>42.284199999999998</v>
      </c>
      <c r="EX70">
        <v>13.133699999999999</v>
      </c>
      <c r="EY70">
        <v>0</v>
      </c>
      <c r="EZ70">
        <v>0.15381800000000001</v>
      </c>
      <c r="FA70">
        <v>0</v>
      </c>
      <c r="FB70">
        <v>22.355499999999999</v>
      </c>
      <c r="FC70">
        <v>77.927300000000002</v>
      </c>
      <c r="FD70">
        <v>35.006900000000002</v>
      </c>
      <c r="FE70">
        <v>0</v>
      </c>
      <c r="FF70">
        <v>0</v>
      </c>
      <c r="FG70">
        <v>0</v>
      </c>
      <c r="FH70">
        <v>112.934</v>
      </c>
      <c r="FI70" t="s">
        <v>606</v>
      </c>
      <c r="FJ70" t="s">
        <v>535</v>
      </c>
      <c r="FK70" t="s">
        <v>536</v>
      </c>
      <c r="FL70" t="s">
        <v>257</v>
      </c>
      <c r="FM70">
        <v>8.5</v>
      </c>
      <c r="FN70" t="s">
        <v>44</v>
      </c>
      <c r="FO70" t="s">
        <v>458</v>
      </c>
      <c r="FP70" t="s">
        <v>611</v>
      </c>
    </row>
    <row r="71" spans="1:172" x14ac:dyDescent="0.25">
      <c r="A71" s="72">
        <v>43238.484236111108</v>
      </c>
      <c r="B71" t="s">
        <v>128</v>
      </c>
      <c r="C71" t="s">
        <v>129</v>
      </c>
      <c r="D71" t="s">
        <v>120</v>
      </c>
      <c r="E71">
        <v>498589</v>
      </c>
      <c r="F71">
        <v>498589</v>
      </c>
      <c r="G71" t="s">
        <v>43</v>
      </c>
      <c r="H71" s="73">
        <v>0.11041666666666666</v>
      </c>
      <c r="I71" t="s">
        <v>50</v>
      </c>
      <c r="J71">
        <v>2.29</v>
      </c>
      <c r="K71" t="s">
        <v>99</v>
      </c>
      <c r="L71" t="s">
        <v>99</v>
      </c>
      <c r="M71" t="s">
        <v>217</v>
      </c>
      <c r="N71">
        <v>83.464100000000002</v>
      </c>
      <c r="O71">
        <v>262188</v>
      </c>
      <c r="P71">
        <v>237672</v>
      </c>
      <c r="Q71">
        <v>30063</v>
      </c>
      <c r="R71">
        <v>93045.2</v>
      </c>
      <c r="S71">
        <v>0</v>
      </c>
      <c r="T71">
        <v>612889</v>
      </c>
      <c r="U71" s="74">
        <v>1235940</v>
      </c>
      <c r="V71" s="74">
        <v>2135580</v>
      </c>
      <c r="W71">
        <v>0</v>
      </c>
      <c r="X71">
        <v>0</v>
      </c>
      <c r="Y71">
        <v>0</v>
      </c>
      <c r="Z71" s="74">
        <v>3371520</v>
      </c>
      <c r="AA71">
        <v>14562.3</v>
      </c>
      <c r="AB71">
        <v>0</v>
      </c>
      <c r="AC71">
        <v>0</v>
      </c>
      <c r="AD71">
        <v>0</v>
      </c>
      <c r="AE71">
        <v>0</v>
      </c>
      <c r="AF71">
        <v>5333.26</v>
      </c>
      <c r="AG71">
        <v>0</v>
      </c>
      <c r="AH71">
        <v>19895.599999999999</v>
      </c>
      <c r="AI71">
        <v>0</v>
      </c>
      <c r="AJ71">
        <v>0</v>
      </c>
      <c r="AK71">
        <v>0</v>
      </c>
      <c r="AL71">
        <v>0</v>
      </c>
      <c r="AM71">
        <v>19895.599999999999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5.5660499999999997</v>
      </c>
      <c r="BB71">
        <v>19.796800000000001</v>
      </c>
      <c r="BC71">
        <v>13.7501</v>
      </c>
      <c r="BD71">
        <v>2.4439500000000001</v>
      </c>
      <c r="BE71">
        <v>5.8553100000000002</v>
      </c>
      <c r="BF71">
        <v>1.92964</v>
      </c>
      <c r="BG71">
        <v>35.877400000000002</v>
      </c>
      <c r="BH71">
        <v>85.219300000000004</v>
      </c>
      <c r="BI71">
        <v>123.904</v>
      </c>
      <c r="BJ71">
        <v>0</v>
      </c>
      <c r="BK71">
        <v>0</v>
      </c>
      <c r="BL71">
        <v>0</v>
      </c>
      <c r="BM71">
        <v>209.12299999999999</v>
      </c>
      <c r="BN71">
        <v>201.631</v>
      </c>
      <c r="BO71">
        <v>7.4916099999999997</v>
      </c>
      <c r="BP71">
        <v>0</v>
      </c>
      <c r="BQ71">
        <v>55.25</v>
      </c>
      <c r="BR71" t="s">
        <v>130</v>
      </c>
      <c r="BS71">
        <v>0</v>
      </c>
      <c r="BT71">
        <v>0</v>
      </c>
      <c r="BV71">
        <v>0</v>
      </c>
      <c r="BW71" t="s">
        <v>99</v>
      </c>
      <c r="BX71" t="s">
        <v>99</v>
      </c>
      <c r="BY71" t="s">
        <v>215</v>
      </c>
      <c r="BZ71">
        <v>73.019900000000007</v>
      </c>
      <c r="CA71">
        <v>216421</v>
      </c>
      <c r="CB71">
        <v>372073</v>
      </c>
      <c r="CC71">
        <v>26347.9</v>
      </c>
      <c r="CD71">
        <v>86640.8</v>
      </c>
      <c r="CE71">
        <v>0</v>
      </c>
      <c r="CF71">
        <v>584022</v>
      </c>
      <c r="CG71" s="74">
        <v>1285580</v>
      </c>
      <c r="CH71" s="74">
        <v>2135580</v>
      </c>
      <c r="CI71">
        <v>0</v>
      </c>
      <c r="CJ71">
        <v>0</v>
      </c>
      <c r="CK71">
        <v>0</v>
      </c>
      <c r="CL71" s="74">
        <v>3421160</v>
      </c>
      <c r="CM71">
        <v>12490.1</v>
      </c>
      <c r="CN71">
        <v>0</v>
      </c>
      <c r="CO71">
        <v>0</v>
      </c>
      <c r="CP71">
        <v>0</v>
      </c>
      <c r="CQ71">
        <v>0</v>
      </c>
      <c r="CR71">
        <v>5652.33</v>
      </c>
      <c r="CS71">
        <v>0</v>
      </c>
      <c r="CT71">
        <v>18142.5</v>
      </c>
      <c r="CU71">
        <v>0</v>
      </c>
      <c r="CV71">
        <v>0</v>
      </c>
      <c r="CW71">
        <v>0</v>
      </c>
      <c r="CX71">
        <v>0</v>
      </c>
      <c r="CY71">
        <v>18142.5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4.8069499999999996</v>
      </c>
      <c r="DN71">
        <v>16.851299999999998</v>
      </c>
      <c r="DO71">
        <v>21.791399999999999</v>
      </c>
      <c r="DP71">
        <v>2.19014</v>
      </c>
      <c r="DQ71">
        <v>5.5146899999999999</v>
      </c>
      <c r="DR71">
        <v>2.04508</v>
      </c>
      <c r="DS71">
        <v>34.319800000000001</v>
      </c>
      <c r="DT71">
        <v>87.519300000000001</v>
      </c>
      <c r="DU71">
        <v>123.904</v>
      </c>
      <c r="DV71">
        <v>0</v>
      </c>
      <c r="DW71">
        <v>0</v>
      </c>
      <c r="DX71">
        <v>0</v>
      </c>
      <c r="DY71">
        <v>211.423</v>
      </c>
      <c r="DZ71">
        <v>204.57499999999999</v>
      </c>
      <c r="EA71">
        <v>6.8484499999999997</v>
      </c>
      <c r="EB71">
        <v>0</v>
      </c>
      <c r="EC71">
        <v>1</v>
      </c>
      <c r="ED71" t="s">
        <v>115</v>
      </c>
      <c r="EE71">
        <v>0</v>
      </c>
      <c r="EF71">
        <v>2.75</v>
      </c>
      <c r="EG71" t="s">
        <v>205</v>
      </c>
      <c r="EH71">
        <v>0</v>
      </c>
      <c r="EI71" s="74">
        <v>1.7044900000000001E-11</v>
      </c>
      <c r="EJ71">
        <v>84.025000000000006</v>
      </c>
      <c r="EK71">
        <v>31.1371</v>
      </c>
      <c r="EL71">
        <v>14.9383</v>
      </c>
      <c r="EM71">
        <v>18.547799999999999</v>
      </c>
      <c r="EN71">
        <v>0</v>
      </c>
      <c r="EO71">
        <v>92.128799999999998</v>
      </c>
      <c r="EP71">
        <v>240.77699999999999</v>
      </c>
      <c r="EQ71">
        <v>274.91199999999998</v>
      </c>
      <c r="ER71">
        <v>0</v>
      </c>
      <c r="ES71">
        <v>0</v>
      </c>
      <c r="ET71">
        <v>0</v>
      </c>
      <c r="EU71">
        <v>515.68899999999996</v>
      </c>
      <c r="EV71" s="74">
        <v>8.5364699999999999E-12</v>
      </c>
      <c r="EW71">
        <v>71.132999999999996</v>
      </c>
      <c r="EX71">
        <v>45.3279</v>
      </c>
      <c r="EY71">
        <v>13.712400000000001</v>
      </c>
      <c r="EZ71">
        <v>18.649899999999999</v>
      </c>
      <c r="FA71">
        <v>0</v>
      </c>
      <c r="FB71">
        <v>90.980999999999995</v>
      </c>
      <c r="FC71">
        <v>239.804</v>
      </c>
      <c r="FD71">
        <v>274.91199999999998</v>
      </c>
      <c r="FE71">
        <v>0</v>
      </c>
      <c r="FF71">
        <v>0</v>
      </c>
      <c r="FG71">
        <v>0</v>
      </c>
      <c r="FH71">
        <v>514.71600000000001</v>
      </c>
      <c r="FI71" t="s">
        <v>606</v>
      </c>
      <c r="FJ71" t="s">
        <v>535</v>
      </c>
      <c r="FK71" t="s">
        <v>536</v>
      </c>
      <c r="FL71" t="s">
        <v>257</v>
      </c>
      <c r="FM71">
        <v>8.5</v>
      </c>
      <c r="FN71" t="s">
        <v>44</v>
      </c>
      <c r="FO71" t="s">
        <v>458</v>
      </c>
      <c r="FP71" t="s">
        <v>611</v>
      </c>
    </row>
    <row r="72" spans="1:172" x14ac:dyDescent="0.25">
      <c r="A72" s="72">
        <v>43238.486145833333</v>
      </c>
      <c r="B72" t="s">
        <v>131</v>
      </c>
      <c r="C72" t="s">
        <v>132</v>
      </c>
      <c r="D72" t="s">
        <v>120</v>
      </c>
      <c r="E72">
        <v>498589</v>
      </c>
      <c r="F72">
        <v>498589</v>
      </c>
      <c r="G72" t="s">
        <v>43</v>
      </c>
      <c r="H72" s="73">
        <v>0.1111111111111111</v>
      </c>
      <c r="I72" t="s">
        <v>50</v>
      </c>
      <c r="J72">
        <v>3.02</v>
      </c>
      <c r="K72" t="s">
        <v>99</v>
      </c>
      <c r="L72" t="s">
        <v>99</v>
      </c>
      <c r="M72" t="s">
        <v>218</v>
      </c>
      <c r="N72">
        <v>81.415099999999995</v>
      </c>
      <c r="O72">
        <v>249869</v>
      </c>
      <c r="P72">
        <v>236708</v>
      </c>
      <c r="Q72">
        <v>29035.9</v>
      </c>
      <c r="R72">
        <v>91323.7</v>
      </c>
      <c r="S72">
        <v>0</v>
      </c>
      <c r="T72">
        <v>612922</v>
      </c>
      <c r="U72" s="74">
        <v>1219940</v>
      </c>
      <c r="V72" s="74">
        <v>2135580</v>
      </c>
      <c r="W72">
        <v>0</v>
      </c>
      <c r="X72">
        <v>0</v>
      </c>
      <c r="Y72">
        <v>0</v>
      </c>
      <c r="Z72" s="74">
        <v>3355520</v>
      </c>
      <c r="AA72">
        <v>14234</v>
      </c>
      <c r="AB72">
        <v>0</v>
      </c>
      <c r="AC72">
        <v>0</v>
      </c>
      <c r="AD72">
        <v>0</v>
      </c>
      <c r="AE72">
        <v>0</v>
      </c>
      <c r="AF72">
        <v>5333.23</v>
      </c>
      <c r="AG72">
        <v>0</v>
      </c>
      <c r="AH72">
        <v>19567.3</v>
      </c>
      <c r="AI72">
        <v>0</v>
      </c>
      <c r="AJ72">
        <v>0</v>
      </c>
      <c r="AK72">
        <v>0</v>
      </c>
      <c r="AL72">
        <v>0</v>
      </c>
      <c r="AM72">
        <v>19567.3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5.4434899999999997</v>
      </c>
      <c r="BB72">
        <v>19.0808</v>
      </c>
      <c r="BC72">
        <v>13.7057</v>
      </c>
      <c r="BD72">
        <v>2.3756300000000001</v>
      </c>
      <c r="BE72">
        <v>5.7434399999999997</v>
      </c>
      <c r="BF72">
        <v>1.92963</v>
      </c>
      <c r="BG72">
        <v>35.880000000000003</v>
      </c>
      <c r="BH72">
        <v>84.158699999999996</v>
      </c>
      <c r="BI72">
        <v>123.904</v>
      </c>
      <c r="BJ72">
        <v>0</v>
      </c>
      <c r="BK72">
        <v>0</v>
      </c>
      <c r="BL72">
        <v>0</v>
      </c>
      <c r="BM72">
        <v>208.06200000000001</v>
      </c>
      <c r="BN72">
        <v>200.69300000000001</v>
      </c>
      <c r="BO72">
        <v>7.3691399999999998</v>
      </c>
      <c r="BP72">
        <v>0</v>
      </c>
      <c r="BQ72">
        <v>2.25</v>
      </c>
      <c r="BR72" t="s">
        <v>133</v>
      </c>
      <c r="BS72">
        <v>0</v>
      </c>
      <c r="BT72">
        <v>0</v>
      </c>
      <c r="BV72">
        <v>0</v>
      </c>
      <c r="BW72" t="s">
        <v>99</v>
      </c>
      <c r="BX72" t="s">
        <v>99</v>
      </c>
      <c r="BY72" t="s">
        <v>215</v>
      </c>
      <c r="BZ72">
        <v>72.438500000000005</v>
      </c>
      <c r="CA72">
        <v>215121</v>
      </c>
      <c r="CB72">
        <v>368326</v>
      </c>
      <c r="CC72">
        <v>26218</v>
      </c>
      <c r="CD72">
        <v>86328.6</v>
      </c>
      <c r="CE72">
        <v>0</v>
      </c>
      <c r="CF72">
        <v>584158</v>
      </c>
      <c r="CG72" s="74">
        <v>1280220</v>
      </c>
      <c r="CH72" s="74">
        <v>2135580</v>
      </c>
      <c r="CI72">
        <v>0</v>
      </c>
      <c r="CJ72">
        <v>0</v>
      </c>
      <c r="CK72">
        <v>0</v>
      </c>
      <c r="CL72" s="74">
        <v>3415800</v>
      </c>
      <c r="CM72">
        <v>12374.5</v>
      </c>
      <c r="CN72">
        <v>0</v>
      </c>
      <c r="CO72">
        <v>0</v>
      </c>
      <c r="CP72">
        <v>0</v>
      </c>
      <c r="CQ72">
        <v>0</v>
      </c>
      <c r="CR72">
        <v>5652.33</v>
      </c>
      <c r="CS72">
        <v>0</v>
      </c>
      <c r="CT72">
        <v>18026.900000000001</v>
      </c>
      <c r="CU72">
        <v>0</v>
      </c>
      <c r="CV72">
        <v>0</v>
      </c>
      <c r="CW72">
        <v>0</v>
      </c>
      <c r="CX72">
        <v>0</v>
      </c>
      <c r="CY72">
        <v>18026.900000000001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4.7707899999999999</v>
      </c>
      <c r="DN72">
        <v>16.764800000000001</v>
      </c>
      <c r="DO72">
        <v>21.588899999999999</v>
      </c>
      <c r="DP72">
        <v>2.1832099999999999</v>
      </c>
      <c r="DQ72">
        <v>5.4973099999999997</v>
      </c>
      <c r="DR72">
        <v>2.04508</v>
      </c>
      <c r="DS72">
        <v>34.328499999999998</v>
      </c>
      <c r="DT72">
        <v>87.178600000000003</v>
      </c>
      <c r="DU72">
        <v>123.904</v>
      </c>
      <c r="DV72">
        <v>0</v>
      </c>
      <c r="DW72">
        <v>0</v>
      </c>
      <c r="DX72">
        <v>0</v>
      </c>
      <c r="DY72">
        <v>211.08199999999999</v>
      </c>
      <c r="DZ72">
        <v>204.27</v>
      </c>
      <c r="EA72">
        <v>6.8123300000000002</v>
      </c>
      <c r="EB72">
        <v>0</v>
      </c>
      <c r="EC72">
        <v>1</v>
      </c>
      <c r="ED72" t="s">
        <v>115</v>
      </c>
      <c r="EE72">
        <v>0</v>
      </c>
      <c r="EF72">
        <v>2</v>
      </c>
      <c r="EG72" t="s">
        <v>205</v>
      </c>
      <c r="EH72">
        <v>0</v>
      </c>
      <c r="EI72" s="74">
        <v>1.0457599999999999E-11</v>
      </c>
      <c r="EJ72">
        <v>83.152900000000002</v>
      </c>
      <c r="EK72">
        <v>30.9375</v>
      </c>
      <c r="EL72">
        <v>14.680199999999999</v>
      </c>
      <c r="EM72">
        <v>18.219200000000001</v>
      </c>
      <c r="EN72">
        <v>0</v>
      </c>
      <c r="EO72">
        <v>92.152500000000003</v>
      </c>
      <c r="EP72">
        <v>239.142</v>
      </c>
      <c r="EQ72">
        <v>274.91199999999998</v>
      </c>
      <c r="ER72">
        <v>0</v>
      </c>
      <c r="ES72">
        <v>0</v>
      </c>
      <c r="ET72">
        <v>0</v>
      </c>
      <c r="EU72">
        <v>514.05499999999995</v>
      </c>
      <c r="EV72" s="74">
        <v>4.0226399999999999E-12</v>
      </c>
      <c r="EW72">
        <v>70.822999999999993</v>
      </c>
      <c r="EX72">
        <v>45.127400000000002</v>
      </c>
      <c r="EY72">
        <v>13.7011</v>
      </c>
      <c r="EZ72">
        <v>18.620699999999999</v>
      </c>
      <c r="FA72">
        <v>0</v>
      </c>
      <c r="FB72">
        <v>90.997399999999999</v>
      </c>
      <c r="FC72">
        <v>239.27</v>
      </c>
      <c r="FD72">
        <v>274.91199999999998</v>
      </c>
      <c r="FE72">
        <v>0</v>
      </c>
      <c r="FF72">
        <v>0</v>
      </c>
      <c r="FG72">
        <v>0</v>
      </c>
      <c r="FH72">
        <v>514.18200000000002</v>
      </c>
      <c r="FI72" t="s">
        <v>606</v>
      </c>
      <c r="FJ72" t="s">
        <v>535</v>
      </c>
      <c r="FK72" t="s">
        <v>536</v>
      </c>
      <c r="FL72" t="s">
        <v>257</v>
      </c>
      <c r="FM72">
        <v>8.5</v>
      </c>
      <c r="FN72" t="s">
        <v>44</v>
      </c>
      <c r="FO72" t="s">
        <v>458</v>
      </c>
      <c r="FP72" t="s">
        <v>611</v>
      </c>
    </row>
    <row r="73" spans="1:172" x14ac:dyDescent="0.25">
      <c r="A73" s="72">
        <v>43238.490127314813</v>
      </c>
      <c r="B73" t="s">
        <v>138</v>
      </c>
      <c r="C73" t="s">
        <v>139</v>
      </c>
      <c r="D73" t="s">
        <v>120</v>
      </c>
      <c r="E73">
        <v>498589</v>
      </c>
      <c r="F73">
        <v>498589</v>
      </c>
      <c r="G73" t="s">
        <v>43</v>
      </c>
      <c r="H73" s="73">
        <v>0.23472222222222219</v>
      </c>
      <c r="I73" t="s">
        <v>50</v>
      </c>
      <c r="J73">
        <v>7.69</v>
      </c>
      <c r="K73" t="s">
        <v>99</v>
      </c>
      <c r="L73" t="s">
        <v>99</v>
      </c>
      <c r="M73" t="s">
        <v>217</v>
      </c>
      <c r="N73">
        <v>62.120199999999997</v>
      </c>
      <c r="O73">
        <v>266183</v>
      </c>
      <c r="P73">
        <v>263527</v>
      </c>
      <c r="Q73">
        <v>31361.5</v>
      </c>
      <c r="R73">
        <v>108016</v>
      </c>
      <c r="S73">
        <v>0</v>
      </c>
      <c r="T73" s="74">
        <v>1032130</v>
      </c>
      <c r="U73" s="74">
        <v>1701280</v>
      </c>
      <c r="V73" s="74">
        <v>2029860</v>
      </c>
      <c r="W73">
        <v>0</v>
      </c>
      <c r="X73">
        <v>0</v>
      </c>
      <c r="Y73">
        <v>0</v>
      </c>
      <c r="Z73" s="74">
        <v>3731140</v>
      </c>
      <c r="AA73">
        <v>11249</v>
      </c>
      <c r="AB73">
        <v>0</v>
      </c>
      <c r="AC73">
        <v>0</v>
      </c>
      <c r="AD73">
        <v>0</v>
      </c>
      <c r="AE73">
        <v>0</v>
      </c>
      <c r="AF73">
        <v>7165.77</v>
      </c>
      <c r="AG73">
        <v>0</v>
      </c>
      <c r="AH73">
        <v>18414.8</v>
      </c>
      <c r="AI73">
        <v>5601.41</v>
      </c>
      <c r="AJ73">
        <v>0</v>
      </c>
      <c r="AK73">
        <v>0</v>
      </c>
      <c r="AL73">
        <v>0</v>
      </c>
      <c r="AM73">
        <v>24016.2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4.3719599999999996</v>
      </c>
      <c r="BB73">
        <v>20.499700000000001</v>
      </c>
      <c r="BC73">
        <v>15.8621</v>
      </c>
      <c r="BD73">
        <v>2.64113</v>
      </c>
      <c r="BE73">
        <v>6.8589500000000001</v>
      </c>
      <c r="BF73">
        <v>2.5926399999999998</v>
      </c>
      <c r="BG73">
        <v>59.468899999999998</v>
      </c>
      <c r="BH73">
        <v>112.295</v>
      </c>
      <c r="BI73">
        <v>118.033</v>
      </c>
      <c r="BJ73">
        <v>0</v>
      </c>
      <c r="BK73">
        <v>0</v>
      </c>
      <c r="BL73">
        <v>0</v>
      </c>
      <c r="BM73">
        <v>230.32900000000001</v>
      </c>
      <c r="BN73">
        <v>221.34700000000001</v>
      </c>
      <c r="BO73">
        <v>8.9820700000000002</v>
      </c>
      <c r="BP73">
        <v>0</v>
      </c>
      <c r="BQ73">
        <v>0</v>
      </c>
      <c r="BS73">
        <v>0</v>
      </c>
      <c r="BT73">
        <v>0</v>
      </c>
      <c r="BV73">
        <v>0</v>
      </c>
      <c r="BW73" t="s">
        <v>99</v>
      </c>
      <c r="BX73" t="s">
        <v>99</v>
      </c>
      <c r="BY73" t="s">
        <v>236</v>
      </c>
      <c r="BZ73">
        <v>65.883399999999995</v>
      </c>
      <c r="CA73">
        <v>241293</v>
      </c>
      <c r="CB73">
        <v>435099</v>
      </c>
      <c r="CC73">
        <v>29694.3</v>
      </c>
      <c r="CD73">
        <v>107473</v>
      </c>
      <c r="CE73">
        <v>0</v>
      </c>
      <c r="CF73" s="74">
        <v>1029140</v>
      </c>
      <c r="CG73" s="74">
        <v>1842770</v>
      </c>
      <c r="CH73" s="74">
        <v>2029860</v>
      </c>
      <c r="CI73">
        <v>0</v>
      </c>
      <c r="CJ73">
        <v>0</v>
      </c>
      <c r="CK73">
        <v>0</v>
      </c>
      <c r="CL73" s="74">
        <v>3872630</v>
      </c>
      <c r="CM73">
        <v>11902</v>
      </c>
      <c r="CN73">
        <v>0</v>
      </c>
      <c r="CO73">
        <v>0</v>
      </c>
      <c r="CP73">
        <v>0</v>
      </c>
      <c r="CQ73">
        <v>0</v>
      </c>
      <c r="CR73">
        <v>7579.02</v>
      </c>
      <c r="CS73">
        <v>0</v>
      </c>
      <c r="CT73">
        <v>19481</v>
      </c>
      <c r="CU73">
        <v>5601.41</v>
      </c>
      <c r="CV73">
        <v>0</v>
      </c>
      <c r="CW73">
        <v>0</v>
      </c>
      <c r="CX73">
        <v>0</v>
      </c>
      <c r="CY73">
        <v>25082.400000000001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4.65205</v>
      </c>
      <c r="DN73">
        <v>18.7029</v>
      </c>
      <c r="DO73">
        <v>25.436499999999999</v>
      </c>
      <c r="DP73">
        <v>2.4834700000000001</v>
      </c>
      <c r="DQ73">
        <v>6.7671299999999999</v>
      </c>
      <c r="DR73">
        <v>2.7421700000000002</v>
      </c>
      <c r="DS73">
        <v>59.203299999999999</v>
      </c>
      <c r="DT73">
        <v>119.988</v>
      </c>
      <c r="DU73">
        <v>118.033</v>
      </c>
      <c r="DV73">
        <v>0</v>
      </c>
      <c r="DW73">
        <v>0</v>
      </c>
      <c r="DX73">
        <v>0</v>
      </c>
      <c r="DY73">
        <v>238.02099999999999</v>
      </c>
      <c r="DZ73">
        <v>228.60900000000001</v>
      </c>
      <c r="EA73">
        <v>9.4116800000000005</v>
      </c>
      <c r="EB73">
        <v>0</v>
      </c>
      <c r="EC73">
        <v>3</v>
      </c>
      <c r="ED73" t="s">
        <v>185</v>
      </c>
      <c r="EE73">
        <v>0</v>
      </c>
      <c r="EF73">
        <v>0</v>
      </c>
      <c r="EH73">
        <v>0</v>
      </c>
      <c r="EI73">
        <v>1.4360600000000001E-3</v>
      </c>
      <c r="EJ73">
        <v>94.489599999999996</v>
      </c>
      <c r="EK73">
        <v>37.902799999999999</v>
      </c>
      <c r="EL73">
        <v>17.748200000000001</v>
      </c>
      <c r="EM73">
        <v>23.645299999999999</v>
      </c>
      <c r="EN73">
        <v>0</v>
      </c>
      <c r="EO73">
        <v>147.691</v>
      </c>
      <c r="EP73">
        <v>321.47800000000001</v>
      </c>
      <c r="EQ73">
        <v>254.52199999999999</v>
      </c>
      <c r="ER73">
        <v>0</v>
      </c>
      <c r="ES73">
        <v>0</v>
      </c>
      <c r="ET73">
        <v>0</v>
      </c>
      <c r="EU73">
        <v>576</v>
      </c>
      <c r="EV73" s="74">
        <v>5.1257400000000002E-5</v>
      </c>
      <c r="EW73">
        <v>81.966899999999995</v>
      </c>
      <c r="EX73">
        <v>53.776400000000002</v>
      </c>
      <c r="EY73">
        <v>15.985300000000001</v>
      </c>
      <c r="EZ73">
        <v>22.244</v>
      </c>
      <c r="FA73">
        <v>0</v>
      </c>
      <c r="FB73">
        <v>146.71299999999999</v>
      </c>
      <c r="FC73">
        <v>320.685</v>
      </c>
      <c r="FD73">
        <v>254.52199999999999</v>
      </c>
      <c r="FE73">
        <v>0</v>
      </c>
      <c r="FF73">
        <v>0</v>
      </c>
      <c r="FG73">
        <v>0</v>
      </c>
      <c r="FH73">
        <v>575.20699999999999</v>
      </c>
      <c r="FI73" t="s">
        <v>606</v>
      </c>
      <c r="FJ73" t="s">
        <v>535</v>
      </c>
      <c r="FK73" t="s">
        <v>536</v>
      </c>
      <c r="FL73" t="s">
        <v>257</v>
      </c>
      <c r="FM73">
        <v>8.5</v>
      </c>
      <c r="FN73" t="s">
        <v>44</v>
      </c>
      <c r="FO73" t="s">
        <v>458</v>
      </c>
      <c r="FP73" t="s">
        <v>611</v>
      </c>
    </row>
    <row r="74" spans="1:172" x14ac:dyDescent="0.25">
      <c r="A74" s="72">
        <v>43238.492164351854</v>
      </c>
      <c r="B74" t="s">
        <v>154</v>
      </c>
      <c r="C74" t="s">
        <v>155</v>
      </c>
      <c r="D74" t="s">
        <v>120</v>
      </c>
      <c r="E74">
        <v>498589</v>
      </c>
      <c r="F74">
        <v>498589</v>
      </c>
      <c r="G74" t="s">
        <v>43</v>
      </c>
      <c r="H74" s="73">
        <v>0.11875000000000001</v>
      </c>
      <c r="I74" t="s">
        <v>51</v>
      </c>
      <c r="J74">
        <v>-96.28</v>
      </c>
      <c r="K74" t="s">
        <v>99</v>
      </c>
      <c r="L74" t="s">
        <v>99</v>
      </c>
      <c r="M74" t="s">
        <v>236</v>
      </c>
      <c r="N74">
        <v>77.878100000000003</v>
      </c>
      <c r="O74" s="74">
        <v>1359960</v>
      </c>
      <c r="P74" s="74">
        <v>1298750</v>
      </c>
      <c r="Q74">
        <v>29715.3</v>
      </c>
      <c r="R74">
        <v>94749.4</v>
      </c>
      <c r="S74">
        <v>0</v>
      </c>
      <c r="T74">
        <v>619768</v>
      </c>
      <c r="U74" s="74">
        <v>3403020</v>
      </c>
      <c r="V74" s="74">
        <v>6388190</v>
      </c>
      <c r="W74">
        <v>0</v>
      </c>
      <c r="X74">
        <v>0</v>
      </c>
      <c r="Y74">
        <v>0</v>
      </c>
      <c r="Z74" s="74">
        <v>9791210</v>
      </c>
      <c r="AA74">
        <v>13669.1</v>
      </c>
      <c r="AB74">
        <v>0</v>
      </c>
      <c r="AC74">
        <v>0</v>
      </c>
      <c r="AD74">
        <v>0</v>
      </c>
      <c r="AE74">
        <v>0</v>
      </c>
      <c r="AF74">
        <v>5098.6400000000003</v>
      </c>
      <c r="AG74">
        <v>0</v>
      </c>
      <c r="AH74">
        <v>18767.8</v>
      </c>
      <c r="AI74">
        <v>0</v>
      </c>
      <c r="AJ74">
        <v>0</v>
      </c>
      <c r="AK74">
        <v>0</v>
      </c>
      <c r="AL74">
        <v>0</v>
      </c>
      <c r="AM74">
        <v>18767.8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5.2133200000000004</v>
      </c>
      <c r="BB74">
        <v>79.519000000000005</v>
      </c>
      <c r="BC74">
        <v>72.193799999999996</v>
      </c>
      <c r="BD74">
        <v>2.4091</v>
      </c>
      <c r="BE74">
        <v>5.9133599999999999</v>
      </c>
      <c r="BF74">
        <v>1.8447</v>
      </c>
      <c r="BG74">
        <v>36.237499999999997</v>
      </c>
      <c r="BH74">
        <v>203.33099999999999</v>
      </c>
      <c r="BI74">
        <v>351.25</v>
      </c>
      <c r="BJ74">
        <v>0</v>
      </c>
      <c r="BK74">
        <v>0</v>
      </c>
      <c r="BL74">
        <v>0</v>
      </c>
      <c r="BM74">
        <v>554.58100000000002</v>
      </c>
      <c r="BN74">
        <v>547.52599999999995</v>
      </c>
      <c r="BO74">
        <v>7.0542100000000003</v>
      </c>
      <c r="BP74">
        <v>0</v>
      </c>
      <c r="BQ74">
        <v>80</v>
      </c>
      <c r="BR74" t="s">
        <v>156</v>
      </c>
      <c r="BS74">
        <v>0</v>
      </c>
      <c r="BT74">
        <v>0</v>
      </c>
      <c r="BV74">
        <v>0</v>
      </c>
      <c r="BW74" t="s">
        <v>99</v>
      </c>
      <c r="BX74" t="s">
        <v>99</v>
      </c>
      <c r="BY74" t="s">
        <v>612</v>
      </c>
      <c r="BZ74">
        <v>66.381799999999998</v>
      </c>
      <c r="CA74">
        <v>315279</v>
      </c>
      <c r="CB74">
        <v>558233</v>
      </c>
      <c r="CC74">
        <v>38602.5</v>
      </c>
      <c r="CD74">
        <v>125139</v>
      </c>
      <c r="CE74">
        <v>0</v>
      </c>
      <c r="CF74">
        <v>590901</v>
      </c>
      <c r="CG74" s="74">
        <v>1628220</v>
      </c>
      <c r="CH74" s="74">
        <v>6388190</v>
      </c>
      <c r="CI74">
        <v>0</v>
      </c>
      <c r="CJ74">
        <v>0</v>
      </c>
      <c r="CK74">
        <v>0</v>
      </c>
      <c r="CL74" s="74">
        <v>8016410</v>
      </c>
      <c r="CM74">
        <v>11382.5</v>
      </c>
      <c r="CN74">
        <v>0</v>
      </c>
      <c r="CO74">
        <v>0</v>
      </c>
      <c r="CP74">
        <v>0</v>
      </c>
      <c r="CQ74">
        <v>0</v>
      </c>
      <c r="CR74">
        <v>5400.82</v>
      </c>
      <c r="CS74">
        <v>0</v>
      </c>
      <c r="CT74">
        <v>16783.400000000001</v>
      </c>
      <c r="CU74">
        <v>0</v>
      </c>
      <c r="CV74">
        <v>0</v>
      </c>
      <c r="CW74">
        <v>0</v>
      </c>
      <c r="CX74">
        <v>0</v>
      </c>
      <c r="CY74">
        <v>16783.400000000001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4.3707799999999999</v>
      </c>
      <c r="DN74">
        <v>23.300899999999999</v>
      </c>
      <c r="DO74">
        <v>31.89</v>
      </c>
      <c r="DP74">
        <v>3.0473400000000002</v>
      </c>
      <c r="DQ74">
        <v>7.7972599999999996</v>
      </c>
      <c r="DR74">
        <v>1.9540500000000001</v>
      </c>
      <c r="DS74">
        <v>34.679900000000004</v>
      </c>
      <c r="DT74">
        <v>107.04</v>
      </c>
      <c r="DU74">
        <v>351.25</v>
      </c>
      <c r="DV74">
        <v>0</v>
      </c>
      <c r="DW74">
        <v>0</v>
      </c>
      <c r="DX74">
        <v>0</v>
      </c>
      <c r="DY74">
        <v>458.29</v>
      </c>
      <c r="DZ74">
        <v>451.96800000000002</v>
      </c>
      <c r="EA74">
        <v>6.32158</v>
      </c>
      <c r="EB74">
        <v>0</v>
      </c>
      <c r="EC74">
        <v>9.25</v>
      </c>
      <c r="ED74" t="s">
        <v>184</v>
      </c>
      <c r="EE74">
        <v>0</v>
      </c>
      <c r="EF74">
        <v>0</v>
      </c>
      <c r="EH74">
        <v>0</v>
      </c>
      <c r="EI74" s="74">
        <v>1.7517900000000001E-11</v>
      </c>
      <c r="EJ74">
        <v>214.19900000000001</v>
      </c>
      <c r="EK74">
        <v>152.101</v>
      </c>
      <c r="EL74">
        <v>14.741899999999999</v>
      </c>
      <c r="EM74">
        <v>18.384699999999999</v>
      </c>
      <c r="EN74">
        <v>0</v>
      </c>
      <c r="EO74">
        <v>92.342299999999994</v>
      </c>
      <c r="EP74">
        <v>491.76900000000001</v>
      </c>
      <c r="EQ74">
        <v>738.71100000000001</v>
      </c>
      <c r="ER74">
        <v>0</v>
      </c>
      <c r="ES74">
        <v>0</v>
      </c>
      <c r="ET74">
        <v>0</v>
      </c>
      <c r="EU74">
        <v>1230.48</v>
      </c>
      <c r="EV74" s="74">
        <v>7.4342900000000002E-12</v>
      </c>
      <c r="EW74">
        <v>106.239</v>
      </c>
      <c r="EX74">
        <v>73.354699999999994</v>
      </c>
      <c r="EY74">
        <v>19.095099999999999</v>
      </c>
      <c r="EZ74">
        <v>27.709199999999999</v>
      </c>
      <c r="FA74">
        <v>0</v>
      </c>
      <c r="FB74">
        <v>91.194400000000002</v>
      </c>
      <c r="FC74">
        <v>317.59300000000002</v>
      </c>
      <c r="FD74">
        <v>738.71100000000001</v>
      </c>
      <c r="FE74">
        <v>0</v>
      </c>
      <c r="FF74">
        <v>0</v>
      </c>
      <c r="FG74">
        <v>0</v>
      </c>
      <c r="FH74">
        <v>1056.3</v>
      </c>
      <c r="FI74" t="s">
        <v>606</v>
      </c>
      <c r="FJ74" t="s">
        <v>535</v>
      </c>
      <c r="FK74" t="s">
        <v>536</v>
      </c>
      <c r="FL74" t="s">
        <v>257</v>
      </c>
      <c r="FM74">
        <v>8.5</v>
      </c>
      <c r="FN74" t="s">
        <v>44</v>
      </c>
      <c r="FO74" t="s">
        <v>458</v>
      </c>
      <c r="FP74" t="s">
        <v>611</v>
      </c>
    </row>
    <row r="75" spans="1:172" x14ac:dyDescent="0.25">
      <c r="A75" s="72">
        <v>43238.492777777778</v>
      </c>
      <c r="B75" t="s">
        <v>148</v>
      </c>
      <c r="C75" t="s">
        <v>149</v>
      </c>
      <c r="D75" t="s">
        <v>120</v>
      </c>
      <c r="E75">
        <v>24563.1</v>
      </c>
      <c r="F75">
        <v>24692.3</v>
      </c>
      <c r="G75" t="s">
        <v>43</v>
      </c>
      <c r="H75" s="73">
        <v>3.3333333333333333E-2</v>
      </c>
      <c r="I75" t="s">
        <v>50</v>
      </c>
      <c r="J75">
        <v>4.51</v>
      </c>
      <c r="K75" t="s">
        <v>99</v>
      </c>
      <c r="L75" t="s">
        <v>99</v>
      </c>
      <c r="M75" t="s">
        <v>613</v>
      </c>
      <c r="N75">
        <v>3.2476699999999998</v>
      </c>
      <c r="O75">
        <v>28223.1</v>
      </c>
      <c r="P75">
        <v>8909.35</v>
      </c>
      <c r="Q75">
        <v>0</v>
      </c>
      <c r="R75">
        <v>1241.1600000000001</v>
      </c>
      <c r="S75">
        <v>0</v>
      </c>
      <c r="T75">
        <v>57714.8</v>
      </c>
      <c r="U75">
        <v>96091.6</v>
      </c>
      <c r="V75">
        <v>77659.399999999994</v>
      </c>
      <c r="W75">
        <v>0</v>
      </c>
      <c r="X75">
        <v>133.94</v>
      </c>
      <c r="Y75">
        <v>0</v>
      </c>
      <c r="Z75">
        <v>173885</v>
      </c>
      <c r="AA75">
        <v>572.88699999999994</v>
      </c>
      <c r="AB75">
        <v>0</v>
      </c>
      <c r="AC75">
        <v>0</v>
      </c>
      <c r="AD75">
        <v>0</v>
      </c>
      <c r="AE75">
        <v>0</v>
      </c>
      <c r="AF75">
        <v>719.04899999999998</v>
      </c>
      <c r="AG75">
        <v>0</v>
      </c>
      <c r="AH75">
        <v>1291.94</v>
      </c>
      <c r="AI75">
        <v>0</v>
      </c>
      <c r="AJ75">
        <v>0</v>
      </c>
      <c r="AK75">
        <v>0</v>
      </c>
      <c r="AL75">
        <v>0</v>
      </c>
      <c r="AM75">
        <v>1291.94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4.7443600000000004</v>
      </c>
      <c r="BB75">
        <v>46.767699999999998</v>
      </c>
      <c r="BC75">
        <v>11.256600000000001</v>
      </c>
      <c r="BD75">
        <v>0</v>
      </c>
      <c r="BE75">
        <v>1.2139800000000001</v>
      </c>
      <c r="BF75">
        <v>5.2835900000000002</v>
      </c>
      <c r="BG75">
        <v>73.789599999999993</v>
      </c>
      <c r="BH75">
        <v>143.05600000000001</v>
      </c>
      <c r="BI75">
        <v>93.919200000000004</v>
      </c>
      <c r="BJ75">
        <v>0</v>
      </c>
      <c r="BK75">
        <v>0.185608</v>
      </c>
      <c r="BL75">
        <v>0</v>
      </c>
      <c r="BM75">
        <v>237.161</v>
      </c>
      <c r="BN75">
        <v>227.136</v>
      </c>
      <c r="BO75">
        <v>10.024699999999999</v>
      </c>
      <c r="BP75">
        <v>0</v>
      </c>
      <c r="BQ75">
        <v>0</v>
      </c>
      <c r="BS75">
        <v>0</v>
      </c>
      <c r="BT75">
        <v>0</v>
      </c>
      <c r="BV75">
        <v>0</v>
      </c>
      <c r="BW75" t="s">
        <v>99</v>
      </c>
      <c r="BX75" t="s">
        <v>99</v>
      </c>
      <c r="BY75" t="s">
        <v>228</v>
      </c>
      <c r="BZ75">
        <v>5.2931600000000003</v>
      </c>
      <c r="CA75">
        <v>27184.400000000001</v>
      </c>
      <c r="CB75">
        <v>14518.7</v>
      </c>
      <c r="CC75">
        <v>0</v>
      </c>
      <c r="CD75">
        <v>1186</v>
      </c>
      <c r="CE75">
        <v>0</v>
      </c>
      <c r="CF75">
        <v>55947.199999999997</v>
      </c>
      <c r="CG75">
        <v>98841.600000000006</v>
      </c>
      <c r="CH75">
        <v>77659.399999999994</v>
      </c>
      <c r="CI75">
        <v>0</v>
      </c>
      <c r="CJ75">
        <v>379.815</v>
      </c>
      <c r="CK75">
        <v>0</v>
      </c>
      <c r="CL75">
        <v>176881</v>
      </c>
      <c r="CM75">
        <v>928.99199999999996</v>
      </c>
      <c r="CN75">
        <v>0</v>
      </c>
      <c r="CO75">
        <v>0</v>
      </c>
      <c r="CP75">
        <v>0</v>
      </c>
      <c r="CQ75">
        <v>0</v>
      </c>
      <c r="CR75">
        <v>748.54300000000001</v>
      </c>
      <c r="CS75">
        <v>0</v>
      </c>
      <c r="CT75">
        <v>1677.54</v>
      </c>
      <c r="CU75">
        <v>0</v>
      </c>
      <c r="CV75">
        <v>0</v>
      </c>
      <c r="CW75">
        <v>0</v>
      </c>
      <c r="CX75">
        <v>0</v>
      </c>
      <c r="CY75">
        <v>1677.54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7.63612</v>
      </c>
      <c r="DN75">
        <v>44.208300000000001</v>
      </c>
      <c r="DO75">
        <v>17.6706</v>
      </c>
      <c r="DP75">
        <v>0</v>
      </c>
      <c r="DQ75">
        <v>1.16215</v>
      </c>
      <c r="DR75">
        <v>5.5004400000000002</v>
      </c>
      <c r="DS75">
        <v>71.381200000000007</v>
      </c>
      <c r="DT75">
        <v>147.559</v>
      </c>
      <c r="DU75">
        <v>93.919200000000004</v>
      </c>
      <c r="DV75">
        <v>0</v>
      </c>
      <c r="DW75">
        <v>0.45810400000000001</v>
      </c>
      <c r="DX75">
        <v>0</v>
      </c>
      <c r="DY75">
        <v>241.93600000000001</v>
      </c>
      <c r="DZ75">
        <v>228.80500000000001</v>
      </c>
      <c r="EA75">
        <v>13.1313</v>
      </c>
      <c r="EB75">
        <v>0</v>
      </c>
      <c r="EC75">
        <v>0</v>
      </c>
      <c r="EE75">
        <v>0</v>
      </c>
      <c r="EF75">
        <v>0</v>
      </c>
      <c r="EH75">
        <v>0</v>
      </c>
      <c r="EI75" s="74">
        <v>1.4495400000000001E-17</v>
      </c>
      <c r="EJ75">
        <v>12.7826</v>
      </c>
      <c r="EK75">
        <v>1.7603</v>
      </c>
      <c r="EL75">
        <v>0</v>
      </c>
      <c r="EM75" s="74">
        <v>6.7951900000000002E-14</v>
      </c>
      <c r="EN75">
        <v>0</v>
      </c>
      <c r="EO75">
        <v>14.011200000000001</v>
      </c>
      <c r="EP75">
        <v>28.554099999999998</v>
      </c>
      <c r="EQ75">
        <v>14.089600000000001</v>
      </c>
      <c r="ER75">
        <v>0</v>
      </c>
      <c r="ES75">
        <v>5.1839799999999998E-2</v>
      </c>
      <c r="ET75">
        <v>0</v>
      </c>
      <c r="EU75">
        <v>42.695500000000003</v>
      </c>
      <c r="EV75" s="74">
        <v>5.0933499999999999E-18</v>
      </c>
      <c r="EW75">
        <v>12.026199999999999</v>
      </c>
      <c r="EX75">
        <v>2.7688299999999999</v>
      </c>
      <c r="EY75">
        <v>0</v>
      </c>
      <c r="EZ75" s="74">
        <v>2.31285E-14</v>
      </c>
      <c r="FA75">
        <v>0</v>
      </c>
      <c r="FB75">
        <v>13.4459</v>
      </c>
      <c r="FC75">
        <v>28.2409</v>
      </c>
      <c r="FD75">
        <v>14.089600000000001</v>
      </c>
      <c r="FE75">
        <v>0</v>
      </c>
      <c r="FF75">
        <v>6.7214899999999994E-2</v>
      </c>
      <c r="FG75">
        <v>0</v>
      </c>
      <c r="FH75">
        <v>42.3977</v>
      </c>
      <c r="FI75" t="s">
        <v>606</v>
      </c>
      <c r="FJ75" t="s">
        <v>535</v>
      </c>
      <c r="FK75" t="s">
        <v>536</v>
      </c>
      <c r="FL75" t="s">
        <v>257</v>
      </c>
      <c r="FM75">
        <v>8.5</v>
      </c>
      <c r="FN75" t="s">
        <v>44</v>
      </c>
      <c r="FO75" t="s">
        <v>458</v>
      </c>
      <c r="FP75" t="s">
        <v>611</v>
      </c>
    </row>
    <row r="76" spans="1:172" x14ac:dyDescent="0.25">
      <c r="A76" s="72">
        <v>43238.493148148147</v>
      </c>
      <c r="B76" t="s">
        <v>170</v>
      </c>
      <c r="C76" t="s">
        <v>171</v>
      </c>
      <c r="D76" t="s">
        <v>120</v>
      </c>
      <c r="E76">
        <v>24563</v>
      </c>
      <c r="F76">
        <v>24692</v>
      </c>
      <c r="G76" t="s">
        <v>43</v>
      </c>
      <c r="H76" s="73">
        <v>1.8749999999999999E-2</v>
      </c>
      <c r="I76" t="s">
        <v>50</v>
      </c>
      <c r="J76">
        <v>1.98</v>
      </c>
      <c r="K76" t="s">
        <v>99</v>
      </c>
      <c r="L76" t="s">
        <v>99</v>
      </c>
      <c r="M76" t="s">
        <v>206</v>
      </c>
      <c r="N76">
        <v>0</v>
      </c>
      <c r="O76">
        <v>9576.1</v>
      </c>
      <c r="P76">
        <v>14079.7</v>
      </c>
      <c r="Q76">
        <v>0</v>
      </c>
      <c r="R76">
        <v>0</v>
      </c>
      <c r="S76">
        <v>0</v>
      </c>
      <c r="T76">
        <v>9508.18</v>
      </c>
      <c r="U76">
        <v>33164</v>
      </c>
      <c r="V76">
        <v>12040.6</v>
      </c>
      <c r="W76">
        <v>0</v>
      </c>
      <c r="X76">
        <v>186.11</v>
      </c>
      <c r="Y76">
        <v>0</v>
      </c>
      <c r="Z76">
        <v>45390.7</v>
      </c>
      <c r="AA76">
        <v>14.0863</v>
      </c>
      <c r="AB76">
        <v>0</v>
      </c>
      <c r="AC76">
        <v>0</v>
      </c>
      <c r="AD76">
        <v>0</v>
      </c>
      <c r="AE76">
        <v>0</v>
      </c>
      <c r="AF76">
        <v>273.73099999999999</v>
      </c>
      <c r="AG76">
        <v>0</v>
      </c>
      <c r="AH76">
        <v>287.81799999999998</v>
      </c>
      <c r="AI76">
        <v>0</v>
      </c>
      <c r="AJ76">
        <v>0</v>
      </c>
      <c r="AK76">
        <v>0</v>
      </c>
      <c r="AL76">
        <v>0</v>
      </c>
      <c r="AM76">
        <v>287.81799999999998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0.114703</v>
      </c>
      <c r="BB76">
        <v>13.238</v>
      </c>
      <c r="BC76">
        <v>16.8508</v>
      </c>
      <c r="BD76">
        <v>0</v>
      </c>
      <c r="BE76">
        <v>0</v>
      </c>
      <c r="BF76">
        <v>2.0098400000000001</v>
      </c>
      <c r="BG76">
        <v>12.774800000000001</v>
      </c>
      <c r="BH76">
        <v>44.988199999999999</v>
      </c>
      <c r="BI76">
        <v>14.5617</v>
      </c>
      <c r="BJ76">
        <v>0</v>
      </c>
      <c r="BK76">
        <v>0.25709700000000002</v>
      </c>
      <c r="BL76">
        <v>0</v>
      </c>
      <c r="BM76">
        <v>59.807000000000002</v>
      </c>
      <c r="BN76">
        <v>57.682499999999997</v>
      </c>
      <c r="BO76">
        <v>2.1245400000000001</v>
      </c>
      <c r="BP76">
        <v>0</v>
      </c>
      <c r="BQ76">
        <v>0</v>
      </c>
      <c r="BS76">
        <v>0</v>
      </c>
      <c r="BT76">
        <v>0.75</v>
      </c>
      <c r="BU76" t="s">
        <v>264</v>
      </c>
      <c r="BV76">
        <v>0</v>
      </c>
      <c r="BW76" t="s">
        <v>99</v>
      </c>
      <c r="BX76" t="s">
        <v>99</v>
      </c>
      <c r="BY76" t="s">
        <v>253</v>
      </c>
      <c r="BZ76">
        <v>0</v>
      </c>
      <c r="CA76">
        <v>3281.73</v>
      </c>
      <c r="CB76">
        <v>22998.7</v>
      </c>
      <c r="CC76">
        <v>0</v>
      </c>
      <c r="CD76">
        <v>0</v>
      </c>
      <c r="CE76">
        <v>0</v>
      </c>
      <c r="CF76">
        <v>8312.9</v>
      </c>
      <c r="CG76">
        <v>34593.300000000003</v>
      </c>
      <c r="CH76">
        <v>12040.6</v>
      </c>
      <c r="CI76">
        <v>0</v>
      </c>
      <c r="CJ76">
        <v>379.815</v>
      </c>
      <c r="CK76">
        <v>0</v>
      </c>
      <c r="CL76">
        <v>47013.8</v>
      </c>
      <c r="CM76">
        <v>21.795100000000001</v>
      </c>
      <c r="CN76">
        <v>0</v>
      </c>
      <c r="CO76">
        <v>0</v>
      </c>
      <c r="CP76">
        <v>0</v>
      </c>
      <c r="CQ76">
        <v>0</v>
      </c>
      <c r="CR76">
        <v>273.72899999999998</v>
      </c>
      <c r="CS76">
        <v>0</v>
      </c>
      <c r="CT76">
        <v>295.524</v>
      </c>
      <c r="CU76">
        <v>0</v>
      </c>
      <c r="CV76">
        <v>0</v>
      </c>
      <c r="CW76">
        <v>0</v>
      </c>
      <c r="CX76">
        <v>0</v>
      </c>
      <c r="CY76">
        <v>295.524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0.17908499999999999</v>
      </c>
      <c r="DN76">
        <v>6.1510800000000003</v>
      </c>
      <c r="DO76">
        <v>27.6815</v>
      </c>
      <c r="DP76">
        <v>0</v>
      </c>
      <c r="DQ76">
        <v>0</v>
      </c>
      <c r="DR76">
        <v>2.0098199999999999</v>
      </c>
      <c r="DS76">
        <v>10.938700000000001</v>
      </c>
      <c r="DT76">
        <v>46.9602</v>
      </c>
      <c r="DU76">
        <v>14.5617</v>
      </c>
      <c r="DV76">
        <v>0</v>
      </c>
      <c r="DW76">
        <v>0.45810600000000001</v>
      </c>
      <c r="DX76">
        <v>0</v>
      </c>
      <c r="DY76">
        <v>61.98</v>
      </c>
      <c r="DZ76">
        <v>59.7911</v>
      </c>
      <c r="EA76">
        <v>2.1889099999999999</v>
      </c>
      <c r="EB76">
        <v>0</v>
      </c>
      <c r="EC76">
        <v>0</v>
      </c>
      <c r="EE76">
        <v>0</v>
      </c>
      <c r="EF76">
        <v>0</v>
      </c>
      <c r="EH76">
        <v>0</v>
      </c>
      <c r="EI76">
        <v>0</v>
      </c>
      <c r="EJ76">
        <v>2.76939</v>
      </c>
      <c r="EK76">
        <v>2.6014599999999999</v>
      </c>
      <c r="EL76">
        <v>0</v>
      </c>
      <c r="EM76">
        <v>0</v>
      </c>
      <c r="EN76">
        <v>0</v>
      </c>
      <c r="EO76">
        <v>3.0515699999999999</v>
      </c>
      <c r="EP76">
        <v>8.4224200000000007</v>
      </c>
      <c r="EQ76">
        <v>2.18451</v>
      </c>
      <c r="ER76">
        <v>0</v>
      </c>
      <c r="ES76">
        <v>7.1435799999999994E-2</v>
      </c>
      <c r="ET76">
        <v>0</v>
      </c>
      <c r="EU76">
        <v>10.6784</v>
      </c>
      <c r="EV76">
        <v>0</v>
      </c>
      <c r="EW76">
        <v>1.34341</v>
      </c>
      <c r="EX76">
        <v>4.4992900000000002</v>
      </c>
      <c r="EY76">
        <v>0</v>
      </c>
      <c r="EZ76">
        <v>0</v>
      </c>
      <c r="FA76">
        <v>0</v>
      </c>
      <c r="FB76">
        <v>2.4256000000000002</v>
      </c>
      <c r="FC76">
        <v>8.2683</v>
      </c>
      <c r="FD76">
        <v>2.18451</v>
      </c>
      <c r="FE76">
        <v>0</v>
      </c>
      <c r="FF76">
        <v>6.7214899999999994E-2</v>
      </c>
      <c r="FG76">
        <v>0</v>
      </c>
      <c r="FH76">
        <v>10.52</v>
      </c>
      <c r="FI76" t="s">
        <v>606</v>
      </c>
      <c r="FJ76" t="s">
        <v>535</v>
      </c>
      <c r="FK76" t="s">
        <v>536</v>
      </c>
      <c r="FL76" t="s">
        <v>257</v>
      </c>
      <c r="FM76">
        <v>8.5</v>
      </c>
      <c r="FN76" t="s">
        <v>44</v>
      </c>
      <c r="FO76" t="s">
        <v>458</v>
      </c>
      <c r="FP76" t="s">
        <v>611</v>
      </c>
    </row>
    <row r="77" spans="1:172" x14ac:dyDescent="0.25">
      <c r="A77" s="72">
        <v>43238.493726851855</v>
      </c>
      <c r="B77" t="s">
        <v>173</v>
      </c>
      <c r="C77" t="s">
        <v>174</v>
      </c>
      <c r="D77" t="s">
        <v>120</v>
      </c>
      <c r="E77">
        <v>24563.1</v>
      </c>
      <c r="F77">
        <v>24692.3</v>
      </c>
      <c r="G77" t="s">
        <v>43</v>
      </c>
      <c r="H77" s="73">
        <v>3.1944444444444449E-2</v>
      </c>
      <c r="I77" t="s">
        <v>50</v>
      </c>
      <c r="J77">
        <v>0.4</v>
      </c>
      <c r="K77" t="s">
        <v>99</v>
      </c>
      <c r="L77" t="s">
        <v>99</v>
      </c>
      <c r="M77" t="s">
        <v>243</v>
      </c>
      <c r="N77">
        <v>2.2911800000000002</v>
      </c>
      <c r="O77">
        <v>38238.9</v>
      </c>
      <c r="P77">
        <v>22169.7</v>
      </c>
      <c r="Q77">
        <v>0</v>
      </c>
      <c r="R77">
        <v>777.61099999999999</v>
      </c>
      <c r="S77">
        <v>0</v>
      </c>
      <c r="T77">
        <v>47959.1</v>
      </c>
      <c r="U77">
        <v>109148</v>
      </c>
      <c r="V77">
        <v>77659.399999999994</v>
      </c>
      <c r="W77">
        <v>0</v>
      </c>
      <c r="X77">
        <v>185.864</v>
      </c>
      <c r="Y77">
        <v>0</v>
      </c>
      <c r="Z77">
        <v>186993</v>
      </c>
      <c r="AA77">
        <v>425.26</v>
      </c>
      <c r="AB77">
        <v>0</v>
      </c>
      <c r="AC77">
        <v>0</v>
      </c>
      <c r="AD77">
        <v>0</v>
      </c>
      <c r="AE77">
        <v>0</v>
      </c>
      <c r="AF77">
        <v>719.04899999999998</v>
      </c>
      <c r="AG77">
        <v>0</v>
      </c>
      <c r="AH77">
        <v>1144.31</v>
      </c>
      <c r="AI77">
        <v>0</v>
      </c>
      <c r="AJ77">
        <v>0</v>
      </c>
      <c r="AK77">
        <v>0</v>
      </c>
      <c r="AL77">
        <v>0</v>
      </c>
      <c r="AM77">
        <v>1144.31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3.5847899999999999</v>
      </c>
      <c r="BB77">
        <v>60.143099999999997</v>
      </c>
      <c r="BC77">
        <v>27.153600000000001</v>
      </c>
      <c r="BD77">
        <v>0</v>
      </c>
      <c r="BE77">
        <v>0.77625900000000003</v>
      </c>
      <c r="BF77">
        <v>5.2835900000000002</v>
      </c>
      <c r="BG77">
        <v>62.709099999999999</v>
      </c>
      <c r="BH77">
        <v>159.65</v>
      </c>
      <c r="BI77">
        <v>93.919200000000004</v>
      </c>
      <c r="BJ77">
        <v>0</v>
      </c>
      <c r="BK77">
        <v>0.25670199999999999</v>
      </c>
      <c r="BL77">
        <v>0</v>
      </c>
      <c r="BM77">
        <v>253.82599999999999</v>
      </c>
      <c r="BN77">
        <v>244.96</v>
      </c>
      <c r="BO77">
        <v>8.8660999999999994</v>
      </c>
      <c r="BP77">
        <v>0</v>
      </c>
      <c r="BQ77">
        <v>39.25</v>
      </c>
      <c r="BR77" t="s">
        <v>172</v>
      </c>
      <c r="BS77">
        <v>0</v>
      </c>
      <c r="BT77">
        <v>0</v>
      </c>
      <c r="BV77">
        <v>0</v>
      </c>
      <c r="BW77" t="s">
        <v>99</v>
      </c>
      <c r="BX77" t="s">
        <v>99</v>
      </c>
      <c r="BY77" t="s">
        <v>243</v>
      </c>
      <c r="BZ77">
        <v>6.8830299999999998</v>
      </c>
      <c r="CA77">
        <v>33252.300000000003</v>
      </c>
      <c r="CB77">
        <v>21821.200000000001</v>
      </c>
      <c r="CC77">
        <v>0</v>
      </c>
      <c r="CD77">
        <v>1232.33</v>
      </c>
      <c r="CE77">
        <v>0</v>
      </c>
      <c r="CF77">
        <v>48236.9</v>
      </c>
      <c r="CG77">
        <v>104550</v>
      </c>
      <c r="CH77">
        <v>77659.399999999994</v>
      </c>
      <c r="CI77">
        <v>0</v>
      </c>
      <c r="CJ77">
        <v>379.815</v>
      </c>
      <c r="CK77">
        <v>0</v>
      </c>
      <c r="CL77">
        <v>182589</v>
      </c>
      <c r="CM77">
        <v>1194.5899999999999</v>
      </c>
      <c r="CN77">
        <v>0</v>
      </c>
      <c r="CO77">
        <v>0</v>
      </c>
      <c r="CP77">
        <v>0</v>
      </c>
      <c r="CQ77">
        <v>0</v>
      </c>
      <c r="CR77">
        <v>719.05</v>
      </c>
      <c r="CS77">
        <v>0</v>
      </c>
      <c r="CT77">
        <v>1913.64</v>
      </c>
      <c r="CU77">
        <v>0</v>
      </c>
      <c r="CV77">
        <v>0</v>
      </c>
      <c r="CW77">
        <v>0</v>
      </c>
      <c r="CX77">
        <v>0</v>
      </c>
      <c r="CY77">
        <v>1913.64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9.8551199999999994</v>
      </c>
      <c r="DN77">
        <v>54.272199999999998</v>
      </c>
      <c r="DO77">
        <v>26.778500000000001</v>
      </c>
      <c r="DP77">
        <v>0</v>
      </c>
      <c r="DQ77">
        <v>1.2174400000000001</v>
      </c>
      <c r="DR77">
        <v>5.2835999999999999</v>
      </c>
      <c r="DS77">
        <v>62.625799999999998</v>
      </c>
      <c r="DT77">
        <v>160.03299999999999</v>
      </c>
      <c r="DU77">
        <v>93.919200000000004</v>
      </c>
      <c r="DV77">
        <v>0</v>
      </c>
      <c r="DW77">
        <v>0.45810400000000001</v>
      </c>
      <c r="DX77">
        <v>0</v>
      </c>
      <c r="DY77">
        <v>254.41</v>
      </c>
      <c r="DZ77">
        <v>239.27799999999999</v>
      </c>
      <c r="EA77">
        <v>15.1319</v>
      </c>
      <c r="EB77">
        <v>0</v>
      </c>
      <c r="EC77">
        <v>0</v>
      </c>
      <c r="EE77">
        <v>0</v>
      </c>
      <c r="EF77">
        <v>0</v>
      </c>
      <c r="EH77">
        <v>0</v>
      </c>
      <c r="EI77">
        <v>0</v>
      </c>
      <c r="EJ77">
        <v>16.0078</v>
      </c>
      <c r="EK77">
        <v>4.3771699999999996</v>
      </c>
      <c r="EL77">
        <v>0</v>
      </c>
      <c r="EM77">
        <v>0</v>
      </c>
      <c r="EN77">
        <v>0</v>
      </c>
      <c r="EO77">
        <v>13.706300000000001</v>
      </c>
      <c r="EP77">
        <v>34.091299999999997</v>
      </c>
      <c r="EQ77">
        <v>14.089600000000001</v>
      </c>
      <c r="ER77">
        <v>0</v>
      </c>
      <c r="ES77">
        <v>7.1282499999999999E-2</v>
      </c>
      <c r="ET77">
        <v>0</v>
      </c>
      <c r="EU77">
        <v>48.252200000000002</v>
      </c>
      <c r="EV77" s="74">
        <v>3.2105200000000001E-14</v>
      </c>
      <c r="EW77">
        <v>14.846</v>
      </c>
      <c r="EX77">
        <v>4.2850900000000003</v>
      </c>
      <c r="EY77">
        <v>0</v>
      </c>
      <c r="EZ77" s="74">
        <v>1.18623E-10</v>
      </c>
      <c r="FA77">
        <v>0</v>
      </c>
      <c r="FB77">
        <v>13.185499999999999</v>
      </c>
      <c r="FC77">
        <v>32.316600000000001</v>
      </c>
      <c r="FD77">
        <v>14.089600000000001</v>
      </c>
      <c r="FE77">
        <v>0</v>
      </c>
      <c r="FF77">
        <v>6.7214899999999994E-2</v>
      </c>
      <c r="FG77">
        <v>0</v>
      </c>
      <c r="FH77">
        <v>46.473500000000001</v>
      </c>
      <c r="FI77" t="s">
        <v>606</v>
      </c>
      <c r="FJ77" t="s">
        <v>535</v>
      </c>
      <c r="FK77" t="s">
        <v>536</v>
      </c>
      <c r="FL77" t="s">
        <v>257</v>
      </c>
      <c r="FM77">
        <v>8.5</v>
      </c>
      <c r="FN77" t="s">
        <v>44</v>
      </c>
      <c r="FO77" t="s">
        <v>458</v>
      </c>
      <c r="FP77" t="s">
        <v>611</v>
      </c>
    </row>
    <row r="78" spans="1:172" x14ac:dyDescent="0.25">
      <c r="A78" s="72">
        <v>43238.504641203705</v>
      </c>
      <c r="B78" t="s">
        <v>124</v>
      </c>
      <c r="C78" t="s">
        <v>125</v>
      </c>
      <c r="D78" t="s">
        <v>123</v>
      </c>
      <c r="E78">
        <v>42554</v>
      </c>
      <c r="F78">
        <v>42554</v>
      </c>
      <c r="G78" t="s">
        <v>43</v>
      </c>
      <c r="H78" s="73">
        <v>0.64930555555555558</v>
      </c>
      <c r="I78" t="s">
        <v>51</v>
      </c>
      <c r="J78">
        <v>-31.61</v>
      </c>
      <c r="K78" t="s">
        <v>99</v>
      </c>
      <c r="L78" t="s">
        <v>99</v>
      </c>
      <c r="M78" t="s">
        <v>593</v>
      </c>
      <c r="N78">
        <v>3.7124899999999998</v>
      </c>
      <c r="O78">
        <v>103672</v>
      </c>
      <c r="P78">
        <v>39993.199999999997</v>
      </c>
      <c r="Q78">
        <v>309.13200000000001</v>
      </c>
      <c r="R78">
        <v>9609.07</v>
      </c>
      <c r="S78">
        <v>1089.17</v>
      </c>
      <c r="T78">
        <v>20680.7</v>
      </c>
      <c r="U78">
        <v>175357</v>
      </c>
      <c r="V78">
        <v>62063.5</v>
      </c>
      <c r="W78">
        <v>0</v>
      </c>
      <c r="X78">
        <v>44792.9</v>
      </c>
      <c r="Y78">
        <v>0</v>
      </c>
      <c r="Z78">
        <v>282213</v>
      </c>
      <c r="AA78">
        <v>862.18600000000004</v>
      </c>
      <c r="AB78">
        <v>0</v>
      </c>
      <c r="AC78">
        <v>0</v>
      </c>
      <c r="AD78">
        <v>0</v>
      </c>
      <c r="AE78">
        <v>0</v>
      </c>
      <c r="AF78">
        <v>5054.1499999999996</v>
      </c>
      <c r="AG78">
        <v>0</v>
      </c>
      <c r="AH78">
        <v>5916.33</v>
      </c>
      <c r="AI78">
        <v>0</v>
      </c>
      <c r="AJ78">
        <v>0</v>
      </c>
      <c r="AK78">
        <v>0</v>
      </c>
      <c r="AL78">
        <v>0</v>
      </c>
      <c r="AM78">
        <v>5916.33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4.2347200000000003</v>
      </c>
      <c r="BB78">
        <v>89.286500000000004</v>
      </c>
      <c r="BC78">
        <v>28.7638</v>
      </c>
      <c r="BD78">
        <v>0.33619900000000003</v>
      </c>
      <c r="BE78">
        <v>6.60466</v>
      </c>
      <c r="BF78">
        <v>22.545200000000001</v>
      </c>
      <c r="BG78">
        <v>14.0937</v>
      </c>
      <c r="BH78">
        <v>165.86500000000001</v>
      </c>
      <c r="BI78">
        <v>41.804499999999997</v>
      </c>
      <c r="BJ78">
        <v>0</v>
      </c>
      <c r="BK78">
        <v>30.0609</v>
      </c>
      <c r="BL78">
        <v>0</v>
      </c>
      <c r="BM78">
        <v>237.73</v>
      </c>
      <c r="BN78">
        <v>211.65799999999999</v>
      </c>
      <c r="BO78">
        <v>26.072600000000001</v>
      </c>
      <c r="BP78">
        <v>0</v>
      </c>
      <c r="BQ78">
        <v>0</v>
      </c>
      <c r="BS78">
        <v>0</v>
      </c>
      <c r="BT78">
        <v>10.25</v>
      </c>
      <c r="BU78" t="s">
        <v>229</v>
      </c>
      <c r="BV78">
        <v>0</v>
      </c>
      <c r="BW78" t="s">
        <v>99</v>
      </c>
      <c r="BX78" t="s">
        <v>99</v>
      </c>
      <c r="BY78" t="s">
        <v>594</v>
      </c>
      <c r="BZ78">
        <v>2.6205599999999998</v>
      </c>
      <c r="CA78">
        <v>75091.5</v>
      </c>
      <c r="CB78">
        <v>29937.9</v>
      </c>
      <c r="CC78">
        <v>3724.11</v>
      </c>
      <c r="CD78">
        <v>6980.78</v>
      </c>
      <c r="CE78">
        <v>1089.17</v>
      </c>
      <c r="CF78">
        <v>20093.7</v>
      </c>
      <c r="CG78">
        <v>136920</v>
      </c>
      <c r="CH78">
        <v>62063.5</v>
      </c>
      <c r="CI78">
        <v>0</v>
      </c>
      <c r="CJ78">
        <v>44792.9</v>
      </c>
      <c r="CK78">
        <v>0</v>
      </c>
      <c r="CL78">
        <v>243776</v>
      </c>
      <c r="CM78">
        <v>464.79300000000001</v>
      </c>
      <c r="CN78">
        <v>0</v>
      </c>
      <c r="CO78">
        <v>0</v>
      </c>
      <c r="CP78">
        <v>0</v>
      </c>
      <c r="CQ78">
        <v>0</v>
      </c>
      <c r="CR78">
        <v>5145.33</v>
      </c>
      <c r="CS78">
        <v>0</v>
      </c>
      <c r="CT78">
        <v>5610.12</v>
      </c>
      <c r="CU78">
        <v>0</v>
      </c>
      <c r="CV78">
        <v>0</v>
      </c>
      <c r="CW78">
        <v>0</v>
      </c>
      <c r="CX78">
        <v>0</v>
      </c>
      <c r="CY78">
        <v>5610.12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2.2963200000000001</v>
      </c>
      <c r="DN78">
        <v>65.781700000000001</v>
      </c>
      <c r="DO78">
        <v>21.644100000000002</v>
      </c>
      <c r="DP78">
        <v>3.01241</v>
      </c>
      <c r="DQ78">
        <v>4.8536999999999999</v>
      </c>
      <c r="DR78">
        <v>22.9314</v>
      </c>
      <c r="DS78">
        <v>13.7399</v>
      </c>
      <c r="DT78">
        <v>134.25899999999999</v>
      </c>
      <c r="DU78">
        <v>41.804499999999997</v>
      </c>
      <c r="DV78">
        <v>0</v>
      </c>
      <c r="DW78">
        <v>30.0609</v>
      </c>
      <c r="DX78">
        <v>0</v>
      </c>
      <c r="DY78">
        <v>206.125</v>
      </c>
      <c r="DZ78">
        <v>181.60400000000001</v>
      </c>
      <c r="EA78">
        <v>24.521000000000001</v>
      </c>
      <c r="EB78">
        <v>0</v>
      </c>
      <c r="EC78">
        <v>0</v>
      </c>
      <c r="EE78">
        <v>0</v>
      </c>
      <c r="EF78">
        <v>7.75</v>
      </c>
      <c r="EG78" t="s">
        <v>98</v>
      </c>
      <c r="EH78">
        <v>0</v>
      </c>
      <c r="EI78">
        <v>0</v>
      </c>
      <c r="EJ78">
        <v>37.143999999999998</v>
      </c>
      <c r="EK78">
        <v>7.9262499999999996</v>
      </c>
      <c r="EL78">
        <v>0.214445</v>
      </c>
      <c r="EM78">
        <v>1.6355299999999999</v>
      </c>
      <c r="EN78">
        <v>0.124335</v>
      </c>
      <c r="EO78">
        <v>3.0817100000000002</v>
      </c>
      <c r="EP78">
        <v>50.126300000000001</v>
      </c>
      <c r="EQ78">
        <v>10.1204</v>
      </c>
      <c r="ER78">
        <v>0</v>
      </c>
      <c r="ES78">
        <v>7.8971900000000002</v>
      </c>
      <c r="ET78">
        <v>0</v>
      </c>
      <c r="EU78">
        <v>68.143900000000002</v>
      </c>
      <c r="EV78">
        <v>0</v>
      </c>
      <c r="EW78">
        <v>28.9422</v>
      </c>
      <c r="EX78">
        <v>5.83765</v>
      </c>
      <c r="EY78">
        <v>1.26739</v>
      </c>
      <c r="EZ78">
        <v>1.27969</v>
      </c>
      <c r="FA78">
        <v>0.124335</v>
      </c>
      <c r="FB78">
        <v>3.0698500000000002</v>
      </c>
      <c r="FC78">
        <v>40.521099999999997</v>
      </c>
      <c r="FD78">
        <v>10.1204</v>
      </c>
      <c r="FE78">
        <v>0</v>
      </c>
      <c r="FF78">
        <v>7.8971900000000002</v>
      </c>
      <c r="FG78">
        <v>0</v>
      </c>
      <c r="FH78">
        <v>58.538699999999999</v>
      </c>
      <c r="FI78" t="s">
        <v>606</v>
      </c>
      <c r="FJ78" t="s">
        <v>535</v>
      </c>
      <c r="FK78" t="s">
        <v>536</v>
      </c>
      <c r="FL78" t="s">
        <v>257</v>
      </c>
      <c r="FM78">
        <v>8.5</v>
      </c>
      <c r="FN78" t="s">
        <v>542</v>
      </c>
      <c r="FO78" t="s">
        <v>458</v>
      </c>
      <c r="FP78" t="s">
        <v>611</v>
      </c>
    </row>
    <row r="79" spans="1:172" x14ac:dyDescent="0.25">
      <c r="A79" s="72">
        <v>43238.519629629627</v>
      </c>
      <c r="B79" t="s">
        <v>159</v>
      </c>
      <c r="C79" t="s">
        <v>160</v>
      </c>
      <c r="D79" t="s">
        <v>123</v>
      </c>
      <c r="E79">
        <v>42554</v>
      </c>
      <c r="F79">
        <v>42554</v>
      </c>
      <c r="G79" t="s">
        <v>43</v>
      </c>
      <c r="H79" s="73">
        <v>0.89236111111111116</v>
      </c>
      <c r="I79" t="s">
        <v>51</v>
      </c>
      <c r="J79">
        <v>-62.48</v>
      </c>
      <c r="K79" t="s">
        <v>99</v>
      </c>
      <c r="L79" t="s">
        <v>99</v>
      </c>
      <c r="M79" t="s">
        <v>595</v>
      </c>
      <c r="N79">
        <v>10.5756</v>
      </c>
      <c r="O79">
        <v>108897</v>
      </c>
      <c r="P79">
        <v>99735.6</v>
      </c>
      <c r="Q79">
        <v>469.91300000000001</v>
      </c>
      <c r="R79">
        <v>8531.7199999999993</v>
      </c>
      <c r="S79">
        <v>1089.17</v>
      </c>
      <c r="T79">
        <v>22770.7</v>
      </c>
      <c r="U79">
        <v>241504</v>
      </c>
      <c r="V79">
        <v>67379.199999999997</v>
      </c>
      <c r="W79">
        <v>7629.8</v>
      </c>
      <c r="X79">
        <v>44792.9</v>
      </c>
      <c r="Y79">
        <v>0</v>
      </c>
      <c r="Z79">
        <v>361306</v>
      </c>
      <c r="AA79">
        <v>379.68700000000001</v>
      </c>
      <c r="AB79">
        <v>0</v>
      </c>
      <c r="AC79">
        <v>0</v>
      </c>
      <c r="AD79">
        <v>0</v>
      </c>
      <c r="AE79">
        <v>0</v>
      </c>
      <c r="AF79">
        <v>5360.07</v>
      </c>
      <c r="AG79">
        <v>0</v>
      </c>
      <c r="AH79">
        <v>5739.76</v>
      </c>
      <c r="AI79">
        <v>780.18</v>
      </c>
      <c r="AJ79">
        <v>0</v>
      </c>
      <c r="AK79">
        <v>0</v>
      </c>
      <c r="AL79">
        <v>0</v>
      </c>
      <c r="AM79">
        <v>6519.94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1.87263</v>
      </c>
      <c r="BB79">
        <v>92.408799999999999</v>
      </c>
      <c r="BC79">
        <v>65.518799999999999</v>
      </c>
      <c r="BD79">
        <v>0.51063099999999995</v>
      </c>
      <c r="BE79">
        <v>5.7505600000000001</v>
      </c>
      <c r="BF79">
        <v>23.874199999999998</v>
      </c>
      <c r="BG79">
        <v>15.569900000000001</v>
      </c>
      <c r="BH79">
        <v>205.506</v>
      </c>
      <c r="BI79">
        <v>48.791499999999999</v>
      </c>
      <c r="BJ79">
        <v>4.9401400000000004</v>
      </c>
      <c r="BK79">
        <v>30.0609</v>
      </c>
      <c r="BL79">
        <v>0</v>
      </c>
      <c r="BM79">
        <v>289.298</v>
      </c>
      <c r="BN79">
        <v>260.95800000000003</v>
      </c>
      <c r="BO79">
        <v>28.3399</v>
      </c>
      <c r="BP79">
        <v>0</v>
      </c>
      <c r="BQ79">
        <v>0</v>
      </c>
      <c r="BS79">
        <v>0</v>
      </c>
      <c r="BT79">
        <v>0.25</v>
      </c>
      <c r="BU79" t="s">
        <v>256</v>
      </c>
      <c r="BV79">
        <v>0</v>
      </c>
      <c r="BW79" t="s">
        <v>99</v>
      </c>
      <c r="BX79" t="s">
        <v>99</v>
      </c>
      <c r="BY79" t="s">
        <v>456</v>
      </c>
      <c r="BZ79">
        <v>2.1990099999999999</v>
      </c>
      <c r="CA79">
        <v>74739.5</v>
      </c>
      <c r="CB79">
        <v>40698.5</v>
      </c>
      <c r="CC79">
        <v>3998.7</v>
      </c>
      <c r="CD79">
        <v>7609.78</v>
      </c>
      <c r="CE79">
        <v>1089.17</v>
      </c>
      <c r="CF79">
        <v>22182</v>
      </c>
      <c r="CG79">
        <v>150320</v>
      </c>
      <c r="CH79">
        <v>67379.199999999997</v>
      </c>
      <c r="CI79">
        <v>7629.8</v>
      </c>
      <c r="CJ79">
        <v>44792.9</v>
      </c>
      <c r="CK79">
        <v>0</v>
      </c>
      <c r="CL79">
        <v>270122</v>
      </c>
      <c r="CM79">
        <v>394.25400000000002</v>
      </c>
      <c r="CN79">
        <v>0</v>
      </c>
      <c r="CO79">
        <v>0</v>
      </c>
      <c r="CP79">
        <v>0</v>
      </c>
      <c r="CQ79">
        <v>0</v>
      </c>
      <c r="CR79">
        <v>5312.11</v>
      </c>
      <c r="CS79">
        <v>0</v>
      </c>
      <c r="CT79">
        <v>5706.36</v>
      </c>
      <c r="CU79">
        <v>780.18</v>
      </c>
      <c r="CV79">
        <v>0</v>
      </c>
      <c r="CW79">
        <v>0</v>
      </c>
      <c r="CX79">
        <v>0</v>
      </c>
      <c r="CY79">
        <v>6486.54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1.9477899999999999</v>
      </c>
      <c r="DN79">
        <v>64.951700000000002</v>
      </c>
      <c r="DO79">
        <v>28.761600000000001</v>
      </c>
      <c r="DP79">
        <v>3.2109800000000002</v>
      </c>
      <c r="DQ79">
        <v>5.26858</v>
      </c>
      <c r="DR79">
        <v>23.659600000000001</v>
      </c>
      <c r="DS79">
        <v>15.216799999999999</v>
      </c>
      <c r="DT79">
        <v>143.017</v>
      </c>
      <c r="DU79">
        <v>48.791499999999999</v>
      </c>
      <c r="DV79">
        <v>4.9401400000000004</v>
      </c>
      <c r="DW79">
        <v>30.0609</v>
      </c>
      <c r="DX79">
        <v>0</v>
      </c>
      <c r="DY79">
        <v>226.81</v>
      </c>
      <c r="DZ79">
        <v>198.60400000000001</v>
      </c>
      <c r="EA79">
        <v>28.205200000000001</v>
      </c>
      <c r="EB79">
        <v>0</v>
      </c>
      <c r="EC79">
        <v>0</v>
      </c>
      <c r="EE79">
        <v>0</v>
      </c>
      <c r="EF79">
        <v>1.25</v>
      </c>
      <c r="EG79" t="s">
        <v>614</v>
      </c>
      <c r="EH79">
        <v>0</v>
      </c>
      <c r="EI79">
        <v>0</v>
      </c>
      <c r="EJ79">
        <v>38.925600000000003</v>
      </c>
      <c r="EK79">
        <v>12.184200000000001</v>
      </c>
      <c r="EL79">
        <v>0.32001200000000002</v>
      </c>
      <c r="EM79">
        <v>1.27888</v>
      </c>
      <c r="EN79">
        <v>0.124335</v>
      </c>
      <c r="EO79">
        <v>3.5303399999999998</v>
      </c>
      <c r="EP79">
        <v>56.363399999999999</v>
      </c>
      <c r="EQ79">
        <v>11.1122</v>
      </c>
      <c r="ER79">
        <v>0.87098200000000003</v>
      </c>
      <c r="ES79">
        <v>7.8971900000000002</v>
      </c>
      <c r="ET79">
        <v>0</v>
      </c>
      <c r="EU79">
        <v>76.243700000000004</v>
      </c>
      <c r="EV79">
        <v>0</v>
      </c>
      <c r="EW79">
        <v>28.9331</v>
      </c>
      <c r="EX79">
        <v>7.3803999999999998</v>
      </c>
      <c r="EY79">
        <v>1.32782</v>
      </c>
      <c r="EZ79">
        <v>1.3609899999999999</v>
      </c>
      <c r="FA79">
        <v>0.124335</v>
      </c>
      <c r="FB79">
        <v>3.5188000000000001</v>
      </c>
      <c r="FC79">
        <v>42.645400000000002</v>
      </c>
      <c r="FD79">
        <v>11.1122</v>
      </c>
      <c r="FE79">
        <v>0.87098200000000003</v>
      </c>
      <c r="FF79">
        <v>7.8971900000000002</v>
      </c>
      <c r="FG79">
        <v>0</v>
      </c>
      <c r="FH79">
        <v>62.525799999999997</v>
      </c>
      <c r="FI79" t="s">
        <v>606</v>
      </c>
      <c r="FJ79" t="s">
        <v>535</v>
      </c>
      <c r="FK79" t="s">
        <v>536</v>
      </c>
      <c r="FL79" t="s">
        <v>257</v>
      </c>
      <c r="FM79">
        <v>8.5</v>
      </c>
      <c r="FN79" t="s">
        <v>542</v>
      </c>
      <c r="FO79" t="s">
        <v>458</v>
      </c>
      <c r="FP79" t="s">
        <v>611</v>
      </c>
    </row>
    <row r="80" spans="1:172" x14ac:dyDescent="0.25">
      <c r="A80" s="72">
        <v>43238.521064814813</v>
      </c>
      <c r="B80" t="s">
        <v>134</v>
      </c>
      <c r="C80" t="s">
        <v>135</v>
      </c>
      <c r="D80" t="s">
        <v>120</v>
      </c>
      <c r="E80">
        <v>49495.3</v>
      </c>
      <c r="F80">
        <v>49495.3</v>
      </c>
      <c r="G80" t="s">
        <v>43</v>
      </c>
      <c r="H80" s="73">
        <v>8.0555555555555561E-2</v>
      </c>
      <c r="I80" t="s">
        <v>50</v>
      </c>
      <c r="J80">
        <v>7.51</v>
      </c>
      <c r="K80" t="s">
        <v>99</v>
      </c>
      <c r="L80" t="s">
        <v>99</v>
      </c>
      <c r="M80" t="s">
        <v>452</v>
      </c>
      <c r="N80">
        <v>0</v>
      </c>
      <c r="O80">
        <v>13018.5</v>
      </c>
      <c r="P80">
        <v>7668.75</v>
      </c>
      <c r="Q80">
        <v>0</v>
      </c>
      <c r="R80">
        <v>0</v>
      </c>
      <c r="S80">
        <v>0</v>
      </c>
      <c r="T80">
        <v>16735.8</v>
      </c>
      <c r="U80">
        <v>37423</v>
      </c>
      <c r="V80">
        <v>34168.5</v>
      </c>
      <c r="W80">
        <v>0</v>
      </c>
      <c r="X80">
        <v>0</v>
      </c>
      <c r="Y80">
        <v>0</v>
      </c>
      <c r="Z80">
        <v>71591.600000000006</v>
      </c>
      <c r="AA80">
        <v>5059.5</v>
      </c>
      <c r="AB80">
        <v>0</v>
      </c>
      <c r="AC80">
        <v>0</v>
      </c>
      <c r="AD80">
        <v>0</v>
      </c>
      <c r="AE80">
        <v>0</v>
      </c>
      <c r="AF80">
        <v>112.661</v>
      </c>
      <c r="AG80">
        <v>0</v>
      </c>
      <c r="AH80">
        <v>5172.16</v>
      </c>
      <c r="AI80">
        <v>0</v>
      </c>
      <c r="AJ80">
        <v>0</v>
      </c>
      <c r="AK80">
        <v>0</v>
      </c>
      <c r="AL80">
        <v>0</v>
      </c>
      <c r="AM80">
        <v>5172.16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20.618099999999998</v>
      </c>
      <c r="BB80">
        <v>10.3515</v>
      </c>
      <c r="BC80">
        <v>4.04711</v>
      </c>
      <c r="BD80">
        <v>0</v>
      </c>
      <c r="BE80">
        <v>0</v>
      </c>
      <c r="BF80">
        <v>0.41050599999999998</v>
      </c>
      <c r="BG80">
        <v>9.5495300000000007</v>
      </c>
      <c r="BH80">
        <v>44.976799999999997</v>
      </c>
      <c r="BI80">
        <v>19.1252</v>
      </c>
      <c r="BJ80">
        <v>0</v>
      </c>
      <c r="BK80">
        <v>0</v>
      </c>
      <c r="BL80">
        <v>0</v>
      </c>
      <c r="BM80">
        <v>64.102000000000004</v>
      </c>
      <c r="BN80">
        <v>43.073300000000003</v>
      </c>
      <c r="BO80">
        <v>21.028700000000001</v>
      </c>
      <c r="BP80">
        <v>0</v>
      </c>
      <c r="BQ80">
        <v>0</v>
      </c>
      <c r="BS80">
        <v>0</v>
      </c>
      <c r="BT80">
        <v>0</v>
      </c>
      <c r="BV80">
        <v>0</v>
      </c>
      <c r="BW80" t="s">
        <v>99</v>
      </c>
      <c r="BX80" t="s">
        <v>99</v>
      </c>
      <c r="BY80" t="s">
        <v>194</v>
      </c>
      <c r="BZ80">
        <v>22.211600000000001</v>
      </c>
      <c r="CA80">
        <v>27633</v>
      </c>
      <c r="CB80">
        <v>15822.1</v>
      </c>
      <c r="CC80">
        <v>0</v>
      </c>
      <c r="CD80">
        <v>2369.91</v>
      </c>
      <c r="CE80">
        <v>0</v>
      </c>
      <c r="CF80">
        <v>15846</v>
      </c>
      <c r="CG80">
        <v>61693.3</v>
      </c>
      <c r="CH80">
        <v>34168.5</v>
      </c>
      <c r="CI80">
        <v>0</v>
      </c>
      <c r="CJ80">
        <v>0</v>
      </c>
      <c r="CK80">
        <v>0</v>
      </c>
      <c r="CL80">
        <v>95861.8</v>
      </c>
      <c r="CM80">
        <v>3903</v>
      </c>
      <c r="CN80">
        <v>0</v>
      </c>
      <c r="CO80">
        <v>0</v>
      </c>
      <c r="CP80">
        <v>0</v>
      </c>
      <c r="CQ80">
        <v>0</v>
      </c>
      <c r="CR80">
        <v>161.62299999999999</v>
      </c>
      <c r="CS80">
        <v>0</v>
      </c>
      <c r="CT80">
        <v>4064.62</v>
      </c>
      <c r="CU80">
        <v>0</v>
      </c>
      <c r="CV80">
        <v>0</v>
      </c>
      <c r="CW80">
        <v>0</v>
      </c>
      <c r="CX80">
        <v>0</v>
      </c>
      <c r="CY80">
        <v>4064.62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15.7096</v>
      </c>
      <c r="DN80">
        <v>17.659700000000001</v>
      </c>
      <c r="DO80">
        <v>8.3363700000000005</v>
      </c>
      <c r="DP80">
        <v>0</v>
      </c>
      <c r="DQ80">
        <v>1.1154299999999999</v>
      </c>
      <c r="DR80">
        <v>0.58881600000000001</v>
      </c>
      <c r="DS80">
        <v>9.0662800000000008</v>
      </c>
      <c r="DT80">
        <v>52.476300000000002</v>
      </c>
      <c r="DU80">
        <v>19.1252</v>
      </c>
      <c r="DV80">
        <v>0</v>
      </c>
      <c r="DW80">
        <v>0</v>
      </c>
      <c r="DX80">
        <v>0</v>
      </c>
      <c r="DY80">
        <v>71.601500000000001</v>
      </c>
      <c r="DZ80">
        <v>55.313600000000001</v>
      </c>
      <c r="EA80">
        <v>16.287800000000001</v>
      </c>
      <c r="EB80">
        <v>0</v>
      </c>
      <c r="EC80">
        <v>0</v>
      </c>
      <c r="EE80">
        <v>0</v>
      </c>
      <c r="EF80">
        <v>0</v>
      </c>
      <c r="EH80">
        <v>0</v>
      </c>
      <c r="EI80">
        <v>0</v>
      </c>
      <c r="EJ80">
        <v>1.02858</v>
      </c>
      <c r="EK80">
        <v>0.147704</v>
      </c>
      <c r="EL80">
        <v>0</v>
      </c>
      <c r="EM80">
        <v>0</v>
      </c>
      <c r="EN80">
        <v>0</v>
      </c>
      <c r="EO80">
        <v>1.8112600000000001</v>
      </c>
      <c r="EP80">
        <v>2.9875500000000001</v>
      </c>
      <c r="EQ80">
        <v>2.1212900000000001</v>
      </c>
      <c r="ER80">
        <v>0</v>
      </c>
      <c r="ES80">
        <v>0</v>
      </c>
      <c r="ET80">
        <v>0</v>
      </c>
      <c r="EU80">
        <v>5.1088399999999998</v>
      </c>
      <c r="EV80" s="74">
        <v>2.5191699999999999E-13</v>
      </c>
      <c r="EW80">
        <v>1.4088799999999999</v>
      </c>
      <c r="EX80">
        <v>0.30146400000000001</v>
      </c>
      <c r="EY80">
        <v>0</v>
      </c>
      <c r="EZ80" s="74">
        <v>6.5013699999999996E-10</v>
      </c>
      <c r="FA80">
        <v>0</v>
      </c>
      <c r="FB80">
        <v>1.78511</v>
      </c>
      <c r="FC80">
        <v>3.4954499999999999</v>
      </c>
      <c r="FD80">
        <v>2.1212900000000001</v>
      </c>
      <c r="FE80">
        <v>0</v>
      </c>
      <c r="FF80">
        <v>0</v>
      </c>
      <c r="FG80">
        <v>0</v>
      </c>
      <c r="FH80">
        <v>5.6167400000000001</v>
      </c>
      <c r="FI80" t="s">
        <v>606</v>
      </c>
      <c r="FJ80" t="s">
        <v>535</v>
      </c>
      <c r="FK80" t="s">
        <v>536</v>
      </c>
      <c r="FL80" t="s">
        <v>257</v>
      </c>
      <c r="FM80">
        <v>8.5</v>
      </c>
      <c r="FN80" t="s">
        <v>44</v>
      </c>
      <c r="FO80" t="s">
        <v>458</v>
      </c>
      <c r="FP80" t="s">
        <v>611</v>
      </c>
    </row>
    <row r="81" spans="1:172" x14ac:dyDescent="0.25">
      <c r="A81" s="72">
        <v>43238.524143518516</v>
      </c>
      <c r="B81" t="s">
        <v>136</v>
      </c>
      <c r="C81" t="s">
        <v>137</v>
      </c>
      <c r="D81" t="s">
        <v>120</v>
      </c>
      <c r="E81">
        <v>49495.3</v>
      </c>
      <c r="F81">
        <v>49495.3</v>
      </c>
      <c r="G81" t="s">
        <v>43</v>
      </c>
      <c r="H81" s="73">
        <v>0.18055555555555555</v>
      </c>
      <c r="I81" t="s">
        <v>51</v>
      </c>
      <c r="J81">
        <v>-7.52</v>
      </c>
      <c r="K81" t="s">
        <v>99</v>
      </c>
      <c r="L81" t="s">
        <v>99</v>
      </c>
      <c r="M81" t="s">
        <v>192</v>
      </c>
      <c r="N81">
        <v>0</v>
      </c>
      <c r="O81">
        <v>1504.12</v>
      </c>
      <c r="P81">
        <v>75439.8</v>
      </c>
      <c r="Q81">
        <v>0</v>
      </c>
      <c r="R81">
        <v>0</v>
      </c>
      <c r="S81">
        <v>0</v>
      </c>
      <c r="T81">
        <v>16515.7</v>
      </c>
      <c r="U81">
        <v>93459.5</v>
      </c>
      <c r="V81">
        <v>34168.5</v>
      </c>
      <c r="W81">
        <v>0</v>
      </c>
      <c r="X81">
        <v>0</v>
      </c>
      <c r="Y81">
        <v>0</v>
      </c>
      <c r="Z81">
        <v>127628</v>
      </c>
      <c r="AA81">
        <v>3154.69</v>
      </c>
      <c r="AB81">
        <v>0</v>
      </c>
      <c r="AC81">
        <v>0</v>
      </c>
      <c r="AD81">
        <v>0</v>
      </c>
      <c r="AE81">
        <v>0</v>
      </c>
      <c r="AF81">
        <v>112.661</v>
      </c>
      <c r="AG81">
        <v>0</v>
      </c>
      <c r="AH81">
        <v>3267.36</v>
      </c>
      <c r="AI81">
        <v>0</v>
      </c>
      <c r="AJ81">
        <v>0</v>
      </c>
      <c r="AK81">
        <v>0</v>
      </c>
      <c r="AL81">
        <v>0</v>
      </c>
      <c r="AM81">
        <v>3267.36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13.093299999999999</v>
      </c>
      <c r="BB81">
        <v>1.2159899999999999</v>
      </c>
      <c r="BC81">
        <v>39.812600000000003</v>
      </c>
      <c r="BD81">
        <v>0</v>
      </c>
      <c r="BE81">
        <v>0</v>
      </c>
      <c r="BF81">
        <v>0.41050700000000001</v>
      </c>
      <c r="BG81">
        <v>9.5033200000000004</v>
      </c>
      <c r="BH81">
        <v>64.035700000000006</v>
      </c>
      <c r="BI81">
        <v>19.1252</v>
      </c>
      <c r="BJ81">
        <v>0</v>
      </c>
      <c r="BK81">
        <v>0</v>
      </c>
      <c r="BL81">
        <v>0</v>
      </c>
      <c r="BM81">
        <v>83.160799999999995</v>
      </c>
      <c r="BN81">
        <v>69.656999999999996</v>
      </c>
      <c r="BO81">
        <v>13.5038</v>
      </c>
      <c r="BP81">
        <v>0</v>
      </c>
      <c r="BQ81">
        <v>0</v>
      </c>
      <c r="BS81">
        <v>0</v>
      </c>
      <c r="BT81">
        <v>0</v>
      </c>
      <c r="BV81">
        <v>0</v>
      </c>
      <c r="BW81" t="s">
        <v>99</v>
      </c>
      <c r="BX81" t="s">
        <v>99</v>
      </c>
      <c r="BY81" t="s">
        <v>192</v>
      </c>
      <c r="BZ81">
        <v>0</v>
      </c>
      <c r="CA81">
        <v>1019.39</v>
      </c>
      <c r="CB81">
        <v>73648.2</v>
      </c>
      <c r="CC81">
        <v>0</v>
      </c>
      <c r="CD81">
        <v>0</v>
      </c>
      <c r="CE81">
        <v>0</v>
      </c>
      <c r="CF81">
        <v>15188.8</v>
      </c>
      <c r="CG81">
        <v>89856.4</v>
      </c>
      <c r="CH81">
        <v>34168.5</v>
      </c>
      <c r="CI81">
        <v>0</v>
      </c>
      <c r="CJ81">
        <v>0</v>
      </c>
      <c r="CK81">
        <v>0</v>
      </c>
      <c r="CL81">
        <v>124025</v>
      </c>
      <c r="CM81">
        <v>1796.87</v>
      </c>
      <c r="CN81">
        <v>0</v>
      </c>
      <c r="CO81">
        <v>0</v>
      </c>
      <c r="CP81">
        <v>0</v>
      </c>
      <c r="CQ81">
        <v>0</v>
      </c>
      <c r="CR81">
        <v>161.62299999999999</v>
      </c>
      <c r="CS81">
        <v>0</v>
      </c>
      <c r="CT81">
        <v>1958.5</v>
      </c>
      <c r="CU81">
        <v>0</v>
      </c>
      <c r="CV81">
        <v>0</v>
      </c>
      <c r="CW81">
        <v>0</v>
      </c>
      <c r="CX81">
        <v>0</v>
      </c>
      <c r="CY81">
        <v>1958.5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7.4594800000000001</v>
      </c>
      <c r="DN81">
        <v>0.84745899999999996</v>
      </c>
      <c r="DO81">
        <v>38.887599999999999</v>
      </c>
      <c r="DP81">
        <v>0</v>
      </c>
      <c r="DQ81">
        <v>0</v>
      </c>
      <c r="DR81">
        <v>0.58881700000000003</v>
      </c>
      <c r="DS81">
        <v>8.72349</v>
      </c>
      <c r="DT81">
        <v>56.506900000000002</v>
      </c>
      <c r="DU81">
        <v>19.1252</v>
      </c>
      <c r="DV81">
        <v>0</v>
      </c>
      <c r="DW81">
        <v>0</v>
      </c>
      <c r="DX81">
        <v>0</v>
      </c>
      <c r="DY81">
        <v>75.632000000000005</v>
      </c>
      <c r="DZ81">
        <v>67.583699999999993</v>
      </c>
      <c r="EA81">
        <v>8.0482999999999993</v>
      </c>
      <c r="EB81">
        <v>0</v>
      </c>
      <c r="EC81">
        <v>0</v>
      </c>
      <c r="EE81">
        <v>0</v>
      </c>
      <c r="EF81">
        <v>0</v>
      </c>
      <c r="EH81">
        <v>0</v>
      </c>
      <c r="EI81">
        <v>0</v>
      </c>
      <c r="EJ81">
        <v>0.14885200000000001</v>
      </c>
      <c r="EK81">
        <v>1.45306</v>
      </c>
      <c r="EL81">
        <v>0</v>
      </c>
      <c r="EM81">
        <v>0</v>
      </c>
      <c r="EN81">
        <v>0</v>
      </c>
      <c r="EO81">
        <v>1.8838299999999999</v>
      </c>
      <c r="EP81">
        <v>3.4857499999999999</v>
      </c>
      <c r="EQ81">
        <v>2.1212900000000001</v>
      </c>
      <c r="ER81">
        <v>0</v>
      </c>
      <c r="ES81">
        <v>0</v>
      </c>
      <c r="ET81">
        <v>0</v>
      </c>
      <c r="EU81">
        <v>5.60703</v>
      </c>
      <c r="EV81">
        <v>0</v>
      </c>
      <c r="EW81">
        <v>0.10775</v>
      </c>
      <c r="EX81">
        <v>1.4376100000000001</v>
      </c>
      <c r="EY81">
        <v>0</v>
      </c>
      <c r="EZ81">
        <v>0</v>
      </c>
      <c r="FA81">
        <v>0</v>
      </c>
      <c r="FB81">
        <v>1.8028599999999999</v>
      </c>
      <c r="FC81">
        <v>3.34822</v>
      </c>
      <c r="FD81">
        <v>2.1212900000000001</v>
      </c>
      <c r="FE81">
        <v>0</v>
      </c>
      <c r="FF81">
        <v>0</v>
      </c>
      <c r="FG81">
        <v>0</v>
      </c>
      <c r="FH81">
        <v>5.4695</v>
      </c>
      <c r="FI81" t="s">
        <v>606</v>
      </c>
      <c r="FJ81" t="s">
        <v>535</v>
      </c>
      <c r="FK81" t="s">
        <v>536</v>
      </c>
      <c r="FL81" t="s">
        <v>257</v>
      </c>
      <c r="FM81">
        <v>8.5</v>
      </c>
      <c r="FN81" t="s">
        <v>44</v>
      </c>
      <c r="FO81" t="s">
        <v>458</v>
      </c>
      <c r="FP81" t="s">
        <v>611</v>
      </c>
    </row>
    <row r="82" spans="1:172" x14ac:dyDescent="0.25">
      <c r="A82" s="72">
        <v>43238.525208333333</v>
      </c>
      <c r="B82" t="s">
        <v>146</v>
      </c>
      <c r="C82" t="s">
        <v>147</v>
      </c>
      <c r="D82" t="s">
        <v>120</v>
      </c>
      <c r="E82">
        <v>49495.3</v>
      </c>
      <c r="F82">
        <v>49495.3</v>
      </c>
      <c r="G82" t="s">
        <v>43</v>
      </c>
      <c r="H82" s="73">
        <v>5.7638888888888885E-2</v>
      </c>
      <c r="I82" t="s">
        <v>50</v>
      </c>
      <c r="J82">
        <v>7.93</v>
      </c>
      <c r="K82" t="s">
        <v>99</v>
      </c>
      <c r="L82" t="s">
        <v>99</v>
      </c>
      <c r="M82" t="s">
        <v>245</v>
      </c>
      <c r="N82">
        <v>0</v>
      </c>
      <c r="O82">
        <v>11588</v>
      </c>
      <c r="P82">
        <v>7666.58</v>
      </c>
      <c r="Q82">
        <v>0</v>
      </c>
      <c r="R82">
        <v>0</v>
      </c>
      <c r="S82">
        <v>0</v>
      </c>
      <c r="T82">
        <v>17795.599999999999</v>
      </c>
      <c r="U82">
        <v>37050.199999999997</v>
      </c>
      <c r="V82">
        <v>34168.5</v>
      </c>
      <c r="W82">
        <v>0</v>
      </c>
      <c r="X82">
        <v>0</v>
      </c>
      <c r="Y82">
        <v>0</v>
      </c>
      <c r="Z82">
        <v>71218.8</v>
      </c>
      <c r="AA82">
        <v>5052.66</v>
      </c>
      <c r="AB82">
        <v>0</v>
      </c>
      <c r="AC82">
        <v>0</v>
      </c>
      <c r="AD82">
        <v>0</v>
      </c>
      <c r="AE82">
        <v>0</v>
      </c>
      <c r="AF82">
        <v>127.8</v>
      </c>
      <c r="AG82">
        <v>0</v>
      </c>
      <c r="AH82">
        <v>5180.46</v>
      </c>
      <c r="AI82">
        <v>0</v>
      </c>
      <c r="AJ82">
        <v>0</v>
      </c>
      <c r="AK82">
        <v>0</v>
      </c>
      <c r="AL82">
        <v>0</v>
      </c>
      <c r="AM82">
        <v>5180.46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20.549299999999999</v>
      </c>
      <c r="BB82">
        <v>9.4277800000000003</v>
      </c>
      <c r="BC82">
        <v>4.04603</v>
      </c>
      <c r="BD82">
        <v>0</v>
      </c>
      <c r="BE82">
        <v>0</v>
      </c>
      <c r="BF82">
        <v>0.46563599999999999</v>
      </c>
      <c r="BG82">
        <v>10.2096</v>
      </c>
      <c r="BH82">
        <v>44.698399999999999</v>
      </c>
      <c r="BI82">
        <v>19.1252</v>
      </c>
      <c r="BJ82">
        <v>0</v>
      </c>
      <c r="BK82">
        <v>0</v>
      </c>
      <c r="BL82">
        <v>0</v>
      </c>
      <c r="BM82">
        <v>63.823599999999999</v>
      </c>
      <c r="BN82">
        <v>42.808599999999998</v>
      </c>
      <c r="BO82">
        <v>21.015000000000001</v>
      </c>
      <c r="BP82">
        <v>0</v>
      </c>
      <c r="BQ82">
        <v>0</v>
      </c>
      <c r="BS82">
        <v>0</v>
      </c>
      <c r="BT82">
        <v>0</v>
      </c>
      <c r="BV82">
        <v>0</v>
      </c>
      <c r="BW82" t="s">
        <v>99</v>
      </c>
      <c r="BX82" t="s">
        <v>99</v>
      </c>
      <c r="BY82" t="s">
        <v>194</v>
      </c>
      <c r="BZ82">
        <v>22.201499999999999</v>
      </c>
      <c r="CA82">
        <v>27637.200000000001</v>
      </c>
      <c r="CB82">
        <v>15821.8</v>
      </c>
      <c r="CC82">
        <v>0</v>
      </c>
      <c r="CD82">
        <v>2371.5500000000002</v>
      </c>
      <c r="CE82">
        <v>0</v>
      </c>
      <c r="CF82">
        <v>16115.2</v>
      </c>
      <c r="CG82">
        <v>61967.9</v>
      </c>
      <c r="CH82">
        <v>34168.5</v>
      </c>
      <c r="CI82">
        <v>0</v>
      </c>
      <c r="CJ82">
        <v>0</v>
      </c>
      <c r="CK82">
        <v>0</v>
      </c>
      <c r="CL82">
        <v>96136.4</v>
      </c>
      <c r="CM82">
        <v>3901.54</v>
      </c>
      <c r="CN82">
        <v>0</v>
      </c>
      <c r="CO82">
        <v>0</v>
      </c>
      <c r="CP82">
        <v>0</v>
      </c>
      <c r="CQ82">
        <v>0</v>
      </c>
      <c r="CR82">
        <v>161.62299999999999</v>
      </c>
      <c r="CS82">
        <v>0</v>
      </c>
      <c r="CT82">
        <v>4063.16</v>
      </c>
      <c r="CU82">
        <v>0</v>
      </c>
      <c r="CV82">
        <v>0</v>
      </c>
      <c r="CW82">
        <v>0</v>
      </c>
      <c r="CX82">
        <v>0</v>
      </c>
      <c r="CY82">
        <v>4063.16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15.7029</v>
      </c>
      <c r="DN82">
        <v>17.664000000000001</v>
      </c>
      <c r="DO82">
        <v>8.3364399999999996</v>
      </c>
      <c r="DP82">
        <v>0</v>
      </c>
      <c r="DQ82">
        <v>1.1161700000000001</v>
      </c>
      <c r="DR82">
        <v>0.58881600000000001</v>
      </c>
      <c r="DS82">
        <v>9.2347099999999998</v>
      </c>
      <c r="DT82">
        <v>52.643000000000001</v>
      </c>
      <c r="DU82">
        <v>19.1252</v>
      </c>
      <c r="DV82">
        <v>0</v>
      </c>
      <c r="DW82">
        <v>0</v>
      </c>
      <c r="DX82">
        <v>0</v>
      </c>
      <c r="DY82">
        <v>71.768100000000004</v>
      </c>
      <c r="DZ82">
        <v>55.487099999999998</v>
      </c>
      <c r="EA82">
        <v>16.280999999999999</v>
      </c>
      <c r="EB82">
        <v>0</v>
      </c>
      <c r="EC82">
        <v>0</v>
      </c>
      <c r="EE82">
        <v>0</v>
      </c>
      <c r="EF82">
        <v>0</v>
      </c>
      <c r="EH82">
        <v>0</v>
      </c>
      <c r="EI82">
        <v>0</v>
      </c>
      <c r="EJ82">
        <v>0.93705400000000005</v>
      </c>
      <c r="EK82">
        <v>0.147704</v>
      </c>
      <c r="EL82">
        <v>0</v>
      </c>
      <c r="EM82">
        <v>0</v>
      </c>
      <c r="EN82">
        <v>0</v>
      </c>
      <c r="EO82">
        <v>2.01769</v>
      </c>
      <c r="EP82">
        <v>3.1024500000000002</v>
      </c>
      <c r="EQ82">
        <v>2.1212900000000001</v>
      </c>
      <c r="ER82">
        <v>0</v>
      </c>
      <c r="ES82">
        <v>0</v>
      </c>
      <c r="ET82">
        <v>0</v>
      </c>
      <c r="EU82">
        <v>5.2237400000000003</v>
      </c>
      <c r="EV82" s="74">
        <v>2.9443899999999998E-13</v>
      </c>
      <c r="EW82">
        <v>1.40909</v>
      </c>
      <c r="EX82">
        <v>0.301456</v>
      </c>
      <c r="EY82">
        <v>0</v>
      </c>
      <c r="EZ82" s="74">
        <v>6.5009899999999995E-10</v>
      </c>
      <c r="FA82">
        <v>0</v>
      </c>
      <c r="FB82">
        <v>1.8425499999999999</v>
      </c>
      <c r="FC82">
        <v>3.5531000000000001</v>
      </c>
      <c r="FD82">
        <v>2.1212900000000001</v>
      </c>
      <c r="FE82">
        <v>0</v>
      </c>
      <c r="FF82">
        <v>0</v>
      </c>
      <c r="FG82">
        <v>0</v>
      </c>
      <c r="FH82">
        <v>5.6743800000000002</v>
      </c>
      <c r="FI82" t="s">
        <v>606</v>
      </c>
      <c r="FJ82" t="s">
        <v>535</v>
      </c>
      <c r="FK82" t="s">
        <v>536</v>
      </c>
      <c r="FL82" t="s">
        <v>257</v>
      </c>
      <c r="FM82">
        <v>8.5</v>
      </c>
      <c r="FN82" t="s">
        <v>44</v>
      </c>
      <c r="FO82" t="s">
        <v>458</v>
      </c>
      <c r="FP82" t="s">
        <v>611</v>
      </c>
    </row>
    <row r="83" spans="1:172" x14ac:dyDescent="0.25">
      <c r="A83" s="72">
        <v>43238.526284722226</v>
      </c>
      <c r="B83" t="s">
        <v>157</v>
      </c>
      <c r="C83" t="s">
        <v>158</v>
      </c>
      <c r="D83" t="s">
        <v>120</v>
      </c>
      <c r="E83">
        <v>49495.3</v>
      </c>
      <c r="F83">
        <v>49495.3</v>
      </c>
      <c r="G83" t="s">
        <v>43</v>
      </c>
      <c r="H83" s="73">
        <v>6.0416666666666667E-2</v>
      </c>
      <c r="I83" t="s">
        <v>51</v>
      </c>
      <c r="J83">
        <v>-14.63</v>
      </c>
      <c r="K83" t="s">
        <v>99</v>
      </c>
      <c r="L83" t="s">
        <v>99</v>
      </c>
      <c r="M83" t="s">
        <v>192</v>
      </c>
      <c r="N83">
        <v>0</v>
      </c>
      <c r="O83">
        <v>2149.64</v>
      </c>
      <c r="P83">
        <v>88667.5</v>
      </c>
      <c r="Q83">
        <v>0</v>
      </c>
      <c r="R83">
        <v>0</v>
      </c>
      <c r="S83">
        <v>0</v>
      </c>
      <c r="T83">
        <v>17484.8</v>
      </c>
      <c r="U83">
        <v>108302</v>
      </c>
      <c r="V83">
        <v>34168.5</v>
      </c>
      <c r="W83">
        <v>0</v>
      </c>
      <c r="X83">
        <v>0</v>
      </c>
      <c r="Y83">
        <v>0</v>
      </c>
      <c r="Z83">
        <v>142470</v>
      </c>
      <c r="AA83">
        <v>3085.34</v>
      </c>
      <c r="AB83">
        <v>0</v>
      </c>
      <c r="AC83">
        <v>0</v>
      </c>
      <c r="AD83">
        <v>0</v>
      </c>
      <c r="AE83">
        <v>0</v>
      </c>
      <c r="AF83">
        <v>123.864</v>
      </c>
      <c r="AG83">
        <v>0</v>
      </c>
      <c r="AH83">
        <v>3209.2</v>
      </c>
      <c r="AI83">
        <v>0</v>
      </c>
      <c r="AJ83">
        <v>0</v>
      </c>
      <c r="AK83">
        <v>0</v>
      </c>
      <c r="AL83">
        <v>0</v>
      </c>
      <c r="AM83">
        <v>3209.2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12.697699999999999</v>
      </c>
      <c r="BB83">
        <v>1.44784</v>
      </c>
      <c r="BC83">
        <v>46.796199999999999</v>
      </c>
      <c r="BD83">
        <v>0</v>
      </c>
      <c r="BE83">
        <v>0</v>
      </c>
      <c r="BF83">
        <v>0.45131199999999999</v>
      </c>
      <c r="BG83">
        <v>10.0373</v>
      </c>
      <c r="BH83">
        <v>71.430300000000003</v>
      </c>
      <c r="BI83">
        <v>19.1252</v>
      </c>
      <c r="BJ83">
        <v>0</v>
      </c>
      <c r="BK83">
        <v>0</v>
      </c>
      <c r="BL83">
        <v>0</v>
      </c>
      <c r="BM83">
        <v>90.555499999999995</v>
      </c>
      <c r="BN83">
        <v>77.406499999999994</v>
      </c>
      <c r="BO83">
        <v>13.148999999999999</v>
      </c>
      <c r="BP83">
        <v>0</v>
      </c>
      <c r="BQ83">
        <v>0</v>
      </c>
      <c r="BS83">
        <v>0</v>
      </c>
      <c r="BT83">
        <v>0</v>
      </c>
      <c r="BV83">
        <v>0</v>
      </c>
      <c r="BW83" t="s">
        <v>99</v>
      </c>
      <c r="BX83" t="s">
        <v>99</v>
      </c>
      <c r="BY83" t="s">
        <v>192</v>
      </c>
      <c r="BZ83">
        <v>0</v>
      </c>
      <c r="CA83">
        <v>960.07500000000005</v>
      </c>
      <c r="CB83">
        <v>73326.600000000006</v>
      </c>
      <c r="CC83">
        <v>0</v>
      </c>
      <c r="CD83">
        <v>0</v>
      </c>
      <c r="CE83">
        <v>0</v>
      </c>
      <c r="CF83">
        <v>16101.9</v>
      </c>
      <c r="CG83">
        <v>90388.6</v>
      </c>
      <c r="CH83">
        <v>34168.5</v>
      </c>
      <c r="CI83">
        <v>0</v>
      </c>
      <c r="CJ83">
        <v>0</v>
      </c>
      <c r="CK83">
        <v>0</v>
      </c>
      <c r="CL83">
        <v>124557</v>
      </c>
      <c r="CM83">
        <v>1797.06</v>
      </c>
      <c r="CN83">
        <v>0</v>
      </c>
      <c r="CO83">
        <v>0</v>
      </c>
      <c r="CP83">
        <v>0</v>
      </c>
      <c r="CQ83">
        <v>0</v>
      </c>
      <c r="CR83">
        <v>161.62299999999999</v>
      </c>
      <c r="CS83">
        <v>0</v>
      </c>
      <c r="CT83">
        <v>1958.68</v>
      </c>
      <c r="CU83">
        <v>0</v>
      </c>
      <c r="CV83">
        <v>0</v>
      </c>
      <c r="CW83">
        <v>0</v>
      </c>
      <c r="CX83">
        <v>0</v>
      </c>
      <c r="CY83">
        <v>1958.68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7.4637799999999999</v>
      </c>
      <c r="DN83">
        <v>0.80607499999999999</v>
      </c>
      <c r="DO83">
        <v>38.719200000000001</v>
      </c>
      <c r="DP83">
        <v>0</v>
      </c>
      <c r="DQ83">
        <v>0</v>
      </c>
      <c r="DR83">
        <v>0.58881700000000003</v>
      </c>
      <c r="DS83">
        <v>9.2253399999999992</v>
      </c>
      <c r="DT83">
        <v>56.803199999999997</v>
      </c>
      <c r="DU83">
        <v>19.1252</v>
      </c>
      <c r="DV83">
        <v>0</v>
      </c>
      <c r="DW83">
        <v>0</v>
      </c>
      <c r="DX83">
        <v>0</v>
      </c>
      <c r="DY83">
        <v>75.928399999999996</v>
      </c>
      <c r="DZ83">
        <v>67.875799999999998</v>
      </c>
      <c r="EA83">
        <v>8.0525900000000004</v>
      </c>
      <c r="EB83">
        <v>0</v>
      </c>
      <c r="EC83">
        <v>0</v>
      </c>
      <c r="EE83">
        <v>0</v>
      </c>
      <c r="EF83">
        <v>0</v>
      </c>
      <c r="EH83">
        <v>0</v>
      </c>
      <c r="EI83">
        <v>0</v>
      </c>
      <c r="EJ83">
        <v>0.134437</v>
      </c>
      <c r="EK83">
        <v>1.7094100000000001</v>
      </c>
      <c r="EL83">
        <v>0</v>
      </c>
      <c r="EM83">
        <v>0</v>
      </c>
      <c r="EN83">
        <v>0</v>
      </c>
      <c r="EO83">
        <v>2.00298</v>
      </c>
      <c r="EP83">
        <v>3.8468300000000002</v>
      </c>
      <c r="EQ83">
        <v>2.1212900000000001</v>
      </c>
      <c r="ER83">
        <v>0</v>
      </c>
      <c r="ES83">
        <v>0</v>
      </c>
      <c r="ET83">
        <v>0</v>
      </c>
      <c r="EU83">
        <v>5.9681100000000002</v>
      </c>
      <c r="EV83">
        <v>0</v>
      </c>
      <c r="EW83">
        <v>0.102157</v>
      </c>
      <c r="EX83">
        <v>1.4317299999999999</v>
      </c>
      <c r="EY83">
        <v>0</v>
      </c>
      <c r="EZ83">
        <v>0</v>
      </c>
      <c r="FA83">
        <v>0</v>
      </c>
      <c r="FB83">
        <v>1.8403799999999999</v>
      </c>
      <c r="FC83">
        <v>3.3742700000000001</v>
      </c>
      <c r="FD83">
        <v>2.1212900000000001</v>
      </c>
      <c r="FE83">
        <v>0</v>
      </c>
      <c r="FF83">
        <v>0</v>
      </c>
      <c r="FG83">
        <v>0</v>
      </c>
      <c r="FH83">
        <v>5.4955600000000002</v>
      </c>
      <c r="FI83" t="s">
        <v>606</v>
      </c>
      <c r="FJ83" t="s">
        <v>535</v>
      </c>
      <c r="FK83" t="s">
        <v>536</v>
      </c>
      <c r="FL83" t="s">
        <v>257</v>
      </c>
      <c r="FM83">
        <v>8.5</v>
      </c>
      <c r="FN83" t="s">
        <v>44</v>
      </c>
      <c r="FO83" t="s">
        <v>458</v>
      </c>
      <c r="FP83" t="s">
        <v>611</v>
      </c>
    </row>
    <row r="84" spans="1:172" s="66" customFormat="1" x14ac:dyDescent="0.25">
      <c r="A84" s="75">
        <v>43238.464212962965</v>
      </c>
      <c r="B84" s="66" t="s">
        <v>265</v>
      </c>
      <c r="C84" s="66" t="s">
        <v>265</v>
      </c>
      <c r="D84" s="66" t="s">
        <v>266</v>
      </c>
      <c r="E84" s="66">
        <v>53627.8</v>
      </c>
      <c r="F84" s="66">
        <v>53627.8</v>
      </c>
      <c r="G84" s="66" t="s">
        <v>43</v>
      </c>
      <c r="H84" s="67">
        <v>5.8333333333333327E-2</v>
      </c>
      <c r="I84" s="66" t="s">
        <v>50</v>
      </c>
      <c r="J84" s="66">
        <v>3.29</v>
      </c>
      <c r="K84" s="66" t="s">
        <v>99</v>
      </c>
      <c r="L84" s="66" t="s">
        <v>99</v>
      </c>
      <c r="M84" s="66" t="s">
        <v>209</v>
      </c>
      <c r="N84" s="66">
        <v>9.0971600000000006</v>
      </c>
      <c r="O84" s="66">
        <v>78327.899999999994</v>
      </c>
      <c r="P84" s="66">
        <v>21917</v>
      </c>
      <c r="Q84" s="66">
        <v>0</v>
      </c>
      <c r="R84" s="66">
        <v>1823.76</v>
      </c>
      <c r="S84" s="66">
        <v>0</v>
      </c>
      <c r="T84" s="66">
        <v>62752.7</v>
      </c>
      <c r="U84" s="66">
        <v>164830</v>
      </c>
      <c r="V84" s="66">
        <v>229701</v>
      </c>
      <c r="W84" s="66">
        <v>0</v>
      </c>
      <c r="X84" s="66">
        <v>0</v>
      </c>
      <c r="Y84" s="66">
        <v>0</v>
      </c>
      <c r="Z84" s="66">
        <v>394532</v>
      </c>
      <c r="AA84" s="66">
        <v>1398.17</v>
      </c>
      <c r="AB84" s="66">
        <v>0</v>
      </c>
      <c r="AC84" s="66">
        <v>0</v>
      </c>
      <c r="AD84" s="66">
        <v>0</v>
      </c>
      <c r="AE84" s="66">
        <v>0</v>
      </c>
      <c r="AF84" s="66">
        <v>609.04499999999996</v>
      </c>
      <c r="AG84" s="66">
        <v>0</v>
      </c>
      <c r="AH84" s="66">
        <v>2007.22</v>
      </c>
      <c r="AI84" s="66">
        <v>0</v>
      </c>
      <c r="AJ84" s="66">
        <v>0</v>
      </c>
      <c r="AK84" s="66">
        <v>0</v>
      </c>
      <c r="AL84" s="66">
        <v>0</v>
      </c>
      <c r="AM84" s="66">
        <v>2007.22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5.2406600000000001</v>
      </c>
      <c r="BB84" s="66">
        <v>53.5839</v>
      </c>
      <c r="BC84" s="66">
        <v>11.988799999999999</v>
      </c>
      <c r="BD84" s="66">
        <v>0</v>
      </c>
      <c r="BE84" s="66">
        <v>0.83486499999999997</v>
      </c>
      <c r="BF84" s="66">
        <v>2.0487299999999999</v>
      </c>
      <c r="BG84" s="66">
        <v>34.2667</v>
      </c>
      <c r="BH84" s="66">
        <v>107.964</v>
      </c>
      <c r="BI84" s="66">
        <v>123.904</v>
      </c>
      <c r="BJ84" s="66">
        <v>0</v>
      </c>
      <c r="BK84" s="66">
        <v>0</v>
      </c>
      <c r="BL84" s="66">
        <v>0</v>
      </c>
      <c r="BM84" s="66">
        <v>231.86699999999999</v>
      </c>
      <c r="BN84" s="66">
        <v>224.58199999999999</v>
      </c>
      <c r="BO84" s="66">
        <v>7.2852199999999998</v>
      </c>
      <c r="BP84" s="66">
        <v>0</v>
      </c>
      <c r="BQ84" s="66">
        <v>0</v>
      </c>
      <c r="BS84" s="66">
        <v>0</v>
      </c>
      <c r="BT84" s="66">
        <v>0</v>
      </c>
      <c r="BV84" s="66">
        <v>0</v>
      </c>
      <c r="BW84" s="66" t="s">
        <v>99</v>
      </c>
      <c r="BX84" s="66" t="s">
        <v>99</v>
      </c>
      <c r="BY84" s="66" t="s">
        <v>238</v>
      </c>
      <c r="BZ84" s="66">
        <v>9.9137199999999996</v>
      </c>
      <c r="CA84" s="66">
        <v>73715.600000000006</v>
      </c>
      <c r="CB84" s="66">
        <v>36411.699999999997</v>
      </c>
      <c r="CC84" s="66">
        <v>0</v>
      </c>
      <c r="CD84" s="66">
        <v>1420.55</v>
      </c>
      <c r="CE84" s="66">
        <v>0</v>
      </c>
      <c r="CF84" s="66">
        <v>58219.7</v>
      </c>
      <c r="CG84" s="66">
        <v>169777</v>
      </c>
      <c r="CH84" s="66">
        <v>229701</v>
      </c>
      <c r="CI84" s="66">
        <v>0</v>
      </c>
      <c r="CJ84" s="66">
        <v>0</v>
      </c>
      <c r="CK84" s="66">
        <v>0</v>
      </c>
      <c r="CL84" s="66">
        <v>399479</v>
      </c>
      <c r="CM84" s="66">
        <v>1742.19</v>
      </c>
      <c r="CN84" s="66">
        <v>0</v>
      </c>
      <c r="CO84" s="66">
        <v>0</v>
      </c>
      <c r="CP84" s="66">
        <v>0</v>
      </c>
      <c r="CQ84" s="66">
        <v>0</v>
      </c>
      <c r="CR84" s="66">
        <v>640.42700000000002</v>
      </c>
      <c r="CS84" s="66">
        <v>0</v>
      </c>
      <c r="CT84" s="66">
        <v>2382.62</v>
      </c>
      <c r="CU84" s="66">
        <v>0</v>
      </c>
      <c r="CV84" s="66">
        <v>0</v>
      </c>
      <c r="CW84" s="66">
        <v>0</v>
      </c>
      <c r="CX84" s="66">
        <v>0</v>
      </c>
      <c r="CY84" s="66">
        <v>2382.62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6.5460900000000004</v>
      </c>
      <c r="DN84" s="66">
        <v>50.050600000000003</v>
      </c>
      <c r="DO84" s="66">
        <v>19.845700000000001</v>
      </c>
      <c r="DP84" s="66">
        <v>0</v>
      </c>
      <c r="DQ84" s="66">
        <v>0.65078000000000003</v>
      </c>
      <c r="DR84" s="66">
        <v>2.15421</v>
      </c>
      <c r="DS84" s="66">
        <v>31.995200000000001</v>
      </c>
      <c r="DT84" s="66">
        <v>111.24299999999999</v>
      </c>
      <c r="DU84" s="66">
        <v>123.904</v>
      </c>
      <c r="DV84" s="66">
        <v>0</v>
      </c>
      <c r="DW84" s="66">
        <v>0</v>
      </c>
      <c r="DX84" s="66">
        <v>0</v>
      </c>
      <c r="DY84" s="66">
        <v>235.14599999999999</v>
      </c>
      <c r="DZ84" s="66">
        <v>226.45099999999999</v>
      </c>
      <c r="EA84" s="66">
        <v>8.6957500000000003</v>
      </c>
      <c r="EB84" s="66">
        <v>0</v>
      </c>
      <c r="EC84" s="66">
        <v>0</v>
      </c>
      <c r="EE84" s="66">
        <v>0</v>
      </c>
      <c r="EF84" s="66">
        <v>0</v>
      </c>
      <c r="EH84" s="66">
        <v>0</v>
      </c>
      <c r="EI84" s="76">
        <v>2.7129000000000001E-20</v>
      </c>
      <c r="EJ84" s="66">
        <v>24.903500000000001</v>
      </c>
      <c r="EK84" s="66">
        <v>2.9564699999999999</v>
      </c>
      <c r="EL84" s="66">
        <v>0</v>
      </c>
      <c r="EM84" s="76">
        <v>5.32851E-17</v>
      </c>
      <c r="EN84" s="66">
        <v>0</v>
      </c>
      <c r="EO84" s="66">
        <v>9.7664000000000009</v>
      </c>
      <c r="EP84" s="66">
        <v>37.626300000000001</v>
      </c>
      <c r="EQ84" s="66">
        <v>29.569299999999998</v>
      </c>
      <c r="ER84" s="66">
        <v>0</v>
      </c>
      <c r="ES84" s="66">
        <v>0</v>
      </c>
      <c r="ET84" s="66">
        <v>0</v>
      </c>
      <c r="EU84" s="66">
        <v>67.195700000000002</v>
      </c>
      <c r="EV84" s="76">
        <v>4.9080200000000003E-20</v>
      </c>
      <c r="EW84" s="66">
        <v>23.6464</v>
      </c>
      <c r="EX84" s="66">
        <v>4.6320199999999998</v>
      </c>
      <c r="EY84" s="66">
        <v>0</v>
      </c>
      <c r="EZ84" s="76">
        <v>6.7714099999999996E-17</v>
      </c>
      <c r="FA84" s="66">
        <v>0</v>
      </c>
      <c r="FB84" s="66">
        <v>9.5921000000000003</v>
      </c>
      <c r="FC84" s="66">
        <v>37.8705</v>
      </c>
      <c r="FD84" s="66">
        <v>29.569299999999998</v>
      </c>
      <c r="FE84" s="66">
        <v>0</v>
      </c>
      <c r="FF84" s="66">
        <v>0</v>
      </c>
      <c r="FG84" s="66">
        <v>0</v>
      </c>
      <c r="FH84" s="66">
        <v>67.439800000000005</v>
      </c>
      <c r="FI84" s="66" t="s">
        <v>606</v>
      </c>
      <c r="FJ84" s="66" t="s">
        <v>535</v>
      </c>
      <c r="FK84" s="66" t="s">
        <v>536</v>
      </c>
      <c r="FL84" s="66" t="s">
        <v>257</v>
      </c>
      <c r="FM84" s="66">
        <v>8.5</v>
      </c>
      <c r="FN84" s="66" t="s">
        <v>44</v>
      </c>
      <c r="FO84" s="66" t="s">
        <v>502</v>
      </c>
      <c r="FP84" s="66" t="s">
        <v>615</v>
      </c>
    </row>
    <row r="85" spans="1:172" x14ac:dyDescent="0.25">
      <c r="A85" s="72">
        <v>43238.465381944443</v>
      </c>
      <c r="B85" t="s">
        <v>267</v>
      </c>
      <c r="C85" t="s">
        <v>267</v>
      </c>
      <c r="D85" t="s">
        <v>268</v>
      </c>
      <c r="E85">
        <v>53627.8</v>
      </c>
      <c r="F85">
        <v>53627.8</v>
      </c>
      <c r="G85" t="s">
        <v>43</v>
      </c>
      <c r="H85" s="73">
        <v>6.7361111111111108E-2</v>
      </c>
      <c r="I85" t="s">
        <v>50</v>
      </c>
      <c r="J85">
        <v>4.1399999999999997</v>
      </c>
      <c r="K85" t="s">
        <v>99</v>
      </c>
      <c r="L85" t="s">
        <v>99</v>
      </c>
      <c r="M85" t="s">
        <v>209</v>
      </c>
      <c r="N85">
        <v>41.056199999999997</v>
      </c>
      <c r="O85">
        <v>43669</v>
      </c>
      <c r="P85">
        <v>25719.8</v>
      </c>
      <c r="Q85">
        <v>0</v>
      </c>
      <c r="R85">
        <v>4402.95</v>
      </c>
      <c r="S85">
        <v>0</v>
      </c>
      <c r="T85">
        <v>62743.9</v>
      </c>
      <c r="U85">
        <v>136577</v>
      </c>
      <c r="V85">
        <v>229701</v>
      </c>
      <c r="W85">
        <v>0</v>
      </c>
      <c r="X85">
        <v>0</v>
      </c>
      <c r="Y85">
        <v>0</v>
      </c>
      <c r="Z85">
        <v>366278</v>
      </c>
      <c r="AA85">
        <v>6310.05</v>
      </c>
      <c r="AB85">
        <v>0</v>
      </c>
      <c r="AC85">
        <v>0</v>
      </c>
      <c r="AD85">
        <v>0</v>
      </c>
      <c r="AE85">
        <v>0</v>
      </c>
      <c r="AF85">
        <v>709.48599999999999</v>
      </c>
      <c r="AG85">
        <v>0</v>
      </c>
      <c r="AH85">
        <v>7019.54</v>
      </c>
      <c r="AI85">
        <v>0</v>
      </c>
      <c r="AJ85">
        <v>0</v>
      </c>
      <c r="AK85">
        <v>0</v>
      </c>
      <c r="AL85">
        <v>0</v>
      </c>
      <c r="AM85">
        <v>7019.54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23.330300000000001</v>
      </c>
      <c r="BB85">
        <v>25.840900000000001</v>
      </c>
      <c r="BC85">
        <v>13.342000000000001</v>
      </c>
      <c r="BD85">
        <v>0</v>
      </c>
      <c r="BE85">
        <v>2.27373</v>
      </c>
      <c r="BF85">
        <v>2.3921999999999999</v>
      </c>
      <c r="BG85">
        <v>32.273600000000002</v>
      </c>
      <c r="BH85">
        <v>99.452799999999996</v>
      </c>
      <c r="BI85">
        <v>114.872</v>
      </c>
      <c r="BJ85">
        <v>0</v>
      </c>
      <c r="BK85">
        <v>0</v>
      </c>
      <c r="BL85">
        <v>0</v>
      </c>
      <c r="BM85">
        <v>214.32499999999999</v>
      </c>
      <c r="BN85">
        <v>188.625</v>
      </c>
      <c r="BO85">
        <v>25.6996</v>
      </c>
      <c r="BP85">
        <v>0</v>
      </c>
      <c r="BQ85">
        <v>0</v>
      </c>
      <c r="BS85">
        <v>0</v>
      </c>
      <c r="BT85">
        <v>1.25</v>
      </c>
      <c r="BU85" t="s">
        <v>156</v>
      </c>
      <c r="BV85">
        <v>0</v>
      </c>
      <c r="BW85" t="s">
        <v>99</v>
      </c>
      <c r="BX85" t="s">
        <v>99</v>
      </c>
      <c r="BY85" t="s">
        <v>262</v>
      </c>
      <c r="BZ85">
        <v>42.200699999999998</v>
      </c>
      <c r="CA85">
        <v>39449</v>
      </c>
      <c r="CB85">
        <v>39355.9</v>
      </c>
      <c r="CC85">
        <v>0</v>
      </c>
      <c r="CD85">
        <v>2974.24</v>
      </c>
      <c r="CE85">
        <v>0</v>
      </c>
      <c r="CF85">
        <v>58672.1</v>
      </c>
      <c r="CG85">
        <v>140493</v>
      </c>
      <c r="CH85">
        <v>229701</v>
      </c>
      <c r="CI85">
        <v>0</v>
      </c>
      <c r="CJ85">
        <v>0</v>
      </c>
      <c r="CK85">
        <v>0</v>
      </c>
      <c r="CL85">
        <v>370195</v>
      </c>
      <c r="CM85">
        <v>6905.89</v>
      </c>
      <c r="CN85">
        <v>0</v>
      </c>
      <c r="CO85">
        <v>0</v>
      </c>
      <c r="CP85">
        <v>0</v>
      </c>
      <c r="CQ85">
        <v>0</v>
      </c>
      <c r="CR85">
        <v>740.86500000000001</v>
      </c>
      <c r="CS85">
        <v>0</v>
      </c>
      <c r="CT85">
        <v>7646.75</v>
      </c>
      <c r="CU85">
        <v>0</v>
      </c>
      <c r="CV85">
        <v>0</v>
      </c>
      <c r="CW85">
        <v>0</v>
      </c>
      <c r="CX85">
        <v>0</v>
      </c>
      <c r="CY85">
        <v>7646.75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25.521599999999999</v>
      </c>
      <c r="DN85">
        <v>23.3581</v>
      </c>
      <c r="DO85">
        <v>20.2728</v>
      </c>
      <c r="DP85">
        <v>0</v>
      </c>
      <c r="DQ85">
        <v>1.5367500000000001</v>
      </c>
      <c r="DR85">
        <v>2.4976600000000002</v>
      </c>
      <c r="DS85">
        <v>30.388100000000001</v>
      </c>
      <c r="DT85">
        <v>103.575</v>
      </c>
      <c r="DU85">
        <v>114.872</v>
      </c>
      <c r="DV85">
        <v>0</v>
      </c>
      <c r="DW85">
        <v>0</v>
      </c>
      <c r="DX85">
        <v>0</v>
      </c>
      <c r="DY85">
        <v>218.447</v>
      </c>
      <c r="DZ85">
        <v>190.45099999999999</v>
      </c>
      <c r="EA85">
        <v>27.995799999999999</v>
      </c>
      <c r="EB85">
        <v>0</v>
      </c>
      <c r="EC85">
        <v>0</v>
      </c>
      <c r="EE85">
        <v>0</v>
      </c>
      <c r="EF85">
        <v>8.25</v>
      </c>
      <c r="EG85" t="s">
        <v>204</v>
      </c>
      <c r="EH85">
        <v>0</v>
      </c>
      <c r="EI85" s="74">
        <v>2.7583499999999998E-20</v>
      </c>
      <c r="EJ85">
        <v>24.173200000000001</v>
      </c>
      <c r="EK85">
        <v>3.8382999999999998</v>
      </c>
      <c r="EL85">
        <v>0</v>
      </c>
      <c r="EM85" s="74">
        <v>5.8059599999999999E-17</v>
      </c>
      <c r="EN85">
        <v>0</v>
      </c>
      <c r="EO85">
        <v>9.5497999999999994</v>
      </c>
      <c r="EP85">
        <v>37.561300000000003</v>
      </c>
      <c r="EQ85">
        <v>29.569299999999998</v>
      </c>
      <c r="ER85">
        <v>0</v>
      </c>
      <c r="ES85">
        <v>0</v>
      </c>
      <c r="ET85">
        <v>0</v>
      </c>
      <c r="EU85">
        <v>67.130600000000001</v>
      </c>
      <c r="EV85" s="74">
        <v>2.0260300000000001E-20</v>
      </c>
      <c r="EW85">
        <v>21.902200000000001</v>
      </c>
      <c r="EX85">
        <v>5.8027600000000001</v>
      </c>
      <c r="EY85">
        <v>0</v>
      </c>
      <c r="EZ85" s="74">
        <v>3.9816099999999999E-17</v>
      </c>
      <c r="FA85">
        <v>0</v>
      </c>
      <c r="FB85">
        <v>9.2791499999999996</v>
      </c>
      <c r="FC85">
        <v>36.984200000000001</v>
      </c>
      <c r="FD85">
        <v>29.569299999999998</v>
      </c>
      <c r="FE85">
        <v>0</v>
      </c>
      <c r="FF85">
        <v>0</v>
      </c>
      <c r="FG85">
        <v>0</v>
      </c>
      <c r="FH85">
        <v>66.5535</v>
      </c>
      <c r="FI85" t="s">
        <v>606</v>
      </c>
      <c r="FJ85" t="s">
        <v>535</v>
      </c>
      <c r="FK85" t="s">
        <v>536</v>
      </c>
      <c r="FL85" t="s">
        <v>257</v>
      </c>
      <c r="FM85">
        <v>8.5</v>
      </c>
      <c r="FN85" t="s">
        <v>44</v>
      </c>
      <c r="FO85" t="s">
        <v>502</v>
      </c>
      <c r="FP85" t="s">
        <v>615</v>
      </c>
    </row>
    <row r="86" spans="1:172" x14ac:dyDescent="0.25">
      <c r="A86" s="72">
        <v>43238.466550925928</v>
      </c>
      <c r="B86" t="s">
        <v>269</v>
      </c>
      <c r="C86" t="s">
        <v>269</v>
      </c>
      <c r="D86" t="s">
        <v>268</v>
      </c>
      <c r="E86">
        <v>53627.8</v>
      </c>
      <c r="F86">
        <v>53627.8</v>
      </c>
      <c r="G86" t="s">
        <v>43</v>
      </c>
      <c r="H86" s="73">
        <v>6.6666666666666666E-2</v>
      </c>
      <c r="I86" t="s">
        <v>50</v>
      </c>
      <c r="J86">
        <v>4.4800000000000004</v>
      </c>
      <c r="K86" t="s">
        <v>99</v>
      </c>
      <c r="L86" t="s">
        <v>99</v>
      </c>
      <c r="M86" t="s">
        <v>209</v>
      </c>
      <c r="N86">
        <v>40.083300000000001</v>
      </c>
      <c r="O86">
        <v>43909.5</v>
      </c>
      <c r="P86">
        <v>25862.400000000001</v>
      </c>
      <c r="Q86">
        <v>0</v>
      </c>
      <c r="R86">
        <v>4338.83</v>
      </c>
      <c r="S86">
        <v>0</v>
      </c>
      <c r="T86">
        <v>62743.9</v>
      </c>
      <c r="U86">
        <v>136895</v>
      </c>
      <c r="V86">
        <v>229701</v>
      </c>
      <c r="W86">
        <v>0</v>
      </c>
      <c r="X86">
        <v>0</v>
      </c>
      <c r="Y86">
        <v>0</v>
      </c>
      <c r="Z86">
        <v>366596</v>
      </c>
      <c r="AA86">
        <v>6160.52</v>
      </c>
      <c r="AB86">
        <v>0</v>
      </c>
      <c r="AC86">
        <v>0</v>
      </c>
      <c r="AD86">
        <v>0</v>
      </c>
      <c r="AE86">
        <v>0</v>
      </c>
      <c r="AF86">
        <v>709.48599999999999</v>
      </c>
      <c r="AG86">
        <v>0</v>
      </c>
      <c r="AH86">
        <v>6870.01</v>
      </c>
      <c r="AI86">
        <v>0</v>
      </c>
      <c r="AJ86">
        <v>0</v>
      </c>
      <c r="AK86">
        <v>0</v>
      </c>
      <c r="AL86">
        <v>0</v>
      </c>
      <c r="AM86">
        <v>6870.01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22.7773</v>
      </c>
      <c r="BB86">
        <v>25.987500000000001</v>
      </c>
      <c r="BC86">
        <v>13.4132</v>
      </c>
      <c r="BD86">
        <v>0</v>
      </c>
      <c r="BE86">
        <v>2.2550699999999999</v>
      </c>
      <c r="BF86">
        <v>2.3921999999999999</v>
      </c>
      <c r="BG86">
        <v>32.273600000000002</v>
      </c>
      <c r="BH86">
        <v>99.0989</v>
      </c>
      <c r="BI86">
        <v>114.872</v>
      </c>
      <c r="BJ86">
        <v>0</v>
      </c>
      <c r="BK86">
        <v>0</v>
      </c>
      <c r="BL86">
        <v>0</v>
      </c>
      <c r="BM86">
        <v>213.971</v>
      </c>
      <c r="BN86">
        <v>188.82400000000001</v>
      </c>
      <c r="BO86">
        <v>25.147200000000002</v>
      </c>
      <c r="BP86">
        <v>0</v>
      </c>
      <c r="BQ86">
        <v>0</v>
      </c>
      <c r="BS86">
        <v>0</v>
      </c>
      <c r="BT86">
        <v>1.25</v>
      </c>
      <c r="BU86" t="s">
        <v>156</v>
      </c>
      <c r="BV86">
        <v>0</v>
      </c>
      <c r="BW86" t="s">
        <v>99</v>
      </c>
      <c r="BX86" t="s">
        <v>99</v>
      </c>
      <c r="BY86" t="s">
        <v>262</v>
      </c>
      <c r="BZ86">
        <v>42.200699999999998</v>
      </c>
      <c r="CA86">
        <v>39449</v>
      </c>
      <c r="CB86">
        <v>39355.9</v>
      </c>
      <c r="CC86">
        <v>0</v>
      </c>
      <c r="CD86">
        <v>2974.24</v>
      </c>
      <c r="CE86">
        <v>0</v>
      </c>
      <c r="CF86">
        <v>58672.1</v>
      </c>
      <c r="CG86">
        <v>140493</v>
      </c>
      <c r="CH86">
        <v>229701</v>
      </c>
      <c r="CI86">
        <v>0</v>
      </c>
      <c r="CJ86">
        <v>0</v>
      </c>
      <c r="CK86">
        <v>0</v>
      </c>
      <c r="CL86">
        <v>370195</v>
      </c>
      <c r="CM86">
        <v>6905.89</v>
      </c>
      <c r="CN86">
        <v>0</v>
      </c>
      <c r="CO86">
        <v>0</v>
      </c>
      <c r="CP86">
        <v>0</v>
      </c>
      <c r="CQ86">
        <v>0</v>
      </c>
      <c r="CR86">
        <v>740.86500000000001</v>
      </c>
      <c r="CS86">
        <v>0</v>
      </c>
      <c r="CT86">
        <v>7646.75</v>
      </c>
      <c r="CU86">
        <v>0</v>
      </c>
      <c r="CV86">
        <v>0</v>
      </c>
      <c r="CW86">
        <v>0</v>
      </c>
      <c r="CX86">
        <v>0</v>
      </c>
      <c r="CY86">
        <v>7646.75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25.521599999999999</v>
      </c>
      <c r="DN86">
        <v>23.3581</v>
      </c>
      <c r="DO86">
        <v>20.2728</v>
      </c>
      <c r="DP86">
        <v>0</v>
      </c>
      <c r="DQ86">
        <v>1.5367500000000001</v>
      </c>
      <c r="DR86">
        <v>2.4976600000000002</v>
      </c>
      <c r="DS86">
        <v>30.388100000000001</v>
      </c>
      <c r="DT86">
        <v>103.575</v>
      </c>
      <c r="DU86">
        <v>114.872</v>
      </c>
      <c r="DV86">
        <v>0</v>
      </c>
      <c r="DW86">
        <v>0</v>
      </c>
      <c r="DX86">
        <v>0</v>
      </c>
      <c r="DY86">
        <v>218.447</v>
      </c>
      <c r="DZ86">
        <v>190.45099999999999</v>
      </c>
      <c r="EA86">
        <v>27.995799999999999</v>
      </c>
      <c r="EB86">
        <v>0</v>
      </c>
      <c r="EC86">
        <v>0</v>
      </c>
      <c r="EE86">
        <v>0</v>
      </c>
      <c r="EF86">
        <v>8.25</v>
      </c>
      <c r="EG86" t="s">
        <v>204</v>
      </c>
      <c r="EH86">
        <v>0</v>
      </c>
      <c r="EI86" s="74">
        <v>2.6946899999999999E-20</v>
      </c>
      <c r="EJ86">
        <v>24.3279</v>
      </c>
      <c r="EK86">
        <v>3.86226</v>
      </c>
      <c r="EL86">
        <v>0</v>
      </c>
      <c r="EM86" s="74">
        <v>5.8059599999999999E-17</v>
      </c>
      <c r="EN86">
        <v>0</v>
      </c>
      <c r="EO86">
        <v>9.5497999999999994</v>
      </c>
      <c r="EP86">
        <v>37.739899999999999</v>
      </c>
      <c r="EQ86">
        <v>29.569299999999998</v>
      </c>
      <c r="ER86">
        <v>0</v>
      </c>
      <c r="ES86">
        <v>0</v>
      </c>
      <c r="ET86">
        <v>0</v>
      </c>
      <c r="EU86">
        <v>67.309299999999993</v>
      </c>
      <c r="EV86" s="74">
        <v>2.0260300000000001E-20</v>
      </c>
      <c r="EW86">
        <v>21.902200000000001</v>
      </c>
      <c r="EX86">
        <v>5.8027600000000001</v>
      </c>
      <c r="EY86">
        <v>0</v>
      </c>
      <c r="EZ86" s="74">
        <v>3.9816099999999999E-17</v>
      </c>
      <c r="FA86">
        <v>0</v>
      </c>
      <c r="FB86">
        <v>9.2791499999999996</v>
      </c>
      <c r="FC86">
        <v>36.984200000000001</v>
      </c>
      <c r="FD86">
        <v>29.569299999999998</v>
      </c>
      <c r="FE86">
        <v>0</v>
      </c>
      <c r="FF86">
        <v>0</v>
      </c>
      <c r="FG86">
        <v>0</v>
      </c>
      <c r="FH86">
        <v>66.5535</v>
      </c>
      <c r="FI86" t="s">
        <v>606</v>
      </c>
      <c r="FJ86" t="s">
        <v>535</v>
      </c>
      <c r="FK86" t="s">
        <v>536</v>
      </c>
      <c r="FL86" t="s">
        <v>257</v>
      </c>
      <c r="FM86">
        <v>8.5</v>
      </c>
      <c r="FN86" t="s">
        <v>44</v>
      </c>
      <c r="FO86" t="s">
        <v>502</v>
      </c>
      <c r="FP86" t="s">
        <v>615</v>
      </c>
    </row>
    <row r="87" spans="1:172" x14ac:dyDescent="0.25">
      <c r="A87" s="72">
        <v>43238.467719907407</v>
      </c>
      <c r="B87" t="s">
        <v>270</v>
      </c>
      <c r="C87" t="s">
        <v>270</v>
      </c>
      <c r="D87" t="s">
        <v>268</v>
      </c>
      <c r="E87">
        <v>53627.8</v>
      </c>
      <c r="F87">
        <v>53627.8</v>
      </c>
      <c r="G87" t="s">
        <v>43</v>
      </c>
      <c r="H87" s="73">
        <v>6.7361111111111108E-2</v>
      </c>
      <c r="I87" t="s">
        <v>50</v>
      </c>
      <c r="J87">
        <v>5.81</v>
      </c>
      <c r="K87" t="s">
        <v>99</v>
      </c>
      <c r="L87" t="s">
        <v>99</v>
      </c>
      <c r="M87" t="s">
        <v>209</v>
      </c>
      <c r="N87">
        <v>37.737000000000002</v>
      </c>
      <c r="O87">
        <v>44013.5</v>
      </c>
      <c r="P87">
        <v>25928.400000000001</v>
      </c>
      <c r="Q87">
        <v>0</v>
      </c>
      <c r="R87">
        <v>4206.1099999999997</v>
      </c>
      <c r="S87">
        <v>0</v>
      </c>
      <c r="T87">
        <v>62746.5</v>
      </c>
      <c r="U87">
        <v>136932</v>
      </c>
      <c r="V87">
        <v>229701</v>
      </c>
      <c r="W87">
        <v>0</v>
      </c>
      <c r="X87">
        <v>0</v>
      </c>
      <c r="Y87">
        <v>0</v>
      </c>
      <c r="Z87">
        <v>366634</v>
      </c>
      <c r="AA87">
        <v>5799.91</v>
      </c>
      <c r="AB87">
        <v>0</v>
      </c>
      <c r="AC87">
        <v>0</v>
      </c>
      <c r="AD87">
        <v>0</v>
      </c>
      <c r="AE87">
        <v>0</v>
      </c>
      <c r="AF87">
        <v>709.48500000000001</v>
      </c>
      <c r="AG87">
        <v>0</v>
      </c>
      <c r="AH87">
        <v>6509.4</v>
      </c>
      <c r="AI87">
        <v>0</v>
      </c>
      <c r="AJ87">
        <v>0</v>
      </c>
      <c r="AK87">
        <v>0</v>
      </c>
      <c r="AL87">
        <v>0</v>
      </c>
      <c r="AM87">
        <v>6509.4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21.467300000000002</v>
      </c>
      <c r="BB87">
        <v>26.026700000000002</v>
      </c>
      <c r="BC87">
        <v>13.4277</v>
      </c>
      <c r="BD87">
        <v>0</v>
      </c>
      <c r="BE87">
        <v>2.1745000000000001</v>
      </c>
      <c r="BF87">
        <v>2.3921999999999999</v>
      </c>
      <c r="BG87">
        <v>32.275199999999998</v>
      </c>
      <c r="BH87">
        <v>97.763599999999997</v>
      </c>
      <c r="BI87">
        <v>114.872</v>
      </c>
      <c r="BJ87">
        <v>0</v>
      </c>
      <c r="BK87">
        <v>0</v>
      </c>
      <c r="BL87">
        <v>0</v>
      </c>
      <c r="BM87">
        <v>212.636</v>
      </c>
      <c r="BN87">
        <v>188.797</v>
      </c>
      <c r="BO87">
        <v>23.8384</v>
      </c>
      <c r="BP87">
        <v>0</v>
      </c>
      <c r="BQ87">
        <v>0</v>
      </c>
      <c r="BS87">
        <v>0</v>
      </c>
      <c r="BT87">
        <v>1</v>
      </c>
      <c r="BU87" t="s">
        <v>156</v>
      </c>
      <c r="BV87">
        <v>0</v>
      </c>
      <c r="BW87" t="s">
        <v>99</v>
      </c>
      <c r="BX87" t="s">
        <v>99</v>
      </c>
      <c r="BY87" t="s">
        <v>262</v>
      </c>
      <c r="BZ87">
        <v>42.200699999999998</v>
      </c>
      <c r="CA87">
        <v>39449</v>
      </c>
      <c r="CB87">
        <v>39355.9</v>
      </c>
      <c r="CC87">
        <v>0</v>
      </c>
      <c r="CD87">
        <v>2974.24</v>
      </c>
      <c r="CE87">
        <v>0</v>
      </c>
      <c r="CF87">
        <v>58672.1</v>
      </c>
      <c r="CG87">
        <v>140493</v>
      </c>
      <c r="CH87">
        <v>229701</v>
      </c>
      <c r="CI87">
        <v>0</v>
      </c>
      <c r="CJ87">
        <v>0</v>
      </c>
      <c r="CK87">
        <v>0</v>
      </c>
      <c r="CL87">
        <v>370195</v>
      </c>
      <c r="CM87">
        <v>6905.89</v>
      </c>
      <c r="CN87">
        <v>0</v>
      </c>
      <c r="CO87">
        <v>0</v>
      </c>
      <c r="CP87">
        <v>0</v>
      </c>
      <c r="CQ87">
        <v>0</v>
      </c>
      <c r="CR87">
        <v>740.86500000000001</v>
      </c>
      <c r="CS87">
        <v>0</v>
      </c>
      <c r="CT87">
        <v>7646.75</v>
      </c>
      <c r="CU87">
        <v>0</v>
      </c>
      <c r="CV87">
        <v>0</v>
      </c>
      <c r="CW87">
        <v>0</v>
      </c>
      <c r="CX87">
        <v>0</v>
      </c>
      <c r="CY87">
        <v>7646.75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25.521599999999999</v>
      </c>
      <c r="DN87">
        <v>23.3581</v>
      </c>
      <c r="DO87">
        <v>20.2728</v>
      </c>
      <c r="DP87">
        <v>0</v>
      </c>
      <c r="DQ87">
        <v>1.5367500000000001</v>
      </c>
      <c r="DR87">
        <v>2.4976600000000002</v>
      </c>
      <c r="DS87">
        <v>30.388100000000001</v>
      </c>
      <c r="DT87">
        <v>103.575</v>
      </c>
      <c r="DU87">
        <v>114.872</v>
      </c>
      <c r="DV87">
        <v>0</v>
      </c>
      <c r="DW87">
        <v>0</v>
      </c>
      <c r="DX87">
        <v>0</v>
      </c>
      <c r="DY87">
        <v>218.447</v>
      </c>
      <c r="DZ87">
        <v>190.45099999999999</v>
      </c>
      <c r="EA87">
        <v>27.995799999999999</v>
      </c>
      <c r="EB87">
        <v>0</v>
      </c>
      <c r="EC87">
        <v>0</v>
      </c>
      <c r="EE87">
        <v>0</v>
      </c>
      <c r="EF87">
        <v>8.25</v>
      </c>
      <c r="EG87" t="s">
        <v>204</v>
      </c>
      <c r="EH87">
        <v>0</v>
      </c>
      <c r="EI87" s="74">
        <v>2.1194399999999999E-20</v>
      </c>
      <c r="EJ87">
        <v>24.292999999999999</v>
      </c>
      <c r="EK87">
        <v>3.8581599999999998</v>
      </c>
      <c r="EL87">
        <v>0</v>
      </c>
      <c r="EM87" s="74">
        <v>4.3544699999999999E-17</v>
      </c>
      <c r="EN87">
        <v>0</v>
      </c>
      <c r="EO87">
        <v>9.5510000000000002</v>
      </c>
      <c r="EP87">
        <v>37.702199999999998</v>
      </c>
      <c r="EQ87">
        <v>29.569299999999998</v>
      </c>
      <c r="ER87">
        <v>0</v>
      </c>
      <c r="ES87">
        <v>0</v>
      </c>
      <c r="ET87">
        <v>0</v>
      </c>
      <c r="EU87">
        <v>67.271500000000003</v>
      </c>
      <c r="EV87" s="74">
        <v>2.0260300000000001E-20</v>
      </c>
      <c r="EW87">
        <v>21.902200000000001</v>
      </c>
      <c r="EX87">
        <v>5.8027600000000001</v>
      </c>
      <c r="EY87">
        <v>0</v>
      </c>
      <c r="EZ87" s="74">
        <v>3.9816099999999999E-17</v>
      </c>
      <c r="FA87">
        <v>0</v>
      </c>
      <c r="FB87">
        <v>9.2791499999999996</v>
      </c>
      <c r="FC87">
        <v>36.984200000000001</v>
      </c>
      <c r="FD87">
        <v>29.569299999999998</v>
      </c>
      <c r="FE87">
        <v>0</v>
      </c>
      <c r="FF87">
        <v>0</v>
      </c>
      <c r="FG87">
        <v>0</v>
      </c>
      <c r="FH87">
        <v>66.5535</v>
      </c>
      <c r="FI87" t="s">
        <v>606</v>
      </c>
      <c r="FJ87" t="s">
        <v>535</v>
      </c>
      <c r="FK87" t="s">
        <v>536</v>
      </c>
      <c r="FL87" t="s">
        <v>257</v>
      </c>
      <c r="FM87">
        <v>8.5</v>
      </c>
      <c r="FN87" t="s">
        <v>44</v>
      </c>
      <c r="FO87" t="s">
        <v>502</v>
      </c>
      <c r="FP87" t="s">
        <v>615</v>
      </c>
    </row>
    <row r="88" spans="1:172" x14ac:dyDescent="0.25">
      <c r="A88" s="72">
        <v>43238.468888888892</v>
      </c>
      <c r="B88" t="s">
        <v>271</v>
      </c>
      <c r="C88" t="s">
        <v>271</v>
      </c>
      <c r="D88" t="s">
        <v>268</v>
      </c>
      <c r="E88">
        <v>53627.8</v>
      </c>
      <c r="F88">
        <v>53627.8</v>
      </c>
      <c r="G88" t="s">
        <v>43</v>
      </c>
      <c r="H88" s="73">
        <v>6.6666666666666666E-2</v>
      </c>
      <c r="I88" t="s">
        <v>50</v>
      </c>
      <c r="J88">
        <v>4.34</v>
      </c>
      <c r="K88" t="s">
        <v>99</v>
      </c>
      <c r="L88" t="s">
        <v>99</v>
      </c>
      <c r="M88" t="s">
        <v>209</v>
      </c>
      <c r="N88">
        <v>43.3536</v>
      </c>
      <c r="O88">
        <v>41697.1</v>
      </c>
      <c r="P88">
        <v>24792.9</v>
      </c>
      <c r="Q88">
        <v>0</v>
      </c>
      <c r="R88">
        <v>4573.5600000000004</v>
      </c>
      <c r="S88">
        <v>0</v>
      </c>
      <c r="T88">
        <v>62743.9</v>
      </c>
      <c r="U88">
        <v>133851</v>
      </c>
      <c r="V88">
        <v>229701</v>
      </c>
      <c r="W88">
        <v>0</v>
      </c>
      <c r="X88">
        <v>0</v>
      </c>
      <c r="Y88">
        <v>0</v>
      </c>
      <c r="Z88">
        <v>363552</v>
      </c>
      <c r="AA88">
        <v>6663.14</v>
      </c>
      <c r="AB88">
        <v>0</v>
      </c>
      <c r="AC88">
        <v>0</v>
      </c>
      <c r="AD88">
        <v>0</v>
      </c>
      <c r="AE88">
        <v>0</v>
      </c>
      <c r="AF88">
        <v>709.48500000000001</v>
      </c>
      <c r="AG88">
        <v>0</v>
      </c>
      <c r="AH88">
        <v>7372.63</v>
      </c>
      <c r="AI88">
        <v>0</v>
      </c>
      <c r="AJ88">
        <v>0</v>
      </c>
      <c r="AK88">
        <v>0</v>
      </c>
      <c r="AL88">
        <v>0</v>
      </c>
      <c r="AM88">
        <v>7372.63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24.594200000000001</v>
      </c>
      <c r="BB88">
        <v>24.7195</v>
      </c>
      <c r="BC88">
        <v>12.9063</v>
      </c>
      <c r="BD88">
        <v>0</v>
      </c>
      <c r="BE88">
        <v>2.3570000000000002</v>
      </c>
      <c r="BF88">
        <v>2.3921999999999999</v>
      </c>
      <c r="BG88">
        <v>32.273600000000002</v>
      </c>
      <c r="BH88">
        <v>99.242800000000003</v>
      </c>
      <c r="BI88">
        <v>114.872</v>
      </c>
      <c r="BJ88">
        <v>0</v>
      </c>
      <c r="BK88">
        <v>0</v>
      </c>
      <c r="BL88">
        <v>0</v>
      </c>
      <c r="BM88">
        <v>214.11500000000001</v>
      </c>
      <c r="BN88">
        <v>187.15199999999999</v>
      </c>
      <c r="BO88">
        <v>26.962299999999999</v>
      </c>
      <c r="BP88">
        <v>0</v>
      </c>
      <c r="BQ88">
        <v>0</v>
      </c>
      <c r="BS88">
        <v>0</v>
      </c>
      <c r="BT88">
        <v>1.5</v>
      </c>
      <c r="BU88" t="s">
        <v>156</v>
      </c>
      <c r="BV88">
        <v>0</v>
      </c>
      <c r="BW88" t="s">
        <v>99</v>
      </c>
      <c r="BX88" t="s">
        <v>99</v>
      </c>
      <c r="BY88" t="s">
        <v>262</v>
      </c>
      <c r="BZ88">
        <v>42.200699999999998</v>
      </c>
      <c r="CA88">
        <v>39449</v>
      </c>
      <c r="CB88">
        <v>39355.9</v>
      </c>
      <c r="CC88">
        <v>0</v>
      </c>
      <c r="CD88">
        <v>2974.24</v>
      </c>
      <c r="CE88">
        <v>0</v>
      </c>
      <c r="CF88">
        <v>58672.1</v>
      </c>
      <c r="CG88">
        <v>140493</v>
      </c>
      <c r="CH88">
        <v>229701</v>
      </c>
      <c r="CI88">
        <v>0</v>
      </c>
      <c r="CJ88">
        <v>0</v>
      </c>
      <c r="CK88">
        <v>0</v>
      </c>
      <c r="CL88">
        <v>370195</v>
      </c>
      <c r="CM88">
        <v>6905.89</v>
      </c>
      <c r="CN88">
        <v>0</v>
      </c>
      <c r="CO88">
        <v>0</v>
      </c>
      <c r="CP88">
        <v>0</v>
      </c>
      <c r="CQ88">
        <v>0</v>
      </c>
      <c r="CR88">
        <v>740.86500000000001</v>
      </c>
      <c r="CS88">
        <v>0</v>
      </c>
      <c r="CT88">
        <v>7646.75</v>
      </c>
      <c r="CU88">
        <v>0</v>
      </c>
      <c r="CV88">
        <v>0</v>
      </c>
      <c r="CW88">
        <v>0</v>
      </c>
      <c r="CX88">
        <v>0</v>
      </c>
      <c r="CY88">
        <v>7646.75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25.521599999999999</v>
      </c>
      <c r="DN88">
        <v>23.3581</v>
      </c>
      <c r="DO88">
        <v>20.2728</v>
      </c>
      <c r="DP88">
        <v>0</v>
      </c>
      <c r="DQ88">
        <v>1.5367500000000001</v>
      </c>
      <c r="DR88">
        <v>2.4976600000000002</v>
      </c>
      <c r="DS88">
        <v>30.388100000000001</v>
      </c>
      <c r="DT88">
        <v>103.575</v>
      </c>
      <c r="DU88">
        <v>114.872</v>
      </c>
      <c r="DV88">
        <v>0</v>
      </c>
      <c r="DW88">
        <v>0</v>
      </c>
      <c r="DX88">
        <v>0</v>
      </c>
      <c r="DY88">
        <v>218.447</v>
      </c>
      <c r="DZ88">
        <v>190.45099999999999</v>
      </c>
      <c r="EA88">
        <v>27.995799999999999</v>
      </c>
      <c r="EB88">
        <v>0</v>
      </c>
      <c r="EC88">
        <v>0</v>
      </c>
      <c r="EE88">
        <v>0</v>
      </c>
      <c r="EF88">
        <v>8.25</v>
      </c>
      <c r="EG88" t="s">
        <v>204</v>
      </c>
      <c r="EH88">
        <v>0</v>
      </c>
      <c r="EI88" s="74">
        <v>4.95106E-20</v>
      </c>
      <c r="EJ88">
        <v>23.2441</v>
      </c>
      <c r="EK88">
        <v>3.7118799999999998</v>
      </c>
      <c r="EL88">
        <v>0</v>
      </c>
      <c r="EM88" s="74">
        <v>7.2574500000000005E-17</v>
      </c>
      <c r="EN88">
        <v>0</v>
      </c>
      <c r="EO88">
        <v>9.5497999999999994</v>
      </c>
      <c r="EP88">
        <v>36.505800000000001</v>
      </c>
      <c r="EQ88">
        <v>29.569299999999998</v>
      </c>
      <c r="ER88">
        <v>0</v>
      </c>
      <c r="ES88">
        <v>0</v>
      </c>
      <c r="ET88">
        <v>0</v>
      </c>
      <c r="EU88">
        <v>66.075100000000006</v>
      </c>
      <c r="EV88" s="74">
        <v>2.0260300000000001E-20</v>
      </c>
      <c r="EW88">
        <v>21.902200000000001</v>
      </c>
      <c r="EX88">
        <v>5.8027600000000001</v>
      </c>
      <c r="EY88">
        <v>0</v>
      </c>
      <c r="EZ88" s="74">
        <v>3.9816099999999999E-17</v>
      </c>
      <c r="FA88">
        <v>0</v>
      </c>
      <c r="FB88">
        <v>9.2791499999999996</v>
      </c>
      <c r="FC88">
        <v>36.984200000000001</v>
      </c>
      <c r="FD88">
        <v>29.569299999999998</v>
      </c>
      <c r="FE88">
        <v>0</v>
      </c>
      <c r="FF88">
        <v>0</v>
      </c>
      <c r="FG88">
        <v>0</v>
      </c>
      <c r="FH88">
        <v>66.5535</v>
      </c>
      <c r="FI88" t="s">
        <v>606</v>
      </c>
      <c r="FJ88" t="s">
        <v>535</v>
      </c>
      <c r="FK88" t="s">
        <v>536</v>
      </c>
      <c r="FL88" t="s">
        <v>257</v>
      </c>
      <c r="FM88">
        <v>8.5</v>
      </c>
      <c r="FN88" t="s">
        <v>44</v>
      </c>
      <c r="FO88" t="s">
        <v>502</v>
      </c>
      <c r="FP88" t="s">
        <v>615</v>
      </c>
    </row>
    <row r="89" spans="1:172" x14ac:dyDescent="0.25">
      <c r="A89" s="72">
        <v>43238.470057870371</v>
      </c>
      <c r="B89" t="s">
        <v>272</v>
      </c>
      <c r="C89" t="s">
        <v>272</v>
      </c>
      <c r="D89" t="s">
        <v>268</v>
      </c>
      <c r="E89">
        <v>53627.8</v>
      </c>
      <c r="F89">
        <v>53627.8</v>
      </c>
      <c r="G89" t="s">
        <v>43</v>
      </c>
      <c r="H89" s="73">
        <v>6.6666666666666666E-2</v>
      </c>
      <c r="I89" t="s">
        <v>50</v>
      </c>
      <c r="J89">
        <v>6.13</v>
      </c>
      <c r="K89" t="s">
        <v>99</v>
      </c>
      <c r="L89" t="s">
        <v>99</v>
      </c>
      <c r="M89" t="s">
        <v>209</v>
      </c>
      <c r="N89">
        <v>39.910699999999999</v>
      </c>
      <c r="O89">
        <v>42001</v>
      </c>
      <c r="P89">
        <v>24933</v>
      </c>
      <c r="Q89">
        <v>0</v>
      </c>
      <c r="R89">
        <v>4402.62</v>
      </c>
      <c r="S89">
        <v>0</v>
      </c>
      <c r="T89">
        <v>62746.5</v>
      </c>
      <c r="U89">
        <v>134123</v>
      </c>
      <c r="V89">
        <v>229701</v>
      </c>
      <c r="W89">
        <v>0</v>
      </c>
      <c r="X89">
        <v>0</v>
      </c>
      <c r="Y89">
        <v>0</v>
      </c>
      <c r="Z89">
        <v>363824</v>
      </c>
      <c r="AA89">
        <v>6134</v>
      </c>
      <c r="AB89">
        <v>0</v>
      </c>
      <c r="AC89">
        <v>0</v>
      </c>
      <c r="AD89">
        <v>0</v>
      </c>
      <c r="AE89">
        <v>0</v>
      </c>
      <c r="AF89">
        <v>709.48400000000004</v>
      </c>
      <c r="AG89">
        <v>0</v>
      </c>
      <c r="AH89">
        <v>6843.48</v>
      </c>
      <c r="AI89">
        <v>0</v>
      </c>
      <c r="AJ89">
        <v>0</v>
      </c>
      <c r="AK89">
        <v>0</v>
      </c>
      <c r="AL89">
        <v>0</v>
      </c>
      <c r="AM89">
        <v>6843.48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22.665800000000001</v>
      </c>
      <c r="BB89">
        <v>24.881499999999999</v>
      </c>
      <c r="BC89">
        <v>12.952299999999999</v>
      </c>
      <c r="BD89">
        <v>0</v>
      </c>
      <c r="BE89">
        <v>2.2787799999999998</v>
      </c>
      <c r="BF89">
        <v>2.3921999999999999</v>
      </c>
      <c r="BG89">
        <v>32.275199999999998</v>
      </c>
      <c r="BH89">
        <v>97.445700000000002</v>
      </c>
      <c r="BI89">
        <v>114.872</v>
      </c>
      <c r="BJ89">
        <v>0</v>
      </c>
      <c r="BK89">
        <v>0</v>
      </c>
      <c r="BL89">
        <v>0</v>
      </c>
      <c r="BM89">
        <v>212.31800000000001</v>
      </c>
      <c r="BN89">
        <v>187.28200000000001</v>
      </c>
      <c r="BO89">
        <v>25.035799999999998</v>
      </c>
      <c r="BP89">
        <v>0</v>
      </c>
      <c r="BQ89">
        <v>0</v>
      </c>
      <c r="BS89">
        <v>0</v>
      </c>
      <c r="BT89">
        <v>1.25</v>
      </c>
      <c r="BU89" t="s">
        <v>156</v>
      </c>
      <c r="BV89">
        <v>0</v>
      </c>
      <c r="BW89" t="s">
        <v>99</v>
      </c>
      <c r="BX89" t="s">
        <v>99</v>
      </c>
      <c r="BY89" t="s">
        <v>262</v>
      </c>
      <c r="BZ89">
        <v>42.200699999999998</v>
      </c>
      <c r="CA89">
        <v>39449</v>
      </c>
      <c r="CB89">
        <v>39355.9</v>
      </c>
      <c r="CC89">
        <v>0</v>
      </c>
      <c r="CD89">
        <v>2974.24</v>
      </c>
      <c r="CE89">
        <v>0</v>
      </c>
      <c r="CF89">
        <v>58672.1</v>
      </c>
      <c r="CG89">
        <v>140493</v>
      </c>
      <c r="CH89">
        <v>229701</v>
      </c>
      <c r="CI89">
        <v>0</v>
      </c>
      <c r="CJ89">
        <v>0</v>
      </c>
      <c r="CK89">
        <v>0</v>
      </c>
      <c r="CL89">
        <v>370195</v>
      </c>
      <c r="CM89">
        <v>6905.89</v>
      </c>
      <c r="CN89">
        <v>0</v>
      </c>
      <c r="CO89">
        <v>0</v>
      </c>
      <c r="CP89">
        <v>0</v>
      </c>
      <c r="CQ89">
        <v>0</v>
      </c>
      <c r="CR89">
        <v>740.86500000000001</v>
      </c>
      <c r="CS89">
        <v>0</v>
      </c>
      <c r="CT89">
        <v>7646.75</v>
      </c>
      <c r="CU89">
        <v>0</v>
      </c>
      <c r="CV89">
        <v>0</v>
      </c>
      <c r="CW89">
        <v>0</v>
      </c>
      <c r="CX89">
        <v>0</v>
      </c>
      <c r="CY89">
        <v>7646.75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25.521599999999999</v>
      </c>
      <c r="DN89">
        <v>23.3581</v>
      </c>
      <c r="DO89">
        <v>20.2728</v>
      </c>
      <c r="DP89">
        <v>0</v>
      </c>
      <c r="DQ89">
        <v>1.5367500000000001</v>
      </c>
      <c r="DR89">
        <v>2.4976600000000002</v>
      </c>
      <c r="DS89">
        <v>30.388100000000001</v>
      </c>
      <c r="DT89">
        <v>103.575</v>
      </c>
      <c r="DU89">
        <v>114.872</v>
      </c>
      <c r="DV89">
        <v>0</v>
      </c>
      <c r="DW89">
        <v>0</v>
      </c>
      <c r="DX89">
        <v>0</v>
      </c>
      <c r="DY89">
        <v>218.447</v>
      </c>
      <c r="DZ89">
        <v>190.45099999999999</v>
      </c>
      <c r="EA89">
        <v>27.995799999999999</v>
      </c>
      <c r="EB89">
        <v>0</v>
      </c>
      <c r="EC89">
        <v>0</v>
      </c>
      <c r="EE89">
        <v>0</v>
      </c>
      <c r="EF89">
        <v>8.25</v>
      </c>
      <c r="EG89" t="s">
        <v>204</v>
      </c>
      <c r="EH89">
        <v>0</v>
      </c>
      <c r="EI89" s="74">
        <v>3.1475599999999998E-20</v>
      </c>
      <c r="EJ89">
        <v>23.3428</v>
      </c>
      <c r="EK89">
        <v>3.7281599999999999</v>
      </c>
      <c r="EL89">
        <v>0</v>
      </c>
      <c r="EM89" s="74">
        <v>5.8059599999999999E-17</v>
      </c>
      <c r="EN89">
        <v>0</v>
      </c>
      <c r="EO89">
        <v>9.5510000000000002</v>
      </c>
      <c r="EP89">
        <v>36.622</v>
      </c>
      <c r="EQ89">
        <v>29.569299999999998</v>
      </c>
      <c r="ER89">
        <v>0</v>
      </c>
      <c r="ES89">
        <v>0</v>
      </c>
      <c r="ET89">
        <v>0</v>
      </c>
      <c r="EU89">
        <v>66.191299999999998</v>
      </c>
      <c r="EV89" s="74">
        <v>2.0260300000000001E-20</v>
      </c>
      <c r="EW89">
        <v>21.902200000000001</v>
      </c>
      <c r="EX89">
        <v>5.8027600000000001</v>
      </c>
      <c r="EY89">
        <v>0</v>
      </c>
      <c r="EZ89" s="74">
        <v>3.9816099999999999E-17</v>
      </c>
      <c r="FA89">
        <v>0</v>
      </c>
      <c r="FB89">
        <v>9.2791499999999996</v>
      </c>
      <c r="FC89">
        <v>36.984200000000001</v>
      </c>
      <c r="FD89">
        <v>29.569299999999998</v>
      </c>
      <c r="FE89">
        <v>0</v>
      </c>
      <c r="FF89">
        <v>0</v>
      </c>
      <c r="FG89">
        <v>0</v>
      </c>
      <c r="FH89">
        <v>66.5535</v>
      </c>
      <c r="FI89" t="s">
        <v>606</v>
      </c>
      <c r="FJ89" t="s">
        <v>535</v>
      </c>
      <c r="FK89" t="s">
        <v>536</v>
      </c>
      <c r="FL89" t="s">
        <v>257</v>
      </c>
      <c r="FM89">
        <v>8.5</v>
      </c>
      <c r="FN89" t="s">
        <v>44</v>
      </c>
      <c r="FO89" t="s">
        <v>502</v>
      </c>
      <c r="FP89" t="s">
        <v>615</v>
      </c>
    </row>
    <row r="90" spans="1:172" x14ac:dyDescent="0.25">
      <c r="A90" s="72">
        <v>43238.471018518518</v>
      </c>
      <c r="B90" t="s">
        <v>274</v>
      </c>
      <c r="C90" t="s">
        <v>274</v>
      </c>
      <c r="D90" t="s">
        <v>266</v>
      </c>
      <c r="E90">
        <v>53627.8</v>
      </c>
      <c r="F90">
        <v>53627.8</v>
      </c>
      <c r="G90" t="s">
        <v>43</v>
      </c>
      <c r="H90" s="73">
        <v>5.486111111111111E-2</v>
      </c>
      <c r="I90" t="s">
        <v>50</v>
      </c>
      <c r="J90">
        <v>3.13</v>
      </c>
      <c r="K90" t="s">
        <v>99</v>
      </c>
      <c r="L90" t="s">
        <v>99</v>
      </c>
      <c r="M90" t="s">
        <v>209</v>
      </c>
      <c r="N90">
        <v>8.8294499999999996</v>
      </c>
      <c r="O90">
        <v>78717.600000000006</v>
      </c>
      <c r="P90">
        <v>22017.7</v>
      </c>
      <c r="Q90">
        <v>0</v>
      </c>
      <c r="R90">
        <v>1778.79</v>
      </c>
      <c r="S90">
        <v>0</v>
      </c>
      <c r="T90">
        <v>62752.7</v>
      </c>
      <c r="U90">
        <v>165276</v>
      </c>
      <c r="V90">
        <v>229701</v>
      </c>
      <c r="W90">
        <v>0</v>
      </c>
      <c r="X90">
        <v>0</v>
      </c>
      <c r="Y90">
        <v>0</v>
      </c>
      <c r="Z90">
        <v>394977</v>
      </c>
      <c r="AA90">
        <v>1357.03</v>
      </c>
      <c r="AB90">
        <v>0</v>
      </c>
      <c r="AC90">
        <v>0</v>
      </c>
      <c r="AD90">
        <v>0</v>
      </c>
      <c r="AE90">
        <v>0</v>
      </c>
      <c r="AF90">
        <v>609.04499999999996</v>
      </c>
      <c r="AG90">
        <v>0</v>
      </c>
      <c r="AH90">
        <v>1966.08</v>
      </c>
      <c r="AI90">
        <v>0</v>
      </c>
      <c r="AJ90">
        <v>0</v>
      </c>
      <c r="AK90">
        <v>0</v>
      </c>
      <c r="AL90">
        <v>0</v>
      </c>
      <c r="AM90">
        <v>1966.08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5.0869600000000004</v>
      </c>
      <c r="BB90">
        <v>53.8508</v>
      </c>
      <c r="BC90">
        <v>12.0505</v>
      </c>
      <c r="BD90">
        <v>0</v>
      </c>
      <c r="BE90">
        <v>0.81390099999999999</v>
      </c>
      <c r="BF90">
        <v>2.0487299999999999</v>
      </c>
      <c r="BG90">
        <v>34.2667</v>
      </c>
      <c r="BH90">
        <v>108.11799999999999</v>
      </c>
      <c r="BI90">
        <v>123.904</v>
      </c>
      <c r="BJ90">
        <v>0</v>
      </c>
      <c r="BK90">
        <v>0</v>
      </c>
      <c r="BL90">
        <v>0</v>
      </c>
      <c r="BM90">
        <v>232.02099999999999</v>
      </c>
      <c r="BN90">
        <v>224.89</v>
      </c>
      <c r="BO90">
        <v>7.1316499999999996</v>
      </c>
      <c r="BP90">
        <v>0</v>
      </c>
      <c r="BQ90">
        <v>0</v>
      </c>
      <c r="BS90">
        <v>0</v>
      </c>
      <c r="BT90">
        <v>0</v>
      </c>
      <c r="BV90">
        <v>0</v>
      </c>
      <c r="BW90" t="s">
        <v>99</v>
      </c>
      <c r="BX90" t="s">
        <v>99</v>
      </c>
      <c r="BY90" t="s">
        <v>238</v>
      </c>
      <c r="BZ90">
        <v>9.9137199999999996</v>
      </c>
      <c r="CA90">
        <v>73715.600000000006</v>
      </c>
      <c r="CB90">
        <v>36411.699999999997</v>
      </c>
      <c r="CC90">
        <v>0</v>
      </c>
      <c r="CD90">
        <v>1420.55</v>
      </c>
      <c r="CE90">
        <v>0</v>
      </c>
      <c r="CF90">
        <v>58219.7</v>
      </c>
      <c r="CG90">
        <v>169777</v>
      </c>
      <c r="CH90">
        <v>229701</v>
      </c>
      <c r="CI90">
        <v>0</v>
      </c>
      <c r="CJ90">
        <v>0</v>
      </c>
      <c r="CK90">
        <v>0</v>
      </c>
      <c r="CL90">
        <v>399479</v>
      </c>
      <c r="CM90">
        <v>1742.19</v>
      </c>
      <c r="CN90">
        <v>0</v>
      </c>
      <c r="CO90">
        <v>0</v>
      </c>
      <c r="CP90">
        <v>0</v>
      </c>
      <c r="CQ90">
        <v>0</v>
      </c>
      <c r="CR90">
        <v>640.42700000000002</v>
      </c>
      <c r="CS90">
        <v>0</v>
      </c>
      <c r="CT90">
        <v>2382.62</v>
      </c>
      <c r="CU90">
        <v>0</v>
      </c>
      <c r="CV90">
        <v>0</v>
      </c>
      <c r="CW90">
        <v>0</v>
      </c>
      <c r="CX90">
        <v>0</v>
      </c>
      <c r="CY90">
        <v>2382.62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6.5460900000000004</v>
      </c>
      <c r="DN90">
        <v>50.050600000000003</v>
      </c>
      <c r="DO90">
        <v>19.845700000000001</v>
      </c>
      <c r="DP90">
        <v>0</v>
      </c>
      <c r="DQ90">
        <v>0.65078000000000003</v>
      </c>
      <c r="DR90">
        <v>2.15421</v>
      </c>
      <c r="DS90">
        <v>31.995200000000001</v>
      </c>
      <c r="DT90">
        <v>111.24299999999999</v>
      </c>
      <c r="DU90">
        <v>123.904</v>
      </c>
      <c r="DV90">
        <v>0</v>
      </c>
      <c r="DW90">
        <v>0</v>
      </c>
      <c r="DX90">
        <v>0</v>
      </c>
      <c r="DY90">
        <v>235.14599999999999</v>
      </c>
      <c r="DZ90">
        <v>226.45099999999999</v>
      </c>
      <c r="EA90">
        <v>8.6957500000000003</v>
      </c>
      <c r="EB90">
        <v>0</v>
      </c>
      <c r="EC90">
        <v>0</v>
      </c>
      <c r="EE90">
        <v>0</v>
      </c>
      <c r="EF90">
        <v>0</v>
      </c>
      <c r="EH90">
        <v>0</v>
      </c>
      <c r="EI90" s="74">
        <v>2.5582799999999999E-20</v>
      </c>
      <c r="EJ90">
        <v>25.027000000000001</v>
      </c>
      <c r="EK90">
        <v>2.96868</v>
      </c>
      <c r="EL90">
        <v>0</v>
      </c>
      <c r="EM90" s="74">
        <v>4.7364599999999998E-17</v>
      </c>
      <c r="EN90">
        <v>0</v>
      </c>
      <c r="EO90">
        <v>9.7664000000000009</v>
      </c>
      <c r="EP90">
        <v>37.762</v>
      </c>
      <c r="EQ90">
        <v>29.569299999999998</v>
      </c>
      <c r="ER90">
        <v>0</v>
      </c>
      <c r="ES90">
        <v>0</v>
      </c>
      <c r="ET90">
        <v>0</v>
      </c>
      <c r="EU90">
        <v>67.331400000000002</v>
      </c>
      <c r="EV90" s="74">
        <v>4.9080200000000003E-20</v>
      </c>
      <c r="EW90">
        <v>23.6464</v>
      </c>
      <c r="EX90">
        <v>4.6320199999999998</v>
      </c>
      <c r="EY90">
        <v>0</v>
      </c>
      <c r="EZ90" s="74">
        <v>6.7714099999999996E-17</v>
      </c>
      <c r="FA90">
        <v>0</v>
      </c>
      <c r="FB90">
        <v>9.5921000000000003</v>
      </c>
      <c r="FC90">
        <v>37.8705</v>
      </c>
      <c r="FD90">
        <v>29.569299999999998</v>
      </c>
      <c r="FE90">
        <v>0</v>
      </c>
      <c r="FF90">
        <v>0</v>
      </c>
      <c r="FG90">
        <v>0</v>
      </c>
      <c r="FH90">
        <v>67.439800000000005</v>
      </c>
      <c r="FI90" t="s">
        <v>606</v>
      </c>
      <c r="FJ90" t="s">
        <v>535</v>
      </c>
      <c r="FK90" t="s">
        <v>536</v>
      </c>
      <c r="FL90" t="s">
        <v>257</v>
      </c>
      <c r="FM90">
        <v>8.5</v>
      </c>
      <c r="FN90" t="s">
        <v>44</v>
      </c>
      <c r="FO90" t="s">
        <v>502</v>
      </c>
      <c r="FP90" t="s">
        <v>615</v>
      </c>
    </row>
    <row r="91" spans="1:172" x14ac:dyDescent="0.25">
      <c r="A91" s="72">
        <v>43238.472002314818</v>
      </c>
      <c r="B91" t="s">
        <v>275</v>
      </c>
      <c r="C91" t="s">
        <v>275</v>
      </c>
      <c r="D91" t="s">
        <v>266</v>
      </c>
      <c r="E91">
        <v>53627.8</v>
      </c>
      <c r="F91">
        <v>53627.8</v>
      </c>
      <c r="G91" t="s">
        <v>43</v>
      </c>
      <c r="H91" s="73">
        <v>5.6250000000000001E-2</v>
      </c>
      <c r="I91" t="s">
        <v>50</v>
      </c>
      <c r="J91">
        <v>3.44</v>
      </c>
      <c r="K91" t="s">
        <v>99</v>
      </c>
      <c r="L91" t="s">
        <v>99</v>
      </c>
      <c r="M91" t="s">
        <v>209</v>
      </c>
      <c r="N91">
        <v>8.0342000000000002</v>
      </c>
      <c r="O91">
        <v>79068</v>
      </c>
      <c r="P91">
        <v>22177</v>
      </c>
      <c r="Q91">
        <v>0</v>
      </c>
      <c r="R91">
        <v>1717.04</v>
      </c>
      <c r="S91">
        <v>0</v>
      </c>
      <c r="T91">
        <v>62754.7</v>
      </c>
      <c r="U91">
        <v>165725</v>
      </c>
      <c r="V91">
        <v>229701</v>
      </c>
      <c r="W91">
        <v>0</v>
      </c>
      <c r="X91">
        <v>0</v>
      </c>
      <c r="Y91">
        <v>0</v>
      </c>
      <c r="Z91">
        <v>395426</v>
      </c>
      <c r="AA91">
        <v>1234.81</v>
      </c>
      <c r="AB91">
        <v>0</v>
      </c>
      <c r="AC91">
        <v>0</v>
      </c>
      <c r="AD91">
        <v>0</v>
      </c>
      <c r="AE91">
        <v>0</v>
      </c>
      <c r="AF91">
        <v>609.04499999999996</v>
      </c>
      <c r="AG91">
        <v>0</v>
      </c>
      <c r="AH91">
        <v>1843.85</v>
      </c>
      <c r="AI91">
        <v>0</v>
      </c>
      <c r="AJ91">
        <v>0</v>
      </c>
      <c r="AK91">
        <v>0</v>
      </c>
      <c r="AL91">
        <v>0</v>
      </c>
      <c r="AM91">
        <v>1843.85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4.6425099999999997</v>
      </c>
      <c r="BB91">
        <v>53.95</v>
      </c>
      <c r="BC91">
        <v>12.1097</v>
      </c>
      <c r="BD91">
        <v>0</v>
      </c>
      <c r="BE91">
        <v>0.78550200000000003</v>
      </c>
      <c r="BF91">
        <v>2.0487299999999999</v>
      </c>
      <c r="BG91">
        <v>34.268099999999997</v>
      </c>
      <c r="BH91">
        <v>107.804</v>
      </c>
      <c r="BI91">
        <v>123.904</v>
      </c>
      <c r="BJ91">
        <v>0</v>
      </c>
      <c r="BK91">
        <v>0</v>
      </c>
      <c r="BL91">
        <v>0</v>
      </c>
      <c r="BM91">
        <v>231.708</v>
      </c>
      <c r="BN91">
        <v>225.02099999999999</v>
      </c>
      <c r="BO91">
        <v>6.6875499999999999</v>
      </c>
      <c r="BP91">
        <v>0</v>
      </c>
      <c r="BQ91">
        <v>0</v>
      </c>
      <c r="BS91">
        <v>0</v>
      </c>
      <c r="BT91">
        <v>0</v>
      </c>
      <c r="BV91">
        <v>0</v>
      </c>
      <c r="BW91" t="s">
        <v>99</v>
      </c>
      <c r="BX91" t="s">
        <v>99</v>
      </c>
      <c r="BY91" t="s">
        <v>238</v>
      </c>
      <c r="BZ91">
        <v>9.9137199999999996</v>
      </c>
      <c r="CA91">
        <v>73715.600000000006</v>
      </c>
      <c r="CB91">
        <v>36411.699999999997</v>
      </c>
      <c r="CC91">
        <v>0</v>
      </c>
      <c r="CD91">
        <v>1420.55</v>
      </c>
      <c r="CE91">
        <v>0</v>
      </c>
      <c r="CF91">
        <v>58219.7</v>
      </c>
      <c r="CG91">
        <v>169777</v>
      </c>
      <c r="CH91">
        <v>229701</v>
      </c>
      <c r="CI91">
        <v>0</v>
      </c>
      <c r="CJ91">
        <v>0</v>
      </c>
      <c r="CK91">
        <v>0</v>
      </c>
      <c r="CL91">
        <v>399479</v>
      </c>
      <c r="CM91">
        <v>1742.19</v>
      </c>
      <c r="CN91">
        <v>0</v>
      </c>
      <c r="CO91">
        <v>0</v>
      </c>
      <c r="CP91">
        <v>0</v>
      </c>
      <c r="CQ91">
        <v>0</v>
      </c>
      <c r="CR91">
        <v>640.42700000000002</v>
      </c>
      <c r="CS91">
        <v>0</v>
      </c>
      <c r="CT91">
        <v>2382.62</v>
      </c>
      <c r="CU91">
        <v>0</v>
      </c>
      <c r="CV91">
        <v>0</v>
      </c>
      <c r="CW91">
        <v>0</v>
      </c>
      <c r="CX91">
        <v>0</v>
      </c>
      <c r="CY91">
        <v>2382.62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6.5460900000000004</v>
      </c>
      <c r="DN91">
        <v>50.050600000000003</v>
      </c>
      <c r="DO91">
        <v>19.845700000000001</v>
      </c>
      <c r="DP91">
        <v>0</v>
      </c>
      <c r="DQ91">
        <v>0.65078000000000003</v>
      </c>
      <c r="DR91">
        <v>2.15421</v>
      </c>
      <c r="DS91">
        <v>31.995200000000001</v>
      </c>
      <c r="DT91">
        <v>111.24299999999999</v>
      </c>
      <c r="DU91">
        <v>123.904</v>
      </c>
      <c r="DV91">
        <v>0</v>
      </c>
      <c r="DW91">
        <v>0</v>
      </c>
      <c r="DX91">
        <v>0</v>
      </c>
      <c r="DY91">
        <v>235.14599999999999</v>
      </c>
      <c r="DZ91">
        <v>226.45099999999999</v>
      </c>
      <c r="EA91">
        <v>8.6957500000000003</v>
      </c>
      <c r="EB91">
        <v>0</v>
      </c>
      <c r="EC91">
        <v>0</v>
      </c>
      <c r="EE91">
        <v>0</v>
      </c>
      <c r="EF91">
        <v>0</v>
      </c>
      <c r="EH91">
        <v>0</v>
      </c>
      <c r="EI91" s="74">
        <v>2.03663E-20</v>
      </c>
      <c r="EJ91">
        <v>24.9892</v>
      </c>
      <c r="EK91">
        <v>2.9646599999999999</v>
      </c>
      <c r="EL91">
        <v>0</v>
      </c>
      <c r="EM91" s="74">
        <v>4.1444000000000002E-17</v>
      </c>
      <c r="EN91">
        <v>0</v>
      </c>
      <c r="EO91">
        <v>9.7675599999999996</v>
      </c>
      <c r="EP91">
        <v>37.721499999999999</v>
      </c>
      <c r="EQ91">
        <v>29.569299999999998</v>
      </c>
      <c r="ER91">
        <v>0</v>
      </c>
      <c r="ES91">
        <v>0</v>
      </c>
      <c r="ET91">
        <v>0</v>
      </c>
      <c r="EU91">
        <v>67.290800000000004</v>
      </c>
      <c r="EV91" s="74">
        <v>4.9080200000000003E-20</v>
      </c>
      <c r="EW91">
        <v>23.6464</v>
      </c>
      <c r="EX91">
        <v>4.6320199999999998</v>
      </c>
      <c r="EY91">
        <v>0</v>
      </c>
      <c r="EZ91" s="74">
        <v>6.7714099999999996E-17</v>
      </c>
      <c r="FA91">
        <v>0</v>
      </c>
      <c r="FB91">
        <v>9.5921000000000003</v>
      </c>
      <c r="FC91">
        <v>37.8705</v>
      </c>
      <c r="FD91">
        <v>29.569299999999998</v>
      </c>
      <c r="FE91">
        <v>0</v>
      </c>
      <c r="FF91">
        <v>0</v>
      </c>
      <c r="FG91">
        <v>0</v>
      </c>
      <c r="FH91">
        <v>67.439800000000005</v>
      </c>
      <c r="FI91" t="s">
        <v>606</v>
      </c>
      <c r="FJ91" t="s">
        <v>535</v>
      </c>
      <c r="FK91" t="s">
        <v>536</v>
      </c>
      <c r="FL91" t="s">
        <v>257</v>
      </c>
      <c r="FM91">
        <v>8.5</v>
      </c>
      <c r="FN91" t="s">
        <v>44</v>
      </c>
      <c r="FO91" t="s">
        <v>502</v>
      </c>
      <c r="FP91" t="s">
        <v>615</v>
      </c>
    </row>
    <row r="92" spans="1:172" x14ac:dyDescent="0.25">
      <c r="A92" s="72">
        <v>43238.472974537035</v>
      </c>
      <c r="B92" t="s">
        <v>276</v>
      </c>
      <c r="C92" t="s">
        <v>276</v>
      </c>
      <c r="D92" t="s">
        <v>266</v>
      </c>
      <c r="E92">
        <v>53627.8</v>
      </c>
      <c r="F92">
        <v>53627.8</v>
      </c>
      <c r="G92" t="s">
        <v>43</v>
      </c>
      <c r="H92" s="73">
        <v>5.486111111111111E-2</v>
      </c>
      <c r="I92" t="s">
        <v>50</v>
      </c>
      <c r="J92">
        <v>5.16</v>
      </c>
      <c r="K92" t="s">
        <v>99</v>
      </c>
      <c r="L92" t="s">
        <v>99</v>
      </c>
      <c r="M92" t="s">
        <v>209</v>
      </c>
      <c r="N92">
        <v>10.141</v>
      </c>
      <c r="O92">
        <v>75004.100000000006</v>
      </c>
      <c r="P92">
        <v>20972.1</v>
      </c>
      <c r="Q92">
        <v>0</v>
      </c>
      <c r="R92">
        <v>1959.14</v>
      </c>
      <c r="S92">
        <v>0</v>
      </c>
      <c r="T92">
        <v>62752.7</v>
      </c>
      <c r="U92">
        <v>160698</v>
      </c>
      <c r="V92">
        <v>229701</v>
      </c>
      <c r="W92">
        <v>0</v>
      </c>
      <c r="X92">
        <v>0</v>
      </c>
      <c r="Y92">
        <v>0</v>
      </c>
      <c r="Z92">
        <v>390400</v>
      </c>
      <c r="AA92">
        <v>1558.6</v>
      </c>
      <c r="AB92">
        <v>0</v>
      </c>
      <c r="AC92">
        <v>0</v>
      </c>
      <c r="AD92">
        <v>0</v>
      </c>
      <c r="AE92">
        <v>0</v>
      </c>
      <c r="AF92">
        <v>609.04499999999996</v>
      </c>
      <c r="AG92">
        <v>0</v>
      </c>
      <c r="AH92">
        <v>2167.65</v>
      </c>
      <c r="AI92">
        <v>0</v>
      </c>
      <c r="AJ92">
        <v>0</v>
      </c>
      <c r="AK92">
        <v>0</v>
      </c>
      <c r="AL92">
        <v>0</v>
      </c>
      <c r="AM92">
        <v>2167.65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5.8167200000000001</v>
      </c>
      <c r="BB92">
        <v>51.558700000000002</v>
      </c>
      <c r="BC92">
        <v>11.4924</v>
      </c>
      <c r="BD92">
        <v>0</v>
      </c>
      <c r="BE92">
        <v>0.89643899999999999</v>
      </c>
      <c r="BF92">
        <v>2.0487299999999999</v>
      </c>
      <c r="BG92">
        <v>34.2667</v>
      </c>
      <c r="BH92">
        <v>106.08</v>
      </c>
      <c r="BI92">
        <v>123.904</v>
      </c>
      <c r="BJ92">
        <v>0</v>
      </c>
      <c r="BK92">
        <v>0</v>
      </c>
      <c r="BL92">
        <v>0</v>
      </c>
      <c r="BM92">
        <v>229.983</v>
      </c>
      <c r="BN92">
        <v>222.12299999999999</v>
      </c>
      <c r="BO92">
        <v>7.8608000000000002</v>
      </c>
      <c r="BP92">
        <v>0</v>
      </c>
      <c r="BQ92">
        <v>0</v>
      </c>
      <c r="BS92">
        <v>0</v>
      </c>
      <c r="BT92">
        <v>0</v>
      </c>
      <c r="BV92">
        <v>0</v>
      </c>
      <c r="BW92" t="s">
        <v>99</v>
      </c>
      <c r="BX92" t="s">
        <v>99</v>
      </c>
      <c r="BY92" t="s">
        <v>238</v>
      </c>
      <c r="BZ92">
        <v>9.9137199999999996</v>
      </c>
      <c r="CA92">
        <v>73715.600000000006</v>
      </c>
      <c r="CB92">
        <v>36411.699999999997</v>
      </c>
      <c r="CC92">
        <v>0</v>
      </c>
      <c r="CD92">
        <v>1420.55</v>
      </c>
      <c r="CE92">
        <v>0</v>
      </c>
      <c r="CF92">
        <v>58219.7</v>
      </c>
      <c r="CG92">
        <v>169777</v>
      </c>
      <c r="CH92">
        <v>229701</v>
      </c>
      <c r="CI92">
        <v>0</v>
      </c>
      <c r="CJ92">
        <v>0</v>
      </c>
      <c r="CK92">
        <v>0</v>
      </c>
      <c r="CL92">
        <v>399479</v>
      </c>
      <c r="CM92">
        <v>1742.19</v>
      </c>
      <c r="CN92">
        <v>0</v>
      </c>
      <c r="CO92">
        <v>0</v>
      </c>
      <c r="CP92">
        <v>0</v>
      </c>
      <c r="CQ92">
        <v>0</v>
      </c>
      <c r="CR92">
        <v>640.42700000000002</v>
      </c>
      <c r="CS92">
        <v>0</v>
      </c>
      <c r="CT92">
        <v>2382.62</v>
      </c>
      <c r="CU92">
        <v>0</v>
      </c>
      <c r="CV92">
        <v>0</v>
      </c>
      <c r="CW92">
        <v>0</v>
      </c>
      <c r="CX92">
        <v>0</v>
      </c>
      <c r="CY92">
        <v>2382.62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6.5460900000000004</v>
      </c>
      <c r="DN92">
        <v>50.050600000000003</v>
      </c>
      <c r="DO92">
        <v>19.845700000000001</v>
      </c>
      <c r="DP92">
        <v>0</v>
      </c>
      <c r="DQ92">
        <v>0.65078000000000003</v>
      </c>
      <c r="DR92">
        <v>2.15421</v>
      </c>
      <c r="DS92">
        <v>31.995200000000001</v>
      </c>
      <c r="DT92">
        <v>111.24299999999999</v>
      </c>
      <c r="DU92">
        <v>123.904</v>
      </c>
      <c r="DV92">
        <v>0</v>
      </c>
      <c r="DW92">
        <v>0</v>
      </c>
      <c r="DX92">
        <v>0</v>
      </c>
      <c r="DY92">
        <v>235.14599999999999</v>
      </c>
      <c r="DZ92">
        <v>226.45099999999999</v>
      </c>
      <c r="EA92">
        <v>8.6957500000000003</v>
      </c>
      <c r="EB92">
        <v>0</v>
      </c>
      <c r="EC92">
        <v>0</v>
      </c>
      <c r="EE92">
        <v>0</v>
      </c>
      <c r="EF92">
        <v>0</v>
      </c>
      <c r="EH92">
        <v>0</v>
      </c>
      <c r="EI92" s="74">
        <v>5.0023099999999999E-20</v>
      </c>
      <c r="EJ92">
        <v>24.3124</v>
      </c>
      <c r="EK92">
        <v>2.8879000000000001</v>
      </c>
      <c r="EL92">
        <v>0</v>
      </c>
      <c r="EM92" s="74">
        <v>9.4729100000000002E-17</v>
      </c>
      <c r="EN92">
        <v>0</v>
      </c>
      <c r="EO92">
        <v>9.7664000000000009</v>
      </c>
      <c r="EP92">
        <v>36.966700000000003</v>
      </c>
      <c r="EQ92">
        <v>29.569299999999998</v>
      </c>
      <c r="ER92">
        <v>0</v>
      </c>
      <c r="ES92">
        <v>0</v>
      </c>
      <c r="ET92">
        <v>0</v>
      </c>
      <c r="EU92">
        <v>66.536000000000001</v>
      </c>
      <c r="EV92" s="74">
        <v>4.9080200000000003E-20</v>
      </c>
      <c r="EW92">
        <v>23.6464</v>
      </c>
      <c r="EX92">
        <v>4.6320199999999998</v>
      </c>
      <c r="EY92">
        <v>0</v>
      </c>
      <c r="EZ92" s="74">
        <v>6.7714099999999996E-17</v>
      </c>
      <c r="FA92">
        <v>0</v>
      </c>
      <c r="FB92">
        <v>9.5921000000000003</v>
      </c>
      <c r="FC92">
        <v>37.8705</v>
      </c>
      <c r="FD92">
        <v>29.569299999999998</v>
      </c>
      <c r="FE92">
        <v>0</v>
      </c>
      <c r="FF92">
        <v>0</v>
      </c>
      <c r="FG92">
        <v>0</v>
      </c>
      <c r="FH92">
        <v>67.439800000000005</v>
      </c>
      <c r="FI92" t="s">
        <v>606</v>
      </c>
      <c r="FJ92" t="s">
        <v>535</v>
      </c>
      <c r="FK92" t="s">
        <v>536</v>
      </c>
      <c r="FL92" t="s">
        <v>257</v>
      </c>
      <c r="FM92">
        <v>8.5</v>
      </c>
      <c r="FN92" t="s">
        <v>44</v>
      </c>
      <c r="FO92" t="s">
        <v>502</v>
      </c>
      <c r="FP92" t="s">
        <v>615</v>
      </c>
    </row>
    <row r="93" spans="1:172" x14ac:dyDescent="0.25">
      <c r="A93" s="72">
        <v>43238.473935185182</v>
      </c>
      <c r="B93" t="s">
        <v>277</v>
      </c>
      <c r="C93" t="s">
        <v>277</v>
      </c>
      <c r="D93" t="s">
        <v>266</v>
      </c>
      <c r="E93">
        <v>53627.8</v>
      </c>
      <c r="F93">
        <v>53627.8</v>
      </c>
      <c r="G93" t="s">
        <v>43</v>
      </c>
      <c r="H93" s="73">
        <v>5.486111111111111E-2</v>
      </c>
      <c r="I93" t="s">
        <v>50</v>
      </c>
      <c r="J93">
        <v>5.45</v>
      </c>
      <c r="K93" t="s">
        <v>99</v>
      </c>
      <c r="L93" t="s">
        <v>99</v>
      </c>
      <c r="M93" t="s">
        <v>209</v>
      </c>
      <c r="N93">
        <v>8.9831199999999995</v>
      </c>
      <c r="O93">
        <v>75667.399999999994</v>
      </c>
      <c r="P93">
        <v>21188.9</v>
      </c>
      <c r="Q93">
        <v>0</v>
      </c>
      <c r="R93">
        <v>1848.03</v>
      </c>
      <c r="S93">
        <v>0</v>
      </c>
      <c r="T93">
        <v>62754.7</v>
      </c>
      <c r="U93">
        <v>161468</v>
      </c>
      <c r="V93">
        <v>229701</v>
      </c>
      <c r="W93">
        <v>0</v>
      </c>
      <c r="X93">
        <v>0</v>
      </c>
      <c r="Y93">
        <v>0</v>
      </c>
      <c r="Z93">
        <v>391169</v>
      </c>
      <c r="AA93">
        <v>1380.65</v>
      </c>
      <c r="AB93">
        <v>0</v>
      </c>
      <c r="AC93">
        <v>0</v>
      </c>
      <c r="AD93">
        <v>0</v>
      </c>
      <c r="AE93">
        <v>0</v>
      </c>
      <c r="AF93">
        <v>609.04399999999998</v>
      </c>
      <c r="AG93">
        <v>0</v>
      </c>
      <c r="AH93">
        <v>1989.69</v>
      </c>
      <c r="AI93">
        <v>0</v>
      </c>
      <c r="AJ93">
        <v>0</v>
      </c>
      <c r="AK93">
        <v>0</v>
      </c>
      <c r="AL93">
        <v>0</v>
      </c>
      <c r="AM93">
        <v>1989.69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5.1684599999999996</v>
      </c>
      <c r="BB93">
        <v>51.880800000000001</v>
      </c>
      <c r="BC93">
        <v>11.5924</v>
      </c>
      <c r="BD93">
        <v>0</v>
      </c>
      <c r="BE93">
        <v>0.84496800000000005</v>
      </c>
      <c r="BF93">
        <v>2.0487299999999999</v>
      </c>
      <c r="BG93">
        <v>34.268099999999997</v>
      </c>
      <c r="BH93">
        <v>105.803</v>
      </c>
      <c r="BI93">
        <v>123.904</v>
      </c>
      <c r="BJ93">
        <v>0</v>
      </c>
      <c r="BK93">
        <v>0</v>
      </c>
      <c r="BL93">
        <v>0</v>
      </c>
      <c r="BM93">
        <v>229.70699999999999</v>
      </c>
      <c r="BN93">
        <v>222.494</v>
      </c>
      <c r="BO93">
        <v>7.2130700000000001</v>
      </c>
      <c r="BP93">
        <v>0</v>
      </c>
      <c r="BQ93">
        <v>0</v>
      </c>
      <c r="BS93">
        <v>0</v>
      </c>
      <c r="BT93">
        <v>0</v>
      </c>
      <c r="BV93">
        <v>0</v>
      </c>
      <c r="BW93" t="s">
        <v>99</v>
      </c>
      <c r="BX93" t="s">
        <v>99</v>
      </c>
      <c r="BY93" t="s">
        <v>238</v>
      </c>
      <c r="BZ93">
        <v>9.9137199999999996</v>
      </c>
      <c r="CA93">
        <v>73715.600000000006</v>
      </c>
      <c r="CB93">
        <v>36411.699999999997</v>
      </c>
      <c r="CC93">
        <v>0</v>
      </c>
      <c r="CD93">
        <v>1420.55</v>
      </c>
      <c r="CE93">
        <v>0</v>
      </c>
      <c r="CF93">
        <v>58219.7</v>
      </c>
      <c r="CG93">
        <v>169777</v>
      </c>
      <c r="CH93">
        <v>229701</v>
      </c>
      <c r="CI93">
        <v>0</v>
      </c>
      <c r="CJ93">
        <v>0</v>
      </c>
      <c r="CK93">
        <v>0</v>
      </c>
      <c r="CL93">
        <v>399479</v>
      </c>
      <c r="CM93">
        <v>1742.19</v>
      </c>
      <c r="CN93">
        <v>0</v>
      </c>
      <c r="CO93">
        <v>0</v>
      </c>
      <c r="CP93">
        <v>0</v>
      </c>
      <c r="CQ93">
        <v>0</v>
      </c>
      <c r="CR93">
        <v>640.42700000000002</v>
      </c>
      <c r="CS93">
        <v>0</v>
      </c>
      <c r="CT93">
        <v>2382.62</v>
      </c>
      <c r="CU93">
        <v>0</v>
      </c>
      <c r="CV93">
        <v>0</v>
      </c>
      <c r="CW93">
        <v>0</v>
      </c>
      <c r="CX93">
        <v>0</v>
      </c>
      <c r="CY93">
        <v>2382.62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6.5460900000000004</v>
      </c>
      <c r="DN93">
        <v>50.050600000000003</v>
      </c>
      <c r="DO93">
        <v>19.845700000000001</v>
      </c>
      <c r="DP93">
        <v>0</v>
      </c>
      <c r="DQ93">
        <v>0.65078000000000003</v>
      </c>
      <c r="DR93">
        <v>2.15421</v>
      </c>
      <c r="DS93">
        <v>31.995200000000001</v>
      </c>
      <c r="DT93">
        <v>111.24299999999999</v>
      </c>
      <c r="DU93">
        <v>123.904</v>
      </c>
      <c r="DV93">
        <v>0</v>
      </c>
      <c r="DW93">
        <v>0</v>
      </c>
      <c r="DX93">
        <v>0</v>
      </c>
      <c r="DY93">
        <v>235.14599999999999</v>
      </c>
      <c r="DZ93">
        <v>226.45099999999999</v>
      </c>
      <c r="EA93">
        <v>8.6957500000000003</v>
      </c>
      <c r="EB93">
        <v>0</v>
      </c>
      <c r="EC93">
        <v>0</v>
      </c>
      <c r="EE93">
        <v>0</v>
      </c>
      <c r="EF93">
        <v>0</v>
      </c>
      <c r="EH93">
        <v>0</v>
      </c>
      <c r="EI93" s="74">
        <v>3.2406200000000002E-20</v>
      </c>
      <c r="EJ93">
        <v>24.376200000000001</v>
      </c>
      <c r="EK93">
        <v>2.89425</v>
      </c>
      <c r="EL93">
        <v>0</v>
      </c>
      <c r="EM93" s="74">
        <v>7.10468E-17</v>
      </c>
      <c r="EN93">
        <v>0</v>
      </c>
      <c r="EO93">
        <v>9.7675599999999996</v>
      </c>
      <c r="EP93">
        <v>37.037999999999997</v>
      </c>
      <c r="EQ93">
        <v>29.569299999999998</v>
      </c>
      <c r="ER93">
        <v>0</v>
      </c>
      <c r="ES93">
        <v>0</v>
      </c>
      <c r="ET93">
        <v>0</v>
      </c>
      <c r="EU93">
        <v>66.607299999999995</v>
      </c>
      <c r="EV93" s="74">
        <v>4.9080200000000003E-20</v>
      </c>
      <c r="EW93">
        <v>23.6464</v>
      </c>
      <c r="EX93">
        <v>4.6320199999999998</v>
      </c>
      <c r="EY93">
        <v>0</v>
      </c>
      <c r="EZ93" s="74">
        <v>6.7714099999999996E-17</v>
      </c>
      <c r="FA93">
        <v>0</v>
      </c>
      <c r="FB93">
        <v>9.5921000000000003</v>
      </c>
      <c r="FC93">
        <v>37.8705</v>
      </c>
      <c r="FD93">
        <v>29.569299999999998</v>
      </c>
      <c r="FE93">
        <v>0</v>
      </c>
      <c r="FF93">
        <v>0</v>
      </c>
      <c r="FG93">
        <v>0</v>
      </c>
      <c r="FH93">
        <v>67.439800000000005</v>
      </c>
      <c r="FI93" t="s">
        <v>606</v>
      </c>
      <c r="FJ93" t="s">
        <v>535</v>
      </c>
      <c r="FK93" t="s">
        <v>536</v>
      </c>
      <c r="FL93" t="s">
        <v>257</v>
      </c>
      <c r="FM93">
        <v>8.5</v>
      </c>
      <c r="FN93" t="s">
        <v>44</v>
      </c>
      <c r="FO93" t="s">
        <v>502</v>
      </c>
      <c r="FP93" t="s">
        <v>615</v>
      </c>
    </row>
    <row r="94" spans="1:172" x14ac:dyDescent="0.25">
      <c r="A94" s="72">
        <v>43238.475092592591</v>
      </c>
      <c r="B94" t="s">
        <v>278</v>
      </c>
      <c r="C94" t="s">
        <v>278</v>
      </c>
      <c r="D94" t="s">
        <v>268</v>
      </c>
      <c r="E94">
        <v>53627.8</v>
      </c>
      <c r="F94">
        <v>53627.8</v>
      </c>
      <c r="G94" t="s">
        <v>43</v>
      </c>
      <c r="H94" s="73">
        <v>6.6666666666666666E-2</v>
      </c>
      <c r="I94" t="s">
        <v>50</v>
      </c>
      <c r="J94">
        <v>4.1399999999999997</v>
      </c>
      <c r="K94" t="s">
        <v>99</v>
      </c>
      <c r="L94" t="s">
        <v>99</v>
      </c>
      <c r="M94" t="s">
        <v>209</v>
      </c>
      <c r="N94">
        <v>41.056199999999997</v>
      </c>
      <c r="O94">
        <v>43669</v>
      </c>
      <c r="P94">
        <v>25719.8</v>
      </c>
      <c r="Q94">
        <v>0</v>
      </c>
      <c r="R94">
        <v>4402.95</v>
      </c>
      <c r="S94">
        <v>0</v>
      </c>
      <c r="T94">
        <v>62743.9</v>
      </c>
      <c r="U94">
        <v>136577</v>
      </c>
      <c r="V94">
        <v>229701</v>
      </c>
      <c r="W94">
        <v>0</v>
      </c>
      <c r="X94">
        <v>0</v>
      </c>
      <c r="Y94">
        <v>0</v>
      </c>
      <c r="Z94">
        <v>366278</v>
      </c>
      <c r="AA94">
        <v>6310.05</v>
      </c>
      <c r="AB94">
        <v>0</v>
      </c>
      <c r="AC94">
        <v>0</v>
      </c>
      <c r="AD94">
        <v>0</v>
      </c>
      <c r="AE94">
        <v>0</v>
      </c>
      <c r="AF94">
        <v>709.48599999999999</v>
      </c>
      <c r="AG94">
        <v>0</v>
      </c>
      <c r="AH94">
        <v>7019.54</v>
      </c>
      <c r="AI94">
        <v>0</v>
      </c>
      <c r="AJ94">
        <v>0</v>
      </c>
      <c r="AK94">
        <v>0</v>
      </c>
      <c r="AL94">
        <v>0</v>
      </c>
      <c r="AM94">
        <v>7019.54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23.330300000000001</v>
      </c>
      <c r="BB94">
        <v>25.840900000000001</v>
      </c>
      <c r="BC94">
        <v>13.342000000000001</v>
      </c>
      <c r="BD94">
        <v>0</v>
      </c>
      <c r="BE94">
        <v>2.27373</v>
      </c>
      <c r="BF94">
        <v>2.3921999999999999</v>
      </c>
      <c r="BG94">
        <v>32.273600000000002</v>
      </c>
      <c r="BH94">
        <v>99.452799999999996</v>
      </c>
      <c r="BI94">
        <v>114.872</v>
      </c>
      <c r="BJ94">
        <v>0</v>
      </c>
      <c r="BK94">
        <v>0</v>
      </c>
      <c r="BL94">
        <v>0</v>
      </c>
      <c r="BM94">
        <v>214.32499999999999</v>
      </c>
      <c r="BN94">
        <v>188.625</v>
      </c>
      <c r="BO94">
        <v>25.6996</v>
      </c>
      <c r="BP94">
        <v>0</v>
      </c>
      <c r="BQ94">
        <v>0</v>
      </c>
      <c r="BS94">
        <v>0</v>
      </c>
      <c r="BT94">
        <v>1.25</v>
      </c>
      <c r="BU94" t="s">
        <v>156</v>
      </c>
      <c r="BV94">
        <v>0</v>
      </c>
      <c r="BW94" t="s">
        <v>99</v>
      </c>
      <c r="BX94" t="s">
        <v>99</v>
      </c>
      <c r="BY94" t="s">
        <v>262</v>
      </c>
      <c r="BZ94">
        <v>42.200699999999998</v>
      </c>
      <c r="CA94">
        <v>39449</v>
      </c>
      <c r="CB94">
        <v>39355.9</v>
      </c>
      <c r="CC94">
        <v>0</v>
      </c>
      <c r="CD94">
        <v>2974.24</v>
      </c>
      <c r="CE94">
        <v>0</v>
      </c>
      <c r="CF94">
        <v>58672.1</v>
      </c>
      <c r="CG94">
        <v>140493</v>
      </c>
      <c r="CH94">
        <v>229701</v>
      </c>
      <c r="CI94">
        <v>0</v>
      </c>
      <c r="CJ94">
        <v>0</v>
      </c>
      <c r="CK94">
        <v>0</v>
      </c>
      <c r="CL94">
        <v>370195</v>
      </c>
      <c r="CM94">
        <v>6905.89</v>
      </c>
      <c r="CN94">
        <v>0</v>
      </c>
      <c r="CO94">
        <v>0</v>
      </c>
      <c r="CP94">
        <v>0</v>
      </c>
      <c r="CQ94">
        <v>0</v>
      </c>
      <c r="CR94">
        <v>740.86500000000001</v>
      </c>
      <c r="CS94">
        <v>0</v>
      </c>
      <c r="CT94">
        <v>7646.75</v>
      </c>
      <c r="CU94">
        <v>0</v>
      </c>
      <c r="CV94">
        <v>0</v>
      </c>
      <c r="CW94">
        <v>0</v>
      </c>
      <c r="CX94">
        <v>0</v>
      </c>
      <c r="CY94">
        <v>7646.75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25.521599999999999</v>
      </c>
      <c r="DN94">
        <v>23.3581</v>
      </c>
      <c r="DO94">
        <v>20.2728</v>
      </c>
      <c r="DP94">
        <v>0</v>
      </c>
      <c r="DQ94">
        <v>1.5367500000000001</v>
      </c>
      <c r="DR94">
        <v>2.4976600000000002</v>
      </c>
      <c r="DS94">
        <v>30.388100000000001</v>
      </c>
      <c r="DT94">
        <v>103.575</v>
      </c>
      <c r="DU94">
        <v>114.872</v>
      </c>
      <c r="DV94">
        <v>0</v>
      </c>
      <c r="DW94">
        <v>0</v>
      </c>
      <c r="DX94">
        <v>0</v>
      </c>
      <c r="DY94">
        <v>218.447</v>
      </c>
      <c r="DZ94">
        <v>190.45099999999999</v>
      </c>
      <c r="EA94">
        <v>27.995799999999999</v>
      </c>
      <c r="EB94">
        <v>0</v>
      </c>
      <c r="EC94">
        <v>0</v>
      </c>
      <c r="EE94">
        <v>0</v>
      </c>
      <c r="EF94">
        <v>8.25</v>
      </c>
      <c r="EG94" t="s">
        <v>204</v>
      </c>
      <c r="EH94">
        <v>0</v>
      </c>
      <c r="EI94" s="74">
        <v>2.7583499999999998E-20</v>
      </c>
      <c r="EJ94">
        <v>24.173200000000001</v>
      </c>
      <c r="EK94">
        <v>3.8382999999999998</v>
      </c>
      <c r="EL94">
        <v>0</v>
      </c>
      <c r="EM94" s="74">
        <v>5.8059599999999999E-17</v>
      </c>
      <c r="EN94">
        <v>0</v>
      </c>
      <c r="EO94">
        <v>9.5497999999999994</v>
      </c>
      <c r="EP94">
        <v>37.561300000000003</v>
      </c>
      <c r="EQ94">
        <v>29.569299999999998</v>
      </c>
      <c r="ER94">
        <v>0</v>
      </c>
      <c r="ES94">
        <v>0</v>
      </c>
      <c r="ET94">
        <v>0</v>
      </c>
      <c r="EU94">
        <v>67.130600000000001</v>
      </c>
      <c r="EV94" s="74">
        <v>2.0260300000000001E-20</v>
      </c>
      <c r="EW94">
        <v>21.902200000000001</v>
      </c>
      <c r="EX94">
        <v>5.8027600000000001</v>
      </c>
      <c r="EY94">
        <v>0</v>
      </c>
      <c r="EZ94" s="74">
        <v>3.9816099999999999E-17</v>
      </c>
      <c r="FA94">
        <v>0</v>
      </c>
      <c r="FB94">
        <v>9.2791499999999996</v>
      </c>
      <c r="FC94">
        <v>36.984200000000001</v>
      </c>
      <c r="FD94">
        <v>29.569299999999998</v>
      </c>
      <c r="FE94">
        <v>0</v>
      </c>
      <c r="FF94">
        <v>0</v>
      </c>
      <c r="FG94">
        <v>0</v>
      </c>
      <c r="FH94">
        <v>66.5535</v>
      </c>
      <c r="FI94" t="s">
        <v>606</v>
      </c>
      <c r="FJ94" t="s">
        <v>535</v>
      </c>
      <c r="FK94" t="s">
        <v>536</v>
      </c>
      <c r="FL94" t="s">
        <v>257</v>
      </c>
      <c r="FM94">
        <v>8.5</v>
      </c>
      <c r="FN94" t="s">
        <v>44</v>
      </c>
      <c r="FO94" t="s">
        <v>502</v>
      </c>
      <c r="FP94" t="s">
        <v>615</v>
      </c>
    </row>
    <row r="95" spans="1:172" x14ac:dyDescent="0.25">
      <c r="A95" s="72">
        <v>43238.476365740738</v>
      </c>
      <c r="B95" t="s">
        <v>279</v>
      </c>
      <c r="C95" t="s">
        <v>279</v>
      </c>
      <c r="D95" t="s">
        <v>268</v>
      </c>
      <c r="E95">
        <v>53627.8</v>
      </c>
      <c r="F95">
        <v>53627.8</v>
      </c>
      <c r="G95" t="s">
        <v>43</v>
      </c>
      <c r="H95" s="73">
        <v>6.6666666666666666E-2</v>
      </c>
      <c r="I95" t="s">
        <v>51</v>
      </c>
      <c r="J95">
        <v>-11.87</v>
      </c>
      <c r="K95" t="s">
        <v>99</v>
      </c>
      <c r="L95" t="s">
        <v>99</v>
      </c>
      <c r="M95" t="s">
        <v>209</v>
      </c>
      <c r="N95">
        <v>38.025700000000001</v>
      </c>
      <c r="O95">
        <v>45490.2</v>
      </c>
      <c r="P95">
        <v>26958.1</v>
      </c>
      <c r="Q95">
        <v>0</v>
      </c>
      <c r="R95">
        <v>4162.33</v>
      </c>
      <c r="S95">
        <v>0</v>
      </c>
      <c r="T95">
        <v>94115.8</v>
      </c>
      <c r="U95">
        <v>170764</v>
      </c>
      <c r="V95">
        <v>229701</v>
      </c>
      <c r="W95">
        <v>0</v>
      </c>
      <c r="X95">
        <v>0</v>
      </c>
      <c r="Y95">
        <v>0</v>
      </c>
      <c r="Z95">
        <v>400466</v>
      </c>
      <c r="AA95">
        <v>5844.28</v>
      </c>
      <c r="AB95">
        <v>0</v>
      </c>
      <c r="AC95">
        <v>0</v>
      </c>
      <c r="AD95">
        <v>0</v>
      </c>
      <c r="AE95">
        <v>0</v>
      </c>
      <c r="AF95">
        <v>709.48599999999999</v>
      </c>
      <c r="AG95">
        <v>0</v>
      </c>
      <c r="AH95">
        <v>6553.77</v>
      </c>
      <c r="AI95">
        <v>0</v>
      </c>
      <c r="AJ95">
        <v>0</v>
      </c>
      <c r="AK95">
        <v>0</v>
      </c>
      <c r="AL95">
        <v>0</v>
      </c>
      <c r="AM95">
        <v>6553.77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21.640899999999998</v>
      </c>
      <c r="BB95">
        <v>26.9053</v>
      </c>
      <c r="BC95">
        <v>13.9427</v>
      </c>
      <c r="BD95">
        <v>0</v>
      </c>
      <c r="BE95">
        <v>2.1608700000000001</v>
      </c>
      <c r="BF95">
        <v>2.3921999999999999</v>
      </c>
      <c r="BG95">
        <v>48.410400000000003</v>
      </c>
      <c r="BH95">
        <v>115.452</v>
      </c>
      <c r="BI95">
        <v>114.872</v>
      </c>
      <c r="BJ95">
        <v>0</v>
      </c>
      <c r="BK95">
        <v>0</v>
      </c>
      <c r="BL95">
        <v>0</v>
      </c>
      <c r="BM95">
        <v>230.32400000000001</v>
      </c>
      <c r="BN95">
        <v>206.31200000000001</v>
      </c>
      <c r="BO95">
        <v>24.011900000000001</v>
      </c>
      <c r="BP95">
        <v>0</v>
      </c>
      <c r="BQ95">
        <v>0</v>
      </c>
      <c r="BS95">
        <v>0</v>
      </c>
      <c r="BT95">
        <v>1.25</v>
      </c>
      <c r="BU95" t="s">
        <v>156</v>
      </c>
      <c r="BV95">
        <v>0</v>
      </c>
      <c r="BW95" t="s">
        <v>99</v>
      </c>
      <c r="BX95" t="s">
        <v>99</v>
      </c>
      <c r="BY95" t="s">
        <v>262</v>
      </c>
      <c r="BZ95">
        <v>42.200699999999998</v>
      </c>
      <c r="CA95">
        <v>39449</v>
      </c>
      <c r="CB95">
        <v>39355.9</v>
      </c>
      <c r="CC95">
        <v>0</v>
      </c>
      <c r="CD95">
        <v>2974.24</v>
      </c>
      <c r="CE95">
        <v>0</v>
      </c>
      <c r="CF95">
        <v>58672.1</v>
      </c>
      <c r="CG95">
        <v>140493</v>
      </c>
      <c r="CH95">
        <v>229701</v>
      </c>
      <c r="CI95">
        <v>0</v>
      </c>
      <c r="CJ95">
        <v>0</v>
      </c>
      <c r="CK95">
        <v>0</v>
      </c>
      <c r="CL95">
        <v>370195</v>
      </c>
      <c r="CM95">
        <v>6905.89</v>
      </c>
      <c r="CN95">
        <v>0</v>
      </c>
      <c r="CO95">
        <v>0</v>
      </c>
      <c r="CP95">
        <v>0</v>
      </c>
      <c r="CQ95">
        <v>0</v>
      </c>
      <c r="CR95">
        <v>740.86500000000001</v>
      </c>
      <c r="CS95">
        <v>0</v>
      </c>
      <c r="CT95">
        <v>7646.75</v>
      </c>
      <c r="CU95">
        <v>0</v>
      </c>
      <c r="CV95">
        <v>0</v>
      </c>
      <c r="CW95">
        <v>0</v>
      </c>
      <c r="CX95">
        <v>0</v>
      </c>
      <c r="CY95">
        <v>7646.75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25.521599999999999</v>
      </c>
      <c r="DN95">
        <v>23.3581</v>
      </c>
      <c r="DO95">
        <v>20.2728</v>
      </c>
      <c r="DP95">
        <v>0</v>
      </c>
      <c r="DQ95">
        <v>1.5367500000000001</v>
      </c>
      <c r="DR95">
        <v>2.4976600000000002</v>
      </c>
      <c r="DS95">
        <v>30.388100000000001</v>
      </c>
      <c r="DT95">
        <v>103.575</v>
      </c>
      <c r="DU95">
        <v>114.872</v>
      </c>
      <c r="DV95">
        <v>0</v>
      </c>
      <c r="DW95">
        <v>0</v>
      </c>
      <c r="DX95">
        <v>0</v>
      </c>
      <c r="DY95">
        <v>218.447</v>
      </c>
      <c r="DZ95">
        <v>190.45099999999999</v>
      </c>
      <c r="EA95">
        <v>27.995799999999999</v>
      </c>
      <c r="EB95">
        <v>0</v>
      </c>
      <c r="EC95">
        <v>0</v>
      </c>
      <c r="EE95">
        <v>0</v>
      </c>
      <c r="EF95">
        <v>8.25</v>
      </c>
      <c r="EG95" t="s">
        <v>204</v>
      </c>
      <c r="EH95">
        <v>0</v>
      </c>
      <c r="EI95" s="74">
        <v>1.7242399999999999E-20</v>
      </c>
      <c r="EJ95">
        <v>25.156300000000002</v>
      </c>
      <c r="EK95">
        <v>4.0167900000000003</v>
      </c>
      <c r="EL95">
        <v>0</v>
      </c>
      <c r="EM95" s="74">
        <v>3.6287299999999999E-17</v>
      </c>
      <c r="EN95">
        <v>0</v>
      </c>
      <c r="EO95">
        <v>14.3247</v>
      </c>
      <c r="EP95">
        <v>43.497700000000002</v>
      </c>
      <c r="EQ95">
        <v>29.569299999999998</v>
      </c>
      <c r="ER95">
        <v>0</v>
      </c>
      <c r="ES95">
        <v>0</v>
      </c>
      <c r="ET95">
        <v>0</v>
      </c>
      <c r="EU95">
        <v>73.067099999999996</v>
      </c>
      <c r="EV95" s="74">
        <v>2.0260300000000001E-20</v>
      </c>
      <c r="EW95">
        <v>21.902200000000001</v>
      </c>
      <c r="EX95">
        <v>5.8027600000000001</v>
      </c>
      <c r="EY95">
        <v>0</v>
      </c>
      <c r="EZ95" s="74">
        <v>3.9816099999999999E-17</v>
      </c>
      <c r="FA95">
        <v>0</v>
      </c>
      <c r="FB95">
        <v>9.2791499999999996</v>
      </c>
      <c r="FC95">
        <v>36.984200000000001</v>
      </c>
      <c r="FD95">
        <v>29.569299999999998</v>
      </c>
      <c r="FE95">
        <v>0</v>
      </c>
      <c r="FF95">
        <v>0</v>
      </c>
      <c r="FG95">
        <v>0</v>
      </c>
      <c r="FH95">
        <v>66.5535</v>
      </c>
      <c r="FI95" t="s">
        <v>606</v>
      </c>
      <c r="FJ95" t="s">
        <v>535</v>
      </c>
      <c r="FK95" t="s">
        <v>536</v>
      </c>
      <c r="FL95" t="s">
        <v>257</v>
      </c>
      <c r="FM95">
        <v>8.5</v>
      </c>
      <c r="FN95" t="s">
        <v>44</v>
      </c>
      <c r="FO95" t="s">
        <v>502</v>
      </c>
      <c r="FP95" t="s">
        <v>615</v>
      </c>
    </row>
    <row r="96" spans="1:172" x14ac:dyDescent="0.25">
      <c r="A96" s="72">
        <v>43238.477395833332</v>
      </c>
      <c r="B96" t="s">
        <v>280</v>
      </c>
      <c r="C96" t="s">
        <v>280</v>
      </c>
      <c r="D96" t="s">
        <v>266</v>
      </c>
      <c r="E96">
        <v>53627.8</v>
      </c>
      <c r="F96">
        <v>53627.8</v>
      </c>
      <c r="G96" t="s">
        <v>43</v>
      </c>
      <c r="H96" s="73">
        <v>5.486111111111111E-2</v>
      </c>
      <c r="I96" t="s">
        <v>50</v>
      </c>
      <c r="J96">
        <v>3.29</v>
      </c>
      <c r="K96" t="s">
        <v>99</v>
      </c>
      <c r="L96" t="s">
        <v>99</v>
      </c>
      <c r="M96" t="s">
        <v>209</v>
      </c>
      <c r="N96">
        <v>9.0971600000000006</v>
      </c>
      <c r="O96">
        <v>78327.899999999994</v>
      </c>
      <c r="P96">
        <v>21917</v>
      </c>
      <c r="Q96">
        <v>0</v>
      </c>
      <c r="R96">
        <v>1823.76</v>
      </c>
      <c r="S96">
        <v>0</v>
      </c>
      <c r="T96">
        <v>62752.7</v>
      </c>
      <c r="U96">
        <v>164830</v>
      </c>
      <c r="V96">
        <v>229701</v>
      </c>
      <c r="W96">
        <v>0</v>
      </c>
      <c r="X96">
        <v>0</v>
      </c>
      <c r="Y96">
        <v>0</v>
      </c>
      <c r="Z96">
        <v>394532</v>
      </c>
      <c r="AA96">
        <v>1398.17</v>
      </c>
      <c r="AB96">
        <v>0</v>
      </c>
      <c r="AC96">
        <v>0</v>
      </c>
      <c r="AD96">
        <v>0</v>
      </c>
      <c r="AE96">
        <v>0</v>
      </c>
      <c r="AF96">
        <v>609.04499999999996</v>
      </c>
      <c r="AG96">
        <v>0</v>
      </c>
      <c r="AH96">
        <v>2007.22</v>
      </c>
      <c r="AI96">
        <v>0</v>
      </c>
      <c r="AJ96">
        <v>0</v>
      </c>
      <c r="AK96">
        <v>0</v>
      </c>
      <c r="AL96">
        <v>0</v>
      </c>
      <c r="AM96">
        <v>2007.22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5.2406600000000001</v>
      </c>
      <c r="BB96">
        <v>53.5839</v>
      </c>
      <c r="BC96">
        <v>11.988799999999999</v>
      </c>
      <c r="BD96">
        <v>0</v>
      </c>
      <c r="BE96">
        <v>0.83486499999999997</v>
      </c>
      <c r="BF96">
        <v>2.0487299999999999</v>
      </c>
      <c r="BG96">
        <v>34.2667</v>
      </c>
      <c r="BH96">
        <v>107.964</v>
      </c>
      <c r="BI96">
        <v>123.904</v>
      </c>
      <c r="BJ96">
        <v>0</v>
      </c>
      <c r="BK96">
        <v>0</v>
      </c>
      <c r="BL96">
        <v>0</v>
      </c>
      <c r="BM96">
        <v>231.86699999999999</v>
      </c>
      <c r="BN96">
        <v>224.58199999999999</v>
      </c>
      <c r="BO96">
        <v>7.2852199999999998</v>
      </c>
      <c r="BP96">
        <v>0</v>
      </c>
      <c r="BQ96">
        <v>0</v>
      </c>
      <c r="BS96">
        <v>0</v>
      </c>
      <c r="BT96">
        <v>0</v>
      </c>
      <c r="BV96">
        <v>0</v>
      </c>
      <c r="BW96" t="s">
        <v>99</v>
      </c>
      <c r="BX96" t="s">
        <v>99</v>
      </c>
      <c r="BY96" t="s">
        <v>238</v>
      </c>
      <c r="BZ96">
        <v>9.9137199999999996</v>
      </c>
      <c r="CA96">
        <v>73715.600000000006</v>
      </c>
      <c r="CB96">
        <v>36411.699999999997</v>
      </c>
      <c r="CC96">
        <v>0</v>
      </c>
      <c r="CD96">
        <v>1420.55</v>
      </c>
      <c r="CE96">
        <v>0</v>
      </c>
      <c r="CF96">
        <v>58219.7</v>
      </c>
      <c r="CG96">
        <v>169777</v>
      </c>
      <c r="CH96">
        <v>229701</v>
      </c>
      <c r="CI96">
        <v>0</v>
      </c>
      <c r="CJ96">
        <v>0</v>
      </c>
      <c r="CK96">
        <v>0</v>
      </c>
      <c r="CL96">
        <v>399479</v>
      </c>
      <c r="CM96">
        <v>1742.19</v>
      </c>
      <c r="CN96">
        <v>0</v>
      </c>
      <c r="CO96">
        <v>0</v>
      </c>
      <c r="CP96">
        <v>0</v>
      </c>
      <c r="CQ96">
        <v>0</v>
      </c>
      <c r="CR96">
        <v>640.42700000000002</v>
      </c>
      <c r="CS96">
        <v>0</v>
      </c>
      <c r="CT96">
        <v>2382.62</v>
      </c>
      <c r="CU96">
        <v>0</v>
      </c>
      <c r="CV96">
        <v>0</v>
      </c>
      <c r="CW96">
        <v>0</v>
      </c>
      <c r="CX96">
        <v>0</v>
      </c>
      <c r="CY96">
        <v>2382.62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6.5460900000000004</v>
      </c>
      <c r="DN96">
        <v>50.050600000000003</v>
      </c>
      <c r="DO96">
        <v>19.845700000000001</v>
      </c>
      <c r="DP96">
        <v>0</v>
      </c>
      <c r="DQ96">
        <v>0.65078000000000003</v>
      </c>
      <c r="DR96">
        <v>2.15421</v>
      </c>
      <c r="DS96">
        <v>31.995200000000001</v>
      </c>
      <c r="DT96">
        <v>111.24299999999999</v>
      </c>
      <c r="DU96">
        <v>123.904</v>
      </c>
      <c r="DV96">
        <v>0</v>
      </c>
      <c r="DW96">
        <v>0</v>
      </c>
      <c r="DX96">
        <v>0</v>
      </c>
      <c r="DY96">
        <v>235.14599999999999</v>
      </c>
      <c r="DZ96">
        <v>226.45099999999999</v>
      </c>
      <c r="EA96">
        <v>8.6957500000000003</v>
      </c>
      <c r="EB96">
        <v>0</v>
      </c>
      <c r="EC96">
        <v>0</v>
      </c>
      <c r="EE96">
        <v>0</v>
      </c>
      <c r="EF96">
        <v>0</v>
      </c>
      <c r="EH96">
        <v>0</v>
      </c>
      <c r="EI96" s="74">
        <v>2.7129000000000001E-20</v>
      </c>
      <c r="EJ96">
        <v>24.903500000000001</v>
      </c>
      <c r="EK96">
        <v>2.9564699999999999</v>
      </c>
      <c r="EL96">
        <v>0</v>
      </c>
      <c r="EM96" s="74">
        <v>5.32851E-17</v>
      </c>
      <c r="EN96">
        <v>0</v>
      </c>
      <c r="EO96">
        <v>9.7664000000000009</v>
      </c>
      <c r="EP96">
        <v>37.626300000000001</v>
      </c>
      <c r="EQ96">
        <v>29.569299999999998</v>
      </c>
      <c r="ER96">
        <v>0</v>
      </c>
      <c r="ES96">
        <v>0</v>
      </c>
      <c r="ET96">
        <v>0</v>
      </c>
      <c r="EU96">
        <v>67.195700000000002</v>
      </c>
      <c r="EV96" s="74">
        <v>4.9080200000000003E-20</v>
      </c>
      <c r="EW96">
        <v>23.6464</v>
      </c>
      <c r="EX96">
        <v>4.6320199999999998</v>
      </c>
      <c r="EY96">
        <v>0</v>
      </c>
      <c r="EZ96" s="74">
        <v>6.7714099999999996E-17</v>
      </c>
      <c r="FA96">
        <v>0</v>
      </c>
      <c r="FB96">
        <v>9.5921000000000003</v>
      </c>
      <c r="FC96">
        <v>37.8705</v>
      </c>
      <c r="FD96">
        <v>29.569299999999998</v>
      </c>
      <c r="FE96">
        <v>0</v>
      </c>
      <c r="FF96">
        <v>0</v>
      </c>
      <c r="FG96">
        <v>0</v>
      </c>
      <c r="FH96">
        <v>67.439800000000005</v>
      </c>
      <c r="FI96" t="s">
        <v>606</v>
      </c>
      <c r="FJ96" t="s">
        <v>535</v>
      </c>
      <c r="FK96" t="s">
        <v>536</v>
      </c>
      <c r="FL96" t="s">
        <v>257</v>
      </c>
      <c r="FM96">
        <v>8.5</v>
      </c>
      <c r="FN96" t="s">
        <v>44</v>
      </c>
      <c r="FO96" t="s">
        <v>502</v>
      </c>
      <c r="FP96" t="s">
        <v>615</v>
      </c>
    </row>
    <row r="97" spans="1:172" x14ac:dyDescent="0.25">
      <c r="A97" s="72">
        <v>43238.478379629632</v>
      </c>
      <c r="B97" t="s">
        <v>281</v>
      </c>
      <c r="C97" t="s">
        <v>281</v>
      </c>
      <c r="D97" t="s">
        <v>266</v>
      </c>
      <c r="E97">
        <v>53627.8</v>
      </c>
      <c r="F97">
        <v>53627.8</v>
      </c>
      <c r="G97" t="s">
        <v>43</v>
      </c>
      <c r="H97" s="73">
        <v>5.5555555555555552E-2</v>
      </c>
      <c r="I97" t="s">
        <v>51</v>
      </c>
      <c r="J97">
        <v>-16.260000000000002</v>
      </c>
      <c r="K97" t="s">
        <v>99</v>
      </c>
      <c r="L97" t="s">
        <v>99</v>
      </c>
      <c r="M97" t="s">
        <v>209</v>
      </c>
      <c r="N97">
        <v>7.8172899999999998</v>
      </c>
      <c r="O97">
        <v>82276</v>
      </c>
      <c r="P97">
        <v>23266.2</v>
      </c>
      <c r="Q97">
        <v>0</v>
      </c>
      <c r="R97">
        <v>1649.45</v>
      </c>
      <c r="S97">
        <v>0</v>
      </c>
      <c r="T97">
        <v>94129.1</v>
      </c>
      <c r="U97">
        <v>201329</v>
      </c>
      <c r="V97">
        <v>229701</v>
      </c>
      <c r="W97">
        <v>0</v>
      </c>
      <c r="X97">
        <v>0</v>
      </c>
      <c r="Y97">
        <v>0</v>
      </c>
      <c r="Z97">
        <v>431030</v>
      </c>
      <c r="AA97">
        <v>1201.47</v>
      </c>
      <c r="AB97">
        <v>0</v>
      </c>
      <c r="AC97">
        <v>0</v>
      </c>
      <c r="AD97">
        <v>0</v>
      </c>
      <c r="AE97">
        <v>0</v>
      </c>
      <c r="AF97">
        <v>609.04499999999996</v>
      </c>
      <c r="AG97">
        <v>0</v>
      </c>
      <c r="AH97">
        <v>1810.51</v>
      </c>
      <c r="AI97">
        <v>0</v>
      </c>
      <c r="AJ97">
        <v>0</v>
      </c>
      <c r="AK97">
        <v>0</v>
      </c>
      <c r="AL97">
        <v>0</v>
      </c>
      <c r="AM97">
        <v>1810.51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4.52738</v>
      </c>
      <c r="BB97">
        <v>56.040199999999999</v>
      </c>
      <c r="BC97">
        <v>12.7356</v>
      </c>
      <c r="BD97">
        <v>0</v>
      </c>
      <c r="BE97">
        <v>0.754355</v>
      </c>
      <c r="BF97">
        <v>2.0487299999999999</v>
      </c>
      <c r="BG97">
        <v>51.400100000000002</v>
      </c>
      <c r="BH97">
        <v>127.506</v>
      </c>
      <c r="BI97">
        <v>123.904</v>
      </c>
      <c r="BJ97">
        <v>0</v>
      </c>
      <c r="BK97">
        <v>0</v>
      </c>
      <c r="BL97">
        <v>0</v>
      </c>
      <c r="BM97">
        <v>251.41</v>
      </c>
      <c r="BN97">
        <v>244.83799999999999</v>
      </c>
      <c r="BO97">
        <v>6.5725300000000004</v>
      </c>
      <c r="BP97">
        <v>0</v>
      </c>
      <c r="BQ97">
        <v>0</v>
      </c>
      <c r="BS97">
        <v>0</v>
      </c>
      <c r="BT97">
        <v>0</v>
      </c>
      <c r="BV97">
        <v>0</v>
      </c>
      <c r="BW97" t="s">
        <v>99</v>
      </c>
      <c r="BX97" t="s">
        <v>99</v>
      </c>
      <c r="BY97" t="s">
        <v>238</v>
      </c>
      <c r="BZ97">
        <v>9.9137199999999996</v>
      </c>
      <c r="CA97">
        <v>73715.600000000006</v>
      </c>
      <c r="CB97">
        <v>36411.699999999997</v>
      </c>
      <c r="CC97">
        <v>0</v>
      </c>
      <c r="CD97">
        <v>1420.55</v>
      </c>
      <c r="CE97">
        <v>0</v>
      </c>
      <c r="CF97">
        <v>58219.7</v>
      </c>
      <c r="CG97">
        <v>169777</v>
      </c>
      <c r="CH97">
        <v>229701</v>
      </c>
      <c r="CI97">
        <v>0</v>
      </c>
      <c r="CJ97">
        <v>0</v>
      </c>
      <c r="CK97">
        <v>0</v>
      </c>
      <c r="CL97">
        <v>399479</v>
      </c>
      <c r="CM97">
        <v>1742.19</v>
      </c>
      <c r="CN97">
        <v>0</v>
      </c>
      <c r="CO97">
        <v>0</v>
      </c>
      <c r="CP97">
        <v>0</v>
      </c>
      <c r="CQ97">
        <v>0</v>
      </c>
      <c r="CR97">
        <v>640.42700000000002</v>
      </c>
      <c r="CS97">
        <v>0</v>
      </c>
      <c r="CT97">
        <v>2382.62</v>
      </c>
      <c r="CU97">
        <v>0</v>
      </c>
      <c r="CV97">
        <v>0</v>
      </c>
      <c r="CW97">
        <v>0</v>
      </c>
      <c r="CX97">
        <v>0</v>
      </c>
      <c r="CY97">
        <v>2382.62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6.5460900000000004</v>
      </c>
      <c r="DN97">
        <v>50.050600000000003</v>
      </c>
      <c r="DO97">
        <v>19.845700000000001</v>
      </c>
      <c r="DP97">
        <v>0</v>
      </c>
      <c r="DQ97">
        <v>0.65078000000000003</v>
      </c>
      <c r="DR97">
        <v>2.15421</v>
      </c>
      <c r="DS97">
        <v>31.995200000000001</v>
      </c>
      <c r="DT97">
        <v>111.24299999999999</v>
      </c>
      <c r="DU97">
        <v>123.904</v>
      </c>
      <c r="DV97">
        <v>0</v>
      </c>
      <c r="DW97">
        <v>0</v>
      </c>
      <c r="DX97">
        <v>0</v>
      </c>
      <c r="DY97">
        <v>235.14599999999999</v>
      </c>
      <c r="DZ97">
        <v>226.45099999999999</v>
      </c>
      <c r="EA97">
        <v>8.6957500000000003</v>
      </c>
      <c r="EB97">
        <v>0</v>
      </c>
      <c r="EC97">
        <v>0</v>
      </c>
      <c r="EE97">
        <v>0</v>
      </c>
      <c r="EF97">
        <v>0</v>
      </c>
      <c r="EH97">
        <v>0</v>
      </c>
      <c r="EI97" s="74">
        <v>1.75204E-20</v>
      </c>
      <c r="EJ97">
        <v>25.78</v>
      </c>
      <c r="EK97">
        <v>3.0702699999999998</v>
      </c>
      <c r="EL97">
        <v>0</v>
      </c>
      <c r="EM97" s="74">
        <v>3.55234E-17</v>
      </c>
      <c r="EN97">
        <v>0</v>
      </c>
      <c r="EO97">
        <v>14.6496</v>
      </c>
      <c r="EP97">
        <v>43.499899999999997</v>
      </c>
      <c r="EQ97">
        <v>29.569299999999998</v>
      </c>
      <c r="ER97">
        <v>0</v>
      </c>
      <c r="ES97">
        <v>0</v>
      </c>
      <c r="ET97">
        <v>0</v>
      </c>
      <c r="EU97">
        <v>73.069199999999995</v>
      </c>
      <c r="EV97" s="74">
        <v>4.9080200000000003E-20</v>
      </c>
      <c r="EW97">
        <v>23.6464</v>
      </c>
      <c r="EX97">
        <v>4.6320199999999998</v>
      </c>
      <c r="EY97">
        <v>0</v>
      </c>
      <c r="EZ97" s="74">
        <v>6.7714099999999996E-17</v>
      </c>
      <c r="FA97">
        <v>0</v>
      </c>
      <c r="FB97">
        <v>9.5921000000000003</v>
      </c>
      <c r="FC97">
        <v>37.8705</v>
      </c>
      <c r="FD97">
        <v>29.569299999999998</v>
      </c>
      <c r="FE97">
        <v>0</v>
      </c>
      <c r="FF97">
        <v>0</v>
      </c>
      <c r="FG97">
        <v>0</v>
      </c>
      <c r="FH97">
        <v>67.439800000000005</v>
      </c>
      <c r="FI97" t="s">
        <v>606</v>
      </c>
      <c r="FJ97" t="s">
        <v>535</v>
      </c>
      <c r="FK97" t="s">
        <v>536</v>
      </c>
      <c r="FL97" t="s">
        <v>257</v>
      </c>
      <c r="FM97">
        <v>8.5</v>
      </c>
      <c r="FN97" t="s">
        <v>44</v>
      </c>
      <c r="FO97" t="s">
        <v>502</v>
      </c>
      <c r="FP97" t="s">
        <v>615</v>
      </c>
    </row>
    <row r="98" spans="1:172" x14ac:dyDescent="0.25">
      <c r="A98" s="72">
        <v>43238.479548611111</v>
      </c>
      <c r="B98" t="s">
        <v>282</v>
      </c>
      <c r="C98" t="s">
        <v>282</v>
      </c>
      <c r="D98" t="s">
        <v>268</v>
      </c>
      <c r="E98">
        <v>53627.8</v>
      </c>
      <c r="F98">
        <v>53627.8</v>
      </c>
      <c r="G98" t="s">
        <v>43</v>
      </c>
      <c r="H98" s="73">
        <v>6.7361111111111108E-2</v>
      </c>
      <c r="I98" t="s">
        <v>50</v>
      </c>
      <c r="J98">
        <v>7.89</v>
      </c>
      <c r="K98" t="s">
        <v>99</v>
      </c>
      <c r="L98" t="s">
        <v>99</v>
      </c>
      <c r="M98" t="s">
        <v>209</v>
      </c>
      <c r="N98">
        <v>41.644399999999997</v>
      </c>
      <c r="O98">
        <v>42830</v>
      </c>
      <c r="P98">
        <v>18700.2</v>
      </c>
      <c r="Q98">
        <v>0</v>
      </c>
      <c r="R98">
        <v>4423.67</v>
      </c>
      <c r="S98">
        <v>0</v>
      </c>
      <c r="T98">
        <v>62743.9</v>
      </c>
      <c r="U98">
        <v>128739</v>
      </c>
      <c r="V98">
        <v>229701</v>
      </c>
      <c r="W98">
        <v>0</v>
      </c>
      <c r="X98">
        <v>0</v>
      </c>
      <c r="Y98">
        <v>0</v>
      </c>
      <c r="Z98">
        <v>358441</v>
      </c>
      <c r="AA98">
        <v>6400.45</v>
      </c>
      <c r="AB98">
        <v>0</v>
      </c>
      <c r="AC98">
        <v>0</v>
      </c>
      <c r="AD98">
        <v>0</v>
      </c>
      <c r="AE98">
        <v>0</v>
      </c>
      <c r="AF98">
        <v>709.48599999999999</v>
      </c>
      <c r="AG98">
        <v>0</v>
      </c>
      <c r="AH98">
        <v>7109.94</v>
      </c>
      <c r="AI98">
        <v>0</v>
      </c>
      <c r="AJ98">
        <v>0</v>
      </c>
      <c r="AK98">
        <v>0</v>
      </c>
      <c r="AL98">
        <v>0</v>
      </c>
      <c r="AM98">
        <v>7109.94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23.6633</v>
      </c>
      <c r="BB98">
        <v>25.3872</v>
      </c>
      <c r="BC98">
        <v>9.7007399999999997</v>
      </c>
      <c r="BD98">
        <v>0</v>
      </c>
      <c r="BE98">
        <v>2.28295</v>
      </c>
      <c r="BF98">
        <v>2.3921999999999999</v>
      </c>
      <c r="BG98">
        <v>32.273600000000002</v>
      </c>
      <c r="BH98">
        <v>95.7</v>
      </c>
      <c r="BI98">
        <v>114.872</v>
      </c>
      <c r="BJ98">
        <v>0</v>
      </c>
      <c r="BK98">
        <v>0</v>
      </c>
      <c r="BL98">
        <v>0</v>
      </c>
      <c r="BM98">
        <v>210.572</v>
      </c>
      <c r="BN98">
        <v>184.54</v>
      </c>
      <c r="BO98">
        <v>26.032399999999999</v>
      </c>
      <c r="BP98">
        <v>0</v>
      </c>
      <c r="BQ98">
        <v>0</v>
      </c>
      <c r="BS98">
        <v>0</v>
      </c>
      <c r="BT98">
        <v>1.25</v>
      </c>
      <c r="BU98" t="s">
        <v>156</v>
      </c>
      <c r="BV98">
        <v>0</v>
      </c>
      <c r="BW98" t="s">
        <v>99</v>
      </c>
      <c r="BX98" t="s">
        <v>99</v>
      </c>
      <c r="BY98" t="s">
        <v>262</v>
      </c>
      <c r="BZ98">
        <v>42.200699999999998</v>
      </c>
      <c r="CA98">
        <v>39449</v>
      </c>
      <c r="CB98">
        <v>39355.9</v>
      </c>
      <c r="CC98">
        <v>0</v>
      </c>
      <c r="CD98">
        <v>2974.24</v>
      </c>
      <c r="CE98">
        <v>0</v>
      </c>
      <c r="CF98">
        <v>58672.1</v>
      </c>
      <c r="CG98">
        <v>140493</v>
      </c>
      <c r="CH98">
        <v>229701</v>
      </c>
      <c r="CI98">
        <v>0</v>
      </c>
      <c r="CJ98">
        <v>0</v>
      </c>
      <c r="CK98">
        <v>0</v>
      </c>
      <c r="CL98">
        <v>370195</v>
      </c>
      <c r="CM98">
        <v>6905.89</v>
      </c>
      <c r="CN98">
        <v>0</v>
      </c>
      <c r="CO98">
        <v>0</v>
      </c>
      <c r="CP98">
        <v>0</v>
      </c>
      <c r="CQ98">
        <v>0</v>
      </c>
      <c r="CR98">
        <v>740.86500000000001</v>
      </c>
      <c r="CS98">
        <v>0</v>
      </c>
      <c r="CT98">
        <v>7646.75</v>
      </c>
      <c r="CU98">
        <v>0</v>
      </c>
      <c r="CV98">
        <v>0</v>
      </c>
      <c r="CW98">
        <v>0</v>
      </c>
      <c r="CX98">
        <v>0</v>
      </c>
      <c r="CY98">
        <v>7646.75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25.521599999999999</v>
      </c>
      <c r="DN98">
        <v>23.3581</v>
      </c>
      <c r="DO98">
        <v>20.2728</v>
      </c>
      <c r="DP98">
        <v>0</v>
      </c>
      <c r="DQ98">
        <v>1.5367500000000001</v>
      </c>
      <c r="DR98">
        <v>2.4976600000000002</v>
      </c>
      <c r="DS98">
        <v>30.388100000000001</v>
      </c>
      <c r="DT98">
        <v>103.575</v>
      </c>
      <c r="DU98">
        <v>114.872</v>
      </c>
      <c r="DV98">
        <v>0</v>
      </c>
      <c r="DW98">
        <v>0</v>
      </c>
      <c r="DX98">
        <v>0</v>
      </c>
      <c r="DY98">
        <v>218.447</v>
      </c>
      <c r="DZ98">
        <v>190.45099999999999</v>
      </c>
      <c r="EA98">
        <v>27.995799999999999</v>
      </c>
      <c r="EB98">
        <v>0</v>
      </c>
      <c r="EC98">
        <v>0</v>
      </c>
      <c r="EE98">
        <v>0</v>
      </c>
      <c r="EF98">
        <v>8.25</v>
      </c>
      <c r="EG98" t="s">
        <v>204</v>
      </c>
      <c r="EH98">
        <v>0</v>
      </c>
      <c r="EI98" s="74">
        <v>2.7576399999999998E-20</v>
      </c>
      <c r="EJ98">
        <v>23.889099999999999</v>
      </c>
      <c r="EK98">
        <v>2.7911700000000002</v>
      </c>
      <c r="EL98">
        <v>0</v>
      </c>
      <c r="EM98" s="74">
        <v>5.8059599999999999E-17</v>
      </c>
      <c r="EN98">
        <v>0</v>
      </c>
      <c r="EO98">
        <v>9.5497999999999994</v>
      </c>
      <c r="EP98">
        <v>36.229999999999997</v>
      </c>
      <c r="EQ98">
        <v>29.569299999999998</v>
      </c>
      <c r="ER98">
        <v>0</v>
      </c>
      <c r="ES98">
        <v>0</v>
      </c>
      <c r="ET98">
        <v>0</v>
      </c>
      <c r="EU98">
        <v>65.799400000000006</v>
      </c>
      <c r="EV98" s="74">
        <v>2.0260300000000001E-20</v>
      </c>
      <c r="EW98">
        <v>21.902200000000001</v>
      </c>
      <c r="EX98">
        <v>5.8027600000000001</v>
      </c>
      <c r="EY98">
        <v>0</v>
      </c>
      <c r="EZ98" s="74">
        <v>3.9816099999999999E-17</v>
      </c>
      <c r="FA98">
        <v>0</v>
      </c>
      <c r="FB98">
        <v>9.2791499999999996</v>
      </c>
      <c r="FC98">
        <v>36.984200000000001</v>
      </c>
      <c r="FD98">
        <v>29.569299999999998</v>
      </c>
      <c r="FE98">
        <v>0</v>
      </c>
      <c r="FF98">
        <v>0</v>
      </c>
      <c r="FG98">
        <v>0</v>
      </c>
      <c r="FH98">
        <v>66.5535</v>
      </c>
      <c r="FI98" t="s">
        <v>606</v>
      </c>
      <c r="FJ98" t="s">
        <v>535</v>
      </c>
      <c r="FK98" t="s">
        <v>536</v>
      </c>
      <c r="FL98" t="s">
        <v>257</v>
      </c>
      <c r="FM98">
        <v>8.5</v>
      </c>
      <c r="FN98" t="s">
        <v>44</v>
      </c>
      <c r="FO98" t="s">
        <v>502</v>
      </c>
      <c r="FP98" t="s">
        <v>615</v>
      </c>
    </row>
    <row r="99" spans="1:172" x14ac:dyDescent="0.25">
      <c r="A99" s="72">
        <v>43238.480937499997</v>
      </c>
      <c r="B99" t="s">
        <v>283</v>
      </c>
      <c r="C99" t="s">
        <v>283</v>
      </c>
      <c r="D99" t="s">
        <v>268</v>
      </c>
      <c r="E99">
        <v>53627.8</v>
      </c>
      <c r="F99">
        <v>53627.8</v>
      </c>
      <c r="G99" t="s">
        <v>43</v>
      </c>
      <c r="H99" s="73">
        <v>8.0555555555555561E-2</v>
      </c>
      <c r="I99" t="s">
        <v>51</v>
      </c>
      <c r="J99">
        <v>-11.33</v>
      </c>
      <c r="K99" t="s">
        <v>99</v>
      </c>
      <c r="L99" t="s">
        <v>99</v>
      </c>
      <c r="M99" t="s">
        <v>209</v>
      </c>
      <c r="N99">
        <v>52.380499999999998</v>
      </c>
      <c r="O99">
        <v>63756.5</v>
      </c>
      <c r="P99">
        <v>22676.400000000001</v>
      </c>
      <c r="Q99">
        <v>0</v>
      </c>
      <c r="R99">
        <v>5240.1499999999996</v>
      </c>
      <c r="S99">
        <v>0</v>
      </c>
      <c r="T99">
        <v>62743.9</v>
      </c>
      <c r="U99">
        <v>154469</v>
      </c>
      <c r="V99">
        <v>229701</v>
      </c>
      <c r="W99">
        <v>0</v>
      </c>
      <c r="X99">
        <v>0</v>
      </c>
      <c r="Y99">
        <v>0</v>
      </c>
      <c r="Z99">
        <v>384171</v>
      </c>
      <c r="AA99">
        <v>8050.51</v>
      </c>
      <c r="AB99">
        <v>0</v>
      </c>
      <c r="AC99">
        <v>0</v>
      </c>
      <c r="AD99">
        <v>0</v>
      </c>
      <c r="AE99">
        <v>0</v>
      </c>
      <c r="AF99">
        <v>709.48800000000006</v>
      </c>
      <c r="AG99">
        <v>0</v>
      </c>
      <c r="AH99">
        <v>8760</v>
      </c>
      <c r="AI99">
        <v>0</v>
      </c>
      <c r="AJ99">
        <v>0</v>
      </c>
      <c r="AK99">
        <v>0</v>
      </c>
      <c r="AL99">
        <v>0</v>
      </c>
      <c r="AM99">
        <v>8760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28.7944</v>
      </c>
      <c r="BB99">
        <v>36.805799999999998</v>
      </c>
      <c r="BC99">
        <v>11.7981</v>
      </c>
      <c r="BD99">
        <v>0</v>
      </c>
      <c r="BE99">
        <v>2.85067</v>
      </c>
      <c r="BF99">
        <v>2.3922099999999999</v>
      </c>
      <c r="BG99">
        <v>32.273600000000002</v>
      </c>
      <c r="BH99">
        <v>114.91500000000001</v>
      </c>
      <c r="BI99">
        <v>114.872</v>
      </c>
      <c r="BJ99">
        <v>0</v>
      </c>
      <c r="BK99">
        <v>0</v>
      </c>
      <c r="BL99">
        <v>0</v>
      </c>
      <c r="BM99">
        <v>229.78700000000001</v>
      </c>
      <c r="BN99">
        <v>198.62899999999999</v>
      </c>
      <c r="BO99">
        <v>31.158000000000001</v>
      </c>
      <c r="BP99">
        <v>0</v>
      </c>
      <c r="BQ99">
        <v>3.5</v>
      </c>
      <c r="BR99" t="s">
        <v>130</v>
      </c>
      <c r="BS99">
        <v>0</v>
      </c>
      <c r="BT99">
        <v>0.75</v>
      </c>
      <c r="BU99" t="s">
        <v>156</v>
      </c>
      <c r="BV99">
        <v>0</v>
      </c>
      <c r="BW99" t="s">
        <v>99</v>
      </c>
      <c r="BX99" t="s">
        <v>99</v>
      </c>
      <c r="BY99" t="s">
        <v>262</v>
      </c>
      <c r="BZ99">
        <v>42.200699999999998</v>
      </c>
      <c r="CA99">
        <v>39449</v>
      </c>
      <c r="CB99">
        <v>39355.9</v>
      </c>
      <c r="CC99">
        <v>0</v>
      </c>
      <c r="CD99">
        <v>2974.24</v>
      </c>
      <c r="CE99">
        <v>0</v>
      </c>
      <c r="CF99">
        <v>58672.1</v>
      </c>
      <c r="CG99">
        <v>140493</v>
      </c>
      <c r="CH99">
        <v>229701</v>
      </c>
      <c r="CI99">
        <v>0</v>
      </c>
      <c r="CJ99">
        <v>0</v>
      </c>
      <c r="CK99">
        <v>0</v>
      </c>
      <c r="CL99">
        <v>370195</v>
      </c>
      <c r="CM99">
        <v>6905.89</v>
      </c>
      <c r="CN99">
        <v>0</v>
      </c>
      <c r="CO99">
        <v>0</v>
      </c>
      <c r="CP99">
        <v>0</v>
      </c>
      <c r="CQ99">
        <v>0</v>
      </c>
      <c r="CR99">
        <v>740.86500000000001</v>
      </c>
      <c r="CS99">
        <v>0</v>
      </c>
      <c r="CT99">
        <v>7646.75</v>
      </c>
      <c r="CU99">
        <v>0</v>
      </c>
      <c r="CV99">
        <v>0</v>
      </c>
      <c r="CW99">
        <v>0</v>
      </c>
      <c r="CX99">
        <v>0</v>
      </c>
      <c r="CY99">
        <v>7646.75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25.521599999999999</v>
      </c>
      <c r="DN99">
        <v>23.3581</v>
      </c>
      <c r="DO99">
        <v>20.2728</v>
      </c>
      <c r="DP99">
        <v>0</v>
      </c>
      <c r="DQ99">
        <v>1.5367500000000001</v>
      </c>
      <c r="DR99">
        <v>2.4976600000000002</v>
      </c>
      <c r="DS99">
        <v>30.388100000000001</v>
      </c>
      <c r="DT99">
        <v>103.575</v>
      </c>
      <c r="DU99">
        <v>114.872</v>
      </c>
      <c r="DV99">
        <v>0</v>
      </c>
      <c r="DW99">
        <v>0</v>
      </c>
      <c r="DX99">
        <v>0</v>
      </c>
      <c r="DY99">
        <v>218.447</v>
      </c>
      <c r="DZ99">
        <v>190.45099999999999</v>
      </c>
      <c r="EA99">
        <v>27.995799999999999</v>
      </c>
      <c r="EB99">
        <v>0</v>
      </c>
      <c r="EC99">
        <v>0</v>
      </c>
      <c r="EE99">
        <v>0</v>
      </c>
      <c r="EF99">
        <v>8.25</v>
      </c>
      <c r="EG99" t="s">
        <v>204</v>
      </c>
      <c r="EH99">
        <v>0</v>
      </c>
      <c r="EI99">
        <v>6.91441E-4</v>
      </c>
      <c r="EJ99">
        <v>31.1251</v>
      </c>
      <c r="EK99">
        <v>3.2303999999999999</v>
      </c>
      <c r="EL99">
        <v>0</v>
      </c>
      <c r="EM99">
        <v>0.68225000000000002</v>
      </c>
      <c r="EN99">
        <v>0</v>
      </c>
      <c r="EO99">
        <v>9.5497999999999994</v>
      </c>
      <c r="EP99">
        <v>44.588200000000001</v>
      </c>
      <c r="EQ99">
        <v>29.569299999999998</v>
      </c>
      <c r="ER99">
        <v>0</v>
      </c>
      <c r="ES99">
        <v>0</v>
      </c>
      <c r="ET99">
        <v>0</v>
      </c>
      <c r="EU99">
        <v>74.157600000000002</v>
      </c>
      <c r="EV99" s="74">
        <v>2.0260300000000001E-20</v>
      </c>
      <c r="EW99">
        <v>21.902200000000001</v>
      </c>
      <c r="EX99">
        <v>5.8027600000000001</v>
      </c>
      <c r="EY99">
        <v>0</v>
      </c>
      <c r="EZ99" s="74">
        <v>3.9816099999999999E-17</v>
      </c>
      <c r="FA99">
        <v>0</v>
      </c>
      <c r="FB99">
        <v>9.2791499999999996</v>
      </c>
      <c r="FC99">
        <v>36.984200000000001</v>
      </c>
      <c r="FD99">
        <v>29.569299999999998</v>
      </c>
      <c r="FE99">
        <v>0</v>
      </c>
      <c r="FF99">
        <v>0</v>
      </c>
      <c r="FG99">
        <v>0</v>
      </c>
      <c r="FH99">
        <v>66.5535</v>
      </c>
      <c r="FI99" t="s">
        <v>606</v>
      </c>
      <c r="FJ99" t="s">
        <v>535</v>
      </c>
      <c r="FK99" t="s">
        <v>536</v>
      </c>
      <c r="FL99" t="s">
        <v>257</v>
      </c>
      <c r="FM99">
        <v>8.5</v>
      </c>
      <c r="FN99" t="s">
        <v>44</v>
      </c>
      <c r="FO99" t="s">
        <v>502</v>
      </c>
      <c r="FP99" t="s">
        <v>615</v>
      </c>
    </row>
    <row r="100" spans="1:172" x14ac:dyDescent="0.25">
      <c r="A100" s="72">
        <v>43238.482106481482</v>
      </c>
      <c r="B100" t="s">
        <v>284</v>
      </c>
      <c r="C100" t="s">
        <v>284</v>
      </c>
      <c r="D100" t="s">
        <v>268</v>
      </c>
      <c r="E100">
        <v>53627.8</v>
      </c>
      <c r="F100">
        <v>53627.8</v>
      </c>
      <c r="G100" t="s">
        <v>43</v>
      </c>
      <c r="H100" s="73">
        <v>6.6666666666666666E-2</v>
      </c>
      <c r="I100" t="s">
        <v>50</v>
      </c>
      <c r="J100">
        <v>3.88</v>
      </c>
      <c r="K100" t="s">
        <v>99</v>
      </c>
      <c r="L100" t="s">
        <v>99</v>
      </c>
      <c r="M100" t="s">
        <v>209</v>
      </c>
      <c r="N100">
        <v>41.055999999999997</v>
      </c>
      <c r="O100">
        <v>44188.1</v>
      </c>
      <c r="P100">
        <v>25723.599999999999</v>
      </c>
      <c r="Q100">
        <v>0</v>
      </c>
      <c r="R100">
        <v>4402.16</v>
      </c>
      <c r="S100">
        <v>0</v>
      </c>
      <c r="T100">
        <v>62743.9</v>
      </c>
      <c r="U100">
        <v>137099</v>
      </c>
      <c r="V100">
        <v>229701</v>
      </c>
      <c r="W100">
        <v>0</v>
      </c>
      <c r="X100">
        <v>0</v>
      </c>
      <c r="Y100">
        <v>0</v>
      </c>
      <c r="Z100">
        <v>366800</v>
      </c>
      <c r="AA100">
        <v>6310.02</v>
      </c>
      <c r="AB100">
        <v>0</v>
      </c>
      <c r="AC100">
        <v>0</v>
      </c>
      <c r="AD100">
        <v>0</v>
      </c>
      <c r="AE100">
        <v>0</v>
      </c>
      <c r="AF100">
        <v>709.48599999999999</v>
      </c>
      <c r="AG100">
        <v>0</v>
      </c>
      <c r="AH100">
        <v>7019.5</v>
      </c>
      <c r="AI100">
        <v>0</v>
      </c>
      <c r="AJ100">
        <v>0</v>
      </c>
      <c r="AK100">
        <v>0</v>
      </c>
      <c r="AL100">
        <v>0</v>
      </c>
      <c r="AM100">
        <v>7019.5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23.330200000000001</v>
      </c>
      <c r="BB100">
        <v>26.100100000000001</v>
      </c>
      <c r="BC100">
        <v>13.3438</v>
      </c>
      <c r="BD100">
        <v>0</v>
      </c>
      <c r="BE100">
        <v>2.2733400000000001</v>
      </c>
      <c r="BF100">
        <v>2.3921999999999999</v>
      </c>
      <c r="BG100">
        <v>32.273600000000002</v>
      </c>
      <c r="BH100">
        <v>99.713200000000001</v>
      </c>
      <c r="BI100">
        <v>114.872</v>
      </c>
      <c r="BJ100">
        <v>0</v>
      </c>
      <c r="BK100">
        <v>0</v>
      </c>
      <c r="BL100">
        <v>0</v>
      </c>
      <c r="BM100">
        <v>214.58500000000001</v>
      </c>
      <c r="BN100">
        <v>188.886</v>
      </c>
      <c r="BO100">
        <v>25.6995</v>
      </c>
      <c r="BP100">
        <v>0</v>
      </c>
      <c r="BQ100">
        <v>0</v>
      </c>
      <c r="BS100">
        <v>0</v>
      </c>
      <c r="BT100">
        <v>1.25</v>
      </c>
      <c r="BU100" t="s">
        <v>156</v>
      </c>
      <c r="BV100">
        <v>0</v>
      </c>
      <c r="BW100" t="s">
        <v>99</v>
      </c>
      <c r="BX100" t="s">
        <v>99</v>
      </c>
      <c r="BY100" t="s">
        <v>262</v>
      </c>
      <c r="BZ100">
        <v>42.200699999999998</v>
      </c>
      <c r="CA100">
        <v>39449</v>
      </c>
      <c r="CB100">
        <v>39355.9</v>
      </c>
      <c r="CC100">
        <v>0</v>
      </c>
      <c r="CD100">
        <v>2974.24</v>
      </c>
      <c r="CE100">
        <v>0</v>
      </c>
      <c r="CF100">
        <v>58672.1</v>
      </c>
      <c r="CG100">
        <v>140493</v>
      </c>
      <c r="CH100">
        <v>229701</v>
      </c>
      <c r="CI100">
        <v>0</v>
      </c>
      <c r="CJ100">
        <v>0</v>
      </c>
      <c r="CK100">
        <v>0</v>
      </c>
      <c r="CL100">
        <v>370195</v>
      </c>
      <c r="CM100">
        <v>6905.89</v>
      </c>
      <c r="CN100">
        <v>0</v>
      </c>
      <c r="CO100">
        <v>0</v>
      </c>
      <c r="CP100">
        <v>0</v>
      </c>
      <c r="CQ100">
        <v>0</v>
      </c>
      <c r="CR100">
        <v>740.86500000000001</v>
      </c>
      <c r="CS100">
        <v>0</v>
      </c>
      <c r="CT100">
        <v>7646.75</v>
      </c>
      <c r="CU100">
        <v>0</v>
      </c>
      <c r="CV100">
        <v>0</v>
      </c>
      <c r="CW100">
        <v>0</v>
      </c>
      <c r="CX100">
        <v>0</v>
      </c>
      <c r="CY100">
        <v>7646.75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25.521599999999999</v>
      </c>
      <c r="DN100">
        <v>23.3581</v>
      </c>
      <c r="DO100">
        <v>20.2728</v>
      </c>
      <c r="DP100">
        <v>0</v>
      </c>
      <c r="DQ100">
        <v>1.5367500000000001</v>
      </c>
      <c r="DR100">
        <v>2.4976600000000002</v>
      </c>
      <c r="DS100">
        <v>30.388100000000001</v>
      </c>
      <c r="DT100">
        <v>103.575</v>
      </c>
      <c r="DU100">
        <v>114.872</v>
      </c>
      <c r="DV100">
        <v>0</v>
      </c>
      <c r="DW100">
        <v>0</v>
      </c>
      <c r="DX100">
        <v>0</v>
      </c>
      <c r="DY100">
        <v>218.447</v>
      </c>
      <c r="DZ100">
        <v>190.45099999999999</v>
      </c>
      <c r="EA100">
        <v>27.995799999999999</v>
      </c>
      <c r="EB100">
        <v>0</v>
      </c>
      <c r="EC100">
        <v>0</v>
      </c>
      <c r="EE100">
        <v>0</v>
      </c>
      <c r="EF100">
        <v>8.25</v>
      </c>
      <c r="EG100" t="s">
        <v>204</v>
      </c>
      <c r="EH100">
        <v>0</v>
      </c>
      <c r="EI100" s="74">
        <v>2.7593300000000001E-20</v>
      </c>
      <c r="EJ100">
        <v>24.273700000000002</v>
      </c>
      <c r="EK100">
        <v>3.8384100000000001</v>
      </c>
      <c r="EL100">
        <v>0</v>
      </c>
      <c r="EM100" s="74">
        <v>5.8059599999999999E-17</v>
      </c>
      <c r="EN100">
        <v>0</v>
      </c>
      <c r="EO100">
        <v>9.5497999999999994</v>
      </c>
      <c r="EP100">
        <v>37.661900000000003</v>
      </c>
      <c r="EQ100">
        <v>29.569299999999998</v>
      </c>
      <c r="ER100">
        <v>0</v>
      </c>
      <c r="ES100">
        <v>0</v>
      </c>
      <c r="ET100">
        <v>0</v>
      </c>
      <c r="EU100">
        <v>67.231300000000005</v>
      </c>
      <c r="EV100" s="74">
        <v>2.0260300000000001E-20</v>
      </c>
      <c r="EW100">
        <v>21.902200000000001</v>
      </c>
      <c r="EX100">
        <v>5.8027600000000001</v>
      </c>
      <c r="EY100">
        <v>0</v>
      </c>
      <c r="EZ100" s="74">
        <v>3.9816099999999999E-17</v>
      </c>
      <c r="FA100">
        <v>0</v>
      </c>
      <c r="FB100">
        <v>9.2791499999999996</v>
      </c>
      <c r="FC100">
        <v>36.984200000000001</v>
      </c>
      <c r="FD100">
        <v>29.569299999999998</v>
      </c>
      <c r="FE100">
        <v>0</v>
      </c>
      <c r="FF100">
        <v>0</v>
      </c>
      <c r="FG100">
        <v>0</v>
      </c>
      <c r="FH100">
        <v>66.5535</v>
      </c>
      <c r="FI100" t="s">
        <v>606</v>
      </c>
      <c r="FJ100" t="s">
        <v>535</v>
      </c>
      <c r="FK100" t="s">
        <v>536</v>
      </c>
      <c r="FL100" t="s">
        <v>257</v>
      </c>
      <c r="FM100">
        <v>8.5</v>
      </c>
      <c r="FN100" t="s">
        <v>44</v>
      </c>
      <c r="FO100" t="s">
        <v>502</v>
      </c>
      <c r="FP100" t="s">
        <v>615</v>
      </c>
    </row>
    <row r="101" spans="1:172" x14ac:dyDescent="0.25">
      <c r="A101" s="72">
        <v>43238.483101851853</v>
      </c>
      <c r="B101" t="s">
        <v>285</v>
      </c>
      <c r="C101" t="s">
        <v>285</v>
      </c>
      <c r="D101" t="s">
        <v>266</v>
      </c>
      <c r="E101">
        <v>53627.8</v>
      </c>
      <c r="F101">
        <v>53627.8</v>
      </c>
      <c r="G101" t="s">
        <v>43</v>
      </c>
      <c r="H101" s="73">
        <v>5.4166666666666669E-2</v>
      </c>
      <c r="I101" t="s">
        <v>50</v>
      </c>
      <c r="J101">
        <v>7.34</v>
      </c>
      <c r="K101" t="s">
        <v>99</v>
      </c>
      <c r="L101" t="s">
        <v>99</v>
      </c>
      <c r="M101" t="s">
        <v>209</v>
      </c>
      <c r="N101">
        <v>9.2464300000000001</v>
      </c>
      <c r="O101">
        <v>76780.7</v>
      </c>
      <c r="P101">
        <v>15934.2</v>
      </c>
      <c r="Q101">
        <v>0</v>
      </c>
      <c r="R101">
        <v>1831.33</v>
      </c>
      <c r="S101">
        <v>0</v>
      </c>
      <c r="T101">
        <v>62752.7</v>
      </c>
      <c r="U101">
        <v>157308</v>
      </c>
      <c r="V101">
        <v>229701</v>
      </c>
      <c r="W101">
        <v>0</v>
      </c>
      <c r="X101">
        <v>0</v>
      </c>
      <c r="Y101">
        <v>0</v>
      </c>
      <c r="Z101">
        <v>387010</v>
      </c>
      <c r="AA101">
        <v>1421.12</v>
      </c>
      <c r="AB101">
        <v>0</v>
      </c>
      <c r="AC101">
        <v>0</v>
      </c>
      <c r="AD101">
        <v>0</v>
      </c>
      <c r="AE101">
        <v>0</v>
      </c>
      <c r="AF101">
        <v>609.04499999999996</v>
      </c>
      <c r="AG101">
        <v>0</v>
      </c>
      <c r="AH101">
        <v>2030.16</v>
      </c>
      <c r="AI101">
        <v>0</v>
      </c>
      <c r="AJ101">
        <v>0</v>
      </c>
      <c r="AK101">
        <v>0</v>
      </c>
      <c r="AL101">
        <v>0</v>
      </c>
      <c r="AM101">
        <v>2030.16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5.3276300000000001</v>
      </c>
      <c r="BB101">
        <v>52.702500000000001</v>
      </c>
      <c r="BC101">
        <v>8.7164000000000001</v>
      </c>
      <c r="BD101">
        <v>0</v>
      </c>
      <c r="BE101">
        <v>0.838229</v>
      </c>
      <c r="BF101">
        <v>2.0487299999999999</v>
      </c>
      <c r="BG101">
        <v>34.2667</v>
      </c>
      <c r="BH101">
        <v>103.9</v>
      </c>
      <c r="BI101">
        <v>123.904</v>
      </c>
      <c r="BJ101">
        <v>0</v>
      </c>
      <c r="BK101">
        <v>0</v>
      </c>
      <c r="BL101">
        <v>0</v>
      </c>
      <c r="BM101">
        <v>227.804</v>
      </c>
      <c r="BN101">
        <v>220.43199999999999</v>
      </c>
      <c r="BO101">
        <v>7.3721199999999998</v>
      </c>
      <c r="BP101">
        <v>0</v>
      </c>
      <c r="BQ101">
        <v>0</v>
      </c>
      <c r="BS101">
        <v>0</v>
      </c>
      <c r="BT101">
        <v>0</v>
      </c>
      <c r="BV101">
        <v>0</v>
      </c>
      <c r="BW101" t="s">
        <v>99</v>
      </c>
      <c r="BX101" t="s">
        <v>99</v>
      </c>
      <c r="BY101" t="s">
        <v>238</v>
      </c>
      <c r="BZ101">
        <v>9.9137199999999996</v>
      </c>
      <c r="CA101">
        <v>73715.600000000006</v>
      </c>
      <c r="CB101">
        <v>36411.699999999997</v>
      </c>
      <c r="CC101">
        <v>0</v>
      </c>
      <c r="CD101">
        <v>1420.55</v>
      </c>
      <c r="CE101">
        <v>0</v>
      </c>
      <c r="CF101">
        <v>58219.7</v>
      </c>
      <c r="CG101">
        <v>169777</v>
      </c>
      <c r="CH101">
        <v>229701</v>
      </c>
      <c r="CI101">
        <v>0</v>
      </c>
      <c r="CJ101">
        <v>0</v>
      </c>
      <c r="CK101">
        <v>0</v>
      </c>
      <c r="CL101">
        <v>399479</v>
      </c>
      <c r="CM101">
        <v>1742.19</v>
      </c>
      <c r="CN101">
        <v>0</v>
      </c>
      <c r="CO101">
        <v>0</v>
      </c>
      <c r="CP101">
        <v>0</v>
      </c>
      <c r="CQ101">
        <v>0</v>
      </c>
      <c r="CR101">
        <v>640.42700000000002</v>
      </c>
      <c r="CS101">
        <v>0</v>
      </c>
      <c r="CT101">
        <v>2382.62</v>
      </c>
      <c r="CU101">
        <v>0</v>
      </c>
      <c r="CV101">
        <v>0</v>
      </c>
      <c r="CW101">
        <v>0</v>
      </c>
      <c r="CX101">
        <v>0</v>
      </c>
      <c r="CY101">
        <v>2382.62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6.5460900000000004</v>
      </c>
      <c r="DN101">
        <v>50.050600000000003</v>
      </c>
      <c r="DO101">
        <v>19.845700000000001</v>
      </c>
      <c r="DP101">
        <v>0</v>
      </c>
      <c r="DQ101">
        <v>0.65078000000000003</v>
      </c>
      <c r="DR101">
        <v>2.15421</v>
      </c>
      <c r="DS101">
        <v>31.995200000000001</v>
      </c>
      <c r="DT101">
        <v>111.24299999999999</v>
      </c>
      <c r="DU101">
        <v>123.904</v>
      </c>
      <c r="DV101">
        <v>0</v>
      </c>
      <c r="DW101">
        <v>0</v>
      </c>
      <c r="DX101">
        <v>0</v>
      </c>
      <c r="DY101">
        <v>235.14599999999999</v>
      </c>
      <c r="DZ101">
        <v>226.45099999999999</v>
      </c>
      <c r="EA101">
        <v>8.6957500000000003</v>
      </c>
      <c r="EB101">
        <v>0</v>
      </c>
      <c r="EC101">
        <v>0</v>
      </c>
      <c r="EE101">
        <v>0</v>
      </c>
      <c r="EF101">
        <v>0</v>
      </c>
      <c r="EH101">
        <v>0</v>
      </c>
      <c r="EI101" s="74">
        <v>2.7131200000000002E-20</v>
      </c>
      <c r="EJ101">
        <v>24.596</v>
      </c>
      <c r="EK101">
        <v>2.1497000000000002</v>
      </c>
      <c r="EL101">
        <v>0</v>
      </c>
      <c r="EM101" s="74">
        <v>4.7364599999999998E-17</v>
      </c>
      <c r="EN101">
        <v>0</v>
      </c>
      <c r="EO101">
        <v>9.7664000000000009</v>
      </c>
      <c r="EP101">
        <v>36.512099999999997</v>
      </c>
      <c r="EQ101">
        <v>29.569299999999998</v>
      </c>
      <c r="ER101">
        <v>0</v>
      </c>
      <c r="ES101">
        <v>0</v>
      </c>
      <c r="ET101">
        <v>0</v>
      </c>
      <c r="EU101">
        <v>66.081400000000002</v>
      </c>
      <c r="EV101" s="74">
        <v>4.9080200000000003E-20</v>
      </c>
      <c r="EW101">
        <v>23.6464</v>
      </c>
      <c r="EX101">
        <v>4.6320199999999998</v>
      </c>
      <c r="EY101">
        <v>0</v>
      </c>
      <c r="EZ101" s="74">
        <v>6.7714099999999996E-17</v>
      </c>
      <c r="FA101">
        <v>0</v>
      </c>
      <c r="FB101">
        <v>9.5921000000000003</v>
      </c>
      <c r="FC101">
        <v>37.8705</v>
      </c>
      <c r="FD101">
        <v>29.569299999999998</v>
      </c>
      <c r="FE101">
        <v>0</v>
      </c>
      <c r="FF101">
        <v>0</v>
      </c>
      <c r="FG101">
        <v>0</v>
      </c>
      <c r="FH101">
        <v>67.439800000000005</v>
      </c>
      <c r="FI101" t="s">
        <v>606</v>
      </c>
      <c r="FJ101" t="s">
        <v>535</v>
      </c>
      <c r="FK101" t="s">
        <v>536</v>
      </c>
      <c r="FL101" t="s">
        <v>257</v>
      </c>
      <c r="FM101">
        <v>8.5</v>
      </c>
      <c r="FN101" t="s">
        <v>44</v>
      </c>
      <c r="FO101" t="s">
        <v>502</v>
      </c>
      <c r="FP101" t="s">
        <v>615</v>
      </c>
    </row>
    <row r="102" spans="1:172" x14ac:dyDescent="0.25">
      <c r="A102" s="72">
        <v>43238.4841087963</v>
      </c>
      <c r="B102" t="s">
        <v>286</v>
      </c>
      <c r="C102" t="s">
        <v>286</v>
      </c>
      <c r="D102" t="s">
        <v>266</v>
      </c>
      <c r="E102">
        <v>53627.8</v>
      </c>
      <c r="F102">
        <v>53627.8</v>
      </c>
      <c r="G102" t="s">
        <v>43</v>
      </c>
      <c r="H102" s="73">
        <v>5.6944444444444443E-2</v>
      </c>
      <c r="I102" t="s">
        <v>51</v>
      </c>
      <c r="J102">
        <v>-34.26</v>
      </c>
      <c r="K102" t="s">
        <v>99</v>
      </c>
      <c r="L102" t="s">
        <v>99</v>
      </c>
      <c r="M102" t="s">
        <v>209</v>
      </c>
      <c r="N102">
        <v>27.924600000000002</v>
      </c>
      <c r="O102">
        <v>133934</v>
      </c>
      <c r="P102">
        <v>17388.2</v>
      </c>
      <c r="Q102">
        <v>0</v>
      </c>
      <c r="R102">
        <v>3003.5</v>
      </c>
      <c r="S102">
        <v>0</v>
      </c>
      <c r="T102">
        <v>62752.7</v>
      </c>
      <c r="U102">
        <v>217107</v>
      </c>
      <c r="V102">
        <v>229701</v>
      </c>
      <c r="W102">
        <v>0</v>
      </c>
      <c r="X102">
        <v>0</v>
      </c>
      <c r="Y102">
        <v>0</v>
      </c>
      <c r="Z102">
        <v>446808</v>
      </c>
      <c r="AA102">
        <v>4291.84</v>
      </c>
      <c r="AB102">
        <v>0</v>
      </c>
      <c r="AC102">
        <v>0</v>
      </c>
      <c r="AD102">
        <v>0</v>
      </c>
      <c r="AE102">
        <v>0</v>
      </c>
      <c r="AF102">
        <v>609.04600000000005</v>
      </c>
      <c r="AG102">
        <v>0</v>
      </c>
      <c r="AH102">
        <v>4900.88</v>
      </c>
      <c r="AI102">
        <v>0</v>
      </c>
      <c r="AJ102">
        <v>0</v>
      </c>
      <c r="AK102">
        <v>0</v>
      </c>
      <c r="AL102">
        <v>0</v>
      </c>
      <c r="AM102">
        <v>4900.88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14.727399999999999</v>
      </c>
      <c r="BB102">
        <v>83.542699999999996</v>
      </c>
      <c r="BC102">
        <v>9.3338699999999992</v>
      </c>
      <c r="BD102">
        <v>0</v>
      </c>
      <c r="BE102">
        <v>1.5907</v>
      </c>
      <c r="BF102">
        <v>2.04874</v>
      </c>
      <c r="BG102">
        <v>34.2667</v>
      </c>
      <c r="BH102">
        <v>145.51</v>
      </c>
      <c r="BI102">
        <v>123.904</v>
      </c>
      <c r="BJ102">
        <v>0</v>
      </c>
      <c r="BK102">
        <v>0</v>
      </c>
      <c r="BL102">
        <v>0</v>
      </c>
      <c r="BM102">
        <v>269.41399999999999</v>
      </c>
      <c r="BN102">
        <v>252.65100000000001</v>
      </c>
      <c r="BO102">
        <v>16.762799999999999</v>
      </c>
      <c r="BP102">
        <v>0</v>
      </c>
      <c r="BQ102">
        <v>0</v>
      </c>
      <c r="BS102">
        <v>0</v>
      </c>
      <c r="BT102">
        <v>0</v>
      </c>
      <c r="BV102">
        <v>0</v>
      </c>
      <c r="BW102" t="s">
        <v>99</v>
      </c>
      <c r="BX102" t="s">
        <v>99</v>
      </c>
      <c r="BY102" t="s">
        <v>238</v>
      </c>
      <c r="BZ102">
        <v>9.9137199999999996</v>
      </c>
      <c r="CA102">
        <v>73715.600000000006</v>
      </c>
      <c r="CB102">
        <v>36411.699999999997</v>
      </c>
      <c r="CC102">
        <v>0</v>
      </c>
      <c r="CD102">
        <v>1420.55</v>
      </c>
      <c r="CE102">
        <v>0</v>
      </c>
      <c r="CF102">
        <v>58219.7</v>
      </c>
      <c r="CG102">
        <v>169777</v>
      </c>
      <c r="CH102">
        <v>229701</v>
      </c>
      <c r="CI102">
        <v>0</v>
      </c>
      <c r="CJ102">
        <v>0</v>
      </c>
      <c r="CK102">
        <v>0</v>
      </c>
      <c r="CL102">
        <v>399479</v>
      </c>
      <c r="CM102">
        <v>1742.19</v>
      </c>
      <c r="CN102">
        <v>0</v>
      </c>
      <c r="CO102">
        <v>0</v>
      </c>
      <c r="CP102">
        <v>0</v>
      </c>
      <c r="CQ102">
        <v>0</v>
      </c>
      <c r="CR102">
        <v>640.42700000000002</v>
      </c>
      <c r="CS102">
        <v>0</v>
      </c>
      <c r="CT102">
        <v>2382.62</v>
      </c>
      <c r="CU102">
        <v>0</v>
      </c>
      <c r="CV102">
        <v>0</v>
      </c>
      <c r="CW102">
        <v>0</v>
      </c>
      <c r="CX102">
        <v>0</v>
      </c>
      <c r="CY102">
        <v>2382.62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6.5460900000000004</v>
      </c>
      <c r="DN102">
        <v>50.050600000000003</v>
      </c>
      <c r="DO102">
        <v>19.845700000000001</v>
      </c>
      <c r="DP102">
        <v>0</v>
      </c>
      <c r="DQ102">
        <v>0.65078000000000003</v>
      </c>
      <c r="DR102">
        <v>2.15421</v>
      </c>
      <c r="DS102">
        <v>31.995200000000001</v>
      </c>
      <c r="DT102">
        <v>111.24299999999999</v>
      </c>
      <c r="DU102">
        <v>123.904</v>
      </c>
      <c r="DV102">
        <v>0</v>
      </c>
      <c r="DW102">
        <v>0</v>
      </c>
      <c r="DX102">
        <v>0</v>
      </c>
      <c r="DY102">
        <v>235.14599999999999</v>
      </c>
      <c r="DZ102">
        <v>226.45099999999999</v>
      </c>
      <c r="EA102">
        <v>8.6957500000000003</v>
      </c>
      <c r="EB102">
        <v>0</v>
      </c>
      <c r="EC102">
        <v>0</v>
      </c>
      <c r="EE102">
        <v>0</v>
      </c>
      <c r="EF102">
        <v>0</v>
      </c>
      <c r="EH102">
        <v>0</v>
      </c>
      <c r="EI102">
        <v>7.9421799999999996E-4</v>
      </c>
      <c r="EJ102">
        <v>38.242800000000003</v>
      </c>
      <c r="EK102">
        <v>2.5981700000000001</v>
      </c>
      <c r="EL102">
        <v>0</v>
      </c>
      <c r="EM102">
        <v>0.49635200000000002</v>
      </c>
      <c r="EN102">
        <v>0</v>
      </c>
      <c r="EO102">
        <v>9.7664000000000009</v>
      </c>
      <c r="EP102">
        <v>51.104500000000002</v>
      </c>
      <c r="EQ102">
        <v>29.569299999999998</v>
      </c>
      <c r="ER102">
        <v>0</v>
      </c>
      <c r="ES102">
        <v>0</v>
      </c>
      <c r="ET102">
        <v>0</v>
      </c>
      <c r="EU102">
        <v>80.6738</v>
      </c>
      <c r="EV102" s="74">
        <v>4.9080200000000003E-20</v>
      </c>
      <c r="EW102">
        <v>23.6464</v>
      </c>
      <c r="EX102">
        <v>4.6320199999999998</v>
      </c>
      <c r="EY102">
        <v>0</v>
      </c>
      <c r="EZ102" s="74">
        <v>6.7714099999999996E-17</v>
      </c>
      <c r="FA102">
        <v>0</v>
      </c>
      <c r="FB102">
        <v>9.5921000000000003</v>
      </c>
      <c r="FC102">
        <v>37.8705</v>
      </c>
      <c r="FD102">
        <v>29.569299999999998</v>
      </c>
      <c r="FE102">
        <v>0</v>
      </c>
      <c r="FF102">
        <v>0</v>
      </c>
      <c r="FG102">
        <v>0</v>
      </c>
      <c r="FH102">
        <v>67.439800000000005</v>
      </c>
      <c r="FI102" t="s">
        <v>606</v>
      </c>
      <c r="FJ102" t="s">
        <v>535</v>
      </c>
      <c r="FK102" t="s">
        <v>536</v>
      </c>
      <c r="FL102" t="s">
        <v>257</v>
      </c>
      <c r="FM102">
        <v>8.5</v>
      </c>
      <c r="FN102" t="s">
        <v>44</v>
      </c>
      <c r="FO102" t="s">
        <v>502</v>
      </c>
      <c r="FP102" t="s">
        <v>615</v>
      </c>
    </row>
    <row r="103" spans="1:172" x14ac:dyDescent="0.25">
      <c r="A103" s="72">
        <v>43238.485081018516</v>
      </c>
      <c r="B103" t="s">
        <v>287</v>
      </c>
      <c r="C103" t="s">
        <v>287</v>
      </c>
      <c r="D103" t="s">
        <v>266</v>
      </c>
      <c r="E103">
        <v>53627.8</v>
      </c>
      <c r="F103">
        <v>53627.8</v>
      </c>
      <c r="G103" t="s">
        <v>43</v>
      </c>
      <c r="H103" s="73">
        <v>5.5555555555555552E-2</v>
      </c>
      <c r="I103" t="s">
        <v>50</v>
      </c>
      <c r="J103">
        <v>3.84</v>
      </c>
      <c r="K103" t="s">
        <v>99</v>
      </c>
      <c r="L103" t="s">
        <v>99</v>
      </c>
      <c r="M103" t="s">
        <v>209</v>
      </c>
      <c r="N103">
        <v>9.0969599999999993</v>
      </c>
      <c r="O103">
        <v>77384.3</v>
      </c>
      <c r="P103">
        <v>21927.9</v>
      </c>
      <c r="Q103">
        <v>0</v>
      </c>
      <c r="R103">
        <v>1822.94</v>
      </c>
      <c r="S103">
        <v>0</v>
      </c>
      <c r="T103">
        <v>62752.7</v>
      </c>
      <c r="U103">
        <v>163897</v>
      </c>
      <c r="V103">
        <v>229701</v>
      </c>
      <c r="W103">
        <v>0</v>
      </c>
      <c r="X103">
        <v>0</v>
      </c>
      <c r="Y103">
        <v>0</v>
      </c>
      <c r="Z103">
        <v>393598</v>
      </c>
      <c r="AA103">
        <v>1398.15</v>
      </c>
      <c r="AB103">
        <v>0</v>
      </c>
      <c r="AC103">
        <v>0</v>
      </c>
      <c r="AD103">
        <v>0</v>
      </c>
      <c r="AE103">
        <v>0</v>
      </c>
      <c r="AF103">
        <v>609.04499999999996</v>
      </c>
      <c r="AG103">
        <v>0</v>
      </c>
      <c r="AH103">
        <v>2007.19</v>
      </c>
      <c r="AI103">
        <v>0</v>
      </c>
      <c r="AJ103">
        <v>0</v>
      </c>
      <c r="AK103">
        <v>0</v>
      </c>
      <c r="AL103">
        <v>0</v>
      </c>
      <c r="AM103">
        <v>2007.19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5.24057</v>
      </c>
      <c r="BB103">
        <v>53.0336</v>
      </c>
      <c r="BC103">
        <v>11.994300000000001</v>
      </c>
      <c r="BD103">
        <v>0</v>
      </c>
      <c r="BE103">
        <v>0.83448299999999997</v>
      </c>
      <c r="BF103">
        <v>2.0487299999999999</v>
      </c>
      <c r="BG103">
        <v>34.2667</v>
      </c>
      <c r="BH103">
        <v>107.41800000000001</v>
      </c>
      <c r="BI103">
        <v>123.904</v>
      </c>
      <c r="BJ103">
        <v>0</v>
      </c>
      <c r="BK103">
        <v>0</v>
      </c>
      <c r="BL103">
        <v>0</v>
      </c>
      <c r="BM103">
        <v>231.322</v>
      </c>
      <c r="BN103">
        <v>224.03700000000001</v>
      </c>
      <c r="BO103">
        <v>7.2851299999999997</v>
      </c>
      <c r="BP103">
        <v>0</v>
      </c>
      <c r="BQ103">
        <v>0</v>
      </c>
      <c r="BS103">
        <v>0</v>
      </c>
      <c r="BT103">
        <v>0</v>
      </c>
      <c r="BV103">
        <v>0</v>
      </c>
      <c r="BW103" t="s">
        <v>99</v>
      </c>
      <c r="BX103" t="s">
        <v>99</v>
      </c>
      <c r="BY103" t="s">
        <v>238</v>
      </c>
      <c r="BZ103">
        <v>9.9137199999999996</v>
      </c>
      <c r="CA103">
        <v>73715.600000000006</v>
      </c>
      <c r="CB103">
        <v>36411.699999999997</v>
      </c>
      <c r="CC103">
        <v>0</v>
      </c>
      <c r="CD103">
        <v>1420.55</v>
      </c>
      <c r="CE103">
        <v>0</v>
      </c>
      <c r="CF103">
        <v>58219.7</v>
      </c>
      <c r="CG103">
        <v>169777</v>
      </c>
      <c r="CH103">
        <v>229701</v>
      </c>
      <c r="CI103">
        <v>0</v>
      </c>
      <c r="CJ103">
        <v>0</v>
      </c>
      <c r="CK103">
        <v>0</v>
      </c>
      <c r="CL103">
        <v>399479</v>
      </c>
      <c r="CM103">
        <v>1742.19</v>
      </c>
      <c r="CN103">
        <v>0</v>
      </c>
      <c r="CO103">
        <v>0</v>
      </c>
      <c r="CP103">
        <v>0</v>
      </c>
      <c r="CQ103">
        <v>0</v>
      </c>
      <c r="CR103">
        <v>640.42700000000002</v>
      </c>
      <c r="CS103">
        <v>0</v>
      </c>
      <c r="CT103">
        <v>2382.62</v>
      </c>
      <c r="CU103">
        <v>0</v>
      </c>
      <c r="CV103">
        <v>0</v>
      </c>
      <c r="CW103">
        <v>0</v>
      </c>
      <c r="CX103">
        <v>0</v>
      </c>
      <c r="CY103">
        <v>2382.62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6.5460900000000004</v>
      </c>
      <c r="DN103">
        <v>50.050600000000003</v>
      </c>
      <c r="DO103">
        <v>19.845700000000001</v>
      </c>
      <c r="DP103">
        <v>0</v>
      </c>
      <c r="DQ103">
        <v>0.65078000000000003</v>
      </c>
      <c r="DR103">
        <v>2.15421</v>
      </c>
      <c r="DS103">
        <v>31.995200000000001</v>
      </c>
      <c r="DT103">
        <v>111.24299999999999</v>
      </c>
      <c r="DU103">
        <v>123.904</v>
      </c>
      <c r="DV103">
        <v>0</v>
      </c>
      <c r="DW103">
        <v>0</v>
      </c>
      <c r="DX103">
        <v>0</v>
      </c>
      <c r="DY103">
        <v>235.14599999999999</v>
      </c>
      <c r="DZ103">
        <v>226.45099999999999</v>
      </c>
      <c r="EA103">
        <v>8.6957500000000003</v>
      </c>
      <c r="EB103">
        <v>0</v>
      </c>
      <c r="EC103">
        <v>0</v>
      </c>
      <c r="EE103">
        <v>0</v>
      </c>
      <c r="EF103">
        <v>0</v>
      </c>
      <c r="EH103">
        <v>0</v>
      </c>
      <c r="EI103" s="74">
        <v>2.7076299999999999E-20</v>
      </c>
      <c r="EJ103">
        <v>24.742699999999999</v>
      </c>
      <c r="EK103">
        <v>2.9575800000000001</v>
      </c>
      <c r="EL103">
        <v>0</v>
      </c>
      <c r="EM103" s="74">
        <v>4.7364599999999998E-17</v>
      </c>
      <c r="EN103">
        <v>0</v>
      </c>
      <c r="EO103">
        <v>9.7664000000000009</v>
      </c>
      <c r="EP103">
        <v>37.466700000000003</v>
      </c>
      <c r="EQ103">
        <v>29.569299999999998</v>
      </c>
      <c r="ER103">
        <v>0</v>
      </c>
      <c r="ES103">
        <v>0</v>
      </c>
      <c r="ET103">
        <v>0</v>
      </c>
      <c r="EU103">
        <v>67.036100000000005</v>
      </c>
      <c r="EV103" s="74">
        <v>4.9080200000000003E-20</v>
      </c>
      <c r="EW103">
        <v>23.6464</v>
      </c>
      <c r="EX103">
        <v>4.6320199999999998</v>
      </c>
      <c r="EY103">
        <v>0</v>
      </c>
      <c r="EZ103" s="74">
        <v>6.7714099999999996E-17</v>
      </c>
      <c r="FA103">
        <v>0</v>
      </c>
      <c r="FB103">
        <v>9.5921000000000003</v>
      </c>
      <c r="FC103">
        <v>37.8705</v>
      </c>
      <c r="FD103">
        <v>29.569299999999998</v>
      </c>
      <c r="FE103">
        <v>0</v>
      </c>
      <c r="FF103">
        <v>0</v>
      </c>
      <c r="FG103">
        <v>0</v>
      </c>
      <c r="FH103">
        <v>67.439800000000005</v>
      </c>
      <c r="FI103" t="s">
        <v>606</v>
      </c>
      <c r="FJ103" t="s">
        <v>535</v>
      </c>
      <c r="FK103" t="s">
        <v>536</v>
      </c>
      <c r="FL103" t="s">
        <v>257</v>
      </c>
      <c r="FM103">
        <v>8.5</v>
      </c>
      <c r="FN103" t="s">
        <v>44</v>
      </c>
      <c r="FO103" t="s">
        <v>502</v>
      </c>
      <c r="FP103" t="s">
        <v>615</v>
      </c>
    </row>
    <row r="104" spans="1:172" x14ac:dyDescent="0.25">
      <c r="A104" s="72">
        <v>43238.486250000002</v>
      </c>
      <c r="B104" t="s">
        <v>288</v>
      </c>
      <c r="C104" t="s">
        <v>288</v>
      </c>
      <c r="D104" t="s">
        <v>268</v>
      </c>
      <c r="E104">
        <v>53627.8</v>
      </c>
      <c r="F104">
        <v>53627.8</v>
      </c>
      <c r="G104" t="s">
        <v>43</v>
      </c>
      <c r="H104" s="73">
        <v>6.6666666666666666E-2</v>
      </c>
      <c r="I104" t="s">
        <v>50</v>
      </c>
      <c r="J104">
        <v>5.16</v>
      </c>
      <c r="K104" t="s">
        <v>99</v>
      </c>
      <c r="L104" t="s">
        <v>99</v>
      </c>
      <c r="M104" t="s">
        <v>209</v>
      </c>
      <c r="N104">
        <v>40.384399999999999</v>
      </c>
      <c r="O104">
        <v>43051.7</v>
      </c>
      <c r="P104">
        <v>25089.599999999999</v>
      </c>
      <c r="Q104">
        <v>0</v>
      </c>
      <c r="R104">
        <v>4544.32</v>
      </c>
      <c r="S104">
        <v>0</v>
      </c>
      <c r="T104">
        <v>62743.9</v>
      </c>
      <c r="U104">
        <v>135470</v>
      </c>
      <c r="V104">
        <v>229701</v>
      </c>
      <c r="W104">
        <v>0</v>
      </c>
      <c r="X104">
        <v>0</v>
      </c>
      <c r="Y104">
        <v>0</v>
      </c>
      <c r="Z104">
        <v>365171</v>
      </c>
      <c r="AA104">
        <v>6206.79</v>
      </c>
      <c r="AB104">
        <v>0</v>
      </c>
      <c r="AC104">
        <v>0</v>
      </c>
      <c r="AD104">
        <v>0</v>
      </c>
      <c r="AE104">
        <v>0</v>
      </c>
      <c r="AF104">
        <v>709.48299999999995</v>
      </c>
      <c r="AG104">
        <v>0</v>
      </c>
      <c r="AH104">
        <v>6916.28</v>
      </c>
      <c r="AI104">
        <v>0</v>
      </c>
      <c r="AJ104">
        <v>0</v>
      </c>
      <c r="AK104">
        <v>0</v>
      </c>
      <c r="AL104">
        <v>0</v>
      </c>
      <c r="AM104">
        <v>6916.28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22.8828</v>
      </c>
      <c r="BB104">
        <v>25.5124</v>
      </c>
      <c r="BC104">
        <v>13.011699999999999</v>
      </c>
      <c r="BD104">
        <v>0</v>
      </c>
      <c r="BE104">
        <v>2.3564400000000001</v>
      </c>
      <c r="BF104">
        <v>2.3921899999999998</v>
      </c>
      <c r="BG104">
        <v>32.273600000000002</v>
      </c>
      <c r="BH104">
        <v>98.429100000000005</v>
      </c>
      <c r="BI104">
        <v>114.872</v>
      </c>
      <c r="BJ104">
        <v>0</v>
      </c>
      <c r="BK104">
        <v>0</v>
      </c>
      <c r="BL104">
        <v>0</v>
      </c>
      <c r="BM104">
        <v>213.30099999999999</v>
      </c>
      <c r="BN104">
        <v>188.048</v>
      </c>
      <c r="BO104">
        <v>25.252600000000001</v>
      </c>
      <c r="BP104">
        <v>0</v>
      </c>
      <c r="BQ104">
        <v>0</v>
      </c>
      <c r="BS104">
        <v>0</v>
      </c>
      <c r="BT104">
        <v>1.25</v>
      </c>
      <c r="BU104" t="s">
        <v>156</v>
      </c>
      <c r="BV104">
        <v>0</v>
      </c>
      <c r="BW104" t="s">
        <v>99</v>
      </c>
      <c r="BX104" t="s">
        <v>99</v>
      </c>
      <c r="BY104" t="s">
        <v>262</v>
      </c>
      <c r="BZ104">
        <v>42.200699999999998</v>
      </c>
      <c r="CA104">
        <v>39449</v>
      </c>
      <c r="CB104">
        <v>39355.9</v>
      </c>
      <c r="CC104">
        <v>0</v>
      </c>
      <c r="CD104">
        <v>2974.24</v>
      </c>
      <c r="CE104">
        <v>0</v>
      </c>
      <c r="CF104">
        <v>58672.1</v>
      </c>
      <c r="CG104">
        <v>140493</v>
      </c>
      <c r="CH104">
        <v>229701</v>
      </c>
      <c r="CI104">
        <v>0</v>
      </c>
      <c r="CJ104">
        <v>0</v>
      </c>
      <c r="CK104">
        <v>0</v>
      </c>
      <c r="CL104">
        <v>370195</v>
      </c>
      <c r="CM104">
        <v>6905.89</v>
      </c>
      <c r="CN104">
        <v>0</v>
      </c>
      <c r="CO104">
        <v>0</v>
      </c>
      <c r="CP104">
        <v>0</v>
      </c>
      <c r="CQ104">
        <v>0</v>
      </c>
      <c r="CR104">
        <v>740.86500000000001</v>
      </c>
      <c r="CS104">
        <v>0</v>
      </c>
      <c r="CT104">
        <v>7646.75</v>
      </c>
      <c r="CU104">
        <v>0</v>
      </c>
      <c r="CV104">
        <v>0</v>
      </c>
      <c r="CW104">
        <v>0</v>
      </c>
      <c r="CX104">
        <v>0</v>
      </c>
      <c r="CY104">
        <v>7646.75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25.521599999999999</v>
      </c>
      <c r="DN104">
        <v>23.3581</v>
      </c>
      <c r="DO104">
        <v>20.2728</v>
      </c>
      <c r="DP104">
        <v>0</v>
      </c>
      <c r="DQ104">
        <v>1.5367500000000001</v>
      </c>
      <c r="DR104">
        <v>2.4976600000000002</v>
      </c>
      <c r="DS104">
        <v>30.388100000000001</v>
      </c>
      <c r="DT104">
        <v>103.575</v>
      </c>
      <c r="DU104">
        <v>114.872</v>
      </c>
      <c r="DV104">
        <v>0</v>
      </c>
      <c r="DW104">
        <v>0</v>
      </c>
      <c r="DX104">
        <v>0</v>
      </c>
      <c r="DY104">
        <v>218.447</v>
      </c>
      <c r="DZ104">
        <v>190.45099999999999</v>
      </c>
      <c r="EA104">
        <v>27.995799999999999</v>
      </c>
      <c r="EB104">
        <v>0</v>
      </c>
      <c r="EC104">
        <v>0</v>
      </c>
      <c r="EE104">
        <v>0</v>
      </c>
      <c r="EF104">
        <v>8.25</v>
      </c>
      <c r="EG104" t="s">
        <v>204</v>
      </c>
      <c r="EH104">
        <v>0</v>
      </c>
      <c r="EI104" s="74">
        <v>4.2334000000000001E-12</v>
      </c>
      <c r="EJ104">
        <v>23.962800000000001</v>
      </c>
      <c r="EK104">
        <v>3.6551399999999998</v>
      </c>
      <c r="EL104">
        <v>0</v>
      </c>
      <c r="EM104" s="74">
        <v>6.42721E-8</v>
      </c>
      <c r="EN104">
        <v>0</v>
      </c>
      <c r="EO104">
        <v>9.5497999999999994</v>
      </c>
      <c r="EP104">
        <v>37.1678</v>
      </c>
      <c r="EQ104">
        <v>29.569299999999998</v>
      </c>
      <c r="ER104">
        <v>0</v>
      </c>
      <c r="ES104">
        <v>0</v>
      </c>
      <c r="ET104">
        <v>0</v>
      </c>
      <c r="EU104">
        <v>66.737099999999998</v>
      </c>
      <c r="EV104" s="74">
        <v>2.0260300000000001E-20</v>
      </c>
      <c r="EW104">
        <v>21.902200000000001</v>
      </c>
      <c r="EX104">
        <v>5.8027600000000001</v>
      </c>
      <c r="EY104">
        <v>0</v>
      </c>
      <c r="EZ104" s="74">
        <v>3.9816099999999999E-17</v>
      </c>
      <c r="FA104">
        <v>0</v>
      </c>
      <c r="FB104">
        <v>9.2791499999999996</v>
      </c>
      <c r="FC104">
        <v>36.984200000000001</v>
      </c>
      <c r="FD104">
        <v>29.569299999999998</v>
      </c>
      <c r="FE104">
        <v>0</v>
      </c>
      <c r="FF104">
        <v>0</v>
      </c>
      <c r="FG104">
        <v>0</v>
      </c>
      <c r="FH104">
        <v>66.5535</v>
      </c>
      <c r="FI104" t="s">
        <v>606</v>
      </c>
      <c r="FJ104" t="s">
        <v>535</v>
      </c>
      <c r="FK104" t="s">
        <v>536</v>
      </c>
      <c r="FL104" t="s">
        <v>257</v>
      </c>
      <c r="FM104">
        <v>8.5</v>
      </c>
      <c r="FN104" t="s">
        <v>44</v>
      </c>
      <c r="FO104" t="s">
        <v>502</v>
      </c>
      <c r="FP104" t="s">
        <v>615</v>
      </c>
    </row>
    <row r="105" spans="1:172" x14ac:dyDescent="0.25">
      <c r="A105" s="72">
        <v>43238.487175925926</v>
      </c>
      <c r="B105" t="s">
        <v>289</v>
      </c>
      <c r="C105" t="s">
        <v>289</v>
      </c>
      <c r="D105" t="s">
        <v>266</v>
      </c>
      <c r="E105">
        <v>53627.8</v>
      </c>
      <c r="F105">
        <v>53627.8</v>
      </c>
      <c r="G105" t="s">
        <v>43</v>
      </c>
      <c r="H105" s="73">
        <v>5.2777777777777778E-2</v>
      </c>
      <c r="I105" t="s">
        <v>50</v>
      </c>
      <c r="J105">
        <v>4.13</v>
      </c>
      <c r="K105" t="s">
        <v>99</v>
      </c>
      <c r="L105" t="s">
        <v>99</v>
      </c>
      <c r="M105" t="s">
        <v>209</v>
      </c>
      <c r="N105">
        <v>9.6944300000000005</v>
      </c>
      <c r="O105">
        <v>76979.399999999994</v>
      </c>
      <c r="P105">
        <v>21170</v>
      </c>
      <c r="Q105">
        <v>0</v>
      </c>
      <c r="R105">
        <v>1978.3</v>
      </c>
      <c r="S105">
        <v>0</v>
      </c>
      <c r="T105">
        <v>62752.7</v>
      </c>
      <c r="U105">
        <v>162890</v>
      </c>
      <c r="V105">
        <v>229701</v>
      </c>
      <c r="W105">
        <v>0</v>
      </c>
      <c r="X105">
        <v>0</v>
      </c>
      <c r="Y105">
        <v>0</v>
      </c>
      <c r="Z105">
        <v>392591</v>
      </c>
      <c r="AA105">
        <v>1489.97</v>
      </c>
      <c r="AB105">
        <v>0</v>
      </c>
      <c r="AC105">
        <v>0</v>
      </c>
      <c r="AD105">
        <v>0</v>
      </c>
      <c r="AE105">
        <v>0</v>
      </c>
      <c r="AF105">
        <v>609.04200000000003</v>
      </c>
      <c r="AG105">
        <v>0</v>
      </c>
      <c r="AH105">
        <v>2099.0100000000002</v>
      </c>
      <c r="AI105">
        <v>0</v>
      </c>
      <c r="AJ105">
        <v>0</v>
      </c>
      <c r="AK105">
        <v>0</v>
      </c>
      <c r="AL105">
        <v>0</v>
      </c>
      <c r="AM105">
        <v>2099.0100000000002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5.5218600000000002</v>
      </c>
      <c r="BB105">
        <v>52.876899999999999</v>
      </c>
      <c r="BC105">
        <v>11.487500000000001</v>
      </c>
      <c r="BD105">
        <v>0</v>
      </c>
      <c r="BE105">
        <v>0.90676299999999999</v>
      </c>
      <c r="BF105">
        <v>2.0487199999999999</v>
      </c>
      <c r="BG105">
        <v>34.2667</v>
      </c>
      <c r="BH105">
        <v>107.108</v>
      </c>
      <c r="BI105">
        <v>123.904</v>
      </c>
      <c r="BJ105">
        <v>0</v>
      </c>
      <c r="BK105">
        <v>0</v>
      </c>
      <c r="BL105">
        <v>0</v>
      </c>
      <c r="BM105">
        <v>231.012</v>
      </c>
      <c r="BN105">
        <v>223.446</v>
      </c>
      <c r="BO105">
        <v>7.5661399999999999</v>
      </c>
      <c r="BP105">
        <v>0</v>
      </c>
      <c r="BQ105">
        <v>0</v>
      </c>
      <c r="BS105">
        <v>0</v>
      </c>
      <c r="BT105">
        <v>0</v>
      </c>
      <c r="BV105">
        <v>0</v>
      </c>
      <c r="BW105" t="s">
        <v>99</v>
      </c>
      <c r="BX105" t="s">
        <v>99</v>
      </c>
      <c r="BY105" t="s">
        <v>238</v>
      </c>
      <c r="BZ105">
        <v>9.9137199999999996</v>
      </c>
      <c r="CA105">
        <v>73715.600000000006</v>
      </c>
      <c r="CB105">
        <v>36411.699999999997</v>
      </c>
      <c r="CC105">
        <v>0</v>
      </c>
      <c r="CD105">
        <v>1420.55</v>
      </c>
      <c r="CE105">
        <v>0</v>
      </c>
      <c r="CF105">
        <v>58219.7</v>
      </c>
      <c r="CG105">
        <v>169777</v>
      </c>
      <c r="CH105">
        <v>229701</v>
      </c>
      <c r="CI105">
        <v>0</v>
      </c>
      <c r="CJ105">
        <v>0</v>
      </c>
      <c r="CK105">
        <v>0</v>
      </c>
      <c r="CL105">
        <v>399479</v>
      </c>
      <c r="CM105">
        <v>1742.19</v>
      </c>
      <c r="CN105">
        <v>0</v>
      </c>
      <c r="CO105">
        <v>0</v>
      </c>
      <c r="CP105">
        <v>0</v>
      </c>
      <c r="CQ105">
        <v>0</v>
      </c>
      <c r="CR105">
        <v>640.42700000000002</v>
      </c>
      <c r="CS105">
        <v>0</v>
      </c>
      <c r="CT105">
        <v>2382.62</v>
      </c>
      <c r="CU105">
        <v>0</v>
      </c>
      <c r="CV105">
        <v>0</v>
      </c>
      <c r="CW105">
        <v>0</v>
      </c>
      <c r="CX105">
        <v>0</v>
      </c>
      <c r="CY105">
        <v>2382.62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6.5460900000000004</v>
      </c>
      <c r="DN105">
        <v>50.050600000000003</v>
      </c>
      <c r="DO105">
        <v>19.845700000000001</v>
      </c>
      <c r="DP105">
        <v>0</v>
      </c>
      <c r="DQ105">
        <v>0.65078000000000003</v>
      </c>
      <c r="DR105">
        <v>2.15421</v>
      </c>
      <c r="DS105">
        <v>31.995200000000001</v>
      </c>
      <c r="DT105">
        <v>111.24299999999999</v>
      </c>
      <c r="DU105">
        <v>123.904</v>
      </c>
      <c r="DV105">
        <v>0</v>
      </c>
      <c r="DW105">
        <v>0</v>
      </c>
      <c r="DX105">
        <v>0</v>
      </c>
      <c r="DY105">
        <v>235.14599999999999</v>
      </c>
      <c r="DZ105">
        <v>226.45099999999999</v>
      </c>
      <c r="EA105">
        <v>8.6957500000000003</v>
      </c>
      <c r="EB105">
        <v>0</v>
      </c>
      <c r="EC105">
        <v>0</v>
      </c>
      <c r="EE105">
        <v>0</v>
      </c>
      <c r="EF105">
        <v>0</v>
      </c>
      <c r="EH105">
        <v>0</v>
      </c>
      <c r="EI105" s="74">
        <v>4.4685499999999999E-14</v>
      </c>
      <c r="EJ105">
        <v>24.515000000000001</v>
      </c>
      <c r="EK105">
        <v>2.8363999999999998</v>
      </c>
      <c r="EL105">
        <v>0</v>
      </c>
      <c r="EM105" s="74">
        <v>3.2931000000000002E-10</v>
      </c>
      <c r="EN105">
        <v>0</v>
      </c>
      <c r="EO105">
        <v>9.7664000000000009</v>
      </c>
      <c r="EP105">
        <v>37.117699999999999</v>
      </c>
      <c r="EQ105">
        <v>29.569299999999998</v>
      </c>
      <c r="ER105">
        <v>0</v>
      </c>
      <c r="ES105">
        <v>0</v>
      </c>
      <c r="ET105">
        <v>0</v>
      </c>
      <c r="EU105">
        <v>66.687100000000001</v>
      </c>
      <c r="EV105" s="74">
        <v>4.9080200000000003E-20</v>
      </c>
      <c r="EW105">
        <v>23.6464</v>
      </c>
      <c r="EX105">
        <v>4.6320199999999998</v>
      </c>
      <c r="EY105">
        <v>0</v>
      </c>
      <c r="EZ105" s="74">
        <v>6.7714099999999996E-17</v>
      </c>
      <c r="FA105">
        <v>0</v>
      </c>
      <c r="FB105">
        <v>9.5921000000000003</v>
      </c>
      <c r="FC105">
        <v>37.8705</v>
      </c>
      <c r="FD105">
        <v>29.569299999999998</v>
      </c>
      <c r="FE105">
        <v>0</v>
      </c>
      <c r="FF105">
        <v>0</v>
      </c>
      <c r="FG105">
        <v>0</v>
      </c>
      <c r="FH105">
        <v>67.439800000000005</v>
      </c>
      <c r="FI105" t="s">
        <v>606</v>
      </c>
      <c r="FJ105" t="s">
        <v>535</v>
      </c>
      <c r="FK105" t="s">
        <v>536</v>
      </c>
      <c r="FL105" t="s">
        <v>257</v>
      </c>
      <c r="FM105">
        <v>8.5</v>
      </c>
      <c r="FN105" t="s">
        <v>44</v>
      </c>
      <c r="FO105" t="s">
        <v>502</v>
      </c>
      <c r="FP105" t="s">
        <v>615</v>
      </c>
    </row>
    <row r="106" spans="1:172" x14ac:dyDescent="0.25">
      <c r="A106" s="72">
        <v>43238.488437499997</v>
      </c>
      <c r="B106" t="s">
        <v>290</v>
      </c>
      <c r="C106" t="s">
        <v>290</v>
      </c>
      <c r="D106" t="s">
        <v>268</v>
      </c>
      <c r="E106">
        <v>53627.8</v>
      </c>
      <c r="F106">
        <v>53627.8</v>
      </c>
      <c r="G106" t="s">
        <v>43</v>
      </c>
      <c r="H106" s="73">
        <v>7.2916666666666671E-2</v>
      </c>
      <c r="I106" t="s">
        <v>51</v>
      </c>
      <c r="J106">
        <v>-90.22</v>
      </c>
      <c r="K106" t="s">
        <v>99</v>
      </c>
      <c r="L106" t="s">
        <v>99</v>
      </c>
      <c r="M106" t="s">
        <v>431</v>
      </c>
      <c r="N106">
        <v>186.38</v>
      </c>
      <c r="O106">
        <v>51217.4</v>
      </c>
      <c r="P106">
        <v>195563</v>
      </c>
      <c r="Q106">
        <v>0</v>
      </c>
      <c r="R106">
        <v>9168.61</v>
      </c>
      <c r="S106">
        <v>0</v>
      </c>
      <c r="T106">
        <v>87659</v>
      </c>
      <c r="U106">
        <v>343794</v>
      </c>
      <c r="V106">
        <v>235375</v>
      </c>
      <c r="W106">
        <v>23370.400000000001</v>
      </c>
      <c r="X106">
        <v>0</v>
      </c>
      <c r="Y106">
        <v>0</v>
      </c>
      <c r="Z106">
        <v>602540</v>
      </c>
      <c r="AA106">
        <v>28645.4</v>
      </c>
      <c r="AB106">
        <v>0</v>
      </c>
      <c r="AC106">
        <v>0</v>
      </c>
      <c r="AD106">
        <v>0</v>
      </c>
      <c r="AE106">
        <v>0</v>
      </c>
      <c r="AF106">
        <v>717.14</v>
      </c>
      <c r="AG106">
        <v>0</v>
      </c>
      <c r="AH106">
        <v>29362.5</v>
      </c>
      <c r="AI106">
        <v>2888.07</v>
      </c>
      <c r="AJ106">
        <v>0</v>
      </c>
      <c r="AK106">
        <v>0</v>
      </c>
      <c r="AL106">
        <v>0</v>
      </c>
      <c r="AM106">
        <v>32250.6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104.8</v>
      </c>
      <c r="BB106">
        <v>31.418399999999998</v>
      </c>
      <c r="BC106">
        <v>102.60299999999999</v>
      </c>
      <c r="BD106">
        <v>0</v>
      </c>
      <c r="BE106">
        <v>4.6835699999999996</v>
      </c>
      <c r="BF106">
        <v>2.41832</v>
      </c>
      <c r="BG106">
        <v>45.172800000000002</v>
      </c>
      <c r="BH106">
        <v>291.09699999999998</v>
      </c>
      <c r="BI106">
        <v>127.315</v>
      </c>
      <c r="BJ106">
        <v>12.2561</v>
      </c>
      <c r="BK106">
        <v>0</v>
      </c>
      <c r="BL106">
        <v>0</v>
      </c>
      <c r="BM106">
        <v>430.66800000000001</v>
      </c>
      <c r="BN106">
        <v>313.858</v>
      </c>
      <c r="BO106">
        <v>116.809</v>
      </c>
      <c r="BP106">
        <v>0</v>
      </c>
      <c r="BQ106">
        <v>0</v>
      </c>
      <c r="BS106">
        <v>0</v>
      </c>
      <c r="BT106">
        <v>1</v>
      </c>
      <c r="BU106" t="s">
        <v>156</v>
      </c>
      <c r="BV106">
        <v>0</v>
      </c>
      <c r="BW106" t="s">
        <v>99</v>
      </c>
      <c r="BX106" t="s">
        <v>99</v>
      </c>
      <c r="BY106" t="s">
        <v>213</v>
      </c>
      <c r="BZ106">
        <v>109.45099999999999</v>
      </c>
      <c r="CA106">
        <v>51809.1</v>
      </c>
      <c r="CB106">
        <v>107636</v>
      </c>
      <c r="CC106">
        <v>0</v>
      </c>
      <c r="CD106">
        <v>8169.14</v>
      </c>
      <c r="CE106">
        <v>0</v>
      </c>
      <c r="CF106">
        <v>83587.3</v>
      </c>
      <c r="CG106">
        <v>251311</v>
      </c>
      <c r="CH106">
        <v>235375</v>
      </c>
      <c r="CI106">
        <v>23370.400000000001</v>
      </c>
      <c r="CJ106">
        <v>0</v>
      </c>
      <c r="CK106">
        <v>0</v>
      </c>
      <c r="CL106">
        <v>510057</v>
      </c>
      <c r="CM106">
        <v>17984.599999999999</v>
      </c>
      <c r="CN106">
        <v>0</v>
      </c>
      <c r="CO106">
        <v>0</v>
      </c>
      <c r="CP106">
        <v>0</v>
      </c>
      <c r="CQ106">
        <v>0</v>
      </c>
      <c r="CR106">
        <v>748.52499999999998</v>
      </c>
      <c r="CS106">
        <v>0</v>
      </c>
      <c r="CT106">
        <v>18733.2</v>
      </c>
      <c r="CU106">
        <v>2888.07</v>
      </c>
      <c r="CV106">
        <v>0</v>
      </c>
      <c r="CW106">
        <v>0</v>
      </c>
      <c r="CX106">
        <v>0</v>
      </c>
      <c r="CY106">
        <v>21621.200000000001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65.357699999999994</v>
      </c>
      <c r="DN106">
        <v>30.413499999999999</v>
      </c>
      <c r="DO106">
        <v>55.126899999999999</v>
      </c>
      <c r="DP106">
        <v>0</v>
      </c>
      <c r="DQ106">
        <v>4.1579300000000003</v>
      </c>
      <c r="DR106">
        <v>2.5238100000000001</v>
      </c>
      <c r="DS106">
        <v>43.287300000000002</v>
      </c>
      <c r="DT106">
        <v>200.86699999999999</v>
      </c>
      <c r="DU106">
        <v>127.315</v>
      </c>
      <c r="DV106">
        <v>12.2561</v>
      </c>
      <c r="DW106">
        <v>0</v>
      </c>
      <c r="DX106">
        <v>0</v>
      </c>
      <c r="DY106">
        <v>340.43799999999999</v>
      </c>
      <c r="DZ106">
        <v>262.923</v>
      </c>
      <c r="EA106">
        <v>77.515299999999996</v>
      </c>
      <c r="EB106">
        <v>0</v>
      </c>
      <c r="EC106">
        <v>0</v>
      </c>
      <c r="EE106">
        <v>0</v>
      </c>
      <c r="EF106">
        <v>2.75</v>
      </c>
      <c r="EG106" t="s">
        <v>204</v>
      </c>
      <c r="EH106">
        <v>0</v>
      </c>
      <c r="EI106" s="74">
        <v>3.6981299999999999E-9</v>
      </c>
      <c r="EJ106">
        <v>33.162500000000001</v>
      </c>
      <c r="EK106">
        <v>23.74</v>
      </c>
      <c r="EL106">
        <v>0</v>
      </c>
      <c r="EM106" s="74">
        <v>3.7528999999999999E-5</v>
      </c>
      <c r="EN106">
        <v>0</v>
      </c>
      <c r="EO106">
        <v>13.750400000000001</v>
      </c>
      <c r="EP106">
        <v>70.652900000000002</v>
      </c>
      <c r="EQ106">
        <v>30.176600000000001</v>
      </c>
      <c r="ER106">
        <v>2.6678500000000001</v>
      </c>
      <c r="ES106">
        <v>0</v>
      </c>
      <c r="ET106">
        <v>0</v>
      </c>
      <c r="EU106">
        <v>103.497</v>
      </c>
      <c r="EV106">
        <v>1.21329E-4</v>
      </c>
      <c r="EW106">
        <v>27.4663</v>
      </c>
      <c r="EX106">
        <v>12.132999999999999</v>
      </c>
      <c r="EY106">
        <v>0</v>
      </c>
      <c r="EZ106">
        <v>0.230267</v>
      </c>
      <c r="FA106">
        <v>0</v>
      </c>
      <c r="FB106">
        <v>13.479699999999999</v>
      </c>
      <c r="FC106">
        <v>53.3095</v>
      </c>
      <c r="FD106">
        <v>30.176600000000001</v>
      </c>
      <c r="FE106">
        <v>2.6678500000000001</v>
      </c>
      <c r="FF106">
        <v>0</v>
      </c>
      <c r="FG106">
        <v>0</v>
      </c>
      <c r="FH106">
        <v>86.153899999999993</v>
      </c>
      <c r="FI106" t="s">
        <v>606</v>
      </c>
      <c r="FJ106" t="s">
        <v>535</v>
      </c>
      <c r="FK106" t="s">
        <v>536</v>
      </c>
      <c r="FL106" t="s">
        <v>257</v>
      </c>
      <c r="FM106">
        <v>8.5</v>
      </c>
      <c r="FN106" t="s">
        <v>44</v>
      </c>
      <c r="FO106" t="s">
        <v>502</v>
      </c>
      <c r="FP106" t="s">
        <v>615</v>
      </c>
    </row>
    <row r="107" spans="1:172" x14ac:dyDescent="0.25">
      <c r="A107" s="72">
        <v>43238.48951388889</v>
      </c>
      <c r="B107" t="s">
        <v>293</v>
      </c>
      <c r="C107" t="s">
        <v>293</v>
      </c>
      <c r="D107" t="s">
        <v>266</v>
      </c>
      <c r="E107">
        <v>53627.8</v>
      </c>
      <c r="F107">
        <v>53627.8</v>
      </c>
      <c r="G107" t="s">
        <v>43</v>
      </c>
      <c r="H107" s="73">
        <v>6.1805555555555558E-2</v>
      </c>
      <c r="I107" t="s">
        <v>51</v>
      </c>
      <c r="J107">
        <v>-52.13</v>
      </c>
      <c r="K107" t="s">
        <v>99</v>
      </c>
      <c r="L107" t="s">
        <v>99</v>
      </c>
      <c r="M107" t="s">
        <v>294</v>
      </c>
      <c r="N107">
        <v>74.933700000000002</v>
      </c>
      <c r="O107">
        <v>87017.5</v>
      </c>
      <c r="P107">
        <v>193392</v>
      </c>
      <c r="Q107">
        <v>0</v>
      </c>
      <c r="R107">
        <v>6963.43</v>
      </c>
      <c r="S107">
        <v>0</v>
      </c>
      <c r="T107">
        <v>87667.9</v>
      </c>
      <c r="U107">
        <v>375115</v>
      </c>
      <c r="V107">
        <v>235375</v>
      </c>
      <c r="W107">
        <v>23370.400000000001</v>
      </c>
      <c r="X107">
        <v>0</v>
      </c>
      <c r="Y107">
        <v>0</v>
      </c>
      <c r="Z107">
        <v>633861</v>
      </c>
      <c r="AA107">
        <v>11516.8</v>
      </c>
      <c r="AB107">
        <v>0</v>
      </c>
      <c r="AC107">
        <v>0</v>
      </c>
      <c r="AD107">
        <v>0</v>
      </c>
      <c r="AE107">
        <v>0</v>
      </c>
      <c r="AF107">
        <v>615.56299999999999</v>
      </c>
      <c r="AG107">
        <v>0</v>
      </c>
      <c r="AH107">
        <v>12132.4</v>
      </c>
      <c r="AI107">
        <v>2888.07</v>
      </c>
      <c r="AJ107">
        <v>0</v>
      </c>
      <c r="AK107">
        <v>0</v>
      </c>
      <c r="AL107">
        <v>0</v>
      </c>
      <c r="AM107">
        <v>15020.5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42.494900000000001</v>
      </c>
      <c r="BB107">
        <v>65.227800000000002</v>
      </c>
      <c r="BC107">
        <v>100.191</v>
      </c>
      <c r="BD107">
        <v>0</v>
      </c>
      <c r="BE107">
        <v>3.1453899999999999</v>
      </c>
      <c r="BF107">
        <v>2.0709300000000002</v>
      </c>
      <c r="BG107">
        <v>47.863100000000003</v>
      </c>
      <c r="BH107">
        <v>260.99299999999999</v>
      </c>
      <c r="BI107">
        <v>136.49299999999999</v>
      </c>
      <c r="BJ107">
        <v>11.966799999999999</v>
      </c>
      <c r="BK107">
        <v>0</v>
      </c>
      <c r="BL107">
        <v>0</v>
      </c>
      <c r="BM107">
        <v>409.45299999999997</v>
      </c>
      <c r="BN107">
        <v>355.22800000000001</v>
      </c>
      <c r="BO107">
        <v>54.225299999999997</v>
      </c>
      <c r="BP107">
        <v>0</v>
      </c>
      <c r="BQ107">
        <v>0</v>
      </c>
      <c r="BS107">
        <v>0</v>
      </c>
      <c r="BT107">
        <v>0</v>
      </c>
      <c r="BV107">
        <v>0</v>
      </c>
      <c r="BW107" t="s">
        <v>99</v>
      </c>
      <c r="BX107" t="s">
        <v>99</v>
      </c>
      <c r="BY107" t="s">
        <v>441</v>
      </c>
      <c r="BZ107">
        <v>48.835799999999999</v>
      </c>
      <c r="CA107">
        <v>106864</v>
      </c>
      <c r="CB107">
        <v>105002</v>
      </c>
      <c r="CC107">
        <v>0</v>
      </c>
      <c r="CD107">
        <v>6618.88</v>
      </c>
      <c r="CE107">
        <v>0</v>
      </c>
      <c r="CF107">
        <v>83134.899999999994</v>
      </c>
      <c r="CG107">
        <v>301669</v>
      </c>
      <c r="CH107">
        <v>235375</v>
      </c>
      <c r="CI107">
        <v>23370.400000000001</v>
      </c>
      <c r="CJ107">
        <v>0</v>
      </c>
      <c r="CK107">
        <v>0</v>
      </c>
      <c r="CL107">
        <v>560415</v>
      </c>
      <c r="CM107">
        <v>8731.14</v>
      </c>
      <c r="CN107">
        <v>0</v>
      </c>
      <c r="CO107">
        <v>0</v>
      </c>
      <c r="CP107">
        <v>0</v>
      </c>
      <c r="CQ107">
        <v>0</v>
      </c>
      <c r="CR107">
        <v>646.947</v>
      </c>
      <c r="CS107">
        <v>0</v>
      </c>
      <c r="CT107">
        <v>9378.08</v>
      </c>
      <c r="CU107">
        <v>2888.07</v>
      </c>
      <c r="CV107">
        <v>0</v>
      </c>
      <c r="CW107">
        <v>0</v>
      </c>
      <c r="CX107">
        <v>0</v>
      </c>
      <c r="CY107">
        <v>12266.2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31.0564</v>
      </c>
      <c r="DN107">
        <v>71.888300000000001</v>
      </c>
      <c r="DO107">
        <v>54.887300000000003</v>
      </c>
      <c r="DP107">
        <v>0</v>
      </c>
      <c r="DQ107">
        <v>3.25196</v>
      </c>
      <c r="DR107">
        <v>2.1764100000000002</v>
      </c>
      <c r="DS107">
        <v>45.591500000000003</v>
      </c>
      <c r="DT107">
        <v>208.852</v>
      </c>
      <c r="DU107">
        <v>136.49299999999999</v>
      </c>
      <c r="DV107">
        <v>11.966799999999999</v>
      </c>
      <c r="DW107">
        <v>0</v>
      </c>
      <c r="DX107">
        <v>0</v>
      </c>
      <c r="DY107">
        <v>357.31200000000001</v>
      </c>
      <c r="DZ107">
        <v>314.40800000000002</v>
      </c>
      <c r="EA107">
        <v>42.903799999999997</v>
      </c>
      <c r="EB107">
        <v>0</v>
      </c>
      <c r="EC107">
        <v>0</v>
      </c>
      <c r="EE107">
        <v>0</v>
      </c>
      <c r="EF107">
        <v>0</v>
      </c>
      <c r="EH107">
        <v>0</v>
      </c>
      <c r="EI107" s="74">
        <v>1.5082700000000001E-19</v>
      </c>
      <c r="EJ107">
        <v>33.369</v>
      </c>
      <c r="EK107">
        <v>23.053699999999999</v>
      </c>
      <c r="EL107">
        <v>0</v>
      </c>
      <c r="EM107" s="74">
        <v>1.3366599999999999E-16</v>
      </c>
      <c r="EN107">
        <v>0</v>
      </c>
      <c r="EO107">
        <v>13.967000000000001</v>
      </c>
      <c r="EP107">
        <v>70.389700000000005</v>
      </c>
      <c r="EQ107">
        <v>30.176600000000001</v>
      </c>
      <c r="ER107">
        <v>2.6678500000000001</v>
      </c>
      <c r="ES107">
        <v>0</v>
      </c>
      <c r="ET107">
        <v>0</v>
      </c>
      <c r="EU107">
        <v>103.23399999999999</v>
      </c>
      <c r="EV107">
        <v>8.5580300000000003E-4</v>
      </c>
      <c r="EW107">
        <v>33.850200000000001</v>
      </c>
      <c r="EX107">
        <v>11.1533</v>
      </c>
      <c r="EY107">
        <v>0</v>
      </c>
      <c r="EZ107">
        <v>0.52409899999999998</v>
      </c>
      <c r="FA107">
        <v>0</v>
      </c>
      <c r="FB107">
        <v>13.7927</v>
      </c>
      <c r="FC107">
        <v>59.321100000000001</v>
      </c>
      <c r="FD107">
        <v>30.176600000000001</v>
      </c>
      <c r="FE107">
        <v>2.6678500000000001</v>
      </c>
      <c r="FF107">
        <v>0</v>
      </c>
      <c r="FG107">
        <v>0</v>
      </c>
      <c r="FH107">
        <v>92.165499999999994</v>
      </c>
      <c r="FI107" t="s">
        <v>606</v>
      </c>
      <c r="FJ107" t="s">
        <v>535</v>
      </c>
      <c r="FK107" t="s">
        <v>536</v>
      </c>
      <c r="FL107" t="s">
        <v>257</v>
      </c>
      <c r="FM107">
        <v>8.5</v>
      </c>
      <c r="FN107" t="s">
        <v>44</v>
      </c>
      <c r="FO107" t="s">
        <v>502</v>
      </c>
      <c r="FP107" t="s">
        <v>615</v>
      </c>
    </row>
    <row r="108" spans="1:172" x14ac:dyDescent="0.25">
      <c r="A108" s="72">
        <v>43238.490671296298</v>
      </c>
      <c r="B108" t="s">
        <v>295</v>
      </c>
      <c r="C108" t="s">
        <v>295</v>
      </c>
      <c r="D108" t="s">
        <v>268</v>
      </c>
      <c r="E108">
        <v>53627.8</v>
      </c>
      <c r="F108">
        <v>53627.8</v>
      </c>
      <c r="G108" t="s">
        <v>43</v>
      </c>
      <c r="H108" s="73">
        <v>6.5972222222222224E-2</v>
      </c>
      <c r="I108" t="s">
        <v>51</v>
      </c>
      <c r="J108">
        <v>-32.82</v>
      </c>
      <c r="K108" t="s">
        <v>99</v>
      </c>
      <c r="L108" t="s">
        <v>99</v>
      </c>
      <c r="M108" t="s">
        <v>209</v>
      </c>
      <c r="N108">
        <v>32.060600000000001</v>
      </c>
      <c r="O108">
        <v>47122.2</v>
      </c>
      <c r="P108">
        <v>102932</v>
      </c>
      <c r="Q108">
        <v>0</v>
      </c>
      <c r="R108">
        <v>2788.4</v>
      </c>
      <c r="S108">
        <v>0</v>
      </c>
      <c r="T108">
        <v>62743.9</v>
      </c>
      <c r="U108">
        <v>215618</v>
      </c>
      <c r="V108">
        <v>229701</v>
      </c>
      <c r="W108">
        <v>0</v>
      </c>
      <c r="X108">
        <v>0</v>
      </c>
      <c r="Y108">
        <v>0</v>
      </c>
      <c r="Z108">
        <v>445320</v>
      </c>
      <c r="AA108">
        <v>4927.49</v>
      </c>
      <c r="AB108">
        <v>0</v>
      </c>
      <c r="AC108">
        <v>0</v>
      </c>
      <c r="AD108">
        <v>0</v>
      </c>
      <c r="AE108">
        <v>0</v>
      </c>
      <c r="AF108">
        <v>709.48400000000004</v>
      </c>
      <c r="AG108">
        <v>0</v>
      </c>
      <c r="AH108">
        <v>5636.97</v>
      </c>
      <c r="AI108">
        <v>0</v>
      </c>
      <c r="AJ108">
        <v>0</v>
      </c>
      <c r="AK108">
        <v>0</v>
      </c>
      <c r="AL108">
        <v>0</v>
      </c>
      <c r="AM108">
        <v>5636.97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18.325199999999999</v>
      </c>
      <c r="BB108">
        <v>28.031400000000001</v>
      </c>
      <c r="BC108">
        <v>53.919199999999996</v>
      </c>
      <c r="BD108">
        <v>0</v>
      </c>
      <c r="BE108">
        <v>1.46438</v>
      </c>
      <c r="BF108">
        <v>2.3921899999999998</v>
      </c>
      <c r="BG108">
        <v>32.273600000000002</v>
      </c>
      <c r="BH108">
        <v>136.40600000000001</v>
      </c>
      <c r="BI108">
        <v>114.872</v>
      </c>
      <c r="BJ108">
        <v>0</v>
      </c>
      <c r="BK108">
        <v>0</v>
      </c>
      <c r="BL108">
        <v>0</v>
      </c>
      <c r="BM108">
        <v>251.27799999999999</v>
      </c>
      <c r="BN108">
        <v>230.578</v>
      </c>
      <c r="BO108">
        <v>20.699400000000001</v>
      </c>
      <c r="BP108">
        <v>0</v>
      </c>
      <c r="BQ108">
        <v>0</v>
      </c>
      <c r="BS108">
        <v>0</v>
      </c>
      <c r="BT108">
        <v>1.25</v>
      </c>
      <c r="BU108" t="s">
        <v>156</v>
      </c>
      <c r="BV108">
        <v>0</v>
      </c>
      <c r="BW108" t="s">
        <v>99</v>
      </c>
      <c r="BX108" t="s">
        <v>99</v>
      </c>
      <c r="BY108" t="s">
        <v>262</v>
      </c>
      <c r="BZ108">
        <v>42.200699999999998</v>
      </c>
      <c r="CA108">
        <v>39449</v>
      </c>
      <c r="CB108">
        <v>39355.9</v>
      </c>
      <c r="CC108">
        <v>0</v>
      </c>
      <c r="CD108">
        <v>2974.24</v>
      </c>
      <c r="CE108">
        <v>0</v>
      </c>
      <c r="CF108">
        <v>58672.1</v>
      </c>
      <c r="CG108">
        <v>140493</v>
      </c>
      <c r="CH108">
        <v>229701</v>
      </c>
      <c r="CI108">
        <v>0</v>
      </c>
      <c r="CJ108">
        <v>0</v>
      </c>
      <c r="CK108">
        <v>0</v>
      </c>
      <c r="CL108">
        <v>370195</v>
      </c>
      <c r="CM108">
        <v>6905.89</v>
      </c>
      <c r="CN108">
        <v>0</v>
      </c>
      <c r="CO108">
        <v>0</v>
      </c>
      <c r="CP108">
        <v>0</v>
      </c>
      <c r="CQ108">
        <v>0</v>
      </c>
      <c r="CR108">
        <v>740.86500000000001</v>
      </c>
      <c r="CS108">
        <v>0</v>
      </c>
      <c r="CT108">
        <v>7646.75</v>
      </c>
      <c r="CU108">
        <v>0</v>
      </c>
      <c r="CV108">
        <v>0</v>
      </c>
      <c r="CW108">
        <v>0</v>
      </c>
      <c r="CX108">
        <v>0</v>
      </c>
      <c r="CY108">
        <v>7646.75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25.521599999999999</v>
      </c>
      <c r="DN108">
        <v>23.3581</v>
      </c>
      <c r="DO108">
        <v>20.2728</v>
      </c>
      <c r="DP108">
        <v>0</v>
      </c>
      <c r="DQ108">
        <v>1.5367500000000001</v>
      </c>
      <c r="DR108">
        <v>2.4976600000000002</v>
      </c>
      <c r="DS108">
        <v>30.388100000000001</v>
      </c>
      <c r="DT108">
        <v>103.575</v>
      </c>
      <c r="DU108">
        <v>114.872</v>
      </c>
      <c r="DV108">
        <v>0</v>
      </c>
      <c r="DW108">
        <v>0</v>
      </c>
      <c r="DX108">
        <v>0</v>
      </c>
      <c r="DY108">
        <v>218.447</v>
      </c>
      <c r="DZ108">
        <v>190.45099999999999</v>
      </c>
      <c r="EA108">
        <v>27.995799999999999</v>
      </c>
      <c r="EB108">
        <v>0</v>
      </c>
      <c r="EC108">
        <v>0</v>
      </c>
      <c r="EE108">
        <v>0</v>
      </c>
      <c r="EF108">
        <v>8.25</v>
      </c>
      <c r="EG108" t="s">
        <v>204</v>
      </c>
      <c r="EH108">
        <v>0</v>
      </c>
      <c r="EI108">
        <v>0</v>
      </c>
      <c r="EJ108">
        <v>26.771699999999999</v>
      </c>
      <c r="EK108">
        <v>14.473599999999999</v>
      </c>
      <c r="EL108">
        <v>0</v>
      </c>
      <c r="EM108">
        <v>0</v>
      </c>
      <c r="EN108">
        <v>0</v>
      </c>
      <c r="EO108">
        <v>9.5497999999999994</v>
      </c>
      <c r="EP108">
        <v>50.795099999999998</v>
      </c>
      <c r="EQ108">
        <v>29.569299999999998</v>
      </c>
      <c r="ER108">
        <v>0</v>
      </c>
      <c r="ES108">
        <v>0</v>
      </c>
      <c r="ET108">
        <v>0</v>
      </c>
      <c r="EU108">
        <v>80.364500000000007</v>
      </c>
      <c r="EV108" s="74">
        <v>2.0260300000000001E-20</v>
      </c>
      <c r="EW108">
        <v>21.902200000000001</v>
      </c>
      <c r="EX108">
        <v>5.8027600000000001</v>
      </c>
      <c r="EY108">
        <v>0</v>
      </c>
      <c r="EZ108" s="74">
        <v>3.9816099999999999E-17</v>
      </c>
      <c r="FA108">
        <v>0</v>
      </c>
      <c r="FB108">
        <v>9.2791499999999996</v>
      </c>
      <c r="FC108">
        <v>36.984200000000001</v>
      </c>
      <c r="FD108">
        <v>29.569299999999998</v>
      </c>
      <c r="FE108">
        <v>0</v>
      </c>
      <c r="FF108">
        <v>0</v>
      </c>
      <c r="FG108">
        <v>0</v>
      </c>
      <c r="FH108">
        <v>66.5535</v>
      </c>
      <c r="FI108" t="s">
        <v>606</v>
      </c>
      <c r="FJ108" t="s">
        <v>535</v>
      </c>
      <c r="FK108" t="s">
        <v>536</v>
      </c>
      <c r="FL108" t="s">
        <v>257</v>
      </c>
      <c r="FM108">
        <v>8.5</v>
      </c>
      <c r="FN108" t="s">
        <v>44</v>
      </c>
      <c r="FO108" t="s">
        <v>502</v>
      </c>
      <c r="FP108" t="s">
        <v>615</v>
      </c>
    </row>
    <row r="109" spans="1:172" x14ac:dyDescent="0.25">
      <c r="A109" s="72">
        <v>43238.491724537038</v>
      </c>
      <c r="B109" t="s">
        <v>296</v>
      </c>
      <c r="C109" t="s">
        <v>296</v>
      </c>
      <c r="D109" t="s">
        <v>266</v>
      </c>
      <c r="E109">
        <v>53627.8</v>
      </c>
      <c r="F109">
        <v>53627.8</v>
      </c>
      <c r="G109" t="s">
        <v>43</v>
      </c>
      <c r="H109" s="73">
        <v>5.486111111111111E-2</v>
      </c>
      <c r="I109" t="s">
        <v>51</v>
      </c>
      <c r="J109">
        <v>-26.65</v>
      </c>
      <c r="K109" t="s">
        <v>99</v>
      </c>
      <c r="L109" t="s">
        <v>99</v>
      </c>
      <c r="M109" t="s">
        <v>209</v>
      </c>
      <c r="N109">
        <v>5.6658999999999997</v>
      </c>
      <c r="O109">
        <v>83475.899999999994</v>
      </c>
      <c r="P109">
        <v>76600</v>
      </c>
      <c r="Q109">
        <v>0</v>
      </c>
      <c r="R109">
        <v>995.64499999999998</v>
      </c>
      <c r="S109">
        <v>0</v>
      </c>
      <c r="T109">
        <v>62752.7</v>
      </c>
      <c r="U109">
        <v>223830</v>
      </c>
      <c r="V109">
        <v>229701</v>
      </c>
      <c r="W109">
        <v>0</v>
      </c>
      <c r="X109">
        <v>0</v>
      </c>
      <c r="Y109">
        <v>0</v>
      </c>
      <c r="Z109">
        <v>453531</v>
      </c>
      <c r="AA109">
        <v>870.81200000000001</v>
      </c>
      <c r="AB109">
        <v>0</v>
      </c>
      <c r="AC109">
        <v>0</v>
      </c>
      <c r="AD109">
        <v>0</v>
      </c>
      <c r="AE109">
        <v>0</v>
      </c>
      <c r="AF109">
        <v>609.04399999999998</v>
      </c>
      <c r="AG109">
        <v>0</v>
      </c>
      <c r="AH109">
        <v>1479.86</v>
      </c>
      <c r="AI109">
        <v>0</v>
      </c>
      <c r="AJ109">
        <v>0</v>
      </c>
      <c r="AK109">
        <v>0</v>
      </c>
      <c r="AL109">
        <v>0</v>
      </c>
      <c r="AM109">
        <v>1479.86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3.3283700000000001</v>
      </c>
      <c r="BB109">
        <v>56.967799999999997</v>
      </c>
      <c r="BC109">
        <v>40.823300000000003</v>
      </c>
      <c r="BD109">
        <v>0</v>
      </c>
      <c r="BE109">
        <v>0.456654</v>
      </c>
      <c r="BF109">
        <v>2.0487299999999999</v>
      </c>
      <c r="BG109">
        <v>34.2667</v>
      </c>
      <c r="BH109">
        <v>137.892</v>
      </c>
      <c r="BI109">
        <v>123.904</v>
      </c>
      <c r="BJ109">
        <v>0</v>
      </c>
      <c r="BK109">
        <v>0</v>
      </c>
      <c r="BL109">
        <v>0</v>
      </c>
      <c r="BM109">
        <v>261.79500000000002</v>
      </c>
      <c r="BN109">
        <v>256.42099999999999</v>
      </c>
      <c r="BO109">
        <v>5.3745000000000003</v>
      </c>
      <c r="BP109">
        <v>0</v>
      </c>
      <c r="BQ109">
        <v>0</v>
      </c>
      <c r="BS109">
        <v>0</v>
      </c>
      <c r="BT109">
        <v>0</v>
      </c>
      <c r="BV109">
        <v>0</v>
      </c>
      <c r="BW109" t="s">
        <v>99</v>
      </c>
      <c r="BX109" t="s">
        <v>99</v>
      </c>
      <c r="BY109" t="s">
        <v>238</v>
      </c>
      <c r="BZ109">
        <v>9.9137199999999996</v>
      </c>
      <c r="CA109">
        <v>73715.600000000006</v>
      </c>
      <c r="CB109">
        <v>36411.699999999997</v>
      </c>
      <c r="CC109">
        <v>0</v>
      </c>
      <c r="CD109">
        <v>1420.55</v>
      </c>
      <c r="CE109">
        <v>0</v>
      </c>
      <c r="CF109">
        <v>58219.7</v>
      </c>
      <c r="CG109">
        <v>169777</v>
      </c>
      <c r="CH109">
        <v>229701</v>
      </c>
      <c r="CI109">
        <v>0</v>
      </c>
      <c r="CJ109">
        <v>0</v>
      </c>
      <c r="CK109">
        <v>0</v>
      </c>
      <c r="CL109">
        <v>399479</v>
      </c>
      <c r="CM109">
        <v>1742.19</v>
      </c>
      <c r="CN109">
        <v>0</v>
      </c>
      <c r="CO109">
        <v>0</v>
      </c>
      <c r="CP109">
        <v>0</v>
      </c>
      <c r="CQ109">
        <v>0</v>
      </c>
      <c r="CR109">
        <v>640.42700000000002</v>
      </c>
      <c r="CS109">
        <v>0</v>
      </c>
      <c r="CT109">
        <v>2382.62</v>
      </c>
      <c r="CU109">
        <v>0</v>
      </c>
      <c r="CV109">
        <v>0</v>
      </c>
      <c r="CW109">
        <v>0</v>
      </c>
      <c r="CX109">
        <v>0</v>
      </c>
      <c r="CY109">
        <v>2382.62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6.5460900000000004</v>
      </c>
      <c r="DN109">
        <v>50.050600000000003</v>
      </c>
      <c r="DO109">
        <v>19.845700000000001</v>
      </c>
      <c r="DP109">
        <v>0</v>
      </c>
      <c r="DQ109">
        <v>0.65078000000000003</v>
      </c>
      <c r="DR109">
        <v>2.15421</v>
      </c>
      <c r="DS109">
        <v>31.995200000000001</v>
      </c>
      <c r="DT109">
        <v>111.24299999999999</v>
      </c>
      <c r="DU109">
        <v>123.904</v>
      </c>
      <c r="DV109">
        <v>0</v>
      </c>
      <c r="DW109">
        <v>0</v>
      </c>
      <c r="DX109">
        <v>0</v>
      </c>
      <c r="DY109">
        <v>235.14599999999999</v>
      </c>
      <c r="DZ109">
        <v>226.45099999999999</v>
      </c>
      <c r="EA109">
        <v>8.6957500000000003</v>
      </c>
      <c r="EB109">
        <v>0</v>
      </c>
      <c r="EC109">
        <v>0</v>
      </c>
      <c r="EE109">
        <v>0</v>
      </c>
      <c r="EF109">
        <v>0</v>
      </c>
      <c r="EH109">
        <v>0</v>
      </c>
      <c r="EI109">
        <v>0</v>
      </c>
      <c r="EJ109">
        <v>26.723400000000002</v>
      </c>
      <c r="EK109">
        <v>10.9899</v>
      </c>
      <c r="EL109">
        <v>0</v>
      </c>
      <c r="EM109">
        <v>0</v>
      </c>
      <c r="EN109">
        <v>0</v>
      </c>
      <c r="EO109">
        <v>9.7664000000000009</v>
      </c>
      <c r="EP109">
        <v>47.479799999999997</v>
      </c>
      <c r="EQ109">
        <v>29.569299999999998</v>
      </c>
      <c r="ER109">
        <v>0</v>
      </c>
      <c r="ES109">
        <v>0</v>
      </c>
      <c r="ET109">
        <v>0</v>
      </c>
      <c r="EU109">
        <v>77.049099999999996</v>
      </c>
      <c r="EV109" s="74">
        <v>4.9080200000000003E-20</v>
      </c>
      <c r="EW109">
        <v>23.6464</v>
      </c>
      <c r="EX109">
        <v>4.6320199999999998</v>
      </c>
      <c r="EY109">
        <v>0</v>
      </c>
      <c r="EZ109" s="74">
        <v>6.7714099999999996E-17</v>
      </c>
      <c r="FA109">
        <v>0</v>
      </c>
      <c r="FB109">
        <v>9.5921000000000003</v>
      </c>
      <c r="FC109">
        <v>37.8705</v>
      </c>
      <c r="FD109">
        <v>29.569299999999998</v>
      </c>
      <c r="FE109">
        <v>0</v>
      </c>
      <c r="FF109">
        <v>0</v>
      </c>
      <c r="FG109">
        <v>0</v>
      </c>
      <c r="FH109">
        <v>67.439800000000005</v>
      </c>
      <c r="FI109" t="s">
        <v>606</v>
      </c>
      <c r="FJ109" t="s">
        <v>535</v>
      </c>
      <c r="FK109" t="s">
        <v>536</v>
      </c>
      <c r="FL109" t="s">
        <v>257</v>
      </c>
      <c r="FM109">
        <v>8.5</v>
      </c>
      <c r="FN109" t="s">
        <v>44</v>
      </c>
      <c r="FO109" t="s">
        <v>502</v>
      </c>
      <c r="FP109" t="s">
        <v>615</v>
      </c>
    </row>
    <row r="110" spans="1:172" x14ac:dyDescent="0.25">
      <c r="A110" s="72">
        <v>43238.492962962962</v>
      </c>
      <c r="B110" t="s">
        <v>297</v>
      </c>
      <c r="C110" t="s">
        <v>297</v>
      </c>
      <c r="D110" t="s">
        <v>268</v>
      </c>
      <c r="E110">
        <v>53627.8</v>
      </c>
      <c r="F110">
        <v>53627.8</v>
      </c>
      <c r="G110" t="s">
        <v>43</v>
      </c>
      <c r="H110" s="73">
        <v>7.1527777777777787E-2</v>
      </c>
      <c r="I110" t="s">
        <v>51</v>
      </c>
      <c r="J110">
        <v>-66.75</v>
      </c>
      <c r="K110" t="s">
        <v>99</v>
      </c>
      <c r="L110" t="s">
        <v>99</v>
      </c>
      <c r="M110" t="s">
        <v>209</v>
      </c>
      <c r="N110">
        <v>200.01599999999999</v>
      </c>
      <c r="O110">
        <v>71685.8</v>
      </c>
      <c r="P110">
        <v>113642</v>
      </c>
      <c r="Q110">
        <v>0</v>
      </c>
      <c r="R110">
        <v>14806.4</v>
      </c>
      <c r="S110">
        <v>0</v>
      </c>
      <c r="T110">
        <v>87659</v>
      </c>
      <c r="U110">
        <v>287993</v>
      </c>
      <c r="V110">
        <v>235375</v>
      </c>
      <c r="W110">
        <v>23370.400000000001</v>
      </c>
      <c r="X110">
        <v>0</v>
      </c>
      <c r="Y110">
        <v>0</v>
      </c>
      <c r="Z110">
        <v>546739</v>
      </c>
      <c r="AA110">
        <v>30741.1</v>
      </c>
      <c r="AB110">
        <v>0</v>
      </c>
      <c r="AC110">
        <v>0</v>
      </c>
      <c r="AD110">
        <v>0</v>
      </c>
      <c r="AE110">
        <v>0</v>
      </c>
      <c r="AF110">
        <v>717.13699999999994</v>
      </c>
      <c r="AG110">
        <v>0</v>
      </c>
      <c r="AH110">
        <v>31458.3</v>
      </c>
      <c r="AI110">
        <v>2888.07</v>
      </c>
      <c r="AJ110">
        <v>0</v>
      </c>
      <c r="AK110">
        <v>0</v>
      </c>
      <c r="AL110">
        <v>0</v>
      </c>
      <c r="AM110">
        <v>34346.400000000001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110.461</v>
      </c>
      <c r="BB110">
        <v>42.348999999999997</v>
      </c>
      <c r="BC110">
        <v>59.462899999999998</v>
      </c>
      <c r="BD110">
        <v>0</v>
      </c>
      <c r="BE110">
        <v>7.7648599999999997</v>
      </c>
      <c r="BF110">
        <v>2.41831</v>
      </c>
      <c r="BG110">
        <v>45.172800000000002</v>
      </c>
      <c r="BH110">
        <v>267.62900000000002</v>
      </c>
      <c r="BI110">
        <v>127.315</v>
      </c>
      <c r="BJ110">
        <v>12.2561</v>
      </c>
      <c r="BK110">
        <v>0</v>
      </c>
      <c r="BL110">
        <v>0</v>
      </c>
      <c r="BM110">
        <v>407.2</v>
      </c>
      <c r="BN110">
        <v>284.73700000000002</v>
      </c>
      <c r="BO110">
        <v>122.46299999999999</v>
      </c>
      <c r="BP110">
        <v>0</v>
      </c>
      <c r="BQ110">
        <v>0</v>
      </c>
      <c r="BS110">
        <v>0</v>
      </c>
      <c r="BT110">
        <v>1</v>
      </c>
      <c r="BU110" t="s">
        <v>156</v>
      </c>
      <c r="BV110">
        <v>0</v>
      </c>
      <c r="BW110" t="s">
        <v>99</v>
      </c>
      <c r="BX110" t="s">
        <v>99</v>
      </c>
      <c r="BY110" t="s">
        <v>213</v>
      </c>
      <c r="BZ110">
        <v>109.45099999999999</v>
      </c>
      <c r="CA110">
        <v>51809.1</v>
      </c>
      <c r="CB110">
        <v>107636</v>
      </c>
      <c r="CC110">
        <v>0</v>
      </c>
      <c r="CD110">
        <v>8169.14</v>
      </c>
      <c r="CE110">
        <v>0</v>
      </c>
      <c r="CF110">
        <v>83587.3</v>
      </c>
      <c r="CG110">
        <v>251311</v>
      </c>
      <c r="CH110">
        <v>235375</v>
      </c>
      <c r="CI110">
        <v>23370.400000000001</v>
      </c>
      <c r="CJ110">
        <v>0</v>
      </c>
      <c r="CK110">
        <v>0</v>
      </c>
      <c r="CL110">
        <v>510057</v>
      </c>
      <c r="CM110">
        <v>17984.599999999999</v>
      </c>
      <c r="CN110">
        <v>0</v>
      </c>
      <c r="CO110">
        <v>0</v>
      </c>
      <c r="CP110">
        <v>0</v>
      </c>
      <c r="CQ110">
        <v>0</v>
      </c>
      <c r="CR110">
        <v>748.52499999999998</v>
      </c>
      <c r="CS110">
        <v>0</v>
      </c>
      <c r="CT110">
        <v>18733.2</v>
      </c>
      <c r="CU110">
        <v>2888.07</v>
      </c>
      <c r="CV110">
        <v>0</v>
      </c>
      <c r="CW110">
        <v>0</v>
      </c>
      <c r="CX110">
        <v>0</v>
      </c>
      <c r="CY110">
        <v>21621.200000000001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65.357699999999994</v>
      </c>
      <c r="DN110">
        <v>30.413499999999999</v>
      </c>
      <c r="DO110">
        <v>55.126899999999999</v>
      </c>
      <c r="DP110">
        <v>0</v>
      </c>
      <c r="DQ110">
        <v>4.1579300000000003</v>
      </c>
      <c r="DR110">
        <v>2.5238100000000001</v>
      </c>
      <c r="DS110">
        <v>43.287300000000002</v>
      </c>
      <c r="DT110">
        <v>200.86699999999999</v>
      </c>
      <c r="DU110">
        <v>127.315</v>
      </c>
      <c r="DV110">
        <v>12.2561</v>
      </c>
      <c r="DW110">
        <v>0</v>
      </c>
      <c r="DX110">
        <v>0</v>
      </c>
      <c r="DY110">
        <v>340.43799999999999</v>
      </c>
      <c r="DZ110">
        <v>262.923</v>
      </c>
      <c r="EA110">
        <v>77.515299999999996</v>
      </c>
      <c r="EB110">
        <v>0</v>
      </c>
      <c r="EC110">
        <v>0</v>
      </c>
      <c r="EE110">
        <v>0</v>
      </c>
      <c r="EF110">
        <v>2.75</v>
      </c>
      <c r="EG110" t="s">
        <v>204</v>
      </c>
      <c r="EH110">
        <v>0</v>
      </c>
      <c r="EI110">
        <v>4.5349600000000002E-3</v>
      </c>
      <c r="EJ110">
        <v>38.943600000000004</v>
      </c>
      <c r="EK110">
        <v>13.7026</v>
      </c>
      <c r="EL110">
        <v>0</v>
      </c>
      <c r="EM110">
        <v>1.69007</v>
      </c>
      <c r="EN110">
        <v>0</v>
      </c>
      <c r="EO110">
        <v>13.750400000000001</v>
      </c>
      <c r="EP110">
        <v>68.091200000000001</v>
      </c>
      <c r="EQ110">
        <v>30.176600000000001</v>
      </c>
      <c r="ER110">
        <v>2.6678500000000001</v>
      </c>
      <c r="ES110">
        <v>0</v>
      </c>
      <c r="ET110">
        <v>0</v>
      </c>
      <c r="EU110">
        <v>100.93600000000001</v>
      </c>
      <c r="EV110">
        <v>1.21329E-4</v>
      </c>
      <c r="EW110">
        <v>27.4663</v>
      </c>
      <c r="EX110">
        <v>12.132999999999999</v>
      </c>
      <c r="EY110">
        <v>0</v>
      </c>
      <c r="EZ110">
        <v>0.230267</v>
      </c>
      <c r="FA110">
        <v>0</v>
      </c>
      <c r="FB110">
        <v>13.479699999999999</v>
      </c>
      <c r="FC110">
        <v>53.3095</v>
      </c>
      <c r="FD110">
        <v>30.176600000000001</v>
      </c>
      <c r="FE110">
        <v>2.6678500000000001</v>
      </c>
      <c r="FF110">
        <v>0</v>
      </c>
      <c r="FG110">
        <v>0</v>
      </c>
      <c r="FH110">
        <v>86.153899999999993</v>
      </c>
      <c r="FI110" t="s">
        <v>606</v>
      </c>
      <c r="FJ110" t="s">
        <v>535</v>
      </c>
      <c r="FK110" t="s">
        <v>536</v>
      </c>
      <c r="FL110" t="s">
        <v>257</v>
      </c>
      <c r="FM110">
        <v>8.5</v>
      </c>
      <c r="FN110" t="s">
        <v>44</v>
      </c>
      <c r="FO110" t="s">
        <v>502</v>
      </c>
      <c r="FP110" t="s">
        <v>615</v>
      </c>
    </row>
    <row r="111" spans="1:172" x14ac:dyDescent="0.25">
      <c r="A111" s="72">
        <v>43238.494027777779</v>
      </c>
      <c r="B111" t="s">
        <v>298</v>
      </c>
      <c r="C111" t="s">
        <v>298</v>
      </c>
      <c r="D111" t="s">
        <v>266</v>
      </c>
      <c r="E111">
        <v>53627.8</v>
      </c>
      <c r="F111">
        <v>53627.8</v>
      </c>
      <c r="G111" t="s">
        <v>43</v>
      </c>
      <c r="H111" s="73">
        <v>6.1111111111111116E-2</v>
      </c>
      <c r="I111" t="s">
        <v>51</v>
      </c>
      <c r="J111">
        <v>-64.8</v>
      </c>
      <c r="K111" t="s">
        <v>99</v>
      </c>
      <c r="L111" t="s">
        <v>99</v>
      </c>
      <c r="M111" t="s">
        <v>209</v>
      </c>
      <c r="N111">
        <v>115.08199999999999</v>
      </c>
      <c r="O111">
        <v>147834</v>
      </c>
      <c r="P111">
        <v>110957</v>
      </c>
      <c r="Q111">
        <v>0</v>
      </c>
      <c r="R111">
        <v>13571.4</v>
      </c>
      <c r="S111">
        <v>0</v>
      </c>
      <c r="T111">
        <v>87667.9</v>
      </c>
      <c r="U111">
        <v>360146</v>
      </c>
      <c r="V111">
        <v>235375</v>
      </c>
      <c r="W111">
        <v>23370.400000000001</v>
      </c>
      <c r="X111">
        <v>0</v>
      </c>
      <c r="Y111">
        <v>0</v>
      </c>
      <c r="Z111">
        <v>618891</v>
      </c>
      <c r="AA111">
        <v>17687.400000000001</v>
      </c>
      <c r="AB111">
        <v>0</v>
      </c>
      <c r="AC111">
        <v>0</v>
      </c>
      <c r="AD111">
        <v>0</v>
      </c>
      <c r="AE111">
        <v>0</v>
      </c>
      <c r="AF111">
        <v>615.56299999999999</v>
      </c>
      <c r="AG111">
        <v>0</v>
      </c>
      <c r="AH111">
        <v>18302.900000000001</v>
      </c>
      <c r="AI111">
        <v>2888.07</v>
      </c>
      <c r="AJ111">
        <v>0</v>
      </c>
      <c r="AK111">
        <v>0</v>
      </c>
      <c r="AL111">
        <v>0</v>
      </c>
      <c r="AM111">
        <v>21191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61.813800000000001</v>
      </c>
      <c r="BB111">
        <v>97.504000000000005</v>
      </c>
      <c r="BC111">
        <v>57.552799999999998</v>
      </c>
      <c r="BD111">
        <v>0</v>
      </c>
      <c r="BE111">
        <v>6.8704999999999998</v>
      </c>
      <c r="BF111">
        <v>2.0709300000000002</v>
      </c>
      <c r="BG111">
        <v>47.863100000000003</v>
      </c>
      <c r="BH111">
        <v>273.67500000000001</v>
      </c>
      <c r="BI111">
        <v>136.49299999999999</v>
      </c>
      <c r="BJ111">
        <v>11.966799999999999</v>
      </c>
      <c r="BK111">
        <v>0</v>
      </c>
      <c r="BL111">
        <v>0</v>
      </c>
      <c r="BM111">
        <v>422.13499999999999</v>
      </c>
      <c r="BN111">
        <v>348.61200000000002</v>
      </c>
      <c r="BO111">
        <v>73.523200000000003</v>
      </c>
      <c r="BP111">
        <v>0</v>
      </c>
      <c r="BQ111">
        <v>1.5</v>
      </c>
      <c r="BR111" t="s">
        <v>292</v>
      </c>
      <c r="BS111">
        <v>0</v>
      </c>
      <c r="BT111">
        <v>0</v>
      </c>
      <c r="BV111">
        <v>0</v>
      </c>
      <c r="BW111" t="s">
        <v>99</v>
      </c>
      <c r="BX111" t="s">
        <v>99</v>
      </c>
      <c r="BY111" t="s">
        <v>441</v>
      </c>
      <c r="BZ111">
        <v>48.835799999999999</v>
      </c>
      <c r="CA111">
        <v>106864</v>
      </c>
      <c r="CB111">
        <v>105002</v>
      </c>
      <c r="CC111">
        <v>0</v>
      </c>
      <c r="CD111">
        <v>6618.88</v>
      </c>
      <c r="CE111">
        <v>0</v>
      </c>
      <c r="CF111">
        <v>83134.899999999994</v>
      </c>
      <c r="CG111">
        <v>301669</v>
      </c>
      <c r="CH111">
        <v>235375</v>
      </c>
      <c r="CI111">
        <v>23370.400000000001</v>
      </c>
      <c r="CJ111">
        <v>0</v>
      </c>
      <c r="CK111">
        <v>0</v>
      </c>
      <c r="CL111">
        <v>560415</v>
      </c>
      <c r="CM111">
        <v>8731.14</v>
      </c>
      <c r="CN111">
        <v>0</v>
      </c>
      <c r="CO111">
        <v>0</v>
      </c>
      <c r="CP111">
        <v>0</v>
      </c>
      <c r="CQ111">
        <v>0</v>
      </c>
      <c r="CR111">
        <v>646.947</v>
      </c>
      <c r="CS111">
        <v>0</v>
      </c>
      <c r="CT111">
        <v>9378.08</v>
      </c>
      <c r="CU111">
        <v>2888.07</v>
      </c>
      <c r="CV111">
        <v>0</v>
      </c>
      <c r="CW111">
        <v>0</v>
      </c>
      <c r="CX111">
        <v>0</v>
      </c>
      <c r="CY111">
        <v>12266.2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31.0564</v>
      </c>
      <c r="DN111">
        <v>71.888300000000001</v>
      </c>
      <c r="DO111">
        <v>54.887300000000003</v>
      </c>
      <c r="DP111">
        <v>0</v>
      </c>
      <c r="DQ111">
        <v>3.25196</v>
      </c>
      <c r="DR111">
        <v>2.1764100000000002</v>
      </c>
      <c r="DS111">
        <v>45.591500000000003</v>
      </c>
      <c r="DT111">
        <v>208.852</v>
      </c>
      <c r="DU111">
        <v>136.49299999999999</v>
      </c>
      <c r="DV111">
        <v>11.966799999999999</v>
      </c>
      <c r="DW111">
        <v>0</v>
      </c>
      <c r="DX111">
        <v>0</v>
      </c>
      <c r="DY111">
        <v>357.31200000000001</v>
      </c>
      <c r="DZ111">
        <v>314.40800000000002</v>
      </c>
      <c r="EA111">
        <v>42.903799999999997</v>
      </c>
      <c r="EB111">
        <v>0</v>
      </c>
      <c r="EC111">
        <v>0</v>
      </c>
      <c r="EE111">
        <v>0</v>
      </c>
      <c r="EF111">
        <v>0</v>
      </c>
      <c r="EH111">
        <v>0</v>
      </c>
      <c r="EI111">
        <v>6.8566299999999998E-3</v>
      </c>
      <c r="EJ111">
        <v>47.982999999999997</v>
      </c>
      <c r="EK111">
        <v>13.1274</v>
      </c>
      <c r="EL111">
        <v>0</v>
      </c>
      <c r="EM111">
        <v>1.4681299999999999</v>
      </c>
      <c r="EN111">
        <v>0</v>
      </c>
      <c r="EO111">
        <v>13.967000000000001</v>
      </c>
      <c r="EP111">
        <v>76.552400000000006</v>
      </c>
      <c r="EQ111">
        <v>30.176600000000001</v>
      </c>
      <c r="ER111">
        <v>2.6678500000000001</v>
      </c>
      <c r="ES111">
        <v>0</v>
      </c>
      <c r="ET111">
        <v>0</v>
      </c>
      <c r="EU111">
        <v>109.39700000000001</v>
      </c>
      <c r="EV111">
        <v>8.5580300000000003E-4</v>
      </c>
      <c r="EW111">
        <v>33.850200000000001</v>
      </c>
      <c r="EX111">
        <v>11.1533</v>
      </c>
      <c r="EY111">
        <v>0</v>
      </c>
      <c r="EZ111">
        <v>0.52409899999999998</v>
      </c>
      <c r="FA111">
        <v>0</v>
      </c>
      <c r="FB111">
        <v>13.7927</v>
      </c>
      <c r="FC111">
        <v>59.321100000000001</v>
      </c>
      <c r="FD111">
        <v>30.176600000000001</v>
      </c>
      <c r="FE111">
        <v>2.6678500000000001</v>
      </c>
      <c r="FF111">
        <v>0</v>
      </c>
      <c r="FG111">
        <v>0</v>
      </c>
      <c r="FH111">
        <v>92.165499999999994</v>
      </c>
      <c r="FI111" t="s">
        <v>606</v>
      </c>
      <c r="FJ111" t="s">
        <v>535</v>
      </c>
      <c r="FK111" t="s">
        <v>536</v>
      </c>
      <c r="FL111" t="s">
        <v>257</v>
      </c>
      <c r="FM111">
        <v>8.5</v>
      </c>
      <c r="FN111" t="s">
        <v>44</v>
      </c>
      <c r="FO111" t="s">
        <v>502</v>
      </c>
      <c r="FP111" t="s">
        <v>615</v>
      </c>
    </row>
    <row r="112" spans="1:172" x14ac:dyDescent="0.25">
      <c r="A112" s="72">
        <v>43238.496655092589</v>
      </c>
      <c r="B112" t="s">
        <v>299</v>
      </c>
      <c r="C112" t="s">
        <v>299</v>
      </c>
      <c r="D112" t="s">
        <v>266</v>
      </c>
      <c r="E112">
        <v>498589</v>
      </c>
      <c r="F112">
        <v>498589</v>
      </c>
      <c r="G112" t="s">
        <v>43</v>
      </c>
      <c r="H112" s="73">
        <v>0.14097222222222222</v>
      </c>
      <c r="I112" t="s">
        <v>51</v>
      </c>
      <c r="J112">
        <v>-2.46</v>
      </c>
      <c r="K112" t="s">
        <v>99</v>
      </c>
      <c r="L112" t="s">
        <v>99</v>
      </c>
      <c r="M112" t="s">
        <v>236</v>
      </c>
      <c r="N112">
        <v>115.309</v>
      </c>
      <c r="O112">
        <v>340599</v>
      </c>
      <c r="P112">
        <v>243027</v>
      </c>
      <c r="Q112">
        <v>2032.59</v>
      </c>
      <c r="R112">
        <v>229624</v>
      </c>
      <c r="S112">
        <v>0</v>
      </c>
      <c r="T112">
        <v>582833</v>
      </c>
      <c r="U112" s="74">
        <v>1398230</v>
      </c>
      <c r="V112" s="74">
        <v>2135580</v>
      </c>
      <c r="W112">
        <v>0</v>
      </c>
      <c r="X112">
        <v>0</v>
      </c>
      <c r="Y112">
        <v>0</v>
      </c>
      <c r="Z112" s="74">
        <v>3533810</v>
      </c>
      <c r="AA112">
        <v>17722.2</v>
      </c>
      <c r="AB112">
        <v>0</v>
      </c>
      <c r="AC112">
        <v>0</v>
      </c>
      <c r="AD112">
        <v>0</v>
      </c>
      <c r="AE112">
        <v>0</v>
      </c>
      <c r="AF112">
        <v>5568.97</v>
      </c>
      <c r="AG112">
        <v>0</v>
      </c>
      <c r="AH112">
        <v>23291.200000000001</v>
      </c>
      <c r="AI112">
        <v>0</v>
      </c>
      <c r="AJ112">
        <v>0</v>
      </c>
      <c r="AK112">
        <v>0</v>
      </c>
      <c r="AL112">
        <v>0</v>
      </c>
      <c r="AM112">
        <v>23291.200000000001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6.8440500000000002</v>
      </c>
      <c r="BB112">
        <v>24.915900000000001</v>
      </c>
      <c r="BC112">
        <v>14.1822</v>
      </c>
      <c r="BD112">
        <v>0.19985700000000001</v>
      </c>
      <c r="BE112">
        <v>13.7697</v>
      </c>
      <c r="BF112">
        <v>2.0149400000000002</v>
      </c>
      <c r="BG112">
        <v>34.267699999999998</v>
      </c>
      <c r="BH112">
        <v>96.194400000000002</v>
      </c>
      <c r="BI112">
        <v>123.904</v>
      </c>
      <c r="BJ112">
        <v>0</v>
      </c>
      <c r="BK112">
        <v>0</v>
      </c>
      <c r="BL112">
        <v>0</v>
      </c>
      <c r="BM112">
        <v>220.09800000000001</v>
      </c>
      <c r="BN112">
        <v>211.245</v>
      </c>
      <c r="BO112">
        <v>8.8533399999999993</v>
      </c>
      <c r="BP112">
        <v>0</v>
      </c>
      <c r="BQ112">
        <v>0</v>
      </c>
      <c r="BS112">
        <v>0</v>
      </c>
      <c r="BT112">
        <v>0</v>
      </c>
      <c r="BV112">
        <v>0</v>
      </c>
      <c r="BW112" t="s">
        <v>99</v>
      </c>
      <c r="BX112" t="s">
        <v>99</v>
      </c>
      <c r="BY112" t="s">
        <v>445</v>
      </c>
      <c r="BZ112">
        <v>96.976600000000005</v>
      </c>
      <c r="CA112">
        <v>271016</v>
      </c>
      <c r="CB112">
        <v>369946</v>
      </c>
      <c r="CC112">
        <v>37582.400000000001</v>
      </c>
      <c r="CD112">
        <v>99090.2</v>
      </c>
      <c r="CE112">
        <v>0</v>
      </c>
      <c r="CF112">
        <v>582835</v>
      </c>
      <c r="CG112" s="74">
        <v>1360570</v>
      </c>
      <c r="CH112" s="74">
        <v>2135580</v>
      </c>
      <c r="CI112">
        <v>0</v>
      </c>
      <c r="CJ112">
        <v>0</v>
      </c>
      <c r="CK112">
        <v>0</v>
      </c>
      <c r="CL112" s="74">
        <v>3496150</v>
      </c>
      <c r="CM112">
        <v>16530.5</v>
      </c>
      <c r="CN112">
        <v>0</v>
      </c>
      <c r="CO112">
        <v>0</v>
      </c>
      <c r="CP112">
        <v>0</v>
      </c>
      <c r="CQ112">
        <v>0</v>
      </c>
      <c r="CR112">
        <v>5567.39</v>
      </c>
      <c r="CS112">
        <v>0</v>
      </c>
      <c r="CT112">
        <v>22097.9</v>
      </c>
      <c r="CU112">
        <v>0</v>
      </c>
      <c r="CV112">
        <v>0</v>
      </c>
      <c r="CW112">
        <v>0</v>
      </c>
      <c r="CX112">
        <v>0</v>
      </c>
      <c r="CY112">
        <v>22097.9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6.5027100000000004</v>
      </c>
      <c r="DN112">
        <v>20.3705</v>
      </c>
      <c r="DO112">
        <v>21.482399999999998</v>
      </c>
      <c r="DP112">
        <v>2.8985799999999999</v>
      </c>
      <c r="DQ112">
        <v>6.1978099999999996</v>
      </c>
      <c r="DR112">
        <v>2.0143800000000001</v>
      </c>
      <c r="DS112">
        <v>34.267800000000001</v>
      </c>
      <c r="DT112">
        <v>93.734099999999998</v>
      </c>
      <c r="DU112">
        <v>123.904</v>
      </c>
      <c r="DV112">
        <v>0</v>
      </c>
      <c r="DW112">
        <v>0</v>
      </c>
      <c r="DX112">
        <v>0</v>
      </c>
      <c r="DY112">
        <v>217.63800000000001</v>
      </c>
      <c r="DZ112">
        <v>209.126</v>
      </c>
      <c r="EA112">
        <v>8.51234</v>
      </c>
      <c r="EB112">
        <v>0</v>
      </c>
      <c r="EC112">
        <v>0</v>
      </c>
      <c r="EE112">
        <v>0</v>
      </c>
      <c r="EF112">
        <v>1.75</v>
      </c>
      <c r="EG112" t="s">
        <v>205</v>
      </c>
      <c r="EH112">
        <v>0</v>
      </c>
      <c r="EI112" s="74">
        <v>8.4004400000000001E-13</v>
      </c>
      <c r="EJ112">
        <v>105.496</v>
      </c>
      <c r="EK112">
        <v>33.398400000000002</v>
      </c>
      <c r="EL112">
        <v>1.17886</v>
      </c>
      <c r="EM112">
        <v>45.0105</v>
      </c>
      <c r="EN112">
        <v>0</v>
      </c>
      <c r="EO112">
        <v>91.258399999999995</v>
      </c>
      <c r="EP112">
        <v>276.34199999999998</v>
      </c>
      <c r="EQ112">
        <v>274.91199999999998</v>
      </c>
      <c r="ER112">
        <v>0</v>
      </c>
      <c r="ES112">
        <v>0</v>
      </c>
      <c r="ET112">
        <v>0</v>
      </c>
      <c r="EU112">
        <v>551.25400000000002</v>
      </c>
      <c r="EV112" s="74">
        <v>1.6612300000000001E-11</v>
      </c>
      <c r="EW112">
        <v>85.506299999999996</v>
      </c>
      <c r="EX112">
        <v>44.864400000000003</v>
      </c>
      <c r="EY112">
        <v>16.7165</v>
      </c>
      <c r="EZ112">
        <v>20.304600000000001</v>
      </c>
      <c r="FA112">
        <v>0</v>
      </c>
      <c r="FB112">
        <v>91.258499999999998</v>
      </c>
      <c r="FC112">
        <v>258.64999999999998</v>
      </c>
      <c r="FD112">
        <v>274.91199999999998</v>
      </c>
      <c r="FE112">
        <v>0</v>
      </c>
      <c r="FF112">
        <v>0</v>
      </c>
      <c r="FG112">
        <v>0</v>
      </c>
      <c r="FH112">
        <v>533.56299999999999</v>
      </c>
      <c r="FI112" t="s">
        <v>606</v>
      </c>
      <c r="FJ112" t="s">
        <v>535</v>
      </c>
      <c r="FK112" t="s">
        <v>536</v>
      </c>
      <c r="FL112" t="s">
        <v>257</v>
      </c>
      <c r="FM112">
        <v>8.5</v>
      </c>
      <c r="FN112" t="s">
        <v>44</v>
      </c>
      <c r="FO112" t="s">
        <v>502</v>
      </c>
      <c r="FP112" t="s">
        <v>615</v>
      </c>
    </row>
    <row r="113" spans="1:172" x14ac:dyDescent="0.25">
      <c r="A113" s="72">
        <v>43238.499409722222</v>
      </c>
      <c r="B113" t="s">
        <v>300</v>
      </c>
      <c r="C113" t="s">
        <v>300</v>
      </c>
      <c r="D113" t="s">
        <v>266</v>
      </c>
      <c r="E113">
        <v>498589</v>
      </c>
      <c r="F113">
        <v>498589</v>
      </c>
      <c r="G113" t="s">
        <v>43</v>
      </c>
      <c r="H113" s="73">
        <v>0.16180555555555556</v>
      </c>
      <c r="I113" t="s">
        <v>51</v>
      </c>
      <c r="J113">
        <v>-1.9</v>
      </c>
      <c r="K113" t="s">
        <v>99</v>
      </c>
      <c r="L113" t="s">
        <v>99</v>
      </c>
      <c r="M113" t="s">
        <v>236</v>
      </c>
      <c r="N113">
        <v>103.687</v>
      </c>
      <c r="O113">
        <v>446029</v>
      </c>
      <c r="P113">
        <v>406833</v>
      </c>
      <c r="Q113">
        <v>2809.58</v>
      </c>
      <c r="R113">
        <v>290211</v>
      </c>
      <c r="S113">
        <v>0</v>
      </c>
      <c r="T113">
        <v>587722</v>
      </c>
      <c r="U113" s="74">
        <v>1733710</v>
      </c>
      <c r="V113" s="74">
        <v>5008450</v>
      </c>
      <c r="W113">
        <v>0</v>
      </c>
      <c r="X113">
        <v>0</v>
      </c>
      <c r="Y113">
        <v>0</v>
      </c>
      <c r="Z113" s="74">
        <v>6742160</v>
      </c>
      <c r="AA113">
        <v>15936</v>
      </c>
      <c r="AB113">
        <v>0</v>
      </c>
      <c r="AC113">
        <v>0</v>
      </c>
      <c r="AD113">
        <v>0</v>
      </c>
      <c r="AE113">
        <v>0</v>
      </c>
      <c r="AF113">
        <v>5389.24</v>
      </c>
      <c r="AG113">
        <v>0</v>
      </c>
      <c r="AH113">
        <v>21325.3</v>
      </c>
      <c r="AI113">
        <v>0</v>
      </c>
      <c r="AJ113">
        <v>0</v>
      </c>
      <c r="AK113">
        <v>0</v>
      </c>
      <c r="AL113">
        <v>0</v>
      </c>
      <c r="AM113">
        <v>21325.3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6.1554000000000002</v>
      </c>
      <c r="BB113">
        <v>31.6739</v>
      </c>
      <c r="BC113">
        <v>23.054300000000001</v>
      </c>
      <c r="BD113">
        <v>0.26114199999999999</v>
      </c>
      <c r="BE113">
        <v>17.194900000000001</v>
      </c>
      <c r="BF113">
        <v>1.9498899999999999</v>
      </c>
      <c r="BG113">
        <v>34.523600000000002</v>
      </c>
      <c r="BH113">
        <v>114.813</v>
      </c>
      <c r="BI113">
        <v>277.46300000000002</v>
      </c>
      <c r="BJ113">
        <v>0</v>
      </c>
      <c r="BK113">
        <v>0</v>
      </c>
      <c r="BL113">
        <v>0</v>
      </c>
      <c r="BM113">
        <v>392.27600000000001</v>
      </c>
      <c r="BN113">
        <v>384.17599999999999</v>
      </c>
      <c r="BO113">
        <v>8.1002100000000006</v>
      </c>
      <c r="BP113">
        <v>0</v>
      </c>
      <c r="BQ113">
        <v>9</v>
      </c>
      <c r="BR113" t="s">
        <v>261</v>
      </c>
      <c r="BS113">
        <v>0</v>
      </c>
      <c r="BT113">
        <v>0</v>
      </c>
      <c r="BV113">
        <v>0</v>
      </c>
      <c r="BW113" t="s">
        <v>99</v>
      </c>
      <c r="BX113" t="s">
        <v>99</v>
      </c>
      <c r="BY113" t="s">
        <v>249</v>
      </c>
      <c r="BZ113">
        <v>85.138000000000005</v>
      </c>
      <c r="CA113">
        <v>479892</v>
      </c>
      <c r="CB113">
        <v>480834</v>
      </c>
      <c r="CC113">
        <v>36128.800000000003</v>
      </c>
      <c r="CD113">
        <v>95209.5</v>
      </c>
      <c r="CE113">
        <v>0</v>
      </c>
      <c r="CF113">
        <v>587724</v>
      </c>
      <c r="CG113" s="74">
        <v>1679870</v>
      </c>
      <c r="CH113" s="74">
        <v>5008450</v>
      </c>
      <c r="CI113">
        <v>0</v>
      </c>
      <c r="CJ113">
        <v>0</v>
      </c>
      <c r="CK113">
        <v>0</v>
      </c>
      <c r="CL113" s="74">
        <v>6688320</v>
      </c>
      <c r="CM113">
        <v>14637.1</v>
      </c>
      <c r="CN113">
        <v>0</v>
      </c>
      <c r="CO113">
        <v>0</v>
      </c>
      <c r="CP113">
        <v>0</v>
      </c>
      <c r="CQ113">
        <v>0</v>
      </c>
      <c r="CR113">
        <v>5387.72</v>
      </c>
      <c r="CS113">
        <v>0</v>
      </c>
      <c r="CT113">
        <v>20024.8</v>
      </c>
      <c r="CU113">
        <v>0</v>
      </c>
      <c r="CV113">
        <v>0</v>
      </c>
      <c r="CW113">
        <v>0</v>
      </c>
      <c r="CX113">
        <v>0</v>
      </c>
      <c r="CY113">
        <v>20024.8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5.7674500000000002</v>
      </c>
      <c r="DN113">
        <v>34.509399999999999</v>
      </c>
      <c r="DO113">
        <v>27.4176</v>
      </c>
      <c r="DP113">
        <v>2.7821799999999999</v>
      </c>
      <c r="DQ113">
        <v>5.9529100000000001</v>
      </c>
      <c r="DR113">
        <v>1.9493400000000001</v>
      </c>
      <c r="DS113">
        <v>34.523699999999998</v>
      </c>
      <c r="DT113">
        <v>112.90300000000001</v>
      </c>
      <c r="DU113">
        <v>277.46300000000002</v>
      </c>
      <c r="DV113">
        <v>0</v>
      </c>
      <c r="DW113">
        <v>0</v>
      </c>
      <c r="DX113">
        <v>0</v>
      </c>
      <c r="DY113">
        <v>390.36599999999999</v>
      </c>
      <c r="DZ113">
        <v>382.65300000000002</v>
      </c>
      <c r="EA113">
        <v>7.7126099999999997</v>
      </c>
      <c r="EB113">
        <v>0</v>
      </c>
      <c r="EC113">
        <v>0.5</v>
      </c>
      <c r="ED113" t="s">
        <v>113</v>
      </c>
      <c r="EE113">
        <v>0</v>
      </c>
      <c r="EF113">
        <v>1.25</v>
      </c>
      <c r="EG113" t="s">
        <v>446</v>
      </c>
      <c r="EH113">
        <v>0</v>
      </c>
      <c r="EI113" s="74">
        <v>8.0733599999999998E-13</v>
      </c>
      <c r="EJ113">
        <v>142.791</v>
      </c>
      <c r="EK113">
        <v>54.81</v>
      </c>
      <c r="EL113">
        <v>1.7563299999999999</v>
      </c>
      <c r="EM113">
        <v>54.582799999999999</v>
      </c>
      <c r="EN113">
        <v>0</v>
      </c>
      <c r="EO113">
        <v>91.41</v>
      </c>
      <c r="EP113">
        <v>345.351</v>
      </c>
      <c r="EQ113">
        <v>588.12400000000002</v>
      </c>
      <c r="ER113">
        <v>0</v>
      </c>
      <c r="ES113">
        <v>0</v>
      </c>
      <c r="ET113">
        <v>0</v>
      </c>
      <c r="EU113">
        <v>933.47500000000002</v>
      </c>
      <c r="EV113" s="74">
        <v>8.28158E-17</v>
      </c>
      <c r="EW113">
        <v>163.494</v>
      </c>
      <c r="EX113">
        <v>59.621499999999997</v>
      </c>
      <c r="EY113">
        <v>16.055</v>
      </c>
      <c r="EZ113">
        <v>19.602799999999998</v>
      </c>
      <c r="FA113">
        <v>0</v>
      </c>
      <c r="FB113">
        <v>91.410200000000003</v>
      </c>
      <c r="FC113">
        <v>350.18400000000003</v>
      </c>
      <c r="FD113">
        <v>588.12400000000002</v>
      </c>
      <c r="FE113">
        <v>0</v>
      </c>
      <c r="FF113">
        <v>0</v>
      </c>
      <c r="FG113">
        <v>0</v>
      </c>
      <c r="FH113">
        <v>938.30799999999999</v>
      </c>
      <c r="FI113" t="s">
        <v>606</v>
      </c>
      <c r="FJ113" t="s">
        <v>535</v>
      </c>
      <c r="FK113" t="s">
        <v>536</v>
      </c>
      <c r="FL113" t="s">
        <v>257</v>
      </c>
      <c r="FM113">
        <v>8.5</v>
      </c>
      <c r="FN113" t="s">
        <v>44</v>
      </c>
      <c r="FO113" t="s">
        <v>502</v>
      </c>
      <c r="FP113" t="s">
        <v>615</v>
      </c>
    </row>
    <row r="114" spans="1:172" x14ac:dyDescent="0.25">
      <c r="A114" s="72">
        <v>43238.501898148148</v>
      </c>
      <c r="B114" t="s">
        <v>301</v>
      </c>
      <c r="C114" t="s">
        <v>301</v>
      </c>
      <c r="D114" t="s">
        <v>302</v>
      </c>
      <c r="E114">
        <v>498589</v>
      </c>
      <c r="F114">
        <v>498589</v>
      </c>
      <c r="G114" t="s">
        <v>43</v>
      </c>
      <c r="H114" s="73">
        <v>0.14444444444444446</v>
      </c>
      <c r="I114" t="s">
        <v>51</v>
      </c>
      <c r="J114">
        <v>-0.92</v>
      </c>
      <c r="K114" t="s">
        <v>99</v>
      </c>
      <c r="L114" t="s">
        <v>99</v>
      </c>
      <c r="M114" t="s">
        <v>215</v>
      </c>
      <c r="N114">
        <v>71.178600000000003</v>
      </c>
      <c r="O114">
        <v>299526</v>
      </c>
      <c r="P114">
        <v>231719</v>
      </c>
      <c r="Q114">
        <v>3731.76</v>
      </c>
      <c r="R114">
        <v>223682</v>
      </c>
      <c r="S114">
        <v>0</v>
      </c>
      <c r="T114">
        <v>584035</v>
      </c>
      <c r="U114" s="74">
        <v>1342770</v>
      </c>
      <c r="V114" s="74">
        <v>2135580</v>
      </c>
      <c r="W114">
        <v>0</v>
      </c>
      <c r="X114">
        <v>0</v>
      </c>
      <c r="Y114">
        <v>0</v>
      </c>
      <c r="Z114" s="74">
        <v>3478350</v>
      </c>
      <c r="AA114">
        <v>10939.7</v>
      </c>
      <c r="AB114">
        <v>0</v>
      </c>
      <c r="AC114">
        <v>0</v>
      </c>
      <c r="AD114">
        <v>0</v>
      </c>
      <c r="AE114">
        <v>0</v>
      </c>
      <c r="AF114">
        <v>5483.43</v>
      </c>
      <c r="AG114">
        <v>0</v>
      </c>
      <c r="AH114">
        <v>16423.099999999999</v>
      </c>
      <c r="AI114">
        <v>0</v>
      </c>
      <c r="AJ114">
        <v>0</v>
      </c>
      <c r="AK114">
        <v>0</v>
      </c>
      <c r="AL114">
        <v>0</v>
      </c>
      <c r="AM114">
        <v>16423.099999999999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4.2494800000000001</v>
      </c>
      <c r="BB114">
        <v>22.648</v>
      </c>
      <c r="BC114">
        <v>13.4381</v>
      </c>
      <c r="BD114">
        <v>0.39366499999999999</v>
      </c>
      <c r="BE114">
        <v>13.355700000000001</v>
      </c>
      <c r="BF114">
        <v>1.9958800000000001</v>
      </c>
      <c r="BG114">
        <v>34.490699999999997</v>
      </c>
      <c r="BH114">
        <v>90.5715</v>
      </c>
      <c r="BI114">
        <v>124.163</v>
      </c>
      <c r="BJ114">
        <v>0</v>
      </c>
      <c r="BK114">
        <v>0</v>
      </c>
      <c r="BL114">
        <v>0</v>
      </c>
      <c r="BM114">
        <v>214.73400000000001</v>
      </c>
      <c r="BN114">
        <v>208.49299999999999</v>
      </c>
      <c r="BO114">
        <v>6.2418699999999996</v>
      </c>
      <c r="BP114">
        <v>0</v>
      </c>
      <c r="BQ114">
        <v>5</v>
      </c>
      <c r="BR114" t="s">
        <v>261</v>
      </c>
      <c r="BS114">
        <v>0</v>
      </c>
      <c r="BT114">
        <v>0</v>
      </c>
      <c r="BV114">
        <v>0</v>
      </c>
      <c r="BW114" t="s">
        <v>99</v>
      </c>
      <c r="BX114" t="s">
        <v>99</v>
      </c>
      <c r="BY114" t="s">
        <v>227</v>
      </c>
      <c r="BZ114">
        <v>59.328099999999999</v>
      </c>
      <c r="CA114">
        <v>235662</v>
      </c>
      <c r="CB114">
        <v>376325</v>
      </c>
      <c r="CC114">
        <v>29168.9</v>
      </c>
      <c r="CD114">
        <v>97423.7</v>
      </c>
      <c r="CE114">
        <v>0</v>
      </c>
      <c r="CF114">
        <v>584037</v>
      </c>
      <c r="CG114" s="74">
        <v>1322680</v>
      </c>
      <c r="CH114" s="74">
        <v>2135580</v>
      </c>
      <c r="CI114">
        <v>0</v>
      </c>
      <c r="CJ114">
        <v>0</v>
      </c>
      <c r="CK114">
        <v>0</v>
      </c>
      <c r="CL114" s="74">
        <v>3458260</v>
      </c>
      <c r="CM114">
        <v>10227.1</v>
      </c>
      <c r="CN114">
        <v>0</v>
      </c>
      <c r="CO114">
        <v>0</v>
      </c>
      <c r="CP114">
        <v>0</v>
      </c>
      <c r="CQ114">
        <v>0</v>
      </c>
      <c r="CR114">
        <v>5481.96</v>
      </c>
      <c r="CS114">
        <v>0</v>
      </c>
      <c r="CT114">
        <v>15709.1</v>
      </c>
      <c r="CU114">
        <v>0</v>
      </c>
      <c r="CV114">
        <v>0</v>
      </c>
      <c r="CW114">
        <v>0</v>
      </c>
      <c r="CX114">
        <v>0</v>
      </c>
      <c r="CY114">
        <v>15709.1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3.9895499999999999</v>
      </c>
      <c r="DN114">
        <v>18.665299999999998</v>
      </c>
      <c r="DO114">
        <v>21.857500000000002</v>
      </c>
      <c r="DP114">
        <v>2.4825900000000001</v>
      </c>
      <c r="DQ114">
        <v>6.1701800000000002</v>
      </c>
      <c r="DR114">
        <v>1.99535</v>
      </c>
      <c r="DS114">
        <v>34.4908</v>
      </c>
      <c r="DT114">
        <v>89.651200000000003</v>
      </c>
      <c r="DU114">
        <v>124.163</v>
      </c>
      <c r="DV114">
        <v>0</v>
      </c>
      <c r="DW114">
        <v>0</v>
      </c>
      <c r="DX114">
        <v>0</v>
      </c>
      <c r="DY114">
        <v>213.81399999999999</v>
      </c>
      <c r="DZ114">
        <v>207.83199999999999</v>
      </c>
      <c r="EA114">
        <v>5.9819899999999997</v>
      </c>
      <c r="EB114">
        <v>0</v>
      </c>
      <c r="EC114">
        <v>0</v>
      </c>
      <c r="EE114">
        <v>0</v>
      </c>
      <c r="EF114">
        <v>1.5</v>
      </c>
      <c r="EG114" t="s">
        <v>205</v>
      </c>
      <c r="EH114">
        <v>0</v>
      </c>
      <c r="EI114" s="74">
        <v>1.3000400000000001E-16</v>
      </c>
      <c r="EJ114">
        <v>102.31</v>
      </c>
      <c r="EK114">
        <v>30.804200000000002</v>
      </c>
      <c r="EL114">
        <v>2.7713899999999998</v>
      </c>
      <c r="EM114">
        <v>41.523699999999998</v>
      </c>
      <c r="EN114">
        <v>0</v>
      </c>
      <c r="EO114">
        <v>92.041899999999998</v>
      </c>
      <c r="EP114">
        <v>269.452</v>
      </c>
      <c r="EQ114">
        <v>274.91199999999998</v>
      </c>
      <c r="ER114">
        <v>0</v>
      </c>
      <c r="ES114">
        <v>0</v>
      </c>
      <c r="ET114">
        <v>0</v>
      </c>
      <c r="EU114">
        <v>544.36400000000003</v>
      </c>
      <c r="EV114" s="74">
        <v>1.28209E-12</v>
      </c>
      <c r="EW114">
        <v>88.868799999999993</v>
      </c>
      <c r="EX114">
        <v>44.446300000000001</v>
      </c>
      <c r="EY114">
        <v>15.6408</v>
      </c>
      <c r="EZ114">
        <v>20.678999999999998</v>
      </c>
      <c r="FA114">
        <v>0</v>
      </c>
      <c r="FB114">
        <v>92.042000000000002</v>
      </c>
      <c r="FC114">
        <v>261.67700000000002</v>
      </c>
      <c r="FD114">
        <v>274.91199999999998</v>
      </c>
      <c r="FE114">
        <v>0</v>
      </c>
      <c r="FF114">
        <v>0</v>
      </c>
      <c r="FG114">
        <v>0</v>
      </c>
      <c r="FH114">
        <v>536.58900000000006</v>
      </c>
      <c r="FI114" t="s">
        <v>606</v>
      </c>
      <c r="FJ114" t="s">
        <v>535</v>
      </c>
      <c r="FK114" t="s">
        <v>536</v>
      </c>
      <c r="FL114" t="s">
        <v>257</v>
      </c>
      <c r="FM114">
        <v>8.5</v>
      </c>
      <c r="FN114" t="s">
        <v>44</v>
      </c>
      <c r="FO114" t="s">
        <v>502</v>
      </c>
      <c r="FP114" t="s">
        <v>615</v>
      </c>
    </row>
    <row r="115" spans="1:172" x14ac:dyDescent="0.25">
      <c r="A115" s="72">
        <v>43238.504930555559</v>
      </c>
      <c r="B115" t="s">
        <v>303</v>
      </c>
      <c r="C115" t="s">
        <v>303</v>
      </c>
      <c r="D115" t="s">
        <v>268</v>
      </c>
      <c r="E115">
        <v>498589</v>
      </c>
      <c r="F115">
        <v>498589</v>
      </c>
      <c r="G115" t="s">
        <v>43</v>
      </c>
      <c r="H115" s="73">
        <v>0.17777777777777778</v>
      </c>
      <c r="I115" t="s">
        <v>50</v>
      </c>
      <c r="J115">
        <v>3.12</v>
      </c>
      <c r="K115" t="s">
        <v>99</v>
      </c>
      <c r="L115" t="s">
        <v>99</v>
      </c>
      <c r="M115" t="s">
        <v>236</v>
      </c>
      <c r="N115">
        <v>324.64800000000002</v>
      </c>
      <c r="O115">
        <v>163720</v>
      </c>
      <c r="P115">
        <v>265628</v>
      </c>
      <c r="Q115">
        <v>3618.37</v>
      </c>
      <c r="R115">
        <v>136273</v>
      </c>
      <c r="S115">
        <v>0</v>
      </c>
      <c r="T115">
        <v>585743</v>
      </c>
      <c r="U115" s="74">
        <v>1155310</v>
      </c>
      <c r="V115" s="74">
        <v>2135580</v>
      </c>
      <c r="W115">
        <v>0</v>
      </c>
      <c r="X115">
        <v>0</v>
      </c>
      <c r="Y115">
        <v>0</v>
      </c>
      <c r="Z115" s="74">
        <v>3290890</v>
      </c>
      <c r="AA115">
        <v>49896.3</v>
      </c>
      <c r="AB115">
        <v>0</v>
      </c>
      <c r="AC115">
        <v>0</v>
      </c>
      <c r="AD115">
        <v>0</v>
      </c>
      <c r="AE115">
        <v>0</v>
      </c>
      <c r="AF115">
        <v>6502.76</v>
      </c>
      <c r="AG115">
        <v>0</v>
      </c>
      <c r="AH115">
        <v>56399.1</v>
      </c>
      <c r="AI115">
        <v>0</v>
      </c>
      <c r="AJ115">
        <v>0</v>
      </c>
      <c r="AK115">
        <v>0</v>
      </c>
      <c r="AL115">
        <v>0</v>
      </c>
      <c r="AM115">
        <v>56399.1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19.730499999999999</v>
      </c>
      <c r="BB115">
        <v>10.0846</v>
      </c>
      <c r="BC115">
        <v>14.6981</v>
      </c>
      <c r="BD115">
        <v>0.23843400000000001</v>
      </c>
      <c r="BE115">
        <v>8.0462399999999992</v>
      </c>
      <c r="BF115">
        <v>2.3584000000000001</v>
      </c>
      <c r="BG115">
        <v>32.406500000000001</v>
      </c>
      <c r="BH115">
        <v>87.562799999999996</v>
      </c>
      <c r="BI115">
        <v>114.872</v>
      </c>
      <c r="BJ115">
        <v>0</v>
      </c>
      <c r="BK115">
        <v>0</v>
      </c>
      <c r="BL115">
        <v>0</v>
      </c>
      <c r="BM115">
        <v>202.435</v>
      </c>
      <c r="BN115">
        <v>180.36500000000001</v>
      </c>
      <c r="BO115">
        <v>22.069600000000001</v>
      </c>
      <c r="BP115">
        <v>0</v>
      </c>
      <c r="BQ115">
        <v>71.5</v>
      </c>
      <c r="BR115" t="s">
        <v>115</v>
      </c>
      <c r="BS115">
        <v>0</v>
      </c>
      <c r="BT115">
        <v>2</v>
      </c>
      <c r="BU115" t="s">
        <v>184</v>
      </c>
      <c r="BV115">
        <v>0</v>
      </c>
      <c r="BW115" t="s">
        <v>99</v>
      </c>
      <c r="BX115" t="s">
        <v>99</v>
      </c>
      <c r="BY115" t="s">
        <v>260</v>
      </c>
      <c r="BZ115">
        <v>321.048</v>
      </c>
      <c r="CA115">
        <v>140991</v>
      </c>
      <c r="CB115">
        <v>404002</v>
      </c>
      <c r="CC115">
        <v>9998.02</v>
      </c>
      <c r="CD115">
        <v>65232.3</v>
      </c>
      <c r="CE115">
        <v>0</v>
      </c>
      <c r="CF115">
        <v>585745</v>
      </c>
      <c r="CG115" s="74">
        <v>1206290</v>
      </c>
      <c r="CH115" s="74">
        <v>2135580</v>
      </c>
      <c r="CI115">
        <v>0</v>
      </c>
      <c r="CJ115">
        <v>0</v>
      </c>
      <c r="CK115">
        <v>0</v>
      </c>
      <c r="CL115" s="74">
        <v>3341870</v>
      </c>
      <c r="CM115">
        <v>51803.5</v>
      </c>
      <c r="CN115">
        <v>0</v>
      </c>
      <c r="CO115">
        <v>0</v>
      </c>
      <c r="CP115">
        <v>0</v>
      </c>
      <c r="CQ115">
        <v>0</v>
      </c>
      <c r="CR115">
        <v>6501.11</v>
      </c>
      <c r="CS115">
        <v>0</v>
      </c>
      <c r="CT115">
        <v>58304.6</v>
      </c>
      <c r="CU115">
        <v>0</v>
      </c>
      <c r="CV115">
        <v>0</v>
      </c>
      <c r="CW115">
        <v>0</v>
      </c>
      <c r="CX115">
        <v>0</v>
      </c>
      <c r="CY115">
        <v>58304.6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20.420000000000002</v>
      </c>
      <c r="DN115">
        <v>8.8379100000000008</v>
      </c>
      <c r="DO115">
        <v>22.209299999999999</v>
      </c>
      <c r="DP115">
        <v>0.65726200000000001</v>
      </c>
      <c r="DQ115">
        <v>3.7911100000000002</v>
      </c>
      <c r="DR115">
        <v>2.3578100000000002</v>
      </c>
      <c r="DS115">
        <v>32.406599999999997</v>
      </c>
      <c r="DT115">
        <v>90.68</v>
      </c>
      <c r="DU115">
        <v>114.872</v>
      </c>
      <c r="DV115">
        <v>0</v>
      </c>
      <c r="DW115">
        <v>0</v>
      </c>
      <c r="DX115">
        <v>0</v>
      </c>
      <c r="DY115">
        <v>205.55199999999999</v>
      </c>
      <c r="DZ115">
        <v>182.79300000000001</v>
      </c>
      <c r="EA115">
        <v>22.758600000000001</v>
      </c>
      <c r="EB115">
        <v>0</v>
      </c>
      <c r="EC115">
        <v>0</v>
      </c>
      <c r="EE115">
        <v>0</v>
      </c>
      <c r="EF115">
        <v>21.5</v>
      </c>
      <c r="EG115" t="s">
        <v>205</v>
      </c>
      <c r="EH115">
        <v>0</v>
      </c>
      <c r="EI115" s="74">
        <v>1.7055299999999999E-17</v>
      </c>
      <c r="EJ115">
        <v>76.917299999999997</v>
      </c>
      <c r="EK115">
        <v>37.120600000000003</v>
      </c>
      <c r="EL115">
        <v>2.2800799999999999</v>
      </c>
      <c r="EM115">
        <v>46.014200000000002</v>
      </c>
      <c r="EN115">
        <v>0</v>
      </c>
      <c r="EO115">
        <v>89.290999999999997</v>
      </c>
      <c r="EP115">
        <v>251.62299999999999</v>
      </c>
      <c r="EQ115">
        <v>274.91199999999998</v>
      </c>
      <c r="ER115">
        <v>0</v>
      </c>
      <c r="ES115">
        <v>0</v>
      </c>
      <c r="ET115">
        <v>0</v>
      </c>
      <c r="EU115">
        <v>526.53499999999997</v>
      </c>
      <c r="EV115" s="74">
        <v>3.09788E-17</v>
      </c>
      <c r="EW115">
        <v>72.627099999999999</v>
      </c>
      <c r="EX115">
        <v>54.945900000000002</v>
      </c>
      <c r="EY115">
        <v>6.29101</v>
      </c>
      <c r="EZ115">
        <v>16.367699999999999</v>
      </c>
      <c r="FA115">
        <v>0</v>
      </c>
      <c r="FB115">
        <v>89.291200000000003</v>
      </c>
      <c r="FC115">
        <v>239.523</v>
      </c>
      <c r="FD115">
        <v>274.91199999999998</v>
      </c>
      <c r="FE115">
        <v>0</v>
      </c>
      <c r="FF115">
        <v>0</v>
      </c>
      <c r="FG115">
        <v>0</v>
      </c>
      <c r="FH115">
        <v>514.43499999999995</v>
      </c>
      <c r="FI115" t="s">
        <v>606</v>
      </c>
      <c r="FJ115" t="s">
        <v>535</v>
      </c>
      <c r="FK115" t="s">
        <v>536</v>
      </c>
      <c r="FL115" t="s">
        <v>257</v>
      </c>
      <c r="FM115">
        <v>8.5</v>
      </c>
      <c r="FN115" t="s">
        <v>44</v>
      </c>
      <c r="FO115" t="s">
        <v>502</v>
      </c>
      <c r="FP115" t="s">
        <v>615</v>
      </c>
    </row>
    <row r="116" spans="1:172" x14ac:dyDescent="0.25">
      <c r="A116" s="72">
        <v>43238.507939814815</v>
      </c>
      <c r="B116" t="s">
        <v>304</v>
      </c>
      <c r="C116" t="s">
        <v>304</v>
      </c>
      <c r="D116" t="s">
        <v>268</v>
      </c>
      <c r="E116">
        <v>498589</v>
      </c>
      <c r="F116">
        <v>498589</v>
      </c>
      <c r="G116" t="s">
        <v>43</v>
      </c>
      <c r="H116" s="73">
        <v>0.17708333333333334</v>
      </c>
      <c r="I116" t="s">
        <v>51</v>
      </c>
      <c r="J116">
        <v>-1.02</v>
      </c>
      <c r="K116" t="s">
        <v>99</v>
      </c>
      <c r="L116" t="s">
        <v>99</v>
      </c>
      <c r="M116" t="s">
        <v>249</v>
      </c>
      <c r="N116">
        <v>294.69099999999997</v>
      </c>
      <c r="O116">
        <v>226625</v>
      </c>
      <c r="P116">
        <v>508466</v>
      </c>
      <c r="Q116">
        <v>5126.9799999999996</v>
      </c>
      <c r="R116">
        <v>177720</v>
      </c>
      <c r="S116">
        <v>0</v>
      </c>
      <c r="T116">
        <v>590632</v>
      </c>
      <c r="U116" s="74">
        <v>1508870</v>
      </c>
      <c r="V116" s="74">
        <v>5008450</v>
      </c>
      <c r="W116">
        <v>0</v>
      </c>
      <c r="X116">
        <v>0</v>
      </c>
      <c r="Y116">
        <v>0</v>
      </c>
      <c r="Z116" s="74">
        <v>6517310</v>
      </c>
      <c r="AA116">
        <v>45292</v>
      </c>
      <c r="AB116">
        <v>0</v>
      </c>
      <c r="AC116">
        <v>0</v>
      </c>
      <c r="AD116">
        <v>0</v>
      </c>
      <c r="AE116">
        <v>0</v>
      </c>
      <c r="AF116">
        <v>6292.62</v>
      </c>
      <c r="AG116">
        <v>0</v>
      </c>
      <c r="AH116">
        <v>51584.6</v>
      </c>
      <c r="AI116">
        <v>0</v>
      </c>
      <c r="AJ116">
        <v>0</v>
      </c>
      <c r="AK116">
        <v>0</v>
      </c>
      <c r="AL116">
        <v>0</v>
      </c>
      <c r="AM116">
        <v>51584.6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17.926200000000001</v>
      </c>
      <c r="BB116">
        <v>14.0746</v>
      </c>
      <c r="BC116">
        <v>28.3797</v>
      </c>
      <c r="BD116">
        <v>0.352713</v>
      </c>
      <c r="BE116">
        <v>10.3413</v>
      </c>
      <c r="BF116">
        <v>2.2821600000000002</v>
      </c>
      <c r="BG116">
        <v>32.634300000000003</v>
      </c>
      <c r="BH116">
        <v>105.991</v>
      </c>
      <c r="BI116">
        <v>277.517</v>
      </c>
      <c r="BJ116">
        <v>0</v>
      </c>
      <c r="BK116">
        <v>0</v>
      </c>
      <c r="BL116">
        <v>0</v>
      </c>
      <c r="BM116">
        <v>383.50799999999998</v>
      </c>
      <c r="BN116">
        <v>363.31700000000001</v>
      </c>
      <c r="BO116">
        <v>20.190799999999999</v>
      </c>
      <c r="BP116">
        <v>0</v>
      </c>
      <c r="BQ116">
        <v>71.75</v>
      </c>
      <c r="BR116" t="s">
        <v>115</v>
      </c>
      <c r="BS116">
        <v>0</v>
      </c>
      <c r="BT116">
        <v>2</v>
      </c>
      <c r="BU116" t="s">
        <v>184</v>
      </c>
      <c r="BV116">
        <v>0</v>
      </c>
      <c r="BW116" t="s">
        <v>99</v>
      </c>
      <c r="BX116" t="s">
        <v>99</v>
      </c>
      <c r="BY116" t="s">
        <v>597</v>
      </c>
      <c r="BZ116">
        <v>291.31099999999998</v>
      </c>
      <c r="CA116">
        <v>273321</v>
      </c>
      <c r="CB116">
        <v>539654</v>
      </c>
      <c r="CC116">
        <v>9644.52</v>
      </c>
      <c r="CD116">
        <v>60974.8</v>
      </c>
      <c r="CE116">
        <v>0</v>
      </c>
      <c r="CF116">
        <v>590634</v>
      </c>
      <c r="CG116" s="74">
        <v>1474520</v>
      </c>
      <c r="CH116" s="74">
        <v>5008450</v>
      </c>
      <c r="CI116">
        <v>0</v>
      </c>
      <c r="CJ116">
        <v>0</v>
      </c>
      <c r="CK116">
        <v>0</v>
      </c>
      <c r="CL116" s="74">
        <v>6482970</v>
      </c>
      <c r="CM116">
        <v>47031.6</v>
      </c>
      <c r="CN116">
        <v>0</v>
      </c>
      <c r="CO116">
        <v>0</v>
      </c>
      <c r="CP116">
        <v>0</v>
      </c>
      <c r="CQ116">
        <v>0</v>
      </c>
      <c r="CR116">
        <v>6291.1</v>
      </c>
      <c r="CS116">
        <v>0</v>
      </c>
      <c r="CT116">
        <v>53322.7</v>
      </c>
      <c r="CU116">
        <v>0</v>
      </c>
      <c r="CV116">
        <v>0</v>
      </c>
      <c r="CW116">
        <v>0</v>
      </c>
      <c r="CX116">
        <v>0</v>
      </c>
      <c r="CY116">
        <v>53322.7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18.5535</v>
      </c>
      <c r="DN116">
        <v>17.470099999999999</v>
      </c>
      <c r="DO116">
        <v>29.8431</v>
      </c>
      <c r="DP116">
        <v>0.63347299999999995</v>
      </c>
      <c r="DQ116">
        <v>3.5613700000000001</v>
      </c>
      <c r="DR116">
        <v>2.2816100000000001</v>
      </c>
      <c r="DS116">
        <v>32.634399999999999</v>
      </c>
      <c r="DT116">
        <v>104.97799999999999</v>
      </c>
      <c r="DU116">
        <v>277.517</v>
      </c>
      <c r="DV116">
        <v>0</v>
      </c>
      <c r="DW116">
        <v>0</v>
      </c>
      <c r="DX116">
        <v>0</v>
      </c>
      <c r="DY116">
        <v>382.49400000000003</v>
      </c>
      <c r="DZ116">
        <v>361.67599999999999</v>
      </c>
      <c r="EA116">
        <v>20.817699999999999</v>
      </c>
      <c r="EB116">
        <v>0</v>
      </c>
      <c r="EC116">
        <v>0</v>
      </c>
      <c r="EE116">
        <v>0</v>
      </c>
      <c r="EF116">
        <v>14.25</v>
      </c>
      <c r="EG116" t="s">
        <v>446</v>
      </c>
      <c r="EH116">
        <v>0</v>
      </c>
      <c r="EI116" s="74">
        <v>1.9960899999999999E-19</v>
      </c>
      <c r="EJ116">
        <v>109.43600000000001</v>
      </c>
      <c r="EK116">
        <v>70.765500000000003</v>
      </c>
      <c r="EL116">
        <v>3.77183</v>
      </c>
      <c r="EM116">
        <v>54.759300000000003</v>
      </c>
      <c r="EN116">
        <v>0</v>
      </c>
      <c r="EO116">
        <v>89.442700000000002</v>
      </c>
      <c r="EP116">
        <v>328.17500000000001</v>
      </c>
      <c r="EQ116">
        <v>588.12400000000002</v>
      </c>
      <c r="ER116">
        <v>0</v>
      </c>
      <c r="ES116">
        <v>0</v>
      </c>
      <c r="ET116">
        <v>0</v>
      </c>
      <c r="EU116">
        <v>916.29899999999998</v>
      </c>
      <c r="EV116" s="74">
        <v>1.48282E-18</v>
      </c>
      <c r="EW116">
        <v>150.45400000000001</v>
      </c>
      <c r="EX116">
        <v>74.133499999999998</v>
      </c>
      <c r="EY116">
        <v>6.0477499999999997</v>
      </c>
      <c r="EZ116">
        <v>15.848000000000001</v>
      </c>
      <c r="FA116">
        <v>0</v>
      </c>
      <c r="FB116">
        <v>89.442899999999995</v>
      </c>
      <c r="FC116">
        <v>335.92599999999999</v>
      </c>
      <c r="FD116">
        <v>588.12400000000002</v>
      </c>
      <c r="FE116">
        <v>0</v>
      </c>
      <c r="FF116">
        <v>0</v>
      </c>
      <c r="FG116">
        <v>0</v>
      </c>
      <c r="FH116">
        <v>924.05</v>
      </c>
      <c r="FI116" t="s">
        <v>606</v>
      </c>
      <c r="FJ116" t="s">
        <v>535</v>
      </c>
      <c r="FK116" t="s">
        <v>536</v>
      </c>
      <c r="FL116" t="s">
        <v>257</v>
      </c>
      <c r="FM116">
        <v>8.5</v>
      </c>
      <c r="FN116" t="s">
        <v>44</v>
      </c>
      <c r="FO116" t="s">
        <v>502</v>
      </c>
      <c r="FP116" t="s">
        <v>615</v>
      </c>
    </row>
    <row r="117" spans="1:172" x14ac:dyDescent="0.25">
      <c r="A117" s="72">
        <v>43238.510231481479</v>
      </c>
      <c r="B117" t="s">
        <v>305</v>
      </c>
      <c r="C117" t="s">
        <v>305</v>
      </c>
      <c r="D117" t="s">
        <v>302</v>
      </c>
      <c r="E117">
        <v>498589</v>
      </c>
      <c r="F117">
        <v>498589</v>
      </c>
      <c r="G117" t="s">
        <v>43</v>
      </c>
      <c r="H117" s="73">
        <v>0.13472222222222222</v>
      </c>
      <c r="I117" t="s">
        <v>51</v>
      </c>
      <c r="J117">
        <v>-3.48</v>
      </c>
      <c r="K117" t="s">
        <v>99</v>
      </c>
      <c r="L117" t="s">
        <v>99</v>
      </c>
      <c r="M117" t="s">
        <v>215</v>
      </c>
      <c r="N117">
        <v>64.090500000000006</v>
      </c>
      <c r="O117">
        <v>275585</v>
      </c>
      <c r="P117">
        <v>225451</v>
      </c>
      <c r="Q117">
        <v>3259.9</v>
      </c>
      <c r="R117">
        <v>222782</v>
      </c>
      <c r="S117">
        <v>0</v>
      </c>
      <c r="T117">
        <v>593904</v>
      </c>
      <c r="U117" s="74">
        <v>1321050</v>
      </c>
      <c r="V117" s="74">
        <v>2135580</v>
      </c>
      <c r="W117">
        <v>0</v>
      </c>
      <c r="X117">
        <v>0</v>
      </c>
      <c r="Y117">
        <v>0</v>
      </c>
      <c r="Z117" s="74">
        <v>3456630</v>
      </c>
      <c r="AA117">
        <v>9850.26</v>
      </c>
      <c r="AB117">
        <v>0</v>
      </c>
      <c r="AC117">
        <v>0</v>
      </c>
      <c r="AD117">
        <v>0</v>
      </c>
      <c r="AE117">
        <v>0</v>
      </c>
      <c r="AF117">
        <v>5483.41</v>
      </c>
      <c r="AG117">
        <v>0</v>
      </c>
      <c r="AH117">
        <v>15333.7</v>
      </c>
      <c r="AI117">
        <v>0</v>
      </c>
      <c r="AJ117">
        <v>0</v>
      </c>
      <c r="AK117">
        <v>0</v>
      </c>
      <c r="AL117">
        <v>0</v>
      </c>
      <c r="AM117">
        <v>15333.7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3.8095300000000001</v>
      </c>
      <c r="BB117">
        <v>20.941500000000001</v>
      </c>
      <c r="BC117">
        <v>13.2033</v>
      </c>
      <c r="BD117">
        <v>0.352238</v>
      </c>
      <c r="BE117">
        <v>13.276</v>
      </c>
      <c r="BF117">
        <v>1.99587</v>
      </c>
      <c r="BG117">
        <v>35.029600000000002</v>
      </c>
      <c r="BH117">
        <v>88.608099999999993</v>
      </c>
      <c r="BI117">
        <v>124.163</v>
      </c>
      <c r="BJ117">
        <v>0</v>
      </c>
      <c r="BK117">
        <v>0</v>
      </c>
      <c r="BL117">
        <v>0</v>
      </c>
      <c r="BM117">
        <v>212.77099999999999</v>
      </c>
      <c r="BN117">
        <v>206.96899999999999</v>
      </c>
      <c r="BO117">
        <v>5.80227</v>
      </c>
      <c r="BP117">
        <v>0</v>
      </c>
      <c r="BQ117">
        <v>0</v>
      </c>
      <c r="BS117">
        <v>0</v>
      </c>
      <c r="BT117">
        <v>0</v>
      </c>
      <c r="BV117">
        <v>0</v>
      </c>
      <c r="BW117" t="s">
        <v>99</v>
      </c>
      <c r="BX117" t="s">
        <v>99</v>
      </c>
      <c r="BY117" t="s">
        <v>215</v>
      </c>
      <c r="BZ117">
        <v>44.477600000000002</v>
      </c>
      <c r="CA117">
        <v>215660</v>
      </c>
      <c r="CB117">
        <v>338429</v>
      </c>
      <c r="CC117">
        <v>27380.5</v>
      </c>
      <c r="CD117">
        <v>93311.2</v>
      </c>
      <c r="CE117">
        <v>0</v>
      </c>
      <c r="CF117">
        <v>593904</v>
      </c>
      <c r="CG117" s="74">
        <v>1268730</v>
      </c>
      <c r="CH117" s="74">
        <v>2135580</v>
      </c>
      <c r="CI117">
        <v>0</v>
      </c>
      <c r="CJ117">
        <v>0</v>
      </c>
      <c r="CK117">
        <v>0</v>
      </c>
      <c r="CL117" s="74">
        <v>3404310</v>
      </c>
      <c r="CM117">
        <v>7596.98</v>
      </c>
      <c r="CN117">
        <v>0</v>
      </c>
      <c r="CO117">
        <v>0</v>
      </c>
      <c r="CP117">
        <v>0</v>
      </c>
      <c r="CQ117">
        <v>0</v>
      </c>
      <c r="CR117">
        <v>5481.94</v>
      </c>
      <c r="CS117">
        <v>0</v>
      </c>
      <c r="CT117">
        <v>13078.9</v>
      </c>
      <c r="CU117">
        <v>0</v>
      </c>
      <c r="CV117">
        <v>0</v>
      </c>
      <c r="CW117">
        <v>0</v>
      </c>
      <c r="CX117">
        <v>0</v>
      </c>
      <c r="CY117">
        <v>13078.9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2.9944600000000001</v>
      </c>
      <c r="DN117">
        <v>17.162299999999998</v>
      </c>
      <c r="DO117">
        <v>19.682600000000001</v>
      </c>
      <c r="DP117">
        <v>2.37304</v>
      </c>
      <c r="DQ117">
        <v>5.8963799999999997</v>
      </c>
      <c r="DR117">
        <v>1.9953399999999999</v>
      </c>
      <c r="DS117">
        <v>35.029600000000002</v>
      </c>
      <c r="DT117">
        <v>85.133600000000001</v>
      </c>
      <c r="DU117">
        <v>124.163</v>
      </c>
      <c r="DV117">
        <v>0</v>
      </c>
      <c r="DW117">
        <v>0</v>
      </c>
      <c r="DX117">
        <v>0</v>
      </c>
      <c r="DY117">
        <v>209.297</v>
      </c>
      <c r="DZ117">
        <v>204.309</v>
      </c>
      <c r="EA117">
        <v>4.9876100000000001</v>
      </c>
      <c r="EB117">
        <v>0</v>
      </c>
      <c r="EC117">
        <v>0</v>
      </c>
      <c r="EE117">
        <v>0</v>
      </c>
      <c r="EF117">
        <v>3</v>
      </c>
      <c r="EG117" t="s">
        <v>205</v>
      </c>
      <c r="EH117">
        <v>0</v>
      </c>
      <c r="EI117" s="74">
        <v>1.4560400000000001E-16</v>
      </c>
      <c r="EJ117">
        <v>99.918999999999997</v>
      </c>
      <c r="EK117">
        <v>30.557500000000001</v>
      </c>
      <c r="EL117">
        <v>2.67028</v>
      </c>
      <c r="EM117">
        <v>41.08</v>
      </c>
      <c r="EN117">
        <v>0</v>
      </c>
      <c r="EO117">
        <v>92.739699999999999</v>
      </c>
      <c r="EP117">
        <v>266.96699999999998</v>
      </c>
      <c r="EQ117">
        <v>274.91199999999998</v>
      </c>
      <c r="ER117">
        <v>0</v>
      </c>
      <c r="ES117">
        <v>0</v>
      </c>
      <c r="ET117">
        <v>0</v>
      </c>
      <c r="EU117">
        <v>541.87900000000002</v>
      </c>
      <c r="EV117" s="74">
        <v>1.14132E-16</v>
      </c>
      <c r="EW117">
        <v>83.031899999999993</v>
      </c>
      <c r="EX117">
        <v>41.582599999999999</v>
      </c>
      <c r="EY117">
        <v>15.4754</v>
      </c>
      <c r="EZ117">
        <v>20.1691</v>
      </c>
      <c r="FA117">
        <v>0</v>
      </c>
      <c r="FB117">
        <v>92.739699999999999</v>
      </c>
      <c r="FC117">
        <v>252.999</v>
      </c>
      <c r="FD117">
        <v>274.91199999999998</v>
      </c>
      <c r="FE117">
        <v>0</v>
      </c>
      <c r="FF117">
        <v>0</v>
      </c>
      <c r="FG117">
        <v>0</v>
      </c>
      <c r="FH117">
        <v>527.91099999999994</v>
      </c>
      <c r="FI117" t="s">
        <v>606</v>
      </c>
      <c r="FJ117" t="s">
        <v>535</v>
      </c>
      <c r="FK117" t="s">
        <v>536</v>
      </c>
      <c r="FL117" t="s">
        <v>257</v>
      </c>
      <c r="FM117">
        <v>8.5</v>
      </c>
      <c r="FN117" t="s">
        <v>44</v>
      </c>
      <c r="FO117" t="s">
        <v>502</v>
      </c>
      <c r="FP117" t="s">
        <v>615</v>
      </c>
    </row>
    <row r="118" spans="1:172" x14ac:dyDescent="0.25">
      <c r="A118" s="72">
        <v>43238.512141203704</v>
      </c>
      <c r="B118" t="s">
        <v>306</v>
      </c>
      <c r="C118" t="s">
        <v>306</v>
      </c>
      <c r="D118" t="s">
        <v>302</v>
      </c>
      <c r="E118">
        <v>498589</v>
      </c>
      <c r="F118">
        <v>498589</v>
      </c>
      <c r="G118" t="s">
        <v>43</v>
      </c>
      <c r="H118" s="73">
        <v>0.1111111111111111</v>
      </c>
      <c r="I118" t="s">
        <v>51</v>
      </c>
      <c r="J118">
        <v>-0.7</v>
      </c>
      <c r="K118" t="s">
        <v>99</v>
      </c>
      <c r="L118" t="s">
        <v>99</v>
      </c>
      <c r="M118" t="s">
        <v>215</v>
      </c>
      <c r="N118">
        <v>71.257599999999996</v>
      </c>
      <c r="O118">
        <v>299290</v>
      </c>
      <c r="P118">
        <v>231529</v>
      </c>
      <c r="Q118">
        <v>3725.84</v>
      </c>
      <c r="R118">
        <v>223683</v>
      </c>
      <c r="S118">
        <v>0</v>
      </c>
      <c r="T118">
        <v>580517</v>
      </c>
      <c r="U118" s="74">
        <v>1338820</v>
      </c>
      <c r="V118" s="74">
        <v>2135580</v>
      </c>
      <c r="W118">
        <v>0</v>
      </c>
      <c r="X118">
        <v>0</v>
      </c>
      <c r="Y118">
        <v>0</v>
      </c>
      <c r="Z118" s="74">
        <v>3474400</v>
      </c>
      <c r="AA118">
        <v>10951.8</v>
      </c>
      <c r="AB118">
        <v>0</v>
      </c>
      <c r="AC118">
        <v>0</v>
      </c>
      <c r="AD118">
        <v>0</v>
      </c>
      <c r="AE118">
        <v>0</v>
      </c>
      <c r="AF118">
        <v>5483.43</v>
      </c>
      <c r="AG118">
        <v>0</v>
      </c>
      <c r="AH118">
        <v>16435.2</v>
      </c>
      <c r="AI118">
        <v>0</v>
      </c>
      <c r="AJ118">
        <v>0</v>
      </c>
      <c r="AK118">
        <v>0</v>
      </c>
      <c r="AL118">
        <v>0</v>
      </c>
      <c r="AM118">
        <v>16435.2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4.2538999999999998</v>
      </c>
      <c r="BB118">
        <v>22.630700000000001</v>
      </c>
      <c r="BC118">
        <v>13.4275</v>
      </c>
      <c r="BD118">
        <v>0.39316699999999999</v>
      </c>
      <c r="BE118">
        <v>13.355600000000001</v>
      </c>
      <c r="BF118">
        <v>1.9958800000000001</v>
      </c>
      <c r="BG118">
        <v>34.298999999999999</v>
      </c>
      <c r="BH118">
        <v>90.355699999999999</v>
      </c>
      <c r="BI118">
        <v>124.163</v>
      </c>
      <c r="BJ118">
        <v>0</v>
      </c>
      <c r="BK118">
        <v>0</v>
      </c>
      <c r="BL118">
        <v>0</v>
      </c>
      <c r="BM118">
        <v>214.51900000000001</v>
      </c>
      <c r="BN118">
        <v>208.27199999999999</v>
      </c>
      <c r="BO118">
        <v>6.2462799999999996</v>
      </c>
      <c r="BP118">
        <v>0</v>
      </c>
      <c r="BQ118">
        <v>5</v>
      </c>
      <c r="BR118" t="s">
        <v>261</v>
      </c>
      <c r="BS118">
        <v>0</v>
      </c>
      <c r="BT118">
        <v>0</v>
      </c>
      <c r="BV118">
        <v>0</v>
      </c>
      <c r="BW118" t="s">
        <v>99</v>
      </c>
      <c r="BX118" t="s">
        <v>99</v>
      </c>
      <c r="BY118" t="s">
        <v>227</v>
      </c>
      <c r="BZ118">
        <v>59.328099999999999</v>
      </c>
      <c r="CA118">
        <v>235662</v>
      </c>
      <c r="CB118">
        <v>376325</v>
      </c>
      <c r="CC118">
        <v>29168.9</v>
      </c>
      <c r="CD118">
        <v>97423.7</v>
      </c>
      <c r="CE118">
        <v>0</v>
      </c>
      <c r="CF118">
        <v>584037</v>
      </c>
      <c r="CG118" s="74">
        <v>1322680</v>
      </c>
      <c r="CH118" s="74">
        <v>2135580</v>
      </c>
      <c r="CI118">
        <v>0</v>
      </c>
      <c r="CJ118">
        <v>0</v>
      </c>
      <c r="CK118">
        <v>0</v>
      </c>
      <c r="CL118" s="74">
        <v>3458260</v>
      </c>
      <c r="CM118">
        <v>10227.1</v>
      </c>
      <c r="CN118">
        <v>0</v>
      </c>
      <c r="CO118">
        <v>0</v>
      </c>
      <c r="CP118">
        <v>0</v>
      </c>
      <c r="CQ118">
        <v>0</v>
      </c>
      <c r="CR118">
        <v>5481.96</v>
      </c>
      <c r="CS118">
        <v>0</v>
      </c>
      <c r="CT118">
        <v>15709.1</v>
      </c>
      <c r="CU118">
        <v>0</v>
      </c>
      <c r="CV118">
        <v>0</v>
      </c>
      <c r="CW118">
        <v>0</v>
      </c>
      <c r="CX118">
        <v>0</v>
      </c>
      <c r="CY118">
        <v>15709.1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3.9895499999999999</v>
      </c>
      <c r="DN118">
        <v>18.665299999999998</v>
      </c>
      <c r="DO118">
        <v>21.857500000000002</v>
      </c>
      <c r="DP118">
        <v>2.4825900000000001</v>
      </c>
      <c r="DQ118">
        <v>6.1701800000000002</v>
      </c>
      <c r="DR118">
        <v>1.99535</v>
      </c>
      <c r="DS118">
        <v>34.4908</v>
      </c>
      <c r="DT118">
        <v>89.651200000000003</v>
      </c>
      <c r="DU118">
        <v>124.163</v>
      </c>
      <c r="DV118">
        <v>0</v>
      </c>
      <c r="DW118">
        <v>0</v>
      </c>
      <c r="DX118">
        <v>0</v>
      </c>
      <c r="DY118">
        <v>213.81399999999999</v>
      </c>
      <c r="DZ118">
        <v>207.83199999999999</v>
      </c>
      <c r="EA118">
        <v>5.9819899999999997</v>
      </c>
      <c r="EB118">
        <v>0</v>
      </c>
      <c r="EC118">
        <v>0</v>
      </c>
      <c r="EE118">
        <v>0</v>
      </c>
      <c r="EF118">
        <v>1.5</v>
      </c>
      <c r="EG118" t="s">
        <v>205</v>
      </c>
      <c r="EH118">
        <v>0</v>
      </c>
      <c r="EI118" s="74">
        <v>1.4196699999999999E-16</v>
      </c>
      <c r="EJ118">
        <v>102.28100000000001</v>
      </c>
      <c r="EK118">
        <v>30.790700000000001</v>
      </c>
      <c r="EL118">
        <v>2.7693699999999999</v>
      </c>
      <c r="EM118">
        <v>41.525599999999997</v>
      </c>
      <c r="EN118">
        <v>0</v>
      </c>
      <c r="EO118">
        <v>91.799300000000002</v>
      </c>
      <c r="EP118">
        <v>269.166</v>
      </c>
      <c r="EQ118">
        <v>274.91199999999998</v>
      </c>
      <c r="ER118">
        <v>0</v>
      </c>
      <c r="ES118">
        <v>0</v>
      </c>
      <c r="ET118">
        <v>0</v>
      </c>
      <c r="EU118">
        <v>544.07799999999997</v>
      </c>
      <c r="EV118" s="74">
        <v>1.28209E-12</v>
      </c>
      <c r="EW118">
        <v>88.868799999999993</v>
      </c>
      <c r="EX118">
        <v>44.446300000000001</v>
      </c>
      <c r="EY118">
        <v>15.6408</v>
      </c>
      <c r="EZ118">
        <v>20.678999999999998</v>
      </c>
      <c r="FA118">
        <v>0</v>
      </c>
      <c r="FB118">
        <v>92.042000000000002</v>
      </c>
      <c r="FC118">
        <v>261.67700000000002</v>
      </c>
      <c r="FD118">
        <v>274.91199999999998</v>
      </c>
      <c r="FE118">
        <v>0</v>
      </c>
      <c r="FF118">
        <v>0</v>
      </c>
      <c r="FG118">
        <v>0</v>
      </c>
      <c r="FH118">
        <v>536.58900000000006</v>
      </c>
      <c r="FI118" t="s">
        <v>606</v>
      </c>
      <c r="FJ118" t="s">
        <v>535</v>
      </c>
      <c r="FK118" t="s">
        <v>536</v>
      </c>
      <c r="FL118" t="s">
        <v>257</v>
      </c>
      <c r="FM118">
        <v>8.5</v>
      </c>
      <c r="FN118" t="s">
        <v>44</v>
      </c>
      <c r="FO118" t="s">
        <v>502</v>
      </c>
      <c r="FP118" t="s">
        <v>615</v>
      </c>
    </row>
    <row r="119" spans="1:172" x14ac:dyDescent="0.25">
      <c r="A119" s="72">
        <v>43238.514537037037</v>
      </c>
      <c r="B119" t="s">
        <v>307</v>
      </c>
      <c r="C119" t="s">
        <v>307</v>
      </c>
      <c r="D119" t="s">
        <v>302</v>
      </c>
      <c r="E119">
        <v>498589</v>
      </c>
      <c r="F119">
        <v>498589</v>
      </c>
      <c r="G119" t="s">
        <v>43</v>
      </c>
      <c r="H119" s="73">
        <v>0.14027777777777778</v>
      </c>
      <c r="I119" t="s">
        <v>51</v>
      </c>
      <c r="J119">
        <v>-0.26</v>
      </c>
      <c r="K119" t="s">
        <v>99</v>
      </c>
      <c r="L119" t="s">
        <v>99</v>
      </c>
      <c r="M119" t="s">
        <v>215</v>
      </c>
      <c r="N119">
        <v>71.268199999999993</v>
      </c>
      <c r="O119">
        <v>298196</v>
      </c>
      <c r="P119">
        <v>231611</v>
      </c>
      <c r="Q119">
        <v>3707.7</v>
      </c>
      <c r="R119">
        <v>223629</v>
      </c>
      <c r="S119">
        <v>0</v>
      </c>
      <c r="T119">
        <v>573622</v>
      </c>
      <c r="U119" s="74">
        <v>1330840</v>
      </c>
      <c r="V119" s="74">
        <v>2135580</v>
      </c>
      <c r="W119">
        <v>0</v>
      </c>
      <c r="X119">
        <v>0</v>
      </c>
      <c r="Y119">
        <v>0</v>
      </c>
      <c r="Z119" s="74">
        <v>3466420</v>
      </c>
      <c r="AA119">
        <v>10953.4</v>
      </c>
      <c r="AB119">
        <v>0</v>
      </c>
      <c r="AC119">
        <v>0</v>
      </c>
      <c r="AD119">
        <v>0</v>
      </c>
      <c r="AE119">
        <v>0</v>
      </c>
      <c r="AF119">
        <v>5483.43</v>
      </c>
      <c r="AG119">
        <v>0</v>
      </c>
      <c r="AH119">
        <v>16436.900000000001</v>
      </c>
      <c r="AI119">
        <v>0</v>
      </c>
      <c r="AJ119">
        <v>0</v>
      </c>
      <c r="AK119">
        <v>0</v>
      </c>
      <c r="AL119">
        <v>0</v>
      </c>
      <c r="AM119">
        <v>16436.900000000001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4.2545700000000002</v>
      </c>
      <c r="BB119">
        <v>22.5563</v>
      </c>
      <c r="BC119">
        <v>13.4383</v>
      </c>
      <c r="BD119">
        <v>0.39160299999999998</v>
      </c>
      <c r="BE119">
        <v>13.351100000000001</v>
      </c>
      <c r="BF119">
        <v>1.9958800000000001</v>
      </c>
      <c r="BG119">
        <v>33.9343</v>
      </c>
      <c r="BH119">
        <v>89.921999999999997</v>
      </c>
      <c r="BI119">
        <v>124.163</v>
      </c>
      <c r="BJ119">
        <v>0</v>
      </c>
      <c r="BK119">
        <v>0</v>
      </c>
      <c r="BL119">
        <v>0</v>
      </c>
      <c r="BM119">
        <v>214.08500000000001</v>
      </c>
      <c r="BN119">
        <v>207.83799999999999</v>
      </c>
      <c r="BO119">
        <v>6.2469599999999996</v>
      </c>
      <c r="BP119">
        <v>0</v>
      </c>
      <c r="BQ119">
        <v>4</v>
      </c>
      <c r="BR119" t="s">
        <v>261</v>
      </c>
      <c r="BS119">
        <v>0</v>
      </c>
      <c r="BT119">
        <v>0</v>
      </c>
      <c r="BV119">
        <v>0</v>
      </c>
      <c r="BW119" t="s">
        <v>99</v>
      </c>
      <c r="BX119" t="s">
        <v>99</v>
      </c>
      <c r="BY119" t="s">
        <v>227</v>
      </c>
      <c r="BZ119">
        <v>59.328099999999999</v>
      </c>
      <c r="CA119">
        <v>235662</v>
      </c>
      <c r="CB119">
        <v>376325</v>
      </c>
      <c r="CC119">
        <v>29168.9</v>
      </c>
      <c r="CD119">
        <v>97423.7</v>
      </c>
      <c r="CE119">
        <v>0</v>
      </c>
      <c r="CF119">
        <v>584037</v>
      </c>
      <c r="CG119" s="74">
        <v>1322680</v>
      </c>
      <c r="CH119" s="74">
        <v>2135580</v>
      </c>
      <c r="CI119">
        <v>0</v>
      </c>
      <c r="CJ119">
        <v>0</v>
      </c>
      <c r="CK119">
        <v>0</v>
      </c>
      <c r="CL119" s="74">
        <v>3458260</v>
      </c>
      <c r="CM119">
        <v>10227.1</v>
      </c>
      <c r="CN119">
        <v>0</v>
      </c>
      <c r="CO119">
        <v>0</v>
      </c>
      <c r="CP119">
        <v>0</v>
      </c>
      <c r="CQ119">
        <v>0</v>
      </c>
      <c r="CR119">
        <v>5481.96</v>
      </c>
      <c r="CS119">
        <v>0</v>
      </c>
      <c r="CT119">
        <v>15709.1</v>
      </c>
      <c r="CU119">
        <v>0</v>
      </c>
      <c r="CV119">
        <v>0</v>
      </c>
      <c r="CW119">
        <v>0</v>
      </c>
      <c r="CX119">
        <v>0</v>
      </c>
      <c r="CY119">
        <v>15709.1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3.9895499999999999</v>
      </c>
      <c r="DN119">
        <v>18.665299999999998</v>
      </c>
      <c r="DO119">
        <v>21.857500000000002</v>
      </c>
      <c r="DP119">
        <v>2.4825900000000001</v>
      </c>
      <c r="DQ119">
        <v>6.1701800000000002</v>
      </c>
      <c r="DR119">
        <v>1.99535</v>
      </c>
      <c r="DS119">
        <v>34.4908</v>
      </c>
      <c r="DT119">
        <v>89.651200000000003</v>
      </c>
      <c r="DU119">
        <v>124.163</v>
      </c>
      <c r="DV119">
        <v>0</v>
      </c>
      <c r="DW119">
        <v>0</v>
      </c>
      <c r="DX119">
        <v>0</v>
      </c>
      <c r="DY119">
        <v>213.81399999999999</v>
      </c>
      <c r="DZ119">
        <v>207.83199999999999</v>
      </c>
      <c r="EA119">
        <v>5.9819899999999997</v>
      </c>
      <c r="EB119">
        <v>0</v>
      </c>
      <c r="EC119">
        <v>0</v>
      </c>
      <c r="EE119">
        <v>0</v>
      </c>
      <c r="EF119">
        <v>1.5</v>
      </c>
      <c r="EG119" t="s">
        <v>205</v>
      </c>
      <c r="EH119">
        <v>0</v>
      </c>
      <c r="EI119" s="74">
        <v>1.30381E-16</v>
      </c>
      <c r="EJ119">
        <v>102.256</v>
      </c>
      <c r="EK119">
        <v>30.814299999999999</v>
      </c>
      <c r="EL119">
        <v>2.7674099999999999</v>
      </c>
      <c r="EM119">
        <v>41.517699999999998</v>
      </c>
      <c r="EN119">
        <v>0</v>
      </c>
      <c r="EO119">
        <v>91.940399999999997</v>
      </c>
      <c r="EP119">
        <v>269.29599999999999</v>
      </c>
      <c r="EQ119">
        <v>274.91199999999998</v>
      </c>
      <c r="ER119">
        <v>0</v>
      </c>
      <c r="ES119">
        <v>0</v>
      </c>
      <c r="ET119">
        <v>0</v>
      </c>
      <c r="EU119">
        <v>544.20799999999997</v>
      </c>
      <c r="EV119" s="74">
        <v>1.28209E-12</v>
      </c>
      <c r="EW119">
        <v>88.868799999999993</v>
      </c>
      <c r="EX119">
        <v>44.446300000000001</v>
      </c>
      <c r="EY119">
        <v>15.6408</v>
      </c>
      <c r="EZ119">
        <v>20.678999999999998</v>
      </c>
      <c r="FA119">
        <v>0</v>
      </c>
      <c r="FB119">
        <v>92.042000000000002</v>
      </c>
      <c r="FC119">
        <v>261.67700000000002</v>
      </c>
      <c r="FD119">
        <v>274.91199999999998</v>
      </c>
      <c r="FE119">
        <v>0</v>
      </c>
      <c r="FF119">
        <v>0</v>
      </c>
      <c r="FG119">
        <v>0</v>
      </c>
      <c r="FH119">
        <v>536.58900000000006</v>
      </c>
      <c r="FI119" t="s">
        <v>606</v>
      </c>
      <c r="FJ119" t="s">
        <v>535</v>
      </c>
      <c r="FK119" t="s">
        <v>536</v>
      </c>
      <c r="FL119" t="s">
        <v>257</v>
      </c>
      <c r="FM119">
        <v>8.5</v>
      </c>
      <c r="FN119" t="s">
        <v>44</v>
      </c>
      <c r="FO119" t="s">
        <v>502</v>
      </c>
      <c r="FP119" t="s">
        <v>615</v>
      </c>
    </row>
    <row r="120" spans="1:172" x14ac:dyDescent="0.25">
      <c r="A120" s="72">
        <v>43238.516979166663</v>
      </c>
      <c r="B120" t="s">
        <v>308</v>
      </c>
      <c r="C120" t="s">
        <v>308</v>
      </c>
      <c r="D120" t="s">
        <v>302</v>
      </c>
      <c r="E120">
        <v>498589</v>
      </c>
      <c r="F120">
        <v>498589</v>
      </c>
      <c r="G120" t="s">
        <v>43</v>
      </c>
      <c r="H120" s="73">
        <v>0.14375000000000002</v>
      </c>
      <c r="I120" t="s">
        <v>51</v>
      </c>
      <c r="J120">
        <v>-0.75</v>
      </c>
      <c r="K120" t="s">
        <v>99</v>
      </c>
      <c r="L120" t="s">
        <v>99</v>
      </c>
      <c r="M120" t="s">
        <v>215</v>
      </c>
      <c r="N120">
        <v>86.446299999999994</v>
      </c>
      <c r="O120">
        <v>293582</v>
      </c>
      <c r="P120">
        <v>228761</v>
      </c>
      <c r="Q120">
        <v>3634.64</v>
      </c>
      <c r="R120">
        <v>224162</v>
      </c>
      <c r="S120">
        <v>0</v>
      </c>
      <c r="T120">
        <v>573622</v>
      </c>
      <c r="U120" s="74">
        <v>1323850</v>
      </c>
      <c r="V120" s="74">
        <v>2135580</v>
      </c>
      <c r="W120">
        <v>0</v>
      </c>
      <c r="X120">
        <v>0</v>
      </c>
      <c r="Y120">
        <v>0</v>
      </c>
      <c r="Z120" s="74">
        <v>3459430</v>
      </c>
      <c r="AA120">
        <v>13286.2</v>
      </c>
      <c r="AB120">
        <v>0</v>
      </c>
      <c r="AC120">
        <v>0</v>
      </c>
      <c r="AD120">
        <v>0</v>
      </c>
      <c r="AE120">
        <v>0</v>
      </c>
      <c r="AF120">
        <v>5483.43</v>
      </c>
      <c r="AG120">
        <v>0</v>
      </c>
      <c r="AH120">
        <v>18769.599999999999</v>
      </c>
      <c r="AI120">
        <v>0</v>
      </c>
      <c r="AJ120">
        <v>0</v>
      </c>
      <c r="AK120">
        <v>0</v>
      </c>
      <c r="AL120">
        <v>0</v>
      </c>
      <c r="AM120">
        <v>18769.599999999999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5.1500899999999996</v>
      </c>
      <c r="BB120">
        <v>22.2684</v>
      </c>
      <c r="BC120">
        <v>13.298999999999999</v>
      </c>
      <c r="BD120">
        <v>0.38587900000000003</v>
      </c>
      <c r="BE120">
        <v>13.371600000000001</v>
      </c>
      <c r="BF120">
        <v>1.9958800000000001</v>
      </c>
      <c r="BG120">
        <v>33.9343</v>
      </c>
      <c r="BH120">
        <v>90.405100000000004</v>
      </c>
      <c r="BI120">
        <v>124.163</v>
      </c>
      <c r="BJ120">
        <v>0</v>
      </c>
      <c r="BK120">
        <v>0</v>
      </c>
      <c r="BL120">
        <v>0</v>
      </c>
      <c r="BM120">
        <v>214.56800000000001</v>
      </c>
      <c r="BN120">
        <v>207.42599999999999</v>
      </c>
      <c r="BO120">
        <v>7.1417400000000004</v>
      </c>
      <c r="BP120">
        <v>0</v>
      </c>
      <c r="BQ120">
        <v>2.5</v>
      </c>
      <c r="BR120" t="s">
        <v>261</v>
      </c>
      <c r="BS120">
        <v>0</v>
      </c>
      <c r="BT120">
        <v>0</v>
      </c>
      <c r="BV120">
        <v>0</v>
      </c>
      <c r="BW120" t="s">
        <v>99</v>
      </c>
      <c r="BX120" t="s">
        <v>99</v>
      </c>
      <c r="BY120" t="s">
        <v>227</v>
      </c>
      <c r="BZ120">
        <v>59.328099999999999</v>
      </c>
      <c r="CA120">
        <v>235662</v>
      </c>
      <c r="CB120">
        <v>376325</v>
      </c>
      <c r="CC120">
        <v>29168.9</v>
      </c>
      <c r="CD120">
        <v>97423.7</v>
      </c>
      <c r="CE120">
        <v>0</v>
      </c>
      <c r="CF120">
        <v>584037</v>
      </c>
      <c r="CG120" s="74">
        <v>1322680</v>
      </c>
      <c r="CH120" s="74">
        <v>2135580</v>
      </c>
      <c r="CI120">
        <v>0</v>
      </c>
      <c r="CJ120">
        <v>0</v>
      </c>
      <c r="CK120">
        <v>0</v>
      </c>
      <c r="CL120" s="74">
        <v>3458260</v>
      </c>
      <c r="CM120">
        <v>10227.1</v>
      </c>
      <c r="CN120">
        <v>0</v>
      </c>
      <c r="CO120">
        <v>0</v>
      </c>
      <c r="CP120">
        <v>0</v>
      </c>
      <c r="CQ120">
        <v>0</v>
      </c>
      <c r="CR120">
        <v>5481.96</v>
      </c>
      <c r="CS120">
        <v>0</v>
      </c>
      <c r="CT120">
        <v>15709.1</v>
      </c>
      <c r="CU120">
        <v>0</v>
      </c>
      <c r="CV120">
        <v>0</v>
      </c>
      <c r="CW120">
        <v>0</v>
      </c>
      <c r="CX120">
        <v>0</v>
      </c>
      <c r="CY120">
        <v>15709.1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3.9895499999999999</v>
      </c>
      <c r="DN120">
        <v>18.665299999999998</v>
      </c>
      <c r="DO120">
        <v>21.857500000000002</v>
      </c>
      <c r="DP120">
        <v>2.4825900000000001</v>
      </c>
      <c r="DQ120">
        <v>6.1701800000000002</v>
      </c>
      <c r="DR120">
        <v>1.99535</v>
      </c>
      <c r="DS120">
        <v>34.4908</v>
      </c>
      <c r="DT120">
        <v>89.651200000000003</v>
      </c>
      <c r="DU120">
        <v>124.163</v>
      </c>
      <c r="DV120">
        <v>0</v>
      </c>
      <c r="DW120">
        <v>0</v>
      </c>
      <c r="DX120">
        <v>0</v>
      </c>
      <c r="DY120">
        <v>213.81399999999999</v>
      </c>
      <c r="DZ120">
        <v>207.83199999999999</v>
      </c>
      <c r="EA120">
        <v>5.9819899999999997</v>
      </c>
      <c r="EB120">
        <v>0</v>
      </c>
      <c r="EC120">
        <v>0</v>
      </c>
      <c r="EE120">
        <v>0</v>
      </c>
      <c r="EF120">
        <v>1.5</v>
      </c>
      <c r="EG120" t="s">
        <v>205</v>
      </c>
      <c r="EH120">
        <v>0</v>
      </c>
      <c r="EI120" s="74">
        <v>1.87228E-16</v>
      </c>
      <c r="EJ120">
        <v>101.501</v>
      </c>
      <c r="EK120">
        <v>30.702500000000001</v>
      </c>
      <c r="EL120">
        <v>2.7401499999999999</v>
      </c>
      <c r="EM120">
        <v>41.190800000000003</v>
      </c>
      <c r="EN120">
        <v>0</v>
      </c>
      <c r="EO120">
        <v>91.940399999999997</v>
      </c>
      <c r="EP120">
        <v>268.07400000000001</v>
      </c>
      <c r="EQ120">
        <v>274.91199999999998</v>
      </c>
      <c r="ER120">
        <v>0</v>
      </c>
      <c r="ES120">
        <v>0</v>
      </c>
      <c r="ET120">
        <v>0</v>
      </c>
      <c r="EU120">
        <v>542.98699999999997</v>
      </c>
      <c r="EV120" s="74">
        <v>1.28209E-12</v>
      </c>
      <c r="EW120">
        <v>88.868799999999993</v>
      </c>
      <c r="EX120">
        <v>44.446300000000001</v>
      </c>
      <c r="EY120">
        <v>15.6408</v>
      </c>
      <c r="EZ120">
        <v>20.678999999999998</v>
      </c>
      <c r="FA120">
        <v>0</v>
      </c>
      <c r="FB120">
        <v>92.042000000000002</v>
      </c>
      <c r="FC120">
        <v>261.67700000000002</v>
      </c>
      <c r="FD120">
        <v>274.91199999999998</v>
      </c>
      <c r="FE120">
        <v>0</v>
      </c>
      <c r="FF120">
        <v>0</v>
      </c>
      <c r="FG120">
        <v>0</v>
      </c>
      <c r="FH120">
        <v>536.58900000000006</v>
      </c>
      <c r="FI120" t="s">
        <v>606</v>
      </c>
      <c r="FJ120" t="s">
        <v>535</v>
      </c>
      <c r="FK120" t="s">
        <v>536</v>
      </c>
      <c r="FL120" t="s">
        <v>257</v>
      </c>
      <c r="FM120">
        <v>8.5</v>
      </c>
      <c r="FN120" t="s">
        <v>44</v>
      </c>
      <c r="FO120" t="s">
        <v>502</v>
      </c>
      <c r="FP120" t="s">
        <v>615</v>
      </c>
    </row>
    <row r="121" spans="1:172" x14ac:dyDescent="0.25">
      <c r="A121" s="72">
        <v>43238.519502314812</v>
      </c>
      <c r="B121" t="s">
        <v>309</v>
      </c>
      <c r="C121" t="s">
        <v>309</v>
      </c>
      <c r="D121" t="s">
        <v>268</v>
      </c>
      <c r="E121">
        <v>498589</v>
      </c>
      <c r="F121">
        <v>498589</v>
      </c>
      <c r="G121" t="s">
        <v>43</v>
      </c>
      <c r="H121" s="73">
        <v>0.14791666666666667</v>
      </c>
      <c r="I121" t="s">
        <v>50</v>
      </c>
      <c r="J121">
        <v>5.42</v>
      </c>
      <c r="K121" t="s">
        <v>99</v>
      </c>
      <c r="L121" t="s">
        <v>99</v>
      </c>
      <c r="M121" t="s">
        <v>236</v>
      </c>
      <c r="N121">
        <v>324.64800000000002</v>
      </c>
      <c r="O121">
        <v>129862</v>
      </c>
      <c r="P121">
        <v>265628</v>
      </c>
      <c r="Q121">
        <v>3550.28</v>
      </c>
      <c r="R121">
        <v>132848</v>
      </c>
      <c r="S121">
        <v>0</v>
      </c>
      <c r="T121">
        <v>585743</v>
      </c>
      <c r="U121" s="74">
        <v>1117960</v>
      </c>
      <c r="V121" s="74">
        <v>2135580</v>
      </c>
      <c r="W121">
        <v>0</v>
      </c>
      <c r="X121">
        <v>0</v>
      </c>
      <c r="Y121">
        <v>0</v>
      </c>
      <c r="Z121" s="74">
        <v>3253540</v>
      </c>
      <c r="AA121">
        <v>49896.3</v>
      </c>
      <c r="AB121">
        <v>0</v>
      </c>
      <c r="AC121">
        <v>0</v>
      </c>
      <c r="AD121">
        <v>0</v>
      </c>
      <c r="AE121">
        <v>0</v>
      </c>
      <c r="AF121">
        <v>6502.76</v>
      </c>
      <c r="AG121">
        <v>0</v>
      </c>
      <c r="AH121">
        <v>56399.1</v>
      </c>
      <c r="AI121">
        <v>0</v>
      </c>
      <c r="AJ121">
        <v>0</v>
      </c>
      <c r="AK121">
        <v>0</v>
      </c>
      <c r="AL121">
        <v>0</v>
      </c>
      <c r="AM121">
        <v>56399.1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19.730499999999999</v>
      </c>
      <c r="BB121">
        <v>7.9990300000000003</v>
      </c>
      <c r="BC121">
        <v>14.6981</v>
      </c>
      <c r="BD121">
        <v>0.233987</v>
      </c>
      <c r="BE121">
        <v>7.8422599999999996</v>
      </c>
      <c r="BF121">
        <v>2.3584000000000001</v>
      </c>
      <c r="BG121">
        <v>32.406500000000001</v>
      </c>
      <c r="BH121">
        <v>85.268799999999999</v>
      </c>
      <c r="BI121">
        <v>114.872</v>
      </c>
      <c r="BJ121">
        <v>0</v>
      </c>
      <c r="BK121">
        <v>0</v>
      </c>
      <c r="BL121">
        <v>0</v>
      </c>
      <c r="BM121">
        <v>200.14099999999999</v>
      </c>
      <c r="BN121">
        <v>178.071</v>
      </c>
      <c r="BO121">
        <v>22.069600000000001</v>
      </c>
      <c r="BP121">
        <v>0</v>
      </c>
      <c r="BQ121">
        <v>71.5</v>
      </c>
      <c r="BR121" t="s">
        <v>115</v>
      </c>
      <c r="BS121">
        <v>0</v>
      </c>
      <c r="BT121">
        <v>2</v>
      </c>
      <c r="BU121" t="s">
        <v>184</v>
      </c>
      <c r="BV121">
        <v>0</v>
      </c>
      <c r="BW121" t="s">
        <v>99</v>
      </c>
      <c r="BX121" t="s">
        <v>99</v>
      </c>
      <c r="BY121" t="s">
        <v>260</v>
      </c>
      <c r="BZ121">
        <v>321.048</v>
      </c>
      <c r="CA121">
        <v>140991</v>
      </c>
      <c r="CB121">
        <v>404002</v>
      </c>
      <c r="CC121">
        <v>9998.02</v>
      </c>
      <c r="CD121">
        <v>65232.3</v>
      </c>
      <c r="CE121">
        <v>0</v>
      </c>
      <c r="CF121">
        <v>585745</v>
      </c>
      <c r="CG121" s="74">
        <v>1206290</v>
      </c>
      <c r="CH121" s="74">
        <v>2135580</v>
      </c>
      <c r="CI121">
        <v>0</v>
      </c>
      <c r="CJ121">
        <v>0</v>
      </c>
      <c r="CK121">
        <v>0</v>
      </c>
      <c r="CL121" s="74">
        <v>3341870</v>
      </c>
      <c r="CM121">
        <v>51803.5</v>
      </c>
      <c r="CN121">
        <v>0</v>
      </c>
      <c r="CO121">
        <v>0</v>
      </c>
      <c r="CP121">
        <v>0</v>
      </c>
      <c r="CQ121">
        <v>0</v>
      </c>
      <c r="CR121">
        <v>6501.11</v>
      </c>
      <c r="CS121">
        <v>0</v>
      </c>
      <c r="CT121">
        <v>58304.6</v>
      </c>
      <c r="CU121">
        <v>0</v>
      </c>
      <c r="CV121">
        <v>0</v>
      </c>
      <c r="CW121">
        <v>0</v>
      </c>
      <c r="CX121">
        <v>0</v>
      </c>
      <c r="CY121">
        <v>58304.6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20.420000000000002</v>
      </c>
      <c r="DN121">
        <v>8.8379100000000008</v>
      </c>
      <c r="DO121">
        <v>22.209299999999999</v>
      </c>
      <c r="DP121">
        <v>0.65726200000000001</v>
      </c>
      <c r="DQ121">
        <v>3.7911100000000002</v>
      </c>
      <c r="DR121">
        <v>2.3578100000000002</v>
      </c>
      <c r="DS121">
        <v>32.406599999999997</v>
      </c>
      <c r="DT121">
        <v>90.68</v>
      </c>
      <c r="DU121">
        <v>114.872</v>
      </c>
      <c r="DV121">
        <v>0</v>
      </c>
      <c r="DW121">
        <v>0</v>
      </c>
      <c r="DX121">
        <v>0</v>
      </c>
      <c r="DY121">
        <v>205.55199999999999</v>
      </c>
      <c r="DZ121">
        <v>182.79300000000001</v>
      </c>
      <c r="EA121">
        <v>22.758600000000001</v>
      </c>
      <c r="EB121">
        <v>0</v>
      </c>
      <c r="EC121">
        <v>0</v>
      </c>
      <c r="EE121">
        <v>0</v>
      </c>
      <c r="EF121">
        <v>21.5</v>
      </c>
      <c r="EG121" t="s">
        <v>205</v>
      </c>
      <c r="EH121">
        <v>0</v>
      </c>
      <c r="EI121" s="74">
        <v>1.7055299999999999E-17</v>
      </c>
      <c r="EJ121">
        <v>61.007899999999999</v>
      </c>
      <c r="EK121">
        <v>37.120600000000003</v>
      </c>
      <c r="EL121">
        <v>2.2392099999999999</v>
      </c>
      <c r="EM121">
        <v>44.683</v>
      </c>
      <c r="EN121">
        <v>0</v>
      </c>
      <c r="EO121">
        <v>89.290999999999997</v>
      </c>
      <c r="EP121">
        <v>234.34200000000001</v>
      </c>
      <c r="EQ121">
        <v>274.91199999999998</v>
      </c>
      <c r="ER121">
        <v>0</v>
      </c>
      <c r="ES121">
        <v>0</v>
      </c>
      <c r="ET121">
        <v>0</v>
      </c>
      <c r="EU121">
        <v>509.25400000000002</v>
      </c>
      <c r="EV121" s="74">
        <v>3.09788E-17</v>
      </c>
      <c r="EW121">
        <v>72.627099999999999</v>
      </c>
      <c r="EX121">
        <v>54.945900000000002</v>
      </c>
      <c r="EY121">
        <v>6.29101</v>
      </c>
      <c r="EZ121">
        <v>16.367699999999999</v>
      </c>
      <c r="FA121">
        <v>0</v>
      </c>
      <c r="FB121">
        <v>89.291200000000003</v>
      </c>
      <c r="FC121">
        <v>239.523</v>
      </c>
      <c r="FD121">
        <v>274.91199999999998</v>
      </c>
      <c r="FE121">
        <v>0</v>
      </c>
      <c r="FF121">
        <v>0</v>
      </c>
      <c r="FG121">
        <v>0</v>
      </c>
      <c r="FH121">
        <v>514.43499999999995</v>
      </c>
      <c r="FI121" t="s">
        <v>606</v>
      </c>
      <c r="FJ121" t="s">
        <v>535</v>
      </c>
      <c r="FK121" t="s">
        <v>536</v>
      </c>
      <c r="FL121" t="s">
        <v>257</v>
      </c>
      <c r="FM121">
        <v>8.5</v>
      </c>
      <c r="FN121" t="s">
        <v>44</v>
      </c>
      <c r="FO121" t="s">
        <v>502</v>
      </c>
      <c r="FP121" t="s">
        <v>615</v>
      </c>
    </row>
    <row r="122" spans="1:172" x14ac:dyDescent="0.25">
      <c r="A122" s="72">
        <v>43238.521990740737</v>
      </c>
      <c r="B122" t="s">
        <v>310</v>
      </c>
      <c r="C122" t="s">
        <v>310</v>
      </c>
      <c r="D122" t="s">
        <v>268</v>
      </c>
      <c r="E122">
        <v>498589</v>
      </c>
      <c r="F122">
        <v>498589</v>
      </c>
      <c r="G122" t="s">
        <v>43</v>
      </c>
      <c r="H122" s="73">
        <v>0.14652777777777778</v>
      </c>
      <c r="I122" t="s">
        <v>50</v>
      </c>
      <c r="J122">
        <v>3.75</v>
      </c>
      <c r="K122" t="s">
        <v>99</v>
      </c>
      <c r="L122" t="s">
        <v>99</v>
      </c>
      <c r="M122" t="s">
        <v>236</v>
      </c>
      <c r="N122">
        <v>324.63400000000001</v>
      </c>
      <c r="O122">
        <v>153324</v>
      </c>
      <c r="P122">
        <v>265682</v>
      </c>
      <c r="Q122">
        <v>3492.36</v>
      </c>
      <c r="R122">
        <v>136456</v>
      </c>
      <c r="S122">
        <v>0</v>
      </c>
      <c r="T122">
        <v>585743</v>
      </c>
      <c r="U122" s="74">
        <v>1145020</v>
      </c>
      <c r="V122" s="74">
        <v>2135580</v>
      </c>
      <c r="W122">
        <v>0</v>
      </c>
      <c r="X122">
        <v>0</v>
      </c>
      <c r="Y122">
        <v>0</v>
      </c>
      <c r="Z122" s="74">
        <v>3280600</v>
      </c>
      <c r="AA122">
        <v>49894.1</v>
      </c>
      <c r="AB122">
        <v>0</v>
      </c>
      <c r="AC122">
        <v>0</v>
      </c>
      <c r="AD122">
        <v>0</v>
      </c>
      <c r="AE122">
        <v>0</v>
      </c>
      <c r="AF122">
        <v>6502.76</v>
      </c>
      <c r="AG122">
        <v>0</v>
      </c>
      <c r="AH122">
        <v>56396.9</v>
      </c>
      <c r="AI122">
        <v>0</v>
      </c>
      <c r="AJ122">
        <v>0</v>
      </c>
      <c r="AK122">
        <v>0</v>
      </c>
      <c r="AL122">
        <v>0</v>
      </c>
      <c r="AM122">
        <v>56396.9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19.729800000000001</v>
      </c>
      <c r="BB122">
        <v>9.4536899999999999</v>
      </c>
      <c r="BC122">
        <v>14.7019</v>
      </c>
      <c r="BD122">
        <v>0.230014</v>
      </c>
      <c r="BE122">
        <v>8.0554299999999994</v>
      </c>
      <c r="BF122">
        <v>2.3584000000000001</v>
      </c>
      <c r="BG122">
        <v>32.406500000000001</v>
      </c>
      <c r="BH122">
        <v>86.935699999999997</v>
      </c>
      <c r="BI122">
        <v>114.872</v>
      </c>
      <c r="BJ122">
        <v>0</v>
      </c>
      <c r="BK122">
        <v>0</v>
      </c>
      <c r="BL122">
        <v>0</v>
      </c>
      <c r="BM122">
        <v>201.80799999999999</v>
      </c>
      <c r="BN122">
        <v>179.739</v>
      </c>
      <c r="BO122">
        <v>22.068999999999999</v>
      </c>
      <c r="BP122">
        <v>0</v>
      </c>
      <c r="BQ122">
        <v>71</v>
      </c>
      <c r="BR122" t="s">
        <v>115</v>
      </c>
      <c r="BS122">
        <v>0</v>
      </c>
      <c r="BT122">
        <v>2</v>
      </c>
      <c r="BU122" t="s">
        <v>184</v>
      </c>
      <c r="BV122">
        <v>0</v>
      </c>
      <c r="BW122" t="s">
        <v>99</v>
      </c>
      <c r="BX122" t="s">
        <v>99</v>
      </c>
      <c r="BY122" t="s">
        <v>260</v>
      </c>
      <c r="BZ122">
        <v>321.048</v>
      </c>
      <c r="CA122">
        <v>140991</v>
      </c>
      <c r="CB122">
        <v>404002</v>
      </c>
      <c r="CC122">
        <v>9998.02</v>
      </c>
      <c r="CD122">
        <v>65232.3</v>
      </c>
      <c r="CE122">
        <v>0</v>
      </c>
      <c r="CF122">
        <v>585745</v>
      </c>
      <c r="CG122" s="74">
        <v>1206290</v>
      </c>
      <c r="CH122" s="74">
        <v>2135580</v>
      </c>
      <c r="CI122">
        <v>0</v>
      </c>
      <c r="CJ122">
        <v>0</v>
      </c>
      <c r="CK122">
        <v>0</v>
      </c>
      <c r="CL122" s="74">
        <v>3341870</v>
      </c>
      <c r="CM122">
        <v>51803.5</v>
      </c>
      <c r="CN122">
        <v>0</v>
      </c>
      <c r="CO122">
        <v>0</v>
      </c>
      <c r="CP122">
        <v>0</v>
      </c>
      <c r="CQ122">
        <v>0</v>
      </c>
      <c r="CR122">
        <v>6501.11</v>
      </c>
      <c r="CS122">
        <v>0</v>
      </c>
      <c r="CT122">
        <v>58304.6</v>
      </c>
      <c r="CU122">
        <v>0</v>
      </c>
      <c r="CV122">
        <v>0</v>
      </c>
      <c r="CW122">
        <v>0</v>
      </c>
      <c r="CX122">
        <v>0</v>
      </c>
      <c r="CY122">
        <v>58304.6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20.420000000000002</v>
      </c>
      <c r="DN122">
        <v>8.8379100000000008</v>
      </c>
      <c r="DO122">
        <v>22.209299999999999</v>
      </c>
      <c r="DP122">
        <v>0.65726200000000001</v>
      </c>
      <c r="DQ122">
        <v>3.7911100000000002</v>
      </c>
      <c r="DR122">
        <v>2.3578100000000002</v>
      </c>
      <c r="DS122">
        <v>32.406599999999997</v>
      </c>
      <c r="DT122">
        <v>90.68</v>
      </c>
      <c r="DU122">
        <v>114.872</v>
      </c>
      <c r="DV122">
        <v>0</v>
      </c>
      <c r="DW122">
        <v>0</v>
      </c>
      <c r="DX122">
        <v>0</v>
      </c>
      <c r="DY122">
        <v>205.55199999999999</v>
      </c>
      <c r="DZ122">
        <v>182.79300000000001</v>
      </c>
      <c r="EA122">
        <v>22.758600000000001</v>
      </c>
      <c r="EB122">
        <v>0</v>
      </c>
      <c r="EC122">
        <v>0</v>
      </c>
      <c r="EE122">
        <v>0</v>
      </c>
      <c r="EF122">
        <v>21.5</v>
      </c>
      <c r="EG122" t="s">
        <v>205</v>
      </c>
      <c r="EH122">
        <v>0</v>
      </c>
      <c r="EI122" s="74">
        <v>1.6176899999999999E-17</v>
      </c>
      <c r="EJ122">
        <v>72.239199999999997</v>
      </c>
      <c r="EK122">
        <v>37.165700000000001</v>
      </c>
      <c r="EL122">
        <v>2.1918199999999999</v>
      </c>
      <c r="EM122">
        <v>46.019300000000001</v>
      </c>
      <c r="EN122">
        <v>0</v>
      </c>
      <c r="EO122">
        <v>89.290999999999997</v>
      </c>
      <c r="EP122">
        <v>246.90700000000001</v>
      </c>
      <c r="EQ122">
        <v>274.91199999999998</v>
      </c>
      <c r="ER122">
        <v>0</v>
      </c>
      <c r="ES122">
        <v>0</v>
      </c>
      <c r="ET122">
        <v>0</v>
      </c>
      <c r="EU122">
        <v>521.81899999999996</v>
      </c>
      <c r="EV122" s="74">
        <v>3.09788E-17</v>
      </c>
      <c r="EW122">
        <v>72.627099999999999</v>
      </c>
      <c r="EX122">
        <v>54.945900000000002</v>
      </c>
      <c r="EY122">
        <v>6.29101</v>
      </c>
      <c r="EZ122">
        <v>16.367699999999999</v>
      </c>
      <c r="FA122">
        <v>0</v>
      </c>
      <c r="FB122">
        <v>89.291200000000003</v>
      </c>
      <c r="FC122">
        <v>239.523</v>
      </c>
      <c r="FD122">
        <v>274.91199999999998</v>
      </c>
      <c r="FE122">
        <v>0</v>
      </c>
      <c r="FF122">
        <v>0</v>
      </c>
      <c r="FG122">
        <v>0</v>
      </c>
      <c r="FH122">
        <v>514.43499999999995</v>
      </c>
      <c r="FI122" t="s">
        <v>606</v>
      </c>
      <c r="FJ122" t="s">
        <v>535</v>
      </c>
      <c r="FK122" t="s">
        <v>536</v>
      </c>
      <c r="FL122" t="s">
        <v>257</v>
      </c>
      <c r="FM122">
        <v>8.5</v>
      </c>
      <c r="FN122" t="s">
        <v>44</v>
      </c>
      <c r="FO122" t="s">
        <v>502</v>
      </c>
      <c r="FP122" t="s">
        <v>615</v>
      </c>
    </row>
    <row r="123" spans="1:172" x14ac:dyDescent="0.25">
      <c r="A123" s="72">
        <v>43238.524363425924</v>
      </c>
      <c r="B123" t="s">
        <v>311</v>
      </c>
      <c r="C123" t="s">
        <v>311</v>
      </c>
      <c r="D123" t="s">
        <v>266</v>
      </c>
      <c r="E123">
        <v>498589</v>
      </c>
      <c r="F123">
        <v>498589</v>
      </c>
      <c r="G123" t="s">
        <v>43</v>
      </c>
      <c r="H123" s="73">
        <v>0.1388888888888889</v>
      </c>
      <c r="I123" t="s">
        <v>50</v>
      </c>
      <c r="J123">
        <v>3.08</v>
      </c>
      <c r="K123" t="s">
        <v>99</v>
      </c>
      <c r="L123" t="s">
        <v>99</v>
      </c>
      <c r="M123" t="s">
        <v>236</v>
      </c>
      <c r="N123">
        <v>115.309</v>
      </c>
      <c r="O123">
        <v>270182</v>
      </c>
      <c r="P123">
        <v>243026</v>
      </c>
      <c r="Q123">
        <v>1993.43</v>
      </c>
      <c r="R123">
        <v>223264</v>
      </c>
      <c r="S123">
        <v>0</v>
      </c>
      <c r="T123">
        <v>582833</v>
      </c>
      <c r="U123" s="74">
        <v>1321410</v>
      </c>
      <c r="V123" s="74">
        <v>2135580</v>
      </c>
      <c r="W123">
        <v>0</v>
      </c>
      <c r="X123">
        <v>0</v>
      </c>
      <c r="Y123">
        <v>0</v>
      </c>
      <c r="Z123" s="74">
        <v>3456990</v>
      </c>
      <c r="AA123">
        <v>17722.2</v>
      </c>
      <c r="AB123">
        <v>0</v>
      </c>
      <c r="AC123">
        <v>0</v>
      </c>
      <c r="AD123">
        <v>0</v>
      </c>
      <c r="AE123">
        <v>0</v>
      </c>
      <c r="AF123">
        <v>5568.97</v>
      </c>
      <c r="AG123">
        <v>0</v>
      </c>
      <c r="AH123">
        <v>23291.200000000001</v>
      </c>
      <c r="AI123">
        <v>0</v>
      </c>
      <c r="AJ123">
        <v>0</v>
      </c>
      <c r="AK123">
        <v>0</v>
      </c>
      <c r="AL123">
        <v>0</v>
      </c>
      <c r="AM123">
        <v>23291.200000000001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6.8440500000000002</v>
      </c>
      <c r="BB123">
        <v>19.7639</v>
      </c>
      <c r="BC123">
        <v>14.1822</v>
      </c>
      <c r="BD123">
        <v>0.19573299999999999</v>
      </c>
      <c r="BE123">
        <v>13.386699999999999</v>
      </c>
      <c r="BF123">
        <v>2.0149400000000002</v>
      </c>
      <c r="BG123">
        <v>34.267699999999998</v>
      </c>
      <c r="BH123">
        <v>90.655299999999997</v>
      </c>
      <c r="BI123">
        <v>123.904</v>
      </c>
      <c r="BJ123">
        <v>0</v>
      </c>
      <c r="BK123">
        <v>0</v>
      </c>
      <c r="BL123">
        <v>0</v>
      </c>
      <c r="BM123">
        <v>214.559</v>
      </c>
      <c r="BN123">
        <v>205.70599999999999</v>
      </c>
      <c r="BO123">
        <v>8.8533500000000007</v>
      </c>
      <c r="BP123">
        <v>0</v>
      </c>
      <c r="BQ123">
        <v>0</v>
      </c>
      <c r="BS123">
        <v>0</v>
      </c>
      <c r="BT123">
        <v>0</v>
      </c>
      <c r="BV123">
        <v>0</v>
      </c>
      <c r="BW123" t="s">
        <v>99</v>
      </c>
      <c r="BX123" t="s">
        <v>99</v>
      </c>
      <c r="BY123" t="s">
        <v>445</v>
      </c>
      <c r="BZ123">
        <v>96.976600000000005</v>
      </c>
      <c r="CA123">
        <v>271016</v>
      </c>
      <c r="CB123">
        <v>369946</v>
      </c>
      <c r="CC123">
        <v>37582.400000000001</v>
      </c>
      <c r="CD123">
        <v>99090.2</v>
      </c>
      <c r="CE123">
        <v>0</v>
      </c>
      <c r="CF123">
        <v>582835</v>
      </c>
      <c r="CG123" s="74">
        <v>1360570</v>
      </c>
      <c r="CH123" s="74">
        <v>2135580</v>
      </c>
      <c r="CI123">
        <v>0</v>
      </c>
      <c r="CJ123">
        <v>0</v>
      </c>
      <c r="CK123">
        <v>0</v>
      </c>
      <c r="CL123" s="74">
        <v>3496150</v>
      </c>
      <c r="CM123">
        <v>16530.5</v>
      </c>
      <c r="CN123">
        <v>0</v>
      </c>
      <c r="CO123">
        <v>0</v>
      </c>
      <c r="CP123">
        <v>0</v>
      </c>
      <c r="CQ123">
        <v>0</v>
      </c>
      <c r="CR123">
        <v>5567.39</v>
      </c>
      <c r="CS123">
        <v>0</v>
      </c>
      <c r="CT123">
        <v>22097.9</v>
      </c>
      <c r="CU123">
        <v>0</v>
      </c>
      <c r="CV123">
        <v>0</v>
      </c>
      <c r="CW123">
        <v>0</v>
      </c>
      <c r="CX123">
        <v>0</v>
      </c>
      <c r="CY123">
        <v>22097.9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6.5027100000000004</v>
      </c>
      <c r="DN123">
        <v>20.3705</v>
      </c>
      <c r="DO123">
        <v>21.482399999999998</v>
      </c>
      <c r="DP123">
        <v>2.8985799999999999</v>
      </c>
      <c r="DQ123">
        <v>6.1978099999999996</v>
      </c>
      <c r="DR123">
        <v>2.0143800000000001</v>
      </c>
      <c r="DS123">
        <v>34.267800000000001</v>
      </c>
      <c r="DT123">
        <v>93.734099999999998</v>
      </c>
      <c r="DU123">
        <v>123.904</v>
      </c>
      <c r="DV123">
        <v>0</v>
      </c>
      <c r="DW123">
        <v>0</v>
      </c>
      <c r="DX123">
        <v>0</v>
      </c>
      <c r="DY123">
        <v>217.63800000000001</v>
      </c>
      <c r="DZ123">
        <v>209.126</v>
      </c>
      <c r="EA123">
        <v>8.51234</v>
      </c>
      <c r="EB123">
        <v>0</v>
      </c>
      <c r="EC123">
        <v>0</v>
      </c>
      <c r="EE123">
        <v>0</v>
      </c>
      <c r="EF123">
        <v>1.75</v>
      </c>
      <c r="EG123" t="s">
        <v>205</v>
      </c>
      <c r="EH123">
        <v>0</v>
      </c>
      <c r="EI123" s="74">
        <v>8.3992899999999996E-13</v>
      </c>
      <c r="EJ123">
        <v>83.675600000000003</v>
      </c>
      <c r="EK123">
        <v>33.398400000000002</v>
      </c>
      <c r="EL123">
        <v>1.15787</v>
      </c>
      <c r="EM123">
        <v>43.712699999999998</v>
      </c>
      <c r="EN123">
        <v>0</v>
      </c>
      <c r="EO123">
        <v>91.258399999999995</v>
      </c>
      <c r="EP123">
        <v>253.203</v>
      </c>
      <c r="EQ123">
        <v>274.91199999999998</v>
      </c>
      <c r="ER123">
        <v>0</v>
      </c>
      <c r="ES123">
        <v>0</v>
      </c>
      <c r="ET123">
        <v>0</v>
      </c>
      <c r="EU123">
        <v>528.11500000000001</v>
      </c>
      <c r="EV123" s="74">
        <v>1.6612300000000001E-11</v>
      </c>
      <c r="EW123">
        <v>85.506299999999996</v>
      </c>
      <c r="EX123">
        <v>44.864400000000003</v>
      </c>
      <c r="EY123">
        <v>16.7165</v>
      </c>
      <c r="EZ123">
        <v>20.304600000000001</v>
      </c>
      <c r="FA123">
        <v>0</v>
      </c>
      <c r="FB123">
        <v>91.258499999999998</v>
      </c>
      <c r="FC123">
        <v>258.64999999999998</v>
      </c>
      <c r="FD123">
        <v>274.91199999999998</v>
      </c>
      <c r="FE123">
        <v>0</v>
      </c>
      <c r="FF123">
        <v>0</v>
      </c>
      <c r="FG123">
        <v>0</v>
      </c>
      <c r="FH123">
        <v>533.56299999999999</v>
      </c>
      <c r="FI123" t="s">
        <v>606</v>
      </c>
      <c r="FJ123" t="s">
        <v>535</v>
      </c>
      <c r="FK123" t="s">
        <v>536</v>
      </c>
      <c r="FL123" t="s">
        <v>257</v>
      </c>
      <c r="FM123">
        <v>8.5</v>
      </c>
      <c r="FN123" t="s">
        <v>44</v>
      </c>
      <c r="FO123" t="s">
        <v>502</v>
      </c>
      <c r="FP123" t="s">
        <v>615</v>
      </c>
    </row>
    <row r="124" spans="1:172" x14ac:dyDescent="0.25">
      <c r="A124" s="72">
        <v>43238.526701388888</v>
      </c>
      <c r="B124" t="s">
        <v>312</v>
      </c>
      <c r="C124" t="s">
        <v>312</v>
      </c>
      <c r="D124" t="s">
        <v>266</v>
      </c>
      <c r="E124">
        <v>498589</v>
      </c>
      <c r="F124">
        <v>498589</v>
      </c>
      <c r="G124" t="s">
        <v>43</v>
      </c>
      <c r="H124" s="73">
        <v>0.13680555555555554</v>
      </c>
      <c r="I124" t="s">
        <v>50</v>
      </c>
      <c r="J124">
        <v>0.85</v>
      </c>
      <c r="K124" t="s">
        <v>99</v>
      </c>
      <c r="L124" t="s">
        <v>99</v>
      </c>
      <c r="M124" t="s">
        <v>236</v>
      </c>
      <c r="N124">
        <v>115.346</v>
      </c>
      <c r="O124">
        <v>296628</v>
      </c>
      <c r="P124">
        <v>242900</v>
      </c>
      <c r="Q124">
        <v>1752.46</v>
      </c>
      <c r="R124">
        <v>230306</v>
      </c>
      <c r="S124">
        <v>0</v>
      </c>
      <c r="T124">
        <v>582833</v>
      </c>
      <c r="U124" s="74">
        <v>1354530</v>
      </c>
      <c r="V124" s="74">
        <v>2135580</v>
      </c>
      <c r="W124">
        <v>0</v>
      </c>
      <c r="X124">
        <v>0</v>
      </c>
      <c r="Y124">
        <v>0</v>
      </c>
      <c r="Z124" s="74">
        <v>3490120</v>
      </c>
      <c r="AA124">
        <v>17727.8</v>
      </c>
      <c r="AB124">
        <v>0</v>
      </c>
      <c r="AC124">
        <v>0</v>
      </c>
      <c r="AD124">
        <v>0</v>
      </c>
      <c r="AE124">
        <v>0</v>
      </c>
      <c r="AF124">
        <v>5568.97</v>
      </c>
      <c r="AG124">
        <v>0</v>
      </c>
      <c r="AH124">
        <v>23296.799999999999</v>
      </c>
      <c r="AI124">
        <v>0</v>
      </c>
      <c r="AJ124">
        <v>0</v>
      </c>
      <c r="AK124">
        <v>0</v>
      </c>
      <c r="AL124">
        <v>0</v>
      </c>
      <c r="AM124">
        <v>23296.799999999999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6.8459000000000003</v>
      </c>
      <c r="BB124">
        <v>21.602399999999999</v>
      </c>
      <c r="BC124">
        <v>14.174300000000001</v>
      </c>
      <c r="BD124">
        <v>0.180537</v>
      </c>
      <c r="BE124">
        <v>13.796799999999999</v>
      </c>
      <c r="BF124">
        <v>2.0149400000000002</v>
      </c>
      <c r="BG124">
        <v>34.267699999999998</v>
      </c>
      <c r="BH124">
        <v>92.882499999999993</v>
      </c>
      <c r="BI124">
        <v>123.904</v>
      </c>
      <c r="BJ124">
        <v>0</v>
      </c>
      <c r="BK124">
        <v>0</v>
      </c>
      <c r="BL124">
        <v>0</v>
      </c>
      <c r="BM124">
        <v>216.786</v>
      </c>
      <c r="BN124">
        <v>207.93100000000001</v>
      </c>
      <c r="BO124">
        <v>8.8552</v>
      </c>
      <c r="BP124">
        <v>0</v>
      </c>
      <c r="BQ124">
        <v>0</v>
      </c>
      <c r="BS124">
        <v>0</v>
      </c>
      <c r="BT124">
        <v>0</v>
      </c>
      <c r="BV124">
        <v>0</v>
      </c>
      <c r="BW124" t="s">
        <v>99</v>
      </c>
      <c r="BX124" t="s">
        <v>99</v>
      </c>
      <c r="BY124" t="s">
        <v>445</v>
      </c>
      <c r="BZ124">
        <v>96.976600000000005</v>
      </c>
      <c r="CA124">
        <v>271016</v>
      </c>
      <c r="CB124">
        <v>369946</v>
      </c>
      <c r="CC124">
        <v>37582.400000000001</v>
      </c>
      <c r="CD124">
        <v>99090.2</v>
      </c>
      <c r="CE124">
        <v>0</v>
      </c>
      <c r="CF124">
        <v>582835</v>
      </c>
      <c r="CG124" s="74">
        <v>1360570</v>
      </c>
      <c r="CH124" s="74">
        <v>2135580</v>
      </c>
      <c r="CI124">
        <v>0</v>
      </c>
      <c r="CJ124">
        <v>0</v>
      </c>
      <c r="CK124">
        <v>0</v>
      </c>
      <c r="CL124" s="74">
        <v>3496150</v>
      </c>
      <c r="CM124">
        <v>16530.5</v>
      </c>
      <c r="CN124">
        <v>0</v>
      </c>
      <c r="CO124">
        <v>0</v>
      </c>
      <c r="CP124">
        <v>0</v>
      </c>
      <c r="CQ124">
        <v>0</v>
      </c>
      <c r="CR124">
        <v>5567.39</v>
      </c>
      <c r="CS124">
        <v>0</v>
      </c>
      <c r="CT124">
        <v>22097.9</v>
      </c>
      <c r="CU124">
        <v>0</v>
      </c>
      <c r="CV124">
        <v>0</v>
      </c>
      <c r="CW124">
        <v>0</v>
      </c>
      <c r="CX124">
        <v>0</v>
      </c>
      <c r="CY124">
        <v>22097.9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6.5027100000000004</v>
      </c>
      <c r="DN124">
        <v>20.3705</v>
      </c>
      <c r="DO124">
        <v>21.482399999999998</v>
      </c>
      <c r="DP124">
        <v>2.8985799999999999</v>
      </c>
      <c r="DQ124">
        <v>6.1978099999999996</v>
      </c>
      <c r="DR124">
        <v>2.0143800000000001</v>
      </c>
      <c r="DS124">
        <v>34.267800000000001</v>
      </c>
      <c r="DT124">
        <v>93.734099999999998</v>
      </c>
      <c r="DU124">
        <v>123.904</v>
      </c>
      <c r="DV124">
        <v>0</v>
      </c>
      <c r="DW124">
        <v>0</v>
      </c>
      <c r="DX124">
        <v>0</v>
      </c>
      <c r="DY124">
        <v>217.63800000000001</v>
      </c>
      <c r="DZ124">
        <v>209.126</v>
      </c>
      <c r="EA124">
        <v>8.51234</v>
      </c>
      <c r="EB124">
        <v>0</v>
      </c>
      <c r="EC124">
        <v>0</v>
      </c>
      <c r="EE124">
        <v>0</v>
      </c>
      <c r="EF124">
        <v>1.75</v>
      </c>
      <c r="EG124" t="s">
        <v>205</v>
      </c>
      <c r="EH124">
        <v>0</v>
      </c>
      <c r="EI124" s="74">
        <v>8.2313599999999998E-13</v>
      </c>
      <c r="EJ124">
        <v>93.045500000000004</v>
      </c>
      <c r="EK124">
        <v>33.385800000000003</v>
      </c>
      <c r="EL124">
        <v>1.1017600000000001</v>
      </c>
      <c r="EM124">
        <v>45.099400000000003</v>
      </c>
      <c r="EN124">
        <v>0</v>
      </c>
      <c r="EO124">
        <v>91.258399999999995</v>
      </c>
      <c r="EP124">
        <v>263.89100000000002</v>
      </c>
      <c r="EQ124">
        <v>274.91199999999998</v>
      </c>
      <c r="ER124">
        <v>0</v>
      </c>
      <c r="ES124">
        <v>0</v>
      </c>
      <c r="ET124">
        <v>0</v>
      </c>
      <c r="EU124">
        <v>538.803</v>
      </c>
      <c r="EV124" s="74">
        <v>1.6612300000000001E-11</v>
      </c>
      <c r="EW124">
        <v>85.506299999999996</v>
      </c>
      <c r="EX124">
        <v>44.864400000000003</v>
      </c>
      <c r="EY124">
        <v>16.7165</v>
      </c>
      <c r="EZ124">
        <v>20.304600000000001</v>
      </c>
      <c r="FA124">
        <v>0</v>
      </c>
      <c r="FB124">
        <v>91.258499999999998</v>
      </c>
      <c r="FC124">
        <v>258.64999999999998</v>
      </c>
      <c r="FD124">
        <v>274.91199999999998</v>
      </c>
      <c r="FE124">
        <v>0</v>
      </c>
      <c r="FF124">
        <v>0</v>
      </c>
      <c r="FG124">
        <v>0</v>
      </c>
      <c r="FH124">
        <v>533.56299999999999</v>
      </c>
      <c r="FI124" t="s">
        <v>606</v>
      </c>
      <c r="FJ124" t="s">
        <v>535</v>
      </c>
      <c r="FK124" t="s">
        <v>536</v>
      </c>
      <c r="FL124" t="s">
        <v>257</v>
      </c>
      <c r="FM124">
        <v>8.5</v>
      </c>
      <c r="FN124" t="s">
        <v>44</v>
      </c>
      <c r="FO124" t="s">
        <v>502</v>
      </c>
      <c r="FP124" t="s">
        <v>615</v>
      </c>
    </row>
    <row r="125" spans="1:172" x14ac:dyDescent="0.25">
      <c r="A125" s="72">
        <v>43238.529791666668</v>
      </c>
      <c r="B125" t="s">
        <v>313</v>
      </c>
      <c r="C125" t="s">
        <v>313</v>
      </c>
      <c r="D125" t="s">
        <v>268</v>
      </c>
      <c r="E125">
        <v>498589</v>
      </c>
      <c r="F125">
        <v>498589</v>
      </c>
      <c r="G125" t="s">
        <v>43</v>
      </c>
      <c r="H125" s="73">
        <v>0.18263888888888891</v>
      </c>
      <c r="I125" t="s">
        <v>51</v>
      </c>
      <c r="J125">
        <v>-5.62</v>
      </c>
      <c r="K125" t="s">
        <v>99</v>
      </c>
      <c r="L125" t="s">
        <v>99</v>
      </c>
      <c r="M125" t="s">
        <v>314</v>
      </c>
      <c r="N125">
        <v>294.69200000000001</v>
      </c>
      <c r="O125">
        <v>310893</v>
      </c>
      <c r="P125">
        <v>518477</v>
      </c>
      <c r="Q125">
        <v>3166.61</v>
      </c>
      <c r="R125">
        <v>151525</v>
      </c>
      <c r="S125">
        <v>0</v>
      </c>
      <c r="T125">
        <v>590632</v>
      </c>
      <c r="U125" s="74">
        <v>1574990</v>
      </c>
      <c r="V125" s="74">
        <v>5008450</v>
      </c>
      <c r="W125">
        <v>0</v>
      </c>
      <c r="X125">
        <v>0</v>
      </c>
      <c r="Y125">
        <v>0</v>
      </c>
      <c r="Z125" s="74">
        <v>6583440</v>
      </c>
      <c r="AA125">
        <v>45292.2</v>
      </c>
      <c r="AB125">
        <v>0</v>
      </c>
      <c r="AC125">
        <v>0</v>
      </c>
      <c r="AD125">
        <v>0</v>
      </c>
      <c r="AE125">
        <v>0</v>
      </c>
      <c r="AF125">
        <v>6292.62</v>
      </c>
      <c r="AG125">
        <v>0</v>
      </c>
      <c r="AH125">
        <v>51584.800000000003</v>
      </c>
      <c r="AI125">
        <v>0</v>
      </c>
      <c r="AJ125">
        <v>0</v>
      </c>
      <c r="AK125">
        <v>0</v>
      </c>
      <c r="AL125">
        <v>0</v>
      </c>
      <c r="AM125">
        <v>51584.800000000003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17.926200000000001</v>
      </c>
      <c r="BB125">
        <v>19.581299999999999</v>
      </c>
      <c r="BC125">
        <v>28.968299999999999</v>
      </c>
      <c r="BD125">
        <v>0.20724899999999999</v>
      </c>
      <c r="BE125">
        <v>8.9799399999999991</v>
      </c>
      <c r="BF125">
        <v>2.2821600000000002</v>
      </c>
      <c r="BG125">
        <v>32.634300000000003</v>
      </c>
      <c r="BH125">
        <v>110.57899999999999</v>
      </c>
      <c r="BI125">
        <v>277.517</v>
      </c>
      <c r="BJ125">
        <v>0</v>
      </c>
      <c r="BK125">
        <v>0</v>
      </c>
      <c r="BL125">
        <v>0</v>
      </c>
      <c r="BM125">
        <v>388.096</v>
      </c>
      <c r="BN125">
        <v>367.90499999999997</v>
      </c>
      <c r="BO125">
        <v>20.190899999999999</v>
      </c>
      <c r="BP125">
        <v>0</v>
      </c>
      <c r="BQ125">
        <v>71.75</v>
      </c>
      <c r="BR125" t="s">
        <v>115</v>
      </c>
      <c r="BS125">
        <v>0</v>
      </c>
      <c r="BT125">
        <v>2</v>
      </c>
      <c r="BU125" t="s">
        <v>184</v>
      </c>
      <c r="BV125">
        <v>0</v>
      </c>
      <c r="BW125" t="s">
        <v>99</v>
      </c>
      <c r="BX125" t="s">
        <v>99</v>
      </c>
      <c r="BY125" t="s">
        <v>597</v>
      </c>
      <c r="BZ125">
        <v>291.31099999999998</v>
      </c>
      <c r="CA125">
        <v>273321</v>
      </c>
      <c r="CB125">
        <v>539654</v>
      </c>
      <c r="CC125">
        <v>9644.52</v>
      </c>
      <c r="CD125">
        <v>60974.8</v>
      </c>
      <c r="CE125">
        <v>0</v>
      </c>
      <c r="CF125">
        <v>590634</v>
      </c>
      <c r="CG125" s="74">
        <v>1474520</v>
      </c>
      <c r="CH125" s="74">
        <v>5008450</v>
      </c>
      <c r="CI125">
        <v>0</v>
      </c>
      <c r="CJ125">
        <v>0</v>
      </c>
      <c r="CK125">
        <v>0</v>
      </c>
      <c r="CL125" s="74">
        <v>6482970</v>
      </c>
      <c r="CM125">
        <v>47031.6</v>
      </c>
      <c r="CN125">
        <v>0</v>
      </c>
      <c r="CO125">
        <v>0</v>
      </c>
      <c r="CP125">
        <v>0</v>
      </c>
      <c r="CQ125">
        <v>0</v>
      </c>
      <c r="CR125">
        <v>6291.1</v>
      </c>
      <c r="CS125">
        <v>0</v>
      </c>
      <c r="CT125">
        <v>53322.7</v>
      </c>
      <c r="CU125">
        <v>0</v>
      </c>
      <c r="CV125">
        <v>0</v>
      </c>
      <c r="CW125">
        <v>0</v>
      </c>
      <c r="CX125">
        <v>0</v>
      </c>
      <c r="CY125">
        <v>53322.7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18.5535</v>
      </c>
      <c r="DN125">
        <v>17.470099999999999</v>
      </c>
      <c r="DO125">
        <v>29.8431</v>
      </c>
      <c r="DP125">
        <v>0.63347299999999995</v>
      </c>
      <c r="DQ125">
        <v>3.5613700000000001</v>
      </c>
      <c r="DR125">
        <v>2.2816100000000001</v>
      </c>
      <c r="DS125">
        <v>32.634399999999999</v>
      </c>
      <c r="DT125">
        <v>104.97799999999999</v>
      </c>
      <c r="DU125">
        <v>277.517</v>
      </c>
      <c r="DV125">
        <v>0</v>
      </c>
      <c r="DW125">
        <v>0</v>
      </c>
      <c r="DX125">
        <v>0</v>
      </c>
      <c r="DY125">
        <v>382.49400000000003</v>
      </c>
      <c r="DZ125">
        <v>361.67599999999999</v>
      </c>
      <c r="EA125">
        <v>20.817699999999999</v>
      </c>
      <c r="EB125">
        <v>0</v>
      </c>
      <c r="EC125">
        <v>0</v>
      </c>
      <c r="EE125">
        <v>0</v>
      </c>
      <c r="EF125">
        <v>14.25</v>
      </c>
      <c r="EG125" t="s">
        <v>446</v>
      </c>
      <c r="EH125">
        <v>0</v>
      </c>
      <c r="EI125" s="74">
        <v>1.9958099999999999E-19</v>
      </c>
      <c r="EJ125">
        <v>159.73699999999999</v>
      </c>
      <c r="EK125">
        <v>73.799300000000002</v>
      </c>
      <c r="EL125">
        <v>1.9347300000000001</v>
      </c>
      <c r="EM125">
        <v>53.313299999999998</v>
      </c>
      <c r="EN125">
        <v>0</v>
      </c>
      <c r="EO125">
        <v>89.442700000000002</v>
      </c>
      <c r="EP125">
        <v>378.22699999999998</v>
      </c>
      <c r="EQ125">
        <v>588.12400000000002</v>
      </c>
      <c r="ER125">
        <v>0</v>
      </c>
      <c r="ES125">
        <v>0</v>
      </c>
      <c r="ET125">
        <v>0</v>
      </c>
      <c r="EU125">
        <v>966.35199999999998</v>
      </c>
      <c r="EV125" s="74">
        <v>1.48282E-18</v>
      </c>
      <c r="EW125">
        <v>150.45400000000001</v>
      </c>
      <c r="EX125">
        <v>74.133499999999998</v>
      </c>
      <c r="EY125">
        <v>6.0477499999999997</v>
      </c>
      <c r="EZ125">
        <v>15.848000000000001</v>
      </c>
      <c r="FA125">
        <v>0</v>
      </c>
      <c r="FB125">
        <v>89.442899999999995</v>
      </c>
      <c r="FC125">
        <v>335.92599999999999</v>
      </c>
      <c r="FD125">
        <v>588.12400000000002</v>
      </c>
      <c r="FE125">
        <v>0</v>
      </c>
      <c r="FF125">
        <v>0</v>
      </c>
      <c r="FG125">
        <v>0</v>
      </c>
      <c r="FH125">
        <v>924.05</v>
      </c>
      <c r="FI125" t="s">
        <v>606</v>
      </c>
      <c r="FJ125" t="s">
        <v>535</v>
      </c>
      <c r="FK125" t="s">
        <v>536</v>
      </c>
      <c r="FL125" t="s">
        <v>257</v>
      </c>
      <c r="FM125">
        <v>8.5</v>
      </c>
      <c r="FN125" t="s">
        <v>44</v>
      </c>
      <c r="FO125" t="s">
        <v>502</v>
      </c>
      <c r="FP125" t="s">
        <v>615</v>
      </c>
    </row>
    <row r="126" spans="1:172" x14ac:dyDescent="0.25">
      <c r="A126" s="72">
        <v>43238.532916666663</v>
      </c>
      <c r="B126" t="s">
        <v>315</v>
      </c>
      <c r="C126" t="s">
        <v>315</v>
      </c>
      <c r="D126" t="s">
        <v>266</v>
      </c>
      <c r="E126">
        <v>498589</v>
      </c>
      <c r="F126">
        <v>498589</v>
      </c>
      <c r="G126" t="s">
        <v>43</v>
      </c>
      <c r="H126" s="73">
        <v>0.18402777777777779</v>
      </c>
      <c r="I126" t="s">
        <v>51</v>
      </c>
      <c r="J126">
        <v>-8.16</v>
      </c>
      <c r="K126" t="s">
        <v>99</v>
      </c>
      <c r="L126" t="s">
        <v>99</v>
      </c>
      <c r="M126" t="s">
        <v>597</v>
      </c>
      <c r="N126">
        <v>103.682</v>
      </c>
      <c r="O126">
        <v>554220</v>
      </c>
      <c r="P126">
        <v>413096</v>
      </c>
      <c r="Q126">
        <v>1557.77</v>
      </c>
      <c r="R126">
        <v>262310</v>
      </c>
      <c r="S126">
        <v>0</v>
      </c>
      <c r="T126">
        <v>587722</v>
      </c>
      <c r="U126" s="74">
        <v>1819010</v>
      </c>
      <c r="V126" s="74">
        <v>5008450</v>
      </c>
      <c r="W126">
        <v>0</v>
      </c>
      <c r="X126">
        <v>0</v>
      </c>
      <c r="Y126">
        <v>0</v>
      </c>
      <c r="Z126" s="74">
        <v>6827460</v>
      </c>
      <c r="AA126">
        <v>15935.3</v>
      </c>
      <c r="AB126">
        <v>0</v>
      </c>
      <c r="AC126">
        <v>0</v>
      </c>
      <c r="AD126">
        <v>0</v>
      </c>
      <c r="AE126">
        <v>0</v>
      </c>
      <c r="AF126">
        <v>5389.24</v>
      </c>
      <c r="AG126">
        <v>0</v>
      </c>
      <c r="AH126">
        <v>21324.5</v>
      </c>
      <c r="AI126">
        <v>0</v>
      </c>
      <c r="AJ126">
        <v>0</v>
      </c>
      <c r="AK126">
        <v>0</v>
      </c>
      <c r="AL126">
        <v>0</v>
      </c>
      <c r="AM126">
        <v>21324.5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6.1551600000000004</v>
      </c>
      <c r="BB126">
        <v>39.110300000000002</v>
      </c>
      <c r="BC126">
        <v>23.421099999999999</v>
      </c>
      <c r="BD126">
        <v>0.159501</v>
      </c>
      <c r="BE126">
        <v>15.743600000000001</v>
      </c>
      <c r="BF126">
        <v>1.9498899999999999</v>
      </c>
      <c r="BG126">
        <v>34.523600000000002</v>
      </c>
      <c r="BH126">
        <v>121.063</v>
      </c>
      <c r="BI126">
        <v>277.46300000000002</v>
      </c>
      <c r="BJ126">
        <v>0</v>
      </c>
      <c r="BK126">
        <v>0</v>
      </c>
      <c r="BL126">
        <v>0</v>
      </c>
      <c r="BM126">
        <v>398.52600000000001</v>
      </c>
      <c r="BN126">
        <v>390.42599999999999</v>
      </c>
      <c r="BO126">
        <v>8.0999700000000008</v>
      </c>
      <c r="BP126">
        <v>0</v>
      </c>
      <c r="BQ126">
        <v>8.75</v>
      </c>
      <c r="BR126" t="s">
        <v>261</v>
      </c>
      <c r="BS126">
        <v>0</v>
      </c>
      <c r="BT126">
        <v>0</v>
      </c>
      <c r="BV126">
        <v>0</v>
      </c>
      <c r="BW126" t="s">
        <v>99</v>
      </c>
      <c r="BX126" t="s">
        <v>99</v>
      </c>
      <c r="BY126" t="s">
        <v>249</v>
      </c>
      <c r="BZ126">
        <v>85.138000000000005</v>
      </c>
      <c r="CA126">
        <v>479892</v>
      </c>
      <c r="CB126">
        <v>480834</v>
      </c>
      <c r="CC126">
        <v>36128.800000000003</v>
      </c>
      <c r="CD126">
        <v>95209.5</v>
      </c>
      <c r="CE126">
        <v>0</v>
      </c>
      <c r="CF126">
        <v>587724</v>
      </c>
      <c r="CG126" s="74">
        <v>1679870</v>
      </c>
      <c r="CH126" s="74">
        <v>5008450</v>
      </c>
      <c r="CI126">
        <v>0</v>
      </c>
      <c r="CJ126">
        <v>0</v>
      </c>
      <c r="CK126">
        <v>0</v>
      </c>
      <c r="CL126" s="74">
        <v>6688320</v>
      </c>
      <c r="CM126">
        <v>14637.1</v>
      </c>
      <c r="CN126">
        <v>0</v>
      </c>
      <c r="CO126">
        <v>0</v>
      </c>
      <c r="CP126">
        <v>0</v>
      </c>
      <c r="CQ126">
        <v>0</v>
      </c>
      <c r="CR126">
        <v>5387.72</v>
      </c>
      <c r="CS126">
        <v>0</v>
      </c>
      <c r="CT126">
        <v>20024.8</v>
      </c>
      <c r="CU126">
        <v>0</v>
      </c>
      <c r="CV126">
        <v>0</v>
      </c>
      <c r="CW126">
        <v>0</v>
      </c>
      <c r="CX126">
        <v>0</v>
      </c>
      <c r="CY126">
        <v>20024.8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5.7674500000000002</v>
      </c>
      <c r="DN126">
        <v>34.509399999999999</v>
      </c>
      <c r="DO126">
        <v>27.4176</v>
      </c>
      <c r="DP126">
        <v>2.7821799999999999</v>
      </c>
      <c r="DQ126">
        <v>5.9529100000000001</v>
      </c>
      <c r="DR126">
        <v>1.9493400000000001</v>
      </c>
      <c r="DS126">
        <v>34.523699999999998</v>
      </c>
      <c r="DT126">
        <v>112.90300000000001</v>
      </c>
      <c r="DU126">
        <v>277.46300000000002</v>
      </c>
      <c r="DV126">
        <v>0</v>
      </c>
      <c r="DW126">
        <v>0</v>
      </c>
      <c r="DX126">
        <v>0</v>
      </c>
      <c r="DY126">
        <v>390.36599999999999</v>
      </c>
      <c r="DZ126">
        <v>382.65300000000002</v>
      </c>
      <c r="EA126">
        <v>7.7126099999999997</v>
      </c>
      <c r="EB126">
        <v>0</v>
      </c>
      <c r="EC126">
        <v>0.5</v>
      </c>
      <c r="ED126" t="s">
        <v>113</v>
      </c>
      <c r="EE126">
        <v>0</v>
      </c>
      <c r="EF126">
        <v>1.25</v>
      </c>
      <c r="EG126" t="s">
        <v>446</v>
      </c>
      <c r="EH126">
        <v>0</v>
      </c>
      <c r="EI126" s="74">
        <v>8.0669500000000003E-13</v>
      </c>
      <c r="EJ126">
        <v>188.69399999999999</v>
      </c>
      <c r="EK126">
        <v>56.285800000000002</v>
      </c>
      <c r="EL126">
        <v>0.88879300000000006</v>
      </c>
      <c r="EM126">
        <v>52.544199999999996</v>
      </c>
      <c r="EN126">
        <v>0</v>
      </c>
      <c r="EO126">
        <v>91.41</v>
      </c>
      <c r="EP126">
        <v>389.82299999999998</v>
      </c>
      <c r="EQ126">
        <v>588.12400000000002</v>
      </c>
      <c r="ER126">
        <v>0</v>
      </c>
      <c r="ES126">
        <v>0</v>
      </c>
      <c r="ET126">
        <v>0</v>
      </c>
      <c r="EU126">
        <v>977.947</v>
      </c>
      <c r="EV126" s="74">
        <v>8.28158E-17</v>
      </c>
      <c r="EW126">
        <v>163.494</v>
      </c>
      <c r="EX126">
        <v>59.621499999999997</v>
      </c>
      <c r="EY126">
        <v>16.055</v>
      </c>
      <c r="EZ126">
        <v>19.602799999999998</v>
      </c>
      <c r="FA126">
        <v>0</v>
      </c>
      <c r="FB126">
        <v>91.410200000000003</v>
      </c>
      <c r="FC126">
        <v>350.18400000000003</v>
      </c>
      <c r="FD126">
        <v>588.12400000000002</v>
      </c>
      <c r="FE126">
        <v>0</v>
      </c>
      <c r="FF126">
        <v>0</v>
      </c>
      <c r="FG126">
        <v>0</v>
      </c>
      <c r="FH126">
        <v>938.30799999999999</v>
      </c>
      <c r="FI126" t="s">
        <v>606</v>
      </c>
      <c r="FJ126" t="s">
        <v>535</v>
      </c>
      <c r="FK126" t="s">
        <v>536</v>
      </c>
      <c r="FL126" t="s">
        <v>257</v>
      </c>
      <c r="FM126">
        <v>8.5</v>
      </c>
      <c r="FN126" t="s">
        <v>44</v>
      </c>
      <c r="FO126" t="s">
        <v>502</v>
      </c>
      <c r="FP126" t="s">
        <v>615</v>
      </c>
    </row>
    <row r="127" spans="1:172" x14ac:dyDescent="0.25">
      <c r="A127" s="72">
        <v>43238.533541666664</v>
      </c>
      <c r="B127" t="s">
        <v>316</v>
      </c>
      <c r="C127" t="s">
        <v>316</v>
      </c>
      <c r="D127" t="s">
        <v>266</v>
      </c>
      <c r="E127">
        <v>24563.1</v>
      </c>
      <c r="F127">
        <v>24692.3</v>
      </c>
      <c r="G127" t="s">
        <v>43</v>
      </c>
      <c r="H127" s="73">
        <v>3.4027777777777775E-2</v>
      </c>
      <c r="I127" t="s">
        <v>51</v>
      </c>
      <c r="J127">
        <v>-44</v>
      </c>
      <c r="K127" t="s">
        <v>99</v>
      </c>
      <c r="L127" t="s">
        <v>99</v>
      </c>
      <c r="M127" t="s">
        <v>211</v>
      </c>
      <c r="N127">
        <v>0</v>
      </c>
      <c r="O127">
        <v>21031.1</v>
      </c>
      <c r="P127">
        <v>70571.5</v>
      </c>
      <c r="Q127">
        <v>0</v>
      </c>
      <c r="R127">
        <v>0</v>
      </c>
      <c r="S127">
        <v>0</v>
      </c>
      <c r="T127">
        <v>46165.7</v>
      </c>
      <c r="U127">
        <v>137768</v>
      </c>
      <c r="V127">
        <v>77659.399999999994</v>
      </c>
      <c r="W127">
        <v>0</v>
      </c>
      <c r="X127">
        <v>179.08</v>
      </c>
      <c r="Y127">
        <v>0</v>
      </c>
      <c r="Z127">
        <v>215607</v>
      </c>
      <c r="AA127">
        <v>184.31899999999999</v>
      </c>
      <c r="AB127">
        <v>0</v>
      </c>
      <c r="AC127">
        <v>0</v>
      </c>
      <c r="AD127">
        <v>0</v>
      </c>
      <c r="AE127">
        <v>0</v>
      </c>
      <c r="AF127">
        <v>578.28300000000002</v>
      </c>
      <c r="AG127">
        <v>0</v>
      </c>
      <c r="AH127">
        <v>762.60199999999998</v>
      </c>
      <c r="AI127">
        <v>0</v>
      </c>
      <c r="AJ127">
        <v>0</v>
      </c>
      <c r="AK127">
        <v>0</v>
      </c>
      <c r="AL127">
        <v>0</v>
      </c>
      <c r="AM127">
        <v>762.60199999999998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1.5450600000000001</v>
      </c>
      <c r="BB127">
        <v>39.4236</v>
      </c>
      <c r="BC127">
        <v>84.460599999999999</v>
      </c>
      <c r="BD127">
        <v>0</v>
      </c>
      <c r="BE127">
        <v>0</v>
      </c>
      <c r="BF127">
        <v>4.2506599999999999</v>
      </c>
      <c r="BG127">
        <v>59.847700000000003</v>
      </c>
      <c r="BH127">
        <v>189.52799999999999</v>
      </c>
      <c r="BI127">
        <v>93.919200000000004</v>
      </c>
      <c r="BJ127">
        <v>0</v>
      </c>
      <c r="BK127">
        <v>0.23429700000000001</v>
      </c>
      <c r="BL127">
        <v>0</v>
      </c>
      <c r="BM127">
        <v>283.68099999999998</v>
      </c>
      <c r="BN127">
        <v>277.88499999999999</v>
      </c>
      <c r="BO127">
        <v>5.7957200000000002</v>
      </c>
      <c r="BP127">
        <v>0</v>
      </c>
      <c r="BQ127">
        <v>0</v>
      </c>
      <c r="BS127">
        <v>0</v>
      </c>
      <c r="BT127">
        <v>0</v>
      </c>
      <c r="BV127">
        <v>0</v>
      </c>
      <c r="BW127" t="s">
        <v>99</v>
      </c>
      <c r="BX127" t="s">
        <v>99</v>
      </c>
      <c r="BY127" t="s">
        <v>444</v>
      </c>
      <c r="BZ127">
        <v>6.4114100000000001</v>
      </c>
      <c r="CA127">
        <v>34169.5</v>
      </c>
      <c r="CB127">
        <v>14544.9</v>
      </c>
      <c r="CC127">
        <v>0</v>
      </c>
      <c r="CD127">
        <v>1329.76</v>
      </c>
      <c r="CE127">
        <v>0</v>
      </c>
      <c r="CF127">
        <v>44189.3</v>
      </c>
      <c r="CG127">
        <v>94239.8</v>
      </c>
      <c r="CH127">
        <v>77659.399999999994</v>
      </c>
      <c r="CI127">
        <v>0</v>
      </c>
      <c r="CJ127">
        <v>379.815</v>
      </c>
      <c r="CK127">
        <v>0</v>
      </c>
      <c r="CL127">
        <v>172279</v>
      </c>
      <c r="CM127">
        <v>1106.96</v>
      </c>
      <c r="CN127">
        <v>0</v>
      </c>
      <c r="CO127">
        <v>0</v>
      </c>
      <c r="CP127">
        <v>0</v>
      </c>
      <c r="CQ127">
        <v>0</v>
      </c>
      <c r="CR127">
        <v>626.18299999999999</v>
      </c>
      <c r="CS127">
        <v>0</v>
      </c>
      <c r="CT127">
        <v>1733.15</v>
      </c>
      <c r="CU127">
        <v>0</v>
      </c>
      <c r="CV127">
        <v>0</v>
      </c>
      <c r="CW127">
        <v>0</v>
      </c>
      <c r="CX127">
        <v>0</v>
      </c>
      <c r="CY127">
        <v>1733.15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9.2030600000000007</v>
      </c>
      <c r="DN127">
        <v>54.995600000000003</v>
      </c>
      <c r="DO127">
        <v>17.655000000000001</v>
      </c>
      <c r="DP127">
        <v>0</v>
      </c>
      <c r="DQ127">
        <v>1.3043199999999999</v>
      </c>
      <c r="DR127">
        <v>4.6025999999999998</v>
      </c>
      <c r="DS127">
        <v>57.781199999999998</v>
      </c>
      <c r="DT127">
        <v>145.542</v>
      </c>
      <c r="DU127">
        <v>93.919200000000004</v>
      </c>
      <c r="DV127">
        <v>0</v>
      </c>
      <c r="DW127">
        <v>0.45810400000000001</v>
      </c>
      <c r="DX127">
        <v>0</v>
      </c>
      <c r="DY127">
        <v>239.91900000000001</v>
      </c>
      <c r="DZ127">
        <v>226.12</v>
      </c>
      <c r="EA127">
        <v>13.799300000000001</v>
      </c>
      <c r="EB127">
        <v>0</v>
      </c>
      <c r="EC127">
        <v>0</v>
      </c>
      <c r="EE127">
        <v>0</v>
      </c>
      <c r="EF127">
        <v>0</v>
      </c>
      <c r="EH127">
        <v>0</v>
      </c>
      <c r="EI127">
        <v>0</v>
      </c>
      <c r="EJ127">
        <v>11.985099999999999</v>
      </c>
      <c r="EK127">
        <v>13.039199999999999</v>
      </c>
      <c r="EL127">
        <v>0</v>
      </c>
      <c r="EM127">
        <v>0</v>
      </c>
      <c r="EN127">
        <v>0</v>
      </c>
      <c r="EO127">
        <v>12.3504</v>
      </c>
      <c r="EP127">
        <v>37.374600000000001</v>
      </c>
      <c r="EQ127">
        <v>14.089600000000001</v>
      </c>
      <c r="ER127">
        <v>0</v>
      </c>
      <c r="ES127">
        <v>5.3309299999999997E-2</v>
      </c>
      <c r="ET127">
        <v>0</v>
      </c>
      <c r="EU127">
        <v>51.517600000000002</v>
      </c>
      <c r="EV127" s="74">
        <v>5.0322399999999998E-18</v>
      </c>
      <c r="EW127">
        <v>15.345499999999999</v>
      </c>
      <c r="EX127">
        <v>2.7689300000000001</v>
      </c>
      <c r="EY127">
        <v>0</v>
      </c>
      <c r="EZ127" s="74">
        <v>2.6679899999999999E-14</v>
      </c>
      <c r="FA127">
        <v>0</v>
      </c>
      <c r="FB127">
        <v>12.2972</v>
      </c>
      <c r="FC127">
        <v>30.4116</v>
      </c>
      <c r="FD127">
        <v>14.089600000000001</v>
      </c>
      <c r="FE127">
        <v>0</v>
      </c>
      <c r="FF127">
        <v>6.7214899999999994E-2</v>
      </c>
      <c r="FG127">
        <v>0</v>
      </c>
      <c r="FH127">
        <v>44.5685</v>
      </c>
      <c r="FI127" t="s">
        <v>606</v>
      </c>
      <c r="FJ127" t="s">
        <v>535</v>
      </c>
      <c r="FK127" t="s">
        <v>536</v>
      </c>
      <c r="FL127" t="s">
        <v>257</v>
      </c>
      <c r="FM127">
        <v>8.5</v>
      </c>
      <c r="FN127" t="s">
        <v>44</v>
      </c>
      <c r="FO127" t="s">
        <v>502</v>
      </c>
      <c r="FP127" t="s">
        <v>615</v>
      </c>
    </row>
    <row r="128" spans="1:172" x14ac:dyDescent="0.25">
      <c r="A128" s="72">
        <v>43238.534155092595</v>
      </c>
      <c r="B128" t="s">
        <v>317</v>
      </c>
      <c r="C128" t="s">
        <v>317</v>
      </c>
      <c r="D128" t="s">
        <v>302</v>
      </c>
      <c r="E128">
        <v>24563.1</v>
      </c>
      <c r="F128">
        <v>24692.3</v>
      </c>
      <c r="G128" t="s">
        <v>43</v>
      </c>
      <c r="H128" s="73">
        <v>3.3333333333333333E-2</v>
      </c>
      <c r="I128" t="s">
        <v>51</v>
      </c>
      <c r="J128">
        <v>-43.61</v>
      </c>
      <c r="K128" t="s">
        <v>99</v>
      </c>
      <c r="L128" t="s">
        <v>99</v>
      </c>
      <c r="M128" t="s">
        <v>258</v>
      </c>
      <c r="N128">
        <v>0</v>
      </c>
      <c r="O128">
        <v>13409.3</v>
      </c>
      <c r="P128">
        <v>70571.5</v>
      </c>
      <c r="Q128">
        <v>0</v>
      </c>
      <c r="R128">
        <v>0</v>
      </c>
      <c r="S128">
        <v>0</v>
      </c>
      <c r="T128">
        <v>47368.1</v>
      </c>
      <c r="U128">
        <v>131349</v>
      </c>
      <c r="V128">
        <v>77659.399999999994</v>
      </c>
      <c r="W128">
        <v>0</v>
      </c>
      <c r="X128">
        <v>180.25</v>
      </c>
      <c r="Y128">
        <v>0</v>
      </c>
      <c r="Z128">
        <v>209189</v>
      </c>
      <c r="AA128">
        <v>79.909700000000001</v>
      </c>
      <c r="AB128">
        <v>0</v>
      </c>
      <c r="AC128">
        <v>0</v>
      </c>
      <c r="AD128">
        <v>0</v>
      </c>
      <c r="AE128">
        <v>0</v>
      </c>
      <c r="AF128">
        <v>569.78200000000004</v>
      </c>
      <c r="AG128">
        <v>0</v>
      </c>
      <c r="AH128">
        <v>649.69200000000001</v>
      </c>
      <c r="AI128">
        <v>0</v>
      </c>
      <c r="AJ128">
        <v>0</v>
      </c>
      <c r="AK128">
        <v>0</v>
      </c>
      <c r="AL128">
        <v>0</v>
      </c>
      <c r="AM128">
        <v>649.69200000000001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0.665632</v>
      </c>
      <c r="BB128">
        <v>29.290900000000001</v>
      </c>
      <c r="BC128">
        <v>84.834900000000005</v>
      </c>
      <c r="BD128">
        <v>0</v>
      </c>
      <c r="BE128">
        <v>0</v>
      </c>
      <c r="BF128">
        <v>4.2135699999999998</v>
      </c>
      <c r="BG128">
        <v>62.126399999999997</v>
      </c>
      <c r="BH128">
        <v>181.131</v>
      </c>
      <c r="BI128">
        <v>94.209599999999995</v>
      </c>
      <c r="BJ128">
        <v>0</v>
      </c>
      <c r="BK128">
        <v>0.24076500000000001</v>
      </c>
      <c r="BL128">
        <v>0</v>
      </c>
      <c r="BM128">
        <v>275.58199999999999</v>
      </c>
      <c r="BN128">
        <v>270.70299999999997</v>
      </c>
      <c r="BO128">
        <v>4.8792099999999996</v>
      </c>
      <c r="BP128">
        <v>0</v>
      </c>
      <c r="BQ128">
        <v>0</v>
      </c>
      <c r="BS128">
        <v>0</v>
      </c>
      <c r="BT128">
        <v>0</v>
      </c>
      <c r="BV128">
        <v>0</v>
      </c>
      <c r="BW128" t="s">
        <v>99</v>
      </c>
      <c r="BX128" t="s">
        <v>99</v>
      </c>
      <c r="BY128" t="s">
        <v>228</v>
      </c>
      <c r="BZ128">
        <v>4.2736499999999999</v>
      </c>
      <c r="CA128">
        <v>28757.9</v>
      </c>
      <c r="CB128">
        <v>14420.7</v>
      </c>
      <c r="CC128">
        <v>0</v>
      </c>
      <c r="CD128">
        <v>1118.83</v>
      </c>
      <c r="CE128">
        <v>0</v>
      </c>
      <c r="CF128">
        <v>45489.599999999999</v>
      </c>
      <c r="CG128">
        <v>89791.3</v>
      </c>
      <c r="CH128">
        <v>77659.399999999994</v>
      </c>
      <c r="CI128">
        <v>0</v>
      </c>
      <c r="CJ128">
        <v>379.815</v>
      </c>
      <c r="CK128">
        <v>0</v>
      </c>
      <c r="CL128">
        <v>167831</v>
      </c>
      <c r="CM128">
        <v>754.46799999999996</v>
      </c>
      <c r="CN128">
        <v>0</v>
      </c>
      <c r="CO128">
        <v>0</v>
      </c>
      <c r="CP128">
        <v>0</v>
      </c>
      <c r="CQ128">
        <v>0</v>
      </c>
      <c r="CR128">
        <v>617.14099999999996</v>
      </c>
      <c r="CS128">
        <v>0</v>
      </c>
      <c r="CT128">
        <v>1371.61</v>
      </c>
      <c r="CU128">
        <v>0</v>
      </c>
      <c r="CV128">
        <v>0</v>
      </c>
      <c r="CW128">
        <v>0</v>
      </c>
      <c r="CX128">
        <v>0</v>
      </c>
      <c r="CY128">
        <v>1371.61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6.3002799999999999</v>
      </c>
      <c r="DN128">
        <v>47.814700000000002</v>
      </c>
      <c r="DO128">
        <v>17.563500000000001</v>
      </c>
      <c r="DP128">
        <v>0</v>
      </c>
      <c r="DQ128">
        <v>1.09917</v>
      </c>
      <c r="DR128">
        <v>4.56372</v>
      </c>
      <c r="DS128">
        <v>60.188000000000002</v>
      </c>
      <c r="DT128">
        <v>137.529</v>
      </c>
      <c r="DU128">
        <v>94.209599999999995</v>
      </c>
      <c r="DV128">
        <v>0</v>
      </c>
      <c r="DW128">
        <v>0.45950400000000002</v>
      </c>
      <c r="DX128">
        <v>0</v>
      </c>
      <c r="DY128">
        <v>232.19800000000001</v>
      </c>
      <c r="DZ128">
        <v>221.339</v>
      </c>
      <c r="EA128">
        <v>10.8598</v>
      </c>
      <c r="EB128">
        <v>0</v>
      </c>
      <c r="EC128">
        <v>0</v>
      </c>
      <c r="EE128">
        <v>0</v>
      </c>
      <c r="EF128">
        <v>0</v>
      </c>
      <c r="EH128">
        <v>0</v>
      </c>
      <c r="EI128">
        <v>0</v>
      </c>
      <c r="EJ128">
        <v>11.084</v>
      </c>
      <c r="EK128">
        <v>13.039199999999999</v>
      </c>
      <c r="EL128">
        <v>0</v>
      </c>
      <c r="EM128">
        <v>0</v>
      </c>
      <c r="EN128">
        <v>0</v>
      </c>
      <c r="EO128">
        <v>12.7088</v>
      </c>
      <c r="EP128">
        <v>36.832099999999997</v>
      </c>
      <c r="EQ128">
        <v>14.089600000000001</v>
      </c>
      <c r="ER128">
        <v>0</v>
      </c>
      <c r="ES128">
        <v>5.6869500000000003E-2</v>
      </c>
      <c r="ET128">
        <v>0</v>
      </c>
      <c r="EU128">
        <v>50.9786</v>
      </c>
      <c r="EV128" s="74">
        <v>3.9538700000000002E-22</v>
      </c>
      <c r="EW128">
        <v>14.7791</v>
      </c>
      <c r="EX128">
        <v>2.7581000000000002</v>
      </c>
      <c r="EY128">
        <v>0</v>
      </c>
      <c r="EZ128" s="74">
        <v>1.4325100000000001E-17</v>
      </c>
      <c r="FA128">
        <v>0</v>
      </c>
      <c r="FB128">
        <v>12.6683</v>
      </c>
      <c r="FC128">
        <v>30.2056</v>
      </c>
      <c r="FD128">
        <v>14.089600000000001</v>
      </c>
      <c r="FE128">
        <v>0</v>
      </c>
      <c r="FF128">
        <v>6.7214899999999994E-2</v>
      </c>
      <c r="FG128">
        <v>0</v>
      </c>
      <c r="FH128">
        <v>44.362400000000001</v>
      </c>
      <c r="FI128" t="s">
        <v>606</v>
      </c>
      <c r="FJ128" t="s">
        <v>535</v>
      </c>
      <c r="FK128" t="s">
        <v>536</v>
      </c>
      <c r="FL128" t="s">
        <v>257</v>
      </c>
      <c r="FM128">
        <v>8.5</v>
      </c>
      <c r="FN128" t="s">
        <v>44</v>
      </c>
      <c r="FO128" t="s">
        <v>502</v>
      </c>
      <c r="FP128" t="s">
        <v>615</v>
      </c>
    </row>
    <row r="129" spans="1:172" x14ac:dyDescent="0.25">
      <c r="A129" s="72">
        <v>43238.534826388888</v>
      </c>
      <c r="B129" t="s">
        <v>318</v>
      </c>
      <c r="C129" t="s">
        <v>318</v>
      </c>
      <c r="D129" t="s">
        <v>123</v>
      </c>
      <c r="E129">
        <v>24563.1</v>
      </c>
      <c r="F129">
        <v>24692.3</v>
      </c>
      <c r="G129" t="s">
        <v>43</v>
      </c>
      <c r="H129" s="73">
        <v>3.7499999999999999E-2</v>
      </c>
      <c r="I129" t="s">
        <v>51</v>
      </c>
      <c r="J129">
        <v>-41.73</v>
      </c>
      <c r="K129" t="s">
        <v>99</v>
      </c>
      <c r="L129" t="s">
        <v>99</v>
      </c>
      <c r="M129" t="s">
        <v>258</v>
      </c>
      <c r="N129">
        <v>0</v>
      </c>
      <c r="O129">
        <v>88137.9</v>
      </c>
      <c r="P129">
        <v>73369.899999999994</v>
      </c>
      <c r="Q129">
        <v>0</v>
      </c>
      <c r="R129">
        <v>0</v>
      </c>
      <c r="S129">
        <v>0</v>
      </c>
      <c r="T129">
        <v>48282.7</v>
      </c>
      <c r="U129">
        <v>209790</v>
      </c>
      <c r="V129">
        <v>77659.399999999994</v>
      </c>
      <c r="W129">
        <v>0</v>
      </c>
      <c r="X129">
        <v>180.87299999999999</v>
      </c>
      <c r="Y129">
        <v>0</v>
      </c>
      <c r="Z129">
        <v>287631</v>
      </c>
      <c r="AA129">
        <v>118.16200000000001</v>
      </c>
      <c r="AB129">
        <v>0</v>
      </c>
      <c r="AC129">
        <v>0</v>
      </c>
      <c r="AD129">
        <v>0</v>
      </c>
      <c r="AE129">
        <v>0</v>
      </c>
      <c r="AF129">
        <v>504.08800000000002</v>
      </c>
      <c r="AG129">
        <v>0</v>
      </c>
      <c r="AH129">
        <v>622.25</v>
      </c>
      <c r="AI129">
        <v>0</v>
      </c>
      <c r="AJ129">
        <v>0</v>
      </c>
      <c r="AK129">
        <v>0</v>
      </c>
      <c r="AL129">
        <v>0</v>
      </c>
      <c r="AM129">
        <v>622.25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0.99422500000000003</v>
      </c>
      <c r="BB129">
        <v>140.125</v>
      </c>
      <c r="BC129">
        <v>88.259399999999999</v>
      </c>
      <c r="BD129">
        <v>0</v>
      </c>
      <c r="BE129">
        <v>0</v>
      </c>
      <c r="BF129">
        <v>3.72628</v>
      </c>
      <c r="BG129">
        <v>61.951500000000003</v>
      </c>
      <c r="BH129">
        <v>295.05700000000002</v>
      </c>
      <c r="BI129">
        <v>95.137</v>
      </c>
      <c r="BJ129">
        <v>0</v>
      </c>
      <c r="BK129">
        <v>0.230905</v>
      </c>
      <c r="BL129">
        <v>0</v>
      </c>
      <c r="BM129">
        <v>390.42500000000001</v>
      </c>
      <c r="BN129">
        <v>385.70400000000001</v>
      </c>
      <c r="BO129">
        <v>4.72051</v>
      </c>
      <c r="BP129">
        <v>0</v>
      </c>
      <c r="BQ129">
        <v>0</v>
      </c>
      <c r="BS129">
        <v>0</v>
      </c>
      <c r="BT129">
        <v>0</v>
      </c>
      <c r="BV129">
        <v>0</v>
      </c>
      <c r="BW129" t="s">
        <v>99</v>
      </c>
      <c r="BX129" t="s">
        <v>99</v>
      </c>
      <c r="BY129" t="s">
        <v>228</v>
      </c>
      <c r="BZ129">
        <v>3.4221400000000002</v>
      </c>
      <c r="CA129">
        <v>102711</v>
      </c>
      <c r="CB129">
        <v>18154</v>
      </c>
      <c r="CC129">
        <v>0</v>
      </c>
      <c r="CD129">
        <v>704.00900000000001</v>
      </c>
      <c r="CE129">
        <v>0</v>
      </c>
      <c r="CF129">
        <v>46379.8</v>
      </c>
      <c r="CG129">
        <v>167952</v>
      </c>
      <c r="CH129">
        <v>77659.399999999994</v>
      </c>
      <c r="CI129">
        <v>0</v>
      </c>
      <c r="CJ129">
        <v>379.815</v>
      </c>
      <c r="CK129">
        <v>0</v>
      </c>
      <c r="CL129">
        <v>245991</v>
      </c>
      <c r="CM129">
        <v>588.47799999999995</v>
      </c>
      <c r="CN129">
        <v>0</v>
      </c>
      <c r="CO129">
        <v>0</v>
      </c>
      <c r="CP129">
        <v>0</v>
      </c>
      <c r="CQ129">
        <v>0</v>
      </c>
      <c r="CR129">
        <v>547.34500000000003</v>
      </c>
      <c r="CS129">
        <v>0</v>
      </c>
      <c r="CT129">
        <v>1135.82</v>
      </c>
      <c r="CU129">
        <v>0</v>
      </c>
      <c r="CV129">
        <v>0</v>
      </c>
      <c r="CW129">
        <v>0</v>
      </c>
      <c r="CX129">
        <v>0</v>
      </c>
      <c r="CY129">
        <v>1135.82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5.0361799999999999</v>
      </c>
      <c r="DN129">
        <v>160.44300000000001</v>
      </c>
      <c r="DO129">
        <v>23.1311</v>
      </c>
      <c r="DP129">
        <v>0</v>
      </c>
      <c r="DQ129">
        <v>0.69904599999999995</v>
      </c>
      <c r="DR129">
        <v>4.0454100000000004</v>
      </c>
      <c r="DS129">
        <v>59.970199999999998</v>
      </c>
      <c r="DT129">
        <v>253.32499999999999</v>
      </c>
      <c r="DU129">
        <v>95.137</v>
      </c>
      <c r="DV129">
        <v>0</v>
      </c>
      <c r="DW129">
        <v>0.46402399999999999</v>
      </c>
      <c r="DX129">
        <v>0</v>
      </c>
      <c r="DY129">
        <v>348.92599999999999</v>
      </c>
      <c r="DZ129">
        <v>339.84800000000001</v>
      </c>
      <c r="EA129">
        <v>9.0781799999999997</v>
      </c>
      <c r="EB129">
        <v>0</v>
      </c>
      <c r="EC129">
        <v>0</v>
      </c>
      <c r="EE129">
        <v>0</v>
      </c>
      <c r="EF129">
        <v>0</v>
      </c>
      <c r="EH129">
        <v>0</v>
      </c>
      <c r="EI129">
        <v>0</v>
      </c>
      <c r="EJ129">
        <v>40.383299999999998</v>
      </c>
      <c r="EK129">
        <v>13.5563</v>
      </c>
      <c r="EL129">
        <v>0</v>
      </c>
      <c r="EM129">
        <v>0</v>
      </c>
      <c r="EN129">
        <v>0</v>
      </c>
      <c r="EO129">
        <v>12.5984</v>
      </c>
      <c r="EP129">
        <v>66.537999999999997</v>
      </c>
      <c r="EQ129">
        <v>14.089600000000001</v>
      </c>
      <c r="ER129">
        <v>0</v>
      </c>
      <c r="ES129">
        <v>5.6823199999999997E-2</v>
      </c>
      <c r="ET129">
        <v>0</v>
      </c>
      <c r="EU129">
        <v>80.684399999999997</v>
      </c>
      <c r="EV129">
        <v>0</v>
      </c>
      <c r="EW129">
        <v>46.644599999999997</v>
      </c>
      <c r="EX129">
        <v>4.0198999999999998</v>
      </c>
      <c r="EY129">
        <v>0</v>
      </c>
      <c r="EZ129">
        <v>0</v>
      </c>
      <c r="FA129">
        <v>0</v>
      </c>
      <c r="FB129">
        <v>12.559799999999999</v>
      </c>
      <c r="FC129">
        <v>63.224299999999999</v>
      </c>
      <c r="FD129">
        <v>14.089600000000001</v>
      </c>
      <c r="FE129">
        <v>0</v>
      </c>
      <c r="FF129">
        <v>6.7214899999999994E-2</v>
      </c>
      <c r="FG129">
        <v>0</v>
      </c>
      <c r="FH129">
        <v>77.381100000000004</v>
      </c>
      <c r="FI129" t="s">
        <v>606</v>
      </c>
      <c r="FJ129" t="s">
        <v>535</v>
      </c>
      <c r="FK129" t="s">
        <v>536</v>
      </c>
      <c r="FL129" t="s">
        <v>257</v>
      </c>
      <c r="FM129">
        <v>8.5</v>
      </c>
      <c r="FN129" t="s">
        <v>44</v>
      </c>
      <c r="FO129" t="s">
        <v>502</v>
      </c>
      <c r="FP129" t="s">
        <v>615</v>
      </c>
    </row>
    <row r="130" spans="1:172" x14ac:dyDescent="0.25">
      <c r="A130" s="72">
        <v>43238.535486111112</v>
      </c>
      <c r="B130" t="s">
        <v>319</v>
      </c>
      <c r="C130" t="s">
        <v>319</v>
      </c>
      <c r="D130" t="s">
        <v>123</v>
      </c>
      <c r="E130">
        <v>24563.1</v>
      </c>
      <c r="F130">
        <v>24692.3</v>
      </c>
      <c r="G130" t="s">
        <v>43</v>
      </c>
      <c r="H130" s="73">
        <v>3.6805555555555557E-2</v>
      </c>
      <c r="I130" t="s">
        <v>51</v>
      </c>
      <c r="J130">
        <v>-39.54</v>
      </c>
      <c r="K130" t="s">
        <v>99</v>
      </c>
      <c r="L130" t="s">
        <v>99</v>
      </c>
      <c r="M130" t="s">
        <v>258</v>
      </c>
      <c r="N130">
        <v>0</v>
      </c>
      <c r="O130">
        <v>86722.2</v>
      </c>
      <c r="P130">
        <v>73369.899999999994</v>
      </c>
      <c r="Q130">
        <v>0</v>
      </c>
      <c r="R130">
        <v>0</v>
      </c>
      <c r="S130">
        <v>0</v>
      </c>
      <c r="T130">
        <v>48282.7</v>
      </c>
      <c r="U130">
        <v>208375</v>
      </c>
      <c r="V130">
        <v>77659.399999999994</v>
      </c>
      <c r="W130">
        <v>0</v>
      </c>
      <c r="X130">
        <v>180.87299999999999</v>
      </c>
      <c r="Y130">
        <v>0</v>
      </c>
      <c r="Z130">
        <v>286215</v>
      </c>
      <c r="AA130">
        <v>104.925</v>
      </c>
      <c r="AB130">
        <v>0</v>
      </c>
      <c r="AC130">
        <v>0</v>
      </c>
      <c r="AD130">
        <v>0</v>
      </c>
      <c r="AE130">
        <v>0</v>
      </c>
      <c r="AF130">
        <v>504.08600000000001</v>
      </c>
      <c r="AG130">
        <v>0</v>
      </c>
      <c r="AH130">
        <v>609.01099999999997</v>
      </c>
      <c r="AI130">
        <v>0</v>
      </c>
      <c r="AJ130">
        <v>0</v>
      </c>
      <c r="AK130">
        <v>0</v>
      </c>
      <c r="AL130">
        <v>0</v>
      </c>
      <c r="AM130">
        <v>609.01099999999997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0.88068100000000005</v>
      </c>
      <c r="BB130">
        <v>138.19999999999999</v>
      </c>
      <c r="BC130">
        <v>88.259399999999999</v>
      </c>
      <c r="BD130">
        <v>0</v>
      </c>
      <c r="BE130">
        <v>0</v>
      </c>
      <c r="BF130">
        <v>3.72627</v>
      </c>
      <c r="BG130">
        <v>61.951500000000003</v>
      </c>
      <c r="BH130">
        <v>293.01799999999997</v>
      </c>
      <c r="BI130">
        <v>95.137</v>
      </c>
      <c r="BJ130">
        <v>0</v>
      </c>
      <c r="BK130">
        <v>0.230905</v>
      </c>
      <c r="BL130">
        <v>0</v>
      </c>
      <c r="BM130">
        <v>388.38600000000002</v>
      </c>
      <c r="BN130">
        <v>383.779</v>
      </c>
      <c r="BO130">
        <v>4.6069500000000003</v>
      </c>
      <c r="BP130">
        <v>0</v>
      </c>
      <c r="BQ130">
        <v>0</v>
      </c>
      <c r="BS130">
        <v>0</v>
      </c>
      <c r="BT130">
        <v>0</v>
      </c>
      <c r="BV130">
        <v>0</v>
      </c>
      <c r="BW130" t="s">
        <v>99</v>
      </c>
      <c r="BX130" t="s">
        <v>99</v>
      </c>
      <c r="BY130" t="s">
        <v>228</v>
      </c>
      <c r="BZ130">
        <v>3.4287200000000002</v>
      </c>
      <c r="CA130">
        <v>102785</v>
      </c>
      <c r="CB130">
        <v>18173.3</v>
      </c>
      <c r="CC130">
        <v>0</v>
      </c>
      <c r="CD130">
        <v>705.92399999999998</v>
      </c>
      <c r="CE130">
        <v>0</v>
      </c>
      <c r="CF130">
        <v>46379.8</v>
      </c>
      <c r="CG130">
        <v>168048</v>
      </c>
      <c r="CH130">
        <v>77659.399999999994</v>
      </c>
      <c r="CI130">
        <v>0</v>
      </c>
      <c r="CJ130">
        <v>379.815</v>
      </c>
      <c r="CK130">
        <v>0</v>
      </c>
      <c r="CL130">
        <v>246087</v>
      </c>
      <c r="CM130">
        <v>589.65200000000004</v>
      </c>
      <c r="CN130">
        <v>0</v>
      </c>
      <c r="CO130">
        <v>0</v>
      </c>
      <c r="CP130">
        <v>0</v>
      </c>
      <c r="CQ130">
        <v>0</v>
      </c>
      <c r="CR130">
        <v>547.34400000000005</v>
      </c>
      <c r="CS130">
        <v>0</v>
      </c>
      <c r="CT130">
        <v>1137</v>
      </c>
      <c r="CU130">
        <v>0</v>
      </c>
      <c r="CV130">
        <v>0</v>
      </c>
      <c r="CW130">
        <v>0</v>
      </c>
      <c r="CX130">
        <v>0</v>
      </c>
      <c r="CY130">
        <v>1137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5.0462300000000004</v>
      </c>
      <c r="DN130">
        <v>160.547</v>
      </c>
      <c r="DO130">
        <v>23.162099999999999</v>
      </c>
      <c r="DP130">
        <v>0</v>
      </c>
      <c r="DQ130">
        <v>0.70092699999999997</v>
      </c>
      <c r="DR130">
        <v>4.0453999999999999</v>
      </c>
      <c r="DS130">
        <v>59.970199999999998</v>
      </c>
      <c r="DT130">
        <v>253.47200000000001</v>
      </c>
      <c r="DU130">
        <v>95.137</v>
      </c>
      <c r="DV130">
        <v>0</v>
      </c>
      <c r="DW130">
        <v>0.46402399999999999</v>
      </c>
      <c r="DX130">
        <v>0</v>
      </c>
      <c r="DY130">
        <v>349.07299999999998</v>
      </c>
      <c r="DZ130">
        <v>339.98500000000001</v>
      </c>
      <c r="EA130">
        <v>9.0882199999999997</v>
      </c>
      <c r="EB130">
        <v>0</v>
      </c>
      <c r="EC130">
        <v>0</v>
      </c>
      <c r="EE130">
        <v>0</v>
      </c>
      <c r="EF130">
        <v>0</v>
      </c>
      <c r="EH130">
        <v>0</v>
      </c>
      <c r="EI130">
        <v>0</v>
      </c>
      <c r="EJ130">
        <v>40.069099999999999</v>
      </c>
      <c r="EK130">
        <v>13.5563</v>
      </c>
      <c r="EL130">
        <v>0</v>
      </c>
      <c r="EM130">
        <v>0</v>
      </c>
      <c r="EN130">
        <v>0</v>
      </c>
      <c r="EO130">
        <v>12.5984</v>
      </c>
      <c r="EP130">
        <v>66.223699999999994</v>
      </c>
      <c r="EQ130">
        <v>14.089600000000001</v>
      </c>
      <c r="ER130">
        <v>0</v>
      </c>
      <c r="ES130">
        <v>5.6823199999999997E-2</v>
      </c>
      <c r="ET130">
        <v>0</v>
      </c>
      <c r="EU130">
        <v>80.370199999999997</v>
      </c>
      <c r="EV130">
        <v>0</v>
      </c>
      <c r="EW130">
        <v>46.6661</v>
      </c>
      <c r="EX130">
        <v>4.0279199999999999</v>
      </c>
      <c r="EY130">
        <v>0</v>
      </c>
      <c r="EZ130">
        <v>0</v>
      </c>
      <c r="FA130">
        <v>0</v>
      </c>
      <c r="FB130">
        <v>12.559799999999999</v>
      </c>
      <c r="FC130">
        <v>63.253799999999998</v>
      </c>
      <c r="FD130">
        <v>14.089600000000001</v>
      </c>
      <c r="FE130">
        <v>0</v>
      </c>
      <c r="FF130">
        <v>6.7214899999999994E-2</v>
      </c>
      <c r="FG130">
        <v>0</v>
      </c>
      <c r="FH130">
        <v>77.410600000000002</v>
      </c>
      <c r="FI130" t="s">
        <v>606</v>
      </c>
      <c r="FJ130" t="s">
        <v>535</v>
      </c>
      <c r="FK130" t="s">
        <v>536</v>
      </c>
      <c r="FL130" t="s">
        <v>257</v>
      </c>
      <c r="FM130">
        <v>8.5</v>
      </c>
      <c r="FN130" t="s">
        <v>44</v>
      </c>
      <c r="FO130" t="s">
        <v>502</v>
      </c>
      <c r="FP130" t="s">
        <v>615</v>
      </c>
    </row>
    <row r="131" spans="1:172" x14ac:dyDescent="0.25">
      <c r="A131" s="72">
        <v>43238.536157407405</v>
      </c>
      <c r="B131" t="s">
        <v>320</v>
      </c>
      <c r="C131" t="s">
        <v>320</v>
      </c>
      <c r="D131" t="s">
        <v>123</v>
      </c>
      <c r="E131">
        <v>24563.1</v>
      </c>
      <c r="F131">
        <v>24692.3</v>
      </c>
      <c r="G131" t="s">
        <v>43</v>
      </c>
      <c r="H131" s="73">
        <v>3.7499999999999999E-2</v>
      </c>
      <c r="I131" t="s">
        <v>51</v>
      </c>
      <c r="J131">
        <v>-39.08</v>
      </c>
      <c r="K131" t="s">
        <v>99</v>
      </c>
      <c r="L131" t="s">
        <v>99</v>
      </c>
      <c r="M131" t="s">
        <v>258</v>
      </c>
      <c r="N131">
        <v>0</v>
      </c>
      <c r="O131">
        <v>86721.1</v>
      </c>
      <c r="P131">
        <v>73369.899999999994</v>
      </c>
      <c r="Q131">
        <v>0</v>
      </c>
      <c r="R131">
        <v>0</v>
      </c>
      <c r="S131">
        <v>0</v>
      </c>
      <c r="T131">
        <v>48282.7</v>
      </c>
      <c r="U131">
        <v>208374</v>
      </c>
      <c r="V131">
        <v>77659.399999999994</v>
      </c>
      <c r="W131">
        <v>0</v>
      </c>
      <c r="X131">
        <v>180.87299999999999</v>
      </c>
      <c r="Y131">
        <v>0</v>
      </c>
      <c r="Z131">
        <v>286214</v>
      </c>
      <c r="AA131">
        <v>96.664000000000001</v>
      </c>
      <c r="AB131">
        <v>0</v>
      </c>
      <c r="AC131">
        <v>0</v>
      </c>
      <c r="AD131">
        <v>0</v>
      </c>
      <c r="AE131">
        <v>0</v>
      </c>
      <c r="AF131">
        <v>504.08600000000001</v>
      </c>
      <c r="AG131">
        <v>0</v>
      </c>
      <c r="AH131">
        <v>600.75</v>
      </c>
      <c r="AI131">
        <v>0</v>
      </c>
      <c r="AJ131">
        <v>0</v>
      </c>
      <c r="AK131">
        <v>0</v>
      </c>
      <c r="AL131">
        <v>0</v>
      </c>
      <c r="AM131">
        <v>600.75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0.80840699999999999</v>
      </c>
      <c r="BB131">
        <v>137.81200000000001</v>
      </c>
      <c r="BC131">
        <v>88.259399999999999</v>
      </c>
      <c r="BD131">
        <v>0</v>
      </c>
      <c r="BE131">
        <v>0</v>
      </c>
      <c r="BF131">
        <v>3.72627</v>
      </c>
      <c r="BG131">
        <v>61.951500000000003</v>
      </c>
      <c r="BH131">
        <v>292.55799999999999</v>
      </c>
      <c r="BI131">
        <v>95.137</v>
      </c>
      <c r="BJ131">
        <v>0</v>
      </c>
      <c r="BK131">
        <v>0.230905</v>
      </c>
      <c r="BL131">
        <v>0</v>
      </c>
      <c r="BM131">
        <v>387.92599999999999</v>
      </c>
      <c r="BN131">
        <v>383.39100000000002</v>
      </c>
      <c r="BO131">
        <v>4.5346799999999998</v>
      </c>
      <c r="BP131">
        <v>0</v>
      </c>
      <c r="BQ131">
        <v>0</v>
      </c>
      <c r="BS131">
        <v>0</v>
      </c>
      <c r="BT131">
        <v>0</v>
      </c>
      <c r="BV131">
        <v>0</v>
      </c>
      <c r="BW131" t="s">
        <v>99</v>
      </c>
      <c r="BX131" t="s">
        <v>99</v>
      </c>
      <c r="BY131" t="s">
        <v>228</v>
      </c>
      <c r="BZ131">
        <v>3.4287200000000002</v>
      </c>
      <c r="CA131">
        <v>102785</v>
      </c>
      <c r="CB131">
        <v>18173.3</v>
      </c>
      <c r="CC131">
        <v>0</v>
      </c>
      <c r="CD131">
        <v>705.92399999999998</v>
      </c>
      <c r="CE131">
        <v>0</v>
      </c>
      <c r="CF131">
        <v>46379.8</v>
      </c>
      <c r="CG131">
        <v>168048</v>
      </c>
      <c r="CH131">
        <v>77659.399999999994</v>
      </c>
      <c r="CI131">
        <v>0</v>
      </c>
      <c r="CJ131">
        <v>379.815</v>
      </c>
      <c r="CK131">
        <v>0</v>
      </c>
      <c r="CL131">
        <v>246087</v>
      </c>
      <c r="CM131">
        <v>589.65200000000004</v>
      </c>
      <c r="CN131">
        <v>0</v>
      </c>
      <c r="CO131">
        <v>0</v>
      </c>
      <c r="CP131">
        <v>0</v>
      </c>
      <c r="CQ131">
        <v>0</v>
      </c>
      <c r="CR131">
        <v>547.34400000000005</v>
      </c>
      <c r="CS131">
        <v>0</v>
      </c>
      <c r="CT131">
        <v>1137</v>
      </c>
      <c r="CU131">
        <v>0</v>
      </c>
      <c r="CV131">
        <v>0</v>
      </c>
      <c r="CW131">
        <v>0</v>
      </c>
      <c r="CX131">
        <v>0</v>
      </c>
      <c r="CY131">
        <v>1137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5.0462300000000004</v>
      </c>
      <c r="DN131">
        <v>160.547</v>
      </c>
      <c r="DO131">
        <v>23.162099999999999</v>
      </c>
      <c r="DP131">
        <v>0</v>
      </c>
      <c r="DQ131">
        <v>0.70092699999999997</v>
      </c>
      <c r="DR131">
        <v>4.0453999999999999</v>
      </c>
      <c r="DS131">
        <v>59.970199999999998</v>
      </c>
      <c r="DT131">
        <v>253.47200000000001</v>
      </c>
      <c r="DU131">
        <v>95.137</v>
      </c>
      <c r="DV131">
        <v>0</v>
      </c>
      <c r="DW131">
        <v>0.46402399999999999</v>
      </c>
      <c r="DX131">
        <v>0</v>
      </c>
      <c r="DY131">
        <v>349.07299999999998</v>
      </c>
      <c r="DZ131">
        <v>339.98500000000001</v>
      </c>
      <c r="EA131">
        <v>9.0882199999999997</v>
      </c>
      <c r="EB131">
        <v>0</v>
      </c>
      <c r="EC131">
        <v>0</v>
      </c>
      <c r="EE131">
        <v>0</v>
      </c>
      <c r="EF131">
        <v>0</v>
      </c>
      <c r="EH131">
        <v>0</v>
      </c>
      <c r="EI131">
        <v>0</v>
      </c>
      <c r="EJ131">
        <v>39.737299999999998</v>
      </c>
      <c r="EK131">
        <v>13.5563</v>
      </c>
      <c r="EL131">
        <v>0</v>
      </c>
      <c r="EM131">
        <v>0</v>
      </c>
      <c r="EN131">
        <v>0</v>
      </c>
      <c r="EO131">
        <v>12.5984</v>
      </c>
      <c r="EP131">
        <v>65.891900000000007</v>
      </c>
      <c r="EQ131">
        <v>14.089600000000001</v>
      </c>
      <c r="ER131">
        <v>0</v>
      </c>
      <c r="ES131">
        <v>5.6823199999999997E-2</v>
      </c>
      <c r="ET131">
        <v>0</v>
      </c>
      <c r="EU131">
        <v>80.038399999999996</v>
      </c>
      <c r="EV131">
        <v>0</v>
      </c>
      <c r="EW131">
        <v>46.6661</v>
      </c>
      <c r="EX131">
        <v>4.0279199999999999</v>
      </c>
      <c r="EY131">
        <v>0</v>
      </c>
      <c r="EZ131">
        <v>0</v>
      </c>
      <c r="FA131">
        <v>0</v>
      </c>
      <c r="FB131">
        <v>12.559799999999999</v>
      </c>
      <c r="FC131">
        <v>63.253799999999998</v>
      </c>
      <c r="FD131">
        <v>14.089600000000001</v>
      </c>
      <c r="FE131">
        <v>0</v>
      </c>
      <c r="FF131">
        <v>6.7214899999999994E-2</v>
      </c>
      <c r="FG131">
        <v>0</v>
      </c>
      <c r="FH131">
        <v>77.410600000000002</v>
      </c>
      <c r="FI131" t="s">
        <v>606</v>
      </c>
      <c r="FJ131" t="s">
        <v>535</v>
      </c>
      <c r="FK131" t="s">
        <v>536</v>
      </c>
      <c r="FL131" t="s">
        <v>257</v>
      </c>
      <c r="FM131">
        <v>8.5</v>
      </c>
      <c r="FN131" t="s">
        <v>44</v>
      </c>
      <c r="FO131" t="s">
        <v>502</v>
      </c>
      <c r="FP131" t="s">
        <v>615</v>
      </c>
    </row>
    <row r="132" spans="1:172" x14ac:dyDescent="0.25">
      <c r="A132" s="72">
        <v>43238.536828703705</v>
      </c>
      <c r="B132" t="s">
        <v>321</v>
      </c>
      <c r="C132" t="s">
        <v>321</v>
      </c>
      <c r="D132" t="s">
        <v>123</v>
      </c>
      <c r="E132">
        <v>24563.1</v>
      </c>
      <c r="F132">
        <v>24692.3</v>
      </c>
      <c r="G132" t="s">
        <v>43</v>
      </c>
      <c r="H132" s="73">
        <v>3.6805555555555557E-2</v>
      </c>
      <c r="I132" t="s">
        <v>51</v>
      </c>
      <c r="J132">
        <v>-40.369999999999997</v>
      </c>
      <c r="K132" t="s">
        <v>99</v>
      </c>
      <c r="L132" t="s">
        <v>99</v>
      </c>
      <c r="M132" t="s">
        <v>197</v>
      </c>
      <c r="N132">
        <v>0</v>
      </c>
      <c r="O132">
        <v>87230.6</v>
      </c>
      <c r="P132">
        <v>73369.899999999994</v>
      </c>
      <c r="Q132">
        <v>0</v>
      </c>
      <c r="R132">
        <v>0</v>
      </c>
      <c r="S132">
        <v>0</v>
      </c>
      <c r="T132">
        <v>48282.7</v>
      </c>
      <c r="U132">
        <v>208883</v>
      </c>
      <c r="V132">
        <v>77659.399999999994</v>
      </c>
      <c r="W132">
        <v>0</v>
      </c>
      <c r="X132">
        <v>180.87299999999999</v>
      </c>
      <c r="Y132">
        <v>0</v>
      </c>
      <c r="Z132">
        <v>286723</v>
      </c>
      <c r="AA132">
        <v>94.469200000000001</v>
      </c>
      <c r="AB132">
        <v>0</v>
      </c>
      <c r="AC132">
        <v>0</v>
      </c>
      <c r="AD132">
        <v>0</v>
      </c>
      <c r="AE132">
        <v>0</v>
      </c>
      <c r="AF132">
        <v>504.084</v>
      </c>
      <c r="AG132">
        <v>0</v>
      </c>
      <c r="AH132">
        <v>598.553</v>
      </c>
      <c r="AI132">
        <v>0</v>
      </c>
      <c r="AJ132">
        <v>0</v>
      </c>
      <c r="AK132">
        <v>0</v>
      </c>
      <c r="AL132">
        <v>0</v>
      </c>
      <c r="AM132">
        <v>598.553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0.79333299999999995</v>
      </c>
      <c r="BB132">
        <v>139.22800000000001</v>
      </c>
      <c r="BC132">
        <v>88.259399999999999</v>
      </c>
      <c r="BD132">
        <v>0</v>
      </c>
      <c r="BE132">
        <v>0</v>
      </c>
      <c r="BF132">
        <v>3.7262400000000002</v>
      </c>
      <c r="BG132">
        <v>61.951500000000003</v>
      </c>
      <c r="BH132">
        <v>293.95800000000003</v>
      </c>
      <c r="BI132">
        <v>95.137</v>
      </c>
      <c r="BJ132">
        <v>0</v>
      </c>
      <c r="BK132">
        <v>0.230905</v>
      </c>
      <c r="BL132">
        <v>0</v>
      </c>
      <c r="BM132">
        <v>389.32600000000002</v>
      </c>
      <c r="BN132">
        <v>384.80599999999998</v>
      </c>
      <c r="BO132">
        <v>4.5195800000000004</v>
      </c>
      <c r="BP132">
        <v>0</v>
      </c>
      <c r="BQ132">
        <v>0</v>
      </c>
      <c r="BS132">
        <v>0</v>
      </c>
      <c r="BT132">
        <v>0</v>
      </c>
      <c r="BV132">
        <v>0</v>
      </c>
      <c r="BW132" t="s">
        <v>99</v>
      </c>
      <c r="BX132" t="s">
        <v>99</v>
      </c>
      <c r="BY132" t="s">
        <v>228</v>
      </c>
      <c r="BZ132">
        <v>3.4284300000000001</v>
      </c>
      <c r="CA132">
        <v>102841</v>
      </c>
      <c r="CB132">
        <v>18187.5</v>
      </c>
      <c r="CC132">
        <v>0</v>
      </c>
      <c r="CD132">
        <v>707.76800000000003</v>
      </c>
      <c r="CE132">
        <v>0</v>
      </c>
      <c r="CF132">
        <v>46379.8</v>
      </c>
      <c r="CG132">
        <v>168119</v>
      </c>
      <c r="CH132">
        <v>77659.399999999994</v>
      </c>
      <c r="CI132">
        <v>0</v>
      </c>
      <c r="CJ132">
        <v>379.815</v>
      </c>
      <c r="CK132">
        <v>0</v>
      </c>
      <c r="CL132">
        <v>246159</v>
      </c>
      <c r="CM132">
        <v>589.62099999999998</v>
      </c>
      <c r="CN132">
        <v>0</v>
      </c>
      <c r="CO132">
        <v>0</v>
      </c>
      <c r="CP132">
        <v>0</v>
      </c>
      <c r="CQ132">
        <v>0</v>
      </c>
      <c r="CR132">
        <v>547.34400000000005</v>
      </c>
      <c r="CS132">
        <v>0</v>
      </c>
      <c r="CT132">
        <v>1136.97</v>
      </c>
      <c r="CU132">
        <v>0</v>
      </c>
      <c r="CV132">
        <v>0</v>
      </c>
      <c r="CW132">
        <v>0</v>
      </c>
      <c r="CX132">
        <v>0</v>
      </c>
      <c r="CY132">
        <v>1136.97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5.0458999999999996</v>
      </c>
      <c r="DN132">
        <v>160.636</v>
      </c>
      <c r="DO132">
        <v>23.183199999999999</v>
      </c>
      <c r="DP132">
        <v>0</v>
      </c>
      <c r="DQ132">
        <v>0.70267800000000002</v>
      </c>
      <c r="DR132">
        <v>4.0453999999999999</v>
      </c>
      <c r="DS132">
        <v>59.970199999999998</v>
      </c>
      <c r="DT132">
        <v>253.583</v>
      </c>
      <c r="DU132">
        <v>95.137</v>
      </c>
      <c r="DV132">
        <v>0</v>
      </c>
      <c r="DW132">
        <v>0.46402399999999999</v>
      </c>
      <c r="DX132">
        <v>0</v>
      </c>
      <c r="DY132">
        <v>349.18400000000003</v>
      </c>
      <c r="DZ132">
        <v>340.096</v>
      </c>
      <c r="EA132">
        <v>9.0878899999999998</v>
      </c>
      <c r="EB132">
        <v>0</v>
      </c>
      <c r="EC132">
        <v>0</v>
      </c>
      <c r="EE132">
        <v>0</v>
      </c>
      <c r="EF132">
        <v>0</v>
      </c>
      <c r="EH132">
        <v>0</v>
      </c>
      <c r="EI132">
        <v>0</v>
      </c>
      <c r="EJ132">
        <v>40.647300000000001</v>
      </c>
      <c r="EK132">
        <v>13.5563</v>
      </c>
      <c r="EL132">
        <v>0</v>
      </c>
      <c r="EM132">
        <v>0</v>
      </c>
      <c r="EN132">
        <v>0</v>
      </c>
      <c r="EO132">
        <v>12.5984</v>
      </c>
      <c r="EP132">
        <v>66.801900000000003</v>
      </c>
      <c r="EQ132">
        <v>14.089600000000001</v>
      </c>
      <c r="ER132">
        <v>0</v>
      </c>
      <c r="ES132">
        <v>5.6823199999999997E-2</v>
      </c>
      <c r="ET132">
        <v>0</v>
      </c>
      <c r="EU132">
        <v>80.948400000000007</v>
      </c>
      <c r="EV132">
        <v>0</v>
      </c>
      <c r="EW132">
        <v>46.694000000000003</v>
      </c>
      <c r="EX132">
        <v>4.0328799999999996</v>
      </c>
      <c r="EY132">
        <v>0</v>
      </c>
      <c r="EZ132">
        <v>0</v>
      </c>
      <c r="FA132">
        <v>0</v>
      </c>
      <c r="FB132">
        <v>12.559799999999999</v>
      </c>
      <c r="FC132">
        <v>63.286700000000003</v>
      </c>
      <c r="FD132">
        <v>14.089600000000001</v>
      </c>
      <c r="FE132">
        <v>0</v>
      </c>
      <c r="FF132">
        <v>6.7214899999999994E-2</v>
      </c>
      <c r="FG132">
        <v>0</v>
      </c>
      <c r="FH132">
        <v>77.4435</v>
      </c>
      <c r="FI132" t="s">
        <v>606</v>
      </c>
      <c r="FJ132" t="s">
        <v>535</v>
      </c>
      <c r="FK132" t="s">
        <v>536</v>
      </c>
      <c r="FL132" t="s">
        <v>257</v>
      </c>
      <c r="FM132">
        <v>8.5</v>
      </c>
      <c r="FN132" t="s">
        <v>44</v>
      </c>
      <c r="FO132" t="s">
        <v>502</v>
      </c>
      <c r="FP132" t="s">
        <v>615</v>
      </c>
    </row>
    <row r="133" spans="1:172" x14ac:dyDescent="0.25">
      <c r="A133" s="72">
        <v>43238.537418981483</v>
      </c>
      <c r="B133" t="s">
        <v>322</v>
      </c>
      <c r="C133" t="s">
        <v>322</v>
      </c>
      <c r="D133" t="s">
        <v>266</v>
      </c>
      <c r="E133">
        <v>24563.1</v>
      </c>
      <c r="F133">
        <v>24692.3</v>
      </c>
      <c r="G133" t="s">
        <v>43</v>
      </c>
      <c r="H133" s="73">
        <v>3.3333333333333333E-2</v>
      </c>
      <c r="I133" t="s">
        <v>51</v>
      </c>
      <c r="J133">
        <v>-43.11</v>
      </c>
      <c r="K133" t="s">
        <v>99</v>
      </c>
      <c r="L133" t="s">
        <v>99</v>
      </c>
      <c r="M133" t="s">
        <v>211</v>
      </c>
      <c r="N133">
        <v>0</v>
      </c>
      <c r="O133">
        <v>20419</v>
      </c>
      <c r="P133">
        <v>70571.5</v>
      </c>
      <c r="Q133">
        <v>0</v>
      </c>
      <c r="R133">
        <v>0</v>
      </c>
      <c r="S133">
        <v>0</v>
      </c>
      <c r="T133">
        <v>46165.7</v>
      </c>
      <c r="U133">
        <v>137156</v>
      </c>
      <c r="V133">
        <v>77659.399999999994</v>
      </c>
      <c r="W133">
        <v>0</v>
      </c>
      <c r="X133">
        <v>179.08</v>
      </c>
      <c r="Y133">
        <v>0</v>
      </c>
      <c r="Z133">
        <v>214995</v>
      </c>
      <c r="AA133">
        <v>168.20400000000001</v>
      </c>
      <c r="AB133">
        <v>0</v>
      </c>
      <c r="AC133">
        <v>0</v>
      </c>
      <c r="AD133">
        <v>0</v>
      </c>
      <c r="AE133">
        <v>0</v>
      </c>
      <c r="AF133">
        <v>578.28300000000002</v>
      </c>
      <c r="AG133">
        <v>0</v>
      </c>
      <c r="AH133">
        <v>746.48699999999997</v>
      </c>
      <c r="AI133">
        <v>0</v>
      </c>
      <c r="AJ133">
        <v>0</v>
      </c>
      <c r="AK133">
        <v>0</v>
      </c>
      <c r="AL133">
        <v>0</v>
      </c>
      <c r="AM133">
        <v>746.48699999999997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1.4071499999999999</v>
      </c>
      <c r="BB133">
        <v>38.667200000000001</v>
      </c>
      <c r="BC133">
        <v>84.460599999999999</v>
      </c>
      <c r="BD133">
        <v>0</v>
      </c>
      <c r="BE133">
        <v>0</v>
      </c>
      <c r="BF133">
        <v>4.2506599999999999</v>
      </c>
      <c r="BG133">
        <v>59.847700000000003</v>
      </c>
      <c r="BH133">
        <v>188.63300000000001</v>
      </c>
      <c r="BI133">
        <v>93.919200000000004</v>
      </c>
      <c r="BJ133">
        <v>0</v>
      </c>
      <c r="BK133">
        <v>0.23429700000000001</v>
      </c>
      <c r="BL133">
        <v>0</v>
      </c>
      <c r="BM133">
        <v>282.78699999999998</v>
      </c>
      <c r="BN133">
        <v>277.12900000000002</v>
      </c>
      <c r="BO133">
        <v>5.6577999999999999</v>
      </c>
      <c r="BP133">
        <v>0</v>
      </c>
      <c r="BQ133">
        <v>0</v>
      </c>
      <c r="BS133">
        <v>0</v>
      </c>
      <c r="BT133">
        <v>0</v>
      </c>
      <c r="BV133">
        <v>0</v>
      </c>
      <c r="BW133" t="s">
        <v>99</v>
      </c>
      <c r="BX133" t="s">
        <v>99</v>
      </c>
      <c r="BY133" t="s">
        <v>444</v>
      </c>
      <c r="BZ133">
        <v>6.4114100000000001</v>
      </c>
      <c r="CA133">
        <v>34169.5</v>
      </c>
      <c r="CB133">
        <v>14544.9</v>
      </c>
      <c r="CC133">
        <v>0</v>
      </c>
      <c r="CD133">
        <v>1329.76</v>
      </c>
      <c r="CE133">
        <v>0</v>
      </c>
      <c r="CF133">
        <v>44189.3</v>
      </c>
      <c r="CG133">
        <v>94239.8</v>
      </c>
      <c r="CH133">
        <v>77659.399999999994</v>
      </c>
      <c r="CI133">
        <v>0</v>
      </c>
      <c r="CJ133">
        <v>379.815</v>
      </c>
      <c r="CK133">
        <v>0</v>
      </c>
      <c r="CL133">
        <v>172279</v>
      </c>
      <c r="CM133">
        <v>1106.96</v>
      </c>
      <c r="CN133">
        <v>0</v>
      </c>
      <c r="CO133">
        <v>0</v>
      </c>
      <c r="CP133">
        <v>0</v>
      </c>
      <c r="CQ133">
        <v>0</v>
      </c>
      <c r="CR133">
        <v>626.18299999999999</v>
      </c>
      <c r="CS133">
        <v>0</v>
      </c>
      <c r="CT133">
        <v>1733.15</v>
      </c>
      <c r="CU133">
        <v>0</v>
      </c>
      <c r="CV133">
        <v>0</v>
      </c>
      <c r="CW133">
        <v>0</v>
      </c>
      <c r="CX133">
        <v>0</v>
      </c>
      <c r="CY133">
        <v>1733.15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9.2030600000000007</v>
      </c>
      <c r="DN133">
        <v>54.995600000000003</v>
      </c>
      <c r="DO133">
        <v>17.655000000000001</v>
      </c>
      <c r="DP133">
        <v>0</v>
      </c>
      <c r="DQ133">
        <v>1.3043199999999999</v>
      </c>
      <c r="DR133">
        <v>4.6025999999999998</v>
      </c>
      <c r="DS133">
        <v>57.781199999999998</v>
      </c>
      <c r="DT133">
        <v>145.542</v>
      </c>
      <c r="DU133">
        <v>93.919200000000004</v>
      </c>
      <c r="DV133">
        <v>0</v>
      </c>
      <c r="DW133">
        <v>0.45810400000000001</v>
      </c>
      <c r="DX133">
        <v>0</v>
      </c>
      <c r="DY133">
        <v>239.91900000000001</v>
      </c>
      <c r="DZ133">
        <v>226.12</v>
      </c>
      <c r="EA133">
        <v>13.799300000000001</v>
      </c>
      <c r="EB133">
        <v>0</v>
      </c>
      <c r="EC133">
        <v>0</v>
      </c>
      <c r="EE133">
        <v>0</v>
      </c>
      <c r="EF133">
        <v>0</v>
      </c>
      <c r="EH133">
        <v>0</v>
      </c>
      <c r="EI133">
        <v>0</v>
      </c>
      <c r="EJ133">
        <v>11.9169</v>
      </c>
      <c r="EK133">
        <v>13.039199999999999</v>
      </c>
      <c r="EL133">
        <v>0</v>
      </c>
      <c r="EM133">
        <v>0</v>
      </c>
      <c r="EN133">
        <v>0</v>
      </c>
      <c r="EO133">
        <v>12.3504</v>
      </c>
      <c r="EP133">
        <v>37.3065</v>
      </c>
      <c r="EQ133">
        <v>14.089600000000001</v>
      </c>
      <c r="ER133">
        <v>0</v>
      </c>
      <c r="ES133">
        <v>5.3309299999999997E-2</v>
      </c>
      <c r="ET133">
        <v>0</v>
      </c>
      <c r="EU133">
        <v>51.449399999999997</v>
      </c>
      <c r="EV133" s="74">
        <v>5.0322399999999998E-18</v>
      </c>
      <c r="EW133">
        <v>15.345499999999999</v>
      </c>
      <c r="EX133">
        <v>2.7689300000000001</v>
      </c>
      <c r="EY133">
        <v>0</v>
      </c>
      <c r="EZ133" s="74">
        <v>2.6679899999999999E-14</v>
      </c>
      <c r="FA133">
        <v>0</v>
      </c>
      <c r="FB133">
        <v>12.2972</v>
      </c>
      <c r="FC133">
        <v>30.4116</v>
      </c>
      <c r="FD133">
        <v>14.089600000000001</v>
      </c>
      <c r="FE133">
        <v>0</v>
      </c>
      <c r="FF133">
        <v>6.7214899999999994E-2</v>
      </c>
      <c r="FG133">
        <v>0</v>
      </c>
      <c r="FH133">
        <v>44.5685</v>
      </c>
      <c r="FI133" t="s">
        <v>606</v>
      </c>
      <c r="FJ133" t="s">
        <v>535</v>
      </c>
      <c r="FK133" t="s">
        <v>536</v>
      </c>
      <c r="FL133" t="s">
        <v>257</v>
      </c>
      <c r="FM133">
        <v>8.5</v>
      </c>
      <c r="FN133" t="s">
        <v>44</v>
      </c>
      <c r="FO133" t="s">
        <v>502</v>
      </c>
      <c r="FP133" t="s">
        <v>615</v>
      </c>
    </row>
    <row r="134" spans="1:172" x14ac:dyDescent="0.25">
      <c r="A134" s="72">
        <v>43238.538032407407</v>
      </c>
      <c r="B134" t="s">
        <v>323</v>
      </c>
      <c r="C134" t="s">
        <v>323</v>
      </c>
      <c r="D134" t="s">
        <v>266</v>
      </c>
      <c r="E134">
        <v>24563.1</v>
      </c>
      <c r="F134">
        <v>24692.3</v>
      </c>
      <c r="G134" t="s">
        <v>43</v>
      </c>
      <c r="H134" s="73">
        <v>3.3333333333333333E-2</v>
      </c>
      <c r="I134" t="s">
        <v>51</v>
      </c>
      <c r="J134">
        <v>-43.41</v>
      </c>
      <c r="K134" t="s">
        <v>99</v>
      </c>
      <c r="L134" t="s">
        <v>99</v>
      </c>
      <c r="M134" t="s">
        <v>211</v>
      </c>
      <c r="N134">
        <v>0</v>
      </c>
      <c r="O134">
        <v>20883.2</v>
      </c>
      <c r="P134">
        <v>70571.5</v>
      </c>
      <c r="Q134">
        <v>0</v>
      </c>
      <c r="R134">
        <v>0</v>
      </c>
      <c r="S134">
        <v>0</v>
      </c>
      <c r="T134">
        <v>46165.7</v>
      </c>
      <c r="U134">
        <v>137620</v>
      </c>
      <c r="V134">
        <v>77659.399999999994</v>
      </c>
      <c r="W134">
        <v>0</v>
      </c>
      <c r="X134">
        <v>179.08</v>
      </c>
      <c r="Y134">
        <v>0</v>
      </c>
      <c r="Z134">
        <v>215459</v>
      </c>
      <c r="AA134">
        <v>150.81399999999999</v>
      </c>
      <c r="AB134">
        <v>0</v>
      </c>
      <c r="AC134">
        <v>0</v>
      </c>
      <c r="AD134">
        <v>0</v>
      </c>
      <c r="AE134">
        <v>0</v>
      </c>
      <c r="AF134">
        <v>578.28300000000002</v>
      </c>
      <c r="AG134">
        <v>0</v>
      </c>
      <c r="AH134">
        <v>729.09699999999998</v>
      </c>
      <c r="AI134">
        <v>0</v>
      </c>
      <c r="AJ134">
        <v>0</v>
      </c>
      <c r="AK134">
        <v>0</v>
      </c>
      <c r="AL134">
        <v>0</v>
      </c>
      <c r="AM134">
        <v>729.09699999999998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1.26017</v>
      </c>
      <c r="BB134">
        <v>39.118600000000001</v>
      </c>
      <c r="BC134">
        <v>84.460599999999999</v>
      </c>
      <c r="BD134">
        <v>0</v>
      </c>
      <c r="BE134">
        <v>0</v>
      </c>
      <c r="BF134">
        <v>4.2506500000000003</v>
      </c>
      <c r="BG134">
        <v>59.847700000000003</v>
      </c>
      <c r="BH134">
        <v>188.93799999999999</v>
      </c>
      <c r="BI134">
        <v>93.919200000000004</v>
      </c>
      <c r="BJ134">
        <v>0</v>
      </c>
      <c r="BK134">
        <v>0.23429700000000001</v>
      </c>
      <c r="BL134">
        <v>0</v>
      </c>
      <c r="BM134">
        <v>283.09100000000001</v>
      </c>
      <c r="BN134">
        <v>277.58</v>
      </c>
      <c r="BO134">
        <v>5.5108300000000003</v>
      </c>
      <c r="BP134">
        <v>0</v>
      </c>
      <c r="BQ134">
        <v>0</v>
      </c>
      <c r="BS134">
        <v>0</v>
      </c>
      <c r="BT134">
        <v>0</v>
      </c>
      <c r="BV134">
        <v>0</v>
      </c>
      <c r="BW134" t="s">
        <v>99</v>
      </c>
      <c r="BX134" t="s">
        <v>99</v>
      </c>
      <c r="BY134" t="s">
        <v>444</v>
      </c>
      <c r="BZ134">
        <v>6.4114100000000001</v>
      </c>
      <c r="CA134">
        <v>34169.5</v>
      </c>
      <c r="CB134">
        <v>14544.9</v>
      </c>
      <c r="CC134">
        <v>0</v>
      </c>
      <c r="CD134">
        <v>1329.76</v>
      </c>
      <c r="CE134">
        <v>0</v>
      </c>
      <c r="CF134">
        <v>44189.3</v>
      </c>
      <c r="CG134">
        <v>94239.8</v>
      </c>
      <c r="CH134">
        <v>77659.399999999994</v>
      </c>
      <c r="CI134">
        <v>0</v>
      </c>
      <c r="CJ134">
        <v>379.815</v>
      </c>
      <c r="CK134">
        <v>0</v>
      </c>
      <c r="CL134">
        <v>172279</v>
      </c>
      <c r="CM134">
        <v>1106.96</v>
      </c>
      <c r="CN134">
        <v>0</v>
      </c>
      <c r="CO134">
        <v>0</v>
      </c>
      <c r="CP134">
        <v>0</v>
      </c>
      <c r="CQ134">
        <v>0</v>
      </c>
      <c r="CR134">
        <v>626.18299999999999</v>
      </c>
      <c r="CS134">
        <v>0</v>
      </c>
      <c r="CT134">
        <v>1733.15</v>
      </c>
      <c r="CU134">
        <v>0</v>
      </c>
      <c r="CV134">
        <v>0</v>
      </c>
      <c r="CW134">
        <v>0</v>
      </c>
      <c r="CX134">
        <v>0</v>
      </c>
      <c r="CY134">
        <v>1733.15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9.2030600000000007</v>
      </c>
      <c r="DN134">
        <v>54.995600000000003</v>
      </c>
      <c r="DO134">
        <v>17.655000000000001</v>
      </c>
      <c r="DP134">
        <v>0</v>
      </c>
      <c r="DQ134">
        <v>1.3043199999999999</v>
      </c>
      <c r="DR134">
        <v>4.6025999999999998</v>
      </c>
      <c r="DS134">
        <v>57.781199999999998</v>
      </c>
      <c r="DT134">
        <v>145.542</v>
      </c>
      <c r="DU134">
        <v>93.919200000000004</v>
      </c>
      <c r="DV134">
        <v>0</v>
      </c>
      <c r="DW134">
        <v>0.45810400000000001</v>
      </c>
      <c r="DX134">
        <v>0</v>
      </c>
      <c r="DY134">
        <v>239.91900000000001</v>
      </c>
      <c r="DZ134">
        <v>226.12</v>
      </c>
      <c r="EA134">
        <v>13.799300000000001</v>
      </c>
      <c r="EB134">
        <v>0</v>
      </c>
      <c r="EC134">
        <v>0</v>
      </c>
      <c r="EE134">
        <v>0</v>
      </c>
      <c r="EF134">
        <v>0</v>
      </c>
      <c r="EH134">
        <v>0</v>
      </c>
      <c r="EI134">
        <v>0</v>
      </c>
      <c r="EJ134">
        <v>11.921200000000001</v>
      </c>
      <c r="EK134">
        <v>13.039199999999999</v>
      </c>
      <c r="EL134">
        <v>0</v>
      </c>
      <c r="EM134">
        <v>0</v>
      </c>
      <c r="EN134">
        <v>0</v>
      </c>
      <c r="EO134">
        <v>12.3504</v>
      </c>
      <c r="EP134">
        <v>37.3108</v>
      </c>
      <c r="EQ134">
        <v>14.089600000000001</v>
      </c>
      <c r="ER134">
        <v>0</v>
      </c>
      <c r="ES134">
        <v>5.3309299999999997E-2</v>
      </c>
      <c r="ET134">
        <v>0</v>
      </c>
      <c r="EU134">
        <v>51.453699999999998</v>
      </c>
      <c r="EV134" s="74">
        <v>5.0322399999999998E-18</v>
      </c>
      <c r="EW134">
        <v>15.345499999999999</v>
      </c>
      <c r="EX134">
        <v>2.7689300000000001</v>
      </c>
      <c r="EY134">
        <v>0</v>
      </c>
      <c r="EZ134" s="74">
        <v>2.6679899999999999E-14</v>
      </c>
      <c r="FA134">
        <v>0</v>
      </c>
      <c r="FB134">
        <v>12.2972</v>
      </c>
      <c r="FC134">
        <v>30.4116</v>
      </c>
      <c r="FD134">
        <v>14.089600000000001</v>
      </c>
      <c r="FE134">
        <v>0</v>
      </c>
      <c r="FF134">
        <v>6.7214899999999994E-2</v>
      </c>
      <c r="FG134">
        <v>0</v>
      </c>
      <c r="FH134">
        <v>44.5685</v>
      </c>
      <c r="FI134" t="s">
        <v>606</v>
      </c>
      <c r="FJ134" t="s">
        <v>535</v>
      </c>
      <c r="FK134" t="s">
        <v>536</v>
      </c>
      <c r="FL134" t="s">
        <v>257</v>
      </c>
      <c r="FM134">
        <v>8.5</v>
      </c>
      <c r="FN134" t="s">
        <v>44</v>
      </c>
      <c r="FO134" t="s">
        <v>502</v>
      </c>
      <c r="FP134" t="s">
        <v>615</v>
      </c>
    </row>
    <row r="135" spans="1:172" x14ac:dyDescent="0.25">
      <c r="A135" s="72">
        <v>43238.538634259261</v>
      </c>
      <c r="B135" t="s">
        <v>324</v>
      </c>
      <c r="C135" t="s">
        <v>324</v>
      </c>
      <c r="D135" t="s">
        <v>266</v>
      </c>
      <c r="E135">
        <v>24563.1</v>
      </c>
      <c r="F135">
        <v>24692.3</v>
      </c>
      <c r="G135" t="s">
        <v>43</v>
      </c>
      <c r="H135" s="73">
        <v>3.3333333333333333E-2</v>
      </c>
      <c r="I135" t="s">
        <v>51</v>
      </c>
      <c r="J135">
        <v>-42</v>
      </c>
      <c r="K135" t="s">
        <v>99</v>
      </c>
      <c r="L135" t="s">
        <v>99</v>
      </c>
      <c r="M135" t="s">
        <v>211</v>
      </c>
      <c r="N135">
        <v>0</v>
      </c>
      <c r="O135">
        <v>19647.5</v>
      </c>
      <c r="P135">
        <v>70571.5</v>
      </c>
      <c r="Q135">
        <v>0</v>
      </c>
      <c r="R135">
        <v>0</v>
      </c>
      <c r="S135">
        <v>0</v>
      </c>
      <c r="T135">
        <v>46165.7</v>
      </c>
      <c r="U135">
        <v>136385</v>
      </c>
      <c r="V135">
        <v>77659.399999999994</v>
      </c>
      <c r="W135">
        <v>0</v>
      </c>
      <c r="X135">
        <v>179.08</v>
      </c>
      <c r="Y135">
        <v>0</v>
      </c>
      <c r="Z135">
        <v>214223</v>
      </c>
      <c r="AA135">
        <v>148.56399999999999</v>
      </c>
      <c r="AB135">
        <v>0</v>
      </c>
      <c r="AC135">
        <v>0</v>
      </c>
      <c r="AD135">
        <v>0</v>
      </c>
      <c r="AE135">
        <v>0</v>
      </c>
      <c r="AF135">
        <v>578.28099999999995</v>
      </c>
      <c r="AG135">
        <v>0</v>
      </c>
      <c r="AH135">
        <v>726.84500000000003</v>
      </c>
      <c r="AI135">
        <v>0</v>
      </c>
      <c r="AJ135">
        <v>0</v>
      </c>
      <c r="AK135">
        <v>0</v>
      </c>
      <c r="AL135">
        <v>0</v>
      </c>
      <c r="AM135">
        <v>726.84500000000003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1.2428300000000001</v>
      </c>
      <c r="BB135">
        <v>37.767200000000003</v>
      </c>
      <c r="BC135">
        <v>84.460599999999999</v>
      </c>
      <c r="BD135">
        <v>0</v>
      </c>
      <c r="BE135">
        <v>0</v>
      </c>
      <c r="BF135">
        <v>4.2506399999999998</v>
      </c>
      <c r="BG135">
        <v>59.847700000000003</v>
      </c>
      <c r="BH135">
        <v>187.56899999999999</v>
      </c>
      <c r="BI135">
        <v>93.919200000000004</v>
      </c>
      <c r="BJ135">
        <v>0</v>
      </c>
      <c r="BK135">
        <v>0.23429700000000001</v>
      </c>
      <c r="BL135">
        <v>0</v>
      </c>
      <c r="BM135">
        <v>281.72199999999998</v>
      </c>
      <c r="BN135">
        <v>276.22899999999998</v>
      </c>
      <c r="BO135">
        <v>5.4934700000000003</v>
      </c>
      <c r="BP135">
        <v>0</v>
      </c>
      <c r="BQ135">
        <v>0</v>
      </c>
      <c r="BS135">
        <v>0</v>
      </c>
      <c r="BT135">
        <v>0</v>
      </c>
      <c r="BV135">
        <v>0</v>
      </c>
      <c r="BW135" t="s">
        <v>99</v>
      </c>
      <c r="BX135" t="s">
        <v>99</v>
      </c>
      <c r="BY135" t="s">
        <v>245</v>
      </c>
      <c r="BZ135">
        <v>6.4179199999999996</v>
      </c>
      <c r="CA135">
        <v>34173.9</v>
      </c>
      <c r="CB135">
        <v>14546.5</v>
      </c>
      <c r="CC135">
        <v>0</v>
      </c>
      <c r="CD135">
        <v>1330.66</v>
      </c>
      <c r="CE135">
        <v>0</v>
      </c>
      <c r="CF135">
        <v>44189.3</v>
      </c>
      <c r="CG135">
        <v>94246.7</v>
      </c>
      <c r="CH135">
        <v>77659.399999999994</v>
      </c>
      <c r="CI135">
        <v>0</v>
      </c>
      <c r="CJ135">
        <v>379.815</v>
      </c>
      <c r="CK135">
        <v>0</v>
      </c>
      <c r="CL135">
        <v>172286</v>
      </c>
      <c r="CM135">
        <v>1108.04</v>
      </c>
      <c r="CN135">
        <v>0</v>
      </c>
      <c r="CO135">
        <v>0</v>
      </c>
      <c r="CP135">
        <v>0</v>
      </c>
      <c r="CQ135">
        <v>0</v>
      </c>
      <c r="CR135">
        <v>626.18299999999999</v>
      </c>
      <c r="CS135">
        <v>0</v>
      </c>
      <c r="CT135">
        <v>1734.22</v>
      </c>
      <c r="CU135">
        <v>0</v>
      </c>
      <c r="CV135">
        <v>0</v>
      </c>
      <c r="CW135">
        <v>0</v>
      </c>
      <c r="CX135">
        <v>0</v>
      </c>
      <c r="CY135">
        <v>1734.22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9.2116000000000007</v>
      </c>
      <c r="DN135">
        <v>55.008699999999997</v>
      </c>
      <c r="DO135">
        <v>17.658000000000001</v>
      </c>
      <c r="DP135">
        <v>0</v>
      </c>
      <c r="DQ135">
        <v>1.3051299999999999</v>
      </c>
      <c r="DR135">
        <v>4.6025999999999998</v>
      </c>
      <c r="DS135">
        <v>57.781199999999998</v>
      </c>
      <c r="DT135">
        <v>145.56700000000001</v>
      </c>
      <c r="DU135">
        <v>93.919200000000004</v>
      </c>
      <c r="DV135">
        <v>0</v>
      </c>
      <c r="DW135">
        <v>0.45810400000000001</v>
      </c>
      <c r="DX135">
        <v>0</v>
      </c>
      <c r="DY135">
        <v>239.94499999999999</v>
      </c>
      <c r="DZ135">
        <v>226.137</v>
      </c>
      <c r="EA135">
        <v>13.8078</v>
      </c>
      <c r="EB135">
        <v>0</v>
      </c>
      <c r="EC135">
        <v>0</v>
      </c>
      <c r="EE135">
        <v>0</v>
      </c>
      <c r="EF135">
        <v>0</v>
      </c>
      <c r="EH135">
        <v>0</v>
      </c>
      <c r="EI135">
        <v>0</v>
      </c>
      <c r="EJ135">
        <v>11.949299999999999</v>
      </c>
      <c r="EK135">
        <v>13.039199999999999</v>
      </c>
      <c r="EL135">
        <v>0</v>
      </c>
      <c r="EM135">
        <v>0</v>
      </c>
      <c r="EN135">
        <v>0</v>
      </c>
      <c r="EO135">
        <v>12.3504</v>
      </c>
      <c r="EP135">
        <v>37.338900000000002</v>
      </c>
      <c r="EQ135">
        <v>14.089600000000001</v>
      </c>
      <c r="ER135">
        <v>0</v>
      </c>
      <c r="ES135">
        <v>5.3309299999999997E-2</v>
      </c>
      <c r="ET135">
        <v>0</v>
      </c>
      <c r="EU135">
        <v>51.4818</v>
      </c>
      <c r="EV135" s="74">
        <v>5.0597000000000001E-18</v>
      </c>
      <c r="EW135">
        <v>15.349299999999999</v>
      </c>
      <c r="EX135">
        <v>2.7696100000000001</v>
      </c>
      <c r="EY135">
        <v>0</v>
      </c>
      <c r="EZ135" s="74">
        <v>2.6690700000000001E-14</v>
      </c>
      <c r="FA135">
        <v>0</v>
      </c>
      <c r="FB135">
        <v>12.2972</v>
      </c>
      <c r="FC135">
        <v>30.4162</v>
      </c>
      <c r="FD135">
        <v>14.089600000000001</v>
      </c>
      <c r="FE135">
        <v>0</v>
      </c>
      <c r="FF135">
        <v>6.7214899999999994E-2</v>
      </c>
      <c r="FG135">
        <v>0</v>
      </c>
      <c r="FH135">
        <v>44.573</v>
      </c>
      <c r="FI135" t="s">
        <v>606</v>
      </c>
      <c r="FJ135" t="s">
        <v>535</v>
      </c>
      <c r="FK135" t="s">
        <v>536</v>
      </c>
      <c r="FL135" t="s">
        <v>257</v>
      </c>
      <c r="FM135">
        <v>8.5</v>
      </c>
      <c r="FN135" t="s">
        <v>44</v>
      </c>
      <c r="FO135" t="s">
        <v>502</v>
      </c>
      <c r="FP135" t="s">
        <v>615</v>
      </c>
    </row>
    <row r="136" spans="1:172" x14ac:dyDescent="0.25">
      <c r="A136" s="72">
        <v>43238.539224537039</v>
      </c>
      <c r="B136" t="s">
        <v>325</v>
      </c>
      <c r="C136" t="s">
        <v>325</v>
      </c>
      <c r="D136" t="s">
        <v>302</v>
      </c>
      <c r="E136">
        <v>24563.1</v>
      </c>
      <c r="F136">
        <v>24692.3</v>
      </c>
      <c r="G136" t="s">
        <v>43</v>
      </c>
      <c r="H136" s="73">
        <v>3.3333333333333333E-2</v>
      </c>
      <c r="I136" t="s">
        <v>51</v>
      </c>
      <c r="J136">
        <v>-40.950000000000003</v>
      </c>
      <c r="K136" t="s">
        <v>99</v>
      </c>
      <c r="L136" t="s">
        <v>99</v>
      </c>
      <c r="M136" t="s">
        <v>258</v>
      </c>
      <c r="N136">
        <v>0</v>
      </c>
      <c r="O136">
        <v>13275.6</v>
      </c>
      <c r="P136">
        <v>70571.5</v>
      </c>
      <c r="Q136">
        <v>0</v>
      </c>
      <c r="R136">
        <v>0</v>
      </c>
      <c r="S136">
        <v>0</v>
      </c>
      <c r="T136">
        <v>45321.1</v>
      </c>
      <c r="U136">
        <v>129168</v>
      </c>
      <c r="V136">
        <v>77659.399999999994</v>
      </c>
      <c r="W136">
        <v>0</v>
      </c>
      <c r="X136">
        <v>180.25</v>
      </c>
      <c r="Y136">
        <v>0</v>
      </c>
      <c r="Z136">
        <v>207008</v>
      </c>
      <c r="AA136">
        <v>81.191800000000001</v>
      </c>
      <c r="AB136">
        <v>0</v>
      </c>
      <c r="AC136">
        <v>0</v>
      </c>
      <c r="AD136">
        <v>0</v>
      </c>
      <c r="AE136">
        <v>0</v>
      </c>
      <c r="AF136">
        <v>569.78200000000004</v>
      </c>
      <c r="AG136">
        <v>0</v>
      </c>
      <c r="AH136">
        <v>650.97400000000005</v>
      </c>
      <c r="AI136">
        <v>0</v>
      </c>
      <c r="AJ136">
        <v>0</v>
      </c>
      <c r="AK136">
        <v>0</v>
      </c>
      <c r="AL136">
        <v>0</v>
      </c>
      <c r="AM136">
        <v>650.97400000000005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0.67653799999999997</v>
      </c>
      <c r="BB136">
        <v>29.027999999999999</v>
      </c>
      <c r="BC136">
        <v>84.834900000000005</v>
      </c>
      <c r="BD136">
        <v>0</v>
      </c>
      <c r="BE136">
        <v>0</v>
      </c>
      <c r="BF136">
        <v>4.2135699999999998</v>
      </c>
      <c r="BG136">
        <v>59.719099999999997</v>
      </c>
      <c r="BH136">
        <v>178.47200000000001</v>
      </c>
      <c r="BI136">
        <v>94.209599999999995</v>
      </c>
      <c r="BJ136">
        <v>0</v>
      </c>
      <c r="BK136">
        <v>0.24076500000000001</v>
      </c>
      <c r="BL136">
        <v>0</v>
      </c>
      <c r="BM136">
        <v>272.92200000000003</v>
      </c>
      <c r="BN136">
        <v>268.03199999999998</v>
      </c>
      <c r="BO136">
        <v>4.89011</v>
      </c>
      <c r="BP136">
        <v>0</v>
      </c>
      <c r="BQ136">
        <v>0</v>
      </c>
      <c r="BS136">
        <v>0</v>
      </c>
      <c r="BT136">
        <v>0</v>
      </c>
      <c r="BV136">
        <v>0</v>
      </c>
      <c r="BW136" t="s">
        <v>99</v>
      </c>
      <c r="BX136" t="s">
        <v>99</v>
      </c>
      <c r="BY136" t="s">
        <v>228</v>
      </c>
      <c r="BZ136">
        <v>4.2736499999999999</v>
      </c>
      <c r="CA136">
        <v>28757.9</v>
      </c>
      <c r="CB136">
        <v>14420.7</v>
      </c>
      <c r="CC136">
        <v>0</v>
      </c>
      <c r="CD136">
        <v>1118.83</v>
      </c>
      <c r="CE136">
        <v>0</v>
      </c>
      <c r="CF136">
        <v>45489.599999999999</v>
      </c>
      <c r="CG136">
        <v>89791.3</v>
      </c>
      <c r="CH136">
        <v>77659.399999999994</v>
      </c>
      <c r="CI136">
        <v>0</v>
      </c>
      <c r="CJ136">
        <v>379.815</v>
      </c>
      <c r="CK136">
        <v>0</v>
      </c>
      <c r="CL136">
        <v>167831</v>
      </c>
      <c r="CM136">
        <v>754.46799999999996</v>
      </c>
      <c r="CN136">
        <v>0</v>
      </c>
      <c r="CO136">
        <v>0</v>
      </c>
      <c r="CP136">
        <v>0</v>
      </c>
      <c r="CQ136">
        <v>0</v>
      </c>
      <c r="CR136">
        <v>617.14099999999996</v>
      </c>
      <c r="CS136">
        <v>0</v>
      </c>
      <c r="CT136">
        <v>1371.61</v>
      </c>
      <c r="CU136">
        <v>0</v>
      </c>
      <c r="CV136">
        <v>0</v>
      </c>
      <c r="CW136">
        <v>0</v>
      </c>
      <c r="CX136">
        <v>0</v>
      </c>
      <c r="CY136">
        <v>1371.61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6.3002799999999999</v>
      </c>
      <c r="DN136">
        <v>47.814700000000002</v>
      </c>
      <c r="DO136">
        <v>17.563500000000001</v>
      </c>
      <c r="DP136">
        <v>0</v>
      </c>
      <c r="DQ136">
        <v>1.09917</v>
      </c>
      <c r="DR136">
        <v>4.56372</v>
      </c>
      <c r="DS136">
        <v>60.188000000000002</v>
      </c>
      <c r="DT136">
        <v>137.529</v>
      </c>
      <c r="DU136">
        <v>94.209599999999995</v>
      </c>
      <c r="DV136">
        <v>0</v>
      </c>
      <c r="DW136">
        <v>0.45950400000000002</v>
      </c>
      <c r="DX136">
        <v>0</v>
      </c>
      <c r="DY136">
        <v>232.19800000000001</v>
      </c>
      <c r="DZ136">
        <v>221.339</v>
      </c>
      <c r="EA136">
        <v>10.8598</v>
      </c>
      <c r="EB136">
        <v>0</v>
      </c>
      <c r="EC136">
        <v>0</v>
      </c>
      <c r="EE136">
        <v>0</v>
      </c>
      <c r="EF136">
        <v>0</v>
      </c>
      <c r="EH136">
        <v>0</v>
      </c>
      <c r="EI136">
        <v>0</v>
      </c>
      <c r="EJ136">
        <v>11.023300000000001</v>
      </c>
      <c r="EK136">
        <v>13.039199999999999</v>
      </c>
      <c r="EL136">
        <v>0</v>
      </c>
      <c r="EM136">
        <v>0</v>
      </c>
      <c r="EN136">
        <v>0</v>
      </c>
      <c r="EO136">
        <v>12.578900000000001</v>
      </c>
      <c r="EP136">
        <v>36.641399999999997</v>
      </c>
      <c r="EQ136">
        <v>14.089600000000001</v>
      </c>
      <c r="ER136">
        <v>0</v>
      </c>
      <c r="ES136">
        <v>5.6869500000000003E-2</v>
      </c>
      <c r="ET136">
        <v>0</v>
      </c>
      <c r="EU136">
        <v>50.7879</v>
      </c>
      <c r="EV136" s="74">
        <v>3.9538700000000002E-22</v>
      </c>
      <c r="EW136">
        <v>14.7791</v>
      </c>
      <c r="EX136">
        <v>2.7581000000000002</v>
      </c>
      <c r="EY136">
        <v>0</v>
      </c>
      <c r="EZ136" s="74">
        <v>1.4325100000000001E-17</v>
      </c>
      <c r="FA136">
        <v>0</v>
      </c>
      <c r="FB136">
        <v>12.6683</v>
      </c>
      <c r="FC136">
        <v>30.2056</v>
      </c>
      <c r="FD136">
        <v>14.089600000000001</v>
      </c>
      <c r="FE136">
        <v>0</v>
      </c>
      <c r="FF136">
        <v>6.7214899999999994E-2</v>
      </c>
      <c r="FG136">
        <v>0</v>
      </c>
      <c r="FH136">
        <v>44.362400000000001</v>
      </c>
      <c r="FI136" t="s">
        <v>606</v>
      </c>
      <c r="FJ136" t="s">
        <v>535</v>
      </c>
      <c r="FK136" t="s">
        <v>536</v>
      </c>
      <c r="FL136" t="s">
        <v>257</v>
      </c>
      <c r="FM136">
        <v>8.5</v>
      </c>
      <c r="FN136" t="s">
        <v>44</v>
      </c>
      <c r="FO136" t="s">
        <v>502</v>
      </c>
      <c r="FP136" t="s">
        <v>615</v>
      </c>
    </row>
    <row r="137" spans="1:172" x14ac:dyDescent="0.25">
      <c r="A137" s="72">
        <v>43238.539826388886</v>
      </c>
      <c r="B137" t="s">
        <v>326</v>
      </c>
      <c r="C137" t="s">
        <v>326</v>
      </c>
      <c r="D137" t="s">
        <v>302</v>
      </c>
      <c r="E137">
        <v>24563.1</v>
      </c>
      <c r="F137">
        <v>24692.3</v>
      </c>
      <c r="G137" t="s">
        <v>43</v>
      </c>
      <c r="H137" s="73">
        <v>3.3333333333333333E-2</v>
      </c>
      <c r="I137" t="s">
        <v>51</v>
      </c>
      <c r="J137">
        <v>-42.67</v>
      </c>
      <c r="K137" t="s">
        <v>99</v>
      </c>
      <c r="L137" t="s">
        <v>99</v>
      </c>
      <c r="M137" t="s">
        <v>258</v>
      </c>
      <c r="N137">
        <v>0</v>
      </c>
      <c r="O137">
        <v>14908</v>
      </c>
      <c r="P137">
        <v>70571.5</v>
      </c>
      <c r="Q137">
        <v>0</v>
      </c>
      <c r="R137">
        <v>0</v>
      </c>
      <c r="S137">
        <v>0</v>
      </c>
      <c r="T137">
        <v>41030.199999999997</v>
      </c>
      <c r="U137">
        <v>126510</v>
      </c>
      <c r="V137">
        <v>77659.399999999994</v>
      </c>
      <c r="W137">
        <v>0</v>
      </c>
      <c r="X137">
        <v>180.25</v>
      </c>
      <c r="Y137">
        <v>0</v>
      </c>
      <c r="Z137">
        <v>204349</v>
      </c>
      <c r="AA137">
        <v>95.793000000000006</v>
      </c>
      <c r="AB137">
        <v>0</v>
      </c>
      <c r="AC137">
        <v>0</v>
      </c>
      <c r="AD137">
        <v>0</v>
      </c>
      <c r="AE137">
        <v>0</v>
      </c>
      <c r="AF137">
        <v>569.78200000000004</v>
      </c>
      <c r="AG137">
        <v>0</v>
      </c>
      <c r="AH137">
        <v>665.57500000000005</v>
      </c>
      <c r="AI137">
        <v>0</v>
      </c>
      <c r="AJ137">
        <v>0</v>
      </c>
      <c r="AK137">
        <v>0</v>
      </c>
      <c r="AL137">
        <v>0</v>
      </c>
      <c r="AM137">
        <v>665.57500000000005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0.80320800000000003</v>
      </c>
      <c r="BB137">
        <v>31.338799999999999</v>
      </c>
      <c r="BC137">
        <v>84.834900000000005</v>
      </c>
      <c r="BD137">
        <v>0</v>
      </c>
      <c r="BE137">
        <v>0</v>
      </c>
      <c r="BF137">
        <v>4.2135699999999998</v>
      </c>
      <c r="BG137">
        <v>54.315100000000001</v>
      </c>
      <c r="BH137">
        <v>175.506</v>
      </c>
      <c r="BI137">
        <v>94.209599999999995</v>
      </c>
      <c r="BJ137">
        <v>0</v>
      </c>
      <c r="BK137">
        <v>0.24076500000000001</v>
      </c>
      <c r="BL137">
        <v>0</v>
      </c>
      <c r="BM137">
        <v>269.95600000000002</v>
      </c>
      <c r="BN137">
        <v>264.93900000000002</v>
      </c>
      <c r="BO137">
        <v>5.0167799999999998</v>
      </c>
      <c r="BP137">
        <v>0</v>
      </c>
      <c r="BQ137">
        <v>0</v>
      </c>
      <c r="BS137">
        <v>0</v>
      </c>
      <c r="BT137">
        <v>0</v>
      </c>
      <c r="BV137">
        <v>0</v>
      </c>
      <c r="BW137" t="s">
        <v>99</v>
      </c>
      <c r="BX137" t="s">
        <v>99</v>
      </c>
      <c r="BY137" t="s">
        <v>192</v>
      </c>
      <c r="BZ137">
        <v>4.6559600000000003</v>
      </c>
      <c r="CA137">
        <v>30262.400000000001</v>
      </c>
      <c r="CB137">
        <v>14730.1</v>
      </c>
      <c r="CC137">
        <v>0</v>
      </c>
      <c r="CD137">
        <v>1138.56</v>
      </c>
      <c r="CE137">
        <v>0</v>
      </c>
      <c r="CF137">
        <v>39151.699999999997</v>
      </c>
      <c r="CG137">
        <v>85287.4</v>
      </c>
      <c r="CH137">
        <v>77659.399999999994</v>
      </c>
      <c r="CI137">
        <v>0</v>
      </c>
      <c r="CJ137">
        <v>379.815</v>
      </c>
      <c r="CK137">
        <v>0</v>
      </c>
      <c r="CL137">
        <v>163327</v>
      </c>
      <c r="CM137">
        <v>815.16700000000003</v>
      </c>
      <c r="CN137">
        <v>0</v>
      </c>
      <c r="CO137">
        <v>0</v>
      </c>
      <c r="CP137">
        <v>0</v>
      </c>
      <c r="CQ137">
        <v>0</v>
      </c>
      <c r="CR137">
        <v>617.14099999999996</v>
      </c>
      <c r="CS137">
        <v>0</v>
      </c>
      <c r="CT137">
        <v>1432.31</v>
      </c>
      <c r="CU137">
        <v>0</v>
      </c>
      <c r="CV137">
        <v>0</v>
      </c>
      <c r="CW137">
        <v>0</v>
      </c>
      <c r="CX137">
        <v>0</v>
      </c>
      <c r="CY137">
        <v>1432.31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6.84267</v>
      </c>
      <c r="DN137">
        <v>49.974200000000003</v>
      </c>
      <c r="DO137">
        <v>17.956900000000001</v>
      </c>
      <c r="DP137">
        <v>0</v>
      </c>
      <c r="DQ137">
        <v>1.1194500000000001</v>
      </c>
      <c r="DR137">
        <v>4.56372</v>
      </c>
      <c r="DS137">
        <v>52.3767</v>
      </c>
      <c r="DT137">
        <v>132.834</v>
      </c>
      <c r="DU137">
        <v>94.209599999999995</v>
      </c>
      <c r="DV137">
        <v>0</v>
      </c>
      <c r="DW137">
        <v>0.45950400000000002</v>
      </c>
      <c r="DX137">
        <v>0</v>
      </c>
      <c r="DY137">
        <v>227.50299999999999</v>
      </c>
      <c r="DZ137">
        <v>216.101</v>
      </c>
      <c r="EA137">
        <v>11.4018</v>
      </c>
      <c r="EB137">
        <v>0</v>
      </c>
      <c r="EC137">
        <v>0</v>
      </c>
      <c r="EE137">
        <v>0</v>
      </c>
      <c r="EF137">
        <v>0</v>
      </c>
      <c r="EH137">
        <v>0</v>
      </c>
      <c r="EI137">
        <v>0</v>
      </c>
      <c r="EJ137">
        <v>11.667899999999999</v>
      </c>
      <c r="EK137">
        <v>13.039199999999999</v>
      </c>
      <c r="EL137">
        <v>0</v>
      </c>
      <c r="EM137">
        <v>0</v>
      </c>
      <c r="EN137">
        <v>0</v>
      </c>
      <c r="EO137">
        <v>12.174799999999999</v>
      </c>
      <c r="EP137">
        <v>36.881900000000002</v>
      </c>
      <c r="EQ137">
        <v>14.089600000000001</v>
      </c>
      <c r="ER137">
        <v>0</v>
      </c>
      <c r="ES137">
        <v>5.6869500000000003E-2</v>
      </c>
      <c r="ET137">
        <v>0</v>
      </c>
      <c r="EU137">
        <v>51.028399999999998</v>
      </c>
      <c r="EV137">
        <v>0</v>
      </c>
      <c r="EW137">
        <v>15.487399999999999</v>
      </c>
      <c r="EX137">
        <v>2.84565</v>
      </c>
      <c r="EY137">
        <v>0</v>
      </c>
      <c r="EZ137">
        <v>0</v>
      </c>
      <c r="FA137">
        <v>0</v>
      </c>
      <c r="FB137">
        <v>12.1343</v>
      </c>
      <c r="FC137">
        <v>30.467300000000002</v>
      </c>
      <c r="FD137">
        <v>14.089600000000001</v>
      </c>
      <c r="FE137">
        <v>0</v>
      </c>
      <c r="FF137">
        <v>6.7214899999999994E-2</v>
      </c>
      <c r="FG137">
        <v>0</v>
      </c>
      <c r="FH137">
        <v>44.624200000000002</v>
      </c>
      <c r="FI137" t="s">
        <v>606</v>
      </c>
      <c r="FJ137" t="s">
        <v>535</v>
      </c>
      <c r="FK137" t="s">
        <v>536</v>
      </c>
      <c r="FL137" t="s">
        <v>257</v>
      </c>
      <c r="FM137">
        <v>8.5</v>
      </c>
      <c r="FN137" t="s">
        <v>44</v>
      </c>
      <c r="FO137" t="s">
        <v>502</v>
      </c>
      <c r="FP137" t="s">
        <v>615</v>
      </c>
    </row>
    <row r="138" spans="1:172" x14ac:dyDescent="0.25">
      <c r="A138" s="72">
        <v>43238.54042824074</v>
      </c>
      <c r="B138" t="s">
        <v>327</v>
      </c>
      <c r="C138" t="s">
        <v>327</v>
      </c>
      <c r="D138" t="s">
        <v>302</v>
      </c>
      <c r="E138">
        <v>24563.1</v>
      </c>
      <c r="F138">
        <v>24692.3</v>
      </c>
      <c r="G138" t="s">
        <v>43</v>
      </c>
      <c r="H138" s="73">
        <v>3.3333333333333333E-2</v>
      </c>
      <c r="I138" t="s">
        <v>51</v>
      </c>
      <c r="J138">
        <v>-42.41</v>
      </c>
      <c r="K138" t="s">
        <v>99</v>
      </c>
      <c r="L138" t="s">
        <v>99</v>
      </c>
      <c r="M138" t="s">
        <v>258</v>
      </c>
      <c r="N138">
        <v>0</v>
      </c>
      <c r="O138">
        <v>14694.2</v>
      </c>
      <c r="P138">
        <v>70571.5</v>
      </c>
      <c r="Q138">
        <v>0</v>
      </c>
      <c r="R138">
        <v>0</v>
      </c>
      <c r="S138">
        <v>0</v>
      </c>
      <c r="T138">
        <v>41030.199999999997</v>
      </c>
      <c r="U138">
        <v>126296</v>
      </c>
      <c r="V138">
        <v>77659.399999999994</v>
      </c>
      <c r="W138">
        <v>0</v>
      </c>
      <c r="X138">
        <v>180.25</v>
      </c>
      <c r="Y138">
        <v>0</v>
      </c>
      <c r="Z138">
        <v>204136</v>
      </c>
      <c r="AA138">
        <v>99.474599999999995</v>
      </c>
      <c r="AB138">
        <v>0</v>
      </c>
      <c r="AC138">
        <v>0</v>
      </c>
      <c r="AD138">
        <v>0</v>
      </c>
      <c r="AE138">
        <v>0</v>
      </c>
      <c r="AF138">
        <v>569.78200000000004</v>
      </c>
      <c r="AG138">
        <v>0</v>
      </c>
      <c r="AH138">
        <v>669.25699999999995</v>
      </c>
      <c r="AI138">
        <v>0</v>
      </c>
      <c r="AJ138">
        <v>0</v>
      </c>
      <c r="AK138">
        <v>0</v>
      </c>
      <c r="AL138">
        <v>0</v>
      </c>
      <c r="AM138">
        <v>669.25699999999995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0.835005</v>
      </c>
      <c r="BB138">
        <v>31.044599999999999</v>
      </c>
      <c r="BC138">
        <v>84.834900000000005</v>
      </c>
      <c r="BD138">
        <v>0</v>
      </c>
      <c r="BE138">
        <v>0</v>
      </c>
      <c r="BF138">
        <v>4.2135699999999998</v>
      </c>
      <c r="BG138">
        <v>54.315100000000001</v>
      </c>
      <c r="BH138">
        <v>175.24299999999999</v>
      </c>
      <c r="BI138">
        <v>94.209599999999995</v>
      </c>
      <c r="BJ138">
        <v>0</v>
      </c>
      <c r="BK138">
        <v>0.24076500000000001</v>
      </c>
      <c r="BL138">
        <v>0</v>
      </c>
      <c r="BM138">
        <v>269.69299999999998</v>
      </c>
      <c r="BN138">
        <v>264.64499999999998</v>
      </c>
      <c r="BO138">
        <v>5.0485800000000003</v>
      </c>
      <c r="BP138">
        <v>0</v>
      </c>
      <c r="BQ138">
        <v>0</v>
      </c>
      <c r="BS138">
        <v>0</v>
      </c>
      <c r="BT138">
        <v>0</v>
      </c>
      <c r="BV138">
        <v>0</v>
      </c>
      <c r="BW138" t="s">
        <v>99</v>
      </c>
      <c r="BX138" t="s">
        <v>99</v>
      </c>
      <c r="BY138" t="s">
        <v>192</v>
      </c>
      <c r="BZ138">
        <v>4.6559600000000003</v>
      </c>
      <c r="CA138">
        <v>30262.400000000001</v>
      </c>
      <c r="CB138">
        <v>14730.1</v>
      </c>
      <c r="CC138">
        <v>0</v>
      </c>
      <c r="CD138">
        <v>1138.56</v>
      </c>
      <c r="CE138">
        <v>0</v>
      </c>
      <c r="CF138">
        <v>39151.699999999997</v>
      </c>
      <c r="CG138">
        <v>85287.4</v>
      </c>
      <c r="CH138">
        <v>77659.399999999994</v>
      </c>
      <c r="CI138">
        <v>0</v>
      </c>
      <c r="CJ138">
        <v>379.815</v>
      </c>
      <c r="CK138">
        <v>0</v>
      </c>
      <c r="CL138">
        <v>163327</v>
      </c>
      <c r="CM138">
        <v>815.16700000000003</v>
      </c>
      <c r="CN138">
        <v>0</v>
      </c>
      <c r="CO138">
        <v>0</v>
      </c>
      <c r="CP138">
        <v>0</v>
      </c>
      <c r="CQ138">
        <v>0</v>
      </c>
      <c r="CR138">
        <v>617.14099999999996</v>
      </c>
      <c r="CS138">
        <v>0</v>
      </c>
      <c r="CT138">
        <v>1432.31</v>
      </c>
      <c r="CU138">
        <v>0</v>
      </c>
      <c r="CV138">
        <v>0</v>
      </c>
      <c r="CW138">
        <v>0</v>
      </c>
      <c r="CX138">
        <v>0</v>
      </c>
      <c r="CY138">
        <v>1432.31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6.84267</v>
      </c>
      <c r="DN138">
        <v>49.974200000000003</v>
      </c>
      <c r="DO138">
        <v>17.956900000000001</v>
      </c>
      <c r="DP138">
        <v>0</v>
      </c>
      <c r="DQ138">
        <v>1.1194500000000001</v>
      </c>
      <c r="DR138">
        <v>4.56372</v>
      </c>
      <c r="DS138">
        <v>52.3767</v>
      </c>
      <c r="DT138">
        <v>132.834</v>
      </c>
      <c r="DU138">
        <v>94.209599999999995</v>
      </c>
      <c r="DV138">
        <v>0</v>
      </c>
      <c r="DW138">
        <v>0.45950400000000002</v>
      </c>
      <c r="DX138">
        <v>0</v>
      </c>
      <c r="DY138">
        <v>227.50299999999999</v>
      </c>
      <c r="DZ138">
        <v>216.101</v>
      </c>
      <c r="EA138">
        <v>11.4018</v>
      </c>
      <c r="EB138">
        <v>0</v>
      </c>
      <c r="EC138">
        <v>0</v>
      </c>
      <c r="EE138">
        <v>0</v>
      </c>
      <c r="EF138">
        <v>0</v>
      </c>
      <c r="EH138">
        <v>0</v>
      </c>
      <c r="EI138">
        <v>0</v>
      </c>
      <c r="EJ138">
        <v>11.5898</v>
      </c>
      <c r="EK138">
        <v>13.039199999999999</v>
      </c>
      <c r="EL138">
        <v>0</v>
      </c>
      <c r="EM138">
        <v>0</v>
      </c>
      <c r="EN138">
        <v>0</v>
      </c>
      <c r="EO138">
        <v>12.174799999999999</v>
      </c>
      <c r="EP138">
        <v>36.803800000000003</v>
      </c>
      <c r="EQ138">
        <v>14.089600000000001</v>
      </c>
      <c r="ER138">
        <v>0</v>
      </c>
      <c r="ES138">
        <v>5.6869500000000003E-2</v>
      </c>
      <c r="ET138">
        <v>0</v>
      </c>
      <c r="EU138">
        <v>50.950299999999999</v>
      </c>
      <c r="EV138">
        <v>0</v>
      </c>
      <c r="EW138">
        <v>15.487399999999999</v>
      </c>
      <c r="EX138">
        <v>2.84565</v>
      </c>
      <c r="EY138">
        <v>0</v>
      </c>
      <c r="EZ138">
        <v>0</v>
      </c>
      <c r="FA138">
        <v>0</v>
      </c>
      <c r="FB138">
        <v>12.1343</v>
      </c>
      <c r="FC138">
        <v>30.467300000000002</v>
      </c>
      <c r="FD138">
        <v>14.089600000000001</v>
      </c>
      <c r="FE138">
        <v>0</v>
      </c>
      <c r="FF138">
        <v>6.7214899999999994E-2</v>
      </c>
      <c r="FG138">
        <v>0</v>
      </c>
      <c r="FH138">
        <v>44.624200000000002</v>
      </c>
      <c r="FI138" t="s">
        <v>606</v>
      </c>
      <c r="FJ138" t="s">
        <v>535</v>
      </c>
      <c r="FK138" t="s">
        <v>536</v>
      </c>
      <c r="FL138" t="s">
        <v>257</v>
      </c>
      <c r="FM138">
        <v>8.5</v>
      </c>
      <c r="FN138" t="s">
        <v>44</v>
      </c>
      <c r="FO138" t="s">
        <v>502</v>
      </c>
      <c r="FP138" t="s">
        <v>615</v>
      </c>
    </row>
    <row r="139" spans="1:172" x14ac:dyDescent="0.25">
      <c r="A139" s="72">
        <v>43238.541678240741</v>
      </c>
      <c r="B139" t="s">
        <v>328</v>
      </c>
      <c r="C139" t="s">
        <v>328</v>
      </c>
      <c r="D139" t="s">
        <v>123</v>
      </c>
      <c r="E139">
        <v>24563.1</v>
      </c>
      <c r="F139">
        <v>24692.3</v>
      </c>
      <c r="G139" t="s">
        <v>43</v>
      </c>
      <c r="H139" s="73">
        <v>7.2222222222222229E-2</v>
      </c>
      <c r="I139" t="s">
        <v>50</v>
      </c>
      <c r="J139">
        <v>0.82</v>
      </c>
      <c r="K139" t="s">
        <v>99</v>
      </c>
      <c r="L139" t="s">
        <v>99</v>
      </c>
      <c r="M139" t="s">
        <v>263</v>
      </c>
      <c r="N139">
        <v>0</v>
      </c>
      <c r="O139">
        <v>87876.5</v>
      </c>
      <c r="P139">
        <v>34887.599999999999</v>
      </c>
      <c r="Q139">
        <v>0</v>
      </c>
      <c r="R139">
        <v>0</v>
      </c>
      <c r="S139">
        <v>0</v>
      </c>
      <c r="T139">
        <v>48282.7</v>
      </c>
      <c r="U139">
        <v>171047</v>
      </c>
      <c r="V139">
        <v>77659.399999999994</v>
      </c>
      <c r="W139">
        <v>0</v>
      </c>
      <c r="X139">
        <v>180.87299999999999</v>
      </c>
      <c r="Y139">
        <v>0</v>
      </c>
      <c r="Z139">
        <v>248887</v>
      </c>
      <c r="AA139">
        <v>189.917</v>
      </c>
      <c r="AB139">
        <v>0</v>
      </c>
      <c r="AC139">
        <v>0</v>
      </c>
      <c r="AD139">
        <v>0</v>
      </c>
      <c r="AE139">
        <v>0</v>
      </c>
      <c r="AF139">
        <v>504.08699999999999</v>
      </c>
      <c r="AG139">
        <v>0</v>
      </c>
      <c r="AH139">
        <v>694.00400000000002</v>
      </c>
      <c r="AI139">
        <v>0</v>
      </c>
      <c r="AJ139">
        <v>0</v>
      </c>
      <c r="AK139">
        <v>0</v>
      </c>
      <c r="AL139">
        <v>0</v>
      </c>
      <c r="AM139">
        <v>694.00400000000002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1.62209</v>
      </c>
      <c r="BB139">
        <v>139.82400000000001</v>
      </c>
      <c r="BC139">
        <v>45.5428</v>
      </c>
      <c r="BD139">
        <v>0</v>
      </c>
      <c r="BE139">
        <v>0</v>
      </c>
      <c r="BF139">
        <v>3.72628</v>
      </c>
      <c r="BG139">
        <v>61.951500000000003</v>
      </c>
      <c r="BH139">
        <v>252.667</v>
      </c>
      <c r="BI139">
        <v>95.137</v>
      </c>
      <c r="BJ139">
        <v>0</v>
      </c>
      <c r="BK139">
        <v>0.230905</v>
      </c>
      <c r="BL139">
        <v>0</v>
      </c>
      <c r="BM139">
        <v>348.03500000000003</v>
      </c>
      <c r="BN139">
        <v>342.68700000000001</v>
      </c>
      <c r="BO139">
        <v>5.3483599999999996</v>
      </c>
      <c r="BP139">
        <v>0</v>
      </c>
      <c r="BQ139">
        <v>0</v>
      </c>
      <c r="BS139">
        <v>0</v>
      </c>
      <c r="BT139">
        <v>0</v>
      </c>
      <c r="BV139">
        <v>0</v>
      </c>
      <c r="BW139" t="s">
        <v>99</v>
      </c>
      <c r="BX139" t="s">
        <v>99</v>
      </c>
      <c r="BY139" t="s">
        <v>228</v>
      </c>
      <c r="BZ139">
        <v>3.4287200000000002</v>
      </c>
      <c r="CA139">
        <v>102785</v>
      </c>
      <c r="CB139">
        <v>18173.3</v>
      </c>
      <c r="CC139">
        <v>0</v>
      </c>
      <c r="CD139">
        <v>705.92399999999998</v>
      </c>
      <c r="CE139">
        <v>0</v>
      </c>
      <c r="CF139">
        <v>46379.8</v>
      </c>
      <c r="CG139">
        <v>168048</v>
      </c>
      <c r="CH139">
        <v>77659.399999999994</v>
      </c>
      <c r="CI139">
        <v>0</v>
      </c>
      <c r="CJ139">
        <v>379.815</v>
      </c>
      <c r="CK139">
        <v>0</v>
      </c>
      <c r="CL139">
        <v>246087</v>
      </c>
      <c r="CM139">
        <v>589.65200000000004</v>
      </c>
      <c r="CN139">
        <v>0</v>
      </c>
      <c r="CO139">
        <v>0</v>
      </c>
      <c r="CP139">
        <v>0</v>
      </c>
      <c r="CQ139">
        <v>0</v>
      </c>
      <c r="CR139">
        <v>547.34400000000005</v>
      </c>
      <c r="CS139">
        <v>0</v>
      </c>
      <c r="CT139">
        <v>1137</v>
      </c>
      <c r="CU139">
        <v>0</v>
      </c>
      <c r="CV139">
        <v>0</v>
      </c>
      <c r="CW139">
        <v>0</v>
      </c>
      <c r="CX139">
        <v>0</v>
      </c>
      <c r="CY139">
        <v>1137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5.0462300000000004</v>
      </c>
      <c r="DN139">
        <v>160.547</v>
      </c>
      <c r="DO139">
        <v>23.162099999999999</v>
      </c>
      <c r="DP139">
        <v>0</v>
      </c>
      <c r="DQ139">
        <v>0.70092699999999997</v>
      </c>
      <c r="DR139">
        <v>4.0453999999999999</v>
      </c>
      <c r="DS139">
        <v>59.970199999999998</v>
      </c>
      <c r="DT139">
        <v>253.47200000000001</v>
      </c>
      <c r="DU139">
        <v>95.137</v>
      </c>
      <c r="DV139">
        <v>0</v>
      </c>
      <c r="DW139">
        <v>0.46402399999999999</v>
      </c>
      <c r="DX139">
        <v>0</v>
      </c>
      <c r="DY139">
        <v>349.07299999999998</v>
      </c>
      <c r="DZ139">
        <v>339.98500000000001</v>
      </c>
      <c r="EA139">
        <v>9.0882199999999997</v>
      </c>
      <c r="EB139">
        <v>0</v>
      </c>
      <c r="EC139">
        <v>0</v>
      </c>
      <c r="EE139">
        <v>0</v>
      </c>
      <c r="EF139">
        <v>0</v>
      </c>
      <c r="EH139">
        <v>0</v>
      </c>
      <c r="EI139">
        <v>0</v>
      </c>
      <c r="EJ139">
        <v>40.334099999999999</v>
      </c>
      <c r="EK139">
        <v>8.8194599999999994</v>
      </c>
      <c r="EL139">
        <v>0</v>
      </c>
      <c r="EM139">
        <v>0</v>
      </c>
      <c r="EN139">
        <v>0</v>
      </c>
      <c r="EO139">
        <v>12.5984</v>
      </c>
      <c r="EP139">
        <v>61.752000000000002</v>
      </c>
      <c r="EQ139">
        <v>14.089600000000001</v>
      </c>
      <c r="ER139">
        <v>0</v>
      </c>
      <c r="ES139">
        <v>5.6823199999999997E-2</v>
      </c>
      <c r="ET139">
        <v>0</v>
      </c>
      <c r="EU139">
        <v>75.898399999999995</v>
      </c>
      <c r="EV139">
        <v>0</v>
      </c>
      <c r="EW139">
        <v>46.6661</v>
      </c>
      <c r="EX139">
        <v>4.0279199999999999</v>
      </c>
      <c r="EY139">
        <v>0</v>
      </c>
      <c r="EZ139">
        <v>0</v>
      </c>
      <c r="FA139">
        <v>0</v>
      </c>
      <c r="FB139">
        <v>12.559799999999999</v>
      </c>
      <c r="FC139">
        <v>63.253799999999998</v>
      </c>
      <c r="FD139">
        <v>14.089600000000001</v>
      </c>
      <c r="FE139">
        <v>0</v>
      </c>
      <c r="FF139">
        <v>6.7214899999999994E-2</v>
      </c>
      <c r="FG139">
        <v>0</v>
      </c>
      <c r="FH139">
        <v>77.410600000000002</v>
      </c>
      <c r="FI139" t="s">
        <v>606</v>
      </c>
      <c r="FJ139" t="s">
        <v>535</v>
      </c>
      <c r="FK139" t="s">
        <v>536</v>
      </c>
      <c r="FL139" t="s">
        <v>257</v>
      </c>
      <c r="FM139">
        <v>8.5</v>
      </c>
      <c r="FN139" t="s">
        <v>44</v>
      </c>
      <c r="FO139" t="s">
        <v>502</v>
      </c>
      <c r="FP139" t="s">
        <v>615</v>
      </c>
    </row>
    <row r="140" spans="1:172" x14ac:dyDescent="0.25">
      <c r="A140" s="72">
        <v>43238.542384259257</v>
      </c>
      <c r="B140" t="s">
        <v>329</v>
      </c>
      <c r="C140" t="s">
        <v>329</v>
      </c>
      <c r="D140" t="s">
        <v>266</v>
      </c>
      <c r="E140">
        <v>24563.1</v>
      </c>
      <c r="F140">
        <v>24692.3</v>
      </c>
      <c r="G140" t="s">
        <v>43</v>
      </c>
      <c r="H140" s="73">
        <v>3.888888888888889E-2</v>
      </c>
      <c r="I140" t="s">
        <v>50</v>
      </c>
      <c r="J140">
        <v>19.72</v>
      </c>
      <c r="K140" t="s">
        <v>99</v>
      </c>
      <c r="L140" t="s">
        <v>99</v>
      </c>
      <c r="M140" t="s">
        <v>263</v>
      </c>
      <c r="N140">
        <v>0</v>
      </c>
      <c r="O140">
        <v>23182</v>
      </c>
      <c r="P140">
        <v>13856.4</v>
      </c>
      <c r="Q140">
        <v>0</v>
      </c>
      <c r="R140">
        <v>0</v>
      </c>
      <c r="S140">
        <v>0</v>
      </c>
      <c r="T140">
        <v>46165.7</v>
      </c>
      <c r="U140">
        <v>83204.100000000006</v>
      </c>
      <c r="V140">
        <v>77659.399999999994</v>
      </c>
      <c r="W140">
        <v>0</v>
      </c>
      <c r="X140">
        <v>179.08</v>
      </c>
      <c r="Y140">
        <v>0</v>
      </c>
      <c r="Z140">
        <v>161043</v>
      </c>
      <c r="AA140">
        <v>411.322</v>
      </c>
      <c r="AB140">
        <v>0</v>
      </c>
      <c r="AC140">
        <v>0</v>
      </c>
      <c r="AD140">
        <v>0</v>
      </c>
      <c r="AE140">
        <v>0</v>
      </c>
      <c r="AF140">
        <v>578.28300000000002</v>
      </c>
      <c r="AG140">
        <v>0</v>
      </c>
      <c r="AH140">
        <v>989.60500000000002</v>
      </c>
      <c r="AI140">
        <v>0</v>
      </c>
      <c r="AJ140">
        <v>0</v>
      </c>
      <c r="AK140">
        <v>0</v>
      </c>
      <c r="AL140">
        <v>0</v>
      </c>
      <c r="AM140">
        <v>989.60500000000002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3.4549500000000002</v>
      </c>
      <c r="BB140">
        <v>41.606299999999997</v>
      </c>
      <c r="BC140">
        <v>16.651599999999998</v>
      </c>
      <c r="BD140">
        <v>0</v>
      </c>
      <c r="BE140">
        <v>0</v>
      </c>
      <c r="BF140">
        <v>4.2506599999999999</v>
      </c>
      <c r="BG140">
        <v>59.847700000000003</v>
      </c>
      <c r="BH140">
        <v>125.81100000000001</v>
      </c>
      <c r="BI140">
        <v>93.919200000000004</v>
      </c>
      <c r="BJ140">
        <v>0</v>
      </c>
      <c r="BK140">
        <v>0.23429700000000001</v>
      </c>
      <c r="BL140">
        <v>0</v>
      </c>
      <c r="BM140">
        <v>219.965</v>
      </c>
      <c r="BN140">
        <v>212.25899999999999</v>
      </c>
      <c r="BO140">
        <v>7.7056100000000001</v>
      </c>
      <c r="BP140">
        <v>0</v>
      </c>
      <c r="BQ140">
        <v>0</v>
      </c>
      <c r="BS140">
        <v>0</v>
      </c>
      <c r="BT140">
        <v>0</v>
      </c>
      <c r="BV140">
        <v>0</v>
      </c>
      <c r="BW140" t="s">
        <v>99</v>
      </c>
      <c r="BX140" t="s">
        <v>99</v>
      </c>
      <c r="BY140" t="s">
        <v>444</v>
      </c>
      <c r="BZ140">
        <v>6.4114100000000001</v>
      </c>
      <c r="CA140">
        <v>34169.5</v>
      </c>
      <c r="CB140">
        <v>14544.9</v>
      </c>
      <c r="CC140">
        <v>0</v>
      </c>
      <c r="CD140">
        <v>1329.76</v>
      </c>
      <c r="CE140">
        <v>0</v>
      </c>
      <c r="CF140">
        <v>44189.3</v>
      </c>
      <c r="CG140">
        <v>94239.8</v>
      </c>
      <c r="CH140">
        <v>77659.399999999994</v>
      </c>
      <c r="CI140">
        <v>0</v>
      </c>
      <c r="CJ140">
        <v>379.815</v>
      </c>
      <c r="CK140">
        <v>0</v>
      </c>
      <c r="CL140">
        <v>172279</v>
      </c>
      <c r="CM140">
        <v>1106.96</v>
      </c>
      <c r="CN140">
        <v>0</v>
      </c>
      <c r="CO140">
        <v>0</v>
      </c>
      <c r="CP140">
        <v>0</v>
      </c>
      <c r="CQ140">
        <v>0</v>
      </c>
      <c r="CR140">
        <v>626.18299999999999</v>
      </c>
      <c r="CS140">
        <v>0</v>
      </c>
      <c r="CT140">
        <v>1733.15</v>
      </c>
      <c r="CU140">
        <v>0</v>
      </c>
      <c r="CV140">
        <v>0</v>
      </c>
      <c r="CW140">
        <v>0</v>
      </c>
      <c r="CX140">
        <v>0</v>
      </c>
      <c r="CY140">
        <v>1733.15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9.2030600000000007</v>
      </c>
      <c r="DN140">
        <v>54.995600000000003</v>
      </c>
      <c r="DO140">
        <v>17.655000000000001</v>
      </c>
      <c r="DP140">
        <v>0</v>
      </c>
      <c r="DQ140">
        <v>1.3043199999999999</v>
      </c>
      <c r="DR140">
        <v>4.6025999999999998</v>
      </c>
      <c r="DS140">
        <v>57.781199999999998</v>
      </c>
      <c r="DT140">
        <v>145.542</v>
      </c>
      <c r="DU140">
        <v>93.919200000000004</v>
      </c>
      <c r="DV140">
        <v>0</v>
      </c>
      <c r="DW140">
        <v>0.45810400000000001</v>
      </c>
      <c r="DX140">
        <v>0</v>
      </c>
      <c r="DY140">
        <v>239.91900000000001</v>
      </c>
      <c r="DZ140">
        <v>226.12</v>
      </c>
      <c r="EA140">
        <v>13.799300000000001</v>
      </c>
      <c r="EB140">
        <v>0</v>
      </c>
      <c r="EC140">
        <v>0</v>
      </c>
      <c r="EE140">
        <v>0</v>
      </c>
      <c r="EF140">
        <v>0</v>
      </c>
      <c r="EH140">
        <v>0</v>
      </c>
      <c r="EI140">
        <v>0</v>
      </c>
      <c r="EJ140">
        <v>12.4582</v>
      </c>
      <c r="EK140">
        <v>2.6221199999999998</v>
      </c>
      <c r="EL140">
        <v>0</v>
      </c>
      <c r="EM140">
        <v>0</v>
      </c>
      <c r="EN140">
        <v>0</v>
      </c>
      <c r="EO140">
        <v>12.3504</v>
      </c>
      <c r="EP140">
        <v>27.430700000000002</v>
      </c>
      <c r="EQ140">
        <v>14.089600000000001</v>
      </c>
      <c r="ER140">
        <v>0</v>
      </c>
      <c r="ES140">
        <v>5.3309299999999997E-2</v>
      </c>
      <c r="ET140">
        <v>0</v>
      </c>
      <c r="EU140">
        <v>41.573700000000002</v>
      </c>
      <c r="EV140" s="74">
        <v>5.0322399999999998E-18</v>
      </c>
      <c r="EW140">
        <v>15.345499999999999</v>
      </c>
      <c r="EX140">
        <v>2.7689300000000001</v>
      </c>
      <c r="EY140">
        <v>0</v>
      </c>
      <c r="EZ140" s="74">
        <v>2.6679899999999999E-14</v>
      </c>
      <c r="FA140">
        <v>0</v>
      </c>
      <c r="FB140">
        <v>12.2972</v>
      </c>
      <c r="FC140">
        <v>30.4116</v>
      </c>
      <c r="FD140">
        <v>14.089600000000001</v>
      </c>
      <c r="FE140">
        <v>0</v>
      </c>
      <c r="FF140">
        <v>6.7214899999999994E-2</v>
      </c>
      <c r="FG140">
        <v>0</v>
      </c>
      <c r="FH140">
        <v>44.5685</v>
      </c>
      <c r="FI140" t="s">
        <v>606</v>
      </c>
      <c r="FJ140" t="s">
        <v>535</v>
      </c>
      <c r="FK140" t="s">
        <v>536</v>
      </c>
      <c r="FL140" t="s">
        <v>257</v>
      </c>
      <c r="FM140">
        <v>8.5</v>
      </c>
      <c r="FN140" t="s">
        <v>44</v>
      </c>
      <c r="FO140" t="s">
        <v>502</v>
      </c>
      <c r="FP140" t="s">
        <v>615</v>
      </c>
    </row>
    <row r="141" spans="1:172" x14ac:dyDescent="0.25">
      <c r="A141" s="72">
        <v>43238.543113425927</v>
      </c>
      <c r="B141" t="s">
        <v>330</v>
      </c>
      <c r="C141" t="s">
        <v>330</v>
      </c>
      <c r="D141" t="s">
        <v>266</v>
      </c>
      <c r="E141">
        <v>22500</v>
      </c>
      <c r="F141">
        <v>22500</v>
      </c>
      <c r="G141" t="s">
        <v>43</v>
      </c>
      <c r="H141" s="73">
        <v>4.0972222222222222E-2</v>
      </c>
      <c r="I141" t="s">
        <v>51</v>
      </c>
      <c r="J141">
        <v>-44.64</v>
      </c>
      <c r="K141" t="s">
        <v>99</v>
      </c>
      <c r="L141" t="s">
        <v>99</v>
      </c>
      <c r="M141" t="s">
        <v>331</v>
      </c>
      <c r="N141">
        <v>0</v>
      </c>
      <c r="O141">
        <v>19118.400000000001</v>
      </c>
      <c r="P141">
        <v>64644.1</v>
      </c>
      <c r="Q141">
        <v>0</v>
      </c>
      <c r="R141">
        <v>0</v>
      </c>
      <c r="S141">
        <v>0</v>
      </c>
      <c r="T141">
        <v>54690.1</v>
      </c>
      <c r="U141">
        <v>138453</v>
      </c>
      <c r="V141">
        <v>81817.899999999994</v>
      </c>
      <c r="W141">
        <v>0</v>
      </c>
      <c r="X141">
        <v>0</v>
      </c>
      <c r="Y141">
        <v>0</v>
      </c>
      <c r="Z141">
        <v>220270</v>
      </c>
      <c r="AA141">
        <v>431.137</v>
      </c>
      <c r="AB141">
        <v>0</v>
      </c>
      <c r="AC141">
        <v>0</v>
      </c>
      <c r="AD141">
        <v>0</v>
      </c>
      <c r="AE141">
        <v>0</v>
      </c>
      <c r="AF141">
        <v>677.26599999999996</v>
      </c>
      <c r="AG141">
        <v>0</v>
      </c>
      <c r="AH141">
        <v>1108.4000000000001</v>
      </c>
      <c r="AI141">
        <v>0</v>
      </c>
      <c r="AJ141">
        <v>0</v>
      </c>
      <c r="AK141">
        <v>0</v>
      </c>
      <c r="AL141">
        <v>0</v>
      </c>
      <c r="AM141">
        <v>1108.4000000000001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3.8782999999999999</v>
      </c>
      <c r="BB141">
        <v>40.476500000000001</v>
      </c>
      <c r="BC141">
        <v>84.460599999999999</v>
      </c>
      <c r="BD141">
        <v>0</v>
      </c>
      <c r="BE141">
        <v>0</v>
      </c>
      <c r="BF141">
        <v>5.4345800000000004</v>
      </c>
      <c r="BG141">
        <v>75.110100000000003</v>
      </c>
      <c r="BH141">
        <v>209.36</v>
      </c>
      <c r="BI141">
        <v>108.021</v>
      </c>
      <c r="BJ141">
        <v>0</v>
      </c>
      <c r="BK141">
        <v>0</v>
      </c>
      <c r="BL141">
        <v>0</v>
      </c>
      <c r="BM141">
        <v>317.38099999999997</v>
      </c>
      <c r="BN141">
        <v>308.06900000000002</v>
      </c>
      <c r="BO141">
        <v>9.3128799999999998</v>
      </c>
      <c r="BP141">
        <v>0</v>
      </c>
      <c r="BQ141">
        <v>0</v>
      </c>
      <c r="BS141">
        <v>0</v>
      </c>
      <c r="BT141">
        <v>0</v>
      </c>
      <c r="BV141">
        <v>0</v>
      </c>
      <c r="BW141" t="s">
        <v>99</v>
      </c>
      <c r="BX141" t="s">
        <v>99</v>
      </c>
      <c r="BY141" t="s">
        <v>616</v>
      </c>
      <c r="BZ141">
        <v>5.2153600000000004</v>
      </c>
      <c r="CA141">
        <v>32965.300000000003</v>
      </c>
      <c r="CB141">
        <v>13252.4</v>
      </c>
      <c r="CC141">
        <v>0</v>
      </c>
      <c r="CD141">
        <v>722.61400000000003</v>
      </c>
      <c r="CE141">
        <v>0</v>
      </c>
      <c r="CF141">
        <v>54690.1</v>
      </c>
      <c r="CG141">
        <v>101636</v>
      </c>
      <c r="CH141">
        <v>81817.899999999994</v>
      </c>
      <c r="CI141">
        <v>0</v>
      </c>
      <c r="CJ141">
        <v>0</v>
      </c>
      <c r="CK141">
        <v>0</v>
      </c>
      <c r="CL141">
        <v>183454</v>
      </c>
      <c r="CM141">
        <v>897.42100000000005</v>
      </c>
      <c r="CN141">
        <v>0</v>
      </c>
      <c r="CO141">
        <v>0</v>
      </c>
      <c r="CP141">
        <v>0</v>
      </c>
      <c r="CQ141">
        <v>0</v>
      </c>
      <c r="CR141">
        <v>660.41499999999996</v>
      </c>
      <c r="CS141">
        <v>0</v>
      </c>
      <c r="CT141">
        <v>1557.84</v>
      </c>
      <c r="CU141">
        <v>0</v>
      </c>
      <c r="CV141">
        <v>0</v>
      </c>
      <c r="CW141">
        <v>0</v>
      </c>
      <c r="CX141">
        <v>0</v>
      </c>
      <c r="CY141">
        <v>1557.84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8.1258700000000008</v>
      </c>
      <c r="DN141">
        <v>57.466799999999999</v>
      </c>
      <c r="DO141">
        <v>17.930900000000001</v>
      </c>
      <c r="DP141">
        <v>0</v>
      </c>
      <c r="DQ141">
        <v>0.77920900000000004</v>
      </c>
      <c r="DR141">
        <v>5.2993600000000001</v>
      </c>
      <c r="DS141">
        <v>75.110100000000003</v>
      </c>
      <c r="DT141">
        <v>164.71199999999999</v>
      </c>
      <c r="DU141">
        <v>108.021</v>
      </c>
      <c r="DV141">
        <v>0</v>
      </c>
      <c r="DW141">
        <v>0</v>
      </c>
      <c r="DX141">
        <v>0</v>
      </c>
      <c r="DY141">
        <v>272.73399999999998</v>
      </c>
      <c r="DZ141">
        <v>259.31400000000002</v>
      </c>
      <c r="EA141">
        <v>13.419600000000001</v>
      </c>
      <c r="EB141">
        <v>0</v>
      </c>
      <c r="EC141">
        <v>0</v>
      </c>
      <c r="EE141">
        <v>0</v>
      </c>
      <c r="EF141">
        <v>0</v>
      </c>
      <c r="EH141">
        <v>0</v>
      </c>
      <c r="EI141">
        <v>0</v>
      </c>
      <c r="EJ141">
        <v>10.880599999999999</v>
      </c>
      <c r="EK141">
        <v>11.944000000000001</v>
      </c>
      <c r="EL141">
        <v>0</v>
      </c>
      <c r="EM141">
        <v>0</v>
      </c>
      <c r="EN141">
        <v>0</v>
      </c>
      <c r="EO141">
        <v>12.766</v>
      </c>
      <c r="EP141">
        <v>35.590600000000002</v>
      </c>
      <c r="EQ141">
        <v>14.844099999999999</v>
      </c>
      <c r="ER141">
        <v>0</v>
      </c>
      <c r="ES141">
        <v>0</v>
      </c>
      <c r="ET141">
        <v>0</v>
      </c>
      <c r="EU141">
        <v>50.434699999999999</v>
      </c>
      <c r="EV141" s="74">
        <v>5.0603000000000002E-21</v>
      </c>
      <c r="EW141">
        <v>14.4956</v>
      </c>
      <c r="EX141">
        <v>2.5958600000000001</v>
      </c>
      <c r="EY141">
        <v>0</v>
      </c>
      <c r="EZ141" s="74">
        <v>2.4995399999999999E-17</v>
      </c>
      <c r="FA141">
        <v>0</v>
      </c>
      <c r="FB141">
        <v>12.766</v>
      </c>
      <c r="FC141">
        <v>29.857500000000002</v>
      </c>
      <c r="FD141">
        <v>14.844099999999999</v>
      </c>
      <c r="FE141">
        <v>0</v>
      </c>
      <c r="FF141">
        <v>0</v>
      </c>
      <c r="FG141">
        <v>0</v>
      </c>
      <c r="FH141">
        <v>44.701599999999999</v>
      </c>
      <c r="FI141" t="s">
        <v>606</v>
      </c>
      <c r="FJ141" t="s">
        <v>535</v>
      </c>
      <c r="FK141" t="s">
        <v>536</v>
      </c>
      <c r="FL141" t="s">
        <v>257</v>
      </c>
      <c r="FM141">
        <v>8.5</v>
      </c>
      <c r="FN141" t="s">
        <v>44</v>
      </c>
      <c r="FO141" t="s">
        <v>502</v>
      </c>
      <c r="FP141" t="s">
        <v>615</v>
      </c>
    </row>
    <row r="142" spans="1:172" x14ac:dyDescent="0.25">
      <c r="A142" s="72">
        <v>43238.54378472222</v>
      </c>
      <c r="B142" t="s">
        <v>333</v>
      </c>
      <c r="C142" t="s">
        <v>333</v>
      </c>
      <c r="D142" t="s">
        <v>266</v>
      </c>
      <c r="E142">
        <v>22500</v>
      </c>
      <c r="F142">
        <v>22500</v>
      </c>
      <c r="G142" t="s">
        <v>43</v>
      </c>
      <c r="H142" s="73">
        <v>3.7499999999999999E-2</v>
      </c>
      <c r="I142" t="s">
        <v>51</v>
      </c>
      <c r="J142">
        <v>-29.06</v>
      </c>
      <c r="K142" t="s">
        <v>99</v>
      </c>
      <c r="L142" t="s">
        <v>99</v>
      </c>
      <c r="M142" t="s">
        <v>210</v>
      </c>
      <c r="N142">
        <v>12916.7</v>
      </c>
      <c r="O142">
        <v>24261.200000000001</v>
      </c>
      <c r="P142">
        <v>38770.9</v>
      </c>
      <c r="Q142">
        <v>0</v>
      </c>
      <c r="R142">
        <v>0</v>
      </c>
      <c r="S142">
        <v>0</v>
      </c>
      <c r="T142">
        <v>54690.1</v>
      </c>
      <c r="U142">
        <v>130639</v>
      </c>
      <c r="V142">
        <v>81817.899999999994</v>
      </c>
      <c r="W142">
        <v>0</v>
      </c>
      <c r="X142">
        <v>0</v>
      </c>
      <c r="Y142">
        <v>0</v>
      </c>
      <c r="Z142">
        <v>212457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677.26599999999996</v>
      </c>
      <c r="AG142">
        <v>0</v>
      </c>
      <c r="AH142">
        <v>677.26599999999996</v>
      </c>
      <c r="AI142">
        <v>0</v>
      </c>
      <c r="AJ142">
        <v>0</v>
      </c>
      <c r="AK142">
        <v>0</v>
      </c>
      <c r="AL142">
        <v>0</v>
      </c>
      <c r="AM142">
        <v>677.26599999999996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14.066000000000001</v>
      </c>
      <c r="BB142">
        <v>47.691000000000003</v>
      </c>
      <c r="BC142">
        <v>51.480800000000002</v>
      </c>
      <c r="BD142">
        <v>0</v>
      </c>
      <c r="BE142">
        <v>0</v>
      </c>
      <c r="BF142">
        <v>5.4345800000000004</v>
      </c>
      <c r="BG142">
        <v>75.110100000000003</v>
      </c>
      <c r="BH142">
        <v>193.78299999999999</v>
      </c>
      <c r="BI142">
        <v>108.021</v>
      </c>
      <c r="BJ142">
        <v>0</v>
      </c>
      <c r="BK142">
        <v>0</v>
      </c>
      <c r="BL142">
        <v>0</v>
      </c>
      <c r="BM142">
        <v>301.80399999999997</v>
      </c>
      <c r="BN142">
        <v>296.36900000000003</v>
      </c>
      <c r="BO142">
        <v>5.4345800000000004</v>
      </c>
      <c r="BP142">
        <v>0</v>
      </c>
      <c r="BQ142">
        <v>0</v>
      </c>
      <c r="BS142">
        <v>0</v>
      </c>
      <c r="BT142">
        <v>0</v>
      </c>
      <c r="BV142">
        <v>0</v>
      </c>
      <c r="BW142" t="s">
        <v>99</v>
      </c>
      <c r="BX142" t="s">
        <v>99</v>
      </c>
      <c r="BY142" t="s">
        <v>616</v>
      </c>
      <c r="BZ142">
        <v>5.2153600000000004</v>
      </c>
      <c r="CA142">
        <v>32965.300000000003</v>
      </c>
      <c r="CB142">
        <v>13252.4</v>
      </c>
      <c r="CC142">
        <v>0</v>
      </c>
      <c r="CD142">
        <v>722.61400000000003</v>
      </c>
      <c r="CE142">
        <v>0</v>
      </c>
      <c r="CF142">
        <v>54690.1</v>
      </c>
      <c r="CG142">
        <v>101636</v>
      </c>
      <c r="CH142">
        <v>81817.899999999994</v>
      </c>
      <c r="CI142">
        <v>0</v>
      </c>
      <c r="CJ142">
        <v>0</v>
      </c>
      <c r="CK142">
        <v>0</v>
      </c>
      <c r="CL142">
        <v>183454</v>
      </c>
      <c r="CM142">
        <v>897.42100000000005</v>
      </c>
      <c r="CN142">
        <v>0</v>
      </c>
      <c r="CO142">
        <v>0</v>
      </c>
      <c r="CP142">
        <v>0</v>
      </c>
      <c r="CQ142">
        <v>0</v>
      </c>
      <c r="CR142">
        <v>660.41499999999996</v>
      </c>
      <c r="CS142">
        <v>0</v>
      </c>
      <c r="CT142">
        <v>1557.84</v>
      </c>
      <c r="CU142">
        <v>0</v>
      </c>
      <c r="CV142">
        <v>0</v>
      </c>
      <c r="CW142">
        <v>0</v>
      </c>
      <c r="CX142">
        <v>0</v>
      </c>
      <c r="CY142">
        <v>1557.84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8.1258700000000008</v>
      </c>
      <c r="DN142">
        <v>57.466799999999999</v>
      </c>
      <c r="DO142">
        <v>17.930900000000001</v>
      </c>
      <c r="DP142">
        <v>0</v>
      </c>
      <c r="DQ142">
        <v>0.77920900000000004</v>
      </c>
      <c r="DR142">
        <v>5.2993600000000001</v>
      </c>
      <c r="DS142">
        <v>75.110100000000003</v>
      </c>
      <c r="DT142">
        <v>164.71199999999999</v>
      </c>
      <c r="DU142">
        <v>108.021</v>
      </c>
      <c r="DV142">
        <v>0</v>
      </c>
      <c r="DW142">
        <v>0</v>
      </c>
      <c r="DX142">
        <v>0</v>
      </c>
      <c r="DY142">
        <v>272.73399999999998</v>
      </c>
      <c r="DZ142">
        <v>259.31400000000002</v>
      </c>
      <c r="EA142">
        <v>13.419600000000001</v>
      </c>
      <c r="EB142">
        <v>0</v>
      </c>
      <c r="EC142">
        <v>0</v>
      </c>
      <c r="EE142">
        <v>0</v>
      </c>
      <c r="EF142">
        <v>0</v>
      </c>
      <c r="EH142">
        <v>0</v>
      </c>
      <c r="EI142" s="74">
        <v>1.5452900000000001E-8</v>
      </c>
      <c r="EJ142">
        <v>12.159800000000001</v>
      </c>
      <c r="EK142">
        <v>7.5917300000000001</v>
      </c>
      <c r="EL142">
        <v>0</v>
      </c>
      <c r="EM142">
        <v>0</v>
      </c>
      <c r="EN142">
        <v>0</v>
      </c>
      <c r="EO142">
        <v>12.766</v>
      </c>
      <c r="EP142">
        <v>32.517600000000002</v>
      </c>
      <c r="EQ142">
        <v>14.844099999999999</v>
      </c>
      <c r="ER142">
        <v>0</v>
      </c>
      <c r="ES142">
        <v>0</v>
      </c>
      <c r="ET142">
        <v>0</v>
      </c>
      <c r="EU142">
        <v>47.361699999999999</v>
      </c>
      <c r="EV142" s="74">
        <v>5.0603000000000002E-21</v>
      </c>
      <c r="EW142">
        <v>14.4956</v>
      </c>
      <c r="EX142">
        <v>2.5958600000000001</v>
      </c>
      <c r="EY142">
        <v>0</v>
      </c>
      <c r="EZ142" s="74">
        <v>2.4995399999999999E-17</v>
      </c>
      <c r="FA142">
        <v>0</v>
      </c>
      <c r="FB142">
        <v>12.766</v>
      </c>
      <c r="FC142">
        <v>29.857500000000002</v>
      </c>
      <c r="FD142">
        <v>14.844099999999999</v>
      </c>
      <c r="FE142">
        <v>0</v>
      </c>
      <c r="FF142">
        <v>0</v>
      </c>
      <c r="FG142">
        <v>0</v>
      </c>
      <c r="FH142">
        <v>44.701599999999999</v>
      </c>
      <c r="FI142" t="s">
        <v>606</v>
      </c>
      <c r="FJ142" t="s">
        <v>535</v>
      </c>
      <c r="FK142" t="s">
        <v>536</v>
      </c>
      <c r="FL142" t="s">
        <v>257</v>
      </c>
      <c r="FM142">
        <v>8.5</v>
      </c>
      <c r="FN142" t="s">
        <v>44</v>
      </c>
      <c r="FO142" t="s">
        <v>502</v>
      </c>
      <c r="FP142" t="s">
        <v>615</v>
      </c>
    </row>
    <row r="143" spans="1:172" x14ac:dyDescent="0.25">
      <c r="A143" s="72">
        <v>43238.544594907406</v>
      </c>
      <c r="B143" t="s">
        <v>334</v>
      </c>
      <c r="C143" t="s">
        <v>334</v>
      </c>
      <c r="D143" t="s">
        <v>123</v>
      </c>
      <c r="E143">
        <v>22500</v>
      </c>
      <c r="F143">
        <v>22500</v>
      </c>
      <c r="G143" t="s">
        <v>43</v>
      </c>
      <c r="H143" s="73">
        <v>4.2361111111111106E-2</v>
      </c>
      <c r="I143" t="s">
        <v>51</v>
      </c>
      <c r="J143">
        <v>-66.33</v>
      </c>
      <c r="K143" t="s">
        <v>99</v>
      </c>
      <c r="L143" t="s">
        <v>99</v>
      </c>
      <c r="M143" t="s">
        <v>331</v>
      </c>
      <c r="N143">
        <v>0</v>
      </c>
      <c r="O143">
        <v>93856.2</v>
      </c>
      <c r="P143">
        <v>84037.3</v>
      </c>
      <c r="Q143">
        <v>0</v>
      </c>
      <c r="R143">
        <v>0</v>
      </c>
      <c r="S143">
        <v>0</v>
      </c>
      <c r="T143">
        <v>55451.199999999997</v>
      </c>
      <c r="U143">
        <v>233345</v>
      </c>
      <c r="V143">
        <v>81817.899999999994</v>
      </c>
      <c r="W143">
        <v>0</v>
      </c>
      <c r="X143">
        <v>0</v>
      </c>
      <c r="Y143">
        <v>0</v>
      </c>
      <c r="Z143">
        <v>315163</v>
      </c>
      <c r="AA143">
        <v>171.858</v>
      </c>
      <c r="AB143">
        <v>0</v>
      </c>
      <c r="AC143">
        <v>0</v>
      </c>
      <c r="AD143">
        <v>0</v>
      </c>
      <c r="AE143">
        <v>0</v>
      </c>
      <c r="AF143">
        <v>591.54200000000003</v>
      </c>
      <c r="AG143">
        <v>0</v>
      </c>
      <c r="AH143">
        <v>763.4</v>
      </c>
      <c r="AI143">
        <v>0</v>
      </c>
      <c r="AJ143">
        <v>0</v>
      </c>
      <c r="AK143">
        <v>0</v>
      </c>
      <c r="AL143">
        <v>0</v>
      </c>
      <c r="AM143">
        <v>763.4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1.5867800000000001</v>
      </c>
      <c r="BB143">
        <v>160.29</v>
      </c>
      <c r="BC143">
        <v>110.361</v>
      </c>
      <c r="BD143">
        <v>0</v>
      </c>
      <c r="BE143">
        <v>0</v>
      </c>
      <c r="BF143">
        <v>4.7731500000000002</v>
      </c>
      <c r="BG143">
        <v>76.730999999999995</v>
      </c>
      <c r="BH143">
        <v>353.74200000000002</v>
      </c>
      <c r="BI143">
        <v>109.422</v>
      </c>
      <c r="BJ143">
        <v>0</v>
      </c>
      <c r="BK143">
        <v>0</v>
      </c>
      <c r="BL143">
        <v>0</v>
      </c>
      <c r="BM143">
        <v>463.16399999999999</v>
      </c>
      <c r="BN143">
        <v>456.80399999999997</v>
      </c>
      <c r="BO143">
        <v>6.3599300000000003</v>
      </c>
      <c r="BP143">
        <v>0</v>
      </c>
      <c r="BQ143">
        <v>0</v>
      </c>
      <c r="BS143">
        <v>0</v>
      </c>
      <c r="BT143">
        <v>0</v>
      </c>
      <c r="BV143">
        <v>0</v>
      </c>
      <c r="BW143" t="s">
        <v>99</v>
      </c>
      <c r="BX143" t="s">
        <v>99</v>
      </c>
      <c r="BY143" t="s">
        <v>335</v>
      </c>
      <c r="BZ143">
        <v>2.72356</v>
      </c>
      <c r="CA143">
        <v>100652</v>
      </c>
      <c r="CB143">
        <v>20351.400000000001</v>
      </c>
      <c r="CC143">
        <v>0</v>
      </c>
      <c r="CD143">
        <v>326</v>
      </c>
      <c r="CE143">
        <v>0</v>
      </c>
      <c r="CF143">
        <v>55451.199999999997</v>
      </c>
      <c r="CG143">
        <v>176784</v>
      </c>
      <c r="CH143">
        <v>81817.899999999994</v>
      </c>
      <c r="CI143">
        <v>0</v>
      </c>
      <c r="CJ143">
        <v>0</v>
      </c>
      <c r="CK143">
        <v>0</v>
      </c>
      <c r="CL143">
        <v>258602</v>
      </c>
      <c r="CM143">
        <v>467.92899999999997</v>
      </c>
      <c r="CN143">
        <v>0</v>
      </c>
      <c r="CO143">
        <v>0</v>
      </c>
      <c r="CP143">
        <v>0</v>
      </c>
      <c r="CQ143">
        <v>0</v>
      </c>
      <c r="CR143">
        <v>576.83000000000004</v>
      </c>
      <c r="CS143">
        <v>0</v>
      </c>
      <c r="CT143">
        <v>1044.76</v>
      </c>
      <c r="CU143">
        <v>0</v>
      </c>
      <c r="CV143">
        <v>0</v>
      </c>
      <c r="CW143">
        <v>0</v>
      </c>
      <c r="CX143">
        <v>0</v>
      </c>
      <c r="CY143">
        <v>1044.76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4.3642500000000002</v>
      </c>
      <c r="DN143">
        <v>171.02500000000001</v>
      </c>
      <c r="DO143">
        <v>30.289100000000001</v>
      </c>
      <c r="DP143">
        <v>0</v>
      </c>
      <c r="DQ143">
        <v>0.35436699999999999</v>
      </c>
      <c r="DR143">
        <v>4.6544400000000001</v>
      </c>
      <c r="DS143">
        <v>76.730999999999995</v>
      </c>
      <c r="DT143">
        <v>287.41800000000001</v>
      </c>
      <c r="DU143">
        <v>109.422</v>
      </c>
      <c r="DV143">
        <v>0</v>
      </c>
      <c r="DW143">
        <v>0</v>
      </c>
      <c r="DX143">
        <v>0</v>
      </c>
      <c r="DY143">
        <v>396.84</v>
      </c>
      <c r="DZ143">
        <v>387.82400000000001</v>
      </c>
      <c r="EA143">
        <v>9.0157299999999996</v>
      </c>
      <c r="EB143">
        <v>0</v>
      </c>
      <c r="EC143">
        <v>0</v>
      </c>
      <c r="EE143">
        <v>0</v>
      </c>
      <c r="EF143">
        <v>0</v>
      </c>
      <c r="EH143">
        <v>0</v>
      </c>
      <c r="EI143">
        <v>0</v>
      </c>
      <c r="EJ143">
        <v>41.118200000000002</v>
      </c>
      <c r="EK143">
        <v>15.527200000000001</v>
      </c>
      <c r="EL143">
        <v>0</v>
      </c>
      <c r="EM143">
        <v>0</v>
      </c>
      <c r="EN143">
        <v>0</v>
      </c>
      <c r="EO143">
        <v>13.0502</v>
      </c>
      <c r="EP143">
        <v>69.695599999999999</v>
      </c>
      <c r="EQ143">
        <v>14.844099999999999</v>
      </c>
      <c r="ER143">
        <v>0</v>
      </c>
      <c r="ES143">
        <v>0</v>
      </c>
      <c r="ET143">
        <v>0</v>
      </c>
      <c r="EU143">
        <v>84.539699999999996</v>
      </c>
      <c r="EV143">
        <v>0</v>
      </c>
      <c r="EW143">
        <v>43.659100000000002</v>
      </c>
      <c r="EX143">
        <v>5.3110999999999997</v>
      </c>
      <c r="EY143">
        <v>0</v>
      </c>
      <c r="EZ143">
        <v>0</v>
      </c>
      <c r="FA143">
        <v>0</v>
      </c>
      <c r="FB143">
        <v>13.0502</v>
      </c>
      <c r="FC143">
        <v>62.020499999999998</v>
      </c>
      <c r="FD143">
        <v>14.844099999999999</v>
      </c>
      <c r="FE143">
        <v>0</v>
      </c>
      <c r="FF143">
        <v>0</v>
      </c>
      <c r="FG143">
        <v>0</v>
      </c>
      <c r="FH143">
        <v>76.864500000000007</v>
      </c>
      <c r="FI143" t="s">
        <v>606</v>
      </c>
      <c r="FJ143" t="s">
        <v>535</v>
      </c>
      <c r="FK143" t="s">
        <v>536</v>
      </c>
      <c r="FL143" t="s">
        <v>257</v>
      </c>
      <c r="FM143">
        <v>8.5</v>
      </c>
      <c r="FN143" t="s">
        <v>44</v>
      </c>
      <c r="FO143" t="s">
        <v>502</v>
      </c>
      <c r="FP143" t="s">
        <v>615</v>
      </c>
    </row>
    <row r="144" spans="1:172" x14ac:dyDescent="0.25">
      <c r="A144" s="72">
        <v>43238.545324074075</v>
      </c>
      <c r="B144" t="s">
        <v>336</v>
      </c>
      <c r="C144" t="s">
        <v>336</v>
      </c>
      <c r="D144" t="s">
        <v>123</v>
      </c>
      <c r="E144">
        <v>22500</v>
      </c>
      <c r="F144">
        <v>22500</v>
      </c>
      <c r="G144" t="s">
        <v>43</v>
      </c>
      <c r="H144" s="73">
        <v>3.9583333333333331E-2</v>
      </c>
      <c r="I144" t="s">
        <v>51</v>
      </c>
      <c r="J144">
        <v>-33.96</v>
      </c>
      <c r="K144" t="s">
        <v>99</v>
      </c>
      <c r="L144" t="s">
        <v>99</v>
      </c>
      <c r="M144" t="s">
        <v>210</v>
      </c>
      <c r="N144">
        <v>6255.37</v>
      </c>
      <c r="O144">
        <v>95439.5</v>
      </c>
      <c r="P144">
        <v>52122.6</v>
      </c>
      <c r="Q144">
        <v>0</v>
      </c>
      <c r="R144">
        <v>0</v>
      </c>
      <c r="S144">
        <v>0</v>
      </c>
      <c r="T144">
        <v>55451.199999999997</v>
      </c>
      <c r="U144">
        <v>209269</v>
      </c>
      <c r="V144">
        <v>81817.899999999994</v>
      </c>
      <c r="W144">
        <v>0</v>
      </c>
      <c r="X144">
        <v>0</v>
      </c>
      <c r="Y144">
        <v>0</v>
      </c>
      <c r="Z144">
        <v>291087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591.54300000000001</v>
      </c>
      <c r="AG144">
        <v>0</v>
      </c>
      <c r="AH144">
        <v>591.54300000000001</v>
      </c>
      <c r="AI144">
        <v>0</v>
      </c>
      <c r="AJ144">
        <v>0</v>
      </c>
      <c r="AK144">
        <v>0</v>
      </c>
      <c r="AL144">
        <v>0</v>
      </c>
      <c r="AM144">
        <v>591.54300000000001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6.85046</v>
      </c>
      <c r="BB144">
        <v>163.60599999999999</v>
      </c>
      <c r="BC144">
        <v>69.407300000000006</v>
      </c>
      <c r="BD144">
        <v>0</v>
      </c>
      <c r="BE144">
        <v>0</v>
      </c>
      <c r="BF144">
        <v>4.7731500000000002</v>
      </c>
      <c r="BG144">
        <v>76.730999999999995</v>
      </c>
      <c r="BH144">
        <v>321.36799999999999</v>
      </c>
      <c r="BI144">
        <v>109.422</v>
      </c>
      <c r="BJ144">
        <v>0</v>
      </c>
      <c r="BK144">
        <v>0</v>
      </c>
      <c r="BL144">
        <v>0</v>
      </c>
      <c r="BM144">
        <v>430.79</v>
      </c>
      <c r="BN144">
        <v>426.017</v>
      </c>
      <c r="BO144">
        <v>4.7731500000000002</v>
      </c>
      <c r="BP144">
        <v>0</v>
      </c>
      <c r="BQ144">
        <v>0</v>
      </c>
      <c r="BS144">
        <v>0</v>
      </c>
      <c r="BT144">
        <v>0</v>
      </c>
      <c r="BV144">
        <v>0</v>
      </c>
      <c r="BW144" t="s">
        <v>99</v>
      </c>
      <c r="BX144" t="s">
        <v>99</v>
      </c>
      <c r="BY144" t="s">
        <v>335</v>
      </c>
      <c r="BZ144">
        <v>2.72356</v>
      </c>
      <c r="CA144">
        <v>100652</v>
      </c>
      <c r="CB144">
        <v>20351.400000000001</v>
      </c>
      <c r="CC144">
        <v>0</v>
      </c>
      <c r="CD144">
        <v>326</v>
      </c>
      <c r="CE144">
        <v>0</v>
      </c>
      <c r="CF144">
        <v>55451.199999999997</v>
      </c>
      <c r="CG144">
        <v>176784</v>
      </c>
      <c r="CH144">
        <v>81817.899999999994</v>
      </c>
      <c r="CI144">
        <v>0</v>
      </c>
      <c r="CJ144">
        <v>0</v>
      </c>
      <c r="CK144">
        <v>0</v>
      </c>
      <c r="CL144">
        <v>258602</v>
      </c>
      <c r="CM144">
        <v>467.92899999999997</v>
      </c>
      <c r="CN144">
        <v>0</v>
      </c>
      <c r="CO144">
        <v>0</v>
      </c>
      <c r="CP144">
        <v>0</v>
      </c>
      <c r="CQ144">
        <v>0</v>
      </c>
      <c r="CR144">
        <v>576.83000000000004</v>
      </c>
      <c r="CS144">
        <v>0</v>
      </c>
      <c r="CT144">
        <v>1044.76</v>
      </c>
      <c r="CU144">
        <v>0</v>
      </c>
      <c r="CV144">
        <v>0</v>
      </c>
      <c r="CW144">
        <v>0</v>
      </c>
      <c r="CX144">
        <v>0</v>
      </c>
      <c r="CY144">
        <v>1044.76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4.3642500000000002</v>
      </c>
      <c r="DN144">
        <v>171.02500000000001</v>
      </c>
      <c r="DO144">
        <v>30.289100000000001</v>
      </c>
      <c r="DP144">
        <v>0</v>
      </c>
      <c r="DQ144">
        <v>0.35436699999999999</v>
      </c>
      <c r="DR144">
        <v>4.6544400000000001</v>
      </c>
      <c r="DS144">
        <v>76.730999999999995</v>
      </c>
      <c r="DT144">
        <v>287.41800000000001</v>
      </c>
      <c r="DU144">
        <v>109.422</v>
      </c>
      <c r="DV144">
        <v>0</v>
      </c>
      <c r="DW144">
        <v>0</v>
      </c>
      <c r="DX144">
        <v>0</v>
      </c>
      <c r="DY144">
        <v>396.84</v>
      </c>
      <c r="DZ144">
        <v>387.82400000000001</v>
      </c>
      <c r="EA144">
        <v>9.0157299999999996</v>
      </c>
      <c r="EB144">
        <v>0</v>
      </c>
      <c r="EC144">
        <v>0</v>
      </c>
      <c r="EE144">
        <v>0</v>
      </c>
      <c r="EF144">
        <v>0</v>
      </c>
      <c r="EH144">
        <v>0</v>
      </c>
      <c r="EI144" s="74">
        <v>1.41421E-11</v>
      </c>
      <c r="EJ144">
        <v>41.487200000000001</v>
      </c>
      <c r="EK144">
        <v>10.1776</v>
      </c>
      <c r="EL144">
        <v>0</v>
      </c>
      <c r="EM144">
        <v>0</v>
      </c>
      <c r="EN144">
        <v>0</v>
      </c>
      <c r="EO144">
        <v>13.0502</v>
      </c>
      <c r="EP144">
        <v>64.715000000000003</v>
      </c>
      <c r="EQ144">
        <v>14.844099999999999</v>
      </c>
      <c r="ER144">
        <v>0</v>
      </c>
      <c r="ES144">
        <v>0</v>
      </c>
      <c r="ET144">
        <v>0</v>
      </c>
      <c r="EU144">
        <v>79.559100000000001</v>
      </c>
      <c r="EV144">
        <v>0</v>
      </c>
      <c r="EW144">
        <v>43.659100000000002</v>
      </c>
      <c r="EX144">
        <v>5.3110999999999997</v>
      </c>
      <c r="EY144">
        <v>0</v>
      </c>
      <c r="EZ144">
        <v>0</v>
      </c>
      <c r="FA144">
        <v>0</v>
      </c>
      <c r="FB144">
        <v>13.0502</v>
      </c>
      <c r="FC144">
        <v>62.020499999999998</v>
      </c>
      <c r="FD144">
        <v>14.844099999999999</v>
      </c>
      <c r="FE144">
        <v>0</v>
      </c>
      <c r="FF144">
        <v>0</v>
      </c>
      <c r="FG144">
        <v>0</v>
      </c>
      <c r="FH144">
        <v>76.864500000000007</v>
      </c>
      <c r="FI144" t="s">
        <v>606</v>
      </c>
      <c r="FJ144" t="s">
        <v>535</v>
      </c>
      <c r="FK144" t="s">
        <v>536</v>
      </c>
      <c r="FL144" t="s">
        <v>257</v>
      </c>
      <c r="FM144">
        <v>8.5</v>
      </c>
      <c r="FN144" t="s">
        <v>44</v>
      </c>
      <c r="FO144" t="s">
        <v>502</v>
      </c>
      <c r="FP144" t="s">
        <v>615</v>
      </c>
    </row>
    <row r="145" spans="1:172" x14ac:dyDescent="0.25">
      <c r="A145" s="72">
        <v>43238.546099537038</v>
      </c>
      <c r="B145" t="s">
        <v>337</v>
      </c>
      <c r="C145" t="s">
        <v>337</v>
      </c>
      <c r="D145" t="s">
        <v>123</v>
      </c>
      <c r="E145">
        <v>22500</v>
      </c>
      <c r="F145">
        <v>22500</v>
      </c>
      <c r="G145" t="s">
        <v>43</v>
      </c>
      <c r="H145" s="73">
        <v>4.3750000000000004E-2</v>
      </c>
      <c r="I145" t="s">
        <v>51</v>
      </c>
      <c r="J145">
        <v>-40.46</v>
      </c>
      <c r="K145" t="s">
        <v>99</v>
      </c>
      <c r="L145" t="s">
        <v>99</v>
      </c>
      <c r="M145" t="s">
        <v>331</v>
      </c>
      <c r="N145">
        <v>0</v>
      </c>
      <c r="O145">
        <v>78706.7</v>
      </c>
      <c r="P145">
        <v>84037.3</v>
      </c>
      <c r="Q145">
        <v>0</v>
      </c>
      <c r="R145">
        <v>0</v>
      </c>
      <c r="S145">
        <v>0</v>
      </c>
      <c r="T145">
        <v>55451.199999999997</v>
      </c>
      <c r="U145">
        <v>218195</v>
      </c>
      <c r="V145">
        <v>81817.899999999994</v>
      </c>
      <c r="W145">
        <v>0</v>
      </c>
      <c r="X145">
        <v>0</v>
      </c>
      <c r="Y145">
        <v>0</v>
      </c>
      <c r="Z145">
        <v>300013</v>
      </c>
      <c r="AA145">
        <v>171.858</v>
      </c>
      <c r="AB145">
        <v>0</v>
      </c>
      <c r="AC145">
        <v>0</v>
      </c>
      <c r="AD145">
        <v>0</v>
      </c>
      <c r="AE145">
        <v>0</v>
      </c>
      <c r="AF145">
        <v>591.54200000000003</v>
      </c>
      <c r="AG145">
        <v>0</v>
      </c>
      <c r="AH145">
        <v>763.4</v>
      </c>
      <c r="AI145">
        <v>0</v>
      </c>
      <c r="AJ145">
        <v>0</v>
      </c>
      <c r="AK145">
        <v>0</v>
      </c>
      <c r="AL145">
        <v>0</v>
      </c>
      <c r="AM145">
        <v>763.4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1.5867800000000001</v>
      </c>
      <c r="BB145">
        <v>134.417</v>
      </c>
      <c r="BC145">
        <v>110.361</v>
      </c>
      <c r="BD145">
        <v>0</v>
      </c>
      <c r="BE145">
        <v>0</v>
      </c>
      <c r="BF145">
        <v>4.7731500000000002</v>
      </c>
      <c r="BG145">
        <v>76.730999999999995</v>
      </c>
      <c r="BH145">
        <v>327.86900000000003</v>
      </c>
      <c r="BI145">
        <v>109.422</v>
      </c>
      <c r="BJ145">
        <v>0</v>
      </c>
      <c r="BK145">
        <v>0</v>
      </c>
      <c r="BL145">
        <v>0</v>
      </c>
      <c r="BM145">
        <v>437.291</v>
      </c>
      <c r="BN145">
        <v>430.93099999999998</v>
      </c>
      <c r="BO145">
        <v>6.3599300000000003</v>
      </c>
      <c r="BP145">
        <v>0</v>
      </c>
      <c r="BQ145">
        <v>0</v>
      </c>
      <c r="BS145">
        <v>0</v>
      </c>
      <c r="BT145">
        <v>0</v>
      </c>
      <c r="BV145">
        <v>0</v>
      </c>
      <c r="BW145" t="s">
        <v>99</v>
      </c>
      <c r="BX145" t="s">
        <v>99</v>
      </c>
      <c r="BY145" t="s">
        <v>335</v>
      </c>
      <c r="BZ145">
        <v>2.72356</v>
      </c>
      <c r="CA145">
        <v>100652</v>
      </c>
      <c r="CB145">
        <v>20351.400000000001</v>
      </c>
      <c r="CC145">
        <v>0</v>
      </c>
      <c r="CD145">
        <v>326</v>
      </c>
      <c r="CE145">
        <v>0</v>
      </c>
      <c r="CF145">
        <v>55451.199999999997</v>
      </c>
      <c r="CG145">
        <v>176784</v>
      </c>
      <c r="CH145">
        <v>81817.899999999994</v>
      </c>
      <c r="CI145">
        <v>0</v>
      </c>
      <c r="CJ145">
        <v>0</v>
      </c>
      <c r="CK145">
        <v>0</v>
      </c>
      <c r="CL145">
        <v>258602</v>
      </c>
      <c r="CM145">
        <v>467.92899999999997</v>
      </c>
      <c r="CN145">
        <v>0</v>
      </c>
      <c r="CO145">
        <v>0</v>
      </c>
      <c r="CP145">
        <v>0</v>
      </c>
      <c r="CQ145">
        <v>0</v>
      </c>
      <c r="CR145">
        <v>576.83000000000004</v>
      </c>
      <c r="CS145">
        <v>0</v>
      </c>
      <c r="CT145">
        <v>1044.76</v>
      </c>
      <c r="CU145">
        <v>0</v>
      </c>
      <c r="CV145">
        <v>0</v>
      </c>
      <c r="CW145">
        <v>0</v>
      </c>
      <c r="CX145">
        <v>0</v>
      </c>
      <c r="CY145">
        <v>1044.76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4.3642500000000002</v>
      </c>
      <c r="DN145">
        <v>171.02500000000001</v>
      </c>
      <c r="DO145">
        <v>30.289100000000001</v>
      </c>
      <c r="DP145">
        <v>0</v>
      </c>
      <c r="DQ145">
        <v>0.35436699999999999</v>
      </c>
      <c r="DR145">
        <v>4.6544400000000001</v>
      </c>
      <c r="DS145">
        <v>76.730999999999995</v>
      </c>
      <c r="DT145">
        <v>287.41800000000001</v>
      </c>
      <c r="DU145">
        <v>109.422</v>
      </c>
      <c r="DV145">
        <v>0</v>
      </c>
      <c r="DW145">
        <v>0</v>
      </c>
      <c r="DX145">
        <v>0</v>
      </c>
      <c r="DY145">
        <v>396.84</v>
      </c>
      <c r="DZ145">
        <v>387.82400000000001</v>
      </c>
      <c r="EA145">
        <v>9.0157299999999996</v>
      </c>
      <c r="EB145">
        <v>0</v>
      </c>
      <c r="EC145">
        <v>0</v>
      </c>
      <c r="EE145">
        <v>0</v>
      </c>
      <c r="EF145">
        <v>0</v>
      </c>
      <c r="EH145">
        <v>0</v>
      </c>
      <c r="EI145">
        <v>0</v>
      </c>
      <c r="EJ145">
        <v>34.481200000000001</v>
      </c>
      <c r="EK145">
        <v>15.527200000000001</v>
      </c>
      <c r="EL145">
        <v>0</v>
      </c>
      <c r="EM145">
        <v>0</v>
      </c>
      <c r="EN145">
        <v>0</v>
      </c>
      <c r="EO145">
        <v>13.0502</v>
      </c>
      <c r="EP145">
        <v>63.058700000000002</v>
      </c>
      <c r="EQ145">
        <v>14.844099999999999</v>
      </c>
      <c r="ER145">
        <v>0</v>
      </c>
      <c r="ES145">
        <v>0</v>
      </c>
      <c r="ET145">
        <v>0</v>
      </c>
      <c r="EU145">
        <v>77.902799999999999</v>
      </c>
      <c r="EV145">
        <v>0</v>
      </c>
      <c r="EW145">
        <v>43.659100000000002</v>
      </c>
      <c r="EX145">
        <v>5.3110999999999997</v>
      </c>
      <c r="EY145">
        <v>0</v>
      </c>
      <c r="EZ145">
        <v>0</v>
      </c>
      <c r="FA145">
        <v>0</v>
      </c>
      <c r="FB145">
        <v>13.0502</v>
      </c>
      <c r="FC145">
        <v>62.020499999999998</v>
      </c>
      <c r="FD145">
        <v>14.844099999999999</v>
      </c>
      <c r="FE145">
        <v>0</v>
      </c>
      <c r="FF145">
        <v>0</v>
      </c>
      <c r="FG145">
        <v>0</v>
      </c>
      <c r="FH145">
        <v>76.864500000000007</v>
      </c>
      <c r="FI145" t="s">
        <v>606</v>
      </c>
      <c r="FJ145" t="s">
        <v>535</v>
      </c>
      <c r="FK145" t="s">
        <v>536</v>
      </c>
      <c r="FL145" t="s">
        <v>257</v>
      </c>
      <c r="FM145">
        <v>8.5</v>
      </c>
      <c r="FN145" t="s">
        <v>44</v>
      </c>
      <c r="FO145" t="s">
        <v>502</v>
      </c>
      <c r="FP145" t="s">
        <v>615</v>
      </c>
    </row>
    <row r="146" spans="1:172" x14ac:dyDescent="0.25">
      <c r="A146" s="72">
        <v>43238.546863425923</v>
      </c>
      <c r="B146" t="s">
        <v>338</v>
      </c>
      <c r="C146" t="s">
        <v>338</v>
      </c>
      <c r="D146" t="s">
        <v>123</v>
      </c>
      <c r="E146">
        <v>22500</v>
      </c>
      <c r="F146">
        <v>22500</v>
      </c>
      <c r="G146" t="s">
        <v>43</v>
      </c>
      <c r="H146" s="73">
        <v>4.3055555555555562E-2</v>
      </c>
      <c r="I146" t="s">
        <v>51</v>
      </c>
      <c r="J146">
        <v>-66.33</v>
      </c>
      <c r="K146" t="s">
        <v>99</v>
      </c>
      <c r="L146" t="s">
        <v>99</v>
      </c>
      <c r="M146" t="s">
        <v>331</v>
      </c>
      <c r="N146">
        <v>0</v>
      </c>
      <c r="O146">
        <v>93856.2</v>
      </c>
      <c r="P146">
        <v>84037.3</v>
      </c>
      <c r="Q146">
        <v>0</v>
      </c>
      <c r="R146">
        <v>0</v>
      </c>
      <c r="S146">
        <v>0</v>
      </c>
      <c r="T146">
        <v>55451.199999999997</v>
      </c>
      <c r="U146">
        <v>233345</v>
      </c>
      <c r="V146">
        <v>81817.899999999994</v>
      </c>
      <c r="W146">
        <v>0</v>
      </c>
      <c r="X146">
        <v>0</v>
      </c>
      <c r="Y146">
        <v>0</v>
      </c>
      <c r="Z146">
        <v>315163</v>
      </c>
      <c r="AA146">
        <v>171.858</v>
      </c>
      <c r="AB146">
        <v>0</v>
      </c>
      <c r="AC146">
        <v>0</v>
      </c>
      <c r="AD146">
        <v>0</v>
      </c>
      <c r="AE146">
        <v>0</v>
      </c>
      <c r="AF146">
        <v>591.54200000000003</v>
      </c>
      <c r="AG146">
        <v>0</v>
      </c>
      <c r="AH146">
        <v>763.4</v>
      </c>
      <c r="AI146">
        <v>0</v>
      </c>
      <c r="AJ146">
        <v>0</v>
      </c>
      <c r="AK146">
        <v>0</v>
      </c>
      <c r="AL146">
        <v>0</v>
      </c>
      <c r="AM146">
        <v>763.4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1.5867800000000001</v>
      </c>
      <c r="BB146">
        <v>160.29</v>
      </c>
      <c r="BC146">
        <v>110.361</v>
      </c>
      <c r="BD146">
        <v>0</v>
      </c>
      <c r="BE146">
        <v>0</v>
      </c>
      <c r="BF146">
        <v>4.7731500000000002</v>
      </c>
      <c r="BG146">
        <v>76.730999999999995</v>
      </c>
      <c r="BH146">
        <v>353.74200000000002</v>
      </c>
      <c r="BI146">
        <v>109.422</v>
      </c>
      <c r="BJ146">
        <v>0</v>
      </c>
      <c r="BK146">
        <v>0</v>
      </c>
      <c r="BL146">
        <v>0</v>
      </c>
      <c r="BM146">
        <v>463.16399999999999</v>
      </c>
      <c r="BN146">
        <v>456.80399999999997</v>
      </c>
      <c r="BO146">
        <v>6.3599300000000003</v>
      </c>
      <c r="BP146">
        <v>0</v>
      </c>
      <c r="BQ146">
        <v>0</v>
      </c>
      <c r="BS146">
        <v>0</v>
      </c>
      <c r="BT146">
        <v>0</v>
      </c>
      <c r="BV146">
        <v>0</v>
      </c>
      <c r="BW146" t="s">
        <v>99</v>
      </c>
      <c r="BX146" t="s">
        <v>99</v>
      </c>
      <c r="BY146" t="s">
        <v>335</v>
      </c>
      <c r="BZ146">
        <v>2.72356</v>
      </c>
      <c r="CA146">
        <v>100652</v>
      </c>
      <c r="CB146">
        <v>20351.400000000001</v>
      </c>
      <c r="CC146">
        <v>0</v>
      </c>
      <c r="CD146">
        <v>326</v>
      </c>
      <c r="CE146">
        <v>0</v>
      </c>
      <c r="CF146">
        <v>55451.199999999997</v>
      </c>
      <c r="CG146">
        <v>176784</v>
      </c>
      <c r="CH146">
        <v>81817.899999999994</v>
      </c>
      <c r="CI146">
        <v>0</v>
      </c>
      <c r="CJ146">
        <v>0</v>
      </c>
      <c r="CK146">
        <v>0</v>
      </c>
      <c r="CL146">
        <v>258602</v>
      </c>
      <c r="CM146">
        <v>467.92899999999997</v>
      </c>
      <c r="CN146">
        <v>0</v>
      </c>
      <c r="CO146">
        <v>0</v>
      </c>
      <c r="CP146">
        <v>0</v>
      </c>
      <c r="CQ146">
        <v>0</v>
      </c>
      <c r="CR146">
        <v>576.83000000000004</v>
      </c>
      <c r="CS146">
        <v>0</v>
      </c>
      <c r="CT146">
        <v>1044.76</v>
      </c>
      <c r="CU146">
        <v>0</v>
      </c>
      <c r="CV146">
        <v>0</v>
      </c>
      <c r="CW146">
        <v>0</v>
      </c>
      <c r="CX146">
        <v>0</v>
      </c>
      <c r="CY146">
        <v>1044.76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4.3642500000000002</v>
      </c>
      <c r="DN146">
        <v>171.02500000000001</v>
      </c>
      <c r="DO146">
        <v>30.289100000000001</v>
      </c>
      <c r="DP146">
        <v>0</v>
      </c>
      <c r="DQ146">
        <v>0.35436699999999999</v>
      </c>
      <c r="DR146">
        <v>4.6544400000000001</v>
      </c>
      <c r="DS146">
        <v>76.730999999999995</v>
      </c>
      <c r="DT146">
        <v>287.41800000000001</v>
      </c>
      <c r="DU146">
        <v>109.422</v>
      </c>
      <c r="DV146">
        <v>0</v>
      </c>
      <c r="DW146">
        <v>0</v>
      </c>
      <c r="DX146">
        <v>0</v>
      </c>
      <c r="DY146">
        <v>396.84</v>
      </c>
      <c r="DZ146">
        <v>387.82400000000001</v>
      </c>
      <c r="EA146">
        <v>9.0157299999999996</v>
      </c>
      <c r="EB146">
        <v>0</v>
      </c>
      <c r="EC146">
        <v>0</v>
      </c>
      <c r="EE146">
        <v>0</v>
      </c>
      <c r="EF146">
        <v>0</v>
      </c>
      <c r="EH146">
        <v>0</v>
      </c>
      <c r="EI146">
        <v>0</v>
      </c>
      <c r="EJ146">
        <v>41.118200000000002</v>
      </c>
      <c r="EK146">
        <v>15.527200000000001</v>
      </c>
      <c r="EL146">
        <v>0</v>
      </c>
      <c r="EM146">
        <v>0</v>
      </c>
      <c r="EN146">
        <v>0</v>
      </c>
      <c r="EO146">
        <v>13.0502</v>
      </c>
      <c r="EP146">
        <v>69.695599999999999</v>
      </c>
      <c r="EQ146">
        <v>14.844099999999999</v>
      </c>
      <c r="ER146">
        <v>0</v>
      </c>
      <c r="ES146">
        <v>0</v>
      </c>
      <c r="ET146">
        <v>0</v>
      </c>
      <c r="EU146">
        <v>84.539699999999996</v>
      </c>
      <c r="EV146">
        <v>0</v>
      </c>
      <c r="EW146">
        <v>43.659100000000002</v>
      </c>
      <c r="EX146">
        <v>5.3110999999999997</v>
      </c>
      <c r="EY146">
        <v>0</v>
      </c>
      <c r="EZ146">
        <v>0</v>
      </c>
      <c r="FA146">
        <v>0</v>
      </c>
      <c r="FB146">
        <v>13.0502</v>
      </c>
      <c r="FC146">
        <v>62.020499999999998</v>
      </c>
      <c r="FD146">
        <v>14.844099999999999</v>
      </c>
      <c r="FE146">
        <v>0</v>
      </c>
      <c r="FF146">
        <v>0</v>
      </c>
      <c r="FG146">
        <v>0</v>
      </c>
      <c r="FH146">
        <v>76.864500000000007</v>
      </c>
      <c r="FI146" t="s">
        <v>606</v>
      </c>
      <c r="FJ146" t="s">
        <v>535</v>
      </c>
      <c r="FK146" t="s">
        <v>536</v>
      </c>
      <c r="FL146" t="s">
        <v>257</v>
      </c>
      <c r="FM146">
        <v>8.5</v>
      </c>
      <c r="FN146" t="s">
        <v>44</v>
      </c>
      <c r="FO146" t="s">
        <v>502</v>
      </c>
      <c r="FP146" t="s">
        <v>615</v>
      </c>
    </row>
    <row r="147" spans="1:172" x14ac:dyDescent="0.25">
      <c r="A147" s="72">
        <v>43238.547673611109</v>
      </c>
      <c r="B147" t="s">
        <v>339</v>
      </c>
      <c r="C147" t="s">
        <v>339</v>
      </c>
      <c r="D147" t="s">
        <v>123</v>
      </c>
      <c r="E147">
        <v>22500</v>
      </c>
      <c r="F147">
        <v>22500</v>
      </c>
      <c r="G147" t="s">
        <v>43</v>
      </c>
      <c r="H147" s="73">
        <v>4.2361111111111106E-2</v>
      </c>
      <c r="I147" t="s">
        <v>51</v>
      </c>
      <c r="J147">
        <v>-72.760000000000005</v>
      </c>
      <c r="K147" t="s">
        <v>99</v>
      </c>
      <c r="L147" t="s">
        <v>99</v>
      </c>
      <c r="M147" t="s">
        <v>331</v>
      </c>
      <c r="N147">
        <v>0</v>
      </c>
      <c r="O147">
        <v>100083</v>
      </c>
      <c r="P147">
        <v>84037.3</v>
      </c>
      <c r="Q147">
        <v>0</v>
      </c>
      <c r="R147">
        <v>0</v>
      </c>
      <c r="S147">
        <v>0</v>
      </c>
      <c r="T147">
        <v>55451.199999999997</v>
      </c>
      <c r="U147">
        <v>239571</v>
      </c>
      <c r="V147">
        <v>81817.899999999994</v>
      </c>
      <c r="W147">
        <v>0</v>
      </c>
      <c r="X147">
        <v>0</v>
      </c>
      <c r="Y147">
        <v>0</v>
      </c>
      <c r="Z147">
        <v>321389</v>
      </c>
      <c r="AA147">
        <v>162.822</v>
      </c>
      <c r="AB147">
        <v>0</v>
      </c>
      <c r="AC147">
        <v>0</v>
      </c>
      <c r="AD147">
        <v>0</v>
      </c>
      <c r="AE147">
        <v>0</v>
      </c>
      <c r="AF147">
        <v>591.54200000000003</v>
      </c>
      <c r="AG147">
        <v>0</v>
      </c>
      <c r="AH147">
        <v>754.36400000000003</v>
      </c>
      <c r="AI147">
        <v>0</v>
      </c>
      <c r="AJ147">
        <v>0</v>
      </c>
      <c r="AK147">
        <v>0</v>
      </c>
      <c r="AL147">
        <v>0</v>
      </c>
      <c r="AM147">
        <v>754.36400000000003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1.4889699999999999</v>
      </c>
      <c r="BB147">
        <v>166.82400000000001</v>
      </c>
      <c r="BC147">
        <v>110.361</v>
      </c>
      <c r="BD147">
        <v>0</v>
      </c>
      <c r="BE147">
        <v>0</v>
      </c>
      <c r="BF147">
        <v>4.7731500000000002</v>
      </c>
      <c r="BG147">
        <v>76.730999999999995</v>
      </c>
      <c r="BH147">
        <v>360.178</v>
      </c>
      <c r="BI147">
        <v>109.422</v>
      </c>
      <c r="BJ147">
        <v>0</v>
      </c>
      <c r="BK147">
        <v>0</v>
      </c>
      <c r="BL147">
        <v>0</v>
      </c>
      <c r="BM147">
        <v>469.6</v>
      </c>
      <c r="BN147">
        <v>463.33800000000002</v>
      </c>
      <c r="BO147">
        <v>6.2621200000000004</v>
      </c>
      <c r="BP147">
        <v>0</v>
      </c>
      <c r="BQ147">
        <v>0</v>
      </c>
      <c r="BS147">
        <v>0</v>
      </c>
      <c r="BT147">
        <v>0</v>
      </c>
      <c r="BV147">
        <v>0</v>
      </c>
      <c r="BW147" t="s">
        <v>99</v>
      </c>
      <c r="BX147" t="s">
        <v>99</v>
      </c>
      <c r="BY147" t="s">
        <v>335</v>
      </c>
      <c r="BZ147">
        <v>2.72356</v>
      </c>
      <c r="CA147">
        <v>100652</v>
      </c>
      <c r="CB147">
        <v>20351.400000000001</v>
      </c>
      <c r="CC147">
        <v>0</v>
      </c>
      <c r="CD147">
        <v>326</v>
      </c>
      <c r="CE147">
        <v>0</v>
      </c>
      <c r="CF147">
        <v>55451.199999999997</v>
      </c>
      <c r="CG147">
        <v>176784</v>
      </c>
      <c r="CH147">
        <v>81817.899999999994</v>
      </c>
      <c r="CI147">
        <v>0</v>
      </c>
      <c r="CJ147">
        <v>0</v>
      </c>
      <c r="CK147">
        <v>0</v>
      </c>
      <c r="CL147">
        <v>258602</v>
      </c>
      <c r="CM147">
        <v>467.92899999999997</v>
      </c>
      <c r="CN147">
        <v>0</v>
      </c>
      <c r="CO147">
        <v>0</v>
      </c>
      <c r="CP147">
        <v>0</v>
      </c>
      <c r="CQ147">
        <v>0</v>
      </c>
      <c r="CR147">
        <v>576.83000000000004</v>
      </c>
      <c r="CS147">
        <v>0</v>
      </c>
      <c r="CT147">
        <v>1044.76</v>
      </c>
      <c r="CU147">
        <v>0</v>
      </c>
      <c r="CV147">
        <v>0</v>
      </c>
      <c r="CW147">
        <v>0</v>
      </c>
      <c r="CX147">
        <v>0</v>
      </c>
      <c r="CY147">
        <v>1044.76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4.3642500000000002</v>
      </c>
      <c r="DN147">
        <v>171.02500000000001</v>
      </c>
      <c r="DO147">
        <v>30.289100000000001</v>
      </c>
      <c r="DP147">
        <v>0</v>
      </c>
      <c r="DQ147">
        <v>0.35436699999999999</v>
      </c>
      <c r="DR147">
        <v>4.6544400000000001</v>
      </c>
      <c r="DS147">
        <v>76.730999999999995</v>
      </c>
      <c r="DT147">
        <v>287.41800000000001</v>
      </c>
      <c r="DU147">
        <v>109.422</v>
      </c>
      <c r="DV147">
        <v>0</v>
      </c>
      <c r="DW147">
        <v>0</v>
      </c>
      <c r="DX147">
        <v>0</v>
      </c>
      <c r="DY147">
        <v>396.84</v>
      </c>
      <c r="DZ147">
        <v>387.82400000000001</v>
      </c>
      <c r="EA147">
        <v>9.0157299999999996</v>
      </c>
      <c r="EB147">
        <v>0</v>
      </c>
      <c r="EC147">
        <v>0</v>
      </c>
      <c r="EE147">
        <v>0</v>
      </c>
      <c r="EF147">
        <v>0</v>
      </c>
      <c r="EH147">
        <v>0</v>
      </c>
      <c r="EI147">
        <v>0</v>
      </c>
      <c r="EJ147">
        <v>41.118400000000001</v>
      </c>
      <c r="EK147">
        <v>15.527200000000001</v>
      </c>
      <c r="EL147">
        <v>0</v>
      </c>
      <c r="EM147">
        <v>0</v>
      </c>
      <c r="EN147">
        <v>0</v>
      </c>
      <c r="EO147">
        <v>13.0502</v>
      </c>
      <c r="EP147">
        <v>69.695899999999995</v>
      </c>
      <c r="EQ147">
        <v>14.844099999999999</v>
      </c>
      <c r="ER147">
        <v>0</v>
      </c>
      <c r="ES147">
        <v>0</v>
      </c>
      <c r="ET147">
        <v>0</v>
      </c>
      <c r="EU147">
        <v>84.54</v>
      </c>
      <c r="EV147">
        <v>0</v>
      </c>
      <c r="EW147">
        <v>43.659100000000002</v>
      </c>
      <c r="EX147">
        <v>5.3110999999999997</v>
      </c>
      <c r="EY147">
        <v>0</v>
      </c>
      <c r="EZ147">
        <v>0</v>
      </c>
      <c r="FA147">
        <v>0</v>
      </c>
      <c r="FB147">
        <v>13.0502</v>
      </c>
      <c r="FC147">
        <v>62.020499999999998</v>
      </c>
      <c r="FD147">
        <v>14.844099999999999</v>
      </c>
      <c r="FE147">
        <v>0</v>
      </c>
      <c r="FF147">
        <v>0</v>
      </c>
      <c r="FG147">
        <v>0</v>
      </c>
      <c r="FH147">
        <v>76.864500000000007</v>
      </c>
      <c r="FI147" t="s">
        <v>606</v>
      </c>
      <c r="FJ147" t="s">
        <v>535</v>
      </c>
      <c r="FK147" t="s">
        <v>536</v>
      </c>
      <c r="FL147" t="s">
        <v>257</v>
      </c>
      <c r="FM147">
        <v>8.5</v>
      </c>
      <c r="FN147" t="s">
        <v>44</v>
      </c>
      <c r="FO147" t="s">
        <v>502</v>
      </c>
      <c r="FP147" t="s">
        <v>615</v>
      </c>
    </row>
    <row r="148" spans="1:172" x14ac:dyDescent="0.25">
      <c r="A148" s="72">
        <v>43238.548402777778</v>
      </c>
      <c r="B148" t="s">
        <v>340</v>
      </c>
      <c r="C148" t="s">
        <v>340</v>
      </c>
      <c r="D148" t="s">
        <v>266</v>
      </c>
      <c r="E148">
        <v>22500</v>
      </c>
      <c r="F148">
        <v>22500</v>
      </c>
      <c r="G148" t="s">
        <v>43</v>
      </c>
      <c r="H148" s="73">
        <v>4.0972222222222222E-2</v>
      </c>
      <c r="I148" t="s">
        <v>51</v>
      </c>
      <c r="J148">
        <v>-44.84</v>
      </c>
      <c r="K148" t="s">
        <v>99</v>
      </c>
      <c r="L148" t="s">
        <v>99</v>
      </c>
      <c r="M148" t="s">
        <v>331</v>
      </c>
      <c r="N148">
        <v>0</v>
      </c>
      <c r="O148">
        <v>20088.8</v>
      </c>
      <c r="P148">
        <v>64644.1</v>
      </c>
      <c r="Q148">
        <v>0</v>
      </c>
      <c r="R148">
        <v>0</v>
      </c>
      <c r="S148">
        <v>0</v>
      </c>
      <c r="T148">
        <v>54690.1</v>
      </c>
      <c r="U148">
        <v>139423</v>
      </c>
      <c r="V148">
        <v>81817.899999999994</v>
      </c>
      <c r="W148">
        <v>0</v>
      </c>
      <c r="X148">
        <v>0</v>
      </c>
      <c r="Y148">
        <v>0</v>
      </c>
      <c r="Z148">
        <v>221241</v>
      </c>
      <c r="AA148">
        <v>431.137</v>
      </c>
      <c r="AB148">
        <v>0</v>
      </c>
      <c r="AC148">
        <v>0</v>
      </c>
      <c r="AD148">
        <v>0</v>
      </c>
      <c r="AE148">
        <v>0</v>
      </c>
      <c r="AF148">
        <v>677.26599999999996</v>
      </c>
      <c r="AG148">
        <v>0</v>
      </c>
      <c r="AH148">
        <v>1108.4000000000001</v>
      </c>
      <c r="AI148">
        <v>0</v>
      </c>
      <c r="AJ148">
        <v>0</v>
      </c>
      <c r="AK148">
        <v>0</v>
      </c>
      <c r="AL148">
        <v>0</v>
      </c>
      <c r="AM148">
        <v>1108.4000000000001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3.8782999999999999</v>
      </c>
      <c r="BB148">
        <v>40.683399999999999</v>
      </c>
      <c r="BC148">
        <v>84.460599999999999</v>
      </c>
      <c r="BD148">
        <v>0</v>
      </c>
      <c r="BE148">
        <v>0</v>
      </c>
      <c r="BF148">
        <v>5.4345800000000004</v>
      </c>
      <c r="BG148">
        <v>75.110100000000003</v>
      </c>
      <c r="BH148">
        <v>209.56700000000001</v>
      </c>
      <c r="BI148">
        <v>108.021</v>
      </c>
      <c r="BJ148">
        <v>0</v>
      </c>
      <c r="BK148">
        <v>0</v>
      </c>
      <c r="BL148">
        <v>0</v>
      </c>
      <c r="BM148">
        <v>317.58800000000002</v>
      </c>
      <c r="BN148">
        <v>308.27499999999998</v>
      </c>
      <c r="BO148">
        <v>9.3128799999999998</v>
      </c>
      <c r="BP148">
        <v>0</v>
      </c>
      <c r="BQ148">
        <v>0</v>
      </c>
      <c r="BS148">
        <v>0</v>
      </c>
      <c r="BT148">
        <v>0</v>
      </c>
      <c r="BV148">
        <v>0</v>
      </c>
      <c r="BW148" t="s">
        <v>99</v>
      </c>
      <c r="BX148" t="s">
        <v>99</v>
      </c>
      <c r="BY148" t="s">
        <v>616</v>
      </c>
      <c r="BZ148">
        <v>5.2153600000000004</v>
      </c>
      <c r="CA148">
        <v>32965.300000000003</v>
      </c>
      <c r="CB148">
        <v>13252.4</v>
      </c>
      <c r="CC148">
        <v>0</v>
      </c>
      <c r="CD148">
        <v>722.61400000000003</v>
      </c>
      <c r="CE148">
        <v>0</v>
      </c>
      <c r="CF148">
        <v>54690.1</v>
      </c>
      <c r="CG148">
        <v>101636</v>
      </c>
      <c r="CH148">
        <v>81817.899999999994</v>
      </c>
      <c r="CI148">
        <v>0</v>
      </c>
      <c r="CJ148">
        <v>0</v>
      </c>
      <c r="CK148">
        <v>0</v>
      </c>
      <c r="CL148">
        <v>183454</v>
      </c>
      <c r="CM148">
        <v>897.42100000000005</v>
      </c>
      <c r="CN148">
        <v>0</v>
      </c>
      <c r="CO148">
        <v>0</v>
      </c>
      <c r="CP148">
        <v>0</v>
      </c>
      <c r="CQ148">
        <v>0</v>
      </c>
      <c r="CR148">
        <v>660.41499999999996</v>
      </c>
      <c r="CS148">
        <v>0</v>
      </c>
      <c r="CT148">
        <v>1557.84</v>
      </c>
      <c r="CU148">
        <v>0</v>
      </c>
      <c r="CV148">
        <v>0</v>
      </c>
      <c r="CW148">
        <v>0</v>
      </c>
      <c r="CX148">
        <v>0</v>
      </c>
      <c r="CY148">
        <v>1557.84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8.1258700000000008</v>
      </c>
      <c r="DN148">
        <v>57.466799999999999</v>
      </c>
      <c r="DO148">
        <v>17.930900000000001</v>
      </c>
      <c r="DP148">
        <v>0</v>
      </c>
      <c r="DQ148">
        <v>0.77920900000000004</v>
      </c>
      <c r="DR148">
        <v>5.2993600000000001</v>
      </c>
      <c r="DS148">
        <v>75.110100000000003</v>
      </c>
      <c r="DT148">
        <v>164.71199999999999</v>
      </c>
      <c r="DU148">
        <v>108.021</v>
      </c>
      <c r="DV148">
        <v>0</v>
      </c>
      <c r="DW148">
        <v>0</v>
      </c>
      <c r="DX148">
        <v>0</v>
      </c>
      <c r="DY148">
        <v>272.73399999999998</v>
      </c>
      <c r="DZ148">
        <v>259.31400000000002</v>
      </c>
      <c r="EA148">
        <v>13.419600000000001</v>
      </c>
      <c r="EB148">
        <v>0</v>
      </c>
      <c r="EC148">
        <v>0</v>
      </c>
      <c r="EE148">
        <v>0</v>
      </c>
      <c r="EF148">
        <v>0</v>
      </c>
      <c r="EH148">
        <v>0</v>
      </c>
      <c r="EI148">
        <v>0</v>
      </c>
      <c r="EJ148">
        <v>10.9457</v>
      </c>
      <c r="EK148">
        <v>11.944000000000001</v>
      </c>
      <c r="EL148">
        <v>0</v>
      </c>
      <c r="EM148">
        <v>0</v>
      </c>
      <c r="EN148">
        <v>0</v>
      </c>
      <c r="EO148">
        <v>12.766</v>
      </c>
      <c r="EP148">
        <v>35.655700000000003</v>
      </c>
      <c r="EQ148">
        <v>14.844099999999999</v>
      </c>
      <c r="ER148">
        <v>0</v>
      </c>
      <c r="ES148">
        <v>0</v>
      </c>
      <c r="ET148">
        <v>0</v>
      </c>
      <c r="EU148">
        <v>50.4998</v>
      </c>
      <c r="EV148" s="74">
        <v>5.0603000000000002E-21</v>
      </c>
      <c r="EW148">
        <v>14.4956</v>
      </c>
      <c r="EX148">
        <v>2.5958600000000001</v>
      </c>
      <c r="EY148">
        <v>0</v>
      </c>
      <c r="EZ148" s="74">
        <v>2.4995399999999999E-17</v>
      </c>
      <c r="FA148">
        <v>0</v>
      </c>
      <c r="FB148">
        <v>12.766</v>
      </c>
      <c r="FC148">
        <v>29.857500000000002</v>
      </c>
      <c r="FD148">
        <v>14.844099999999999</v>
      </c>
      <c r="FE148">
        <v>0</v>
      </c>
      <c r="FF148">
        <v>0</v>
      </c>
      <c r="FG148">
        <v>0</v>
      </c>
      <c r="FH148">
        <v>44.701599999999999</v>
      </c>
      <c r="FI148" t="s">
        <v>606</v>
      </c>
      <c r="FJ148" t="s">
        <v>535</v>
      </c>
      <c r="FK148" t="s">
        <v>536</v>
      </c>
      <c r="FL148" t="s">
        <v>257</v>
      </c>
      <c r="FM148">
        <v>8.5</v>
      </c>
      <c r="FN148" t="s">
        <v>44</v>
      </c>
      <c r="FO148" t="s">
        <v>502</v>
      </c>
      <c r="FP148" t="s">
        <v>615</v>
      </c>
    </row>
    <row r="149" spans="1:172" x14ac:dyDescent="0.25">
      <c r="A149" s="72">
        <v>43238.549131944441</v>
      </c>
      <c r="B149" t="s">
        <v>341</v>
      </c>
      <c r="C149" t="s">
        <v>341</v>
      </c>
      <c r="D149" t="s">
        <v>266</v>
      </c>
      <c r="E149">
        <v>22500</v>
      </c>
      <c r="F149">
        <v>22500</v>
      </c>
      <c r="G149" t="s">
        <v>43</v>
      </c>
      <c r="H149" s="73">
        <v>4.027777777777778E-2</v>
      </c>
      <c r="I149" t="s">
        <v>51</v>
      </c>
      <c r="J149">
        <v>-44.64</v>
      </c>
      <c r="K149" t="s">
        <v>99</v>
      </c>
      <c r="L149" t="s">
        <v>99</v>
      </c>
      <c r="M149" t="s">
        <v>331</v>
      </c>
      <c r="N149">
        <v>0</v>
      </c>
      <c r="O149">
        <v>19118.400000000001</v>
      </c>
      <c r="P149">
        <v>64644.1</v>
      </c>
      <c r="Q149">
        <v>0</v>
      </c>
      <c r="R149">
        <v>0</v>
      </c>
      <c r="S149">
        <v>0</v>
      </c>
      <c r="T149">
        <v>54690.1</v>
      </c>
      <c r="U149">
        <v>138453</v>
      </c>
      <c r="V149">
        <v>81817.899999999994</v>
      </c>
      <c r="W149">
        <v>0</v>
      </c>
      <c r="X149">
        <v>0</v>
      </c>
      <c r="Y149">
        <v>0</v>
      </c>
      <c r="Z149">
        <v>220270</v>
      </c>
      <c r="AA149">
        <v>431.137</v>
      </c>
      <c r="AB149">
        <v>0</v>
      </c>
      <c r="AC149">
        <v>0</v>
      </c>
      <c r="AD149">
        <v>0</v>
      </c>
      <c r="AE149">
        <v>0</v>
      </c>
      <c r="AF149">
        <v>677.26599999999996</v>
      </c>
      <c r="AG149">
        <v>0</v>
      </c>
      <c r="AH149">
        <v>1108.4000000000001</v>
      </c>
      <c r="AI149">
        <v>0</v>
      </c>
      <c r="AJ149">
        <v>0</v>
      </c>
      <c r="AK149">
        <v>0</v>
      </c>
      <c r="AL149">
        <v>0</v>
      </c>
      <c r="AM149">
        <v>1108.4000000000001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3.8782999999999999</v>
      </c>
      <c r="BB149">
        <v>40.476500000000001</v>
      </c>
      <c r="BC149">
        <v>84.460599999999999</v>
      </c>
      <c r="BD149">
        <v>0</v>
      </c>
      <c r="BE149">
        <v>0</v>
      </c>
      <c r="BF149">
        <v>5.4345800000000004</v>
      </c>
      <c r="BG149">
        <v>75.110100000000003</v>
      </c>
      <c r="BH149">
        <v>209.36</v>
      </c>
      <c r="BI149">
        <v>108.021</v>
      </c>
      <c r="BJ149">
        <v>0</v>
      </c>
      <c r="BK149">
        <v>0</v>
      </c>
      <c r="BL149">
        <v>0</v>
      </c>
      <c r="BM149">
        <v>317.38099999999997</v>
      </c>
      <c r="BN149">
        <v>308.06900000000002</v>
      </c>
      <c r="BO149">
        <v>9.3128799999999998</v>
      </c>
      <c r="BP149">
        <v>0</v>
      </c>
      <c r="BQ149">
        <v>0</v>
      </c>
      <c r="BS149">
        <v>0</v>
      </c>
      <c r="BT149">
        <v>0</v>
      </c>
      <c r="BV149">
        <v>0</v>
      </c>
      <c r="BW149" t="s">
        <v>99</v>
      </c>
      <c r="BX149" t="s">
        <v>99</v>
      </c>
      <c r="BY149" t="s">
        <v>616</v>
      </c>
      <c r="BZ149">
        <v>5.2153600000000004</v>
      </c>
      <c r="CA149">
        <v>32965.300000000003</v>
      </c>
      <c r="CB149">
        <v>13252.4</v>
      </c>
      <c r="CC149">
        <v>0</v>
      </c>
      <c r="CD149">
        <v>722.61400000000003</v>
      </c>
      <c r="CE149">
        <v>0</v>
      </c>
      <c r="CF149">
        <v>54690.1</v>
      </c>
      <c r="CG149">
        <v>101636</v>
      </c>
      <c r="CH149">
        <v>81817.899999999994</v>
      </c>
      <c r="CI149">
        <v>0</v>
      </c>
      <c r="CJ149">
        <v>0</v>
      </c>
      <c r="CK149">
        <v>0</v>
      </c>
      <c r="CL149">
        <v>183454</v>
      </c>
      <c r="CM149">
        <v>897.42100000000005</v>
      </c>
      <c r="CN149">
        <v>0</v>
      </c>
      <c r="CO149">
        <v>0</v>
      </c>
      <c r="CP149">
        <v>0</v>
      </c>
      <c r="CQ149">
        <v>0</v>
      </c>
      <c r="CR149">
        <v>660.41499999999996</v>
      </c>
      <c r="CS149">
        <v>0</v>
      </c>
      <c r="CT149">
        <v>1557.84</v>
      </c>
      <c r="CU149">
        <v>0</v>
      </c>
      <c r="CV149">
        <v>0</v>
      </c>
      <c r="CW149">
        <v>0</v>
      </c>
      <c r="CX149">
        <v>0</v>
      </c>
      <c r="CY149">
        <v>1557.84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8.1258700000000008</v>
      </c>
      <c r="DN149">
        <v>57.466799999999999</v>
      </c>
      <c r="DO149">
        <v>17.930900000000001</v>
      </c>
      <c r="DP149">
        <v>0</v>
      </c>
      <c r="DQ149">
        <v>0.77920900000000004</v>
      </c>
      <c r="DR149">
        <v>5.2993600000000001</v>
      </c>
      <c r="DS149">
        <v>75.110100000000003</v>
      </c>
      <c r="DT149">
        <v>164.71199999999999</v>
      </c>
      <c r="DU149">
        <v>108.021</v>
      </c>
      <c r="DV149">
        <v>0</v>
      </c>
      <c r="DW149">
        <v>0</v>
      </c>
      <c r="DX149">
        <v>0</v>
      </c>
      <c r="DY149">
        <v>272.73399999999998</v>
      </c>
      <c r="DZ149">
        <v>259.31400000000002</v>
      </c>
      <c r="EA149">
        <v>13.419600000000001</v>
      </c>
      <c r="EB149">
        <v>0</v>
      </c>
      <c r="EC149">
        <v>0</v>
      </c>
      <c r="EE149">
        <v>0</v>
      </c>
      <c r="EF149">
        <v>0</v>
      </c>
      <c r="EH149">
        <v>0</v>
      </c>
      <c r="EI149">
        <v>0</v>
      </c>
      <c r="EJ149">
        <v>10.880599999999999</v>
      </c>
      <c r="EK149">
        <v>11.944000000000001</v>
      </c>
      <c r="EL149">
        <v>0</v>
      </c>
      <c r="EM149">
        <v>0</v>
      </c>
      <c r="EN149">
        <v>0</v>
      </c>
      <c r="EO149">
        <v>12.766</v>
      </c>
      <c r="EP149">
        <v>35.590600000000002</v>
      </c>
      <c r="EQ149">
        <v>14.844099999999999</v>
      </c>
      <c r="ER149">
        <v>0</v>
      </c>
      <c r="ES149">
        <v>0</v>
      </c>
      <c r="ET149">
        <v>0</v>
      </c>
      <c r="EU149">
        <v>50.434699999999999</v>
      </c>
      <c r="EV149" s="74">
        <v>5.0603000000000002E-21</v>
      </c>
      <c r="EW149">
        <v>14.4956</v>
      </c>
      <c r="EX149">
        <v>2.5958600000000001</v>
      </c>
      <c r="EY149">
        <v>0</v>
      </c>
      <c r="EZ149" s="74">
        <v>2.4995399999999999E-17</v>
      </c>
      <c r="FA149">
        <v>0</v>
      </c>
      <c r="FB149">
        <v>12.766</v>
      </c>
      <c r="FC149">
        <v>29.857500000000002</v>
      </c>
      <c r="FD149">
        <v>14.844099999999999</v>
      </c>
      <c r="FE149">
        <v>0</v>
      </c>
      <c r="FF149">
        <v>0</v>
      </c>
      <c r="FG149">
        <v>0</v>
      </c>
      <c r="FH149">
        <v>44.701599999999999</v>
      </c>
      <c r="FI149" t="s">
        <v>606</v>
      </c>
      <c r="FJ149" t="s">
        <v>535</v>
      </c>
      <c r="FK149" t="s">
        <v>536</v>
      </c>
      <c r="FL149" t="s">
        <v>257</v>
      </c>
      <c r="FM149">
        <v>8.5</v>
      </c>
      <c r="FN149" t="s">
        <v>44</v>
      </c>
      <c r="FO149" t="s">
        <v>502</v>
      </c>
      <c r="FP149" t="s">
        <v>615</v>
      </c>
    </row>
    <row r="150" spans="1:172" x14ac:dyDescent="0.25">
      <c r="A150" s="72">
        <v>43238.549872685187</v>
      </c>
      <c r="B150" t="s">
        <v>342</v>
      </c>
      <c r="C150" t="s">
        <v>342</v>
      </c>
      <c r="D150" t="s">
        <v>266</v>
      </c>
      <c r="E150">
        <v>22500</v>
      </c>
      <c r="F150">
        <v>22500</v>
      </c>
      <c r="G150" t="s">
        <v>43</v>
      </c>
      <c r="H150" s="73">
        <v>4.0972222222222222E-2</v>
      </c>
      <c r="I150" t="s">
        <v>51</v>
      </c>
      <c r="J150">
        <v>-56.03</v>
      </c>
      <c r="K150" t="s">
        <v>99</v>
      </c>
      <c r="L150" t="s">
        <v>99</v>
      </c>
      <c r="M150" t="s">
        <v>331</v>
      </c>
      <c r="N150">
        <v>0</v>
      </c>
      <c r="O150">
        <v>28957.3</v>
      </c>
      <c r="P150">
        <v>64644.1</v>
      </c>
      <c r="Q150">
        <v>0</v>
      </c>
      <c r="R150">
        <v>0</v>
      </c>
      <c r="S150">
        <v>0</v>
      </c>
      <c r="T150">
        <v>54690.1</v>
      </c>
      <c r="U150">
        <v>148291</v>
      </c>
      <c r="V150">
        <v>81817.899999999994</v>
      </c>
      <c r="W150">
        <v>0</v>
      </c>
      <c r="X150">
        <v>0</v>
      </c>
      <c r="Y150">
        <v>0</v>
      </c>
      <c r="Z150">
        <v>230109</v>
      </c>
      <c r="AA150">
        <v>362.59800000000001</v>
      </c>
      <c r="AB150">
        <v>0</v>
      </c>
      <c r="AC150">
        <v>0</v>
      </c>
      <c r="AD150">
        <v>0</v>
      </c>
      <c r="AE150">
        <v>0</v>
      </c>
      <c r="AF150">
        <v>677.26599999999996</v>
      </c>
      <c r="AG150">
        <v>0</v>
      </c>
      <c r="AH150">
        <v>1039.8599999999999</v>
      </c>
      <c r="AI150">
        <v>0</v>
      </c>
      <c r="AJ150">
        <v>0</v>
      </c>
      <c r="AK150">
        <v>0</v>
      </c>
      <c r="AL150">
        <v>0</v>
      </c>
      <c r="AM150">
        <v>1039.8599999999999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3.2411799999999999</v>
      </c>
      <c r="BB150">
        <v>52.507399999999997</v>
      </c>
      <c r="BC150">
        <v>84.460599999999999</v>
      </c>
      <c r="BD150">
        <v>0</v>
      </c>
      <c r="BE150">
        <v>0</v>
      </c>
      <c r="BF150">
        <v>5.4345699999999999</v>
      </c>
      <c r="BG150">
        <v>75.110100000000003</v>
      </c>
      <c r="BH150">
        <v>220.75399999999999</v>
      </c>
      <c r="BI150">
        <v>108.021</v>
      </c>
      <c r="BJ150">
        <v>0</v>
      </c>
      <c r="BK150">
        <v>0</v>
      </c>
      <c r="BL150">
        <v>0</v>
      </c>
      <c r="BM150">
        <v>328.77499999999998</v>
      </c>
      <c r="BN150">
        <v>320.10000000000002</v>
      </c>
      <c r="BO150">
        <v>8.6757500000000007</v>
      </c>
      <c r="BP150">
        <v>0</v>
      </c>
      <c r="BQ150">
        <v>0</v>
      </c>
      <c r="BS150">
        <v>0</v>
      </c>
      <c r="BT150">
        <v>0</v>
      </c>
      <c r="BV150">
        <v>0</v>
      </c>
      <c r="BW150" t="s">
        <v>99</v>
      </c>
      <c r="BX150" t="s">
        <v>99</v>
      </c>
      <c r="BY150" t="s">
        <v>616</v>
      </c>
      <c r="BZ150">
        <v>5.2153600000000004</v>
      </c>
      <c r="CA150">
        <v>32965.300000000003</v>
      </c>
      <c r="CB150">
        <v>13252.4</v>
      </c>
      <c r="CC150">
        <v>0</v>
      </c>
      <c r="CD150">
        <v>722.61400000000003</v>
      </c>
      <c r="CE150">
        <v>0</v>
      </c>
      <c r="CF150">
        <v>54690.1</v>
      </c>
      <c r="CG150">
        <v>101636</v>
      </c>
      <c r="CH150">
        <v>81817.899999999994</v>
      </c>
      <c r="CI150">
        <v>0</v>
      </c>
      <c r="CJ150">
        <v>0</v>
      </c>
      <c r="CK150">
        <v>0</v>
      </c>
      <c r="CL150">
        <v>183454</v>
      </c>
      <c r="CM150">
        <v>897.42100000000005</v>
      </c>
      <c r="CN150">
        <v>0</v>
      </c>
      <c r="CO150">
        <v>0</v>
      </c>
      <c r="CP150">
        <v>0</v>
      </c>
      <c r="CQ150">
        <v>0</v>
      </c>
      <c r="CR150">
        <v>660.41499999999996</v>
      </c>
      <c r="CS150">
        <v>0</v>
      </c>
      <c r="CT150">
        <v>1557.84</v>
      </c>
      <c r="CU150">
        <v>0</v>
      </c>
      <c r="CV150">
        <v>0</v>
      </c>
      <c r="CW150">
        <v>0</v>
      </c>
      <c r="CX150">
        <v>0</v>
      </c>
      <c r="CY150">
        <v>1557.84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8.1258700000000008</v>
      </c>
      <c r="DN150">
        <v>57.466799999999999</v>
      </c>
      <c r="DO150">
        <v>17.930900000000001</v>
      </c>
      <c r="DP150">
        <v>0</v>
      </c>
      <c r="DQ150">
        <v>0.77920900000000004</v>
      </c>
      <c r="DR150">
        <v>5.2993600000000001</v>
      </c>
      <c r="DS150">
        <v>75.110100000000003</v>
      </c>
      <c r="DT150">
        <v>164.71199999999999</v>
      </c>
      <c r="DU150">
        <v>108.021</v>
      </c>
      <c r="DV150">
        <v>0</v>
      </c>
      <c r="DW150">
        <v>0</v>
      </c>
      <c r="DX150">
        <v>0</v>
      </c>
      <c r="DY150">
        <v>272.73399999999998</v>
      </c>
      <c r="DZ150">
        <v>259.31400000000002</v>
      </c>
      <c r="EA150">
        <v>13.419600000000001</v>
      </c>
      <c r="EB150">
        <v>0</v>
      </c>
      <c r="EC150">
        <v>0</v>
      </c>
      <c r="EE150">
        <v>0</v>
      </c>
      <c r="EF150">
        <v>0</v>
      </c>
      <c r="EH150">
        <v>0</v>
      </c>
      <c r="EI150">
        <v>0</v>
      </c>
      <c r="EJ150">
        <v>13.1976</v>
      </c>
      <c r="EK150">
        <v>11.944000000000001</v>
      </c>
      <c r="EL150">
        <v>0</v>
      </c>
      <c r="EM150">
        <v>0</v>
      </c>
      <c r="EN150">
        <v>0</v>
      </c>
      <c r="EO150">
        <v>12.766</v>
      </c>
      <c r="EP150">
        <v>37.907699999999998</v>
      </c>
      <c r="EQ150">
        <v>14.844099999999999</v>
      </c>
      <c r="ER150">
        <v>0</v>
      </c>
      <c r="ES150">
        <v>0</v>
      </c>
      <c r="ET150">
        <v>0</v>
      </c>
      <c r="EU150">
        <v>52.7517</v>
      </c>
      <c r="EV150" s="74">
        <v>5.0603000000000002E-21</v>
      </c>
      <c r="EW150">
        <v>14.4956</v>
      </c>
      <c r="EX150">
        <v>2.5958600000000001</v>
      </c>
      <c r="EY150">
        <v>0</v>
      </c>
      <c r="EZ150" s="74">
        <v>2.4995399999999999E-17</v>
      </c>
      <c r="FA150">
        <v>0</v>
      </c>
      <c r="FB150">
        <v>12.766</v>
      </c>
      <c r="FC150">
        <v>29.857500000000002</v>
      </c>
      <c r="FD150">
        <v>14.844099999999999</v>
      </c>
      <c r="FE150">
        <v>0</v>
      </c>
      <c r="FF150">
        <v>0</v>
      </c>
      <c r="FG150">
        <v>0</v>
      </c>
      <c r="FH150">
        <v>44.701599999999999</v>
      </c>
      <c r="FI150" t="s">
        <v>606</v>
      </c>
      <c r="FJ150" t="s">
        <v>535</v>
      </c>
      <c r="FK150" t="s">
        <v>536</v>
      </c>
      <c r="FL150" t="s">
        <v>257</v>
      </c>
      <c r="FM150">
        <v>8.5</v>
      </c>
      <c r="FN150" t="s">
        <v>44</v>
      </c>
      <c r="FO150" t="s">
        <v>502</v>
      </c>
      <c r="FP150" t="s">
        <v>615</v>
      </c>
    </row>
    <row r="151" spans="1:172" x14ac:dyDescent="0.25">
      <c r="A151" s="72">
        <v>43238.55059027778</v>
      </c>
      <c r="B151" t="s">
        <v>343</v>
      </c>
      <c r="C151" t="s">
        <v>343</v>
      </c>
      <c r="D151" t="s">
        <v>123</v>
      </c>
      <c r="E151">
        <v>22500</v>
      </c>
      <c r="F151">
        <v>22500</v>
      </c>
      <c r="G151" t="s">
        <v>43</v>
      </c>
      <c r="H151" s="73">
        <v>3.9583333333333331E-2</v>
      </c>
      <c r="I151" t="s">
        <v>51</v>
      </c>
      <c r="J151">
        <v>-7.55</v>
      </c>
      <c r="K151" t="s">
        <v>99</v>
      </c>
      <c r="L151" t="s">
        <v>99</v>
      </c>
      <c r="M151" t="s">
        <v>210</v>
      </c>
      <c r="N151">
        <v>6255.37</v>
      </c>
      <c r="O151">
        <v>80034.5</v>
      </c>
      <c r="P151">
        <v>52122.6</v>
      </c>
      <c r="Q151">
        <v>0</v>
      </c>
      <c r="R151">
        <v>0</v>
      </c>
      <c r="S151">
        <v>0</v>
      </c>
      <c r="T151">
        <v>55451.199999999997</v>
      </c>
      <c r="U151">
        <v>193864</v>
      </c>
      <c r="V151">
        <v>81817.899999999994</v>
      </c>
      <c r="W151">
        <v>0</v>
      </c>
      <c r="X151">
        <v>0</v>
      </c>
      <c r="Y151">
        <v>0</v>
      </c>
      <c r="Z151">
        <v>275682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591.54300000000001</v>
      </c>
      <c r="AG151">
        <v>0</v>
      </c>
      <c r="AH151">
        <v>591.54300000000001</v>
      </c>
      <c r="AI151">
        <v>0</v>
      </c>
      <c r="AJ151">
        <v>0</v>
      </c>
      <c r="AK151">
        <v>0</v>
      </c>
      <c r="AL151">
        <v>0</v>
      </c>
      <c r="AM151">
        <v>591.54300000000001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6.85046</v>
      </c>
      <c r="BB151">
        <v>137.19800000000001</v>
      </c>
      <c r="BC151">
        <v>69.407300000000006</v>
      </c>
      <c r="BD151">
        <v>0</v>
      </c>
      <c r="BE151">
        <v>0</v>
      </c>
      <c r="BF151">
        <v>4.7731500000000002</v>
      </c>
      <c r="BG151">
        <v>76.730999999999995</v>
      </c>
      <c r="BH151">
        <v>294.95999999999998</v>
      </c>
      <c r="BI151">
        <v>109.422</v>
      </c>
      <c r="BJ151">
        <v>0</v>
      </c>
      <c r="BK151">
        <v>0</v>
      </c>
      <c r="BL151">
        <v>0</v>
      </c>
      <c r="BM151">
        <v>404.38200000000001</v>
      </c>
      <c r="BN151">
        <v>399.60899999999998</v>
      </c>
      <c r="BO151">
        <v>4.7731500000000002</v>
      </c>
      <c r="BP151">
        <v>0</v>
      </c>
      <c r="BQ151">
        <v>0</v>
      </c>
      <c r="BS151">
        <v>0</v>
      </c>
      <c r="BT151">
        <v>0</v>
      </c>
      <c r="BV151">
        <v>0</v>
      </c>
      <c r="BW151" t="s">
        <v>99</v>
      </c>
      <c r="BX151" t="s">
        <v>99</v>
      </c>
      <c r="BY151" t="s">
        <v>335</v>
      </c>
      <c r="BZ151">
        <v>2.72356</v>
      </c>
      <c r="CA151">
        <v>100652</v>
      </c>
      <c r="CB151">
        <v>20351.400000000001</v>
      </c>
      <c r="CC151">
        <v>0</v>
      </c>
      <c r="CD151">
        <v>326</v>
      </c>
      <c r="CE151">
        <v>0</v>
      </c>
      <c r="CF151">
        <v>55451.199999999997</v>
      </c>
      <c r="CG151">
        <v>176784</v>
      </c>
      <c r="CH151">
        <v>81817.899999999994</v>
      </c>
      <c r="CI151">
        <v>0</v>
      </c>
      <c r="CJ151">
        <v>0</v>
      </c>
      <c r="CK151">
        <v>0</v>
      </c>
      <c r="CL151">
        <v>258602</v>
      </c>
      <c r="CM151">
        <v>467.92899999999997</v>
      </c>
      <c r="CN151">
        <v>0</v>
      </c>
      <c r="CO151">
        <v>0</v>
      </c>
      <c r="CP151">
        <v>0</v>
      </c>
      <c r="CQ151">
        <v>0</v>
      </c>
      <c r="CR151">
        <v>576.83000000000004</v>
      </c>
      <c r="CS151">
        <v>0</v>
      </c>
      <c r="CT151">
        <v>1044.76</v>
      </c>
      <c r="CU151">
        <v>0</v>
      </c>
      <c r="CV151">
        <v>0</v>
      </c>
      <c r="CW151">
        <v>0</v>
      </c>
      <c r="CX151">
        <v>0</v>
      </c>
      <c r="CY151">
        <v>1044.76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4.3642500000000002</v>
      </c>
      <c r="DN151">
        <v>171.02500000000001</v>
      </c>
      <c r="DO151">
        <v>30.289100000000001</v>
      </c>
      <c r="DP151">
        <v>0</v>
      </c>
      <c r="DQ151">
        <v>0.35436699999999999</v>
      </c>
      <c r="DR151">
        <v>4.6544400000000001</v>
      </c>
      <c r="DS151">
        <v>76.730999999999995</v>
      </c>
      <c r="DT151">
        <v>287.41800000000001</v>
      </c>
      <c r="DU151">
        <v>109.422</v>
      </c>
      <c r="DV151">
        <v>0</v>
      </c>
      <c r="DW151">
        <v>0</v>
      </c>
      <c r="DX151">
        <v>0</v>
      </c>
      <c r="DY151">
        <v>396.84</v>
      </c>
      <c r="DZ151">
        <v>387.82400000000001</v>
      </c>
      <c r="EA151">
        <v>9.0157299999999996</v>
      </c>
      <c r="EB151">
        <v>0</v>
      </c>
      <c r="EC151">
        <v>0</v>
      </c>
      <c r="EE151">
        <v>0</v>
      </c>
      <c r="EF151">
        <v>0</v>
      </c>
      <c r="EH151">
        <v>0</v>
      </c>
      <c r="EI151" s="74">
        <v>1.41421E-11</v>
      </c>
      <c r="EJ151">
        <v>34.790700000000001</v>
      </c>
      <c r="EK151">
        <v>10.1776</v>
      </c>
      <c r="EL151">
        <v>0</v>
      </c>
      <c r="EM151">
        <v>0</v>
      </c>
      <c r="EN151">
        <v>0</v>
      </c>
      <c r="EO151">
        <v>13.0502</v>
      </c>
      <c r="EP151">
        <v>58.018500000000003</v>
      </c>
      <c r="EQ151">
        <v>14.844099999999999</v>
      </c>
      <c r="ER151">
        <v>0</v>
      </c>
      <c r="ES151">
        <v>0</v>
      </c>
      <c r="ET151">
        <v>0</v>
      </c>
      <c r="EU151">
        <v>72.8626</v>
      </c>
      <c r="EV151">
        <v>0</v>
      </c>
      <c r="EW151">
        <v>43.659100000000002</v>
      </c>
      <c r="EX151">
        <v>5.3110999999999997</v>
      </c>
      <c r="EY151">
        <v>0</v>
      </c>
      <c r="EZ151">
        <v>0</v>
      </c>
      <c r="FA151">
        <v>0</v>
      </c>
      <c r="FB151">
        <v>13.0502</v>
      </c>
      <c r="FC151">
        <v>62.020499999999998</v>
      </c>
      <c r="FD151">
        <v>14.844099999999999</v>
      </c>
      <c r="FE151">
        <v>0</v>
      </c>
      <c r="FF151">
        <v>0</v>
      </c>
      <c r="FG151">
        <v>0</v>
      </c>
      <c r="FH151">
        <v>76.864500000000007</v>
      </c>
      <c r="FI151" t="s">
        <v>606</v>
      </c>
      <c r="FJ151" t="s">
        <v>535</v>
      </c>
      <c r="FK151" t="s">
        <v>536</v>
      </c>
      <c r="FL151" t="s">
        <v>257</v>
      </c>
      <c r="FM151">
        <v>8.5</v>
      </c>
      <c r="FN151" t="s">
        <v>44</v>
      </c>
      <c r="FO151" t="s">
        <v>502</v>
      </c>
      <c r="FP151" t="s">
        <v>615</v>
      </c>
    </row>
    <row r="152" spans="1:172" x14ac:dyDescent="0.25">
      <c r="A152" s="72">
        <v>43238.55127314815</v>
      </c>
      <c r="B152" t="s">
        <v>344</v>
      </c>
      <c r="C152" t="s">
        <v>344</v>
      </c>
      <c r="D152" t="s">
        <v>266</v>
      </c>
      <c r="E152">
        <v>22500</v>
      </c>
      <c r="F152">
        <v>22500</v>
      </c>
      <c r="G152" t="s">
        <v>43</v>
      </c>
      <c r="H152" s="73">
        <v>3.7499999999999999E-2</v>
      </c>
      <c r="I152" t="s">
        <v>51</v>
      </c>
      <c r="J152">
        <v>-21.36</v>
      </c>
      <c r="K152" t="s">
        <v>99</v>
      </c>
      <c r="L152" t="s">
        <v>99</v>
      </c>
      <c r="M152" t="s">
        <v>210</v>
      </c>
      <c r="N152">
        <v>12916.7</v>
      </c>
      <c r="O152">
        <v>20345.2</v>
      </c>
      <c r="P152">
        <v>38770.9</v>
      </c>
      <c r="Q152">
        <v>0</v>
      </c>
      <c r="R152">
        <v>0</v>
      </c>
      <c r="S152">
        <v>0</v>
      </c>
      <c r="T152">
        <v>54690.1</v>
      </c>
      <c r="U152">
        <v>126723</v>
      </c>
      <c r="V152">
        <v>81817.899999999994</v>
      </c>
      <c r="W152">
        <v>0</v>
      </c>
      <c r="X152">
        <v>0</v>
      </c>
      <c r="Y152">
        <v>0</v>
      </c>
      <c r="Z152">
        <v>208541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677.26599999999996</v>
      </c>
      <c r="AG152">
        <v>0</v>
      </c>
      <c r="AH152">
        <v>677.26599999999996</v>
      </c>
      <c r="AI152">
        <v>0</v>
      </c>
      <c r="AJ152">
        <v>0</v>
      </c>
      <c r="AK152">
        <v>0</v>
      </c>
      <c r="AL152">
        <v>0</v>
      </c>
      <c r="AM152">
        <v>677.26599999999996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14.066000000000001</v>
      </c>
      <c r="BB152">
        <v>39.993200000000002</v>
      </c>
      <c r="BC152">
        <v>51.480800000000002</v>
      </c>
      <c r="BD152">
        <v>0</v>
      </c>
      <c r="BE152">
        <v>0</v>
      </c>
      <c r="BF152">
        <v>5.4345800000000004</v>
      </c>
      <c r="BG152">
        <v>75.110100000000003</v>
      </c>
      <c r="BH152">
        <v>186.08500000000001</v>
      </c>
      <c r="BI152">
        <v>108.021</v>
      </c>
      <c r="BJ152">
        <v>0</v>
      </c>
      <c r="BK152">
        <v>0</v>
      </c>
      <c r="BL152">
        <v>0</v>
      </c>
      <c r="BM152">
        <v>294.10599999999999</v>
      </c>
      <c r="BN152">
        <v>288.67099999999999</v>
      </c>
      <c r="BO152">
        <v>5.4345800000000004</v>
      </c>
      <c r="BP152">
        <v>0</v>
      </c>
      <c r="BQ152">
        <v>0</v>
      </c>
      <c r="BS152">
        <v>0</v>
      </c>
      <c r="BT152">
        <v>0</v>
      </c>
      <c r="BV152">
        <v>0</v>
      </c>
      <c r="BW152" t="s">
        <v>99</v>
      </c>
      <c r="BX152" t="s">
        <v>99</v>
      </c>
      <c r="BY152" t="s">
        <v>616</v>
      </c>
      <c r="BZ152">
        <v>5.2153600000000004</v>
      </c>
      <c r="CA152">
        <v>32965.300000000003</v>
      </c>
      <c r="CB152">
        <v>13252.4</v>
      </c>
      <c r="CC152">
        <v>0</v>
      </c>
      <c r="CD152">
        <v>722.61400000000003</v>
      </c>
      <c r="CE152">
        <v>0</v>
      </c>
      <c r="CF152">
        <v>54690.1</v>
      </c>
      <c r="CG152">
        <v>101636</v>
      </c>
      <c r="CH152">
        <v>81817.899999999994</v>
      </c>
      <c r="CI152">
        <v>0</v>
      </c>
      <c r="CJ152">
        <v>0</v>
      </c>
      <c r="CK152">
        <v>0</v>
      </c>
      <c r="CL152">
        <v>183454</v>
      </c>
      <c r="CM152">
        <v>897.42100000000005</v>
      </c>
      <c r="CN152">
        <v>0</v>
      </c>
      <c r="CO152">
        <v>0</v>
      </c>
      <c r="CP152">
        <v>0</v>
      </c>
      <c r="CQ152">
        <v>0</v>
      </c>
      <c r="CR152">
        <v>660.41499999999996</v>
      </c>
      <c r="CS152">
        <v>0</v>
      </c>
      <c r="CT152">
        <v>1557.84</v>
      </c>
      <c r="CU152">
        <v>0</v>
      </c>
      <c r="CV152">
        <v>0</v>
      </c>
      <c r="CW152">
        <v>0</v>
      </c>
      <c r="CX152">
        <v>0</v>
      </c>
      <c r="CY152">
        <v>1557.84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8.1258700000000008</v>
      </c>
      <c r="DN152">
        <v>57.466799999999999</v>
      </c>
      <c r="DO152">
        <v>17.930900000000001</v>
      </c>
      <c r="DP152">
        <v>0</v>
      </c>
      <c r="DQ152">
        <v>0.77920900000000004</v>
      </c>
      <c r="DR152">
        <v>5.2993600000000001</v>
      </c>
      <c r="DS152">
        <v>75.110100000000003</v>
      </c>
      <c r="DT152">
        <v>164.71199999999999</v>
      </c>
      <c r="DU152">
        <v>108.021</v>
      </c>
      <c r="DV152">
        <v>0</v>
      </c>
      <c r="DW152">
        <v>0</v>
      </c>
      <c r="DX152">
        <v>0</v>
      </c>
      <c r="DY152">
        <v>272.73399999999998</v>
      </c>
      <c r="DZ152">
        <v>259.31400000000002</v>
      </c>
      <c r="EA152">
        <v>13.419600000000001</v>
      </c>
      <c r="EB152">
        <v>0</v>
      </c>
      <c r="EC152">
        <v>0</v>
      </c>
      <c r="EE152">
        <v>0</v>
      </c>
      <c r="EF152">
        <v>0</v>
      </c>
      <c r="EH152">
        <v>0</v>
      </c>
      <c r="EI152" s="74">
        <v>1.5452900000000001E-8</v>
      </c>
      <c r="EJ152">
        <v>10.197100000000001</v>
      </c>
      <c r="EK152">
        <v>7.5917300000000001</v>
      </c>
      <c r="EL152">
        <v>0</v>
      </c>
      <c r="EM152">
        <v>0</v>
      </c>
      <c r="EN152">
        <v>0</v>
      </c>
      <c r="EO152">
        <v>12.766</v>
      </c>
      <c r="EP152">
        <v>30.5548</v>
      </c>
      <c r="EQ152">
        <v>14.844099999999999</v>
      </c>
      <c r="ER152">
        <v>0</v>
      </c>
      <c r="ES152">
        <v>0</v>
      </c>
      <c r="ET152">
        <v>0</v>
      </c>
      <c r="EU152">
        <v>45.398899999999998</v>
      </c>
      <c r="EV152" s="74">
        <v>5.0603000000000002E-21</v>
      </c>
      <c r="EW152">
        <v>14.4956</v>
      </c>
      <c r="EX152">
        <v>2.5958600000000001</v>
      </c>
      <c r="EY152">
        <v>0</v>
      </c>
      <c r="EZ152" s="74">
        <v>2.4995399999999999E-17</v>
      </c>
      <c r="FA152">
        <v>0</v>
      </c>
      <c r="FB152">
        <v>12.766</v>
      </c>
      <c r="FC152">
        <v>29.857500000000002</v>
      </c>
      <c r="FD152">
        <v>14.844099999999999</v>
      </c>
      <c r="FE152">
        <v>0</v>
      </c>
      <c r="FF152">
        <v>0</v>
      </c>
      <c r="FG152">
        <v>0</v>
      </c>
      <c r="FH152">
        <v>44.701599999999999</v>
      </c>
      <c r="FI152" t="s">
        <v>606</v>
      </c>
      <c r="FJ152" t="s">
        <v>535</v>
      </c>
      <c r="FK152" t="s">
        <v>536</v>
      </c>
      <c r="FL152" t="s">
        <v>257</v>
      </c>
      <c r="FM152">
        <v>8.5</v>
      </c>
      <c r="FN152" t="s">
        <v>44</v>
      </c>
      <c r="FO152" t="s">
        <v>502</v>
      </c>
      <c r="FP152" t="s">
        <v>615</v>
      </c>
    </row>
    <row r="153" spans="1:172" x14ac:dyDescent="0.25">
      <c r="A153" s="72">
        <v>43238.552708333336</v>
      </c>
      <c r="B153" t="s">
        <v>345</v>
      </c>
      <c r="C153" t="s">
        <v>345</v>
      </c>
      <c r="D153" t="s">
        <v>123</v>
      </c>
      <c r="E153">
        <v>22500</v>
      </c>
      <c r="F153">
        <v>22500</v>
      </c>
      <c r="G153" t="s">
        <v>43</v>
      </c>
      <c r="H153" s="73">
        <v>8.1944444444444445E-2</v>
      </c>
      <c r="I153" t="s">
        <v>51</v>
      </c>
      <c r="J153">
        <v>-20.58</v>
      </c>
      <c r="K153" t="s">
        <v>99</v>
      </c>
      <c r="L153" t="s">
        <v>99</v>
      </c>
      <c r="M153" t="s">
        <v>213</v>
      </c>
      <c r="N153">
        <v>1.45556</v>
      </c>
      <c r="O153">
        <v>65932</v>
      </c>
      <c r="P153">
        <v>71212.5</v>
      </c>
      <c r="Q153">
        <v>793.16200000000003</v>
      </c>
      <c r="R153">
        <v>20813.099999999999</v>
      </c>
      <c r="S153">
        <v>0</v>
      </c>
      <c r="T153">
        <v>55451.199999999997</v>
      </c>
      <c r="U153">
        <v>214203</v>
      </c>
      <c r="V153">
        <v>81817.899999999994</v>
      </c>
      <c r="W153">
        <v>0</v>
      </c>
      <c r="X153">
        <v>0</v>
      </c>
      <c r="Y153">
        <v>0</v>
      </c>
      <c r="Z153">
        <v>296021</v>
      </c>
      <c r="AA153">
        <v>277.399</v>
      </c>
      <c r="AB153">
        <v>0</v>
      </c>
      <c r="AC153">
        <v>0</v>
      </c>
      <c r="AD153">
        <v>0</v>
      </c>
      <c r="AE153">
        <v>0</v>
      </c>
      <c r="AF153">
        <v>591.54300000000001</v>
      </c>
      <c r="AG153">
        <v>0</v>
      </c>
      <c r="AH153">
        <v>868.94100000000003</v>
      </c>
      <c r="AI153">
        <v>0</v>
      </c>
      <c r="AJ153">
        <v>0</v>
      </c>
      <c r="AK153">
        <v>0</v>
      </c>
      <c r="AL153">
        <v>0</v>
      </c>
      <c r="AM153">
        <v>868.94100000000003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2.53105</v>
      </c>
      <c r="BB153">
        <v>98.124200000000002</v>
      </c>
      <c r="BC153">
        <v>94.923199999999994</v>
      </c>
      <c r="BD153">
        <v>1.8228500000000001</v>
      </c>
      <c r="BE153">
        <v>29.104399999999998</v>
      </c>
      <c r="BF153">
        <v>4.7731500000000002</v>
      </c>
      <c r="BG153">
        <v>76.730999999999995</v>
      </c>
      <c r="BH153">
        <v>308.01</v>
      </c>
      <c r="BI153">
        <v>109.422</v>
      </c>
      <c r="BJ153">
        <v>0</v>
      </c>
      <c r="BK153">
        <v>0</v>
      </c>
      <c r="BL153">
        <v>0</v>
      </c>
      <c r="BM153">
        <v>417.43200000000002</v>
      </c>
      <c r="BN153">
        <v>410.12900000000002</v>
      </c>
      <c r="BO153">
        <v>7.3026099999999996</v>
      </c>
      <c r="BP153">
        <v>0</v>
      </c>
      <c r="BQ153">
        <v>0</v>
      </c>
      <c r="BS153">
        <v>0</v>
      </c>
      <c r="BT153">
        <v>0</v>
      </c>
      <c r="BV153">
        <v>0</v>
      </c>
      <c r="BW153" t="s">
        <v>99</v>
      </c>
      <c r="BX153" t="s">
        <v>99</v>
      </c>
      <c r="BY153" t="s">
        <v>335</v>
      </c>
      <c r="BZ153">
        <v>2.72356</v>
      </c>
      <c r="CA153">
        <v>100652</v>
      </c>
      <c r="CB153">
        <v>20351.400000000001</v>
      </c>
      <c r="CC153">
        <v>0</v>
      </c>
      <c r="CD153">
        <v>326</v>
      </c>
      <c r="CE153">
        <v>0</v>
      </c>
      <c r="CF153">
        <v>55451.199999999997</v>
      </c>
      <c r="CG153">
        <v>176784</v>
      </c>
      <c r="CH153">
        <v>81817.899999999994</v>
      </c>
      <c r="CI153">
        <v>0</v>
      </c>
      <c r="CJ153">
        <v>0</v>
      </c>
      <c r="CK153">
        <v>0</v>
      </c>
      <c r="CL153">
        <v>258602</v>
      </c>
      <c r="CM153">
        <v>467.92899999999997</v>
      </c>
      <c r="CN153">
        <v>0</v>
      </c>
      <c r="CO153">
        <v>0</v>
      </c>
      <c r="CP153">
        <v>0</v>
      </c>
      <c r="CQ153">
        <v>0</v>
      </c>
      <c r="CR153">
        <v>576.83000000000004</v>
      </c>
      <c r="CS153">
        <v>0</v>
      </c>
      <c r="CT153">
        <v>1044.76</v>
      </c>
      <c r="CU153">
        <v>0</v>
      </c>
      <c r="CV153">
        <v>0</v>
      </c>
      <c r="CW153">
        <v>0</v>
      </c>
      <c r="CX153">
        <v>0</v>
      </c>
      <c r="CY153">
        <v>1044.76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4.3642500000000002</v>
      </c>
      <c r="DN153">
        <v>171.02500000000001</v>
      </c>
      <c r="DO153">
        <v>30.289100000000001</v>
      </c>
      <c r="DP153">
        <v>0</v>
      </c>
      <c r="DQ153">
        <v>0.35436699999999999</v>
      </c>
      <c r="DR153">
        <v>4.6544400000000001</v>
      </c>
      <c r="DS153">
        <v>76.730999999999995</v>
      </c>
      <c r="DT153">
        <v>287.41800000000001</v>
      </c>
      <c r="DU153">
        <v>109.422</v>
      </c>
      <c r="DV153">
        <v>0</v>
      </c>
      <c r="DW153">
        <v>0</v>
      </c>
      <c r="DX153">
        <v>0</v>
      </c>
      <c r="DY153">
        <v>396.84</v>
      </c>
      <c r="DZ153">
        <v>387.82400000000001</v>
      </c>
      <c r="EA153">
        <v>9.0157299999999996</v>
      </c>
      <c r="EB153">
        <v>0</v>
      </c>
      <c r="EC153">
        <v>0</v>
      </c>
      <c r="EE153">
        <v>0</v>
      </c>
      <c r="EF153">
        <v>0</v>
      </c>
      <c r="EH153">
        <v>0</v>
      </c>
      <c r="EI153">
        <v>0</v>
      </c>
      <c r="EJ153">
        <v>20.272600000000001</v>
      </c>
      <c r="EK153">
        <v>13.998200000000001</v>
      </c>
      <c r="EL153">
        <v>0.55995600000000001</v>
      </c>
      <c r="EM153">
        <v>5.2642899999999999</v>
      </c>
      <c r="EN153">
        <v>0</v>
      </c>
      <c r="EO153">
        <v>13.0502</v>
      </c>
      <c r="EP153">
        <v>53.145299999999999</v>
      </c>
      <c r="EQ153">
        <v>14.844099999999999</v>
      </c>
      <c r="ER153">
        <v>0</v>
      </c>
      <c r="ES153">
        <v>0</v>
      </c>
      <c r="ET153">
        <v>0</v>
      </c>
      <c r="EU153">
        <v>67.989400000000003</v>
      </c>
      <c r="EV153">
        <v>0</v>
      </c>
      <c r="EW153">
        <v>43.659100000000002</v>
      </c>
      <c r="EX153">
        <v>5.3110999999999997</v>
      </c>
      <c r="EY153">
        <v>0</v>
      </c>
      <c r="EZ153">
        <v>0</v>
      </c>
      <c r="FA153">
        <v>0</v>
      </c>
      <c r="FB153">
        <v>13.0502</v>
      </c>
      <c r="FC153">
        <v>62.020499999999998</v>
      </c>
      <c r="FD153">
        <v>14.844099999999999</v>
      </c>
      <c r="FE153">
        <v>0</v>
      </c>
      <c r="FF153">
        <v>0</v>
      </c>
      <c r="FG153">
        <v>0</v>
      </c>
      <c r="FH153">
        <v>76.864500000000007</v>
      </c>
      <c r="FI153" t="s">
        <v>606</v>
      </c>
      <c r="FJ153" t="s">
        <v>535</v>
      </c>
      <c r="FK153" t="s">
        <v>536</v>
      </c>
      <c r="FL153" t="s">
        <v>257</v>
      </c>
      <c r="FM153">
        <v>8.5</v>
      </c>
      <c r="FN153" t="s">
        <v>44</v>
      </c>
      <c r="FO153" t="s">
        <v>502</v>
      </c>
      <c r="FP153" t="s">
        <v>615</v>
      </c>
    </row>
    <row r="154" spans="1:172" x14ac:dyDescent="0.25">
      <c r="A154" s="72">
        <v>43238.553773148145</v>
      </c>
      <c r="B154" t="s">
        <v>346</v>
      </c>
      <c r="C154" t="s">
        <v>346</v>
      </c>
      <c r="D154" t="s">
        <v>266</v>
      </c>
      <c r="E154">
        <v>22500</v>
      </c>
      <c r="F154">
        <v>22500</v>
      </c>
      <c r="G154" t="s">
        <v>43</v>
      </c>
      <c r="H154" s="73">
        <v>6.0416666666666667E-2</v>
      </c>
      <c r="I154" t="s">
        <v>51</v>
      </c>
      <c r="J154">
        <v>-29.67</v>
      </c>
      <c r="K154" t="s">
        <v>99</v>
      </c>
      <c r="L154" t="s">
        <v>99</v>
      </c>
      <c r="M154" t="s">
        <v>254</v>
      </c>
      <c r="N154">
        <v>3.49783</v>
      </c>
      <c r="O154">
        <v>20763</v>
      </c>
      <c r="P154">
        <v>41158</v>
      </c>
      <c r="Q154">
        <v>64.223799999999997</v>
      </c>
      <c r="R154">
        <v>9166.86</v>
      </c>
      <c r="S154">
        <v>0</v>
      </c>
      <c r="T154">
        <v>54690.1</v>
      </c>
      <c r="U154">
        <v>125846</v>
      </c>
      <c r="V154">
        <v>81817.899999999994</v>
      </c>
      <c r="W154">
        <v>0</v>
      </c>
      <c r="X154">
        <v>0</v>
      </c>
      <c r="Y154">
        <v>0</v>
      </c>
      <c r="Z154">
        <v>207664</v>
      </c>
      <c r="AA154">
        <v>666.61300000000006</v>
      </c>
      <c r="AB154">
        <v>0</v>
      </c>
      <c r="AC154">
        <v>0</v>
      </c>
      <c r="AD154">
        <v>0</v>
      </c>
      <c r="AE154">
        <v>0</v>
      </c>
      <c r="AF154">
        <v>677.26599999999996</v>
      </c>
      <c r="AG154">
        <v>0</v>
      </c>
      <c r="AH154">
        <v>1343.88</v>
      </c>
      <c r="AI154">
        <v>0</v>
      </c>
      <c r="AJ154">
        <v>0</v>
      </c>
      <c r="AK154">
        <v>0</v>
      </c>
      <c r="AL154">
        <v>0</v>
      </c>
      <c r="AM154">
        <v>1343.88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5.9963100000000003</v>
      </c>
      <c r="BB154">
        <v>37.924300000000002</v>
      </c>
      <c r="BC154">
        <v>55.3429</v>
      </c>
      <c r="BD154">
        <v>0.18387100000000001</v>
      </c>
      <c r="BE154">
        <v>14.407500000000001</v>
      </c>
      <c r="BF154">
        <v>5.4345800000000004</v>
      </c>
      <c r="BG154">
        <v>75.110100000000003</v>
      </c>
      <c r="BH154">
        <v>194.4</v>
      </c>
      <c r="BI154">
        <v>108.021</v>
      </c>
      <c r="BJ154">
        <v>0</v>
      </c>
      <c r="BK154">
        <v>0</v>
      </c>
      <c r="BL154">
        <v>0</v>
      </c>
      <c r="BM154">
        <v>302.42099999999999</v>
      </c>
      <c r="BN154">
        <v>290.99400000000003</v>
      </c>
      <c r="BO154">
        <v>11.427099999999999</v>
      </c>
      <c r="BP154">
        <v>0</v>
      </c>
      <c r="BQ154">
        <v>0</v>
      </c>
      <c r="BS154">
        <v>0</v>
      </c>
      <c r="BT154">
        <v>0</v>
      </c>
      <c r="BV154">
        <v>0</v>
      </c>
      <c r="BW154" t="s">
        <v>99</v>
      </c>
      <c r="BX154" t="s">
        <v>99</v>
      </c>
      <c r="BY154" t="s">
        <v>616</v>
      </c>
      <c r="BZ154">
        <v>5.2153600000000004</v>
      </c>
      <c r="CA154">
        <v>32965.300000000003</v>
      </c>
      <c r="CB154">
        <v>13252.4</v>
      </c>
      <c r="CC154">
        <v>0</v>
      </c>
      <c r="CD154">
        <v>722.61400000000003</v>
      </c>
      <c r="CE154">
        <v>0</v>
      </c>
      <c r="CF154">
        <v>54690.1</v>
      </c>
      <c r="CG154">
        <v>101636</v>
      </c>
      <c r="CH154">
        <v>81817.899999999994</v>
      </c>
      <c r="CI154">
        <v>0</v>
      </c>
      <c r="CJ154">
        <v>0</v>
      </c>
      <c r="CK154">
        <v>0</v>
      </c>
      <c r="CL154">
        <v>183454</v>
      </c>
      <c r="CM154">
        <v>897.42100000000005</v>
      </c>
      <c r="CN154">
        <v>0</v>
      </c>
      <c r="CO154">
        <v>0</v>
      </c>
      <c r="CP154">
        <v>0</v>
      </c>
      <c r="CQ154">
        <v>0</v>
      </c>
      <c r="CR154">
        <v>660.41499999999996</v>
      </c>
      <c r="CS154">
        <v>0</v>
      </c>
      <c r="CT154">
        <v>1557.84</v>
      </c>
      <c r="CU154">
        <v>0</v>
      </c>
      <c r="CV154">
        <v>0</v>
      </c>
      <c r="CW154">
        <v>0</v>
      </c>
      <c r="CX154">
        <v>0</v>
      </c>
      <c r="CY154">
        <v>1557.84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8.1258700000000008</v>
      </c>
      <c r="DN154">
        <v>57.466799999999999</v>
      </c>
      <c r="DO154">
        <v>17.930900000000001</v>
      </c>
      <c r="DP154">
        <v>0</v>
      </c>
      <c r="DQ154">
        <v>0.77920900000000004</v>
      </c>
      <c r="DR154">
        <v>5.2993600000000001</v>
      </c>
      <c r="DS154">
        <v>75.110100000000003</v>
      </c>
      <c r="DT154">
        <v>164.71199999999999</v>
      </c>
      <c r="DU154">
        <v>108.021</v>
      </c>
      <c r="DV154">
        <v>0</v>
      </c>
      <c r="DW154">
        <v>0</v>
      </c>
      <c r="DX154">
        <v>0</v>
      </c>
      <c r="DY154">
        <v>272.73399999999998</v>
      </c>
      <c r="DZ154">
        <v>259.31400000000002</v>
      </c>
      <c r="EA154">
        <v>13.419600000000001</v>
      </c>
      <c r="EB154">
        <v>0</v>
      </c>
      <c r="EC154">
        <v>0</v>
      </c>
      <c r="EE154">
        <v>0</v>
      </c>
      <c r="EF154">
        <v>0</v>
      </c>
      <c r="EH154">
        <v>0</v>
      </c>
      <c r="EI154" s="74">
        <v>4.2550900000000002E-12</v>
      </c>
      <c r="EJ154">
        <v>10.4537</v>
      </c>
      <c r="EK154">
        <v>8.4243100000000002</v>
      </c>
      <c r="EL154">
        <v>5.4717700000000001E-2</v>
      </c>
      <c r="EM154">
        <v>3.5311900000000001</v>
      </c>
      <c r="EN154">
        <v>0</v>
      </c>
      <c r="EO154">
        <v>12.766</v>
      </c>
      <c r="EP154">
        <v>35.229900000000001</v>
      </c>
      <c r="EQ154">
        <v>14.844099999999999</v>
      </c>
      <c r="ER154">
        <v>0</v>
      </c>
      <c r="ES154">
        <v>0</v>
      </c>
      <c r="ET154">
        <v>0</v>
      </c>
      <c r="EU154">
        <v>50.073999999999998</v>
      </c>
      <c r="EV154" s="74">
        <v>5.0603000000000002E-21</v>
      </c>
      <c r="EW154">
        <v>14.4956</v>
      </c>
      <c r="EX154">
        <v>2.5958600000000001</v>
      </c>
      <c r="EY154">
        <v>0</v>
      </c>
      <c r="EZ154" s="74">
        <v>2.4995399999999999E-17</v>
      </c>
      <c r="FA154">
        <v>0</v>
      </c>
      <c r="FB154">
        <v>12.766</v>
      </c>
      <c r="FC154">
        <v>29.857500000000002</v>
      </c>
      <c r="FD154">
        <v>14.844099999999999</v>
      </c>
      <c r="FE154">
        <v>0</v>
      </c>
      <c r="FF154">
        <v>0</v>
      </c>
      <c r="FG154">
        <v>0</v>
      </c>
      <c r="FH154">
        <v>44.701599999999999</v>
      </c>
      <c r="FI154" t="s">
        <v>606</v>
      </c>
      <c r="FJ154" t="s">
        <v>535</v>
      </c>
      <c r="FK154" t="s">
        <v>536</v>
      </c>
      <c r="FL154" t="s">
        <v>257</v>
      </c>
      <c r="FM154">
        <v>8.5</v>
      </c>
      <c r="FN154" t="s">
        <v>44</v>
      </c>
      <c r="FO154" t="s">
        <v>502</v>
      </c>
      <c r="FP154" t="s">
        <v>615</v>
      </c>
    </row>
    <row r="155" spans="1:172" x14ac:dyDescent="0.25">
      <c r="A155" s="72">
        <v>43238.554537037038</v>
      </c>
      <c r="B155" t="s">
        <v>347</v>
      </c>
      <c r="C155" t="s">
        <v>347</v>
      </c>
      <c r="D155" t="s">
        <v>123</v>
      </c>
      <c r="E155">
        <v>22500</v>
      </c>
      <c r="F155">
        <v>22500</v>
      </c>
      <c r="G155" t="s">
        <v>43</v>
      </c>
      <c r="H155" s="73">
        <v>4.3055555555555562E-2</v>
      </c>
      <c r="I155" t="s">
        <v>51</v>
      </c>
      <c r="J155">
        <v>-13.87</v>
      </c>
      <c r="K155" t="s">
        <v>99</v>
      </c>
      <c r="L155" t="s">
        <v>99</v>
      </c>
      <c r="M155" t="s">
        <v>246</v>
      </c>
      <c r="N155">
        <v>0</v>
      </c>
      <c r="O155">
        <v>54631.1</v>
      </c>
      <c r="P155">
        <v>84037.3</v>
      </c>
      <c r="Q155">
        <v>0</v>
      </c>
      <c r="R155">
        <v>0</v>
      </c>
      <c r="S155">
        <v>0</v>
      </c>
      <c r="T155">
        <v>55451.199999999997</v>
      </c>
      <c r="U155">
        <v>194120</v>
      </c>
      <c r="V155">
        <v>81817.899999999994</v>
      </c>
      <c r="W155">
        <v>0</v>
      </c>
      <c r="X155">
        <v>0</v>
      </c>
      <c r="Y155">
        <v>0</v>
      </c>
      <c r="Z155">
        <v>275937</v>
      </c>
      <c r="AA155">
        <v>171.30500000000001</v>
      </c>
      <c r="AB155">
        <v>0</v>
      </c>
      <c r="AC155">
        <v>0</v>
      </c>
      <c r="AD155">
        <v>0</v>
      </c>
      <c r="AE155">
        <v>0</v>
      </c>
      <c r="AF155">
        <v>591.54200000000003</v>
      </c>
      <c r="AG155">
        <v>0</v>
      </c>
      <c r="AH155">
        <v>762.84799999999996</v>
      </c>
      <c r="AI155">
        <v>0</v>
      </c>
      <c r="AJ155">
        <v>0</v>
      </c>
      <c r="AK155">
        <v>0</v>
      </c>
      <c r="AL155">
        <v>0</v>
      </c>
      <c r="AM155">
        <v>762.84799999999996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1.5829200000000001</v>
      </c>
      <c r="BB155">
        <v>107.842</v>
      </c>
      <c r="BC155">
        <v>110.361</v>
      </c>
      <c r="BD155">
        <v>0</v>
      </c>
      <c r="BE155">
        <v>0</v>
      </c>
      <c r="BF155">
        <v>4.7731500000000002</v>
      </c>
      <c r="BG155">
        <v>76.730999999999995</v>
      </c>
      <c r="BH155">
        <v>301.29000000000002</v>
      </c>
      <c r="BI155">
        <v>109.422</v>
      </c>
      <c r="BJ155">
        <v>0</v>
      </c>
      <c r="BK155">
        <v>0</v>
      </c>
      <c r="BL155">
        <v>0</v>
      </c>
      <c r="BM155">
        <v>410.71199999999999</v>
      </c>
      <c r="BN155">
        <v>404.35599999999999</v>
      </c>
      <c r="BO155">
        <v>6.3560699999999999</v>
      </c>
      <c r="BP155">
        <v>0</v>
      </c>
      <c r="BQ155">
        <v>0</v>
      </c>
      <c r="BS155">
        <v>0</v>
      </c>
      <c r="BT155">
        <v>0</v>
      </c>
      <c r="BV155">
        <v>0</v>
      </c>
      <c r="BW155" t="s">
        <v>99</v>
      </c>
      <c r="BX155" t="s">
        <v>99</v>
      </c>
      <c r="BY155" t="s">
        <v>335</v>
      </c>
      <c r="BZ155">
        <v>2.72356</v>
      </c>
      <c r="CA155">
        <v>100652</v>
      </c>
      <c r="CB155">
        <v>20351.400000000001</v>
      </c>
      <c r="CC155">
        <v>0</v>
      </c>
      <c r="CD155">
        <v>326</v>
      </c>
      <c r="CE155">
        <v>0</v>
      </c>
      <c r="CF155">
        <v>55451.199999999997</v>
      </c>
      <c r="CG155">
        <v>176784</v>
      </c>
      <c r="CH155">
        <v>81817.899999999994</v>
      </c>
      <c r="CI155">
        <v>0</v>
      </c>
      <c r="CJ155">
        <v>0</v>
      </c>
      <c r="CK155">
        <v>0</v>
      </c>
      <c r="CL155">
        <v>258602</v>
      </c>
      <c r="CM155">
        <v>467.92899999999997</v>
      </c>
      <c r="CN155">
        <v>0</v>
      </c>
      <c r="CO155">
        <v>0</v>
      </c>
      <c r="CP155">
        <v>0</v>
      </c>
      <c r="CQ155">
        <v>0</v>
      </c>
      <c r="CR155">
        <v>576.83000000000004</v>
      </c>
      <c r="CS155">
        <v>0</v>
      </c>
      <c r="CT155">
        <v>1044.76</v>
      </c>
      <c r="CU155">
        <v>0</v>
      </c>
      <c r="CV155">
        <v>0</v>
      </c>
      <c r="CW155">
        <v>0</v>
      </c>
      <c r="CX155">
        <v>0</v>
      </c>
      <c r="CY155">
        <v>1044.76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4.3642500000000002</v>
      </c>
      <c r="DN155">
        <v>171.02500000000001</v>
      </c>
      <c r="DO155">
        <v>30.289100000000001</v>
      </c>
      <c r="DP155">
        <v>0</v>
      </c>
      <c r="DQ155">
        <v>0.35436699999999999</v>
      </c>
      <c r="DR155">
        <v>4.6544400000000001</v>
      </c>
      <c r="DS155">
        <v>76.730999999999995</v>
      </c>
      <c r="DT155">
        <v>287.41800000000001</v>
      </c>
      <c r="DU155">
        <v>109.422</v>
      </c>
      <c r="DV155">
        <v>0</v>
      </c>
      <c r="DW155">
        <v>0</v>
      </c>
      <c r="DX155">
        <v>0</v>
      </c>
      <c r="DY155">
        <v>396.84</v>
      </c>
      <c r="DZ155">
        <v>387.82400000000001</v>
      </c>
      <c r="EA155">
        <v>9.0157299999999996</v>
      </c>
      <c r="EB155">
        <v>0</v>
      </c>
      <c r="EC155">
        <v>0</v>
      </c>
      <c r="EE155">
        <v>0</v>
      </c>
      <c r="EF155">
        <v>0</v>
      </c>
      <c r="EH155">
        <v>0</v>
      </c>
      <c r="EI155">
        <v>0</v>
      </c>
      <c r="EJ155">
        <v>32.084800000000001</v>
      </c>
      <c r="EK155">
        <v>15.527200000000001</v>
      </c>
      <c r="EL155">
        <v>0</v>
      </c>
      <c r="EM155">
        <v>0</v>
      </c>
      <c r="EN155">
        <v>0</v>
      </c>
      <c r="EO155">
        <v>13.0502</v>
      </c>
      <c r="EP155">
        <v>60.662300000000002</v>
      </c>
      <c r="EQ155">
        <v>14.844099999999999</v>
      </c>
      <c r="ER155">
        <v>0</v>
      </c>
      <c r="ES155">
        <v>0</v>
      </c>
      <c r="ET155">
        <v>0</v>
      </c>
      <c r="EU155">
        <v>75.506399999999999</v>
      </c>
      <c r="EV155">
        <v>0</v>
      </c>
      <c r="EW155">
        <v>43.659100000000002</v>
      </c>
      <c r="EX155">
        <v>5.3110999999999997</v>
      </c>
      <c r="EY155">
        <v>0</v>
      </c>
      <c r="EZ155">
        <v>0</v>
      </c>
      <c r="FA155">
        <v>0</v>
      </c>
      <c r="FB155">
        <v>13.0502</v>
      </c>
      <c r="FC155">
        <v>62.020499999999998</v>
      </c>
      <c r="FD155">
        <v>14.844099999999999</v>
      </c>
      <c r="FE155">
        <v>0</v>
      </c>
      <c r="FF155">
        <v>0</v>
      </c>
      <c r="FG155">
        <v>0</v>
      </c>
      <c r="FH155">
        <v>76.864500000000007</v>
      </c>
      <c r="FI155" t="s">
        <v>606</v>
      </c>
      <c r="FJ155" t="s">
        <v>535</v>
      </c>
      <c r="FK155" t="s">
        <v>536</v>
      </c>
      <c r="FL155" t="s">
        <v>257</v>
      </c>
      <c r="FM155">
        <v>8.5</v>
      </c>
      <c r="FN155" t="s">
        <v>44</v>
      </c>
      <c r="FO155" t="s">
        <v>502</v>
      </c>
      <c r="FP155" t="s">
        <v>615</v>
      </c>
    </row>
    <row r="156" spans="1:172" x14ac:dyDescent="0.25">
      <c r="A156" s="72">
        <v>43238.555277777778</v>
      </c>
      <c r="B156" t="s">
        <v>348</v>
      </c>
      <c r="C156" t="s">
        <v>348</v>
      </c>
      <c r="D156" t="s">
        <v>266</v>
      </c>
      <c r="E156">
        <v>22500</v>
      </c>
      <c r="F156">
        <v>22500</v>
      </c>
      <c r="G156" t="s">
        <v>43</v>
      </c>
      <c r="H156" s="73">
        <v>4.0972222222222222E-2</v>
      </c>
      <c r="I156" t="s">
        <v>51</v>
      </c>
      <c r="J156">
        <v>-20.72</v>
      </c>
      <c r="K156" t="s">
        <v>99</v>
      </c>
      <c r="L156" t="s">
        <v>99</v>
      </c>
      <c r="M156" t="s">
        <v>331</v>
      </c>
      <c r="N156">
        <v>0</v>
      </c>
      <c r="O156">
        <v>7298.04</v>
      </c>
      <c r="P156">
        <v>64644.1</v>
      </c>
      <c r="Q156">
        <v>0</v>
      </c>
      <c r="R156">
        <v>0</v>
      </c>
      <c r="S156">
        <v>0</v>
      </c>
      <c r="T156">
        <v>54690.1</v>
      </c>
      <c r="U156">
        <v>126632</v>
      </c>
      <c r="V156">
        <v>81817.899999999994</v>
      </c>
      <c r="W156">
        <v>0</v>
      </c>
      <c r="X156">
        <v>0</v>
      </c>
      <c r="Y156">
        <v>0</v>
      </c>
      <c r="Z156">
        <v>208450</v>
      </c>
      <c r="AA156">
        <v>431.12900000000002</v>
      </c>
      <c r="AB156">
        <v>0</v>
      </c>
      <c r="AC156">
        <v>0</v>
      </c>
      <c r="AD156">
        <v>0</v>
      </c>
      <c r="AE156">
        <v>0</v>
      </c>
      <c r="AF156">
        <v>677.26599999999996</v>
      </c>
      <c r="AG156">
        <v>0</v>
      </c>
      <c r="AH156">
        <v>1108.3900000000001</v>
      </c>
      <c r="AI156">
        <v>0</v>
      </c>
      <c r="AJ156">
        <v>0</v>
      </c>
      <c r="AK156">
        <v>0</v>
      </c>
      <c r="AL156">
        <v>0</v>
      </c>
      <c r="AM156">
        <v>1108.3900000000001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3.8782199999999998</v>
      </c>
      <c r="BB156">
        <v>16.560300000000002</v>
      </c>
      <c r="BC156">
        <v>84.460599999999999</v>
      </c>
      <c r="BD156">
        <v>0</v>
      </c>
      <c r="BE156">
        <v>0</v>
      </c>
      <c r="BF156">
        <v>5.4345800000000004</v>
      </c>
      <c r="BG156">
        <v>75.110100000000003</v>
      </c>
      <c r="BH156">
        <v>185.44399999999999</v>
      </c>
      <c r="BI156">
        <v>108.021</v>
      </c>
      <c r="BJ156">
        <v>0</v>
      </c>
      <c r="BK156">
        <v>0</v>
      </c>
      <c r="BL156">
        <v>0</v>
      </c>
      <c r="BM156">
        <v>293.46499999999997</v>
      </c>
      <c r="BN156">
        <v>284.15199999999999</v>
      </c>
      <c r="BO156">
        <v>9.3127999999999993</v>
      </c>
      <c r="BP156">
        <v>0</v>
      </c>
      <c r="BQ156">
        <v>0</v>
      </c>
      <c r="BS156">
        <v>0</v>
      </c>
      <c r="BT156">
        <v>0</v>
      </c>
      <c r="BV156">
        <v>0</v>
      </c>
      <c r="BW156" t="s">
        <v>99</v>
      </c>
      <c r="BX156" t="s">
        <v>99</v>
      </c>
      <c r="BY156" t="s">
        <v>616</v>
      </c>
      <c r="BZ156">
        <v>5.2153600000000004</v>
      </c>
      <c r="CA156">
        <v>32965.300000000003</v>
      </c>
      <c r="CB156">
        <v>13252.4</v>
      </c>
      <c r="CC156">
        <v>0</v>
      </c>
      <c r="CD156">
        <v>722.61400000000003</v>
      </c>
      <c r="CE156">
        <v>0</v>
      </c>
      <c r="CF156">
        <v>54690.1</v>
      </c>
      <c r="CG156">
        <v>101636</v>
      </c>
      <c r="CH156">
        <v>81817.899999999994</v>
      </c>
      <c r="CI156">
        <v>0</v>
      </c>
      <c r="CJ156">
        <v>0</v>
      </c>
      <c r="CK156">
        <v>0</v>
      </c>
      <c r="CL156">
        <v>183454</v>
      </c>
      <c r="CM156">
        <v>897.42100000000005</v>
      </c>
      <c r="CN156">
        <v>0</v>
      </c>
      <c r="CO156">
        <v>0</v>
      </c>
      <c r="CP156">
        <v>0</v>
      </c>
      <c r="CQ156">
        <v>0</v>
      </c>
      <c r="CR156">
        <v>660.41499999999996</v>
      </c>
      <c r="CS156">
        <v>0</v>
      </c>
      <c r="CT156">
        <v>1557.84</v>
      </c>
      <c r="CU156">
        <v>0</v>
      </c>
      <c r="CV156">
        <v>0</v>
      </c>
      <c r="CW156">
        <v>0</v>
      </c>
      <c r="CX156">
        <v>0</v>
      </c>
      <c r="CY156">
        <v>1557.84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8.1258700000000008</v>
      </c>
      <c r="DN156">
        <v>57.466799999999999</v>
      </c>
      <c r="DO156">
        <v>17.930900000000001</v>
      </c>
      <c r="DP156">
        <v>0</v>
      </c>
      <c r="DQ156">
        <v>0.77920900000000004</v>
      </c>
      <c r="DR156">
        <v>5.2993600000000001</v>
      </c>
      <c r="DS156">
        <v>75.110100000000003</v>
      </c>
      <c r="DT156">
        <v>164.71199999999999</v>
      </c>
      <c r="DU156">
        <v>108.021</v>
      </c>
      <c r="DV156">
        <v>0</v>
      </c>
      <c r="DW156">
        <v>0</v>
      </c>
      <c r="DX156">
        <v>0</v>
      </c>
      <c r="DY156">
        <v>272.73399999999998</v>
      </c>
      <c r="DZ156">
        <v>259.31400000000002</v>
      </c>
      <c r="EA156">
        <v>13.419600000000001</v>
      </c>
      <c r="EB156">
        <v>0</v>
      </c>
      <c r="EC156">
        <v>0</v>
      </c>
      <c r="EE156">
        <v>0</v>
      </c>
      <c r="EF156">
        <v>0</v>
      </c>
      <c r="EH156">
        <v>0</v>
      </c>
      <c r="EI156">
        <v>0</v>
      </c>
      <c r="EJ156">
        <v>4.5072700000000001</v>
      </c>
      <c r="EK156">
        <v>11.944000000000001</v>
      </c>
      <c r="EL156">
        <v>0</v>
      </c>
      <c r="EM156">
        <v>0</v>
      </c>
      <c r="EN156">
        <v>0</v>
      </c>
      <c r="EO156">
        <v>12.766</v>
      </c>
      <c r="EP156">
        <v>29.217300000000002</v>
      </c>
      <c r="EQ156">
        <v>14.844099999999999</v>
      </c>
      <c r="ER156">
        <v>0</v>
      </c>
      <c r="ES156">
        <v>0</v>
      </c>
      <c r="ET156">
        <v>0</v>
      </c>
      <c r="EU156">
        <v>44.061399999999999</v>
      </c>
      <c r="EV156" s="74">
        <v>5.0603000000000002E-21</v>
      </c>
      <c r="EW156">
        <v>14.4956</v>
      </c>
      <c r="EX156">
        <v>2.5958600000000001</v>
      </c>
      <c r="EY156">
        <v>0</v>
      </c>
      <c r="EZ156" s="74">
        <v>2.4995399999999999E-17</v>
      </c>
      <c r="FA156">
        <v>0</v>
      </c>
      <c r="FB156">
        <v>12.766</v>
      </c>
      <c r="FC156">
        <v>29.857500000000002</v>
      </c>
      <c r="FD156">
        <v>14.844099999999999</v>
      </c>
      <c r="FE156">
        <v>0</v>
      </c>
      <c r="FF156">
        <v>0</v>
      </c>
      <c r="FG156">
        <v>0</v>
      </c>
      <c r="FH156">
        <v>44.701599999999999</v>
      </c>
      <c r="FI156" t="s">
        <v>606</v>
      </c>
      <c r="FJ156" t="s">
        <v>535</v>
      </c>
      <c r="FK156" t="s">
        <v>536</v>
      </c>
      <c r="FL156" t="s">
        <v>257</v>
      </c>
      <c r="FM156">
        <v>8.5</v>
      </c>
      <c r="FN156" t="s">
        <v>44</v>
      </c>
      <c r="FO156" t="s">
        <v>502</v>
      </c>
      <c r="FP156" t="s">
        <v>615</v>
      </c>
    </row>
    <row r="157" spans="1:172" x14ac:dyDescent="0.25">
      <c r="A157" s="72">
        <v>43238.556087962963</v>
      </c>
      <c r="B157" t="s">
        <v>349</v>
      </c>
      <c r="C157" t="s">
        <v>349</v>
      </c>
      <c r="D157" t="s">
        <v>123</v>
      </c>
      <c r="E157">
        <v>22500</v>
      </c>
      <c r="F157">
        <v>22500</v>
      </c>
      <c r="G157" t="s">
        <v>43</v>
      </c>
      <c r="H157" s="73">
        <v>4.5833333333333337E-2</v>
      </c>
      <c r="I157" t="s">
        <v>51</v>
      </c>
      <c r="J157">
        <v>-37.72</v>
      </c>
      <c r="K157" t="s">
        <v>99</v>
      </c>
      <c r="L157" t="s">
        <v>99</v>
      </c>
      <c r="M157" t="s">
        <v>433</v>
      </c>
      <c r="N157">
        <v>336.07</v>
      </c>
      <c r="O157">
        <v>102294</v>
      </c>
      <c r="P157">
        <v>42727.4</v>
      </c>
      <c r="Q157">
        <v>456.63600000000002</v>
      </c>
      <c r="R157">
        <v>7656.55</v>
      </c>
      <c r="S157">
        <v>0</v>
      </c>
      <c r="T157">
        <v>55451.199999999997</v>
      </c>
      <c r="U157">
        <v>208922</v>
      </c>
      <c r="V157">
        <v>81817.899999999994</v>
      </c>
      <c r="W157">
        <v>0</v>
      </c>
      <c r="X157">
        <v>0</v>
      </c>
      <c r="Y157">
        <v>0</v>
      </c>
      <c r="Z157">
        <v>290740</v>
      </c>
      <c r="AA157">
        <v>314.15600000000001</v>
      </c>
      <c r="AB157">
        <v>0</v>
      </c>
      <c r="AC157">
        <v>0</v>
      </c>
      <c r="AD157">
        <v>0</v>
      </c>
      <c r="AE157">
        <v>0</v>
      </c>
      <c r="AF157">
        <v>591.54300000000001</v>
      </c>
      <c r="AG157">
        <v>0</v>
      </c>
      <c r="AH157">
        <v>905.69899999999996</v>
      </c>
      <c r="AI157">
        <v>0</v>
      </c>
      <c r="AJ157">
        <v>0</v>
      </c>
      <c r="AK157">
        <v>0</v>
      </c>
      <c r="AL157">
        <v>0</v>
      </c>
      <c r="AM157">
        <v>905.69899999999996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3.2518899999999999</v>
      </c>
      <c r="BB157">
        <v>171.059</v>
      </c>
      <c r="BC157">
        <v>57.607799999999997</v>
      </c>
      <c r="BD157">
        <v>1.0593300000000001</v>
      </c>
      <c r="BE157">
        <v>10.6517</v>
      </c>
      <c r="BF157">
        <v>4.7731500000000002</v>
      </c>
      <c r="BG157">
        <v>76.730999999999995</v>
      </c>
      <c r="BH157">
        <v>325.13400000000001</v>
      </c>
      <c r="BI157">
        <v>109.422</v>
      </c>
      <c r="BJ157">
        <v>0</v>
      </c>
      <c r="BK157">
        <v>0</v>
      </c>
      <c r="BL157">
        <v>0</v>
      </c>
      <c r="BM157">
        <v>434.55599999999998</v>
      </c>
      <c r="BN157">
        <v>426.90300000000002</v>
      </c>
      <c r="BO157">
        <v>7.6533600000000002</v>
      </c>
      <c r="BP157">
        <v>0</v>
      </c>
      <c r="BQ157">
        <v>0</v>
      </c>
      <c r="BS157">
        <v>0</v>
      </c>
      <c r="BT157">
        <v>0</v>
      </c>
      <c r="BV157">
        <v>0</v>
      </c>
      <c r="BW157" t="s">
        <v>99</v>
      </c>
      <c r="BX157" t="s">
        <v>99</v>
      </c>
      <c r="BY157" t="s">
        <v>335</v>
      </c>
      <c r="BZ157">
        <v>2.72356</v>
      </c>
      <c r="CA157">
        <v>100652</v>
      </c>
      <c r="CB157">
        <v>20351.400000000001</v>
      </c>
      <c r="CC157">
        <v>0</v>
      </c>
      <c r="CD157">
        <v>326</v>
      </c>
      <c r="CE157">
        <v>0</v>
      </c>
      <c r="CF157">
        <v>55451.199999999997</v>
      </c>
      <c r="CG157">
        <v>176784</v>
      </c>
      <c r="CH157">
        <v>81817.899999999994</v>
      </c>
      <c r="CI157">
        <v>0</v>
      </c>
      <c r="CJ157">
        <v>0</v>
      </c>
      <c r="CK157">
        <v>0</v>
      </c>
      <c r="CL157">
        <v>258602</v>
      </c>
      <c r="CM157">
        <v>467.92899999999997</v>
      </c>
      <c r="CN157">
        <v>0</v>
      </c>
      <c r="CO157">
        <v>0</v>
      </c>
      <c r="CP157">
        <v>0</v>
      </c>
      <c r="CQ157">
        <v>0</v>
      </c>
      <c r="CR157">
        <v>576.83000000000004</v>
      </c>
      <c r="CS157">
        <v>0</v>
      </c>
      <c r="CT157">
        <v>1044.76</v>
      </c>
      <c r="CU157">
        <v>0</v>
      </c>
      <c r="CV157">
        <v>0</v>
      </c>
      <c r="CW157">
        <v>0</v>
      </c>
      <c r="CX157">
        <v>0</v>
      </c>
      <c r="CY157">
        <v>1044.76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4.3642500000000002</v>
      </c>
      <c r="DN157">
        <v>171.02500000000001</v>
      </c>
      <c r="DO157">
        <v>30.289100000000001</v>
      </c>
      <c r="DP157">
        <v>0</v>
      </c>
      <c r="DQ157">
        <v>0.35436699999999999</v>
      </c>
      <c r="DR157">
        <v>4.6544400000000001</v>
      </c>
      <c r="DS157">
        <v>76.730999999999995</v>
      </c>
      <c r="DT157">
        <v>287.41800000000001</v>
      </c>
      <c r="DU157">
        <v>109.422</v>
      </c>
      <c r="DV157">
        <v>0</v>
      </c>
      <c r="DW157">
        <v>0</v>
      </c>
      <c r="DX157">
        <v>0</v>
      </c>
      <c r="DY157">
        <v>396.84</v>
      </c>
      <c r="DZ157">
        <v>387.82400000000001</v>
      </c>
      <c r="EA157">
        <v>9.0157299999999996</v>
      </c>
      <c r="EB157">
        <v>0</v>
      </c>
      <c r="EC157">
        <v>0</v>
      </c>
      <c r="EE157">
        <v>0</v>
      </c>
      <c r="EF157">
        <v>0</v>
      </c>
      <c r="EH157">
        <v>0</v>
      </c>
      <c r="EI157">
        <v>0</v>
      </c>
      <c r="EJ157">
        <v>42.147300000000001</v>
      </c>
      <c r="EK157">
        <v>8.6982300000000006</v>
      </c>
      <c r="EL157">
        <v>0.304253</v>
      </c>
      <c r="EM157">
        <v>1.95807</v>
      </c>
      <c r="EN157">
        <v>0</v>
      </c>
      <c r="EO157">
        <v>13.0502</v>
      </c>
      <c r="EP157">
        <v>66.158000000000001</v>
      </c>
      <c r="EQ157">
        <v>14.844099999999999</v>
      </c>
      <c r="ER157">
        <v>0</v>
      </c>
      <c r="ES157">
        <v>0</v>
      </c>
      <c r="ET157">
        <v>0</v>
      </c>
      <c r="EU157">
        <v>81.002099999999999</v>
      </c>
      <c r="EV157">
        <v>0</v>
      </c>
      <c r="EW157">
        <v>43.659100000000002</v>
      </c>
      <c r="EX157">
        <v>5.3110999999999997</v>
      </c>
      <c r="EY157">
        <v>0</v>
      </c>
      <c r="EZ157">
        <v>0</v>
      </c>
      <c r="FA157">
        <v>0</v>
      </c>
      <c r="FB157">
        <v>13.0502</v>
      </c>
      <c r="FC157">
        <v>62.020499999999998</v>
      </c>
      <c r="FD157">
        <v>14.844099999999999</v>
      </c>
      <c r="FE157">
        <v>0</v>
      </c>
      <c r="FF157">
        <v>0</v>
      </c>
      <c r="FG157">
        <v>0</v>
      </c>
      <c r="FH157">
        <v>76.864500000000007</v>
      </c>
      <c r="FI157" t="s">
        <v>606</v>
      </c>
      <c r="FJ157" t="s">
        <v>535</v>
      </c>
      <c r="FK157" t="s">
        <v>536</v>
      </c>
      <c r="FL157" t="s">
        <v>257</v>
      </c>
      <c r="FM157">
        <v>8.5</v>
      </c>
      <c r="FN157" t="s">
        <v>44</v>
      </c>
      <c r="FO157" t="s">
        <v>502</v>
      </c>
      <c r="FP157" t="s">
        <v>615</v>
      </c>
    </row>
    <row r="158" spans="1:172" x14ac:dyDescent="0.25">
      <c r="A158" s="72">
        <v>43238.556828703702</v>
      </c>
      <c r="B158" t="s">
        <v>350</v>
      </c>
      <c r="C158" t="s">
        <v>350</v>
      </c>
      <c r="D158" t="s">
        <v>266</v>
      </c>
      <c r="E158">
        <v>22500</v>
      </c>
      <c r="F158">
        <v>22500</v>
      </c>
      <c r="G158" t="s">
        <v>43</v>
      </c>
      <c r="H158" s="73">
        <v>4.0972222222222222E-2</v>
      </c>
      <c r="I158" t="s">
        <v>51</v>
      </c>
      <c r="J158">
        <v>-36.880000000000003</v>
      </c>
      <c r="K158" t="s">
        <v>99</v>
      </c>
      <c r="L158" t="s">
        <v>99</v>
      </c>
      <c r="M158" t="s">
        <v>254</v>
      </c>
      <c r="N158">
        <v>844.03399999999999</v>
      </c>
      <c r="O158">
        <v>28335.9</v>
      </c>
      <c r="P158">
        <v>39021.300000000003</v>
      </c>
      <c r="Q158">
        <v>69.573300000000003</v>
      </c>
      <c r="R158">
        <v>5031.16</v>
      </c>
      <c r="S158">
        <v>0</v>
      </c>
      <c r="T158">
        <v>54690.1</v>
      </c>
      <c r="U158">
        <v>127992</v>
      </c>
      <c r="V158">
        <v>81817.899999999994</v>
      </c>
      <c r="W158">
        <v>0</v>
      </c>
      <c r="X158">
        <v>0</v>
      </c>
      <c r="Y158">
        <v>0</v>
      </c>
      <c r="Z158">
        <v>209810</v>
      </c>
      <c r="AA158">
        <v>547.20899999999995</v>
      </c>
      <c r="AB158">
        <v>0</v>
      </c>
      <c r="AC158">
        <v>0</v>
      </c>
      <c r="AD158">
        <v>0</v>
      </c>
      <c r="AE158">
        <v>0</v>
      </c>
      <c r="AF158">
        <v>677.26599999999996</v>
      </c>
      <c r="AG158">
        <v>0</v>
      </c>
      <c r="AH158">
        <v>1224.48</v>
      </c>
      <c r="AI158">
        <v>0</v>
      </c>
      <c r="AJ158">
        <v>0</v>
      </c>
      <c r="AK158">
        <v>0</v>
      </c>
      <c r="AL158">
        <v>0</v>
      </c>
      <c r="AM158">
        <v>1224.48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5.8249199999999997</v>
      </c>
      <c r="BB158">
        <v>55.299900000000001</v>
      </c>
      <c r="BC158">
        <v>52.043799999999997</v>
      </c>
      <c r="BD158">
        <v>0.146179</v>
      </c>
      <c r="BE158">
        <v>7.7531100000000004</v>
      </c>
      <c r="BF158">
        <v>5.4345800000000004</v>
      </c>
      <c r="BG158">
        <v>75.110100000000003</v>
      </c>
      <c r="BH158">
        <v>201.613</v>
      </c>
      <c r="BI158">
        <v>108.021</v>
      </c>
      <c r="BJ158">
        <v>0</v>
      </c>
      <c r="BK158">
        <v>0</v>
      </c>
      <c r="BL158">
        <v>0</v>
      </c>
      <c r="BM158">
        <v>309.63400000000001</v>
      </c>
      <c r="BN158">
        <v>299.298</v>
      </c>
      <c r="BO158">
        <v>10.3363</v>
      </c>
      <c r="BP158">
        <v>0</v>
      </c>
      <c r="BQ158">
        <v>0</v>
      </c>
      <c r="BS158">
        <v>0</v>
      </c>
      <c r="BT158">
        <v>0</v>
      </c>
      <c r="BV158">
        <v>0</v>
      </c>
      <c r="BW158" t="s">
        <v>99</v>
      </c>
      <c r="BX158" t="s">
        <v>99</v>
      </c>
      <c r="BY158" t="s">
        <v>616</v>
      </c>
      <c r="BZ158">
        <v>5.2153600000000004</v>
      </c>
      <c r="CA158">
        <v>32965.300000000003</v>
      </c>
      <c r="CB158">
        <v>13252.4</v>
      </c>
      <c r="CC158">
        <v>0</v>
      </c>
      <c r="CD158">
        <v>722.61400000000003</v>
      </c>
      <c r="CE158">
        <v>0</v>
      </c>
      <c r="CF158">
        <v>54690.1</v>
      </c>
      <c r="CG158">
        <v>101636</v>
      </c>
      <c r="CH158">
        <v>81817.899999999994</v>
      </c>
      <c r="CI158">
        <v>0</v>
      </c>
      <c r="CJ158">
        <v>0</v>
      </c>
      <c r="CK158">
        <v>0</v>
      </c>
      <c r="CL158">
        <v>183454</v>
      </c>
      <c r="CM158">
        <v>897.42100000000005</v>
      </c>
      <c r="CN158">
        <v>0</v>
      </c>
      <c r="CO158">
        <v>0</v>
      </c>
      <c r="CP158">
        <v>0</v>
      </c>
      <c r="CQ158">
        <v>0</v>
      </c>
      <c r="CR158">
        <v>660.41499999999996</v>
      </c>
      <c r="CS158">
        <v>0</v>
      </c>
      <c r="CT158">
        <v>1557.84</v>
      </c>
      <c r="CU158">
        <v>0</v>
      </c>
      <c r="CV158">
        <v>0</v>
      </c>
      <c r="CW158">
        <v>0</v>
      </c>
      <c r="CX158">
        <v>0</v>
      </c>
      <c r="CY158">
        <v>1557.84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8.1258700000000008</v>
      </c>
      <c r="DN158">
        <v>57.466799999999999</v>
      </c>
      <c r="DO158">
        <v>17.930900000000001</v>
      </c>
      <c r="DP158">
        <v>0</v>
      </c>
      <c r="DQ158">
        <v>0.77920900000000004</v>
      </c>
      <c r="DR158">
        <v>5.2993600000000001</v>
      </c>
      <c r="DS158">
        <v>75.110100000000003</v>
      </c>
      <c r="DT158">
        <v>164.71199999999999</v>
      </c>
      <c r="DU158">
        <v>108.021</v>
      </c>
      <c r="DV158">
        <v>0</v>
      </c>
      <c r="DW158">
        <v>0</v>
      </c>
      <c r="DX158">
        <v>0</v>
      </c>
      <c r="DY158">
        <v>272.73399999999998</v>
      </c>
      <c r="DZ158">
        <v>259.31400000000002</v>
      </c>
      <c r="EA158">
        <v>13.419600000000001</v>
      </c>
      <c r="EB158">
        <v>0</v>
      </c>
      <c r="EC158">
        <v>0</v>
      </c>
      <c r="EE158">
        <v>0</v>
      </c>
      <c r="EF158">
        <v>0</v>
      </c>
      <c r="EH158">
        <v>0</v>
      </c>
      <c r="EI158">
        <v>0</v>
      </c>
      <c r="EJ158">
        <v>13.8596</v>
      </c>
      <c r="EK158">
        <v>7.7339099999999998</v>
      </c>
      <c r="EL158">
        <v>3.9491800000000001E-2</v>
      </c>
      <c r="EM158">
        <v>1.8402400000000001</v>
      </c>
      <c r="EN158">
        <v>0</v>
      </c>
      <c r="EO158">
        <v>12.766</v>
      </c>
      <c r="EP158">
        <v>36.239199999999997</v>
      </c>
      <c r="EQ158">
        <v>14.844099999999999</v>
      </c>
      <c r="ER158">
        <v>0</v>
      </c>
      <c r="ES158">
        <v>0</v>
      </c>
      <c r="ET158">
        <v>0</v>
      </c>
      <c r="EU158">
        <v>51.083300000000001</v>
      </c>
      <c r="EV158" s="74">
        <v>5.0603000000000002E-21</v>
      </c>
      <c r="EW158">
        <v>14.4956</v>
      </c>
      <c r="EX158">
        <v>2.5958600000000001</v>
      </c>
      <c r="EY158">
        <v>0</v>
      </c>
      <c r="EZ158" s="74">
        <v>2.4995399999999999E-17</v>
      </c>
      <c r="FA158">
        <v>0</v>
      </c>
      <c r="FB158">
        <v>12.766</v>
      </c>
      <c r="FC158">
        <v>29.857500000000002</v>
      </c>
      <c r="FD158">
        <v>14.844099999999999</v>
      </c>
      <c r="FE158">
        <v>0</v>
      </c>
      <c r="FF158">
        <v>0</v>
      </c>
      <c r="FG158">
        <v>0</v>
      </c>
      <c r="FH158">
        <v>44.701599999999999</v>
      </c>
      <c r="FI158" t="s">
        <v>606</v>
      </c>
      <c r="FJ158" t="s">
        <v>535</v>
      </c>
      <c r="FK158" t="s">
        <v>536</v>
      </c>
      <c r="FL158" t="s">
        <v>257</v>
      </c>
      <c r="FM158">
        <v>8.5</v>
      </c>
      <c r="FN158" t="s">
        <v>44</v>
      </c>
      <c r="FO158" t="s">
        <v>502</v>
      </c>
      <c r="FP158" t="s">
        <v>615</v>
      </c>
    </row>
    <row r="159" spans="1:172" x14ac:dyDescent="0.25">
      <c r="A159" s="72">
        <v>43238.557812500003</v>
      </c>
      <c r="B159" t="s">
        <v>473</v>
      </c>
      <c r="C159" t="s">
        <v>473</v>
      </c>
      <c r="D159" t="s">
        <v>266</v>
      </c>
      <c r="E159">
        <v>53627.8</v>
      </c>
      <c r="F159">
        <v>53627.8</v>
      </c>
      <c r="G159" t="s">
        <v>43</v>
      </c>
      <c r="H159" s="73">
        <v>5.6250000000000001E-2</v>
      </c>
      <c r="I159" t="s">
        <v>50</v>
      </c>
      <c r="J159">
        <v>1.99</v>
      </c>
      <c r="K159" t="s">
        <v>99</v>
      </c>
      <c r="L159" t="s">
        <v>99</v>
      </c>
      <c r="M159" t="s">
        <v>209</v>
      </c>
      <c r="N159">
        <v>10.989800000000001</v>
      </c>
      <c r="O159">
        <v>77649.8</v>
      </c>
      <c r="P159">
        <v>21695</v>
      </c>
      <c r="Q159">
        <v>0</v>
      </c>
      <c r="R159">
        <v>2187.65</v>
      </c>
      <c r="S159">
        <v>0</v>
      </c>
      <c r="T159">
        <v>62752.7</v>
      </c>
      <c r="U159">
        <v>164296</v>
      </c>
      <c r="V159">
        <v>229701</v>
      </c>
      <c r="W159">
        <v>0</v>
      </c>
      <c r="X159">
        <v>0</v>
      </c>
      <c r="Y159">
        <v>0</v>
      </c>
      <c r="Z159">
        <v>393998</v>
      </c>
      <c r="AA159">
        <v>1689.06</v>
      </c>
      <c r="AB159">
        <v>0</v>
      </c>
      <c r="AC159">
        <v>0</v>
      </c>
      <c r="AD159">
        <v>0</v>
      </c>
      <c r="AE159">
        <v>0</v>
      </c>
      <c r="AF159">
        <v>609.04600000000005</v>
      </c>
      <c r="AG159">
        <v>0</v>
      </c>
      <c r="AH159">
        <v>2298.11</v>
      </c>
      <c r="AI159">
        <v>0</v>
      </c>
      <c r="AJ159">
        <v>0</v>
      </c>
      <c r="AK159">
        <v>0</v>
      </c>
      <c r="AL159">
        <v>0</v>
      </c>
      <c r="AM159">
        <v>2298.11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6.3005899999999997</v>
      </c>
      <c r="BB159">
        <v>53.396799999999999</v>
      </c>
      <c r="BC159">
        <v>11.9069</v>
      </c>
      <c r="BD159">
        <v>0</v>
      </c>
      <c r="BE159">
        <v>1.0043200000000001</v>
      </c>
      <c r="BF159">
        <v>2.04874</v>
      </c>
      <c r="BG159">
        <v>34.2667</v>
      </c>
      <c r="BH159">
        <v>108.92400000000001</v>
      </c>
      <c r="BI159">
        <v>123.904</v>
      </c>
      <c r="BJ159">
        <v>0</v>
      </c>
      <c r="BK159">
        <v>0</v>
      </c>
      <c r="BL159">
        <v>0</v>
      </c>
      <c r="BM159">
        <v>232.828</v>
      </c>
      <c r="BN159">
        <v>224.48400000000001</v>
      </c>
      <c r="BO159">
        <v>8.3442799999999995</v>
      </c>
      <c r="BP159">
        <v>0</v>
      </c>
      <c r="BQ159">
        <v>0</v>
      </c>
      <c r="BS159">
        <v>0</v>
      </c>
      <c r="BT159">
        <v>0</v>
      </c>
      <c r="BV159">
        <v>0</v>
      </c>
      <c r="BW159" t="s">
        <v>99</v>
      </c>
      <c r="BX159" t="s">
        <v>99</v>
      </c>
      <c r="BY159" t="s">
        <v>238</v>
      </c>
      <c r="BZ159">
        <v>10.3979</v>
      </c>
      <c r="CA159">
        <v>72880.800000000003</v>
      </c>
      <c r="CB159">
        <v>35870.199999999997</v>
      </c>
      <c r="CC159">
        <v>0</v>
      </c>
      <c r="CD159">
        <v>1476.86</v>
      </c>
      <c r="CE159">
        <v>0</v>
      </c>
      <c r="CF159">
        <v>58501.9</v>
      </c>
      <c r="CG159">
        <v>168740</v>
      </c>
      <c r="CH159">
        <v>229701</v>
      </c>
      <c r="CI159">
        <v>0</v>
      </c>
      <c r="CJ159">
        <v>0</v>
      </c>
      <c r="CK159">
        <v>0</v>
      </c>
      <c r="CL159">
        <v>398442</v>
      </c>
      <c r="CM159">
        <v>1824.23</v>
      </c>
      <c r="CN159">
        <v>0</v>
      </c>
      <c r="CO159">
        <v>0</v>
      </c>
      <c r="CP159">
        <v>0</v>
      </c>
      <c r="CQ159">
        <v>0</v>
      </c>
      <c r="CR159">
        <v>640.42700000000002</v>
      </c>
      <c r="CS159">
        <v>0</v>
      </c>
      <c r="CT159">
        <v>2464.66</v>
      </c>
      <c r="CU159">
        <v>0</v>
      </c>
      <c r="CV159">
        <v>0</v>
      </c>
      <c r="CW159">
        <v>0</v>
      </c>
      <c r="CX159">
        <v>0</v>
      </c>
      <c r="CY159">
        <v>2464.66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6.8509000000000002</v>
      </c>
      <c r="DN159">
        <v>49.539900000000003</v>
      </c>
      <c r="DO159">
        <v>19.557099999999998</v>
      </c>
      <c r="DP159">
        <v>0</v>
      </c>
      <c r="DQ159">
        <v>0.67630000000000001</v>
      </c>
      <c r="DR159">
        <v>2.15421</v>
      </c>
      <c r="DS159">
        <v>32.14</v>
      </c>
      <c r="DT159">
        <v>110.91800000000001</v>
      </c>
      <c r="DU159">
        <v>123.904</v>
      </c>
      <c r="DV159">
        <v>0</v>
      </c>
      <c r="DW159">
        <v>0</v>
      </c>
      <c r="DX159">
        <v>0</v>
      </c>
      <c r="DY159">
        <v>234.822</v>
      </c>
      <c r="DZ159">
        <v>225.822</v>
      </c>
      <c r="EA159">
        <v>9.0003299999999999</v>
      </c>
      <c r="EB159">
        <v>0</v>
      </c>
      <c r="EC159">
        <v>0</v>
      </c>
      <c r="EE159">
        <v>0</v>
      </c>
      <c r="EF159">
        <v>1</v>
      </c>
      <c r="EG159" t="s">
        <v>205</v>
      </c>
      <c r="EH159">
        <v>0</v>
      </c>
      <c r="EI159" s="74">
        <v>3.5415599999999998E-20</v>
      </c>
      <c r="EJ159">
        <v>24.939699999999998</v>
      </c>
      <c r="EK159">
        <v>2.9557899999999999</v>
      </c>
      <c r="EL159">
        <v>0</v>
      </c>
      <c r="EM159" s="74">
        <v>5.9205700000000002E-17</v>
      </c>
      <c r="EN159">
        <v>0</v>
      </c>
      <c r="EO159">
        <v>9.7664000000000009</v>
      </c>
      <c r="EP159">
        <v>37.661900000000003</v>
      </c>
      <c r="EQ159">
        <v>29.569299999999998</v>
      </c>
      <c r="ER159">
        <v>0</v>
      </c>
      <c r="ES159">
        <v>0</v>
      </c>
      <c r="ET159">
        <v>0</v>
      </c>
      <c r="EU159">
        <v>67.231200000000001</v>
      </c>
      <c r="EV159" s="74">
        <v>5.0504000000000001E-20</v>
      </c>
      <c r="EW159">
        <v>23.414100000000001</v>
      </c>
      <c r="EX159">
        <v>4.58474</v>
      </c>
      <c r="EY159">
        <v>0</v>
      </c>
      <c r="EZ159" s="74">
        <v>6.9051200000000001E-17</v>
      </c>
      <c r="FA159">
        <v>0</v>
      </c>
      <c r="FB159">
        <v>9.6143000000000001</v>
      </c>
      <c r="FC159">
        <v>37.613100000000003</v>
      </c>
      <c r="FD159">
        <v>29.569299999999998</v>
      </c>
      <c r="FE159">
        <v>0</v>
      </c>
      <c r="FF159">
        <v>0</v>
      </c>
      <c r="FG159">
        <v>0</v>
      </c>
      <c r="FH159">
        <v>67.182400000000001</v>
      </c>
      <c r="FI159" t="s">
        <v>606</v>
      </c>
      <c r="FJ159" t="s">
        <v>535</v>
      </c>
      <c r="FK159" t="s">
        <v>536</v>
      </c>
      <c r="FL159" t="s">
        <v>257</v>
      </c>
      <c r="FM159">
        <v>8.5</v>
      </c>
      <c r="FN159" t="s">
        <v>44</v>
      </c>
      <c r="FO159" t="s">
        <v>502</v>
      </c>
      <c r="FP159" t="s">
        <v>615</v>
      </c>
    </row>
    <row r="160" spans="1:172" x14ac:dyDescent="0.25">
      <c r="A160" s="72">
        <v>43238.558819444443</v>
      </c>
      <c r="B160" t="s">
        <v>474</v>
      </c>
      <c r="C160" t="s">
        <v>474</v>
      </c>
      <c r="D160" t="s">
        <v>266</v>
      </c>
      <c r="E160">
        <v>53627.8</v>
      </c>
      <c r="F160">
        <v>53627.8</v>
      </c>
      <c r="G160" t="s">
        <v>43</v>
      </c>
      <c r="H160" s="73">
        <v>5.6944444444444443E-2</v>
      </c>
      <c r="I160" t="s">
        <v>50</v>
      </c>
      <c r="J160">
        <v>0.72</v>
      </c>
      <c r="K160" t="s">
        <v>99</v>
      </c>
      <c r="L160" t="s">
        <v>99</v>
      </c>
      <c r="M160" t="s">
        <v>209</v>
      </c>
      <c r="N160">
        <v>13.0845</v>
      </c>
      <c r="O160">
        <v>77007.199999999997</v>
      </c>
      <c r="P160">
        <v>21359.599999999999</v>
      </c>
      <c r="Q160">
        <v>0</v>
      </c>
      <c r="R160">
        <v>2239.9299999999998</v>
      </c>
      <c r="S160">
        <v>0</v>
      </c>
      <c r="T160">
        <v>62752.7</v>
      </c>
      <c r="U160">
        <v>163373</v>
      </c>
      <c r="V160">
        <v>229701</v>
      </c>
      <c r="W160">
        <v>0</v>
      </c>
      <c r="X160">
        <v>0</v>
      </c>
      <c r="Y160">
        <v>0</v>
      </c>
      <c r="Z160">
        <v>393074</v>
      </c>
      <c r="AA160">
        <v>2011</v>
      </c>
      <c r="AB160">
        <v>0</v>
      </c>
      <c r="AC160">
        <v>0</v>
      </c>
      <c r="AD160">
        <v>0</v>
      </c>
      <c r="AE160">
        <v>0</v>
      </c>
      <c r="AF160">
        <v>609.04600000000005</v>
      </c>
      <c r="AG160">
        <v>0</v>
      </c>
      <c r="AH160">
        <v>2620.0500000000002</v>
      </c>
      <c r="AI160">
        <v>0</v>
      </c>
      <c r="AJ160">
        <v>0</v>
      </c>
      <c r="AK160">
        <v>0</v>
      </c>
      <c r="AL160">
        <v>0</v>
      </c>
      <c r="AM160">
        <v>2620.0500000000002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7.4512099999999997</v>
      </c>
      <c r="BB160">
        <v>53.261299999999999</v>
      </c>
      <c r="BC160">
        <v>11.7737</v>
      </c>
      <c r="BD160">
        <v>0</v>
      </c>
      <c r="BE160">
        <v>1.0291300000000001</v>
      </c>
      <c r="BF160">
        <v>2.04874</v>
      </c>
      <c r="BG160">
        <v>34.2667</v>
      </c>
      <c r="BH160">
        <v>109.831</v>
      </c>
      <c r="BI160">
        <v>123.904</v>
      </c>
      <c r="BJ160">
        <v>0</v>
      </c>
      <c r="BK160">
        <v>0</v>
      </c>
      <c r="BL160">
        <v>0</v>
      </c>
      <c r="BM160">
        <v>233.73500000000001</v>
      </c>
      <c r="BN160">
        <v>224.24100000000001</v>
      </c>
      <c r="BO160">
        <v>9.4939300000000006</v>
      </c>
      <c r="BP160">
        <v>0</v>
      </c>
      <c r="BQ160">
        <v>0</v>
      </c>
      <c r="BS160">
        <v>0</v>
      </c>
      <c r="BT160">
        <v>0</v>
      </c>
      <c r="BV160">
        <v>0</v>
      </c>
      <c r="BW160" t="s">
        <v>99</v>
      </c>
      <c r="BX160" t="s">
        <v>99</v>
      </c>
      <c r="BY160" t="s">
        <v>238</v>
      </c>
      <c r="BZ160">
        <v>10.9893</v>
      </c>
      <c r="CA160">
        <v>71944.899999999994</v>
      </c>
      <c r="CB160">
        <v>35159.300000000003</v>
      </c>
      <c r="CC160">
        <v>0</v>
      </c>
      <c r="CD160">
        <v>1518.88</v>
      </c>
      <c r="CE160">
        <v>0</v>
      </c>
      <c r="CF160">
        <v>58788.4</v>
      </c>
      <c r="CG160">
        <v>167422</v>
      </c>
      <c r="CH160">
        <v>229701</v>
      </c>
      <c r="CI160">
        <v>0</v>
      </c>
      <c r="CJ160">
        <v>0</v>
      </c>
      <c r="CK160">
        <v>0</v>
      </c>
      <c r="CL160">
        <v>397124</v>
      </c>
      <c r="CM160">
        <v>1924.68</v>
      </c>
      <c r="CN160">
        <v>0</v>
      </c>
      <c r="CO160">
        <v>0</v>
      </c>
      <c r="CP160">
        <v>0</v>
      </c>
      <c r="CQ160">
        <v>0</v>
      </c>
      <c r="CR160">
        <v>640.42700000000002</v>
      </c>
      <c r="CS160">
        <v>0</v>
      </c>
      <c r="CT160">
        <v>2565.11</v>
      </c>
      <c r="CU160">
        <v>0</v>
      </c>
      <c r="CV160">
        <v>0</v>
      </c>
      <c r="CW160">
        <v>0</v>
      </c>
      <c r="CX160">
        <v>0</v>
      </c>
      <c r="CY160">
        <v>2565.11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7.2177499999999997</v>
      </c>
      <c r="DN160">
        <v>48.996400000000001</v>
      </c>
      <c r="DO160">
        <v>19.1934</v>
      </c>
      <c r="DP160">
        <v>0</v>
      </c>
      <c r="DQ160">
        <v>0.69556499999999999</v>
      </c>
      <c r="DR160">
        <v>2.15421</v>
      </c>
      <c r="DS160">
        <v>32.286099999999998</v>
      </c>
      <c r="DT160">
        <v>110.54300000000001</v>
      </c>
      <c r="DU160">
        <v>123.904</v>
      </c>
      <c r="DV160">
        <v>0</v>
      </c>
      <c r="DW160">
        <v>0</v>
      </c>
      <c r="DX160">
        <v>0</v>
      </c>
      <c r="DY160">
        <v>234.447</v>
      </c>
      <c r="DZ160">
        <v>225.08</v>
      </c>
      <c r="EA160">
        <v>9.3669200000000004</v>
      </c>
      <c r="EB160">
        <v>0</v>
      </c>
      <c r="EC160">
        <v>0</v>
      </c>
      <c r="EE160">
        <v>0</v>
      </c>
      <c r="EF160">
        <v>1.5</v>
      </c>
      <c r="EG160" t="s">
        <v>205</v>
      </c>
      <c r="EH160">
        <v>0</v>
      </c>
      <c r="EI160" s="74">
        <v>6.0631700000000003E-20</v>
      </c>
      <c r="EJ160">
        <v>24.998100000000001</v>
      </c>
      <c r="EK160">
        <v>2.9560599999999999</v>
      </c>
      <c r="EL160">
        <v>0</v>
      </c>
      <c r="EM160" s="74">
        <v>7.10468E-17</v>
      </c>
      <c r="EN160">
        <v>0</v>
      </c>
      <c r="EO160">
        <v>9.7664000000000009</v>
      </c>
      <c r="EP160">
        <v>37.720500000000001</v>
      </c>
      <c r="EQ160">
        <v>29.569299999999998</v>
      </c>
      <c r="ER160">
        <v>0</v>
      </c>
      <c r="ES160">
        <v>0</v>
      </c>
      <c r="ET160">
        <v>0</v>
      </c>
      <c r="EU160">
        <v>67.289900000000003</v>
      </c>
      <c r="EV160" s="74">
        <v>5.6400299999999995E-20</v>
      </c>
      <c r="EW160">
        <v>23.2117</v>
      </c>
      <c r="EX160">
        <v>4.5392700000000001</v>
      </c>
      <c r="EY160">
        <v>0</v>
      </c>
      <c r="EZ160" s="74">
        <v>7.9028699999999999E-17</v>
      </c>
      <c r="FA160">
        <v>0</v>
      </c>
      <c r="FB160">
        <v>9.6358700000000006</v>
      </c>
      <c r="FC160">
        <v>37.386899999999997</v>
      </c>
      <c r="FD160">
        <v>29.569299999999998</v>
      </c>
      <c r="FE160">
        <v>0</v>
      </c>
      <c r="FF160">
        <v>0</v>
      </c>
      <c r="FG160">
        <v>0</v>
      </c>
      <c r="FH160">
        <v>66.956199999999995</v>
      </c>
      <c r="FI160" t="s">
        <v>606</v>
      </c>
      <c r="FJ160" t="s">
        <v>535</v>
      </c>
      <c r="FK160" t="s">
        <v>536</v>
      </c>
      <c r="FL160" t="s">
        <v>257</v>
      </c>
      <c r="FM160">
        <v>8.5</v>
      </c>
      <c r="FN160" t="s">
        <v>44</v>
      </c>
      <c r="FO160" t="s">
        <v>502</v>
      </c>
      <c r="FP160" t="s">
        <v>615</v>
      </c>
    </row>
    <row r="161" spans="1:172" x14ac:dyDescent="0.25">
      <c r="A161" s="72">
        <v>43238.559803240743</v>
      </c>
      <c r="B161" t="s">
        <v>475</v>
      </c>
      <c r="C161" t="s">
        <v>475</v>
      </c>
      <c r="D161" t="s">
        <v>266</v>
      </c>
      <c r="E161">
        <v>53627.8</v>
      </c>
      <c r="F161">
        <v>53627.8</v>
      </c>
      <c r="G161" t="s">
        <v>43</v>
      </c>
      <c r="H161" s="73">
        <v>5.6250000000000001E-2</v>
      </c>
      <c r="I161" t="s">
        <v>51</v>
      </c>
      <c r="J161">
        <v>-0.64</v>
      </c>
      <c r="K161" t="s">
        <v>99</v>
      </c>
      <c r="L161" t="s">
        <v>99</v>
      </c>
      <c r="M161" t="s">
        <v>209</v>
      </c>
      <c r="N161">
        <v>15.2707</v>
      </c>
      <c r="O161">
        <v>76456.7</v>
      </c>
      <c r="P161">
        <v>21020.9</v>
      </c>
      <c r="Q161">
        <v>0</v>
      </c>
      <c r="R161">
        <v>2322.21</v>
      </c>
      <c r="S161">
        <v>0</v>
      </c>
      <c r="T161">
        <v>62752.7</v>
      </c>
      <c r="U161">
        <v>162568</v>
      </c>
      <c r="V161">
        <v>229701</v>
      </c>
      <c r="W161">
        <v>0</v>
      </c>
      <c r="X161">
        <v>0</v>
      </c>
      <c r="Y161">
        <v>0</v>
      </c>
      <c r="Z161">
        <v>392269</v>
      </c>
      <c r="AA161">
        <v>2347.0100000000002</v>
      </c>
      <c r="AB161">
        <v>0</v>
      </c>
      <c r="AC161">
        <v>0</v>
      </c>
      <c r="AD161">
        <v>0</v>
      </c>
      <c r="AE161">
        <v>0</v>
      </c>
      <c r="AF161">
        <v>609.04600000000005</v>
      </c>
      <c r="AG161">
        <v>0</v>
      </c>
      <c r="AH161">
        <v>2956.05</v>
      </c>
      <c r="AI161">
        <v>0</v>
      </c>
      <c r="AJ161">
        <v>0</v>
      </c>
      <c r="AK161">
        <v>0</v>
      </c>
      <c r="AL161">
        <v>0</v>
      </c>
      <c r="AM161">
        <v>2956.05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8.6418700000000008</v>
      </c>
      <c r="BB161">
        <v>53.197800000000001</v>
      </c>
      <c r="BC161">
        <v>11.638199999999999</v>
      </c>
      <c r="BD161">
        <v>0</v>
      </c>
      <c r="BE161">
        <v>1.0667199999999999</v>
      </c>
      <c r="BF161">
        <v>2.04874</v>
      </c>
      <c r="BG161">
        <v>34.2667</v>
      </c>
      <c r="BH161">
        <v>110.86</v>
      </c>
      <c r="BI161">
        <v>123.904</v>
      </c>
      <c r="BJ161">
        <v>0</v>
      </c>
      <c r="BK161">
        <v>0</v>
      </c>
      <c r="BL161">
        <v>0</v>
      </c>
      <c r="BM161">
        <v>234.76400000000001</v>
      </c>
      <c r="BN161">
        <v>224.08</v>
      </c>
      <c r="BO161">
        <v>10.6836</v>
      </c>
      <c r="BP161">
        <v>0</v>
      </c>
      <c r="BQ161">
        <v>0</v>
      </c>
      <c r="BS161">
        <v>0</v>
      </c>
      <c r="BT161">
        <v>0</v>
      </c>
      <c r="BV161">
        <v>0</v>
      </c>
      <c r="BW161" t="s">
        <v>99</v>
      </c>
      <c r="BX161" t="s">
        <v>99</v>
      </c>
      <c r="BY161" t="s">
        <v>238</v>
      </c>
      <c r="BZ161">
        <v>11.638199999999999</v>
      </c>
      <c r="CA161">
        <v>70995.199999999997</v>
      </c>
      <c r="CB161">
        <v>34499.9</v>
      </c>
      <c r="CC161">
        <v>0</v>
      </c>
      <c r="CD161">
        <v>1575.65</v>
      </c>
      <c r="CE161">
        <v>0</v>
      </c>
      <c r="CF161">
        <v>59074.9</v>
      </c>
      <c r="CG161">
        <v>166157</v>
      </c>
      <c r="CH161">
        <v>229701</v>
      </c>
      <c r="CI161">
        <v>0</v>
      </c>
      <c r="CJ161">
        <v>0</v>
      </c>
      <c r="CK161">
        <v>0</v>
      </c>
      <c r="CL161">
        <v>395859</v>
      </c>
      <c r="CM161">
        <v>2034.43</v>
      </c>
      <c r="CN161">
        <v>0</v>
      </c>
      <c r="CO161">
        <v>0</v>
      </c>
      <c r="CP161">
        <v>0</v>
      </c>
      <c r="CQ161">
        <v>0</v>
      </c>
      <c r="CR161">
        <v>640.42700000000002</v>
      </c>
      <c r="CS161">
        <v>0</v>
      </c>
      <c r="CT161">
        <v>2674.86</v>
      </c>
      <c r="CU161">
        <v>0</v>
      </c>
      <c r="CV161">
        <v>0</v>
      </c>
      <c r="CW161">
        <v>0</v>
      </c>
      <c r="CX161">
        <v>0</v>
      </c>
      <c r="CY161">
        <v>2674.86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7.6160399999999999</v>
      </c>
      <c r="DN161">
        <v>48.445300000000003</v>
      </c>
      <c r="DO161">
        <v>18.8614</v>
      </c>
      <c r="DP161">
        <v>0</v>
      </c>
      <c r="DQ161">
        <v>0.72139299999999995</v>
      </c>
      <c r="DR161">
        <v>2.15421</v>
      </c>
      <c r="DS161">
        <v>32.432299999999998</v>
      </c>
      <c r="DT161">
        <v>110.23099999999999</v>
      </c>
      <c r="DU161">
        <v>123.904</v>
      </c>
      <c r="DV161">
        <v>0</v>
      </c>
      <c r="DW161">
        <v>0</v>
      </c>
      <c r="DX161">
        <v>0</v>
      </c>
      <c r="DY161">
        <v>234.13399999999999</v>
      </c>
      <c r="DZ161">
        <v>224.369</v>
      </c>
      <c r="EA161">
        <v>9.7649100000000004</v>
      </c>
      <c r="EB161">
        <v>0</v>
      </c>
      <c r="EC161">
        <v>0</v>
      </c>
      <c r="EE161">
        <v>0</v>
      </c>
      <c r="EF161">
        <v>1</v>
      </c>
      <c r="EG161" t="s">
        <v>205</v>
      </c>
      <c r="EH161">
        <v>0</v>
      </c>
      <c r="EI161" s="74">
        <v>1.25453E-19</v>
      </c>
      <c r="EJ161">
        <v>25.084</v>
      </c>
      <c r="EK161">
        <v>2.9576600000000002</v>
      </c>
      <c r="EL161">
        <v>0</v>
      </c>
      <c r="EM161" s="74">
        <v>2.1632000000000001E-8</v>
      </c>
      <c r="EN161">
        <v>0</v>
      </c>
      <c r="EO161">
        <v>9.7664000000000009</v>
      </c>
      <c r="EP161">
        <v>37.808</v>
      </c>
      <c r="EQ161">
        <v>29.569299999999998</v>
      </c>
      <c r="ER161">
        <v>0</v>
      </c>
      <c r="ES161">
        <v>0</v>
      </c>
      <c r="ET161">
        <v>0</v>
      </c>
      <c r="EU161">
        <v>67.377399999999994</v>
      </c>
      <c r="EV161" s="74">
        <v>5.67122E-14</v>
      </c>
      <c r="EW161">
        <v>23.0091</v>
      </c>
      <c r="EX161">
        <v>4.4936400000000001</v>
      </c>
      <c r="EY161">
        <v>0</v>
      </c>
      <c r="EZ161" s="74">
        <v>2.4757E-10</v>
      </c>
      <c r="FA161">
        <v>0</v>
      </c>
      <c r="FB161">
        <v>9.6574299999999997</v>
      </c>
      <c r="FC161">
        <v>37.160200000000003</v>
      </c>
      <c r="FD161">
        <v>29.569299999999998</v>
      </c>
      <c r="FE161">
        <v>0</v>
      </c>
      <c r="FF161">
        <v>0</v>
      </c>
      <c r="FG161">
        <v>0</v>
      </c>
      <c r="FH161">
        <v>66.729500000000002</v>
      </c>
      <c r="FI161" t="s">
        <v>606</v>
      </c>
      <c r="FJ161" t="s">
        <v>535</v>
      </c>
      <c r="FK161" t="s">
        <v>536</v>
      </c>
      <c r="FL161" t="s">
        <v>257</v>
      </c>
      <c r="FM161">
        <v>8.5</v>
      </c>
      <c r="FN161" t="s">
        <v>44</v>
      </c>
      <c r="FO161" t="s">
        <v>502</v>
      </c>
      <c r="FP161" t="s">
        <v>615</v>
      </c>
    </row>
    <row r="162" spans="1:172" x14ac:dyDescent="0.25">
      <c r="A162" s="72">
        <v>43238.560810185183</v>
      </c>
      <c r="B162" t="s">
        <v>476</v>
      </c>
      <c r="C162" t="s">
        <v>476</v>
      </c>
      <c r="D162" t="s">
        <v>266</v>
      </c>
      <c r="E162">
        <v>53627.8</v>
      </c>
      <c r="F162">
        <v>53627.8</v>
      </c>
      <c r="G162" t="s">
        <v>43</v>
      </c>
      <c r="H162" s="73">
        <v>5.6944444444444443E-2</v>
      </c>
      <c r="I162" t="s">
        <v>50</v>
      </c>
      <c r="J162">
        <v>0.4</v>
      </c>
      <c r="K162" t="s">
        <v>99</v>
      </c>
      <c r="L162" t="s">
        <v>99</v>
      </c>
      <c r="M162" t="s">
        <v>209</v>
      </c>
      <c r="N162">
        <v>13.0845</v>
      </c>
      <c r="O162">
        <v>77007.199999999997</v>
      </c>
      <c r="P162">
        <v>21359.599999999999</v>
      </c>
      <c r="Q162">
        <v>0</v>
      </c>
      <c r="R162">
        <v>2239.9299999999998</v>
      </c>
      <c r="S162">
        <v>0</v>
      </c>
      <c r="T162">
        <v>62752.7</v>
      </c>
      <c r="U162">
        <v>163373</v>
      </c>
      <c r="V162">
        <v>229701</v>
      </c>
      <c r="W162">
        <v>0</v>
      </c>
      <c r="X162">
        <v>0</v>
      </c>
      <c r="Y162">
        <v>0</v>
      </c>
      <c r="Z162">
        <v>393074</v>
      </c>
      <c r="AA162">
        <v>2011</v>
      </c>
      <c r="AB162">
        <v>0</v>
      </c>
      <c r="AC162">
        <v>0</v>
      </c>
      <c r="AD162">
        <v>0</v>
      </c>
      <c r="AE162">
        <v>0</v>
      </c>
      <c r="AF162">
        <v>609.04600000000005</v>
      </c>
      <c r="AG162">
        <v>0</v>
      </c>
      <c r="AH162">
        <v>2620.0500000000002</v>
      </c>
      <c r="AI162">
        <v>0</v>
      </c>
      <c r="AJ162">
        <v>0</v>
      </c>
      <c r="AK162">
        <v>0</v>
      </c>
      <c r="AL162">
        <v>0</v>
      </c>
      <c r="AM162">
        <v>2620.0500000000002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7.4512099999999997</v>
      </c>
      <c r="BB162">
        <v>53.261299999999999</v>
      </c>
      <c r="BC162">
        <v>11.7737</v>
      </c>
      <c r="BD162">
        <v>0</v>
      </c>
      <c r="BE162">
        <v>1.0291300000000001</v>
      </c>
      <c r="BF162">
        <v>2.04874</v>
      </c>
      <c r="BG162">
        <v>34.2667</v>
      </c>
      <c r="BH162">
        <v>109.831</v>
      </c>
      <c r="BI162">
        <v>123.904</v>
      </c>
      <c r="BJ162">
        <v>0</v>
      </c>
      <c r="BK162">
        <v>0</v>
      </c>
      <c r="BL162">
        <v>0</v>
      </c>
      <c r="BM162">
        <v>233.73500000000001</v>
      </c>
      <c r="BN162">
        <v>224.24100000000001</v>
      </c>
      <c r="BO162">
        <v>9.4939300000000006</v>
      </c>
      <c r="BP162">
        <v>0</v>
      </c>
      <c r="BQ162">
        <v>0</v>
      </c>
      <c r="BS162">
        <v>0</v>
      </c>
      <c r="BT162">
        <v>0</v>
      </c>
      <c r="BV162">
        <v>0</v>
      </c>
      <c r="BW162" t="s">
        <v>99</v>
      </c>
      <c r="BX162" t="s">
        <v>99</v>
      </c>
      <c r="BY162" t="s">
        <v>238</v>
      </c>
      <c r="BZ162">
        <v>11.638199999999999</v>
      </c>
      <c r="CA162">
        <v>70995.199999999997</v>
      </c>
      <c r="CB162">
        <v>34499.9</v>
      </c>
      <c r="CC162">
        <v>0</v>
      </c>
      <c r="CD162">
        <v>1575.65</v>
      </c>
      <c r="CE162">
        <v>0</v>
      </c>
      <c r="CF162">
        <v>59074.9</v>
      </c>
      <c r="CG162">
        <v>166157</v>
      </c>
      <c r="CH162">
        <v>229701</v>
      </c>
      <c r="CI162">
        <v>0</v>
      </c>
      <c r="CJ162">
        <v>0</v>
      </c>
      <c r="CK162">
        <v>0</v>
      </c>
      <c r="CL162">
        <v>395859</v>
      </c>
      <c r="CM162">
        <v>2034.43</v>
      </c>
      <c r="CN162">
        <v>0</v>
      </c>
      <c r="CO162">
        <v>0</v>
      </c>
      <c r="CP162">
        <v>0</v>
      </c>
      <c r="CQ162">
        <v>0</v>
      </c>
      <c r="CR162">
        <v>640.42700000000002</v>
      </c>
      <c r="CS162">
        <v>0</v>
      </c>
      <c r="CT162">
        <v>2674.86</v>
      </c>
      <c r="CU162">
        <v>0</v>
      </c>
      <c r="CV162">
        <v>0</v>
      </c>
      <c r="CW162">
        <v>0</v>
      </c>
      <c r="CX162">
        <v>0</v>
      </c>
      <c r="CY162">
        <v>2674.86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7.6160399999999999</v>
      </c>
      <c r="DN162">
        <v>48.445300000000003</v>
      </c>
      <c r="DO162">
        <v>18.8614</v>
      </c>
      <c r="DP162">
        <v>0</v>
      </c>
      <c r="DQ162">
        <v>0.72139299999999995</v>
      </c>
      <c r="DR162">
        <v>2.15421</v>
      </c>
      <c r="DS162">
        <v>32.432299999999998</v>
      </c>
      <c r="DT162">
        <v>110.23099999999999</v>
      </c>
      <c r="DU162">
        <v>123.904</v>
      </c>
      <c r="DV162">
        <v>0</v>
      </c>
      <c r="DW162">
        <v>0</v>
      </c>
      <c r="DX162">
        <v>0</v>
      </c>
      <c r="DY162">
        <v>234.13399999999999</v>
      </c>
      <c r="DZ162">
        <v>224.369</v>
      </c>
      <c r="EA162">
        <v>9.7649100000000004</v>
      </c>
      <c r="EB162">
        <v>0</v>
      </c>
      <c r="EC162">
        <v>0</v>
      </c>
      <c r="EE162">
        <v>0</v>
      </c>
      <c r="EF162">
        <v>1</v>
      </c>
      <c r="EG162" t="s">
        <v>205</v>
      </c>
      <c r="EH162">
        <v>0</v>
      </c>
      <c r="EI162" s="74">
        <v>6.0631700000000003E-20</v>
      </c>
      <c r="EJ162">
        <v>24.998100000000001</v>
      </c>
      <c r="EK162">
        <v>2.9560599999999999</v>
      </c>
      <c r="EL162">
        <v>0</v>
      </c>
      <c r="EM162" s="74">
        <v>7.10468E-17</v>
      </c>
      <c r="EN162">
        <v>0</v>
      </c>
      <c r="EO162">
        <v>9.7664000000000009</v>
      </c>
      <c r="EP162">
        <v>37.720500000000001</v>
      </c>
      <c r="EQ162">
        <v>29.569299999999998</v>
      </c>
      <c r="ER162">
        <v>0</v>
      </c>
      <c r="ES162">
        <v>0</v>
      </c>
      <c r="ET162">
        <v>0</v>
      </c>
      <c r="EU162">
        <v>67.289900000000003</v>
      </c>
      <c r="EV162" s="74">
        <v>5.67122E-14</v>
      </c>
      <c r="EW162">
        <v>23.0091</v>
      </c>
      <c r="EX162">
        <v>4.4936400000000001</v>
      </c>
      <c r="EY162">
        <v>0</v>
      </c>
      <c r="EZ162" s="74">
        <v>2.4757E-10</v>
      </c>
      <c r="FA162">
        <v>0</v>
      </c>
      <c r="FB162">
        <v>9.6574299999999997</v>
      </c>
      <c r="FC162">
        <v>37.160200000000003</v>
      </c>
      <c r="FD162">
        <v>29.569299999999998</v>
      </c>
      <c r="FE162">
        <v>0</v>
      </c>
      <c r="FF162">
        <v>0</v>
      </c>
      <c r="FG162">
        <v>0</v>
      </c>
      <c r="FH162">
        <v>66.729500000000002</v>
      </c>
      <c r="FI162" t="s">
        <v>606</v>
      </c>
      <c r="FJ162" t="s">
        <v>535</v>
      </c>
      <c r="FK162" t="s">
        <v>536</v>
      </c>
      <c r="FL162" t="s">
        <v>257</v>
      </c>
      <c r="FM162">
        <v>8.5</v>
      </c>
      <c r="FN162" t="s">
        <v>44</v>
      </c>
      <c r="FO162" t="s">
        <v>502</v>
      </c>
      <c r="FP162" t="s">
        <v>615</v>
      </c>
    </row>
    <row r="163" spans="1:172" x14ac:dyDescent="0.25">
      <c r="A163" s="72">
        <v>43238.564513888887</v>
      </c>
      <c r="B163" t="s">
        <v>477</v>
      </c>
      <c r="C163" t="s">
        <v>477</v>
      </c>
      <c r="D163" t="s">
        <v>266</v>
      </c>
      <c r="E163">
        <v>498589</v>
      </c>
      <c r="F163">
        <v>498589</v>
      </c>
      <c r="G163" t="s">
        <v>43</v>
      </c>
      <c r="H163" s="73">
        <v>0.21944444444444444</v>
      </c>
      <c r="I163" t="s">
        <v>51</v>
      </c>
      <c r="J163">
        <v>-3.87</v>
      </c>
      <c r="K163" t="s">
        <v>99</v>
      </c>
      <c r="L163" t="s">
        <v>99</v>
      </c>
      <c r="M163" t="s">
        <v>249</v>
      </c>
      <c r="N163">
        <v>117.821</v>
      </c>
      <c r="O163">
        <v>345782</v>
      </c>
      <c r="P163">
        <v>241781</v>
      </c>
      <c r="Q163">
        <v>1856.27</v>
      </c>
      <c r="R163">
        <v>254454</v>
      </c>
      <c r="S163">
        <v>0</v>
      </c>
      <c r="T163">
        <v>582833</v>
      </c>
      <c r="U163" s="74">
        <v>1426820</v>
      </c>
      <c r="V163" s="74">
        <v>2135580</v>
      </c>
      <c r="W163">
        <v>0</v>
      </c>
      <c r="X163">
        <v>0</v>
      </c>
      <c r="Y163">
        <v>0</v>
      </c>
      <c r="Z163" s="74">
        <v>3562400</v>
      </c>
      <c r="AA163">
        <v>18108.3</v>
      </c>
      <c r="AB163">
        <v>0</v>
      </c>
      <c r="AC163">
        <v>0</v>
      </c>
      <c r="AD163">
        <v>0</v>
      </c>
      <c r="AE163">
        <v>0</v>
      </c>
      <c r="AF163">
        <v>5568.98</v>
      </c>
      <c r="AG163">
        <v>0</v>
      </c>
      <c r="AH163">
        <v>23677.3</v>
      </c>
      <c r="AI163">
        <v>0</v>
      </c>
      <c r="AJ163">
        <v>0</v>
      </c>
      <c r="AK163">
        <v>0</v>
      </c>
      <c r="AL163">
        <v>0</v>
      </c>
      <c r="AM163">
        <v>23677.3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6.9874599999999996</v>
      </c>
      <c r="BB163">
        <v>25.059799999999999</v>
      </c>
      <c r="BC163">
        <v>14.1214</v>
      </c>
      <c r="BD163">
        <v>0.18784100000000001</v>
      </c>
      <c r="BE163">
        <v>14.9613</v>
      </c>
      <c r="BF163">
        <v>2.0149499999999998</v>
      </c>
      <c r="BG163">
        <v>34.267699999999998</v>
      </c>
      <c r="BH163">
        <v>97.600499999999997</v>
      </c>
      <c r="BI163">
        <v>123.904</v>
      </c>
      <c r="BJ163">
        <v>0</v>
      </c>
      <c r="BK163">
        <v>0</v>
      </c>
      <c r="BL163">
        <v>0</v>
      </c>
      <c r="BM163">
        <v>221.50399999999999</v>
      </c>
      <c r="BN163">
        <v>212.50800000000001</v>
      </c>
      <c r="BO163">
        <v>8.9966399999999993</v>
      </c>
      <c r="BP163">
        <v>0</v>
      </c>
      <c r="BQ163">
        <v>0</v>
      </c>
      <c r="BS163">
        <v>0</v>
      </c>
      <c r="BT163">
        <v>0</v>
      </c>
      <c r="BV163">
        <v>0</v>
      </c>
      <c r="BW163" t="s">
        <v>99</v>
      </c>
      <c r="BX163" t="s">
        <v>99</v>
      </c>
      <c r="BY163" t="s">
        <v>445</v>
      </c>
      <c r="BZ163">
        <v>96.976600000000005</v>
      </c>
      <c r="CA163">
        <v>271016</v>
      </c>
      <c r="CB163">
        <v>369946</v>
      </c>
      <c r="CC163">
        <v>37582.400000000001</v>
      </c>
      <c r="CD163">
        <v>99090.2</v>
      </c>
      <c r="CE163">
        <v>0</v>
      </c>
      <c r="CF163">
        <v>582835</v>
      </c>
      <c r="CG163" s="74">
        <v>1360570</v>
      </c>
      <c r="CH163" s="74">
        <v>2135580</v>
      </c>
      <c r="CI163">
        <v>0</v>
      </c>
      <c r="CJ163">
        <v>0</v>
      </c>
      <c r="CK163">
        <v>0</v>
      </c>
      <c r="CL163" s="74">
        <v>3496150</v>
      </c>
      <c r="CM163">
        <v>16530.5</v>
      </c>
      <c r="CN163">
        <v>0</v>
      </c>
      <c r="CO163">
        <v>0</v>
      </c>
      <c r="CP163">
        <v>0</v>
      </c>
      <c r="CQ163">
        <v>0</v>
      </c>
      <c r="CR163">
        <v>5567.39</v>
      </c>
      <c r="CS163">
        <v>0</v>
      </c>
      <c r="CT163">
        <v>22097.9</v>
      </c>
      <c r="CU163">
        <v>0</v>
      </c>
      <c r="CV163">
        <v>0</v>
      </c>
      <c r="CW163">
        <v>0</v>
      </c>
      <c r="CX163">
        <v>0</v>
      </c>
      <c r="CY163">
        <v>22097.9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6.5027100000000004</v>
      </c>
      <c r="DN163">
        <v>20.3705</v>
      </c>
      <c r="DO163">
        <v>21.482399999999998</v>
      </c>
      <c r="DP163">
        <v>2.8985799999999999</v>
      </c>
      <c r="DQ163">
        <v>6.1978099999999996</v>
      </c>
      <c r="DR163">
        <v>2.0143800000000001</v>
      </c>
      <c r="DS163">
        <v>34.267800000000001</v>
      </c>
      <c r="DT163">
        <v>93.734099999999998</v>
      </c>
      <c r="DU163">
        <v>123.904</v>
      </c>
      <c r="DV163">
        <v>0</v>
      </c>
      <c r="DW163">
        <v>0</v>
      </c>
      <c r="DX163">
        <v>0</v>
      </c>
      <c r="DY163">
        <v>217.63800000000001</v>
      </c>
      <c r="DZ163">
        <v>209.126</v>
      </c>
      <c r="EA163">
        <v>8.51234</v>
      </c>
      <c r="EB163">
        <v>0</v>
      </c>
      <c r="EC163">
        <v>0</v>
      </c>
      <c r="EE163">
        <v>0</v>
      </c>
      <c r="EF163">
        <v>1.75</v>
      </c>
      <c r="EG163" t="s">
        <v>205</v>
      </c>
      <c r="EH163">
        <v>0</v>
      </c>
      <c r="EI163" s="74">
        <v>3.7224899999999999E-7</v>
      </c>
      <c r="EJ163">
        <v>103.66800000000001</v>
      </c>
      <c r="EK163">
        <v>33.400500000000001</v>
      </c>
      <c r="EL163">
        <v>1.1411100000000001</v>
      </c>
      <c r="EM163">
        <v>44.931899999999999</v>
      </c>
      <c r="EN163">
        <v>0</v>
      </c>
      <c r="EO163">
        <v>91.258399999999995</v>
      </c>
      <c r="EP163">
        <v>274.39999999999998</v>
      </c>
      <c r="EQ163">
        <v>274.91199999999998</v>
      </c>
      <c r="ER163">
        <v>0</v>
      </c>
      <c r="ES163">
        <v>0</v>
      </c>
      <c r="ET163">
        <v>0</v>
      </c>
      <c r="EU163">
        <v>549.31200000000001</v>
      </c>
      <c r="EV163" s="74">
        <v>1.6612300000000001E-11</v>
      </c>
      <c r="EW163">
        <v>85.506299999999996</v>
      </c>
      <c r="EX163">
        <v>44.864400000000003</v>
      </c>
      <c r="EY163">
        <v>16.7165</v>
      </c>
      <c r="EZ163">
        <v>20.304600000000001</v>
      </c>
      <c r="FA163">
        <v>0</v>
      </c>
      <c r="FB163">
        <v>91.258499999999998</v>
      </c>
      <c r="FC163">
        <v>258.64999999999998</v>
      </c>
      <c r="FD163">
        <v>274.91199999999998</v>
      </c>
      <c r="FE163">
        <v>0</v>
      </c>
      <c r="FF163">
        <v>0</v>
      </c>
      <c r="FG163">
        <v>0</v>
      </c>
      <c r="FH163">
        <v>533.56299999999999</v>
      </c>
      <c r="FI163" t="s">
        <v>606</v>
      </c>
      <c r="FJ163" t="s">
        <v>535</v>
      </c>
      <c r="FK163" t="s">
        <v>536</v>
      </c>
      <c r="FL163" t="s">
        <v>257</v>
      </c>
      <c r="FM163">
        <v>8.5</v>
      </c>
      <c r="FN163" t="s">
        <v>44</v>
      </c>
      <c r="FO163" t="s">
        <v>502</v>
      </c>
      <c r="FP163" t="s">
        <v>615</v>
      </c>
    </row>
    <row r="164" spans="1:172" x14ac:dyDescent="0.25">
      <c r="A164" s="72">
        <v>43238.568113425928</v>
      </c>
      <c r="B164" t="s">
        <v>478</v>
      </c>
      <c r="C164" t="s">
        <v>478</v>
      </c>
      <c r="D164" t="s">
        <v>266</v>
      </c>
      <c r="E164">
        <v>498589</v>
      </c>
      <c r="F164">
        <v>498589</v>
      </c>
      <c r="G164" t="s">
        <v>43</v>
      </c>
      <c r="H164" s="73">
        <v>0.21319444444444444</v>
      </c>
      <c r="I164" t="s">
        <v>51</v>
      </c>
      <c r="J164">
        <v>-1.02</v>
      </c>
      <c r="K164" t="s">
        <v>99</v>
      </c>
      <c r="L164" t="s">
        <v>99</v>
      </c>
      <c r="M164" t="s">
        <v>447</v>
      </c>
      <c r="N164">
        <v>120.274</v>
      </c>
      <c r="O164">
        <v>367287</v>
      </c>
      <c r="P164">
        <v>240706</v>
      </c>
      <c r="Q164">
        <v>2082.38</v>
      </c>
      <c r="R164">
        <v>248724</v>
      </c>
      <c r="S164">
        <v>0</v>
      </c>
      <c r="T164">
        <v>582833</v>
      </c>
      <c r="U164" s="74">
        <v>1441750</v>
      </c>
      <c r="V164" s="74">
        <v>2135580</v>
      </c>
      <c r="W164">
        <v>0</v>
      </c>
      <c r="X164">
        <v>0</v>
      </c>
      <c r="Y164">
        <v>0</v>
      </c>
      <c r="Z164" s="74">
        <v>3577330</v>
      </c>
      <c r="AA164">
        <v>18485.3</v>
      </c>
      <c r="AB164">
        <v>0</v>
      </c>
      <c r="AC164">
        <v>0</v>
      </c>
      <c r="AD164">
        <v>0</v>
      </c>
      <c r="AE164">
        <v>0</v>
      </c>
      <c r="AF164">
        <v>5568.98</v>
      </c>
      <c r="AG164">
        <v>0</v>
      </c>
      <c r="AH164">
        <v>24054.3</v>
      </c>
      <c r="AI164">
        <v>0</v>
      </c>
      <c r="AJ164">
        <v>0</v>
      </c>
      <c r="AK164">
        <v>0</v>
      </c>
      <c r="AL164">
        <v>0</v>
      </c>
      <c r="AM164">
        <v>24054.3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7.1276900000000003</v>
      </c>
      <c r="BB164">
        <v>23.050899999999999</v>
      </c>
      <c r="BC164">
        <v>14.053699999999999</v>
      </c>
      <c r="BD164">
        <v>0.151944</v>
      </c>
      <c r="BE164">
        <v>14.0943</v>
      </c>
      <c r="BF164">
        <v>2.0149499999999998</v>
      </c>
      <c r="BG164">
        <v>34.267699999999998</v>
      </c>
      <c r="BH164">
        <v>94.761200000000002</v>
      </c>
      <c r="BI164">
        <v>123.904</v>
      </c>
      <c r="BJ164">
        <v>0</v>
      </c>
      <c r="BK164">
        <v>0</v>
      </c>
      <c r="BL164">
        <v>0</v>
      </c>
      <c r="BM164">
        <v>218.66499999999999</v>
      </c>
      <c r="BN164">
        <v>209.52799999999999</v>
      </c>
      <c r="BO164">
        <v>9.1367600000000007</v>
      </c>
      <c r="BP164">
        <v>0</v>
      </c>
      <c r="BQ164">
        <v>0</v>
      </c>
      <c r="BS164">
        <v>0</v>
      </c>
      <c r="BT164">
        <v>0</v>
      </c>
      <c r="BV164">
        <v>0</v>
      </c>
      <c r="BW164" t="s">
        <v>99</v>
      </c>
      <c r="BX164" t="s">
        <v>99</v>
      </c>
      <c r="BY164" t="s">
        <v>445</v>
      </c>
      <c r="BZ164">
        <v>96.976600000000005</v>
      </c>
      <c r="CA164">
        <v>271016</v>
      </c>
      <c r="CB164">
        <v>369946</v>
      </c>
      <c r="CC164">
        <v>37582.400000000001</v>
      </c>
      <c r="CD164">
        <v>99090.2</v>
      </c>
      <c r="CE164">
        <v>0</v>
      </c>
      <c r="CF164">
        <v>582835</v>
      </c>
      <c r="CG164" s="74">
        <v>1360570</v>
      </c>
      <c r="CH164" s="74">
        <v>2135580</v>
      </c>
      <c r="CI164">
        <v>0</v>
      </c>
      <c r="CJ164">
        <v>0</v>
      </c>
      <c r="CK164">
        <v>0</v>
      </c>
      <c r="CL164" s="74">
        <v>3496150</v>
      </c>
      <c r="CM164">
        <v>16530.5</v>
      </c>
      <c r="CN164">
        <v>0</v>
      </c>
      <c r="CO164">
        <v>0</v>
      </c>
      <c r="CP164">
        <v>0</v>
      </c>
      <c r="CQ164">
        <v>0</v>
      </c>
      <c r="CR164">
        <v>5567.39</v>
      </c>
      <c r="CS164">
        <v>0</v>
      </c>
      <c r="CT164">
        <v>22097.9</v>
      </c>
      <c r="CU164">
        <v>0</v>
      </c>
      <c r="CV164">
        <v>0</v>
      </c>
      <c r="CW164">
        <v>0</v>
      </c>
      <c r="CX164">
        <v>0</v>
      </c>
      <c r="CY164">
        <v>22097.9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6.5027100000000004</v>
      </c>
      <c r="DN164">
        <v>20.3705</v>
      </c>
      <c r="DO164">
        <v>21.482399999999998</v>
      </c>
      <c r="DP164">
        <v>2.8985799999999999</v>
      </c>
      <c r="DQ164">
        <v>6.1978099999999996</v>
      </c>
      <c r="DR164">
        <v>2.0143800000000001</v>
      </c>
      <c r="DS164">
        <v>34.267800000000001</v>
      </c>
      <c r="DT164">
        <v>93.734099999999998</v>
      </c>
      <c r="DU164">
        <v>123.904</v>
      </c>
      <c r="DV164">
        <v>0</v>
      </c>
      <c r="DW164">
        <v>0</v>
      </c>
      <c r="DX164">
        <v>0</v>
      </c>
      <c r="DY164">
        <v>217.63800000000001</v>
      </c>
      <c r="DZ164">
        <v>209.126</v>
      </c>
      <c r="EA164">
        <v>8.51234</v>
      </c>
      <c r="EB164">
        <v>0</v>
      </c>
      <c r="EC164">
        <v>0</v>
      </c>
      <c r="EE164">
        <v>0</v>
      </c>
      <c r="EF164">
        <v>1.75</v>
      </c>
      <c r="EG164" t="s">
        <v>205</v>
      </c>
      <c r="EH164">
        <v>0</v>
      </c>
      <c r="EI164" s="74">
        <v>8.0906699999999995E-7</v>
      </c>
      <c r="EJ164">
        <v>85.514899999999997</v>
      </c>
      <c r="EK164">
        <v>33.320900000000002</v>
      </c>
      <c r="EL164">
        <v>0.85376099999999999</v>
      </c>
      <c r="EM164">
        <v>41.863700000000001</v>
      </c>
      <c r="EN164">
        <v>0</v>
      </c>
      <c r="EO164">
        <v>91.258399999999995</v>
      </c>
      <c r="EP164">
        <v>252.81200000000001</v>
      </c>
      <c r="EQ164">
        <v>274.91199999999998</v>
      </c>
      <c r="ER164">
        <v>0</v>
      </c>
      <c r="ES164">
        <v>0</v>
      </c>
      <c r="ET164">
        <v>0</v>
      </c>
      <c r="EU164">
        <v>527.72400000000005</v>
      </c>
      <c r="EV164" s="74">
        <v>1.6612300000000001E-11</v>
      </c>
      <c r="EW164">
        <v>85.506299999999996</v>
      </c>
      <c r="EX164">
        <v>44.864400000000003</v>
      </c>
      <c r="EY164">
        <v>16.7165</v>
      </c>
      <c r="EZ164">
        <v>20.304600000000001</v>
      </c>
      <c r="FA164">
        <v>0</v>
      </c>
      <c r="FB164">
        <v>91.258499999999998</v>
      </c>
      <c r="FC164">
        <v>258.64999999999998</v>
      </c>
      <c r="FD164">
        <v>274.91199999999998</v>
      </c>
      <c r="FE164">
        <v>0</v>
      </c>
      <c r="FF164">
        <v>0</v>
      </c>
      <c r="FG164">
        <v>0</v>
      </c>
      <c r="FH164">
        <v>533.56299999999999</v>
      </c>
      <c r="FI164" t="s">
        <v>606</v>
      </c>
      <c r="FJ164" t="s">
        <v>535</v>
      </c>
      <c r="FK164" t="s">
        <v>536</v>
      </c>
      <c r="FL164" t="s">
        <v>257</v>
      </c>
      <c r="FM164">
        <v>8.5</v>
      </c>
      <c r="FN164" t="s">
        <v>44</v>
      </c>
      <c r="FO164" t="s">
        <v>502</v>
      </c>
      <c r="FP164" t="s">
        <v>615</v>
      </c>
    </row>
    <row r="165" spans="1:172" x14ac:dyDescent="0.25">
      <c r="A165" s="72">
        <v>43238.571805555555</v>
      </c>
      <c r="B165" t="s">
        <v>479</v>
      </c>
      <c r="C165" t="s">
        <v>479</v>
      </c>
      <c r="D165" t="s">
        <v>266</v>
      </c>
      <c r="E165">
        <v>498589</v>
      </c>
      <c r="F165">
        <v>498589</v>
      </c>
      <c r="G165" t="s">
        <v>43</v>
      </c>
      <c r="H165" s="73">
        <v>0.21805555555555556</v>
      </c>
      <c r="I165" t="s">
        <v>51</v>
      </c>
      <c r="J165">
        <v>-1.02</v>
      </c>
      <c r="K165" t="s">
        <v>99</v>
      </c>
      <c r="L165" t="s">
        <v>99</v>
      </c>
      <c r="M165" t="s">
        <v>447</v>
      </c>
      <c r="N165">
        <v>120.133</v>
      </c>
      <c r="O165">
        <v>367175</v>
      </c>
      <c r="P165">
        <v>240744</v>
      </c>
      <c r="Q165">
        <v>2081.66</v>
      </c>
      <c r="R165">
        <v>248701</v>
      </c>
      <c r="S165">
        <v>0</v>
      </c>
      <c r="T165">
        <v>582833</v>
      </c>
      <c r="U165" s="74">
        <v>1441650</v>
      </c>
      <c r="V165" s="74">
        <v>2135580</v>
      </c>
      <c r="W165">
        <v>0</v>
      </c>
      <c r="X165">
        <v>0</v>
      </c>
      <c r="Y165">
        <v>0</v>
      </c>
      <c r="Z165" s="74">
        <v>3577240</v>
      </c>
      <c r="AA165">
        <v>18463.7</v>
      </c>
      <c r="AB165">
        <v>0</v>
      </c>
      <c r="AC165">
        <v>0</v>
      </c>
      <c r="AD165">
        <v>0</v>
      </c>
      <c r="AE165">
        <v>0</v>
      </c>
      <c r="AF165">
        <v>5568.98</v>
      </c>
      <c r="AG165">
        <v>0</v>
      </c>
      <c r="AH165">
        <v>24032.7</v>
      </c>
      <c r="AI165">
        <v>0</v>
      </c>
      <c r="AJ165">
        <v>0</v>
      </c>
      <c r="AK165">
        <v>0</v>
      </c>
      <c r="AL165">
        <v>0</v>
      </c>
      <c r="AM165">
        <v>24032.7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7.1197999999999997</v>
      </c>
      <c r="BB165">
        <v>23.0456</v>
      </c>
      <c r="BC165">
        <v>14.055999999999999</v>
      </c>
      <c r="BD165">
        <v>0.15190999999999999</v>
      </c>
      <c r="BE165">
        <v>14.0931</v>
      </c>
      <c r="BF165">
        <v>2.0149499999999998</v>
      </c>
      <c r="BG165">
        <v>34.267699999999998</v>
      </c>
      <c r="BH165">
        <v>94.748999999999995</v>
      </c>
      <c r="BI165">
        <v>123.904</v>
      </c>
      <c r="BJ165">
        <v>0</v>
      </c>
      <c r="BK165">
        <v>0</v>
      </c>
      <c r="BL165">
        <v>0</v>
      </c>
      <c r="BM165">
        <v>218.65299999999999</v>
      </c>
      <c r="BN165">
        <v>209.524</v>
      </c>
      <c r="BO165">
        <v>9.1288699999999992</v>
      </c>
      <c r="BP165">
        <v>0</v>
      </c>
      <c r="BQ165">
        <v>0</v>
      </c>
      <c r="BS165">
        <v>0</v>
      </c>
      <c r="BT165">
        <v>0</v>
      </c>
      <c r="BV165">
        <v>0</v>
      </c>
      <c r="BW165" t="s">
        <v>99</v>
      </c>
      <c r="BX165" t="s">
        <v>99</v>
      </c>
      <c r="BY165" t="s">
        <v>445</v>
      </c>
      <c r="BZ165">
        <v>96.976600000000005</v>
      </c>
      <c r="CA165">
        <v>271016</v>
      </c>
      <c r="CB165">
        <v>369946</v>
      </c>
      <c r="CC165">
        <v>37582.400000000001</v>
      </c>
      <c r="CD165">
        <v>99090.2</v>
      </c>
      <c r="CE165">
        <v>0</v>
      </c>
      <c r="CF165">
        <v>582835</v>
      </c>
      <c r="CG165" s="74">
        <v>1360570</v>
      </c>
      <c r="CH165" s="74">
        <v>2135580</v>
      </c>
      <c r="CI165">
        <v>0</v>
      </c>
      <c r="CJ165">
        <v>0</v>
      </c>
      <c r="CK165">
        <v>0</v>
      </c>
      <c r="CL165" s="74">
        <v>3496150</v>
      </c>
      <c r="CM165">
        <v>16530.5</v>
      </c>
      <c r="CN165">
        <v>0</v>
      </c>
      <c r="CO165">
        <v>0</v>
      </c>
      <c r="CP165">
        <v>0</v>
      </c>
      <c r="CQ165">
        <v>0</v>
      </c>
      <c r="CR165">
        <v>5567.39</v>
      </c>
      <c r="CS165">
        <v>0</v>
      </c>
      <c r="CT165">
        <v>22097.9</v>
      </c>
      <c r="CU165">
        <v>0</v>
      </c>
      <c r="CV165">
        <v>0</v>
      </c>
      <c r="CW165">
        <v>0</v>
      </c>
      <c r="CX165">
        <v>0</v>
      </c>
      <c r="CY165">
        <v>22097.9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6.5027100000000004</v>
      </c>
      <c r="DN165">
        <v>20.3705</v>
      </c>
      <c r="DO165">
        <v>21.482399999999998</v>
      </c>
      <c r="DP165">
        <v>2.8985799999999999</v>
      </c>
      <c r="DQ165">
        <v>6.1978099999999996</v>
      </c>
      <c r="DR165">
        <v>2.0143800000000001</v>
      </c>
      <c r="DS165">
        <v>34.267800000000001</v>
      </c>
      <c r="DT165">
        <v>93.734099999999998</v>
      </c>
      <c r="DU165">
        <v>123.904</v>
      </c>
      <c r="DV165">
        <v>0</v>
      </c>
      <c r="DW165">
        <v>0</v>
      </c>
      <c r="DX165">
        <v>0</v>
      </c>
      <c r="DY165">
        <v>217.63800000000001</v>
      </c>
      <c r="DZ165">
        <v>209.126</v>
      </c>
      <c r="EA165">
        <v>8.51234</v>
      </c>
      <c r="EB165">
        <v>0</v>
      </c>
      <c r="EC165">
        <v>0</v>
      </c>
      <c r="EE165">
        <v>0</v>
      </c>
      <c r="EF165">
        <v>1.75</v>
      </c>
      <c r="EG165" t="s">
        <v>205</v>
      </c>
      <c r="EH165">
        <v>0</v>
      </c>
      <c r="EI165" s="74">
        <v>7.6230200000000005E-7</v>
      </c>
      <c r="EJ165">
        <v>85.509500000000003</v>
      </c>
      <c r="EK165">
        <v>33.322200000000002</v>
      </c>
      <c r="EL165">
        <v>0.85366600000000004</v>
      </c>
      <c r="EM165">
        <v>41.863799999999998</v>
      </c>
      <c r="EN165">
        <v>0</v>
      </c>
      <c r="EO165">
        <v>91.258399999999995</v>
      </c>
      <c r="EP165">
        <v>252.80699999999999</v>
      </c>
      <c r="EQ165">
        <v>274.91199999999998</v>
      </c>
      <c r="ER165">
        <v>0</v>
      </c>
      <c r="ES165">
        <v>0</v>
      </c>
      <c r="ET165">
        <v>0</v>
      </c>
      <c r="EU165">
        <v>527.72</v>
      </c>
      <c r="EV165" s="74">
        <v>1.6612300000000001E-11</v>
      </c>
      <c r="EW165">
        <v>85.506299999999996</v>
      </c>
      <c r="EX165">
        <v>44.864400000000003</v>
      </c>
      <c r="EY165">
        <v>16.7165</v>
      </c>
      <c r="EZ165">
        <v>20.304600000000001</v>
      </c>
      <c r="FA165">
        <v>0</v>
      </c>
      <c r="FB165">
        <v>91.258499999999998</v>
      </c>
      <c r="FC165">
        <v>258.64999999999998</v>
      </c>
      <c r="FD165">
        <v>274.91199999999998</v>
      </c>
      <c r="FE165">
        <v>0</v>
      </c>
      <c r="FF165">
        <v>0</v>
      </c>
      <c r="FG165">
        <v>0</v>
      </c>
      <c r="FH165">
        <v>533.56299999999999</v>
      </c>
      <c r="FI165" t="s">
        <v>606</v>
      </c>
      <c r="FJ165" t="s">
        <v>535</v>
      </c>
      <c r="FK165" t="s">
        <v>536</v>
      </c>
      <c r="FL165" t="s">
        <v>257</v>
      </c>
      <c r="FM165">
        <v>8.5</v>
      </c>
      <c r="FN165" t="s">
        <v>44</v>
      </c>
      <c r="FO165" t="s">
        <v>502</v>
      </c>
      <c r="FP165" t="s">
        <v>615</v>
      </c>
    </row>
    <row r="166" spans="1:172" x14ac:dyDescent="0.25">
      <c r="A166" s="72">
        <v>43238.57545138889</v>
      </c>
      <c r="B166" t="s">
        <v>480</v>
      </c>
      <c r="C166" t="s">
        <v>480</v>
      </c>
      <c r="D166" t="s">
        <v>266</v>
      </c>
      <c r="E166">
        <v>498589</v>
      </c>
      <c r="F166">
        <v>498589</v>
      </c>
      <c r="G166" t="s">
        <v>43</v>
      </c>
      <c r="H166" s="73">
        <v>0.21527777777777779</v>
      </c>
      <c r="I166" t="s">
        <v>51</v>
      </c>
      <c r="J166">
        <v>-0.94</v>
      </c>
      <c r="K166" t="s">
        <v>99</v>
      </c>
      <c r="L166" t="s">
        <v>99</v>
      </c>
      <c r="M166" t="s">
        <v>447</v>
      </c>
      <c r="N166">
        <v>115.30800000000001</v>
      </c>
      <c r="O166">
        <v>368980</v>
      </c>
      <c r="P166">
        <v>243184</v>
      </c>
      <c r="Q166">
        <v>2108.16</v>
      </c>
      <c r="R166">
        <v>247999</v>
      </c>
      <c r="S166">
        <v>0</v>
      </c>
      <c r="T166">
        <v>582833</v>
      </c>
      <c r="U166" s="74">
        <v>1445220</v>
      </c>
      <c r="V166" s="74">
        <v>2135580</v>
      </c>
      <c r="W166">
        <v>0</v>
      </c>
      <c r="X166">
        <v>0</v>
      </c>
      <c r="Y166">
        <v>0</v>
      </c>
      <c r="Z166" s="74">
        <v>3580800</v>
      </c>
      <c r="AA166">
        <v>17722.099999999999</v>
      </c>
      <c r="AB166">
        <v>0</v>
      </c>
      <c r="AC166">
        <v>0</v>
      </c>
      <c r="AD166">
        <v>0</v>
      </c>
      <c r="AE166">
        <v>0</v>
      </c>
      <c r="AF166">
        <v>5568.97</v>
      </c>
      <c r="AG166">
        <v>0</v>
      </c>
      <c r="AH166">
        <v>23291</v>
      </c>
      <c r="AI166">
        <v>0</v>
      </c>
      <c r="AJ166">
        <v>0</v>
      </c>
      <c r="AK166">
        <v>0</v>
      </c>
      <c r="AL166">
        <v>0</v>
      </c>
      <c r="AM166">
        <v>23291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6.8440000000000003</v>
      </c>
      <c r="BB166">
        <v>23.148299999999999</v>
      </c>
      <c r="BC166">
        <v>14.196099999999999</v>
      </c>
      <c r="BD166">
        <v>0.15348000000000001</v>
      </c>
      <c r="BE166">
        <v>14.0466</v>
      </c>
      <c r="BF166">
        <v>2.0149400000000002</v>
      </c>
      <c r="BG166">
        <v>34.267699999999998</v>
      </c>
      <c r="BH166">
        <v>94.671000000000006</v>
      </c>
      <c r="BI166">
        <v>123.904</v>
      </c>
      <c r="BJ166">
        <v>0</v>
      </c>
      <c r="BK166">
        <v>0</v>
      </c>
      <c r="BL166">
        <v>0</v>
      </c>
      <c r="BM166">
        <v>218.57499999999999</v>
      </c>
      <c r="BN166">
        <v>209.721</v>
      </c>
      <c r="BO166">
        <v>8.8533000000000008</v>
      </c>
      <c r="BP166">
        <v>0</v>
      </c>
      <c r="BQ166">
        <v>0</v>
      </c>
      <c r="BS166">
        <v>0</v>
      </c>
      <c r="BT166">
        <v>0</v>
      </c>
      <c r="BV166">
        <v>0</v>
      </c>
      <c r="BW166" t="s">
        <v>99</v>
      </c>
      <c r="BX166" t="s">
        <v>99</v>
      </c>
      <c r="BY166" t="s">
        <v>445</v>
      </c>
      <c r="BZ166">
        <v>96.976600000000005</v>
      </c>
      <c r="CA166">
        <v>271016</v>
      </c>
      <c r="CB166">
        <v>369946</v>
      </c>
      <c r="CC166">
        <v>37582.400000000001</v>
      </c>
      <c r="CD166">
        <v>99090.2</v>
      </c>
      <c r="CE166">
        <v>0</v>
      </c>
      <c r="CF166">
        <v>582835</v>
      </c>
      <c r="CG166" s="74">
        <v>1360570</v>
      </c>
      <c r="CH166" s="74">
        <v>2135580</v>
      </c>
      <c r="CI166">
        <v>0</v>
      </c>
      <c r="CJ166">
        <v>0</v>
      </c>
      <c r="CK166">
        <v>0</v>
      </c>
      <c r="CL166" s="74">
        <v>3496150</v>
      </c>
      <c r="CM166">
        <v>16530.5</v>
      </c>
      <c r="CN166">
        <v>0</v>
      </c>
      <c r="CO166">
        <v>0</v>
      </c>
      <c r="CP166">
        <v>0</v>
      </c>
      <c r="CQ166">
        <v>0</v>
      </c>
      <c r="CR166">
        <v>5567.39</v>
      </c>
      <c r="CS166">
        <v>0</v>
      </c>
      <c r="CT166">
        <v>22097.9</v>
      </c>
      <c r="CU166">
        <v>0</v>
      </c>
      <c r="CV166">
        <v>0</v>
      </c>
      <c r="CW166">
        <v>0</v>
      </c>
      <c r="CX166">
        <v>0</v>
      </c>
      <c r="CY166">
        <v>22097.9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6.5027100000000004</v>
      </c>
      <c r="DN166">
        <v>20.3705</v>
      </c>
      <c r="DO166">
        <v>21.482399999999998</v>
      </c>
      <c r="DP166">
        <v>2.8985799999999999</v>
      </c>
      <c r="DQ166">
        <v>6.1978099999999996</v>
      </c>
      <c r="DR166">
        <v>2.0143800000000001</v>
      </c>
      <c r="DS166">
        <v>34.267800000000001</v>
      </c>
      <c r="DT166">
        <v>93.734099999999998</v>
      </c>
      <c r="DU166">
        <v>123.904</v>
      </c>
      <c r="DV166">
        <v>0</v>
      </c>
      <c r="DW166">
        <v>0</v>
      </c>
      <c r="DX166">
        <v>0</v>
      </c>
      <c r="DY166">
        <v>217.63800000000001</v>
      </c>
      <c r="DZ166">
        <v>209.126</v>
      </c>
      <c r="EA166">
        <v>8.51234</v>
      </c>
      <c r="EB166">
        <v>0</v>
      </c>
      <c r="EC166">
        <v>0</v>
      </c>
      <c r="EE166">
        <v>0</v>
      </c>
      <c r="EF166">
        <v>1.75</v>
      </c>
      <c r="EG166" t="s">
        <v>205</v>
      </c>
      <c r="EH166">
        <v>0</v>
      </c>
      <c r="EI166" s="74">
        <v>8.2378000000000005E-13</v>
      </c>
      <c r="EJ166">
        <v>85.514600000000002</v>
      </c>
      <c r="EK166">
        <v>33.400700000000001</v>
      </c>
      <c r="EL166">
        <v>0.85546199999999994</v>
      </c>
      <c r="EM166">
        <v>41.868200000000002</v>
      </c>
      <c r="EN166">
        <v>0</v>
      </c>
      <c r="EO166">
        <v>91.258399999999995</v>
      </c>
      <c r="EP166">
        <v>252.89699999999999</v>
      </c>
      <c r="EQ166">
        <v>274.91199999999998</v>
      </c>
      <c r="ER166">
        <v>0</v>
      </c>
      <c r="ES166">
        <v>0</v>
      </c>
      <c r="ET166">
        <v>0</v>
      </c>
      <c r="EU166">
        <v>527.80999999999995</v>
      </c>
      <c r="EV166" s="74">
        <v>1.6612300000000001E-11</v>
      </c>
      <c r="EW166">
        <v>85.506299999999996</v>
      </c>
      <c r="EX166">
        <v>44.864400000000003</v>
      </c>
      <c r="EY166">
        <v>16.7165</v>
      </c>
      <c r="EZ166">
        <v>20.304600000000001</v>
      </c>
      <c r="FA166">
        <v>0</v>
      </c>
      <c r="FB166">
        <v>91.258499999999998</v>
      </c>
      <c r="FC166">
        <v>258.64999999999998</v>
      </c>
      <c r="FD166">
        <v>274.91199999999998</v>
      </c>
      <c r="FE166">
        <v>0</v>
      </c>
      <c r="FF166">
        <v>0</v>
      </c>
      <c r="FG166">
        <v>0</v>
      </c>
      <c r="FH166">
        <v>533.56299999999999</v>
      </c>
      <c r="FI166" t="s">
        <v>606</v>
      </c>
      <c r="FJ166" t="s">
        <v>535</v>
      </c>
      <c r="FK166" t="s">
        <v>536</v>
      </c>
      <c r="FL166" t="s">
        <v>257</v>
      </c>
      <c r="FM166">
        <v>8.5</v>
      </c>
      <c r="FN166" t="s">
        <v>44</v>
      </c>
      <c r="FO166" t="s">
        <v>502</v>
      </c>
      <c r="FP166" t="s">
        <v>615</v>
      </c>
    </row>
    <row r="167" spans="1:172" x14ac:dyDescent="0.25">
      <c r="A167" s="72">
        <v>43238.579085648147</v>
      </c>
      <c r="B167" t="s">
        <v>481</v>
      </c>
      <c r="C167" t="s">
        <v>481</v>
      </c>
      <c r="D167" t="s">
        <v>266</v>
      </c>
      <c r="E167">
        <v>498589</v>
      </c>
      <c r="F167">
        <v>498589</v>
      </c>
      <c r="G167" t="s">
        <v>43</v>
      </c>
      <c r="H167" s="73">
        <v>0.21458333333333335</v>
      </c>
      <c r="I167" t="s">
        <v>51</v>
      </c>
      <c r="J167">
        <v>-1.5</v>
      </c>
      <c r="K167" t="s">
        <v>99</v>
      </c>
      <c r="L167" t="s">
        <v>99</v>
      </c>
      <c r="M167" t="s">
        <v>447</v>
      </c>
      <c r="N167">
        <v>124.687</v>
      </c>
      <c r="O167">
        <v>370525</v>
      </c>
      <c r="P167">
        <v>240059</v>
      </c>
      <c r="Q167">
        <v>2106.25</v>
      </c>
      <c r="R167">
        <v>250319</v>
      </c>
      <c r="S167">
        <v>0</v>
      </c>
      <c r="T167">
        <v>582833</v>
      </c>
      <c r="U167" s="74">
        <v>1445970</v>
      </c>
      <c r="V167" s="74">
        <v>2135580</v>
      </c>
      <c r="W167">
        <v>0</v>
      </c>
      <c r="X167">
        <v>0</v>
      </c>
      <c r="Y167">
        <v>0</v>
      </c>
      <c r="Z167" s="74">
        <v>3581550</v>
      </c>
      <c r="AA167">
        <v>19163.5</v>
      </c>
      <c r="AB167">
        <v>0</v>
      </c>
      <c r="AC167">
        <v>0</v>
      </c>
      <c r="AD167">
        <v>0</v>
      </c>
      <c r="AE167">
        <v>0</v>
      </c>
      <c r="AF167">
        <v>5568.98</v>
      </c>
      <c r="AG167">
        <v>0</v>
      </c>
      <c r="AH167">
        <v>24732.5</v>
      </c>
      <c r="AI167">
        <v>0</v>
      </c>
      <c r="AJ167">
        <v>0</v>
      </c>
      <c r="AK167">
        <v>0</v>
      </c>
      <c r="AL167">
        <v>0</v>
      </c>
      <c r="AM167">
        <v>24732.5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7.3717499999999996</v>
      </c>
      <c r="BB167">
        <v>23.208300000000001</v>
      </c>
      <c r="BC167">
        <v>14.008800000000001</v>
      </c>
      <c r="BD167">
        <v>0.15316099999999999</v>
      </c>
      <c r="BE167">
        <v>14.212400000000001</v>
      </c>
      <c r="BF167">
        <v>2.0149499999999998</v>
      </c>
      <c r="BG167">
        <v>34.267699999999998</v>
      </c>
      <c r="BH167">
        <v>95.237099999999998</v>
      </c>
      <c r="BI167">
        <v>123.904</v>
      </c>
      <c r="BJ167">
        <v>0</v>
      </c>
      <c r="BK167">
        <v>0</v>
      </c>
      <c r="BL167">
        <v>0</v>
      </c>
      <c r="BM167">
        <v>219.14099999999999</v>
      </c>
      <c r="BN167">
        <v>209.76</v>
      </c>
      <c r="BO167">
        <v>9.3805800000000001</v>
      </c>
      <c r="BP167">
        <v>0</v>
      </c>
      <c r="BQ167">
        <v>0</v>
      </c>
      <c r="BS167">
        <v>0</v>
      </c>
      <c r="BT167">
        <v>1</v>
      </c>
      <c r="BU167" t="s">
        <v>184</v>
      </c>
      <c r="BV167">
        <v>0</v>
      </c>
      <c r="BW167" t="s">
        <v>99</v>
      </c>
      <c r="BX167" t="s">
        <v>99</v>
      </c>
      <c r="BY167" t="s">
        <v>445</v>
      </c>
      <c r="BZ167">
        <v>96.976600000000005</v>
      </c>
      <c r="CA167">
        <v>271016</v>
      </c>
      <c r="CB167">
        <v>369946</v>
      </c>
      <c r="CC167">
        <v>37582.400000000001</v>
      </c>
      <c r="CD167">
        <v>99090.2</v>
      </c>
      <c r="CE167">
        <v>0</v>
      </c>
      <c r="CF167">
        <v>582835</v>
      </c>
      <c r="CG167" s="74">
        <v>1360570</v>
      </c>
      <c r="CH167" s="74">
        <v>2135580</v>
      </c>
      <c r="CI167">
        <v>0</v>
      </c>
      <c r="CJ167">
        <v>0</v>
      </c>
      <c r="CK167">
        <v>0</v>
      </c>
      <c r="CL167" s="74">
        <v>3496150</v>
      </c>
      <c r="CM167">
        <v>16530.5</v>
      </c>
      <c r="CN167">
        <v>0</v>
      </c>
      <c r="CO167">
        <v>0</v>
      </c>
      <c r="CP167">
        <v>0</v>
      </c>
      <c r="CQ167">
        <v>0</v>
      </c>
      <c r="CR167">
        <v>5567.39</v>
      </c>
      <c r="CS167">
        <v>0</v>
      </c>
      <c r="CT167">
        <v>22097.9</v>
      </c>
      <c r="CU167">
        <v>0</v>
      </c>
      <c r="CV167">
        <v>0</v>
      </c>
      <c r="CW167">
        <v>0</v>
      </c>
      <c r="CX167">
        <v>0</v>
      </c>
      <c r="CY167">
        <v>22097.9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6.5027100000000004</v>
      </c>
      <c r="DN167">
        <v>20.3705</v>
      </c>
      <c r="DO167">
        <v>21.482399999999998</v>
      </c>
      <c r="DP167">
        <v>2.8985799999999999</v>
      </c>
      <c r="DQ167">
        <v>6.1978099999999996</v>
      </c>
      <c r="DR167">
        <v>2.0143800000000001</v>
      </c>
      <c r="DS167">
        <v>34.267800000000001</v>
      </c>
      <c r="DT167">
        <v>93.734099999999998</v>
      </c>
      <c r="DU167">
        <v>123.904</v>
      </c>
      <c r="DV167">
        <v>0</v>
      </c>
      <c r="DW167">
        <v>0</v>
      </c>
      <c r="DX167">
        <v>0</v>
      </c>
      <c r="DY167">
        <v>217.63800000000001</v>
      </c>
      <c r="DZ167">
        <v>209.126</v>
      </c>
      <c r="EA167">
        <v>8.51234</v>
      </c>
      <c r="EB167">
        <v>0</v>
      </c>
      <c r="EC167">
        <v>0</v>
      </c>
      <c r="EE167">
        <v>0</v>
      </c>
      <c r="EF167">
        <v>1.75</v>
      </c>
      <c r="EG167" t="s">
        <v>205</v>
      </c>
      <c r="EH167">
        <v>0</v>
      </c>
      <c r="EI167">
        <v>1.44487E-4</v>
      </c>
      <c r="EJ167">
        <v>85.639099999999999</v>
      </c>
      <c r="EK167">
        <v>33.248199999999997</v>
      </c>
      <c r="EL167">
        <v>0.85610699999999995</v>
      </c>
      <c r="EM167">
        <v>42.543999999999997</v>
      </c>
      <c r="EN167">
        <v>0</v>
      </c>
      <c r="EO167">
        <v>91.258399999999995</v>
      </c>
      <c r="EP167">
        <v>253.54599999999999</v>
      </c>
      <c r="EQ167">
        <v>274.91199999999998</v>
      </c>
      <c r="ER167">
        <v>0</v>
      </c>
      <c r="ES167">
        <v>0</v>
      </c>
      <c r="ET167">
        <v>0</v>
      </c>
      <c r="EU167">
        <v>528.45799999999997</v>
      </c>
      <c r="EV167" s="74">
        <v>1.6612300000000001E-11</v>
      </c>
      <c r="EW167">
        <v>85.506299999999996</v>
      </c>
      <c r="EX167">
        <v>44.864400000000003</v>
      </c>
      <c r="EY167">
        <v>16.7165</v>
      </c>
      <c r="EZ167">
        <v>20.304600000000001</v>
      </c>
      <c r="FA167">
        <v>0</v>
      </c>
      <c r="FB167">
        <v>91.258499999999998</v>
      </c>
      <c r="FC167">
        <v>258.64999999999998</v>
      </c>
      <c r="FD167">
        <v>274.91199999999998</v>
      </c>
      <c r="FE167">
        <v>0</v>
      </c>
      <c r="FF167">
        <v>0</v>
      </c>
      <c r="FG167">
        <v>0</v>
      </c>
      <c r="FH167">
        <v>533.56299999999999</v>
      </c>
      <c r="FI167" t="s">
        <v>606</v>
      </c>
      <c r="FJ167" t="s">
        <v>535</v>
      </c>
      <c r="FK167" t="s">
        <v>536</v>
      </c>
      <c r="FL167" t="s">
        <v>257</v>
      </c>
      <c r="FM167">
        <v>8.5</v>
      </c>
      <c r="FN167" t="s">
        <v>44</v>
      </c>
      <c r="FO167" t="s">
        <v>502</v>
      </c>
      <c r="FP167" t="s">
        <v>615</v>
      </c>
    </row>
    <row r="168" spans="1:172" x14ac:dyDescent="0.25">
      <c r="A168" s="72">
        <v>43238.582928240743</v>
      </c>
      <c r="B168" t="s">
        <v>482</v>
      </c>
      <c r="C168" t="s">
        <v>482</v>
      </c>
      <c r="D168" t="s">
        <v>266</v>
      </c>
      <c r="E168">
        <v>498589</v>
      </c>
      <c r="F168">
        <v>498589</v>
      </c>
      <c r="G168" t="s">
        <v>43</v>
      </c>
      <c r="H168" s="73">
        <v>0.22777777777777777</v>
      </c>
      <c r="I168" t="s">
        <v>51</v>
      </c>
      <c r="J168">
        <v>-0.95</v>
      </c>
      <c r="K168" t="s">
        <v>99</v>
      </c>
      <c r="L168" t="s">
        <v>99</v>
      </c>
      <c r="M168" t="s">
        <v>447</v>
      </c>
      <c r="N168">
        <v>119.149</v>
      </c>
      <c r="O168">
        <v>367206</v>
      </c>
      <c r="P168">
        <v>241048</v>
      </c>
      <c r="Q168">
        <v>2101.14</v>
      </c>
      <c r="R168">
        <v>248318</v>
      </c>
      <c r="S168">
        <v>0</v>
      </c>
      <c r="T168">
        <v>582833</v>
      </c>
      <c r="U168" s="74">
        <v>1441620</v>
      </c>
      <c r="V168" s="74">
        <v>2135580</v>
      </c>
      <c r="W168">
        <v>0</v>
      </c>
      <c r="X168">
        <v>0</v>
      </c>
      <c r="Y168">
        <v>0</v>
      </c>
      <c r="Z168" s="74">
        <v>3577210</v>
      </c>
      <c r="AA168">
        <v>18312.400000000001</v>
      </c>
      <c r="AB168">
        <v>0</v>
      </c>
      <c r="AC168">
        <v>0</v>
      </c>
      <c r="AD168">
        <v>0</v>
      </c>
      <c r="AE168">
        <v>0</v>
      </c>
      <c r="AF168">
        <v>5568.98</v>
      </c>
      <c r="AG168">
        <v>0</v>
      </c>
      <c r="AH168">
        <v>23881.4</v>
      </c>
      <c r="AI168">
        <v>0</v>
      </c>
      <c r="AJ168">
        <v>0</v>
      </c>
      <c r="AK168">
        <v>0</v>
      </c>
      <c r="AL168">
        <v>0</v>
      </c>
      <c r="AM168">
        <v>23881.4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7.0639099999999999</v>
      </c>
      <c r="BB168">
        <v>23.0532</v>
      </c>
      <c r="BC168">
        <v>14.074</v>
      </c>
      <c r="BD168">
        <v>0.15292500000000001</v>
      </c>
      <c r="BE168">
        <v>14.071099999999999</v>
      </c>
      <c r="BF168">
        <v>2.0149499999999998</v>
      </c>
      <c r="BG168">
        <v>34.267699999999998</v>
      </c>
      <c r="BH168">
        <v>94.697800000000001</v>
      </c>
      <c r="BI168">
        <v>123.904</v>
      </c>
      <c r="BJ168">
        <v>0</v>
      </c>
      <c r="BK168">
        <v>0</v>
      </c>
      <c r="BL168">
        <v>0</v>
      </c>
      <c r="BM168">
        <v>218.601</v>
      </c>
      <c r="BN168">
        <v>209.52799999999999</v>
      </c>
      <c r="BO168">
        <v>9.0730299999999993</v>
      </c>
      <c r="BP168">
        <v>0</v>
      </c>
      <c r="BQ168">
        <v>0</v>
      </c>
      <c r="BS168">
        <v>0</v>
      </c>
      <c r="BT168">
        <v>0</v>
      </c>
      <c r="BV168">
        <v>0</v>
      </c>
      <c r="BW168" t="s">
        <v>99</v>
      </c>
      <c r="BX168" t="s">
        <v>99</v>
      </c>
      <c r="BY168" t="s">
        <v>445</v>
      </c>
      <c r="BZ168">
        <v>96.976600000000005</v>
      </c>
      <c r="CA168">
        <v>271016</v>
      </c>
      <c r="CB168">
        <v>369946</v>
      </c>
      <c r="CC168">
        <v>37582.400000000001</v>
      </c>
      <c r="CD168">
        <v>99090.2</v>
      </c>
      <c r="CE168">
        <v>0</v>
      </c>
      <c r="CF168">
        <v>582835</v>
      </c>
      <c r="CG168" s="74">
        <v>1360570</v>
      </c>
      <c r="CH168" s="74">
        <v>2135580</v>
      </c>
      <c r="CI168">
        <v>0</v>
      </c>
      <c r="CJ168">
        <v>0</v>
      </c>
      <c r="CK168">
        <v>0</v>
      </c>
      <c r="CL168" s="74">
        <v>3496150</v>
      </c>
      <c r="CM168">
        <v>16530.5</v>
      </c>
      <c r="CN168">
        <v>0</v>
      </c>
      <c r="CO168">
        <v>0</v>
      </c>
      <c r="CP168">
        <v>0</v>
      </c>
      <c r="CQ168">
        <v>0</v>
      </c>
      <c r="CR168">
        <v>5567.39</v>
      </c>
      <c r="CS168">
        <v>0</v>
      </c>
      <c r="CT168">
        <v>22097.9</v>
      </c>
      <c r="CU168">
        <v>0</v>
      </c>
      <c r="CV168">
        <v>0</v>
      </c>
      <c r="CW168">
        <v>0</v>
      </c>
      <c r="CX168">
        <v>0</v>
      </c>
      <c r="CY168">
        <v>22097.9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6.5027100000000004</v>
      </c>
      <c r="DN168">
        <v>20.3705</v>
      </c>
      <c r="DO168">
        <v>21.482399999999998</v>
      </c>
      <c r="DP168">
        <v>2.8985799999999999</v>
      </c>
      <c r="DQ168">
        <v>6.1978099999999996</v>
      </c>
      <c r="DR168">
        <v>2.0143800000000001</v>
      </c>
      <c r="DS168">
        <v>34.267800000000001</v>
      </c>
      <c r="DT168">
        <v>93.734099999999998</v>
      </c>
      <c r="DU168">
        <v>123.904</v>
      </c>
      <c r="DV168">
        <v>0</v>
      </c>
      <c r="DW168">
        <v>0</v>
      </c>
      <c r="DX168">
        <v>0</v>
      </c>
      <c r="DY168">
        <v>217.63800000000001</v>
      </c>
      <c r="DZ168">
        <v>209.126</v>
      </c>
      <c r="EA168">
        <v>8.51234</v>
      </c>
      <c r="EB168">
        <v>0</v>
      </c>
      <c r="EC168">
        <v>0</v>
      </c>
      <c r="EE168">
        <v>0</v>
      </c>
      <c r="EF168">
        <v>1.75</v>
      </c>
      <c r="EG168" t="s">
        <v>205</v>
      </c>
      <c r="EH168">
        <v>0</v>
      </c>
      <c r="EI168" s="74">
        <v>4.8922099999999996E-7</v>
      </c>
      <c r="EJ168">
        <v>85.490099999999998</v>
      </c>
      <c r="EK168">
        <v>33.334899999999998</v>
      </c>
      <c r="EL168">
        <v>0.85336400000000001</v>
      </c>
      <c r="EM168">
        <v>41.863900000000001</v>
      </c>
      <c r="EN168">
        <v>0</v>
      </c>
      <c r="EO168">
        <v>91.258399999999995</v>
      </c>
      <c r="EP168">
        <v>252.80099999999999</v>
      </c>
      <c r="EQ168">
        <v>274.91199999999998</v>
      </c>
      <c r="ER168">
        <v>0</v>
      </c>
      <c r="ES168">
        <v>0</v>
      </c>
      <c r="ET168">
        <v>0</v>
      </c>
      <c r="EU168">
        <v>527.71299999999997</v>
      </c>
      <c r="EV168" s="74">
        <v>1.6612300000000001E-11</v>
      </c>
      <c r="EW168">
        <v>85.506299999999996</v>
      </c>
      <c r="EX168">
        <v>44.864400000000003</v>
      </c>
      <c r="EY168">
        <v>16.7165</v>
      </c>
      <c r="EZ168">
        <v>20.304600000000001</v>
      </c>
      <c r="FA168">
        <v>0</v>
      </c>
      <c r="FB168">
        <v>91.258499999999998</v>
      </c>
      <c r="FC168">
        <v>258.64999999999998</v>
      </c>
      <c r="FD168">
        <v>274.91199999999998</v>
      </c>
      <c r="FE168">
        <v>0</v>
      </c>
      <c r="FF168">
        <v>0</v>
      </c>
      <c r="FG168">
        <v>0</v>
      </c>
      <c r="FH168">
        <v>533.56299999999999</v>
      </c>
      <c r="FI168" t="s">
        <v>606</v>
      </c>
      <c r="FJ168" t="s">
        <v>535</v>
      </c>
      <c r="FK168" t="s">
        <v>536</v>
      </c>
      <c r="FL168" t="s">
        <v>257</v>
      </c>
      <c r="FM168">
        <v>8.5</v>
      </c>
      <c r="FN168" t="s">
        <v>44</v>
      </c>
      <c r="FO168" t="s">
        <v>502</v>
      </c>
      <c r="FP168" t="s">
        <v>615</v>
      </c>
    </row>
    <row r="169" spans="1:172" x14ac:dyDescent="0.25">
      <c r="A169" s="72">
        <v>43238.588472222225</v>
      </c>
      <c r="B169" t="s">
        <v>483</v>
      </c>
      <c r="C169" t="s">
        <v>483</v>
      </c>
      <c r="D169" t="s">
        <v>266</v>
      </c>
      <c r="E169">
        <v>498589</v>
      </c>
      <c r="F169">
        <v>498589</v>
      </c>
      <c r="G169" t="s">
        <v>43</v>
      </c>
      <c r="H169" s="73">
        <v>0.3298611111111111</v>
      </c>
      <c r="I169" t="s">
        <v>51</v>
      </c>
      <c r="J169">
        <v>-15.15</v>
      </c>
      <c r="K169" t="s">
        <v>99</v>
      </c>
      <c r="L169" t="s">
        <v>99</v>
      </c>
      <c r="M169" t="s">
        <v>484</v>
      </c>
      <c r="N169">
        <v>164.83600000000001</v>
      </c>
      <c r="O169">
        <v>481642</v>
      </c>
      <c r="P169">
        <v>298220</v>
      </c>
      <c r="Q169">
        <v>3313.43</v>
      </c>
      <c r="R169">
        <v>226623</v>
      </c>
      <c r="S169">
        <v>0</v>
      </c>
      <c r="T169">
        <v>582833</v>
      </c>
      <c r="U169" s="74">
        <v>1592800</v>
      </c>
      <c r="V169" s="74">
        <v>2135580</v>
      </c>
      <c r="W169">
        <v>0</v>
      </c>
      <c r="X169">
        <v>0</v>
      </c>
      <c r="Y169">
        <v>0</v>
      </c>
      <c r="Z169" s="74">
        <v>3728380</v>
      </c>
      <c r="AA169">
        <v>25144.1</v>
      </c>
      <c r="AB169">
        <v>0</v>
      </c>
      <c r="AC169">
        <v>0</v>
      </c>
      <c r="AD169">
        <v>0</v>
      </c>
      <c r="AE169">
        <v>0</v>
      </c>
      <c r="AF169">
        <v>5568.97</v>
      </c>
      <c r="AG169">
        <v>0</v>
      </c>
      <c r="AH169">
        <v>30713.1</v>
      </c>
      <c r="AI169">
        <v>0</v>
      </c>
      <c r="AJ169">
        <v>0</v>
      </c>
      <c r="AK169">
        <v>0</v>
      </c>
      <c r="AL169">
        <v>0</v>
      </c>
      <c r="AM169">
        <v>30713.1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9.4478100000000005</v>
      </c>
      <c r="BB169">
        <v>32.548200000000001</v>
      </c>
      <c r="BC169">
        <v>17.250399999999999</v>
      </c>
      <c r="BD169">
        <v>0.28127000000000002</v>
      </c>
      <c r="BE169">
        <v>13.066700000000001</v>
      </c>
      <c r="BF169">
        <v>2.0149400000000002</v>
      </c>
      <c r="BG169">
        <v>34.267699999999998</v>
      </c>
      <c r="BH169">
        <v>108.877</v>
      </c>
      <c r="BI169">
        <v>123.904</v>
      </c>
      <c r="BJ169">
        <v>0</v>
      </c>
      <c r="BK169">
        <v>0</v>
      </c>
      <c r="BL169">
        <v>0</v>
      </c>
      <c r="BM169">
        <v>232.78100000000001</v>
      </c>
      <c r="BN169">
        <v>221.327</v>
      </c>
      <c r="BO169">
        <v>11.4541</v>
      </c>
      <c r="BP169">
        <v>0</v>
      </c>
      <c r="BQ169">
        <v>266.5</v>
      </c>
      <c r="BR169" t="s">
        <v>130</v>
      </c>
      <c r="BS169">
        <v>1</v>
      </c>
      <c r="BT169">
        <v>1</v>
      </c>
      <c r="BU169" t="s">
        <v>292</v>
      </c>
      <c r="BV169">
        <v>0</v>
      </c>
      <c r="BW169" t="s">
        <v>99</v>
      </c>
      <c r="BX169" t="s">
        <v>99</v>
      </c>
      <c r="BY169" t="s">
        <v>445</v>
      </c>
      <c r="BZ169">
        <v>96.976600000000005</v>
      </c>
      <c r="CA169">
        <v>271016</v>
      </c>
      <c r="CB169">
        <v>369946</v>
      </c>
      <c r="CC169">
        <v>37582.400000000001</v>
      </c>
      <c r="CD169">
        <v>99090.2</v>
      </c>
      <c r="CE169">
        <v>0</v>
      </c>
      <c r="CF169">
        <v>582835</v>
      </c>
      <c r="CG169" s="74">
        <v>1360570</v>
      </c>
      <c r="CH169" s="74">
        <v>2135580</v>
      </c>
      <c r="CI169">
        <v>0</v>
      </c>
      <c r="CJ169">
        <v>0</v>
      </c>
      <c r="CK169">
        <v>0</v>
      </c>
      <c r="CL169" s="74">
        <v>3496150</v>
      </c>
      <c r="CM169">
        <v>16530.5</v>
      </c>
      <c r="CN169">
        <v>0</v>
      </c>
      <c r="CO169">
        <v>0</v>
      </c>
      <c r="CP169">
        <v>0</v>
      </c>
      <c r="CQ169">
        <v>0</v>
      </c>
      <c r="CR169">
        <v>5567.39</v>
      </c>
      <c r="CS169">
        <v>0</v>
      </c>
      <c r="CT169">
        <v>22097.9</v>
      </c>
      <c r="CU169">
        <v>0</v>
      </c>
      <c r="CV169">
        <v>0</v>
      </c>
      <c r="CW169">
        <v>0</v>
      </c>
      <c r="CX169">
        <v>0</v>
      </c>
      <c r="CY169">
        <v>22097.9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6.5027100000000004</v>
      </c>
      <c r="DN169">
        <v>20.3705</v>
      </c>
      <c r="DO169">
        <v>21.482399999999998</v>
      </c>
      <c r="DP169">
        <v>2.8985799999999999</v>
      </c>
      <c r="DQ169">
        <v>6.1978099999999996</v>
      </c>
      <c r="DR169">
        <v>2.0143800000000001</v>
      </c>
      <c r="DS169">
        <v>34.267800000000001</v>
      </c>
      <c r="DT169">
        <v>93.734099999999998</v>
      </c>
      <c r="DU169">
        <v>123.904</v>
      </c>
      <c r="DV169">
        <v>0</v>
      </c>
      <c r="DW169">
        <v>0</v>
      </c>
      <c r="DX169">
        <v>0</v>
      </c>
      <c r="DY169">
        <v>217.63800000000001</v>
      </c>
      <c r="DZ169">
        <v>209.126</v>
      </c>
      <c r="EA169">
        <v>8.51234</v>
      </c>
      <c r="EB169">
        <v>0</v>
      </c>
      <c r="EC169">
        <v>0</v>
      </c>
      <c r="EE169">
        <v>0</v>
      </c>
      <c r="EF169">
        <v>1.75</v>
      </c>
      <c r="EG169" t="s">
        <v>205</v>
      </c>
      <c r="EH169">
        <v>0</v>
      </c>
      <c r="EI169">
        <v>1.09855E-2</v>
      </c>
      <c r="EJ169">
        <v>120.197</v>
      </c>
      <c r="EK169">
        <v>43.140999999999998</v>
      </c>
      <c r="EL169">
        <v>1.60537</v>
      </c>
      <c r="EM169">
        <v>35.0182</v>
      </c>
      <c r="EN169">
        <v>0</v>
      </c>
      <c r="EO169">
        <v>91.258399999999995</v>
      </c>
      <c r="EP169">
        <v>291.23099999999999</v>
      </c>
      <c r="EQ169">
        <v>274.91199999999998</v>
      </c>
      <c r="ER169">
        <v>0</v>
      </c>
      <c r="ES169">
        <v>0</v>
      </c>
      <c r="ET169">
        <v>0</v>
      </c>
      <c r="EU169">
        <v>566.14300000000003</v>
      </c>
      <c r="EV169" s="74">
        <v>1.6612300000000001E-11</v>
      </c>
      <c r="EW169">
        <v>85.506299999999996</v>
      </c>
      <c r="EX169">
        <v>44.864400000000003</v>
      </c>
      <c r="EY169">
        <v>16.7165</v>
      </c>
      <c r="EZ169">
        <v>20.304600000000001</v>
      </c>
      <c r="FA169">
        <v>0</v>
      </c>
      <c r="FB169">
        <v>91.258499999999998</v>
      </c>
      <c r="FC169">
        <v>258.64999999999998</v>
      </c>
      <c r="FD169">
        <v>274.91199999999998</v>
      </c>
      <c r="FE169">
        <v>0</v>
      </c>
      <c r="FF169">
        <v>0</v>
      </c>
      <c r="FG169">
        <v>0</v>
      </c>
      <c r="FH169">
        <v>533.56299999999999</v>
      </c>
      <c r="FI169" t="s">
        <v>606</v>
      </c>
      <c r="FJ169" t="s">
        <v>535</v>
      </c>
      <c r="FK169" t="s">
        <v>536</v>
      </c>
      <c r="FL169" t="s">
        <v>257</v>
      </c>
      <c r="FM169">
        <v>8.5</v>
      </c>
      <c r="FN169" t="s">
        <v>44</v>
      </c>
      <c r="FO169" t="s">
        <v>502</v>
      </c>
      <c r="FP169" t="s">
        <v>615</v>
      </c>
    </row>
    <row r="170" spans="1:172" x14ac:dyDescent="0.25">
      <c r="A170" s="72">
        <v>43238.593124999999</v>
      </c>
      <c r="B170" t="s">
        <v>485</v>
      </c>
      <c r="C170" t="s">
        <v>485</v>
      </c>
      <c r="D170" t="s">
        <v>266</v>
      </c>
      <c r="E170">
        <v>498589</v>
      </c>
      <c r="F170">
        <v>498589</v>
      </c>
      <c r="G170" t="s">
        <v>43</v>
      </c>
      <c r="H170" s="73">
        <v>0.27291666666666664</v>
      </c>
      <c r="I170" t="s">
        <v>51</v>
      </c>
      <c r="J170">
        <v>-16.96</v>
      </c>
      <c r="K170" t="s">
        <v>99</v>
      </c>
      <c r="L170" t="s">
        <v>99</v>
      </c>
      <c r="M170" t="s">
        <v>486</v>
      </c>
      <c r="N170">
        <v>164.7</v>
      </c>
      <c r="O170">
        <v>478575</v>
      </c>
      <c r="P170">
        <v>298261</v>
      </c>
      <c r="Q170">
        <v>2969</v>
      </c>
      <c r="R170">
        <v>257973</v>
      </c>
      <c r="S170">
        <v>0</v>
      </c>
      <c r="T170">
        <v>582833</v>
      </c>
      <c r="U170" s="74">
        <v>1620770</v>
      </c>
      <c r="V170" s="74">
        <v>2135580</v>
      </c>
      <c r="W170">
        <v>0</v>
      </c>
      <c r="X170">
        <v>0</v>
      </c>
      <c r="Y170">
        <v>0</v>
      </c>
      <c r="Z170" s="74">
        <v>3756360</v>
      </c>
      <c r="AA170">
        <v>25136</v>
      </c>
      <c r="AB170">
        <v>0</v>
      </c>
      <c r="AC170">
        <v>0</v>
      </c>
      <c r="AD170">
        <v>0</v>
      </c>
      <c r="AE170">
        <v>0</v>
      </c>
      <c r="AF170">
        <v>5568.98</v>
      </c>
      <c r="AG170">
        <v>0</v>
      </c>
      <c r="AH170">
        <v>30705</v>
      </c>
      <c r="AI170">
        <v>0</v>
      </c>
      <c r="AJ170">
        <v>0</v>
      </c>
      <c r="AK170">
        <v>0</v>
      </c>
      <c r="AL170">
        <v>0</v>
      </c>
      <c r="AM170">
        <v>30705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9.4273500000000006</v>
      </c>
      <c r="BB170">
        <v>32.581400000000002</v>
      </c>
      <c r="BC170">
        <v>17.250299999999999</v>
      </c>
      <c r="BD170">
        <v>0.25989099999999998</v>
      </c>
      <c r="BE170">
        <v>14.888299999999999</v>
      </c>
      <c r="BF170">
        <v>2.0149499999999998</v>
      </c>
      <c r="BG170">
        <v>34.267699999999998</v>
      </c>
      <c r="BH170">
        <v>110.69</v>
      </c>
      <c r="BI170">
        <v>123.904</v>
      </c>
      <c r="BJ170">
        <v>0</v>
      </c>
      <c r="BK170">
        <v>0</v>
      </c>
      <c r="BL170">
        <v>0</v>
      </c>
      <c r="BM170">
        <v>234.59399999999999</v>
      </c>
      <c r="BN170">
        <v>223.16</v>
      </c>
      <c r="BO170">
        <v>11.4336</v>
      </c>
      <c r="BP170">
        <v>0</v>
      </c>
      <c r="BQ170">
        <v>225.75</v>
      </c>
      <c r="BR170" t="s">
        <v>130</v>
      </c>
      <c r="BS170">
        <v>2</v>
      </c>
      <c r="BT170">
        <v>33.5</v>
      </c>
      <c r="BU170" t="s">
        <v>292</v>
      </c>
      <c r="BV170">
        <v>0</v>
      </c>
      <c r="BW170" t="s">
        <v>99</v>
      </c>
      <c r="BX170" t="s">
        <v>99</v>
      </c>
      <c r="BY170" t="s">
        <v>445</v>
      </c>
      <c r="BZ170">
        <v>96.976600000000005</v>
      </c>
      <c r="CA170">
        <v>271016</v>
      </c>
      <c r="CB170">
        <v>369946</v>
      </c>
      <c r="CC170">
        <v>37582.400000000001</v>
      </c>
      <c r="CD170">
        <v>99090.2</v>
      </c>
      <c r="CE170">
        <v>0</v>
      </c>
      <c r="CF170">
        <v>582835</v>
      </c>
      <c r="CG170" s="74">
        <v>1360570</v>
      </c>
      <c r="CH170" s="74">
        <v>2135580</v>
      </c>
      <c r="CI170">
        <v>0</v>
      </c>
      <c r="CJ170">
        <v>0</v>
      </c>
      <c r="CK170">
        <v>0</v>
      </c>
      <c r="CL170" s="74">
        <v>3496150</v>
      </c>
      <c r="CM170">
        <v>16530.5</v>
      </c>
      <c r="CN170">
        <v>0</v>
      </c>
      <c r="CO170">
        <v>0</v>
      </c>
      <c r="CP170">
        <v>0</v>
      </c>
      <c r="CQ170">
        <v>0</v>
      </c>
      <c r="CR170">
        <v>5567.39</v>
      </c>
      <c r="CS170">
        <v>0</v>
      </c>
      <c r="CT170">
        <v>22097.9</v>
      </c>
      <c r="CU170">
        <v>0</v>
      </c>
      <c r="CV170">
        <v>0</v>
      </c>
      <c r="CW170">
        <v>0</v>
      </c>
      <c r="CX170">
        <v>0</v>
      </c>
      <c r="CY170">
        <v>22097.9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6.5027100000000004</v>
      </c>
      <c r="DN170">
        <v>20.3705</v>
      </c>
      <c r="DO170">
        <v>21.482399999999998</v>
      </c>
      <c r="DP170">
        <v>2.8985799999999999</v>
      </c>
      <c r="DQ170">
        <v>6.1978099999999996</v>
      </c>
      <c r="DR170">
        <v>2.0143800000000001</v>
      </c>
      <c r="DS170">
        <v>34.267800000000001</v>
      </c>
      <c r="DT170">
        <v>93.734099999999998</v>
      </c>
      <c r="DU170">
        <v>123.904</v>
      </c>
      <c r="DV170">
        <v>0</v>
      </c>
      <c r="DW170">
        <v>0</v>
      </c>
      <c r="DX170">
        <v>0</v>
      </c>
      <c r="DY170">
        <v>217.63800000000001</v>
      </c>
      <c r="DZ170">
        <v>209.126</v>
      </c>
      <c r="EA170">
        <v>8.51234</v>
      </c>
      <c r="EB170">
        <v>0</v>
      </c>
      <c r="EC170">
        <v>0</v>
      </c>
      <c r="EE170">
        <v>0</v>
      </c>
      <c r="EF170">
        <v>1.75</v>
      </c>
      <c r="EG170" t="s">
        <v>205</v>
      </c>
      <c r="EH170">
        <v>0</v>
      </c>
      <c r="EI170">
        <v>1.23778E-2</v>
      </c>
      <c r="EJ170">
        <v>120.26600000000001</v>
      </c>
      <c r="EK170">
        <v>43.143000000000001</v>
      </c>
      <c r="EL170">
        <v>1.52688</v>
      </c>
      <c r="EM170">
        <v>39.809899999999999</v>
      </c>
      <c r="EN170">
        <v>0</v>
      </c>
      <c r="EO170">
        <v>91.258399999999995</v>
      </c>
      <c r="EP170">
        <v>296.01600000000002</v>
      </c>
      <c r="EQ170">
        <v>274.91199999999998</v>
      </c>
      <c r="ER170">
        <v>0</v>
      </c>
      <c r="ES170">
        <v>0</v>
      </c>
      <c r="ET170">
        <v>0</v>
      </c>
      <c r="EU170">
        <v>570.92899999999997</v>
      </c>
      <c r="EV170" s="74">
        <v>1.6612300000000001E-11</v>
      </c>
      <c r="EW170">
        <v>85.506299999999996</v>
      </c>
      <c r="EX170">
        <v>44.864400000000003</v>
      </c>
      <c r="EY170">
        <v>16.7165</v>
      </c>
      <c r="EZ170">
        <v>20.304600000000001</v>
      </c>
      <c r="FA170">
        <v>0</v>
      </c>
      <c r="FB170">
        <v>91.258499999999998</v>
      </c>
      <c r="FC170">
        <v>258.64999999999998</v>
      </c>
      <c r="FD170">
        <v>274.91199999999998</v>
      </c>
      <c r="FE170">
        <v>0</v>
      </c>
      <c r="FF170">
        <v>0</v>
      </c>
      <c r="FG170">
        <v>0</v>
      </c>
      <c r="FH170">
        <v>533.56299999999999</v>
      </c>
      <c r="FI170" t="s">
        <v>606</v>
      </c>
      <c r="FJ170" t="s">
        <v>535</v>
      </c>
      <c r="FK170" t="s">
        <v>536</v>
      </c>
      <c r="FL170" t="s">
        <v>257</v>
      </c>
      <c r="FM170">
        <v>8.5</v>
      </c>
      <c r="FN170" t="s">
        <v>44</v>
      </c>
      <c r="FO170" t="s">
        <v>502</v>
      </c>
      <c r="FP170" t="s">
        <v>615</v>
      </c>
    </row>
    <row r="171" spans="1:172" x14ac:dyDescent="0.25">
      <c r="A171" s="72">
        <v>43238.5937962963</v>
      </c>
      <c r="B171" t="s">
        <v>487</v>
      </c>
      <c r="C171" t="s">
        <v>487</v>
      </c>
      <c r="D171" t="s">
        <v>123</v>
      </c>
      <c r="E171">
        <v>24563.1</v>
      </c>
      <c r="F171">
        <v>24692.3</v>
      </c>
      <c r="G171" t="s">
        <v>43</v>
      </c>
      <c r="H171" s="73">
        <v>3.6805555555555557E-2</v>
      </c>
      <c r="I171" t="s">
        <v>51</v>
      </c>
      <c r="J171">
        <v>-45.21</v>
      </c>
      <c r="K171" t="s">
        <v>99</v>
      </c>
      <c r="L171" t="s">
        <v>99</v>
      </c>
      <c r="M171" t="s">
        <v>228</v>
      </c>
      <c r="N171">
        <v>0</v>
      </c>
      <c r="O171">
        <v>88137.9</v>
      </c>
      <c r="P171">
        <v>73780.899999999994</v>
      </c>
      <c r="Q171">
        <v>0</v>
      </c>
      <c r="R171">
        <v>0</v>
      </c>
      <c r="S171">
        <v>6096.97</v>
      </c>
      <c r="T171">
        <v>48282.7</v>
      </c>
      <c r="U171">
        <v>216299</v>
      </c>
      <c r="V171">
        <v>77659.399999999994</v>
      </c>
      <c r="W171">
        <v>0</v>
      </c>
      <c r="X171">
        <v>180.87299999999999</v>
      </c>
      <c r="Y171">
        <v>0</v>
      </c>
      <c r="Z171">
        <v>294139</v>
      </c>
      <c r="AA171">
        <v>118.16200000000001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118.16200000000001</v>
      </c>
      <c r="AI171">
        <v>0</v>
      </c>
      <c r="AJ171">
        <v>0</v>
      </c>
      <c r="AK171">
        <v>0</v>
      </c>
      <c r="AL171">
        <v>0</v>
      </c>
      <c r="AM171">
        <v>118.16200000000001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0.99422500000000003</v>
      </c>
      <c r="BB171">
        <v>140.125</v>
      </c>
      <c r="BC171">
        <v>88.703500000000005</v>
      </c>
      <c r="BD171">
        <v>0</v>
      </c>
      <c r="BE171">
        <v>0</v>
      </c>
      <c r="BF171">
        <v>6.8168300000000004</v>
      </c>
      <c r="BG171">
        <v>61.951500000000003</v>
      </c>
      <c r="BH171">
        <v>298.59199999999998</v>
      </c>
      <c r="BI171">
        <v>95.137</v>
      </c>
      <c r="BJ171">
        <v>0</v>
      </c>
      <c r="BK171">
        <v>0.230905</v>
      </c>
      <c r="BL171">
        <v>0</v>
      </c>
      <c r="BM171">
        <v>393.959</v>
      </c>
      <c r="BN171">
        <v>392.96499999999997</v>
      </c>
      <c r="BO171">
        <v>0.99422500000000003</v>
      </c>
      <c r="BP171">
        <v>0</v>
      </c>
      <c r="BQ171">
        <v>0</v>
      </c>
      <c r="BS171">
        <v>0</v>
      </c>
      <c r="BT171">
        <v>0</v>
      </c>
      <c r="BV171">
        <v>0</v>
      </c>
      <c r="BW171" t="s">
        <v>99</v>
      </c>
      <c r="BX171" t="s">
        <v>99</v>
      </c>
      <c r="BY171" t="s">
        <v>228</v>
      </c>
      <c r="BZ171">
        <v>3.4221400000000002</v>
      </c>
      <c r="CA171">
        <v>102711</v>
      </c>
      <c r="CB171">
        <v>18154</v>
      </c>
      <c r="CC171">
        <v>0</v>
      </c>
      <c r="CD171">
        <v>704.00900000000001</v>
      </c>
      <c r="CE171">
        <v>0</v>
      </c>
      <c r="CF171">
        <v>46379.8</v>
      </c>
      <c r="CG171">
        <v>167952</v>
      </c>
      <c r="CH171">
        <v>77659.399999999994</v>
      </c>
      <c r="CI171">
        <v>0</v>
      </c>
      <c r="CJ171">
        <v>379.815</v>
      </c>
      <c r="CK171">
        <v>0</v>
      </c>
      <c r="CL171">
        <v>245991</v>
      </c>
      <c r="CM171">
        <v>588.47799999999995</v>
      </c>
      <c r="CN171">
        <v>0</v>
      </c>
      <c r="CO171">
        <v>0</v>
      </c>
      <c r="CP171">
        <v>0</v>
      </c>
      <c r="CQ171">
        <v>0</v>
      </c>
      <c r="CR171">
        <v>554.36</v>
      </c>
      <c r="CS171">
        <v>0</v>
      </c>
      <c r="CT171">
        <v>1142.8399999999999</v>
      </c>
      <c r="CU171">
        <v>0</v>
      </c>
      <c r="CV171">
        <v>0</v>
      </c>
      <c r="CW171">
        <v>0</v>
      </c>
      <c r="CX171">
        <v>0</v>
      </c>
      <c r="CY171">
        <v>1142.8399999999999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5.0361799999999999</v>
      </c>
      <c r="DN171">
        <v>160.44300000000001</v>
      </c>
      <c r="DO171">
        <v>23.1311</v>
      </c>
      <c r="DP171">
        <v>0</v>
      </c>
      <c r="DQ171">
        <v>0.69904599999999995</v>
      </c>
      <c r="DR171">
        <v>4.0968600000000004</v>
      </c>
      <c r="DS171">
        <v>59.970199999999998</v>
      </c>
      <c r="DT171">
        <v>253.376</v>
      </c>
      <c r="DU171">
        <v>95.137</v>
      </c>
      <c r="DV171">
        <v>0</v>
      </c>
      <c r="DW171">
        <v>0.46402399999999999</v>
      </c>
      <c r="DX171">
        <v>0</v>
      </c>
      <c r="DY171">
        <v>348.97699999999998</v>
      </c>
      <c r="DZ171">
        <v>339.84800000000001</v>
      </c>
      <c r="EA171">
        <v>9.1296300000000006</v>
      </c>
      <c r="EB171">
        <v>0</v>
      </c>
      <c r="EC171">
        <v>0</v>
      </c>
      <c r="EE171">
        <v>0</v>
      </c>
      <c r="EF171">
        <v>0</v>
      </c>
      <c r="EH171">
        <v>0</v>
      </c>
      <c r="EI171">
        <v>0</v>
      </c>
      <c r="EJ171">
        <v>40.383299999999998</v>
      </c>
      <c r="EK171">
        <v>13.589</v>
      </c>
      <c r="EL171">
        <v>0</v>
      </c>
      <c r="EM171">
        <v>0</v>
      </c>
      <c r="EN171">
        <v>0.66210899999999995</v>
      </c>
      <c r="EO171">
        <v>12.5984</v>
      </c>
      <c r="EP171">
        <v>67.232799999999997</v>
      </c>
      <c r="EQ171">
        <v>14.089600000000001</v>
      </c>
      <c r="ER171">
        <v>0</v>
      </c>
      <c r="ES171">
        <v>5.6823199999999997E-2</v>
      </c>
      <c r="ET171">
        <v>0</v>
      </c>
      <c r="EU171">
        <v>81.379199999999997</v>
      </c>
      <c r="EV171">
        <v>0</v>
      </c>
      <c r="EW171">
        <v>46.644599999999997</v>
      </c>
      <c r="EX171">
        <v>4.0198999999999998</v>
      </c>
      <c r="EY171">
        <v>0</v>
      </c>
      <c r="EZ171">
        <v>0</v>
      </c>
      <c r="FA171">
        <v>0</v>
      </c>
      <c r="FB171">
        <v>12.559799999999999</v>
      </c>
      <c r="FC171">
        <v>63.224299999999999</v>
      </c>
      <c r="FD171">
        <v>14.089600000000001</v>
      </c>
      <c r="FE171">
        <v>0</v>
      </c>
      <c r="FF171">
        <v>6.7214899999999994E-2</v>
      </c>
      <c r="FG171">
        <v>0</v>
      </c>
      <c r="FH171">
        <v>77.381100000000004</v>
      </c>
      <c r="FI171" t="s">
        <v>606</v>
      </c>
      <c r="FJ171" t="s">
        <v>535</v>
      </c>
      <c r="FK171" t="s">
        <v>536</v>
      </c>
      <c r="FL171" t="s">
        <v>257</v>
      </c>
      <c r="FM171">
        <v>8.5</v>
      </c>
      <c r="FN171" t="s">
        <v>44</v>
      </c>
      <c r="FO171" t="s">
        <v>502</v>
      </c>
      <c r="FP171" t="s">
        <v>615</v>
      </c>
    </row>
    <row r="172" spans="1:172" x14ac:dyDescent="0.25">
      <c r="A172" s="72">
        <v>43238.594444444447</v>
      </c>
      <c r="B172" t="s">
        <v>488</v>
      </c>
      <c r="C172" t="s">
        <v>488</v>
      </c>
      <c r="D172" t="s">
        <v>123</v>
      </c>
      <c r="E172">
        <v>24563.1</v>
      </c>
      <c r="F172">
        <v>24692.3</v>
      </c>
      <c r="G172" t="s">
        <v>43</v>
      </c>
      <c r="H172" s="73">
        <v>3.6111111111111115E-2</v>
      </c>
      <c r="I172" t="s">
        <v>51</v>
      </c>
      <c r="J172">
        <v>-43.01</v>
      </c>
      <c r="K172" t="s">
        <v>99</v>
      </c>
      <c r="L172" t="s">
        <v>99</v>
      </c>
      <c r="M172" t="s">
        <v>228</v>
      </c>
      <c r="N172">
        <v>0</v>
      </c>
      <c r="O172">
        <v>88137.9</v>
      </c>
      <c r="P172">
        <v>73654.8</v>
      </c>
      <c r="Q172">
        <v>0</v>
      </c>
      <c r="R172">
        <v>0</v>
      </c>
      <c r="S172">
        <v>4239.24</v>
      </c>
      <c r="T172">
        <v>48282.7</v>
      </c>
      <c r="U172">
        <v>214315</v>
      </c>
      <c r="V172">
        <v>77659.399999999994</v>
      </c>
      <c r="W172">
        <v>0</v>
      </c>
      <c r="X172">
        <v>180.87299999999999</v>
      </c>
      <c r="Y172">
        <v>0</v>
      </c>
      <c r="Z172">
        <v>292155</v>
      </c>
      <c r="AA172">
        <v>118.16200000000001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118.16200000000001</v>
      </c>
      <c r="AI172">
        <v>0</v>
      </c>
      <c r="AJ172">
        <v>0</v>
      </c>
      <c r="AK172">
        <v>0</v>
      </c>
      <c r="AL172">
        <v>0</v>
      </c>
      <c r="AM172">
        <v>118.16200000000001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0.99422500000000003</v>
      </c>
      <c r="BB172">
        <v>140.125</v>
      </c>
      <c r="BC172">
        <v>88.567999999999998</v>
      </c>
      <c r="BD172">
        <v>0</v>
      </c>
      <c r="BE172">
        <v>0</v>
      </c>
      <c r="BF172">
        <v>4.7546799999999996</v>
      </c>
      <c r="BG172">
        <v>61.951500000000003</v>
      </c>
      <c r="BH172">
        <v>296.39400000000001</v>
      </c>
      <c r="BI172">
        <v>95.137</v>
      </c>
      <c r="BJ172">
        <v>0</v>
      </c>
      <c r="BK172">
        <v>0.230905</v>
      </c>
      <c r="BL172">
        <v>0</v>
      </c>
      <c r="BM172">
        <v>391.762</v>
      </c>
      <c r="BN172">
        <v>390.76799999999997</v>
      </c>
      <c r="BO172">
        <v>0.99422500000000003</v>
      </c>
      <c r="BP172">
        <v>0</v>
      </c>
      <c r="BQ172">
        <v>0</v>
      </c>
      <c r="BS172">
        <v>0</v>
      </c>
      <c r="BT172">
        <v>0</v>
      </c>
      <c r="BV172">
        <v>0</v>
      </c>
      <c r="BW172" t="s">
        <v>99</v>
      </c>
      <c r="BX172" t="s">
        <v>99</v>
      </c>
      <c r="BY172" t="s">
        <v>228</v>
      </c>
      <c r="BZ172">
        <v>3.4221400000000002</v>
      </c>
      <c r="CA172">
        <v>102711</v>
      </c>
      <c r="CB172">
        <v>18154</v>
      </c>
      <c r="CC172">
        <v>0</v>
      </c>
      <c r="CD172">
        <v>704.00900000000001</v>
      </c>
      <c r="CE172">
        <v>0</v>
      </c>
      <c r="CF172">
        <v>46379.8</v>
      </c>
      <c r="CG172">
        <v>167952</v>
      </c>
      <c r="CH172">
        <v>77659.399999999994</v>
      </c>
      <c r="CI172">
        <v>0</v>
      </c>
      <c r="CJ172">
        <v>379.815</v>
      </c>
      <c r="CK172">
        <v>0</v>
      </c>
      <c r="CL172">
        <v>245991</v>
      </c>
      <c r="CM172">
        <v>588.47799999999995</v>
      </c>
      <c r="CN172">
        <v>0</v>
      </c>
      <c r="CO172">
        <v>0</v>
      </c>
      <c r="CP172">
        <v>0</v>
      </c>
      <c r="CQ172">
        <v>0</v>
      </c>
      <c r="CR172">
        <v>554.36</v>
      </c>
      <c r="CS172">
        <v>0</v>
      </c>
      <c r="CT172">
        <v>1142.8399999999999</v>
      </c>
      <c r="CU172">
        <v>0</v>
      </c>
      <c r="CV172">
        <v>0</v>
      </c>
      <c r="CW172">
        <v>0</v>
      </c>
      <c r="CX172">
        <v>0</v>
      </c>
      <c r="CY172">
        <v>1142.8399999999999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5.0361799999999999</v>
      </c>
      <c r="DN172">
        <v>160.44300000000001</v>
      </c>
      <c r="DO172">
        <v>23.1311</v>
      </c>
      <c r="DP172">
        <v>0</v>
      </c>
      <c r="DQ172">
        <v>0.69904599999999995</v>
      </c>
      <c r="DR172">
        <v>4.0968600000000004</v>
      </c>
      <c r="DS172">
        <v>59.970199999999998</v>
      </c>
      <c r="DT172">
        <v>253.376</v>
      </c>
      <c r="DU172">
        <v>95.137</v>
      </c>
      <c r="DV172">
        <v>0</v>
      </c>
      <c r="DW172">
        <v>0.46402399999999999</v>
      </c>
      <c r="DX172">
        <v>0</v>
      </c>
      <c r="DY172">
        <v>348.97699999999998</v>
      </c>
      <c r="DZ172">
        <v>339.84800000000001</v>
      </c>
      <c r="EA172">
        <v>9.1296300000000006</v>
      </c>
      <c r="EB172">
        <v>0</v>
      </c>
      <c r="EC172">
        <v>0</v>
      </c>
      <c r="EE172">
        <v>0</v>
      </c>
      <c r="EF172">
        <v>0</v>
      </c>
      <c r="EH172">
        <v>0</v>
      </c>
      <c r="EI172">
        <v>0</v>
      </c>
      <c r="EJ172">
        <v>40.383299999999998</v>
      </c>
      <c r="EK172">
        <v>13.579599999999999</v>
      </c>
      <c r="EL172">
        <v>0</v>
      </c>
      <c r="EM172">
        <v>0</v>
      </c>
      <c r="EN172">
        <v>0.47179700000000002</v>
      </c>
      <c r="EO172">
        <v>12.5984</v>
      </c>
      <c r="EP172">
        <v>67.033100000000005</v>
      </c>
      <c r="EQ172">
        <v>14.089600000000001</v>
      </c>
      <c r="ER172">
        <v>0</v>
      </c>
      <c r="ES172">
        <v>5.6823199999999997E-2</v>
      </c>
      <c r="ET172">
        <v>0</v>
      </c>
      <c r="EU172">
        <v>81.179500000000004</v>
      </c>
      <c r="EV172">
        <v>0</v>
      </c>
      <c r="EW172">
        <v>46.644599999999997</v>
      </c>
      <c r="EX172">
        <v>4.0198999999999998</v>
      </c>
      <c r="EY172">
        <v>0</v>
      </c>
      <c r="EZ172">
        <v>0</v>
      </c>
      <c r="FA172">
        <v>0</v>
      </c>
      <c r="FB172">
        <v>12.559799999999999</v>
      </c>
      <c r="FC172">
        <v>63.224299999999999</v>
      </c>
      <c r="FD172">
        <v>14.089600000000001</v>
      </c>
      <c r="FE172">
        <v>0</v>
      </c>
      <c r="FF172">
        <v>6.7214899999999994E-2</v>
      </c>
      <c r="FG172">
        <v>0</v>
      </c>
      <c r="FH172">
        <v>77.381100000000004</v>
      </c>
      <c r="FI172" t="s">
        <v>606</v>
      </c>
      <c r="FJ172" t="s">
        <v>535</v>
      </c>
      <c r="FK172" t="s">
        <v>536</v>
      </c>
      <c r="FL172" t="s">
        <v>257</v>
      </c>
      <c r="FM172">
        <v>8.5</v>
      </c>
      <c r="FN172" t="s">
        <v>44</v>
      </c>
      <c r="FO172" t="s">
        <v>502</v>
      </c>
      <c r="FP172" t="s">
        <v>615</v>
      </c>
    </row>
    <row r="173" spans="1:172" x14ac:dyDescent="0.25">
      <c r="A173" s="72">
        <v>43238.595092592594</v>
      </c>
      <c r="B173" t="s">
        <v>489</v>
      </c>
      <c r="C173" t="s">
        <v>489</v>
      </c>
      <c r="D173" t="s">
        <v>123</v>
      </c>
      <c r="E173">
        <v>24563.1</v>
      </c>
      <c r="F173">
        <v>24692.3</v>
      </c>
      <c r="G173" t="s">
        <v>43</v>
      </c>
      <c r="H173" s="73">
        <v>3.6111111111111115E-2</v>
      </c>
      <c r="I173" t="s">
        <v>51</v>
      </c>
      <c r="J173">
        <v>-42.68</v>
      </c>
      <c r="K173" t="s">
        <v>99</v>
      </c>
      <c r="L173" t="s">
        <v>99</v>
      </c>
      <c r="M173" t="s">
        <v>228</v>
      </c>
      <c r="N173">
        <v>0</v>
      </c>
      <c r="O173">
        <v>88137.9</v>
      </c>
      <c r="P173">
        <v>73654.8</v>
      </c>
      <c r="Q173">
        <v>0</v>
      </c>
      <c r="R173">
        <v>0</v>
      </c>
      <c r="S173">
        <v>3940.94</v>
      </c>
      <c r="T173">
        <v>48282.7</v>
      </c>
      <c r="U173">
        <v>214016</v>
      </c>
      <c r="V173">
        <v>77659.399999999994</v>
      </c>
      <c r="W173">
        <v>0</v>
      </c>
      <c r="X173">
        <v>180.87299999999999</v>
      </c>
      <c r="Y173">
        <v>0</v>
      </c>
      <c r="Z173">
        <v>291857</v>
      </c>
      <c r="AA173">
        <v>118.16200000000001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118.16200000000001</v>
      </c>
      <c r="AI173">
        <v>0</v>
      </c>
      <c r="AJ173">
        <v>0</v>
      </c>
      <c r="AK173">
        <v>0</v>
      </c>
      <c r="AL173">
        <v>0</v>
      </c>
      <c r="AM173">
        <v>118.16200000000001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0.99422500000000003</v>
      </c>
      <c r="BB173">
        <v>140.125</v>
      </c>
      <c r="BC173">
        <v>88.567999999999998</v>
      </c>
      <c r="BD173">
        <v>0</v>
      </c>
      <c r="BE173">
        <v>0</v>
      </c>
      <c r="BF173">
        <v>4.4208400000000001</v>
      </c>
      <c r="BG173">
        <v>61.951500000000003</v>
      </c>
      <c r="BH173">
        <v>296.06</v>
      </c>
      <c r="BI173">
        <v>95.137</v>
      </c>
      <c r="BJ173">
        <v>0</v>
      </c>
      <c r="BK173">
        <v>0.230905</v>
      </c>
      <c r="BL173">
        <v>0</v>
      </c>
      <c r="BM173">
        <v>391.428</v>
      </c>
      <c r="BN173">
        <v>390.43400000000003</v>
      </c>
      <c r="BO173">
        <v>0.99422500000000003</v>
      </c>
      <c r="BP173">
        <v>0</v>
      </c>
      <c r="BQ173">
        <v>0</v>
      </c>
      <c r="BS173">
        <v>0</v>
      </c>
      <c r="BT173">
        <v>0</v>
      </c>
      <c r="BV173">
        <v>0</v>
      </c>
      <c r="BW173" t="s">
        <v>99</v>
      </c>
      <c r="BX173" t="s">
        <v>99</v>
      </c>
      <c r="BY173" t="s">
        <v>228</v>
      </c>
      <c r="BZ173">
        <v>3.4221400000000002</v>
      </c>
      <c r="CA173">
        <v>102711</v>
      </c>
      <c r="CB173">
        <v>18154</v>
      </c>
      <c r="CC173">
        <v>0</v>
      </c>
      <c r="CD173">
        <v>704.00900000000001</v>
      </c>
      <c r="CE173">
        <v>0</v>
      </c>
      <c r="CF173">
        <v>46379.8</v>
      </c>
      <c r="CG173">
        <v>167952</v>
      </c>
      <c r="CH173">
        <v>77659.399999999994</v>
      </c>
      <c r="CI173">
        <v>0</v>
      </c>
      <c r="CJ173">
        <v>379.815</v>
      </c>
      <c r="CK173">
        <v>0</v>
      </c>
      <c r="CL173">
        <v>245991</v>
      </c>
      <c r="CM173">
        <v>588.47799999999995</v>
      </c>
      <c r="CN173">
        <v>0</v>
      </c>
      <c r="CO173">
        <v>0</v>
      </c>
      <c r="CP173">
        <v>0</v>
      </c>
      <c r="CQ173">
        <v>0</v>
      </c>
      <c r="CR173">
        <v>554.36</v>
      </c>
      <c r="CS173">
        <v>0</v>
      </c>
      <c r="CT173">
        <v>1142.8399999999999</v>
      </c>
      <c r="CU173">
        <v>0</v>
      </c>
      <c r="CV173">
        <v>0</v>
      </c>
      <c r="CW173">
        <v>0</v>
      </c>
      <c r="CX173">
        <v>0</v>
      </c>
      <c r="CY173">
        <v>1142.8399999999999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5.0361799999999999</v>
      </c>
      <c r="DN173">
        <v>160.44300000000001</v>
      </c>
      <c r="DO173">
        <v>23.1311</v>
      </c>
      <c r="DP173">
        <v>0</v>
      </c>
      <c r="DQ173">
        <v>0.69904599999999995</v>
      </c>
      <c r="DR173">
        <v>4.0968600000000004</v>
      </c>
      <c r="DS173">
        <v>59.970199999999998</v>
      </c>
      <c r="DT173">
        <v>253.376</v>
      </c>
      <c r="DU173">
        <v>95.137</v>
      </c>
      <c r="DV173">
        <v>0</v>
      </c>
      <c r="DW173">
        <v>0.46402399999999999</v>
      </c>
      <c r="DX173">
        <v>0</v>
      </c>
      <c r="DY173">
        <v>348.97699999999998</v>
      </c>
      <c r="DZ173">
        <v>339.84800000000001</v>
      </c>
      <c r="EA173">
        <v>9.1296300000000006</v>
      </c>
      <c r="EB173">
        <v>0</v>
      </c>
      <c r="EC173">
        <v>0</v>
      </c>
      <c r="EE173">
        <v>0</v>
      </c>
      <c r="EF173">
        <v>0</v>
      </c>
      <c r="EH173">
        <v>0</v>
      </c>
      <c r="EI173">
        <v>0</v>
      </c>
      <c r="EJ173">
        <v>40.383299999999998</v>
      </c>
      <c r="EK173">
        <v>13.579599999999999</v>
      </c>
      <c r="EL173">
        <v>0</v>
      </c>
      <c r="EM173">
        <v>0</v>
      </c>
      <c r="EN173">
        <v>0.43915300000000002</v>
      </c>
      <c r="EO173">
        <v>12.5984</v>
      </c>
      <c r="EP173">
        <v>67.000399999999999</v>
      </c>
      <c r="EQ173">
        <v>14.089600000000001</v>
      </c>
      <c r="ER173">
        <v>0</v>
      </c>
      <c r="ES173">
        <v>5.6823199999999997E-2</v>
      </c>
      <c r="ET173">
        <v>0</v>
      </c>
      <c r="EU173">
        <v>81.146900000000002</v>
      </c>
      <c r="EV173">
        <v>0</v>
      </c>
      <c r="EW173">
        <v>46.644599999999997</v>
      </c>
      <c r="EX173">
        <v>4.0198999999999998</v>
      </c>
      <c r="EY173">
        <v>0</v>
      </c>
      <c r="EZ173">
        <v>0</v>
      </c>
      <c r="FA173">
        <v>0</v>
      </c>
      <c r="FB173">
        <v>12.559799999999999</v>
      </c>
      <c r="FC173">
        <v>63.224299999999999</v>
      </c>
      <c r="FD173">
        <v>14.089600000000001</v>
      </c>
      <c r="FE173">
        <v>0</v>
      </c>
      <c r="FF173">
        <v>6.7214899999999994E-2</v>
      </c>
      <c r="FG173">
        <v>0</v>
      </c>
      <c r="FH173">
        <v>77.381100000000004</v>
      </c>
      <c r="FI173" t="s">
        <v>606</v>
      </c>
      <c r="FJ173" t="s">
        <v>535</v>
      </c>
      <c r="FK173" t="s">
        <v>536</v>
      </c>
      <c r="FL173" t="s">
        <v>257</v>
      </c>
      <c r="FM173">
        <v>8.5</v>
      </c>
      <c r="FN173" t="s">
        <v>44</v>
      </c>
      <c r="FO173" t="s">
        <v>502</v>
      </c>
      <c r="FP173" t="s">
        <v>615</v>
      </c>
    </row>
    <row r="174" spans="1:172" x14ac:dyDescent="0.25">
      <c r="A174" s="72">
        <v>43238.59574074074</v>
      </c>
      <c r="B174" t="s">
        <v>490</v>
      </c>
      <c r="C174" t="s">
        <v>490</v>
      </c>
      <c r="D174" t="s">
        <v>123</v>
      </c>
      <c r="E174">
        <v>24563.1</v>
      </c>
      <c r="F174">
        <v>24692.3</v>
      </c>
      <c r="G174" t="s">
        <v>43</v>
      </c>
      <c r="H174" s="73">
        <v>3.6805555555555557E-2</v>
      </c>
      <c r="I174" t="s">
        <v>51</v>
      </c>
      <c r="J174">
        <v>-41.33</v>
      </c>
      <c r="K174" t="s">
        <v>99</v>
      </c>
      <c r="L174" t="s">
        <v>99</v>
      </c>
      <c r="M174" t="s">
        <v>491</v>
      </c>
      <c r="N174">
        <v>0</v>
      </c>
      <c r="O174">
        <v>86696.1</v>
      </c>
      <c r="P174">
        <v>73650.399999999994</v>
      </c>
      <c r="Q174">
        <v>0</v>
      </c>
      <c r="R174">
        <v>0</v>
      </c>
      <c r="S174">
        <v>3959.99</v>
      </c>
      <c r="T174">
        <v>48282.7</v>
      </c>
      <c r="U174">
        <v>212589</v>
      </c>
      <c r="V174">
        <v>77659.399999999994</v>
      </c>
      <c r="W174">
        <v>0</v>
      </c>
      <c r="X174">
        <v>180.87299999999999</v>
      </c>
      <c r="Y174">
        <v>0</v>
      </c>
      <c r="Z174">
        <v>290429</v>
      </c>
      <c r="AA174">
        <v>166.52500000000001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166.52500000000001</v>
      </c>
      <c r="AI174">
        <v>0</v>
      </c>
      <c r="AJ174">
        <v>0</v>
      </c>
      <c r="AK174">
        <v>0</v>
      </c>
      <c r="AL174">
        <v>0</v>
      </c>
      <c r="AM174">
        <v>166.52500000000001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1.4092199999999999</v>
      </c>
      <c r="BB174">
        <v>138.179</v>
      </c>
      <c r="BC174">
        <v>88.583200000000005</v>
      </c>
      <c r="BD174">
        <v>0</v>
      </c>
      <c r="BE174">
        <v>0</v>
      </c>
      <c r="BF174">
        <v>4.5882399999999999</v>
      </c>
      <c r="BG174">
        <v>61.951500000000003</v>
      </c>
      <c r="BH174">
        <v>294.71100000000001</v>
      </c>
      <c r="BI174">
        <v>95.137</v>
      </c>
      <c r="BJ174">
        <v>0</v>
      </c>
      <c r="BK174">
        <v>0.230905</v>
      </c>
      <c r="BL174">
        <v>0</v>
      </c>
      <c r="BM174">
        <v>390.07900000000001</v>
      </c>
      <c r="BN174">
        <v>388.67</v>
      </c>
      <c r="BO174">
        <v>1.4092199999999999</v>
      </c>
      <c r="BP174">
        <v>0</v>
      </c>
      <c r="BQ174">
        <v>0</v>
      </c>
      <c r="BS174">
        <v>0</v>
      </c>
      <c r="BT174">
        <v>0</v>
      </c>
      <c r="BV174">
        <v>0</v>
      </c>
      <c r="BW174" t="s">
        <v>99</v>
      </c>
      <c r="BX174" t="s">
        <v>99</v>
      </c>
      <c r="BY174" t="s">
        <v>228</v>
      </c>
      <c r="BZ174">
        <v>3.4221400000000002</v>
      </c>
      <c r="CA174">
        <v>102711</v>
      </c>
      <c r="CB174">
        <v>18154</v>
      </c>
      <c r="CC174">
        <v>0</v>
      </c>
      <c r="CD174">
        <v>704.00900000000001</v>
      </c>
      <c r="CE174">
        <v>0</v>
      </c>
      <c r="CF174">
        <v>46379.8</v>
      </c>
      <c r="CG174">
        <v>167952</v>
      </c>
      <c r="CH174">
        <v>77659.399999999994</v>
      </c>
      <c r="CI174">
        <v>0</v>
      </c>
      <c r="CJ174">
        <v>379.815</v>
      </c>
      <c r="CK174">
        <v>0</v>
      </c>
      <c r="CL174">
        <v>245991</v>
      </c>
      <c r="CM174">
        <v>588.47799999999995</v>
      </c>
      <c r="CN174">
        <v>0</v>
      </c>
      <c r="CO174">
        <v>0</v>
      </c>
      <c r="CP174">
        <v>0</v>
      </c>
      <c r="CQ174">
        <v>0</v>
      </c>
      <c r="CR174">
        <v>554.36</v>
      </c>
      <c r="CS174">
        <v>0</v>
      </c>
      <c r="CT174">
        <v>1142.8399999999999</v>
      </c>
      <c r="CU174">
        <v>0</v>
      </c>
      <c r="CV174">
        <v>0</v>
      </c>
      <c r="CW174">
        <v>0</v>
      </c>
      <c r="CX174">
        <v>0</v>
      </c>
      <c r="CY174">
        <v>1142.8399999999999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5.0361799999999999</v>
      </c>
      <c r="DN174">
        <v>160.44300000000001</v>
      </c>
      <c r="DO174">
        <v>23.1311</v>
      </c>
      <c r="DP174">
        <v>0</v>
      </c>
      <c r="DQ174">
        <v>0.69904599999999995</v>
      </c>
      <c r="DR174">
        <v>4.0968600000000004</v>
      </c>
      <c r="DS174">
        <v>59.970199999999998</v>
      </c>
      <c r="DT174">
        <v>253.376</v>
      </c>
      <c r="DU174">
        <v>95.137</v>
      </c>
      <c r="DV174">
        <v>0</v>
      </c>
      <c r="DW174">
        <v>0.46402399999999999</v>
      </c>
      <c r="DX174">
        <v>0</v>
      </c>
      <c r="DY174">
        <v>348.97699999999998</v>
      </c>
      <c r="DZ174">
        <v>339.84800000000001</v>
      </c>
      <c r="EA174">
        <v>9.1296300000000006</v>
      </c>
      <c r="EB174">
        <v>0</v>
      </c>
      <c r="EC174">
        <v>0</v>
      </c>
      <c r="EE174">
        <v>0</v>
      </c>
      <c r="EF174">
        <v>0</v>
      </c>
      <c r="EH174">
        <v>0</v>
      </c>
      <c r="EI174">
        <v>0</v>
      </c>
      <c r="EJ174">
        <v>39.962000000000003</v>
      </c>
      <c r="EK174">
        <v>13.594200000000001</v>
      </c>
      <c r="EL174">
        <v>0</v>
      </c>
      <c r="EM174">
        <v>0</v>
      </c>
      <c r="EN174">
        <v>0.55030400000000002</v>
      </c>
      <c r="EO174">
        <v>12.5984</v>
      </c>
      <c r="EP174">
        <v>66.704999999999998</v>
      </c>
      <c r="EQ174">
        <v>14.089600000000001</v>
      </c>
      <c r="ER174">
        <v>0</v>
      </c>
      <c r="ES174">
        <v>5.6823199999999997E-2</v>
      </c>
      <c r="ET174">
        <v>0</v>
      </c>
      <c r="EU174">
        <v>80.851399999999998</v>
      </c>
      <c r="EV174">
        <v>0</v>
      </c>
      <c r="EW174">
        <v>46.644599999999997</v>
      </c>
      <c r="EX174">
        <v>4.0198999999999998</v>
      </c>
      <c r="EY174">
        <v>0</v>
      </c>
      <c r="EZ174">
        <v>0</v>
      </c>
      <c r="FA174">
        <v>0</v>
      </c>
      <c r="FB174">
        <v>12.559799999999999</v>
      </c>
      <c r="FC174">
        <v>63.224299999999999</v>
      </c>
      <c r="FD174">
        <v>14.089600000000001</v>
      </c>
      <c r="FE174">
        <v>0</v>
      </c>
      <c r="FF174">
        <v>6.7214899999999994E-2</v>
      </c>
      <c r="FG174">
        <v>0</v>
      </c>
      <c r="FH174">
        <v>77.381100000000004</v>
      </c>
      <c r="FI174" t="s">
        <v>606</v>
      </c>
      <c r="FJ174" t="s">
        <v>535</v>
      </c>
      <c r="FK174" t="s">
        <v>536</v>
      </c>
      <c r="FL174" t="s">
        <v>257</v>
      </c>
      <c r="FM174">
        <v>8.5</v>
      </c>
      <c r="FN174" t="s">
        <v>44</v>
      </c>
      <c r="FO174" t="s">
        <v>502</v>
      </c>
      <c r="FP174" t="s">
        <v>615</v>
      </c>
    </row>
    <row r="175" spans="1:172" x14ac:dyDescent="0.25">
      <c r="A175" s="72">
        <v>43238.596412037034</v>
      </c>
      <c r="B175" t="s">
        <v>492</v>
      </c>
      <c r="C175" t="s">
        <v>492</v>
      </c>
      <c r="D175" t="s">
        <v>123</v>
      </c>
      <c r="E175">
        <v>24563.1</v>
      </c>
      <c r="F175">
        <v>24692.3</v>
      </c>
      <c r="G175" t="s">
        <v>43</v>
      </c>
      <c r="H175" s="73">
        <v>3.6805555555555557E-2</v>
      </c>
      <c r="I175" t="s">
        <v>51</v>
      </c>
      <c r="J175">
        <v>-42.37</v>
      </c>
      <c r="K175" t="s">
        <v>99</v>
      </c>
      <c r="L175" t="s">
        <v>99</v>
      </c>
      <c r="M175" t="s">
        <v>258</v>
      </c>
      <c r="N175">
        <v>0</v>
      </c>
      <c r="O175">
        <v>88137.9</v>
      </c>
      <c r="P175">
        <v>73369.899999999994</v>
      </c>
      <c r="Q175">
        <v>0</v>
      </c>
      <c r="R175">
        <v>0</v>
      </c>
      <c r="S175">
        <v>0</v>
      </c>
      <c r="T175">
        <v>48282.7</v>
      </c>
      <c r="U175">
        <v>209790</v>
      </c>
      <c r="V175">
        <v>77659.399999999994</v>
      </c>
      <c r="W175">
        <v>0</v>
      </c>
      <c r="X175">
        <v>180.87299999999999</v>
      </c>
      <c r="Y175">
        <v>0</v>
      </c>
      <c r="Z175">
        <v>287631</v>
      </c>
      <c r="AA175">
        <v>118.16200000000001</v>
      </c>
      <c r="AB175">
        <v>0</v>
      </c>
      <c r="AC175">
        <v>0</v>
      </c>
      <c r="AD175">
        <v>0</v>
      </c>
      <c r="AE175">
        <v>0</v>
      </c>
      <c r="AF175">
        <v>605.32399999999996</v>
      </c>
      <c r="AG175">
        <v>0</v>
      </c>
      <c r="AH175">
        <v>723.48599999999999</v>
      </c>
      <c r="AI175">
        <v>0</v>
      </c>
      <c r="AJ175">
        <v>0</v>
      </c>
      <c r="AK175">
        <v>0</v>
      </c>
      <c r="AL175">
        <v>0</v>
      </c>
      <c r="AM175">
        <v>723.48599999999999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0.99422500000000003</v>
      </c>
      <c r="BB175">
        <v>140.125</v>
      </c>
      <c r="BC175">
        <v>88.259399999999999</v>
      </c>
      <c r="BD175">
        <v>0</v>
      </c>
      <c r="BE175">
        <v>0</v>
      </c>
      <c r="BF175">
        <v>4.4691400000000003</v>
      </c>
      <c r="BG175">
        <v>61.951500000000003</v>
      </c>
      <c r="BH175">
        <v>295.8</v>
      </c>
      <c r="BI175">
        <v>95.137</v>
      </c>
      <c r="BJ175">
        <v>0</v>
      </c>
      <c r="BK175">
        <v>0.230905</v>
      </c>
      <c r="BL175">
        <v>0</v>
      </c>
      <c r="BM175">
        <v>391.16800000000001</v>
      </c>
      <c r="BN175">
        <v>385.70400000000001</v>
      </c>
      <c r="BO175">
        <v>5.4633700000000003</v>
      </c>
      <c r="BP175">
        <v>0</v>
      </c>
      <c r="BQ175">
        <v>0</v>
      </c>
      <c r="BS175">
        <v>0</v>
      </c>
      <c r="BT175">
        <v>0</v>
      </c>
      <c r="BV175">
        <v>0</v>
      </c>
      <c r="BW175" t="s">
        <v>99</v>
      </c>
      <c r="BX175" t="s">
        <v>99</v>
      </c>
      <c r="BY175" t="s">
        <v>228</v>
      </c>
      <c r="BZ175">
        <v>3.4221400000000002</v>
      </c>
      <c r="CA175">
        <v>102711</v>
      </c>
      <c r="CB175">
        <v>18154</v>
      </c>
      <c r="CC175">
        <v>0</v>
      </c>
      <c r="CD175">
        <v>704.00900000000001</v>
      </c>
      <c r="CE175">
        <v>0</v>
      </c>
      <c r="CF175">
        <v>46379.8</v>
      </c>
      <c r="CG175">
        <v>167952</v>
      </c>
      <c r="CH175">
        <v>77659.399999999994</v>
      </c>
      <c r="CI175">
        <v>0</v>
      </c>
      <c r="CJ175">
        <v>379.815</v>
      </c>
      <c r="CK175">
        <v>0</v>
      </c>
      <c r="CL175">
        <v>245991</v>
      </c>
      <c r="CM175">
        <v>588.47799999999995</v>
      </c>
      <c r="CN175">
        <v>0</v>
      </c>
      <c r="CO175">
        <v>0</v>
      </c>
      <c r="CP175">
        <v>0</v>
      </c>
      <c r="CQ175">
        <v>0</v>
      </c>
      <c r="CR175">
        <v>562.21100000000001</v>
      </c>
      <c r="CS175">
        <v>0</v>
      </c>
      <c r="CT175">
        <v>1150.69</v>
      </c>
      <c r="CU175">
        <v>0</v>
      </c>
      <c r="CV175">
        <v>0</v>
      </c>
      <c r="CW175">
        <v>0</v>
      </c>
      <c r="CX175">
        <v>0</v>
      </c>
      <c r="CY175">
        <v>1150.69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5.0361799999999999</v>
      </c>
      <c r="DN175">
        <v>160.44300000000001</v>
      </c>
      <c r="DO175">
        <v>23.1311</v>
      </c>
      <c r="DP175">
        <v>0</v>
      </c>
      <c r="DQ175">
        <v>0.69904599999999995</v>
      </c>
      <c r="DR175">
        <v>4.15449</v>
      </c>
      <c r="DS175">
        <v>59.970199999999998</v>
      </c>
      <c r="DT175">
        <v>253.434</v>
      </c>
      <c r="DU175">
        <v>95.137</v>
      </c>
      <c r="DV175">
        <v>0</v>
      </c>
      <c r="DW175">
        <v>0.46402399999999999</v>
      </c>
      <c r="DX175">
        <v>0</v>
      </c>
      <c r="DY175">
        <v>349.03500000000003</v>
      </c>
      <c r="DZ175">
        <v>339.84800000000001</v>
      </c>
      <c r="EA175">
        <v>9.1872600000000002</v>
      </c>
      <c r="EB175">
        <v>0</v>
      </c>
      <c r="EC175">
        <v>0</v>
      </c>
      <c r="EE175">
        <v>0</v>
      </c>
      <c r="EF175">
        <v>0</v>
      </c>
      <c r="EH175">
        <v>0</v>
      </c>
      <c r="EI175">
        <v>0</v>
      </c>
      <c r="EJ175">
        <v>40.383299999999998</v>
      </c>
      <c r="EK175">
        <v>13.5563</v>
      </c>
      <c r="EL175">
        <v>0</v>
      </c>
      <c r="EM175">
        <v>0</v>
      </c>
      <c r="EN175">
        <v>0</v>
      </c>
      <c r="EO175">
        <v>12.5984</v>
      </c>
      <c r="EP175">
        <v>66.537999999999997</v>
      </c>
      <c r="EQ175">
        <v>14.089600000000001</v>
      </c>
      <c r="ER175">
        <v>0</v>
      </c>
      <c r="ES175">
        <v>5.6823199999999997E-2</v>
      </c>
      <c r="ET175">
        <v>0</v>
      </c>
      <c r="EU175">
        <v>80.684399999999997</v>
      </c>
      <c r="EV175">
        <v>0</v>
      </c>
      <c r="EW175">
        <v>46.644599999999997</v>
      </c>
      <c r="EX175">
        <v>4.0198999999999998</v>
      </c>
      <c r="EY175">
        <v>0</v>
      </c>
      <c r="EZ175">
        <v>0</v>
      </c>
      <c r="FA175">
        <v>0</v>
      </c>
      <c r="FB175">
        <v>12.559799999999999</v>
      </c>
      <c r="FC175">
        <v>63.224299999999999</v>
      </c>
      <c r="FD175">
        <v>14.089600000000001</v>
      </c>
      <c r="FE175">
        <v>0</v>
      </c>
      <c r="FF175">
        <v>6.7214899999999994E-2</v>
      </c>
      <c r="FG175">
        <v>0</v>
      </c>
      <c r="FH175">
        <v>77.381100000000004</v>
      </c>
      <c r="FI175" t="s">
        <v>606</v>
      </c>
      <c r="FJ175" t="s">
        <v>535</v>
      </c>
      <c r="FK175" t="s">
        <v>536</v>
      </c>
      <c r="FL175" t="s">
        <v>257</v>
      </c>
      <c r="FM175">
        <v>8.5</v>
      </c>
      <c r="FN175" t="s">
        <v>44</v>
      </c>
      <c r="FO175" t="s">
        <v>502</v>
      </c>
      <c r="FP175" t="s">
        <v>615</v>
      </c>
    </row>
    <row r="176" spans="1:172" x14ac:dyDescent="0.25">
      <c r="A176" s="72">
        <v>43238.597071759257</v>
      </c>
      <c r="B176" t="s">
        <v>493</v>
      </c>
      <c r="C176" t="s">
        <v>493</v>
      </c>
      <c r="D176" t="s">
        <v>123</v>
      </c>
      <c r="E176">
        <v>24563.1</v>
      </c>
      <c r="F176">
        <v>24692.3</v>
      </c>
      <c r="G176" t="s">
        <v>43</v>
      </c>
      <c r="H176" s="73">
        <v>3.6805555555555557E-2</v>
      </c>
      <c r="I176" t="s">
        <v>51</v>
      </c>
      <c r="J176">
        <v>-40.79</v>
      </c>
      <c r="K176" t="s">
        <v>99</v>
      </c>
      <c r="L176" t="s">
        <v>99</v>
      </c>
      <c r="M176" t="s">
        <v>258</v>
      </c>
      <c r="N176">
        <v>0</v>
      </c>
      <c r="O176">
        <v>88137.9</v>
      </c>
      <c r="P176">
        <v>73369.899999999994</v>
      </c>
      <c r="Q176">
        <v>0</v>
      </c>
      <c r="R176">
        <v>0</v>
      </c>
      <c r="S176">
        <v>0</v>
      </c>
      <c r="T176">
        <v>48282.7</v>
      </c>
      <c r="U176">
        <v>209790</v>
      </c>
      <c r="V176">
        <v>77659.399999999994</v>
      </c>
      <c r="W176">
        <v>0</v>
      </c>
      <c r="X176">
        <v>180.87299999999999</v>
      </c>
      <c r="Y176">
        <v>0</v>
      </c>
      <c r="Z176">
        <v>287631</v>
      </c>
      <c r="AA176">
        <v>118.16200000000001</v>
      </c>
      <c r="AB176">
        <v>0</v>
      </c>
      <c r="AC176">
        <v>0</v>
      </c>
      <c r="AD176">
        <v>0</v>
      </c>
      <c r="AE176">
        <v>0</v>
      </c>
      <c r="AF176">
        <v>451.012</v>
      </c>
      <c r="AG176">
        <v>0</v>
      </c>
      <c r="AH176">
        <v>569.17399999999998</v>
      </c>
      <c r="AI176">
        <v>0</v>
      </c>
      <c r="AJ176">
        <v>0</v>
      </c>
      <c r="AK176">
        <v>0</v>
      </c>
      <c r="AL176">
        <v>0</v>
      </c>
      <c r="AM176">
        <v>569.17399999999998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0.99422500000000003</v>
      </c>
      <c r="BB176">
        <v>140.125</v>
      </c>
      <c r="BC176">
        <v>88.259399999999999</v>
      </c>
      <c r="BD176">
        <v>0</v>
      </c>
      <c r="BE176">
        <v>0</v>
      </c>
      <c r="BF176">
        <v>3.3360500000000002</v>
      </c>
      <c r="BG176">
        <v>61.951500000000003</v>
      </c>
      <c r="BH176">
        <v>294.66699999999997</v>
      </c>
      <c r="BI176">
        <v>95.137</v>
      </c>
      <c r="BJ176">
        <v>0</v>
      </c>
      <c r="BK176">
        <v>0.230905</v>
      </c>
      <c r="BL176">
        <v>0</v>
      </c>
      <c r="BM176">
        <v>390.03500000000003</v>
      </c>
      <c r="BN176">
        <v>385.70400000000001</v>
      </c>
      <c r="BO176">
        <v>4.3302800000000001</v>
      </c>
      <c r="BP176">
        <v>0</v>
      </c>
      <c r="BQ176">
        <v>0</v>
      </c>
      <c r="BS176">
        <v>0</v>
      </c>
      <c r="BT176">
        <v>0</v>
      </c>
      <c r="BV176">
        <v>0</v>
      </c>
      <c r="BW176" t="s">
        <v>99</v>
      </c>
      <c r="BX176" t="s">
        <v>99</v>
      </c>
      <c r="BY176" t="s">
        <v>228</v>
      </c>
      <c r="BZ176">
        <v>3.4221400000000002</v>
      </c>
      <c r="CA176">
        <v>102711</v>
      </c>
      <c r="CB176">
        <v>18154</v>
      </c>
      <c r="CC176">
        <v>0</v>
      </c>
      <c r="CD176">
        <v>704.00900000000001</v>
      </c>
      <c r="CE176">
        <v>0</v>
      </c>
      <c r="CF176">
        <v>46379.8</v>
      </c>
      <c r="CG176">
        <v>167952</v>
      </c>
      <c r="CH176">
        <v>77659.399999999994</v>
      </c>
      <c r="CI176">
        <v>0</v>
      </c>
      <c r="CJ176">
        <v>379.815</v>
      </c>
      <c r="CK176">
        <v>0</v>
      </c>
      <c r="CL176">
        <v>245991</v>
      </c>
      <c r="CM176">
        <v>588.47799999999995</v>
      </c>
      <c r="CN176">
        <v>0</v>
      </c>
      <c r="CO176">
        <v>0</v>
      </c>
      <c r="CP176">
        <v>0</v>
      </c>
      <c r="CQ176">
        <v>0</v>
      </c>
      <c r="CR176">
        <v>622.58699999999999</v>
      </c>
      <c r="CS176">
        <v>0</v>
      </c>
      <c r="CT176">
        <v>1211.06</v>
      </c>
      <c r="CU176">
        <v>0</v>
      </c>
      <c r="CV176">
        <v>0</v>
      </c>
      <c r="CW176">
        <v>0</v>
      </c>
      <c r="CX176">
        <v>0</v>
      </c>
      <c r="CY176">
        <v>1211.06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5.0361799999999999</v>
      </c>
      <c r="DN176">
        <v>160.44300000000001</v>
      </c>
      <c r="DO176">
        <v>23.1311</v>
      </c>
      <c r="DP176">
        <v>0</v>
      </c>
      <c r="DQ176">
        <v>0.69904599999999995</v>
      </c>
      <c r="DR176">
        <v>4.5975000000000001</v>
      </c>
      <c r="DS176">
        <v>59.970199999999998</v>
      </c>
      <c r="DT176">
        <v>253.87700000000001</v>
      </c>
      <c r="DU176">
        <v>95.137</v>
      </c>
      <c r="DV176">
        <v>0</v>
      </c>
      <c r="DW176">
        <v>0.46402399999999999</v>
      </c>
      <c r="DX176">
        <v>0</v>
      </c>
      <c r="DY176">
        <v>349.47800000000001</v>
      </c>
      <c r="DZ176">
        <v>339.84800000000001</v>
      </c>
      <c r="EA176">
        <v>9.6302699999999994</v>
      </c>
      <c r="EB176">
        <v>0</v>
      </c>
      <c r="EC176">
        <v>0</v>
      </c>
      <c r="EE176">
        <v>0</v>
      </c>
      <c r="EF176">
        <v>0</v>
      </c>
      <c r="EH176">
        <v>0</v>
      </c>
      <c r="EI176">
        <v>0</v>
      </c>
      <c r="EJ176">
        <v>40.383299999999998</v>
      </c>
      <c r="EK176">
        <v>13.5563</v>
      </c>
      <c r="EL176">
        <v>0</v>
      </c>
      <c r="EM176">
        <v>0</v>
      </c>
      <c r="EN176">
        <v>0</v>
      </c>
      <c r="EO176">
        <v>12.5984</v>
      </c>
      <c r="EP176">
        <v>66.537999999999997</v>
      </c>
      <c r="EQ176">
        <v>14.089600000000001</v>
      </c>
      <c r="ER176">
        <v>0</v>
      </c>
      <c r="ES176">
        <v>5.6823199999999997E-2</v>
      </c>
      <c r="ET176">
        <v>0</v>
      </c>
      <c r="EU176">
        <v>80.684399999999997</v>
      </c>
      <c r="EV176">
        <v>0</v>
      </c>
      <c r="EW176">
        <v>46.644599999999997</v>
      </c>
      <c r="EX176">
        <v>4.0198999999999998</v>
      </c>
      <c r="EY176">
        <v>0</v>
      </c>
      <c r="EZ176">
        <v>0</v>
      </c>
      <c r="FA176">
        <v>0</v>
      </c>
      <c r="FB176">
        <v>12.559799999999999</v>
      </c>
      <c r="FC176">
        <v>63.224299999999999</v>
      </c>
      <c r="FD176">
        <v>14.089600000000001</v>
      </c>
      <c r="FE176">
        <v>0</v>
      </c>
      <c r="FF176">
        <v>6.7214899999999994E-2</v>
      </c>
      <c r="FG176">
        <v>0</v>
      </c>
      <c r="FH176">
        <v>77.381100000000004</v>
      </c>
      <c r="FI176" t="s">
        <v>606</v>
      </c>
      <c r="FJ176" t="s">
        <v>535</v>
      </c>
      <c r="FK176" t="s">
        <v>536</v>
      </c>
      <c r="FL176" t="s">
        <v>257</v>
      </c>
      <c r="FM176">
        <v>8.5</v>
      </c>
      <c r="FN176" t="s">
        <v>44</v>
      </c>
      <c r="FO176" t="s">
        <v>502</v>
      </c>
      <c r="FP176" t="s">
        <v>615</v>
      </c>
    </row>
    <row r="177" spans="1:172" x14ac:dyDescent="0.25">
      <c r="A177" s="72">
        <v>43238.597719907404</v>
      </c>
      <c r="B177" t="s">
        <v>494</v>
      </c>
      <c r="C177" t="s">
        <v>494</v>
      </c>
      <c r="D177" t="s">
        <v>123</v>
      </c>
      <c r="E177">
        <v>24563.1</v>
      </c>
      <c r="F177">
        <v>24692.3</v>
      </c>
      <c r="G177" t="s">
        <v>43</v>
      </c>
      <c r="H177" s="73">
        <v>3.6805555555555557E-2</v>
      </c>
      <c r="I177" t="s">
        <v>51</v>
      </c>
      <c r="J177">
        <v>-51.28</v>
      </c>
      <c r="K177" t="s">
        <v>99</v>
      </c>
      <c r="L177" t="s">
        <v>99</v>
      </c>
      <c r="M177" t="s">
        <v>258</v>
      </c>
      <c r="N177">
        <v>0</v>
      </c>
      <c r="O177">
        <v>88137.9</v>
      </c>
      <c r="P177">
        <v>73369.899999999994</v>
      </c>
      <c r="Q177">
        <v>0</v>
      </c>
      <c r="R177">
        <v>0</v>
      </c>
      <c r="S177">
        <v>11772.6</v>
      </c>
      <c r="T177">
        <v>48282.7</v>
      </c>
      <c r="U177">
        <v>221563</v>
      </c>
      <c r="V177">
        <v>77659.399999999994</v>
      </c>
      <c r="W177">
        <v>0</v>
      </c>
      <c r="X177">
        <v>180.87299999999999</v>
      </c>
      <c r="Y177">
        <v>0</v>
      </c>
      <c r="Z177">
        <v>299403</v>
      </c>
      <c r="AA177">
        <v>118.16200000000001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118.16200000000001</v>
      </c>
      <c r="AI177">
        <v>0</v>
      </c>
      <c r="AJ177">
        <v>0</v>
      </c>
      <c r="AK177">
        <v>0</v>
      </c>
      <c r="AL177">
        <v>0</v>
      </c>
      <c r="AM177">
        <v>118.16200000000001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0.99422500000000003</v>
      </c>
      <c r="BB177">
        <v>140.125</v>
      </c>
      <c r="BC177">
        <v>88.259399999999999</v>
      </c>
      <c r="BD177">
        <v>0</v>
      </c>
      <c r="BE177">
        <v>0</v>
      </c>
      <c r="BF177">
        <v>13.9171</v>
      </c>
      <c r="BG177">
        <v>61.951500000000003</v>
      </c>
      <c r="BH177">
        <v>305.24799999999999</v>
      </c>
      <c r="BI177">
        <v>95.137</v>
      </c>
      <c r="BJ177">
        <v>0</v>
      </c>
      <c r="BK177">
        <v>0.230905</v>
      </c>
      <c r="BL177">
        <v>0</v>
      </c>
      <c r="BM177">
        <v>400.61599999999999</v>
      </c>
      <c r="BN177">
        <v>399.62099999999998</v>
      </c>
      <c r="BO177">
        <v>0.99422500000000003</v>
      </c>
      <c r="BP177">
        <v>0</v>
      </c>
      <c r="BQ177">
        <v>0</v>
      </c>
      <c r="BS177">
        <v>0</v>
      </c>
      <c r="BT177">
        <v>0</v>
      </c>
      <c r="BV177">
        <v>0</v>
      </c>
      <c r="BW177" t="s">
        <v>99</v>
      </c>
      <c r="BX177" t="s">
        <v>99</v>
      </c>
      <c r="BY177" t="s">
        <v>228</v>
      </c>
      <c r="BZ177">
        <v>3.4221400000000002</v>
      </c>
      <c r="CA177">
        <v>102711</v>
      </c>
      <c r="CB177">
        <v>18154</v>
      </c>
      <c r="CC177">
        <v>0</v>
      </c>
      <c r="CD177">
        <v>704.00900000000001</v>
      </c>
      <c r="CE177">
        <v>0</v>
      </c>
      <c r="CF177">
        <v>46379.8</v>
      </c>
      <c r="CG177">
        <v>167952</v>
      </c>
      <c r="CH177">
        <v>77659.399999999994</v>
      </c>
      <c r="CI177">
        <v>0</v>
      </c>
      <c r="CJ177">
        <v>379.815</v>
      </c>
      <c r="CK177">
        <v>0</v>
      </c>
      <c r="CL177">
        <v>245991</v>
      </c>
      <c r="CM177">
        <v>588.47799999999995</v>
      </c>
      <c r="CN177">
        <v>0</v>
      </c>
      <c r="CO177">
        <v>0</v>
      </c>
      <c r="CP177">
        <v>0</v>
      </c>
      <c r="CQ177">
        <v>0</v>
      </c>
      <c r="CR177">
        <v>634.86</v>
      </c>
      <c r="CS177">
        <v>0</v>
      </c>
      <c r="CT177">
        <v>1223.3399999999999</v>
      </c>
      <c r="CU177">
        <v>0</v>
      </c>
      <c r="CV177">
        <v>0</v>
      </c>
      <c r="CW177">
        <v>0</v>
      </c>
      <c r="CX177">
        <v>0</v>
      </c>
      <c r="CY177">
        <v>1223.3399999999999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5.0361799999999999</v>
      </c>
      <c r="DN177">
        <v>160.44300000000001</v>
      </c>
      <c r="DO177">
        <v>23.1311</v>
      </c>
      <c r="DP177">
        <v>0</v>
      </c>
      <c r="DQ177">
        <v>0.69904599999999995</v>
      </c>
      <c r="DR177">
        <v>4.68757</v>
      </c>
      <c r="DS177">
        <v>59.970199999999998</v>
      </c>
      <c r="DT177">
        <v>253.96700000000001</v>
      </c>
      <c r="DU177">
        <v>95.137</v>
      </c>
      <c r="DV177">
        <v>0</v>
      </c>
      <c r="DW177">
        <v>0.46402399999999999</v>
      </c>
      <c r="DX177">
        <v>0</v>
      </c>
      <c r="DY177">
        <v>349.56799999999998</v>
      </c>
      <c r="DZ177">
        <v>339.84800000000001</v>
      </c>
      <c r="EA177">
        <v>9.7203400000000002</v>
      </c>
      <c r="EB177">
        <v>0</v>
      </c>
      <c r="EC177">
        <v>0</v>
      </c>
      <c r="EE177">
        <v>0</v>
      </c>
      <c r="EF177">
        <v>0</v>
      </c>
      <c r="EH177">
        <v>0</v>
      </c>
      <c r="EI177">
        <v>0</v>
      </c>
      <c r="EJ177">
        <v>40.383299999999998</v>
      </c>
      <c r="EK177">
        <v>13.5563</v>
      </c>
      <c r="EL177">
        <v>0</v>
      </c>
      <c r="EM177">
        <v>0</v>
      </c>
      <c r="EN177">
        <v>1.8472</v>
      </c>
      <c r="EO177">
        <v>12.5984</v>
      </c>
      <c r="EP177">
        <v>68.385199999999998</v>
      </c>
      <c r="EQ177">
        <v>14.089600000000001</v>
      </c>
      <c r="ER177">
        <v>0</v>
      </c>
      <c r="ES177">
        <v>5.6823199999999997E-2</v>
      </c>
      <c r="ET177">
        <v>0</v>
      </c>
      <c r="EU177">
        <v>82.531599999999997</v>
      </c>
      <c r="EV177">
        <v>0</v>
      </c>
      <c r="EW177">
        <v>46.644599999999997</v>
      </c>
      <c r="EX177">
        <v>4.0198999999999998</v>
      </c>
      <c r="EY177">
        <v>0</v>
      </c>
      <c r="EZ177">
        <v>0</v>
      </c>
      <c r="FA177">
        <v>0</v>
      </c>
      <c r="FB177">
        <v>12.559799999999999</v>
      </c>
      <c r="FC177">
        <v>63.224299999999999</v>
      </c>
      <c r="FD177">
        <v>14.089600000000001</v>
      </c>
      <c r="FE177">
        <v>0</v>
      </c>
      <c r="FF177">
        <v>6.7214899999999994E-2</v>
      </c>
      <c r="FG177">
        <v>0</v>
      </c>
      <c r="FH177">
        <v>77.381100000000004</v>
      </c>
      <c r="FI177" t="s">
        <v>606</v>
      </c>
      <c r="FJ177" t="s">
        <v>535</v>
      </c>
      <c r="FK177" t="s">
        <v>536</v>
      </c>
      <c r="FL177" t="s">
        <v>257</v>
      </c>
      <c r="FM177">
        <v>8.5</v>
      </c>
      <c r="FN177" t="s">
        <v>44</v>
      </c>
      <c r="FO177" t="s">
        <v>502</v>
      </c>
      <c r="FP177" t="s">
        <v>615</v>
      </c>
    </row>
    <row r="178" spans="1:172" x14ac:dyDescent="0.25">
      <c r="A178" s="72">
        <v>43238.598356481481</v>
      </c>
      <c r="B178" t="s">
        <v>495</v>
      </c>
      <c r="C178" t="s">
        <v>495</v>
      </c>
      <c r="D178" t="s">
        <v>123</v>
      </c>
      <c r="E178">
        <v>24563.1</v>
      </c>
      <c r="F178">
        <v>24692.3</v>
      </c>
      <c r="G178" t="s">
        <v>43</v>
      </c>
      <c r="H178" s="73">
        <v>3.6111111111111115E-2</v>
      </c>
      <c r="I178" t="s">
        <v>51</v>
      </c>
      <c r="J178">
        <v>-51.9</v>
      </c>
      <c r="K178" t="s">
        <v>99</v>
      </c>
      <c r="L178" t="s">
        <v>99</v>
      </c>
      <c r="M178" t="s">
        <v>258</v>
      </c>
      <c r="N178">
        <v>0</v>
      </c>
      <c r="O178">
        <v>88137.9</v>
      </c>
      <c r="P178">
        <v>73369.899999999994</v>
      </c>
      <c r="Q178">
        <v>0</v>
      </c>
      <c r="R178">
        <v>0</v>
      </c>
      <c r="S178">
        <v>12211.7</v>
      </c>
      <c r="T178">
        <v>48282.7</v>
      </c>
      <c r="U178">
        <v>222002</v>
      </c>
      <c r="V178">
        <v>77659.399999999994</v>
      </c>
      <c r="W178">
        <v>0</v>
      </c>
      <c r="X178">
        <v>180.87299999999999</v>
      </c>
      <c r="Y178">
        <v>0</v>
      </c>
      <c r="Z178">
        <v>299842</v>
      </c>
      <c r="AA178">
        <v>118.16200000000001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118.16200000000001</v>
      </c>
      <c r="AI178">
        <v>0</v>
      </c>
      <c r="AJ178">
        <v>0</v>
      </c>
      <c r="AK178">
        <v>0</v>
      </c>
      <c r="AL178">
        <v>0</v>
      </c>
      <c r="AM178">
        <v>118.16200000000001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0.99422500000000003</v>
      </c>
      <c r="BB178">
        <v>140.125</v>
      </c>
      <c r="BC178">
        <v>88.259399999999999</v>
      </c>
      <c r="BD178">
        <v>0</v>
      </c>
      <c r="BE178">
        <v>0</v>
      </c>
      <c r="BF178">
        <v>14.446</v>
      </c>
      <c r="BG178">
        <v>61.951500000000003</v>
      </c>
      <c r="BH178">
        <v>305.77699999999999</v>
      </c>
      <c r="BI178">
        <v>95.137</v>
      </c>
      <c r="BJ178">
        <v>0</v>
      </c>
      <c r="BK178">
        <v>0.230905</v>
      </c>
      <c r="BL178">
        <v>0</v>
      </c>
      <c r="BM178">
        <v>401.14499999999998</v>
      </c>
      <c r="BN178">
        <v>400.15</v>
      </c>
      <c r="BO178">
        <v>0.99422500000000003</v>
      </c>
      <c r="BP178">
        <v>0</v>
      </c>
      <c r="BQ178">
        <v>0</v>
      </c>
      <c r="BS178">
        <v>0</v>
      </c>
      <c r="BT178">
        <v>0</v>
      </c>
      <c r="BV178">
        <v>0</v>
      </c>
      <c r="BW178" t="s">
        <v>99</v>
      </c>
      <c r="BX178" t="s">
        <v>99</v>
      </c>
      <c r="BY178" t="s">
        <v>228</v>
      </c>
      <c r="BZ178">
        <v>3.4221400000000002</v>
      </c>
      <c r="CA178">
        <v>102711</v>
      </c>
      <c r="CB178">
        <v>18154</v>
      </c>
      <c r="CC178">
        <v>0</v>
      </c>
      <c r="CD178">
        <v>704.00900000000001</v>
      </c>
      <c r="CE178">
        <v>0</v>
      </c>
      <c r="CF178">
        <v>46379.8</v>
      </c>
      <c r="CG178">
        <v>167952</v>
      </c>
      <c r="CH178">
        <v>77659.399999999994</v>
      </c>
      <c r="CI178">
        <v>0</v>
      </c>
      <c r="CJ178">
        <v>379.815</v>
      </c>
      <c r="CK178">
        <v>0</v>
      </c>
      <c r="CL178">
        <v>245991</v>
      </c>
      <c r="CM178">
        <v>588.47799999999995</v>
      </c>
      <c r="CN178">
        <v>0</v>
      </c>
      <c r="CO178">
        <v>0</v>
      </c>
      <c r="CP178">
        <v>0</v>
      </c>
      <c r="CQ178">
        <v>0</v>
      </c>
      <c r="CR178">
        <v>622.58699999999999</v>
      </c>
      <c r="CS178">
        <v>0</v>
      </c>
      <c r="CT178">
        <v>1211.06</v>
      </c>
      <c r="CU178">
        <v>0</v>
      </c>
      <c r="CV178">
        <v>0</v>
      </c>
      <c r="CW178">
        <v>0</v>
      </c>
      <c r="CX178">
        <v>0</v>
      </c>
      <c r="CY178">
        <v>1211.06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5.0361799999999999</v>
      </c>
      <c r="DN178">
        <v>160.44300000000001</v>
      </c>
      <c r="DO178">
        <v>23.1311</v>
      </c>
      <c r="DP178">
        <v>0</v>
      </c>
      <c r="DQ178">
        <v>0.69904599999999995</v>
      </c>
      <c r="DR178">
        <v>4.5975000000000001</v>
      </c>
      <c r="DS178">
        <v>59.970199999999998</v>
      </c>
      <c r="DT178">
        <v>253.87700000000001</v>
      </c>
      <c r="DU178">
        <v>95.137</v>
      </c>
      <c r="DV178">
        <v>0</v>
      </c>
      <c r="DW178">
        <v>0.46402399999999999</v>
      </c>
      <c r="DX178">
        <v>0</v>
      </c>
      <c r="DY178">
        <v>349.47800000000001</v>
      </c>
      <c r="DZ178">
        <v>339.84800000000001</v>
      </c>
      <c r="EA178">
        <v>9.6302699999999994</v>
      </c>
      <c r="EB178">
        <v>0</v>
      </c>
      <c r="EC178">
        <v>0</v>
      </c>
      <c r="EE178">
        <v>0</v>
      </c>
      <c r="EF178">
        <v>0</v>
      </c>
      <c r="EH178">
        <v>0</v>
      </c>
      <c r="EI178">
        <v>0</v>
      </c>
      <c r="EJ178">
        <v>40.383299999999998</v>
      </c>
      <c r="EK178">
        <v>13.5563</v>
      </c>
      <c r="EL178">
        <v>0</v>
      </c>
      <c r="EM178">
        <v>0</v>
      </c>
      <c r="EN178">
        <v>1.9221299999999999</v>
      </c>
      <c r="EO178">
        <v>12.5984</v>
      </c>
      <c r="EP178">
        <v>68.460099999999997</v>
      </c>
      <c r="EQ178">
        <v>14.089600000000001</v>
      </c>
      <c r="ER178">
        <v>0</v>
      </c>
      <c r="ES178">
        <v>5.6823199999999997E-2</v>
      </c>
      <c r="ET178">
        <v>0</v>
      </c>
      <c r="EU178">
        <v>82.606499999999997</v>
      </c>
      <c r="EV178">
        <v>0</v>
      </c>
      <c r="EW178">
        <v>46.644599999999997</v>
      </c>
      <c r="EX178">
        <v>4.0198999999999998</v>
      </c>
      <c r="EY178">
        <v>0</v>
      </c>
      <c r="EZ178">
        <v>0</v>
      </c>
      <c r="FA178">
        <v>0</v>
      </c>
      <c r="FB178">
        <v>12.559799999999999</v>
      </c>
      <c r="FC178">
        <v>63.224299999999999</v>
      </c>
      <c r="FD178">
        <v>14.089600000000001</v>
      </c>
      <c r="FE178">
        <v>0</v>
      </c>
      <c r="FF178">
        <v>6.7214899999999994E-2</v>
      </c>
      <c r="FG178">
        <v>0</v>
      </c>
      <c r="FH178">
        <v>77.381100000000004</v>
      </c>
      <c r="FI178" t="s">
        <v>606</v>
      </c>
      <c r="FJ178" t="s">
        <v>535</v>
      </c>
      <c r="FK178" t="s">
        <v>536</v>
      </c>
      <c r="FL178" t="s">
        <v>257</v>
      </c>
      <c r="FM178">
        <v>8.5</v>
      </c>
      <c r="FN178" t="s">
        <v>44</v>
      </c>
      <c r="FO178" t="s">
        <v>502</v>
      </c>
      <c r="FP178" t="s">
        <v>615</v>
      </c>
    </row>
    <row r="179" spans="1:172" x14ac:dyDescent="0.25">
      <c r="A179" s="72">
        <v>43238.599016203705</v>
      </c>
      <c r="B179" t="s">
        <v>496</v>
      </c>
      <c r="C179" t="s">
        <v>496</v>
      </c>
      <c r="D179" t="s">
        <v>123</v>
      </c>
      <c r="E179">
        <v>24563.1</v>
      </c>
      <c r="F179">
        <v>24692.3</v>
      </c>
      <c r="G179" t="s">
        <v>43</v>
      </c>
      <c r="H179" s="73">
        <v>3.6111111111111115E-2</v>
      </c>
      <c r="I179" t="s">
        <v>51</v>
      </c>
      <c r="J179">
        <v>-41.74</v>
      </c>
      <c r="K179" t="s">
        <v>99</v>
      </c>
      <c r="L179" t="s">
        <v>99</v>
      </c>
      <c r="M179" t="s">
        <v>258</v>
      </c>
      <c r="N179">
        <v>0</v>
      </c>
      <c r="O179">
        <v>88144.7</v>
      </c>
      <c r="P179">
        <v>73369.899999999994</v>
      </c>
      <c r="Q179">
        <v>0</v>
      </c>
      <c r="R179">
        <v>0</v>
      </c>
      <c r="S179">
        <v>0</v>
      </c>
      <c r="T179">
        <v>48282.7</v>
      </c>
      <c r="U179">
        <v>209797</v>
      </c>
      <c r="V179">
        <v>77659.399999999994</v>
      </c>
      <c r="W179">
        <v>0</v>
      </c>
      <c r="X179">
        <v>180.87299999999999</v>
      </c>
      <c r="Y179">
        <v>0</v>
      </c>
      <c r="Z179">
        <v>287638</v>
      </c>
      <c r="AA179">
        <v>118.361</v>
      </c>
      <c r="AB179">
        <v>0</v>
      </c>
      <c r="AC179">
        <v>0</v>
      </c>
      <c r="AD179">
        <v>0</v>
      </c>
      <c r="AE179">
        <v>0</v>
      </c>
      <c r="AF179">
        <v>504.08800000000002</v>
      </c>
      <c r="AG179">
        <v>0</v>
      </c>
      <c r="AH179">
        <v>622.44799999999998</v>
      </c>
      <c r="AI179">
        <v>0</v>
      </c>
      <c r="AJ179">
        <v>0</v>
      </c>
      <c r="AK179">
        <v>0</v>
      </c>
      <c r="AL179">
        <v>0</v>
      </c>
      <c r="AM179">
        <v>622.44799999999998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0.99557499999999999</v>
      </c>
      <c r="BB179">
        <v>140.13</v>
      </c>
      <c r="BC179">
        <v>88.259399999999999</v>
      </c>
      <c r="BD179">
        <v>0</v>
      </c>
      <c r="BE179">
        <v>0</v>
      </c>
      <c r="BF179">
        <v>3.72628</v>
      </c>
      <c r="BG179">
        <v>61.951500000000003</v>
      </c>
      <c r="BH179">
        <v>295.06200000000001</v>
      </c>
      <c r="BI179">
        <v>95.137</v>
      </c>
      <c r="BJ179">
        <v>0</v>
      </c>
      <c r="BK179">
        <v>0.230905</v>
      </c>
      <c r="BL179">
        <v>0</v>
      </c>
      <c r="BM179">
        <v>390.43</v>
      </c>
      <c r="BN179">
        <v>385.709</v>
      </c>
      <c r="BO179">
        <v>4.7218600000000004</v>
      </c>
      <c r="BP179">
        <v>0</v>
      </c>
      <c r="BQ179">
        <v>0</v>
      </c>
      <c r="BS179">
        <v>0</v>
      </c>
      <c r="BT179">
        <v>0</v>
      </c>
      <c r="BV179">
        <v>0</v>
      </c>
      <c r="BW179" t="s">
        <v>99</v>
      </c>
      <c r="BX179" t="s">
        <v>99</v>
      </c>
      <c r="BY179" t="s">
        <v>228</v>
      </c>
      <c r="BZ179">
        <v>3.4221400000000002</v>
      </c>
      <c r="CA179">
        <v>102711</v>
      </c>
      <c r="CB179">
        <v>18154</v>
      </c>
      <c r="CC179">
        <v>0</v>
      </c>
      <c r="CD179">
        <v>704.00900000000001</v>
      </c>
      <c r="CE179">
        <v>0</v>
      </c>
      <c r="CF179">
        <v>46379.8</v>
      </c>
      <c r="CG179">
        <v>167952</v>
      </c>
      <c r="CH179">
        <v>77659.399999999994</v>
      </c>
      <c r="CI179">
        <v>0</v>
      </c>
      <c r="CJ179">
        <v>379.815</v>
      </c>
      <c r="CK179">
        <v>0</v>
      </c>
      <c r="CL179">
        <v>245991</v>
      </c>
      <c r="CM179">
        <v>588.47799999999995</v>
      </c>
      <c r="CN179">
        <v>0</v>
      </c>
      <c r="CO179">
        <v>0</v>
      </c>
      <c r="CP179">
        <v>0</v>
      </c>
      <c r="CQ179">
        <v>0</v>
      </c>
      <c r="CR179">
        <v>547.34500000000003</v>
      </c>
      <c r="CS179">
        <v>0</v>
      </c>
      <c r="CT179">
        <v>1135.82</v>
      </c>
      <c r="CU179">
        <v>0</v>
      </c>
      <c r="CV179">
        <v>0</v>
      </c>
      <c r="CW179">
        <v>0</v>
      </c>
      <c r="CX179">
        <v>0</v>
      </c>
      <c r="CY179">
        <v>1135.82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5.0361799999999999</v>
      </c>
      <c r="DN179">
        <v>160.44300000000001</v>
      </c>
      <c r="DO179">
        <v>23.1311</v>
      </c>
      <c r="DP179">
        <v>0</v>
      </c>
      <c r="DQ179">
        <v>0.69904599999999995</v>
      </c>
      <c r="DR179">
        <v>4.0454100000000004</v>
      </c>
      <c r="DS179">
        <v>59.970199999999998</v>
      </c>
      <c r="DT179">
        <v>253.32499999999999</v>
      </c>
      <c r="DU179">
        <v>95.137</v>
      </c>
      <c r="DV179">
        <v>0</v>
      </c>
      <c r="DW179">
        <v>0.46402399999999999</v>
      </c>
      <c r="DX179">
        <v>0</v>
      </c>
      <c r="DY179">
        <v>348.92599999999999</v>
      </c>
      <c r="DZ179">
        <v>339.84800000000001</v>
      </c>
      <c r="EA179">
        <v>9.0781799999999997</v>
      </c>
      <c r="EB179">
        <v>0</v>
      </c>
      <c r="EC179">
        <v>0</v>
      </c>
      <c r="EE179">
        <v>0</v>
      </c>
      <c r="EF179">
        <v>0</v>
      </c>
      <c r="EH179">
        <v>0</v>
      </c>
      <c r="EI179">
        <v>0</v>
      </c>
      <c r="EJ179">
        <v>40.3795</v>
      </c>
      <c r="EK179">
        <v>13.5563</v>
      </c>
      <c r="EL179">
        <v>0</v>
      </c>
      <c r="EM179">
        <v>0</v>
      </c>
      <c r="EN179">
        <v>0</v>
      </c>
      <c r="EO179">
        <v>12.5984</v>
      </c>
      <c r="EP179">
        <v>66.534199999999998</v>
      </c>
      <c r="EQ179">
        <v>14.089600000000001</v>
      </c>
      <c r="ER179">
        <v>0</v>
      </c>
      <c r="ES179">
        <v>5.6823199999999997E-2</v>
      </c>
      <c r="ET179">
        <v>0</v>
      </c>
      <c r="EU179">
        <v>80.680700000000002</v>
      </c>
      <c r="EV179">
        <v>0</v>
      </c>
      <c r="EW179">
        <v>46.644599999999997</v>
      </c>
      <c r="EX179">
        <v>4.0198999999999998</v>
      </c>
      <c r="EY179">
        <v>0</v>
      </c>
      <c r="EZ179">
        <v>0</v>
      </c>
      <c r="FA179">
        <v>0</v>
      </c>
      <c r="FB179">
        <v>12.559799999999999</v>
      </c>
      <c r="FC179">
        <v>63.224299999999999</v>
      </c>
      <c r="FD179">
        <v>14.089600000000001</v>
      </c>
      <c r="FE179">
        <v>0</v>
      </c>
      <c r="FF179">
        <v>6.7214899999999994E-2</v>
      </c>
      <c r="FG179">
        <v>0</v>
      </c>
      <c r="FH179">
        <v>77.381100000000004</v>
      </c>
      <c r="FI179" t="s">
        <v>606</v>
      </c>
      <c r="FJ179" t="s">
        <v>535</v>
      </c>
      <c r="FK179" t="s">
        <v>536</v>
      </c>
      <c r="FL179" t="s">
        <v>257</v>
      </c>
      <c r="FM179">
        <v>8.5</v>
      </c>
      <c r="FN179" t="s">
        <v>44</v>
      </c>
      <c r="FO179" t="s">
        <v>502</v>
      </c>
      <c r="FP179" t="s">
        <v>615</v>
      </c>
    </row>
    <row r="180" spans="1:172" x14ac:dyDescent="0.25">
      <c r="A180" s="72">
        <v>43238.599664351852</v>
      </c>
      <c r="B180" t="s">
        <v>497</v>
      </c>
      <c r="C180" t="s">
        <v>497</v>
      </c>
      <c r="D180" t="s">
        <v>123</v>
      </c>
      <c r="E180">
        <v>24563.1</v>
      </c>
      <c r="F180">
        <v>24692.3</v>
      </c>
      <c r="G180" t="s">
        <v>43</v>
      </c>
      <c r="H180" s="73">
        <v>3.6805555555555557E-2</v>
      </c>
      <c r="I180" t="s">
        <v>51</v>
      </c>
      <c r="J180">
        <v>-41.64</v>
      </c>
      <c r="K180" t="s">
        <v>99</v>
      </c>
      <c r="L180" t="s">
        <v>99</v>
      </c>
      <c r="M180" t="s">
        <v>258</v>
      </c>
      <c r="N180">
        <v>0</v>
      </c>
      <c r="O180">
        <v>88088.8</v>
      </c>
      <c r="P180">
        <v>73369.899999999994</v>
      </c>
      <c r="Q180">
        <v>0</v>
      </c>
      <c r="R180">
        <v>0</v>
      </c>
      <c r="S180">
        <v>0</v>
      </c>
      <c r="T180">
        <v>48282.7</v>
      </c>
      <c r="U180">
        <v>209741</v>
      </c>
      <c r="V180">
        <v>77659.399999999994</v>
      </c>
      <c r="W180">
        <v>0</v>
      </c>
      <c r="X180">
        <v>180.87299999999999</v>
      </c>
      <c r="Y180">
        <v>0</v>
      </c>
      <c r="Z180">
        <v>287582</v>
      </c>
      <c r="AA180">
        <v>117.58499999999999</v>
      </c>
      <c r="AB180">
        <v>0</v>
      </c>
      <c r="AC180">
        <v>0</v>
      </c>
      <c r="AD180">
        <v>0</v>
      </c>
      <c r="AE180">
        <v>0</v>
      </c>
      <c r="AF180">
        <v>504.08800000000002</v>
      </c>
      <c r="AG180">
        <v>0</v>
      </c>
      <c r="AH180">
        <v>621.67200000000003</v>
      </c>
      <c r="AI180">
        <v>0</v>
      </c>
      <c r="AJ180">
        <v>0</v>
      </c>
      <c r="AK180">
        <v>0</v>
      </c>
      <c r="AL180">
        <v>0</v>
      </c>
      <c r="AM180">
        <v>621.67200000000003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0.98886099999999999</v>
      </c>
      <c r="BB180">
        <v>140.036</v>
      </c>
      <c r="BC180">
        <v>88.259399999999999</v>
      </c>
      <c r="BD180">
        <v>0</v>
      </c>
      <c r="BE180">
        <v>0</v>
      </c>
      <c r="BF180">
        <v>3.72628</v>
      </c>
      <c r="BG180">
        <v>61.951500000000003</v>
      </c>
      <c r="BH180">
        <v>294.96199999999999</v>
      </c>
      <c r="BI180">
        <v>95.137</v>
      </c>
      <c r="BJ180">
        <v>0</v>
      </c>
      <c r="BK180">
        <v>0.230905</v>
      </c>
      <c r="BL180">
        <v>0</v>
      </c>
      <c r="BM180">
        <v>390.33</v>
      </c>
      <c r="BN180">
        <v>385.61500000000001</v>
      </c>
      <c r="BO180">
        <v>4.7151500000000004</v>
      </c>
      <c r="BP180">
        <v>0</v>
      </c>
      <c r="BQ180">
        <v>0</v>
      </c>
      <c r="BS180">
        <v>0</v>
      </c>
      <c r="BT180">
        <v>0</v>
      </c>
      <c r="BV180">
        <v>0</v>
      </c>
      <c r="BW180" t="s">
        <v>99</v>
      </c>
      <c r="BX180" t="s">
        <v>99</v>
      </c>
      <c r="BY180" t="s">
        <v>228</v>
      </c>
      <c r="BZ180">
        <v>3.4221400000000002</v>
      </c>
      <c r="CA180">
        <v>102711</v>
      </c>
      <c r="CB180">
        <v>18154</v>
      </c>
      <c r="CC180">
        <v>0</v>
      </c>
      <c r="CD180">
        <v>704.00900000000001</v>
      </c>
      <c r="CE180">
        <v>0</v>
      </c>
      <c r="CF180">
        <v>46379.8</v>
      </c>
      <c r="CG180">
        <v>167952</v>
      </c>
      <c r="CH180">
        <v>77659.399999999994</v>
      </c>
      <c r="CI180">
        <v>0</v>
      </c>
      <c r="CJ180">
        <v>379.815</v>
      </c>
      <c r="CK180">
        <v>0</v>
      </c>
      <c r="CL180">
        <v>245991</v>
      </c>
      <c r="CM180">
        <v>588.47799999999995</v>
      </c>
      <c r="CN180">
        <v>0</v>
      </c>
      <c r="CO180">
        <v>0</v>
      </c>
      <c r="CP180">
        <v>0</v>
      </c>
      <c r="CQ180">
        <v>0</v>
      </c>
      <c r="CR180">
        <v>547.34500000000003</v>
      </c>
      <c r="CS180">
        <v>0</v>
      </c>
      <c r="CT180">
        <v>1135.82</v>
      </c>
      <c r="CU180">
        <v>0</v>
      </c>
      <c r="CV180">
        <v>0</v>
      </c>
      <c r="CW180">
        <v>0</v>
      </c>
      <c r="CX180">
        <v>0</v>
      </c>
      <c r="CY180">
        <v>1135.82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5.0361799999999999</v>
      </c>
      <c r="DN180">
        <v>160.44300000000001</v>
      </c>
      <c r="DO180">
        <v>23.1311</v>
      </c>
      <c r="DP180">
        <v>0</v>
      </c>
      <c r="DQ180">
        <v>0.69904599999999995</v>
      </c>
      <c r="DR180">
        <v>4.0454100000000004</v>
      </c>
      <c r="DS180">
        <v>59.970199999999998</v>
      </c>
      <c r="DT180">
        <v>253.32499999999999</v>
      </c>
      <c r="DU180">
        <v>95.137</v>
      </c>
      <c r="DV180">
        <v>0</v>
      </c>
      <c r="DW180">
        <v>0.46402399999999999</v>
      </c>
      <c r="DX180">
        <v>0</v>
      </c>
      <c r="DY180">
        <v>348.92599999999999</v>
      </c>
      <c r="DZ180">
        <v>339.84800000000001</v>
      </c>
      <c r="EA180">
        <v>9.0781799999999997</v>
      </c>
      <c r="EB180">
        <v>0</v>
      </c>
      <c r="EC180">
        <v>0</v>
      </c>
      <c r="EE180">
        <v>0</v>
      </c>
      <c r="EF180">
        <v>0</v>
      </c>
      <c r="EH180">
        <v>0</v>
      </c>
      <c r="EI180">
        <v>0</v>
      </c>
      <c r="EJ180">
        <v>40.352400000000003</v>
      </c>
      <c r="EK180">
        <v>13.5563</v>
      </c>
      <c r="EL180">
        <v>0</v>
      </c>
      <c r="EM180">
        <v>0</v>
      </c>
      <c r="EN180">
        <v>0</v>
      </c>
      <c r="EO180">
        <v>12.5984</v>
      </c>
      <c r="EP180">
        <v>66.507099999999994</v>
      </c>
      <c r="EQ180">
        <v>14.089600000000001</v>
      </c>
      <c r="ER180">
        <v>0</v>
      </c>
      <c r="ES180">
        <v>5.6823199999999997E-2</v>
      </c>
      <c r="ET180">
        <v>0</v>
      </c>
      <c r="EU180">
        <v>80.653599999999997</v>
      </c>
      <c r="EV180">
        <v>0</v>
      </c>
      <c r="EW180">
        <v>46.644599999999997</v>
      </c>
      <c r="EX180">
        <v>4.0198999999999998</v>
      </c>
      <c r="EY180">
        <v>0</v>
      </c>
      <c r="EZ180">
        <v>0</v>
      </c>
      <c r="FA180">
        <v>0</v>
      </c>
      <c r="FB180">
        <v>12.559799999999999</v>
      </c>
      <c r="FC180">
        <v>63.224299999999999</v>
      </c>
      <c r="FD180">
        <v>14.089600000000001</v>
      </c>
      <c r="FE180">
        <v>0</v>
      </c>
      <c r="FF180">
        <v>6.7214899999999994E-2</v>
      </c>
      <c r="FG180">
        <v>0</v>
      </c>
      <c r="FH180">
        <v>77.381100000000004</v>
      </c>
      <c r="FI180" t="s">
        <v>606</v>
      </c>
      <c r="FJ180" t="s">
        <v>535</v>
      </c>
      <c r="FK180" t="s">
        <v>536</v>
      </c>
      <c r="FL180" t="s">
        <v>257</v>
      </c>
      <c r="FM180">
        <v>8.5</v>
      </c>
      <c r="FN180" t="s">
        <v>44</v>
      </c>
      <c r="FO180" t="s">
        <v>502</v>
      </c>
      <c r="FP180" t="s">
        <v>615</v>
      </c>
    </row>
    <row r="181" spans="1:172" x14ac:dyDescent="0.25">
      <c r="A181" s="72">
        <v>43238.600335648145</v>
      </c>
      <c r="B181" t="s">
        <v>498</v>
      </c>
      <c r="C181" t="s">
        <v>498</v>
      </c>
      <c r="D181" t="s">
        <v>123</v>
      </c>
      <c r="E181">
        <v>24563.1</v>
      </c>
      <c r="F181">
        <v>24692.3</v>
      </c>
      <c r="G181" t="s">
        <v>43</v>
      </c>
      <c r="H181" s="73">
        <v>3.7499999999999999E-2</v>
      </c>
      <c r="I181" t="s">
        <v>51</v>
      </c>
      <c r="J181">
        <v>-39.479999999999997</v>
      </c>
      <c r="K181" t="s">
        <v>99</v>
      </c>
      <c r="L181" t="s">
        <v>99</v>
      </c>
      <c r="M181" t="s">
        <v>258</v>
      </c>
      <c r="N181">
        <v>0</v>
      </c>
      <c r="O181">
        <v>86845.7</v>
      </c>
      <c r="P181">
        <v>73369.899999999994</v>
      </c>
      <c r="Q181">
        <v>0</v>
      </c>
      <c r="R181">
        <v>0</v>
      </c>
      <c r="S181">
        <v>0</v>
      </c>
      <c r="T181">
        <v>48282.7</v>
      </c>
      <c r="U181">
        <v>208498</v>
      </c>
      <c r="V181">
        <v>77659.399999999994</v>
      </c>
      <c r="W181">
        <v>0</v>
      </c>
      <c r="X181">
        <v>180.87299999999999</v>
      </c>
      <c r="Y181">
        <v>0</v>
      </c>
      <c r="Z181">
        <v>286338</v>
      </c>
      <c r="AA181">
        <v>102.55</v>
      </c>
      <c r="AB181">
        <v>0</v>
      </c>
      <c r="AC181">
        <v>0</v>
      </c>
      <c r="AD181">
        <v>0</v>
      </c>
      <c r="AE181">
        <v>0</v>
      </c>
      <c r="AF181">
        <v>504.08699999999999</v>
      </c>
      <c r="AG181">
        <v>0</v>
      </c>
      <c r="AH181">
        <v>606.63800000000003</v>
      </c>
      <c r="AI181">
        <v>0</v>
      </c>
      <c r="AJ181">
        <v>0</v>
      </c>
      <c r="AK181">
        <v>0</v>
      </c>
      <c r="AL181">
        <v>0</v>
      </c>
      <c r="AM181">
        <v>606.63800000000003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0.85851299999999997</v>
      </c>
      <c r="BB181">
        <v>138.00700000000001</v>
      </c>
      <c r="BC181">
        <v>88.259399999999999</v>
      </c>
      <c r="BD181">
        <v>0</v>
      </c>
      <c r="BE181">
        <v>0</v>
      </c>
      <c r="BF181">
        <v>3.72628</v>
      </c>
      <c r="BG181">
        <v>61.951500000000003</v>
      </c>
      <c r="BH181">
        <v>292.803</v>
      </c>
      <c r="BI181">
        <v>95.137</v>
      </c>
      <c r="BJ181">
        <v>0</v>
      </c>
      <c r="BK181">
        <v>0.230905</v>
      </c>
      <c r="BL181">
        <v>0</v>
      </c>
      <c r="BM181">
        <v>388.17099999999999</v>
      </c>
      <c r="BN181">
        <v>383.58600000000001</v>
      </c>
      <c r="BO181">
        <v>4.5847899999999999</v>
      </c>
      <c r="BP181">
        <v>0</v>
      </c>
      <c r="BQ181">
        <v>0</v>
      </c>
      <c r="BS181">
        <v>0</v>
      </c>
      <c r="BT181">
        <v>0</v>
      </c>
      <c r="BV181">
        <v>0</v>
      </c>
      <c r="BW181" t="s">
        <v>99</v>
      </c>
      <c r="BX181" t="s">
        <v>99</v>
      </c>
      <c r="BY181" t="s">
        <v>228</v>
      </c>
      <c r="BZ181">
        <v>3.4221400000000002</v>
      </c>
      <c r="CA181">
        <v>102711</v>
      </c>
      <c r="CB181">
        <v>18154</v>
      </c>
      <c r="CC181">
        <v>0</v>
      </c>
      <c r="CD181">
        <v>704.00900000000001</v>
      </c>
      <c r="CE181">
        <v>0</v>
      </c>
      <c r="CF181">
        <v>46379.8</v>
      </c>
      <c r="CG181">
        <v>167952</v>
      </c>
      <c r="CH181">
        <v>77659.399999999994</v>
      </c>
      <c r="CI181">
        <v>0</v>
      </c>
      <c r="CJ181">
        <v>379.815</v>
      </c>
      <c r="CK181">
        <v>0</v>
      </c>
      <c r="CL181">
        <v>245991</v>
      </c>
      <c r="CM181">
        <v>588.47799999999995</v>
      </c>
      <c r="CN181">
        <v>0</v>
      </c>
      <c r="CO181">
        <v>0</v>
      </c>
      <c r="CP181">
        <v>0</v>
      </c>
      <c r="CQ181">
        <v>0</v>
      </c>
      <c r="CR181">
        <v>547.34500000000003</v>
      </c>
      <c r="CS181">
        <v>0</v>
      </c>
      <c r="CT181">
        <v>1135.82</v>
      </c>
      <c r="CU181">
        <v>0</v>
      </c>
      <c r="CV181">
        <v>0</v>
      </c>
      <c r="CW181">
        <v>0</v>
      </c>
      <c r="CX181">
        <v>0</v>
      </c>
      <c r="CY181">
        <v>1135.82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5.0361799999999999</v>
      </c>
      <c r="DN181">
        <v>160.44300000000001</v>
      </c>
      <c r="DO181">
        <v>23.1311</v>
      </c>
      <c r="DP181">
        <v>0</v>
      </c>
      <c r="DQ181">
        <v>0.69904599999999995</v>
      </c>
      <c r="DR181">
        <v>4.0454100000000004</v>
      </c>
      <c r="DS181">
        <v>59.970199999999998</v>
      </c>
      <c r="DT181">
        <v>253.32499999999999</v>
      </c>
      <c r="DU181">
        <v>95.137</v>
      </c>
      <c r="DV181">
        <v>0</v>
      </c>
      <c r="DW181">
        <v>0.46402399999999999</v>
      </c>
      <c r="DX181">
        <v>0</v>
      </c>
      <c r="DY181">
        <v>348.92599999999999</v>
      </c>
      <c r="DZ181">
        <v>339.84800000000001</v>
      </c>
      <c r="EA181">
        <v>9.0781799999999997</v>
      </c>
      <c r="EB181">
        <v>0</v>
      </c>
      <c r="EC181">
        <v>0</v>
      </c>
      <c r="EE181">
        <v>0</v>
      </c>
      <c r="EF181">
        <v>0</v>
      </c>
      <c r="EH181">
        <v>0</v>
      </c>
      <c r="EI181">
        <v>0</v>
      </c>
      <c r="EJ181">
        <v>39.7714</v>
      </c>
      <c r="EK181">
        <v>13.5563</v>
      </c>
      <c r="EL181">
        <v>0</v>
      </c>
      <c r="EM181">
        <v>0</v>
      </c>
      <c r="EN181">
        <v>0</v>
      </c>
      <c r="EO181">
        <v>12.5984</v>
      </c>
      <c r="EP181">
        <v>65.926100000000005</v>
      </c>
      <c r="EQ181">
        <v>14.089600000000001</v>
      </c>
      <c r="ER181">
        <v>0</v>
      </c>
      <c r="ES181">
        <v>5.6823199999999997E-2</v>
      </c>
      <c r="ET181">
        <v>0</v>
      </c>
      <c r="EU181">
        <v>80.072500000000005</v>
      </c>
      <c r="EV181">
        <v>0</v>
      </c>
      <c r="EW181">
        <v>46.644599999999997</v>
      </c>
      <c r="EX181">
        <v>4.0198999999999998</v>
      </c>
      <c r="EY181">
        <v>0</v>
      </c>
      <c r="EZ181">
        <v>0</v>
      </c>
      <c r="FA181">
        <v>0</v>
      </c>
      <c r="FB181">
        <v>12.559799999999999</v>
      </c>
      <c r="FC181">
        <v>63.224299999999999</v>
      </c>
      <c r="FD181">
        <v>14.089600000000001</v>
      </c>
      <c r="FE181">
        <v>0</v>
      </c>
      <c r="FF181">
        <v>6.7214899999999994E-2</v>
      </c>
      <c r="FG181">
        <v>0</v>
      </c>
      <c r="FH181">
        <v>77.381100000000004</v>
      </c>
      <c r="FI181" t="s">
        <v>606</v>
      </c>
      <c r="FJ181" t="s">
        <v>535</v>
      </c>
      <c r="FK181" t="s">
        <v>536</v>
      </c>
      <c r="FL181" t="s">
        <v>257</v>
      </c>
      <c r="FM181">
        <v>8.5</v>
      </c>
      <c r="FN181" t="s">
        <v>44</v>
      </c>
      <c r="FO181" t="s">
        <v>502</v>
      </c>
      <c r="FP181" t="s">
        <v>615</v>
      </c>
    </row>
    <row r="182" spans="1:172" x14ac:dyDescent="0.25">
      <c r="A182" s="72">
        <v>43238.600995370369</v>
      </c>
      <c r="B182" t="s">
        <v>499</v>
      </c>
      <c r="C182" t="s">
        <v>499</v>
      </c>
      <c r="D182" t="s">
        <v>123</v>
      </c>
      <c r="E182">
        <v>24563.1</v>
      </c>
      <c r="F182">
        <v>24692.3</v>
      </c>
      <c r="G182" t="s">
        <v>43</v>
      </c>
      <c r="H182" s="73">
        <v>3.6805555555555557E-2</v>
      </c>
      <c r="I182" t="s">
        <v>51</v>
      </c>
      <c r="J182">
        <v>-37.57</v>
      </c>
      <c r="K182" t="s">
        <v>99</v>
      </c>
      <c r="L182" t="s">
        <v>99</v>
      </c>
      <c r="M182" t="s">
        <v>258</v>
      </c>
      <c r="N182">
        <v>0</v>
      </c>
      <c r="O182">
        <v>85775.5</v>
      </c>
      <c r="P182">
        <v>73369.899999999994</v>
      </c>
      <c r="Q182">
        <v>0</v>
      </c>
      <c r="R182">
        <v>0</v>
      </c>
      <c r="S182">
        <v>0</v>
      </c>
      <c r="T182">
        <v>48282.7</v>
      </c>
      <c r="U182">
        <v>207428</v>
      </c>
      <c r="V182">
        <v>77659.399999999994</v>
      </c>
      <c r="W182">
        <v>0</v>
      </c>
      <c r="X182">
        <v>180.87299999999999</v>
      </c>
      <c r="Y182">
        <v>0</v>
      </c>
      <c r="Z182">
        <v>285268</v>
      </c>
      <c r="AA182">
        <v>90.386200000000002</v>
      </c>
      <c r="AB182">
        <v>0</v>
      </c>
      <c r="AC182">
        <v>0</v>
      </c>
      <c r="AD182">
        <v>0</v>
      </c>
      <c r="AE182">
        <v>0</v>
      </c>
      <c r="AF182">
        <v>504.08699999999999</v>
      </c>
      <c r="AG182">
        <v>0</v>
      </c>
      <c r="AH182">
        <v>594.47299999999996</v>
      </c>
      <c r="AI182">
        <v>0</v>
      </c>
      <c r="AJ182">
        <v>0</v>
      </c>
      <c r="AK182">
        <v>0</v>
      </c>
      <c r="AL182">
        <v>0</v>
      </c>
      <c r="AM182">
        <v>594.47299999999996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0.75229299999999999</v>
      </c>
      <c r="BB182">
        <v>136.215</v>
      </c>
      <c r="BC182">
        <v>88.259399999999999</v>
      </c>
      <c r="BD182">
        <v>0</v>
      </c>
      <c r="BE182">
        <v>0</v>
      </c>
      <c r="BF182">
        <v>3.72628</v>
      </c>
      <c r="BG182">
        <v>61.951500000000003</v>
      </c>
      <c r="BH182">
        <v>290.904</v>
      </c>
      <c r="BI182">
        <v>95.137</v>
      </c>
      <c r="BJ182">
        <v>0</v>
      </c>
      <c r="BK182">
        <v>0.230905</v>
      </c>
      <c r="BL182">
        <v>0</v>
      </c>
      <c r="BM182">
        <v>386.27199999999999</v>
      </c>
      <c r="BN182">
        <v>381.79399999999998</v>
      </c>
      <c r="BO182">
        <v>4.4785700000000004</v>
      </c>
      <c r="BP182">
        <v>0</v>
      </c>
      <c r="BQ182">
        <v>0</v>
      </c>
      <c r="BS182">
        <v>0</v>
      </c>
      <c r="BT182">
        <v>0</v>
      </c>
      <c r="BV182">
        <v>0</v>
      </c>
      <c r="BW182" t="s">
        <v>99</v>
      </c>
      <c r="BX182" t="s">
        <v>99</v>
      </c>
      <c r="BY182" t="s">
        <v>228</v>
      </c>
      <c r="BZ182">
        <v>3.4221400000000002</v>
      </c>
      <c r="CA182">
        <v>102711</v>
      </c>
      <c r="CB182">
        <v>18154</v>
      </c>
      <c r="CC182">
        <v>0</v>
      </c>
      <c r="CD182">
        <v>704.00900000000001</v>
      </c>
      <c r="CE182">
        <v>0</v>
      </c>
      <c r="CF182">
        <v>46379.8</v>
      </c>
      <c r="CG182">
        <v>167952</v>
      </c>
      <c r="CH182">
        <v>77659.399999999994</v>
      </c>
      <c r="CI182">
        <v>0</v>
      </c>
      <c r="CJ182">
        <v>379.815</v>
      </c>
      <c r="CK182">
        <v>0</v>
      </c>
      <c r="CL182">
        <v>245991</v>
      </c>
      <c r="CM182">
        <v>588.47799999999995</v>
      </c>
      <c r="CN182">
        <v>0</v>
      </c>
      <c r="CO182">
        <v>0</v>
      </c>
      <c r="CP182">
        <v>0</v>
      </c>
      <c r="CQ182">
        <v>0</v>
      </c>
      <c r="CR182">
        <v>547.34500000000003</v>
      </c>
      <c r="CS182">
        <v>0</v>
      </c>
      <c r="CT182">
        <v>1135.82</v>
      </c>
      <c r="CU182">
        <v>0</v>
      </c>
      <c r="CV182">
        <v>0</v>
      </c>
      <c r="CW182">
        <v>0</v>
      </c>
      <c r="CX182">
        <v>0</v>
      </c>
      <c r="CY182">
        <v>1135.82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5.0361799999999999</v>
      </c>
      <c r="DN182">
        <v>160.44300000000001</v>
      </c>
      <c r="DO182">
        <v>23.1311</v>
      </c>
      <c r="DP182">
        <v>0</v>
      </c>
      <c r="DQ182">
        <v>0.69904599999999995</v>
      </c>
      <c r="DR182">
        <v>4.0454100000000004</v>
      </c>
      <c r="DS182">
        <v>59.970199999999998</v>
      </c>
      <c r="DT182">
        <v>253.32499999999999</v>
      </c>
      <c r="DU182">
        <v>95.137</v>
      </c>
      <c r="DV182">
        <v>0</v>
      </c>
      <c r="DW182">
        <v>0.46402399999999999</v>
      </c>
      <c r="DX182">
        <v>0</v>
      </c>
      <c r="DY182">
        <v>348.92599999999999</v>
      </c>
      <c r="DZ182">
        <v>339.84800000000001</v>
      </c>
      <c r="EA182">
        <v>9.0781799999999997</v>
      </c>
      <c r="EB182">
        <v>0</v>
      </c>
      <c r="EC182">
        <v>0</v>
      </c>
      <c r="EE182">
        <v>0</v>
      </c>
      <c r="EF182">
        <v>0</v>
      </c>
      <c r="EH182">
        <v>0</v>
      </c>
      <c r="EI182">
        <v>0</v>
      </c>
      <c r="EJ182">
        <v>39.229999999999997</v>
      </c>
      <c r="EK182">
        <v>13.5563</v>
      </c>
      <c r="EL182">
        <v>0</v>
      </c>
      <c r="EM182">
        <v>0</v>
      </c>
      <c r="EN182">
        <v>0</v>
      </c>
      <c r="EO182">
        <v>12.5984</v>
      </c>
      <c r="EP182">
        <v>65.384699999999995</v>
      </c>
      <c r="EQ182">
        <v>14.089600000000001</v>
      </c>
      <c r="ER182">
        <v>0</v>
      </c>
      <c r="ES182">
        <v>5.6823199999999997E-2</v>
      </c>
      <c r="ET182">
        <v>0</v>
      </c>
      <c r="EU182">
        <v>79.531099999999995</v>
      </c>
      <c r="EV182">
        <v>0</v>
      </c>
      <c r="EW182">
        <v>46.644599999999997</v>
      </c>
      <c r="EX182">
        <v>4.0198999999999998</v>
      </c>
      <c r="EY182">
        <v>0</v>
      </c>
      <c r="EZ182">
        <v>0</v>
      </c>
      <c r="FA182">
        <v>0</v>
      </c>
      <c r="FB182">
        <v>12.559799999999999</v>
      </c>
      <c r="FC182">
        <v>63.224299999999999</v>
      </c>
      <c r="FD182">
        <v>14.089600000000001</v>
      </c>
      <c r="FE182">
        <v>0</v>
      </c>
      <c r="FF182">
        <v>6.7214899999999994E-2</v>
      </c>
      <c r="FG182">
        <v>0</v>
      </c>
      <c r="FH182">
        <v>77.381100000000004</v>
      </c>
      <c r="FI182" t="s">
        <v>606</v>
      </c>
      <c r="FJ182" t="s">
        <v>535</v>
      </c>
      <c r="FK182" t="s">
        <v>536</v>
      </c>
      <c r="FL182" t="s">
        <v>257</v>
      </c>
      <c r="FM182">
        <v>8.5</v>
      </c>
      <c r="FN182" t="s">
        <v>44</v>
      </c>
      <c r="FO182" t="s">
        <v>502</v>
      </c>
      <c r="FP182" t="s">
        <v>615</v>
      </c>
    </row>
    <row r="183" spans="1:172" x14ac:dyDescent="0.25">
      <c r="A183" s="72">
        <v>43238.601643518516</v>
      </c>
      <c r="B183" t="s">
        <v>500</v>
      </c>
      <c r="C183" t="s">
        <v>500</v>
      </c>
      <c r="D183" t="s">
        <v>123</v>
      </c>
      <c r="E183">
        <v>24563.1</v>
      </c>
      <c r="F183">
        <v>24692.3</v>
      </c>
      <c r="G183" t="s">
        <v>43</v>
      </c>
      <c r="H183" s="73">
        <v>3.6111111111111115E-2</v>
      </c>
      <c r="I183" t="s">
        <v>51</v>
      </c>
      <c r="J183">
        <v>-32.39</v>
      </c>
      <c r="K183" t="s">
        <v>99</v>
      </c>
      <c r="L183" t="s">
        <v>99</v>
      </c>
      <c r="M183" t="s">
        <v>211</v>
      </c>
      <c r="N183">
        <v>57.113799999999998</v>
      </c>
      <c r="O183">
        <v>84905.8</v>
      </c>
      <c r="P183">
        <v>64792.3</v>
      </c>
      <c r="Q183">
        <v>0</v>
      </c>
      <c r="R183">
        <v>0</v>
      </c>
      <c r="S183">
        <v>0</v>
      </c>
      <c r="T183">
        <v>48282.7</v>
      </c>
      <c r="U183">
        <v>198038</v>
      </c>
      <c r="V183">
        <v>77659.399999999994</v>
      </c>
      <c r="W183">
        <v>0</v>
      </c>
      <c r="X183">
        <v>180.87299999999999</v>
      </c>
      <c r="Y183">
        <v>0</v>
      </c>
      <c r="Z183">
        <v>275878</v>
      </c>
      <c r="AA183">
        <v>98.241600000000005</v>
      </c>
      <c r="AB183">
        <v>0</v>
      </c>
      <c r="AC183">
        <v>0</v>
      </c>
      <c r="AD183">
        <v>0</v>
      </c>
      <c r="AE183">
        <v>0</v>
      </c>
      <c r="AF183">
        <v>504.08800000000002</v>
      </c>
      <c r="AG183">
        <v>0</v>
      </c>
      <c r="AH183">
        <v>602.32899999999995</v>
      </c>
      <c r="AI183">
        <v>0</v>
      </c>
      <c r="AJ183">
        <v>0</v>
      </c>
      <c r="AK183">
        <v>0</v>
      </c>
      <c r="AL183">
        <v>0</v>
      </c>
      <c r="AM183">
        <v>602.32899999999995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0.88959900000000003</v>
      </c>
      <c r="BB183">
        <v>133.45500000000001</v>
      </c>
      <c r="BC183">
        <v>78.428799999999995</v>
      </c>
      <c r="BD183">
        <v>0</v>
      </c>
      <c r="BE183">
        <v>0</v>
      </c>
      <c r="BF183">
        <v>3.72628</v>
      </c>
      <c r="BG183">
        <v>61.951500000000003</v>
      </c>
      <c r="BH183">
        <v>278.45100000000002</v>
      </c>
      <c r="BI183">
        <v>95.137</v>
      </c>
      <c r="BJ183">
        <v>0</v>
      </c>
      <c r="BK183">
        <v>0.230905</v>
      </c>
      <c r="BL183">
        <v>0</v>
      </c>
      <c r="BM183">
        <v>373.81900000000002</v>
      </c>
      <c r="BN183">
        <v>369.26100000000002</v>
      </c>
      <c r="BO183">
        <v>4.5583499999999999</v>
      </c>
      <c r="BP183">
        <v>0</v>
      </c>
      <c r="BQ183">
        <v>0</v>
      </c>
      <c r="BS183">
        <v>0</v>
      </c>
      <c r="BT183">
        <v>0</v>
      </c>
      <c r="BV183">
        <v>0</v>
      </c>
      <c r="BW183" t="s">
        <v>99</v>
      </c>
      <c r="BX183" t="s">
        <v>99</v>
      </c>
      <c r="BY183" t="s">
        <v>444</v>
      </c>
      <c r="BZ183">
        <v>2.9363100000000002</v>
      </c>
      <c r="CA183">
        <v>98805.4</v>
      </c>
      <c r="CB183">
        <v>18067.5</v>
      </c>
      <c r="CC183">
        <v>0</v>
      </c>
      <c r="CD183">
        <v>814.48</v>
      </c>
      <c r="CE183">
        <v>0</v>
      </c>
      <c r="CF183">
        <v>46379.8</v>
      </c>
      <c r="CG183">
        <v>164070</v>
      </c>
      <c r="CH183">
        <v>77659.399999999994</v>
      </c>
      <c r="CI183">
        <v>0</v>
      </c>
      <c r="CJ183">
        <v>379.815</v>
      </c>
      <c r="CK183">
        <v>0</v>
      </c>
      <c r="CL183">
        <v>242109</v>
      </c>
      <c r="CM183">
        <v>509.017</v>
      </c>
      <c r="CN183">
        <v>0</v>
      </c>
      <c r="CO183">
        <v>0</v>
      </c>
      <c r="CP183">
        <v>0</v>
      </c>
      <c r="CQ183">
        <v>0</v>
      </c>
      <c r="CR183">
        <v>547.34500000000003</v>
      </c>
      <c r="CS183">
        <v>0</v>
      </c>
      <c r="CT183">
        <v>1056.3599999999999</v>
      </c>
      <c r="CU183">
        <v>0</v>
      </c>
      <c r="CV183">
        <v>0</v>
      </c>
      <c r="CW183">
        <v>0</v>
      </c>
      <c r="CX183">
        <v>0</v>
      </c>
      <c r="CY183">
        <v>1056.3599999999999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4.3581099999999999</v>
      </c>
      <c r="DN183">
        <v>153.91200000000001</v>
      </c>
      <c r="DO183">
        <v>22.966000000000001</v>
      </c>
      <c r="DP183">
        <v>0</v>
      </c>
      <c r="DQ183">
        <v>0.80546700000000004</v>
      </c>
      <c r="DR183">
        <v>4.0454100000000004</v>
      </c>
      <c r="DS183">
        <v>59.970199999999998</v>
      </c>
      <c r="DT183">
        <v>246.05699999999999</v>
      </c>
      <c r="DU183">
        <v>95.137</v>
      </c>
      <c r="DV183">
        <v>0</v>
      </c>
      <c r="DW183">
        <v>0.46402399999999999</v>
      </c>
      <c r="DX183">
        <v>0</v>
      </c>
      <c r="DY183">
        <v>341.65800000000002</v>
      </c>
      <c r="DZ183">
        <v>333.25700000000001</v>
      </c>
      <c r="EA183">
        <v>8.4005899999999993</v>
      </c>
      <c r="EB183">
        <v>0</v>
      </c>
      <c r="EC183">
        <v>0</v>
      </c>
      <c r="EE183">
        <v>0</v>
      </c>
      <c r="EF183">
        <v>0</v>
      </c>
      <c r="EH183">
        <v>0</v>
      </c>
      <c r="EI183">
        <v>0</v>
      </c>
      <c r="EJ183">
        <v>37.662500000000001</v>
      </c>
      <c r="EK183">
        <v>12.2788</v>
      </c>
      <c r="EL183">
        <v>0</v>
      </c>
      <c r="EM183">
        <v>0</v>
      </c>
      <c r="EN183">
        <v>0</v>
      </c>
      <c r="EO183">
        <v>12.5984</v>
      </c>
      <c r="EP183">
        <v>62.539700000000003</v>
      </c>
      <c r="EQ183">
        <v>14.089600000000001</v>
      </c>
      <c r="ER183">
        <v>0</v>
      </c>
      <c r="ES183">
        <v>5.6823199999999997E-2</v>
      </c>
      <c r="ET183">
        <v>0</v>
      </c>
      <c r="EU183">
        <v>76.686099999999996</v>
      </c>
      <c r="EV183">
        <v>0</v>
      </c>
      <c r="EW183">
        <v>44.443100000000001</v>
      </c>
      <c r="EX183">
        <v>3.9533</v>
      </c>
      <c r="EY183">
        <v>0</v>
      </c>
      <c r="EZ183">
        <v>0</v>
      </c>
      <c r="FA183">
        <v>0</v>
      </c>
      <c r="FB183">
        <v>12.559799999999999</v>
      </c>
      <c r="FC183">
        <v>60.956200000000003</v>
      </c>
      <c r="FD183">
        <v>14.089600000000001</v>
      </c>
      <c r="FE183">
        <v>0</v>
      </c>
      <c r="FF183">
        <v>6.7214899999999994E-2</v>
      </c>
      <c r="FG183">
        <v>0</v>
      </c>
      <c r="FH183">
        <v>75.113100000000003</v>
      </c>
      <c r="FI183" t="s">
        <v>606</v>
      </c>
      <c r="FJ183" t="s">
        <v>535</v>
      </c>
      <c r="FK183" t="s">
        <v>536</v>
      </c>
      <c r="FL183" t="s">
        <v>257</v>
      </c>
      <c r="FM183">
        <v>8.5</v>
      </c>
      <c r="FN183" t="s">
        <v>44</v>
      </c>
      <c r="FO183" t="s">
        <v>502</v>
      </c>
      <c r="FP183" t="s">
        <v>615</v>
      </c>
    </row>
    <row r="184" spans="1:172" x14ac:dyDescent="0.25">
      <c r="A184" s="72">
        <v>43238.602303240739</v>
      </c>
      <c r="B184" t="s">
        <v>501</v>
      </c>
      <c r="C184" t="s">
        <v>501</v>
      </c>
      <c r="D184" t="s">
        <v>123</v>
      </c>
      <c r="E184">
        <v>24563.1</v>
      </c>
      <c r="F184">
        <v>24692.3</v>
      </c>
      <c r="G184" t="s">
        <v>43</v>
      </c>
      <c r="H184" s="73">
        <v>3.6805555555555557E-2</v>
      </c>
      <c r="I184" t="s">
        <v>51</v>
      </c>
      <c r="J184">
        <v>-31.41</v>
      </c>
      <c r="K184" t="s">
        <v>99</v>
      </c>
      <c r="L184" t="s">
        <v>99</v>
      </c>
      <c r="M184" t="s">
        <v>243</v>
      </c>
      <c r="N184">
        <v>26.8445</v>
      </c>
      <c r="O184">
        <v>84054.3</v>
      </c>
      <c r="P184">
        <v>64791.8</v>
      </c>
      <c r="Q184">
        <v>0</v>
      </c>
      <c r="R184">
        <v>0</v>
      </c>
      <c r="S184">
        <v>0</v>
      </c>
      <c r="T184">
        <v>48282.7</v>
      </c>
      <c r="U184">
        <v>197156</v>
      </c>
      <c r="V184">
        <v>77659.399999999994</v>
      </c>
      <c r="W184">
        <v>0</v>
      </c>
      <c r="X184">
        <v>180.87299999999999</v>
      </c>
      <c r="Y184">
        <v>0</v>
      </c>
      <c r="Z184">
        <v>274996</v>
      </c>
      <c r="AA184">
        <v>98.146199999999993</v>
      </c>
      <c r="AB184">
        <v>0</v>
      </c>
      <c r="AC184">
        <v>0</v>
      </c>
      <c r="AD184">
        <v>0</v>
      </c>
      <c r="AE184">
        <v>0</v>
      </c>
      <c r="AF184">
        <v>504.08800000000002</v>
      </c>
      <c r="AG184">
        <v>0</v>
      </c>
      <c r="AH184">
        <v>602.23400000000004</v>
      </c>
      <c r="AI184">
        <v>0</v>
      </c>
      <c r="AJ184">
        <v>0</v>
      </c>
      <c r="AK184">
        <v>0</v>
      </c>
      <c r="AL184">
        <v>0</v>
      </c>
      <c r="AM184">
        <v>602.23400000000004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0.85828099999999996</v>
      </c>
      <c r="BB184">
        <v>132.50899999999999</v>
      </c>
      <c r="BC184">
        <v>78.428299999999993</v>
      </c>
      <c r="BD184">
        <v>0</v>
      </c>
      <c r="BE184">
        <v>0</v>
      </c>
      <c r="BF184">
        <v>3.72628</v>
      </c>
      <c r="BG184">
        <v>61.951500000000003</v>
      </c>
      <c r="BH184">
        <v>277.47300000000001</v>
      </c>
      <c r="BI184">
        <v>95.137</v>
      </c>
      <c r="BJ184">
        <v>0</v>
      </c>
      <c r="BK184">
        <v>0.230905</v>
      </c>
      <c r="BL184">
        <v>0</v>
      </c>
      <c r="BM184">
        <v>372.84100000000001</v>
      </c>
      <c r="BN184">
        <v>368.28399999999999</v>
      </c>
      <c r="BO184">
        <v>4.5575299999999999</v>
      </c>
      <c r="BP184">
        <v>0</v>
      </c>
      <c r="BQ184">
        <v>0</v>
      </c>
      <c r="BS184">
        <v>0</v>
      </c>
      <c r="BT184">
        <v>0</v>
      </c>
      <c r="BV184">
        <v>0</v>
      </c>
      <c r="BW184" t="s">
        <v>99</v>
      </c>
      <c r="BX184" t="s">
        <v>99</v>
      </c>
      <c r="BY184" t="s">
        <v>444</v>
      </c>
      <c r="BZ184">
        <v>2.9363100000000002</v>
      </c>
      <c r="CA184">
        <v>98805.4</v>
      </c>
      <c r="CB184">
        <v>18067.5</v>
      </c>
      <c r="CC184">
        <v>0</v>
      </c>
      <c r="CD184">
        <v>814.48</v>
      </c>
      <c r="CE184">
        <v>0</v>
      </c>
      <c r="CF184">
        <v>46379.8</v>
      </c>
      <c r="CG184">
        <v>164070</v>
      </c>
      <c r="CH184">
        <v>77659.399999999994</v>
      </c>
      <c r="CI184">
        <v>0</v>
      </c>
      <c r="CJ184">
        <v>379.815</v>
      </c>
      <c r="CK184">
        <v>0</v>
      </c>
      <c r="CL184">
        <v>242109</v>
      </c>
      <c r="CM184">
        <v>509.017</v>
      </c>
      <c r="CN184">
        <v>0</v>
      </c>
      <c r="CO184">
        <v>0</v>
      </c>
      <c r="CP184">
        <v>0</v>
      </c>
      <c r="CQ184">
        <v>0</v>
      </c>
      <c r="CR184">
        <v>547.34500000000003</v>
      </c>
      <c r="CS184">
        <v>0</v>
      </c>
      <c r="CT184">
        <v>1056.3599999999999</v>
      </c>
      <c r="CU184">
        <v>0</v>
      </c>
      <c r="CV184">
        <v>0</v>
      </c>
      <c r="CW184">
        <v>0</v>
      </c>
      <c r="CX184">
        <v>0</v>
      </c>
      <c r="CY184">
        <v>1056.3599999999999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4.3581099999999999</v>
      </c>
      <c r="DN184">
        <v>153.91200000000001</v>
      </c>
      <c r="DO184">
        <v>22.966000000000001</v>
      </c>
      <c r="DP184">
        <v>0</v>
      </c>
      <c r="DQ184">
        <v>0.80546700000000004</v>
      </c>
      <c r="DR184">
        <v>4.0454100000000004</v>
      </c>
      <c r="DS184">
        <v>59.970199999999998</v>
      </c>
      <c r="DT184">
        <v>246.05699999999999</v>
      </c>
      <c r="DU184">
        <v>95.137</v>
      </c>
      <c r="DV184">
        <v>0</v>
      </c>
      <c r="DW184">
        <v>0.46402399999999999</v>
      </c>
      <c r="DX184">
        <v>0</v>
      </c>
      <c r="DY184">
        <v>341.65800000000002</v>
      </c>
      <c r="DZ184">
        <v>333.25700000000001</v>
      </c>
      <c r="EA184">
        <v>8.4005899999999993</v>
      </c>
      <c r="EB184">
        <v>0</v>
      </c>
      <c r="EC184">
        <v>0</v>
      </c>
      <c r="EE184">
        <v>0</v>
      </c>
      <c r="EF184">
        <v>0</v>
      </c>
      <c r="EH184">
        <v>0</v>
      </c>
      <c r="EI184">
        <v>0</v>
      </c>
      <c r="EJ184">
        <v>37.574800000000003</v>
      </c>
      <c r="EK184">
        <v>12.2788</v>
      </c>
      <c r="EL184">
        <v>0</v>
      </c>
      <c r="EM184">
        <v>0</v>
      </c>
      <c r="EN184">
        <v>0</v>
      </c>
      <c r="EO184">
        <v>12.5984</v>
      </c>
      <c r="EP184">
        <v>62.451999999999998</v>
      </c>
      <c r="EQ184">
        <v>14.089600000000001</v>
      </c>
      <c r="ER184">
        <v>0</v>
      </c>
      <c r="ES184">
        <v>5.6823199999999997E-2</v>
      </c>
      <c r="ET184">
        <v>0</v>
      </c>
      <c r="EU184">
        <v>76.598399999999998</v>
      </c>
      <c r="EV184">
        <v>0</v>
      </c>
      <c r="EW184">
        <v>44.443100000000001</v>
      </c>
      <c r="EX184">
        <v>3.9533</v>
      </c>
      <c r="EY184">
        <v>0</v>
      </c>
      <c r="EZ184">
        <v>0</v>
      </c>
      <c r="FA184">
        <v>0</v>
      </c>
      <c r="FB184">
        <v>12.559799999999999</v>
      </c>
      <c r="FC184">
        <v>60.956200000000003</v>
      </c>
      <c r="FD184">
        <v>14.089600000000001</v>
      </c>
      <c r="FE184">
        <v>0</v>
      </c>
      <c r="FF184">
        <v>6.7214899999999994E-2</v>
      </c>
      <c r="FG184">
        <v>0</v>
      </c>
      <c r="FH184">
        <v>75.113100000000003</v>
      </c>
      <c r="FI184" t="s">
        <v>606</v>
      </c>
      <c r="FJ184" t="s">
        <v>535</v>
      </c>
      <c r="FK184" t="s">
        <v>536</v>
      </c>
      <c r="FL184" t="s">
        <v>257</v>
      </c>
      <c r="FM184">
        <v>8.5</v>
      </c>
      <c r="FN184" t="s">
        <v>44</v>
      </c>
      <c r="FO184" t="s">
        <v>502</v>
      </c>
      <c r="FP184" t="s">
        <v>615</v>
      </c>
    </row>
    <row r="185" spans="1:172" s="66" customFormat="1" x14ac:dyDescent="0.25">
      <c r="A185" s="75">
        <v>43238.464629629627</v>
      </c>
      <c r="B185" s="66" t="s">
        <v>351</v>
      </c>
      <c r="C185" s="66" t="s">
        <v>351</v>
      </c>
      <c r="D185" s="66" t="s">
        <v>266</v>
      </c>
      <c r="E185" s="66">
        <v>53627.8</v>
      </c>
      <c r="F185" s="66">
        <v>53627.8</v>
      </c>
      <c r="G185" s="66" t="s">
        <v>43</v>
      </c>
      <c r="H185" s="67">
        <v>5.6250000000000001E-2</v>
      </c>
      <c r="I185" s="66" t="s">
        <v>50</v>
      </c>
      <c r="J185" s="66">
        <v>6.39</v>
      </c>
      <c r="K185" s="66" t="s">
        <v>99</v>
      </c>
      <c r="L185" s="66" t="s">
        <v>99</v>
      </c>
      <c r="M185" s="66" t="s">
        <v>221</v>
      </c>
      <c r="N185" s="66">
        <v>8.8622300000000003</v>
      </c>
      <c r="O185" s="66">
        <v>79823.199999999997</v>
      </c>
      <c r="P185" s="66">
        <v>22376.2</v>
      </c>
      <c r="Q185" s="66">
        <v>0</v>
      </c>
      <c r="R185" s="66">
        <v>1775.58</v>
      </c>
      <c r="S185" s="66">
        <v>0</v>
      </c>
      <c r="T185" s="66">
        <v>72497.3</v>
      </c>
      <c r="U185" s="66">
        <v>176481</v>
      </c>
      <c r="V185" s="66">
        <v>229701</v>
      </c>
      <c r="W185" s="66">
        <v>0</v>
      </c>
      <c r="X185" s="66">
        <v>0</v>
      </c>
      <c r="Y185" s="66">
        <v>0</v>
      </c>
      <c r="Z185" s="66">
        <v>406183</v>
      </c>
      <c r="AA185" s="66">
        <v>1362.07</v>
      </c>
      <c r="AB185" s="66">
        <v>0</v>
      </c>
      <c r="AC185" s="66">
        <v>0</v>
      </c>
      <c r="AD185" s="66">
        <v>0</v>
      </c>
      <c r="AE185" s="66">
        <v>0</v>
      </c>
      <c r="AF185" s="66">
        <v>609.04499999999996</v>
      </c>
      <c r="AG185" s="66">
        <v>0</v>
      </c>
      <c r="AH185" s="66">
        <v>1971.11</v>
      </c>
      <c r="AI185" s="66">
        <v>0</v>
      </c>
      <c r="AJ185" s="66">
        <v>0</v>
      </c>
      <c r="AK185" s="66">
        <v>0</v>
      </c>
      <c r="AL185" s="66">
        <v>0</v>
      </c>
      <c r="AM185" s="66">
        <v>1971.11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5.1101700000000001</v>
      </c>
      <c r="BB185" s="66">
        <v>54.478099999999998</v>
      </c>
      <c r="BC185" s="66">
        <v>12.2295</v>
      </c>
      <c r="BD185" s="66">
        <v>0</v>
      </c>
      <c r="BE185" s="66">
        <v>0.81316100000000002</v>
      </c>
      <c r="BF185" s="66">
        <v>2.0487299999999999</v>
      </c>
      <c r="BG185" s="66">
        <v>39.261899999999997</v>
      </c>
      <c r="BH185" s="66">
        <v>113.94199999999999</v>
      </c>
      <c r="BI185" s="66">
        <v>123.904</v>
      </c>
      <c r="BJ185" s="66">
        <v>0</v>
      </c>
      <c r="BK185" s="66">
        <v>0</v>
      </c>
      <c r="BL185" s="66">
        <v>0</v>
      </c>
      <c r="BM185" s="66">
        <v>237.845</v>
      </c>
      <c r="BN185" s="66">
        <v>230.691</v>
      </c>
      <c r="BO185" s="66">
        <v>7.1548400000000001</v>
      </c>
      <c r="BP185" s="66">
        <v>0</v>
      </c>
      <c r="BQ185" s="66">
        <v>0</v>
      </c>
      <c r="BS185" s="66">
        <v>0</v>
      </c>
      <c r="BT185" s="66">
        <v>0</v>
      </c>
      <c r="BV185" s="66">
        <v>0</v>
      </c>
      <c r="BW185" s="66" t="s">
        <v>99</v>
      </c>
      <c r="BX185" s="66" t="s">
        <v>99</v>
      </c>
      <c r="BY185" s="66" t="s">
        <v>331</v>
      </c>
      <c r="BZ185" s="66">
        <v>9.6428799999999999</v>
      </c>
      <c r="CA185" s="66">
        <v>75597.3</v>
      </c>
      <c r="CB185" s="66">
        <v>38044</v>
      </c>
      <c r="CC185" s="66">
        <v>0</v>
      </c>
      <c r="CD185" s="66">
        <v>1387.99</v>
      </c>
      <c r="CE185" s="66">
        <v>0</v>
      </c>
      <c r="CF185" s="66">
        <v>72497.3</v>
      </c>
      <c r="CG185" s="66">
        <v>187536</v>
      </c>
      <c r="CH185" s="66">
        <v>229701</v>
      </c>
      <c r="CI185" s="66">
        <v>0</v>
      </c>
      <c r="CJ185" s="66">
        <v>0</v>
      </c>
      <c r="CK185" s="66">
        <v>0</v>
      </c>
      <c r="CL185" s="66">
        <v>417238</v>
      </c>
      <c r="CM185" s="66">
        <v>1696.57</v>
      </c>
      <c r="CN185" s="66">
        <v>0</v>
      </c>
      <c r="CO185" s="66">
        <v>0</v>
      </c>
      <c r="CP185" s="66">
        <v>0</v>
      </c>
      <c r="CQ185" s="66">
        <v>0</v>
      </c>
      <c r="CR185" s="66">
        <v>640.42700000000002</v>
      </c>
      <c r="CS185" s="66">
        <v>0</v>
      </c>
      <c r="CT185" s="66">
        <v>2337</v>
      </c>
      <c r="CU185" s="66">
        <v>0</v>
      </c>
      <c r="CV185" s="66">
        <v>0</v>
      </c>
      <c r="CW185" s="66">
        <v>0</v>
      </c>
      <c r="CX185" s="66">
        <v>0</v>
      </c>
      <c r="CY185" s="66">
        <v>2337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6.3811600000000004</v>
      </c>
      <c r="DN185" s="66">
        <v>51.186999999999998</v>
      </c>
      <c r="DO185" s="66">
        <v>20.705100000000002</v>
      </c>
      <c r="DP185" s="66">
        <v>0</v>
      </c>
      <c r="DQ185" s="66">
        <v>0.63616799999999996</v>
      </c>
      <c r="DR185" s="66">
        <v>2.15421</v>
      </c>
      <c r="DS185" s="66">
        <v>39.261899999999997</v>
      </c>
      <c r="DT185" s="66">
        <v>120.32599999999999</v>
      </c>
      <c r="DU185" s="66">
        <v>123.904</v>
      </c>
      <c r="DV185" s="66">
        <v>0</v>
      </c>
      <c r="DW185" s="66">
        <v>0</v>
      </c>
      <c r="DX185" s="66">
        <v>0</v>
      </c>
      <c r="DY185" s="66">
        <v>244.22900000000001</v>
      </c>
      <c r="DZ185" s="66">
        <v>235.69800000000001</v>
      </c>
      <c r="EA185" s="66">
        <v>8.5309500000000007</v>
      </c>
      <c r="EB185" s="66">
        <v>0</v>
      </c>
      <c r="EC185" s="66">
        <v>0</v>
      </c>
      <c r="EE185" s="66">
        <v>0</v>
      </c>
      <c r="EF185" s="66">
        <v>0</v>
      </c>
      <c r="EH185" s="66">
        <v>0</v>
      </c>
      <c r="EI185" s="76">
        <v>2.30751E-20</v>
      </c>
      <c r="EJ185" s="66">
        <v>25.1478</v>
      </c>
      <c r="EK185" s="66">
        <v>2.9875400000000001</v>
      </c>
      <c r="EL185" s="66">
        <v>0</v>
      </c>
      <c r="EM185" s="76">
        <v>3.55234E-17</v>
      </c>
      <c r="EN185" s="66">
        <v>0</v>
      </c>
      <c r="EO185" s="66">
        <v>10.330399999999999</v>
      </c>
      <c r="EP185" s="66">
        <v>38.465699999999998</v>
      </c>
      <c r="EQ185" s="66">
        <v>29.569299999999998</v>
      </c>
      <c r="ER185" s="66">
        <v>0</v>
      </c>
      <c r="ES185" s="66">
        <v>0</v>
      </c>
      <c r="ET185" s="66">
        <v>0</v>
      </c>
      <c r="EU185" s="66">
        <v>68.034999999999997</v>
      </c>
      <c r="EV185" s="76">
        <v>3.9528800000000001E-20</v>
      </c>
      <c r="EW185" s="66">
        <v>23.9861</v>
      </c>
      <c r="EX185" s="66">
        <v>4.7373000000000003</v>
      </c>
      <c r="EY185" s="66">
        <v>0</v>
      </c>
      <c r="EZ185" s="76">
        <v>5.0785599999999999E-17</v>
      </c>
      <c r="FA185" s="66">
        <v>0</v>
      </c>
      <c r="FB185" s="66">
        <v>10.330399999999999</v>
      </c>
      <c r="FC185" s="66">
        <v>39.053800000000003</v>
      </c>
      <c r="FD185" s="66">
        <v>29.569299999999998</v>
      </c>
      <c r="FE185" s="66">
        <v>0</v>
      </c>
      <c r="FF185" s="66">
        <v>0</v>
      </c>
      <c r="FG185" s="66">
        <v>0</v>
      </c>
      <c r="FH185" s="66">
        <v>68.623099999999994</v>
      </c>
      <c r="FI185" s="66" t="s">
        <v>606</v>
      </c>
      <c r="FJ185" s="66" t="s">
        <v>535</v>
      </c>
      <c r="FK185" s="66" t="s">
        <v>536</v>
      </c>
      <c r="FL185" s="66" t="s">
        <v>257</v>
      </c>
      <c r="FM185" s="66">
        <v>8.5</v>
      </c>
      <c r="FN185" s="66" t="s">
        <v>44</v>
      </c>
      <c r="FO185" s="66" t="s">
        <v>472</v>
      </c>
      <c r="FP185" s="66" t="s">
        <v>617</v>
      </c>
    </row>
    <row r="186" spans="1:172" x14ac:dyDescent="0.25">
      <c r="A186" s="72">
        <v>43238.465763888889</v>
      </c>
      <c r="B186" t="s">
        <v>353</v>
      </c>
      <c r="C186" t="s">
        <v>353</v>
      </c>
      <c r="D186" t="s">
        <v>268</v>
      </c>
      <c r="E186">
        <v>53627.8</v>
      </c>
      <c r="F186">
        <v>53627.8</v>
      </c>
      <c r="G186" t="s">
        <v>43</v>
      </c>
      <c r="H186" s="73">
        <v>6.5277777777777782E-2</v>
      </c>
      <c r="I186" t="s">
        <v>50</v>
      </c>
      <c r="J186">
        <v>6.45</v>
      </c>
      <c r="K186" t="s">
        <v>99</v>
      </c>
      <c r="L186" t="s">
        <v>99</v>
      </c>
      <c r="M186" t="s">
        <v>221</v>
      </c>
      <c r="N186">
        <v>40.324199999999998</v>
      </c>
      <c r="O186">
        <v>44372.6</v>
      </c>
      <c r="P186">
        <v>26121</v>
      </c>
      <c r="Q186">
        <v>0</v>
      </c>
      <c r="R186">
        <v>4343.9399999999996</v>
      </c>
      <c r="S186">
        <v>0</v>
      </c>
      <c r="T186">
        <v>72497.3</v>
      </c>
      <c r="U186">
        <v>147375</v>
      </c>
      <c r="V186">
        <v>229701</v>
      </c>
      <c r="W186">
        <v>0</v>
      </c>
      <c r="X186">
        <v>0</v>
      </c>
      <c r="Y186">
        <v>0</v>
      </c>
      <c r="Z186">
        <v>377076</v>
      </c>
      <c r="AA186">
        <v>6197.54</v>
      </c>
      <c r="AB186">
        <v>0</v>
      </c>
      <c r="AC186">
        <v>0</v>
      </c>
      <c r="AD186">
        <v>0</v>
      </c>
      <c r="AE186">
        <v>0</v>
      </c>
      <c r="AF186">
        <v>709.48599999999999</v>
      </c>
      <c r="AG186">
        <v>0</v>
      </c>
      <c r="AH186">
        <v>6907.03</v>
      </c>
      <c r="AI186">
        <v>0</v>
      </c>
      <c r="AJ186">
        <v>0</v>
      </c>
      <c r="AK186">
        <v>0</v>
      </c>
      <c r="AL186">
        <v>0</v>
      </c>
      <c r="AM186">
        <v>6907.03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22.9224</v>
      </c>
      <c r="BB186">
        <v>26.2301</v>
      </c>
      <c r="BC186">
        <v>13.535399999999999</v>
      </c>
      <c r="BD186">
        <v>0</v>
      </c>
      <c r="BE186">
        <v>2.2436699999999998</v>
      </c>
      <c r="BF186">
        <v>2.3921999999999999</v>
      </c>
      <c r="BG186">
        <v>36.838299999999997</v>
      </c>
      <c r="BH186">
        <v>104.16200000000001</v>
      </c>
      <c r="BI186">
        <v>114.872</v>
      </c>
      <c r="BJ186">
        <v>0</v>
      </c>
      <c r="BK186">
        <v>0</v>
      </c>
      <c r="BL186">
        <v>0</v>
      </c>
      <c r="BM186">
        <v>219.03399999999999</v>
      </c>
      <c r="BN186">
        <v>193.74199999999999</v>
      </c>
      <c r="BO186">
        <v>25.292200000000001</v>
      </c>
      <c r="BP186">
        <v>0</v>
      </c>
      <c r="BQ186">
        <v>0</v>
      </c>
      <c r="BS186">
        <v>0</v>
      </c>
      <c r="BT186">
        <v>1.25</v>
      </c>
      <c r="BU186" t="s">
        <v>156</v>
      </c>
      <c r="BV186">
        <v>0</v>
      </c>
      <c r="BW186" t="s">
        <v>99</v>
      </c>
      <c r="BX186" t="s">
        <v>99</v>
      </c>
      <c r="BY186" t="s">
        <v>354</v>
      </c>
      <c r="BZ186">
        <v>41.263199999999998</v>
      </c>
      <c r="CA186">
        <v>40493.199999999997</v>
      </c>
      <c r="CB186">
        <v>40555.599999999999</v>
      </c>
      <c r="CC186">
        <v>0</v>
      </c>
      <c r="CD186">
        <v>2921.54</v>
      </c>
      <c r="CE186">
        <v>0</v>
      </c>
      <c r="CF186">
        <v>72497.3</v>
      </c>
      <c r="CG186">
        <v>156509</v>
      </c>
      <c r="CH186">
        <v>229701</v>
      </c>
      <c r="CI186">
        <v>0</v>
      </c>
      <c r="CJ186">
        <v>0</v>
      </c>
      <c r="CK186">
        <v>0</v>
      </c>
      <c r="CL186">
        <v>386210</v>
      </c>
      <c r="CM186">
        <v>6761.99</v>
      </c>
      <c r="CN186">
        <v>0</v>
      </c>
      <c r="CO186">
        <v>0</v>
      </c>
      <c r="CP186">
        <v>0</v>
      </c>
      <c r="CQ186">
        <v>0</v>
      </c>
      <c r="CR186">
        <v>740.86500000000001</v>
      </c>
      <c r="CS186">
        <v>0</v>
      </c>
      <c r="CT186">
        <v>7502.86</v>
      </c>
      <c r="CU186">
        <v>0</v>
      </c>
      <c r="CV186">
        <v>0</v>
      </c>
      <c r="CW186">
        <v>0</v>
      </c>
      <c r="CX186">
        <v>0</v>
      </c>
      <c r="CY186">
        <v>7502.86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25.0001</v>
      </c>
      <c r="DN186">
        <v>23.9238</v>
      </c>
      <c r="DO186">
        <v>20.839500000000001</v>
      </c>
      <c r="DP186">
        <v>0</v>
      </c>
      <c r="DQ186">
        <v>1.51135</v>
      </c>
      <c r="DR186">
        <v>2.4976600000000002</v>
      </c>
      <c r="DS186">
        <v>36.838299999999997</v>
      </c>
      <c r="DT186">
        <v>110.611</v>
      </c>
      <c r="DU186">
        <v>114.872</v>
      </c>
      <c r="DV186">
        <v>0</v>
      </c>
      <c r="DW186">
        <v>0</v>
      </c>
      <c r="DX186">
        <v>0</v>
      </c>
      <c r="DY186">
        <v>225.483</v>
      </c>
      <c r="DZ186">
        <v>198.00800000000001</v>
      </c>
      <c r="EA186">
        <v>27.474799999999998</v>
      </c>
      <c r="EB186">
        <v>0</v>
      </c>
      <c r="EC186">
        <v>0</v>
      </c>
      <c r="EE186">
        <v>0</v>
      </c>
      <c r="EF186">
        <v>7.75</v>
      </c>
      <c r="EG186" t="s">
        <v>204</v>
      </c>
      <c r="EH186">
        <v>0</v>
      </c>
      <c r="EI186" s="74">
        <v>2.42509E-20</v>
      </c>
      <c r="EJ186">
        <v>24.458600000000001</v>
      </c>
      <c r="EK186">
        <v>3.8833299999999999</v>
      </c>
      <c r="EL186">
        <v>0</v>
      </c>
      <c r="EM186" s="74">
        <v>4.3544699999999999E-17</v>
      </c>
      <c r="EN186">
        <v>0</v>
      </c>
      <c r="EO186">
        <v>10.330399999999999</v>
      </c>
      <c r="EP186">
        <v>38.6723</v>
      </c>
      <c r="EQ186">
        <v>29.569299999999998</v>
      </c>
      <c r="ER186">
        <v>0</v>
      </c>
      <c r="ES186">
        <v>0</v>
      </c>
      <c r="ET186">
        <v>0</v>
      </c>
      <c r="EU186">
        <v>68.241600000000005</v>
      </c>
      <c r="EV186" s="74">
        <v>1.78832E-20</v>
      </c>
      <c r="EW186">
        <v>22.269300000000001</v>
      </c>
      <c r="EX186">
        <v>5.9247899999999998</v>
      </c>
      <c r="EY186">
        <v>0</v>
      </c>
      <c r="EZ186" s="74">
        <v>2.9862099999999998E-17</v>
      </c>
      <c r="FA186">
        <v>0</v>
      </c>
      <c r="FB186">
        <v>10.330399999999999</v>
      </c>
      <c r="FC186">
        <v>38.5244</v>
      </c>
      <c r="FD186">
        <v>29.569299999999998</v>
      </c>
      <c r="FE186">
        <v>0</v>
      </c>
      <c r="FF186">
        <v>0</v>
      </c>
      <c r="FG186">
        <v>0</v>
      </c>
      <c r="FH186">
        <v>68.093800000000002</v>
      </c>
      <c r="FI186" t="s">
        <v>606</v>
      </c>
      <c r="FJ186" t="s">
        <v>535</v>
      </c>
      <c r="FK186" t="s">
        <v>536</v>
      </c>
      <c r="FL186" t="s">
        <v>257</v>
      </c>
      <c r="FM186">
        <v>8.5</v>
      </c>
      <c r="FN186" t="s">
        <v>44</v>
      </c>
      <c r="FO186" t="s">
        <v>472</v>
      </c>
      <c r="FP186" t="s">
        <v>617</v>
      </c>
    </row>
    <row r="187" spans="1:172" x14ac:dyDescent="0.25">
      <c r="A187" s="72">
        <v>43238.466898148145</v>
      </c>
      <c r="B187" t="s">
        <v>355</v>
      </c>
      <c r="C187" t="s">
        <v>355</v>
      </c>
      <c r="D187" t="s">
        <v>268</v>
      </c>
      <c r="E187">
        <v>53627.8</v>
      </c>
      <c r="F187">
        <v>53627.8</v>
      </c>
      <c r="G187" t="s">
        <v>43</v>
      </c>
      <c r="H187" s="73">
        <v>6.5277777777777782E-2</v>
      </c>
      <c r="I187" t="s">
        <v>50</v>
      </c>
      <c r="J187">
        <v>7.89</v>
      </c>
      <c r="K187" t="s">
        <v>99</v>
      </c>
      <c r="L187" t="s">
        <v>99</v>
      </c>
      <c r="M187" t="s">
        <v>240</v>
      </c>
      <c r="N187">
        <v>40.167200000000001</v>
      </c>
      <c r="O187">
        <v>43492.7</v>
      </c>
      <c r="P187">
        <v>25053.8</v>
      </c>
      <c r="Q187">
        <v>0</v>
      </c>
      <c r="R187">
        <v>3743.26</v>
      </c>
      <c r="S187">
        <v>0</v>
      </c>
      <c r="T187">
        <v>72497.3</v>
      </c>
      <c r="U187">
        <v>144827</v>
      </c>
      <c r="V187">
        <v>229701</v>
      </c>
      <c r="W187">
        <v>0</v>
      </c>
      <c r="X187">
        <v>0</v>
      </c>
      <c r="Y187">
        <v>0</v>
      </c>
      <c r="Z187">
        <v>374529</v>
      </c>
      <c r="AA187">
        <v>6173.42</v>
      </c>
      <c r="AB187">
        <v>0</v>
      </c>
      <c r="AC187">
        <v>0</v>
      </c>
      <c r="AD187">
        <v>0</v>
      </c>
      <c r="AE187">
        <v>0</v>
      </c>
      <c r="AF187">
        <v>709.48500000000001</v>
      </c>
      <c r="AG187">
        <v>0</v>
      </c>
      <c r="AH187">
        <v>6882.9</v>
      </c>
      <c r="AI187">
        <v>0</v>
      </c>
      <c r="AJ187">
        <v>0</v>
      </c>
      <c r="AK187">
        <v>0</v>
      </c>
      <c r="AL187">
        <v>0</v>
      </c>
      <c r="AM187">
        <v>6882.9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22.8826</v>
      </c>
      <c r="BB187">
        <v>25.648700000000002</v>
      </c>
      <c r="BC187">
        <v>12.9224</v>
      </c>
      <c r="BD187">
        <v>0</v>
      </c>
      <c r="BE187">
        <v>1.9432199999999999</v>
      </c>
      <c r="BF187">
        <v>2.3921999999999999</v>
      </c>
      <c r="BG187">
        <v>36.838299999999997</v>
      </c>
      <c r="BH187">
        <v>102.628</v>
      </c>
      <c r="BI187">
        <v>114.872</v>
      </c>
      <c r="BJ187">
        <v>0</v>
      </c>
      <c r="BK187">
        <v>0</v>
      </c>
      <c r="BL187">
        <v>0</v>
      </c>
      <c r="BM187">
        <v>217.5</v>
      </c>
      <c r="BN187">
        <v>192.24700000000001</v>
      </c>
      <c r="BO187">
        <v>25.252400000000002</v>
      </c>
      <c r="BP187">
        <v>0</v>
      </c>
      <c r="BQ187">
        <v>4.25</v>
      </c>
      <c r="BR187" t="s">
        <v>113</v>
      </c>
      <c r="BS187">
        <v>0</v>
      </c>
      <c r="BT187">
        <v>1.25</v>
      </c>
      <c r="BU187" t="s">
        <v>156</v>
      </c>
      <c r="BV187">
        <v>0</v>
      </c>
      <c r="BW187" t="s">
        <v>99</v>
      </c>
      <c r="BX187" t="s">
        <v>99</v>
      </c>
      <c r="BY187" t="s">
        <v>208</v>
      </c>
      <c r="BZ187">
        <v>41.125900000000001</v>
      </c>
      <c r="CA187">
        <v>40461.4</v>
      </c>
      <c r="CB187">
        <v>40538</v>
      </c>
      <c r="CC187">
        <v>0</v>
      </c>
      <c r="CD187">
        <v>2912.61</v>
      </c>
      <c r="CE187">
        <v>0</v>
      </c>
      <c r="CF187">
        <v>72497.3</v>
      </c>
      <c r="CG187">
        <v>156450</v>
      </c>
      <c r="CH187">
        <v>229701</v>
      </c>
      <c r="CI187">
        <v>0</v>
      </c>
      <c r="CJ187">
        <v>0</v>
      </c>
      <c r="CK187">
        <v>0</v>
      </c>
      <c r="CL187">
        <v>386152</v>
      </c>
      <c r="CM187">
        <v>6740.68</v>
      </c>
      <c r="CN187">
        <v>0</v>
      </c>
      <c r="CO187">
        <v>0</v>
      </c>
      <c r="CP187">
        <v>0</v>
      </c>
      <c r="CQ187">
        <v>0</v>
      </c>
      <c r="CR187">
        <v>740.86400000000003</v>
      </c>
      <c r="CS187">
        <v>0</v>
      </c>
      <c r="CT187">
        <v>7481.54</v>
      </c>
      <c r="CU187">
        <v>0</v>
      </c>
      <c r="CV187">
        <v>0</v>
      </c>
      <c r="CW187">
        <v>0</v>
      </c>
      <c r="CX187">
        <v>0</v>
      </c>
      <c r="CY187">
        <v>7481.54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24.9208</v>
      </c>
      <c r="DN187">
        <v>23.9054</v>
      </c>
      <c r="DO187">
        <v>20.831499999999998</v>
      </c>
      <c r="DP187">
        <v>0</v>
      </c>
      <c r="DQ187">
        <v>1.5064299999999999</v>
      </c>
      <c r="DR187">
        <v>2.4976600000000002</v>
      </c>
      <c r="DS187">
        <v>36.838299999999997</v>
      </c>
      <c r="DT187">
        <v>110.5</v>
      </c>
      <c r="DU187">
        <v>114.872</v>
      </c>
      <c r="DV187">
        <v>0</v>
      </c>
      <c r="DW187">
        <v>0</v>
      </c>
      <c r="DX187">
        <v>0</v>
      </c>
      <c r="DY187">
        <v>225.37200000000001</v>
      </c>
      <c r="DZ187">
        <v>197.977</v>
      </c>
      <c r="EA187">
        <v>27.395600000000002</v>
      </c>
      <c r="EB187">
        <v>0</v>
      </c>
      <c r="EC187">
        <v>0</v>
      </c>
      <c r="EE187">
        <v>0</v>
      </c>
      <c r="EF187">
        <v>8.25</v>
      </c>
      <c r="EG187" t="s">
        <v>204</v>
      </c>
      <c r="EH187">
        <v>0</v>
      </c>
      <c r="EI187" s="74">
        <v>9.90273E-21</v>
      </c>
      <c r="EJ187">
        <v>23.7897</v>
      </c>
      <c r="EK187">
        <v>3.7158000000000002</v>
      </c>
      <c r="EL187">
        <v>0</v>
      </c>
      <c r="EM187" s="74">
        <v>1.2987099999999999E-17</v>
      </c>
      <c r="EN187">
        <v>0</v>
      </c>
      <c r="EO187">
        <v>10.330399999999999</v>
      </c>
      <c r="EP187">
        <v>37.835900000000002</v>
      </c>
      <c r="EQ187">
        <v>29.569400000000002</v>
      </c>
      <c r="ER187">
        <v>0</v>
      </c>
      <c r="ES187">
        <v>0</v>
      </c>
      <c r="ET187">
        <v>0</v>
      </c>
      <c r="EU187">
        <v>67.405299999999997</v>
      </c>
      <c r="EV187" s="74">
        <v>1.7780100000000001E-20</v>
      </c>
      <c r="EW187">
        <v>22.253499999999999</v>
      </c>
      <c r="EX187">
        <v>5.9203999999999999</v>
      </c>
      <c r="EY187">
        <v>0</v>
      </c>
      <c r="EZ187" s="74">
        <v>2.9818999999999998E-17</v>
      </c>
      <c r="FA187">
        <v>0</v>
      </c>
      <c r="FB187">
        <v>10.330399999999999</v>
      </c>
      <c r="FC187">
        <v>38.504300000000001</v>
      </c>
      <c r="FD187">
        <v>29.569400000000002</v>
      </c>
      <c r="FE187">
        <v>0</v>
      </c>
      <c r="FF187">
        <v>0</v>
      </c>
      <c r="FG187">
        <v>0</v>
      </c>
      <c r="FH187">
        <v>68.073599999999999</v>
      </c>
      <c r="FI187" t="s">
        <v>606</v>
      </c>
      <c r="FJ187" t="s">
        <v>535</v>
      </c>
      <c r="FK187" t="s">
        <v>536</v>
      </c>
      <c r="FL187" t="s">
        <v>257</v>
      </c>
      <c r="FM187">
        <v>8.5</v>
      </c>
      <c r="FN187" t="s">
        <v>44</v>
      </c>
      <c r="FO187" t="s">
        <v>472</v>
      </c>
      <c r="FP187" t="s">
        <v>617</v>
      </c>
    </row>
    <row r="188" spans="1:172" x14ac:dyDescent="0.25">
      <c r="A188" s="72">
        <v>43238.468032407407</v>
      </c>
      <c r="B188" t="s">
        <v>356</v>
      </c>
      <c r="C188" t="s">
        <v>356</v>
      </c>
      <c r="D188" t="s">
        <v>268</v>
      </c>
      <c r="E188">
        <v>53627.8</v>
      </c>
      <c r="F188">
        <v>53627.8</v>
      </c>
      <c r="G188" t="s">
        <v>43</v>
      </c>
      <c r="H188" s="73">
        <v>6.458333333333334E-2</v>
      </c>
      <c r="I188" t="s">
        <v>50</v>
      </c>
      <c r="J188">
        <v>6.45</v>
      </c>
      <c r="K188" t="s">
        <v>99</v>
      </c>
      <c r="L188" t="s">
        <v>99</v>
      </c>
      <c r="M188" t="s">
        <v>221</v>
      </c>
      <c r="N188">
        <v>40.324199999999998</v>
      </c>
      <c r="O188">
        <v>44372.6</v>
      </c>
      <c r="P188">
        <v>26121</v>
      </c>
      <c r="Q188">
        <v>0</v>
      </c>
      <c r="R188">
        <v>4343.9399999999996</v>
      </c>
      <c r="S188">
        <v>0</v>
      </c>
      <c r="T188">
        <v>72497.3</v>
      </c>
      <c r="U188">
        <v>147375</v>
      </c>
      <c r="V188">
        <v>229701</v>
      </c>
      <c r="W188">
        <v>0</v>
      </c>
      <c r="X188">
        <v>0</v>
      </c>
      <c r="Y188">
        <v>0</v>
      </c>
      <c r="Z188">
        <v>377076</v>
      </c>
      <c r="AA188">
        <v>6197.54</v>
      </c>
      <c r="AB188">
        <v>0</v>
      </c>
      <c r="AC188">
        <v>0</v>
      </c>
      <c r="AD188">
        <v>0</v>
      </c>
      <c r="AE188">
        <v>0</v>
      </c>
      <c r="AF188">
        <v>709.48599999999999</v>
      </c>
      <c r="AG188">
        <v>0</v>
      </c>
      <c r="AH188">
        <v>6907.03</v>
      </c>
      <c r="AI188">
        <v>0</v>
      </c>
      <c r="AJ188">
        <v>0</v>
      </c>
      <c r="AK188">
        <v>0</v>
      </c>
      <c r="AL188">
        <v>0</v>
      </c>
      <c r="AM188">
        <v>6907.03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22.9224</v>
      </c>
      <c r="BB188">
        <v>26.2301</v>
      </c>
      <c r="BC188">
        <v>13.535399999999999</v>
      </c>
      <c r="BD188">
        <v>0</v>
      </c>
      <c r="BE188">
        <v>2.2436699999999998</v>
      </c>
      <c r="BF188">
        <v>2.3921999999999999</v>
      </c>
      <c r="BG188">
        <v>36.838299999999997</v>
      </c>
      <c r="BH188">
        <v>104.16200000000001</v>
      </c>
      <c r="BI188">
        <v>114.872</v>
      </c>
      <c r="BJ188">
        <v>0</v>
      </c>
      <c r="BK188">
        <v>0</v>
      </c>
      <c r="BL188">
        <v>0</v>
      </c>
      <c r="BM188">
        <v>219.03399999999999</v>
      </c>
      <c r="BN188">
        <v>193.74199999999999</v>
      </c>
      <c r="BO188">
        <v>25.292200000000001</v>
      </c>
      <c r="BP188">
        <v>0</v>
      </c>
      <c r="BQ188">
        <v>0</v>
      </c>
      <c r="BS188">
        <v>0</v>
      </c>
      <c r="BT188">
        <v>1.25</v>
      </c>
      <c r="BU188" t="s">
        <v>156</v>
      </c>
      <c r="BV188">
        <v>0</v>
      </c>
      <c r="BW188" t="s">
        <v>99</v>
      </c>
      <c r="BX188" t="s">
        <v>99</v>
      </c>
      <c r="BY188" t="s">
        <v>354</v>
      </c>
      <c r="BZ188">
        <v>41.263199999999998</v>
      </c>
      <c r="CA188">
        <v>40493.199999999997</v>
      </c>
      <c r="CB188">
        <v>40555.599999999999</v>
      </c>
      <c r="CC188">
        <v>0</v>
      </c>
      <c r="CD188">
        <v>2921.54</v>
      </c>
      <c r="CE188">
        <v>0</v>
      </c>
      <c r="CF188">
        <v>72497.3</v>
      </c>
      <c r="CG188">
        <v>156509</v>
      </c>
      <c r="CH188">
        <v>229701</v>
      </c>
      <c r="CI188">
        <v>0</v>
      </c>
      <c r="CJ188">
        <v>0</v>
      </c>
      <c r="CK188">
        <v>0</v>
      </c>
      <c r="CL188">
        <v>386210</v>
      </c>
      <c r="CM188">
        <v>6761.99</v>
      </c>
      <c r="CN188">
        <v>0</v>
      </c>
      <c r="CO188">
        <v>0</v>
      </c>
      <c r="CP188">
        <v>0</v>
      </c>
      <c r="CQ188">
        <v>0</v>
      </c>
      <c r="CR188">
        <v>740.86500000000001</v>
      </c>
      <c r="CS188">
        <v>0</v>
      </c>
      <c r="CT188">
        <v>7502.86</v>
      </c>
      <c r="CU188">
        <v>0</v>
      </c>
      <c r="CV188">
        <v>0</v>
      </c>
      <c r="CW188">
        <v>0</v>
      </c>
      <c r="CX188">
        <v>0</v>
      </c>
      <c r="CY188">
        <v>7502.86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25.0001</v>
      </c>
      <c r="DN188">
        <v>23.9238</v>
      </c>
      <c r="DO188">
        <v>20.839500000000001</v>
      </c>
      <c r="DP188">
        <v>0</v>
      </c>
      <c r="DQ188">
        <v>1.51135</v>
      </c>
      <c r="DR188">
        <v>2.4976600000000002</v>
      </c>
      <c r="DS188">
        <v>36.838299999999997</v>
      </c>
      <c r="DT188">
        <v>110.611</v>
      </c>
      <c r="DU188">
        <v>114.872</v>
      </c>
      <c r="DV188">
        <v>0</v>
      </c>
      <c r="DW188">
        <v>0</v>
      </c>
      <c r="DX188">
        <v>0</v>
      </c>
      <c r="DY188">
        <v>225.483</v>
      </c>
      <c r="DZ188">
        <v>198.00800000000001</v>
      </c>
      <c r="EA188">
        <v>27.474799999999998</v>
      </c>
      <c r="EB188">
        <v>0</v>
      </c>
      <c r="EC188">
        <v>0</v>
      </c>
      <c r="EE188">
        <v>0</v>
      </c>
      <c r="EF188">
        <v>7.75</v>
      </c>
      <c r="EG188" t="s">
        <v>204</v>
      </c>
      <c r="EH188">
        <v>0</v>
      </c>
      <c r="EI188" s="74">
        <v>2.42509E-20</v>
      </c>
      <c r="EJ188">
        <v>24.458600000000001</v>
      </c>
      <c r="EK188">
        <v>3.8833299999999999</v>
      </c>
      <c r="EL188">
        <v>0</v>
      </c>
      <c r="EM188" s="74">
        <v>4.3544699999999999E-17</v>
      </c>
      <c r="EN188">
        <v>0</v>
      </c>
      <c r="EO188">
        <v>10.330399999999999</v>
      </c>
      <c r="EP188">
        <v>38.6723</v>
      </c>
      <c r="EQ188">
        <v>29.569299999999998</v>
      </c>
      <c r="ER188">
        <v>0</v>
      </c>
      <c r="ES188">
        <v>0</v>
      </c>
      <c r="ET188">
        <v>0</v>
      </c>
      <c r="EU188">
        <v>68.241600000000005</v>
      </c>
      <c r="EV188" s="74">
        <v>1.78832E-20</v>
      </c>
      <c r="EW188">
        <v>22.269300000000001</v>
      </c>
      <c r="EX188">
        <v>5.9247899999999998</v>
      </c>
      <c r="EY188">
        <v>0</v>
      </c>
      <c r="EZ188" s="74">
        <v>2.9862099999999998E-17</v>
      </c>
      <c r="FA188">
        <v>0</v>
      </c>
      <c r="FB188">
        <v>10.330399999999999</v>
      </c>
      <c r="FC188">
        <v>38.5244</v>
      </c>
      <c r="FD188">
        <v>29.569299999999998</v>
      </c>
      <c r="FE188">
        <v>0</v>
      </c>
      <c r="FF188">
        <v>0</v>
      </c>
      <c r="FG188">
        <v>0</v>
      </c>
      <c r="FH188">
        <v>68.093800000000002</v>
      </c>
      <c r="FI188" t="s">
        <v>606</v>
      </c>
      <c r="FJ188" t="s">
        <v>535</v>
      </c>
      <c r="FK188" t="s">
        <v>536</v>
      </c>
      <c r="FL188" t="s">
        <v>257</v>
      </c>
      <c r="FM188">
        <v>8.5</v>
      </c>
      <c r="FN188" t="s">
        <v>44</v>
      </c>
      <c r="FO188" t="s">
        <v>472</v>
      </c>
      <c r="FP188" t="s">
        <v>617</v>
      </c>
    </row>
    <row r="189" spans="1:172" x14ac:dyDescent="0.25">
      <c r="A189" s="72">
        <v>43238.469166666669</v>
      </c>
      <c r="B189" t="s">
        <v>357</v>
      </c>
      <c r="C189" t="s">
        <v>357</v>
      </c>
      <c r="D189" t="s">
        <v>268</v>
      </c>
      <c r="E189">
        <v>53627.8</v>
      </c>
      <c r="F189">
        <v>53627.8</v>
      </c>
      <c r="G189" t="s">
        <v>43</v>
      </c>
      <c r="H189" s="73">
        <v>6.458333333333334E-2</v>
      </c>
      <c r="I189" t="s">
        <v>51</v>
      </c>
      <c r="J189">
        <v>-12.05</v>
      </c>
      <c r="K189" t="s">
        <v>99</v>
      </c>
      <c r="L189" t="s">
        <v>99</v>
      </c>
      <c r="M189" t="s">
        <v>221</v>
      </c>
      <c r="N189">
        <v>37.060299999999998</v>
      </c>
      <c r="O189">
        <v>46575.7</v>
      </c>
      <c r="P189">
        <v>27635.7</v>
      </c>
      <c r="Q189">
        <v>0</v>
      </c>
      <c r="R189">
        <v>4084.57</v>
      </c>
      <c r="S189">
        <v>0</v>
      </c>
      <c r="T189">
        <v>108746</v>
      </c>
      <c r="U189">
        <v>187079</v>
      </c>
      <c r="V189">
        <v>229701</v>
      </c>
      <c r="W189">
        <v>0</v>
      </c>
      <c r="X189">
        <v>0</v>
      </c>
      <c r="Y189">
        <v>0</v>
      </c>
      <c r="Z189">
        <v>416780</v>
      </c>
      <c r="AA189">
        <v>5695.9</v>
      </c>
      <c r="AB189">
        <v>0</v>
      </c>
      <c r="AC189">
        <v>0</v>
      </c>
      <c r="AD189">
        <v>0</v>
      </c>
      <c r="AE189">
        <v>0</v>
      </c>
      <c r="AF189">
        <v>709.48599999999999</v>
      </c>
      <c r="AG189">
        <v>0</v>
      </c>
      <c r="AH189">
        <v>6405.39</v>
      </c>
      <c r="AI189">
        <v>0</v>
      </c>
      <c r="AJ189">
        <v>0</v>
      </c>
      <c r="AK189">
        <v>0</v>
      </c>
      <c r="AL189">
        <v>0</v>
      </c>
      <c r="AM189">
        <v>6405.39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21.101600000000001</v>
      </c>
      <c r="BB189">
        <v>27.512899999999998</v>
      </c>
      <c r="BC189">
        <v>14.2601</v>
      </c>
      <c r="BD189">
        <v>0</v>
      </c>
      <c r="BE189">
        <v>2.1386599999999998</v>
      </c>
      <c r="BF189">
        <v>2.3921999999999999</v>
      </c>
      <c r="BG189">
        <v>55.257399999999997</v>
      </c>
      <c r="BH189">
        <v>122.663</v>
      </c>
      <c r="BI189">
        <v>114.872</v>
      </c>
      <c r="BJ189">
        <v>0</v>
      </c>
      <c r="BK189">
        <v>0</v>
      </c>
      <c r="BL189">
        <v>0</v>
      </c>
      <c r="BM189">
        <v>237.535</v>
      </c>
      <c r="BN189">
        <v>214.06200000000001</v>
      </c>
      <c r="BO189">
        <v>23.473099999999999</v>
      </c>
      <c r="BP189">
        <v>0</v>
      </c>
      <c r="BQ189">
        <v>0</v>
      </c>
      <c r="BS189">
        <v>0</v>
      </c>
      <c r="BT189">
        <v>1.25</v>
      </c>
      <c r="BU189" t="s">
        <v>156</v>
      </c>
      <c r="BV189">
        <v>0</v>
      </c>
      <c r="BW189" t="s">
        <v>99</v>
      </c>
      <c r="BX189" t="s">
        <v>99</v>
      </c>
      <c r="BY189" t="s">
        <v>354</v>
      </c>
      <c r="BZ189">
        <v>41.263199999999998</v>
      </c>
      <c r="CA189">
        <v>40493.199999999997</v>
      </c>
      <c r="CB189">
        <v>40555.599999999999</v>
      </c>
      <c r="CC189">
        <v>0</v>
      </c>
      <c r="CD189">
        <v>2921.54</v>
      </c>
      <c r="CE189">
        <v>0</v>
      </c>
      <c r="CF189">
        <v>72497.3</v>
      </c>
      <c r="CG189">
        <v>156509</v>
      </c>
      <c r="CH189">
        <v>229701</v>
      </c>
      <c r="CI189">
        <v>0</v>
      </c>
      <c r="CJ189">
        <v>0</v>
      </c>
      <c r="CK189">
        <v>0</v>
      </c>
      <c r="CL189">
        <v>386210</v>
      </c>
      <c r="CM189">
        <v>6761.99</v>
      </c>
      <c r="CN189">
        <v>0</v>
      </c>
      <c r="CO189">
        <v>0</v>
      </c>
      <c r="CP189">
        <v>0</v>
      </c>
      <c r="CQ189">
        <v>0</v>
      </c>
      <c r="CR189">
        <v>740.86500000000001</v>
      </c>
      <c r="CS189">
        <v>0</v>
      </c>
      <c r="CT189">
        <v>7502.86</v>
      </c>
      <c r="CU189">
        <v>0</v>
      </c>
      <c r="CV189">
        <v>0</v>
      </c>
      <c r="CW189">
        <v>0</v>
      </c>
      <c r="CX189">
        <v>0</v>
      </c>
      <c r="CY189">
        <v>7502.86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25.0001</v>
      </c>
      <c r="DN189">
        <v>23.9238</v>
      </c>
      <c r="DO189">
        <v>20.839500000000001</v>
      </c>
      <c r="DP189">
        <v>0</v>
      </c>
      <c r="DQ189">
        <v>1.51135</v>
      </c>
      <c r="DR189">
        <v>2.4976600000000002</v>
      </c>
      <c r="DS189">
        <v>36.838299999999997</v>
      </c>
      <c r="DT189">
        <v>110.611</v>
      </c>
      <c r="DU189">
        <v>114.872</v>
      </c>
      <c r="DV189">
        <v>0</v>
      </c>
      <c r="DW189">
        <v>0</v>
      </c>
      <c r="DX189">
        <v>0</v>
      </c>
      <c r="DY189">
        <v>225.483</v>
      </c>
      <c r="DZ189">
        <v>198.00800000000001</v>
      </c>
      <c r="EA189">
        <v>27.474799999999998</v>
      </c>
      <c r="EB189">
        <v>0</v>
      </c>
      <c r="EC189">
        <v>0</v>
      </c>
      <c r="EE189">
        <v>0</v>
      </c>
      <c r="EF189">
        <v>7.75</v>
      </c>
      <c r="EG189" t="s">
        <v>204</v>
      </c>
      <c r="EH189">
        <v>0</v>
      </c>
      <c r="EI189" s="74">
        <v>1.3764000000000001E-20</v>
      </c>
      <c r="EJ189">
        <v>25.625399999999999</v>
      </c>
      <c r="EK189">
        <v>4.0925399999999996</v>
      </c>
      <c r="EL189">
        <v>0</v>
      </c>
      <c r="EM189" s="74">
        <v>1.45149E-17</v>
      </c>
      <c r="EN189">
        <v>0</v>
      </c>
      <c r="EO189">
        <v>15.4956</v>
      </c>
      <c r="EP189">
        <v>45.213500000000003</v>
      </c>
      <c r="EQ189">
        <v>29.569299999999998</v>
      </c>
      <c r="ER189">
        <v>0</v>
      </c>
      <c r="ES189">
        <v>0</v>
      </c>
      <c r="ET189">
        <v>0</v>
      </c>
      <c r="EU189">
        <v>74.782799999999995</v>
      </c>
      <c r="EV189" s="74">
        <v>1.78832E-20</v>
      </c>
      <c r="EW189">
        <v>22.269300000000001</v>
      </c>
      <c r="EX189">
        <v>5.9247899999999998</v>
      </c>
      <c r="EY189">
        <v>0</v>
      </c>
      <c r="EZ189" s="74">
        <v>2.9862099999999998E-17</v>
      </c>
      <c r="FA189">
        <v>0</v>
      </c>
      <c r="FB189">
        <v>10.330399999999999</v>
      </c>
      <c r="FC189">
        <v>38.5244</v>
      </c>
      <c r="FD189">
        <v>29.569299999999998</v>
      </c>
      <c r="FE189">
        <v>0</v>
      </c>
      <c r="FF189">
        <v>0</v>
      </c>
      <c r="FG189">
        <v>0</v>
      </c>
      <c r="FH189">
        <v>68.093800000000002</v>
      </c>
      <c r="FI189" t="s">
        <v>606</v>
      </c>
      <c r="FJ189" t="s">
        <v>535</v>
      </c>
      <c r="FK189" t="s">
        <v>536</v>
      </c>
      <c r="FL189" t="s">
        <v>257</v>
      </c>
      <c r="FM189">
        <v>8.5</v>
      </c>
      <c r="FN189" t="s">
        <v>44</v>
      </c>
      <c r="FO189" t="s">
        <v>472</v>
      </c>
      <c r="FP189" t="s">
        <v>617</v>
      </c>
    </row>
    <row r="190" spans="1:172" x14ac:dyDescent="0.25">
      <c r="A190" s="72">
        <v>43238.470104166663</v>
      </c>
      <c r="B190" t="s">
        <v>358</v>
      </c>
      <c r="C190" t="s">
        <v>358</v>
      </c>
      <c r="D190" t="s">
        <v>266</v>
      </c>
      <c r="E190">
        <v>53627.8</v>
      </c>
      <c r="F190">
        <v>53627.8</v>
      </c>
      <c r="G190" t="s">
        <v>43</v>
      </c>
      <c r="H190" s="73">
        <v>5.347222222222222E-2</v>
      </c>
      <c r="I190" t="s">
        <v>50</v>
      </c>
      <c r="J190">
        <v>6.39</v>
      </c>
      <c r="K190" t="s">
        <v>99</v>
      </c>
      <c r="L190" t="s">
        <v>99</v>
      </c>
      <c r="M190" t="s">
        <v>221</v>
      </c>
      <c r="N190">
        <v>8.8622300000000003</v>
      </c>
      <c r="O190">
        <v>79823.199999999997</v>
      </c>
      <c r="P190">
        <v>22376.2</v>
      </c>
      <c r="Q190">
        <v>0</v>
      </c>
      <c r="R190">
        <v>1775.58</v>
      </c>
      <c r="S190">
        <v>0</v>
      </c>
      <c r="T190">
        <v>72497.3</v>
      </c>
      <c r="U190">
        <v>176481</v>
      </c>
      <c r="V190">
        <v>229701</v>
      </c>
      <c r="W190">
        <v>0</v>
      </c>
      <c r="X190">
        <v>0</v>
      </c>
      <c r="Y190">
        <v>0</v>
      </c>
      <c r="Z190">
        <v>406183</v>
      </c>
      <c r="AA190">
        <v>1362.07</v>
      </c>
      <c r="AB190">
        <v>0</v>
      </c>
      <c r="AC190">
        <v>0</v>
      </c>
      <c r="AD190">
        <v>0</v>
      </c>
      <c r="AE190">
        <v>0</v>
      </c>
      <c r="AF190">
        <v>609.04499999999996</v>
      </c>
      <c r="AG190">
        <v>0</v>
      </c>
      <c r="AH190">
        <v>1971.11</v>
      </c>
      <c r="AI190">
        <v>0</v>
      </c>
      <c r="AJ190">
        <v>0</v>
      </c>
      <c r="AK190">
        <v>0</v>
      </c>
      <c r="AL190">
        <v>0</v>
      </c>
      <c r="AM190">
        <v>1971.11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5.1101700000000001</v>
      </c>
      <c r="BB190">
        <v>54.478099999999998</v>
      </c>
      <c r="BC190">
        <v>12.2295</v>
      </c>
      <c r="BD190">
        <v>0</v>
      </c>
      <c r="BE190">
        <v>0.81316100000000002</v>
      </c>
      <c r="BF190">
        <v>2.0487299999999999</v>
      </c>
      <c r="BG190">
        <v>39.261899999999997</v>
      </c>
      <c r="BH190">
        <v>113.94199999999999</v>
      </c>
      <c r="BI190">
        <v>123.904</v>
      </c>
      <c r="BJ190">
        <v>0</v>
      </c>
      <c r="BK190">
        <v>0</v>
      </c>
      <c r="BL190">
        <v>0</v>
      </c>
      <c r="BM190">
        <v>237.845</v>
      </c>
      <c r="BN190">
        <v>230.691</v>
      </c>
      <c r="BO190">
        <v>7.1548400000000001</v>
      </c>
      <c r="BP190">
        <v>0</v>
      </c>
      <c r="BQ190">
        <v>0</v>
      </c>
      <c r="BS190">
        <v>0</v>
      </c>
      <c r="BT190">
        <v>0</v>
      </c>
      <c r="BV190">
        <v>0</v>
      </c>
      <c r="BW190" t="s">
        <v>99</v>
      </c>
      <c r="BX190" t="s">
        <v>99</v>
      </c>
      <c r="BY190" t="s">
        <v>331</v>
      </c>
      <c r="BZ190">
        <v>9.6428799999999999</v>
      </c>
      <c r="CA190">
        <v>75597.3</v>
      </c>
      <c r="CB190">
        <v>38044</v>
      </c>
      <c r="CC190">
        <v>0</v>
      </c>
      <c r="CD190">
        <v>1387.99</v>
      </c>
      <c r="CE190">
        <v>0</v>
      </c>
      <c r="CF190">
        <v>72497.3</v>
      </c>
      <c r="CG190">
        <v>187536</v>
      </c>
      <c r="CH190">
        <v>229701</v>
      </c>
      <c r="CI190">
        <v>0</v>
      </c>
      <c r="CJ190">
        <v>0</v>
      </c>
      <c r="CK190">
        <v>0</v>
      </c>
      <c r="CL190">
        <v>417238</v>
      </c>
      <c r="CM190">
        <v>1696.57</v>
      </c>
      <c r="CN190">
        <v>0</v>
      </c>
      <c r="CO190">
        <v>0</v>
      </c>
      <c r="CP190">
        <v>0</v>
      </c>
      <c r="CQ190">
        <v>0</v>
      </c>
      <c r="CR190">
        <v>640.42700000000002</v>
      </c>
      <c r="CS190">
        <v>0</v>
      </c>
      <c r="CT190">
        <v>2337</v>
      </c>
      <c r="CU190">
        <v>0</v>
      </c>
      <c r="CV190">
        <v>0</v>
      </c>
      <c r="CW190">
        <v>0</v>
      </c>
      <c r="CX190">
        <v>0</v>
      </c>
      <c r="CY190">
        <v>2337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6.3811600000000004</v>
      </c>
      <c r="DN190">
        <v>51.186999999999998</v>
      </c>
      <c r="DO190">
        <v>20.705100000000002</v>
      </c>
      <c r="DP190">
        <v>0</v>
      </c>
      <c r="DQ190">
        <v>0.63616799999999996</v>
      </c>
      <c r="DR190">
        <v>2.15421</v>
      </c>
      <c r="DS190">
        <v>39.261899999999997</v>
      </c>
      <c r="DT190">
        <v>120.32599999999999</v>
      </c>
      <c r="DU190">
        <v>123.904</v>
      </c>
      <c r="DV190">
        <v>0</v>
      </c>
      <c r="DW190">
        <v>0</v>
      </c>
      <c r="DX190">
        <v>0</v>
      </c>
      <c r="DY190">
        <v>244.22900000000001</v>
      </c>
      <c r="DZ190">
        <v>235.69800000000001</v>
      </c>
      <c r="EA190">
        <v>8.5309500000000007</v>
      </c>
      <c r="EB190">
        <v>0</v>
      </c>
      <c r="EC190">
        <v>0</v>
      </c>
      <c r="EE190">
        <v>0</v>
      </c>
      <c r="EF190">
        <v>0</v>
      </c>
      <c r="EH190">
        <v>0</v>
      </c>
      <c r="EI190" s="74">
        <v>2.30751E-20</v>
      </c>
      <c r="EJ190">
        <v>25.1478</v>
      </c>
      <c r="EK190">
        <v>2.9875400000000001</v>
      </c>
      <c r="EL190">
        <v>0</v>
      </c>
      <c r="EM190" s="74">
        <v>3.55234E-17</v>
      </c>
      <c r="EN190">
        <v>0</v>
      </c>
      <c r="EO190">
        <v>10.330399999999999</v>
      </c>
      <c r="EP190">
        <v>38.465699999999998</v>
      </c>
      <c r="EQ190">
        <v>29.569299999999998</v>
      </c>
      <c r="ER190">
        <v>0</v>
      </c>
      <c r="ES190">
        <v>0</v>
      </c>
      <c r="ET190">
        <v>0</v>
      </c>
      <c r="EU190">
        <v>68.034999999999997</v>
      </c>
      <c r="EV190" s="74">
        <v>3.9528800000000001E-20</v>
      </c>
      <c r="EW190">
        <v>23.9861</v>
      </c>
      <c r="EX190">
        <v>4.7373000000000003</v>
      </c>
      <c r="EY190">
        <v>0</v>
      </c>
      <c r="EZ190" s="74">
        <v>5.0785599999999999E-17</v>
      </c>
      <c r="FA190">
        <v>0</v>
      </c>
      <c r="FB190">
        <v>10.330399999999999</v>
      </c>
      <c r="FC190">
        <v>39.053800000000003</v>
      </c>
      <c r="FD190">
        <v>29.569299999999998</v>
      </c>
      <c r="FE190">
        <v>0</v>
      </c>
      <c r="FF190">
        <v>0</v>
      </c>
      <c r="FG190">
        <v>0</v>
      </c>
      <c r="FH190">
        <v>68.623099999999994</v>
      </c>
      <c r="FI190" t="s">
        <v>606</v>
      </c>
      <c r="FJ190" t="s">
        <v>535</v>
      </c>
      <c r="FK190" t="s">
        <v>536</v>
      </c>
      <c r="FL190" t="s">
        <v>257</v>
      </c>
      <c r="FM190">
        <v>8.5</v>
      </c>
      <c r="FN190" t="s">
        <v>44</v>
      </c>
      <c r="FO190" t="s">
        <v>472</v>
      </c>
      <c r="FP190" t="s">
        <v>617</v>
      </c>
    </row>
    <row r="191" spans="1:172" x14ac:dyDescent="0.25">
      <c r="A191" s="72">
        <v>43238.471145833333</v>
      </c>
      <c r="B191" t="s">
        <v>359</v>
      </c>
      <c r="C191" t="s">
        <v>359</v>
      </c>
      <c r="D191" t="s">
        <v>266</v>
      </c>
      <c r="E191">
        <v>53627.8</v>
      </c>
      <c r="F191">
        <v>53627.8</v>
      </c>
      <c r="G191" t="s">
        <v>43</v>
      </c>
      <c r="H191" s="73">
        <v>5.4166666666666669E-2</v>
      </c>
      <c r="I191" t="s">
        <v>51</v>
      </c>
      <c r="J191">
        <v>-16.25</v>
      </c>
      <c r="K191" t="s">
        <v>99</v>
      </c>
      <c r="L191" t="s">
        <v>99</v>
      </c>
      <c r="M191" t="s">
        <v>221</v>
      </c>
      <c r="N191">
        <v>7.5371300000000003</v>
      </c>
      <c r="O191">
        <v>84560.2</v>
      </c>
      <c r="P191">
        <v>24037.4</v>
      </c>
      <c r="Q191">
        <v>0</v>
      </c>
      <c r="R191">
        <v>1587.02</v>
      </c>
      <c r="S191">
        <v>0</v>
      </c>
      <c r="T191">
        <v>108746</v>
      </c>
      <c r="U191">
        <v>218938</v>
      </c>
      <c r="V191">
        <v>229701</v>
      </c>
      <c r="W191">
        <v>0</v>
      </c>
      <c r="X191">
        <v>0</v>
      </c>
      <c r="Y191">
        <v>0</v>
      </c>
      <c r="Z191">
        <v>448639</v>
      </c>
      <c r="AA191">
        <v>1158.4100000000001</v>
      </c>
      <c r="AB191">
        <v>0</v>
      </c>
      <c r="AC191">
        <v>0</v>
      </c>
      <c r="AD191">
        <v>0</v>
      </c>
      <c r="AE191">
        <v>0</v>
      </c>
      <c r="AF191">
        <v>609.04499999999996</v>
      </c>
      <c r="AG191">
        <v>0</v>
      </c>
      <c r="AH191">
        <v>1767.45</v>
      </c>
      <c r="AI191">
        <v>0</v>
      </c>
      <c r="AJ191">
        <v>0</v>
      </c>
      <c r="AK191">
        <v>0</v>
      </c>
      <c r="AL191">
        <v>0</v>
      </c>
      <c r="AM191">
        <v>1767.45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4.3710399999999998</v>
      </c>
      <c r="BB191">
        <v>57.412799999999997</v>
      </c>
      <c r="BC191">
        <v>13.1333</v>
      </c>
      <c r="BD191">
        <v>0</v>
      </c>
      <c r="BE191">
        <v>0.72618899999999997</v>
      </c>
      <c r="BF191">
        <v>2.0487299999999999</v>
      </c>
      <c r="BG191">
        <v>58.892899999999997</v>
      </c>
      <c r="BH191">
        <v>136.58500000000001</v>
      </c>
      <c r="BI191">
        <v>123.904</v>
      </c>
      <c r="BJ191">
        <v>0</v>
      </c>
      <c r="BK191">
        <v>0</v>
      </c>
      <c r="BL191">
        <v>0</v>
      </c>
      <c r="BM191">
        <v>260.48899999999998</v>
      </c>
      <c r="BN191">
        <v>254.072</v>
      </c>
      <c r="BO191">
        <v>6.4163199999999998</v>
      </c>
      <c r="BP191">
        <v>0</v>
      </c>
      <c r="BQ191">
        <v>0</v>
      </c>
      <c r="BS191">
        <v>0</v>
      </c>
      <c r="BT191">
        <v>0</v>
      </c>
      <c r="BV191">
        <v>0</v>
      </c>
      <c r="BW191" t="s">
        <v>99</v>
      </c>
      <c r="BX191" t="s">
        <v>99</v>
      </c>
      <c r="BY191" t="s">
        <v>331</v>
      </c>
      <c r="BZ191">
        <v>9.6428799999999999</v>
      </c>
      <c r="CA191">
        <v>75597.3</v>
      </c>
      <c r="CB191">
        <v>38044</v>
      </c>
      <c r="CC191">
        <v>0</v>
      </c>
      <c r="CD191">
        <v>1387.99</v>
      </c>
      <c r="CE191">
        <v>0</v>
      </c>
      <c r="CF191">
        <v>72497.3</v>
      </c>
      <c r="CG191">
        <v>187536</v>
      </c>
      <c r="CH191">
        <v>229701</v>
      </c>
      <c r="CI191">
        <v>0</v>
      </c>
      <c r="CJ191">
        <v>0</v>
      </c>
      <c r="CK191">
        <v>0</v>
      </c>
      <c r="CL191">
        <v>417238</v>
      </c>
      <c r="CM191">
        <v>1696.57</v>
      </c>
      <c r="CN191">
        <v>0</v>
      </c>
      <c r="CO191">
        <v>0</v>
      </c>
      <c r="CP191">
        <v>0</v>
      </c>
      <c r="CQ191">
        <v>0</v>
      </c>
      <c r="CR191">
        <v>640.42700000000002</v>
      </c>
      <c r="CS191">
        <v>0</v>
      </c>
      <c r="CT191">
        <v>2337</v>
      </c>
      <c r="CU191">
        <v>0</v>
      </c>
      <c r="CV191">
        <v>0</v>
      </c>
      <c r="CW191">
        <v>0</v>
      </c>
      <c r="CX191">
        <v>0</v>
      </c>
      <c r="CY191">
        <v>2337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6.3811600000000004</v>
      </c>
      <c r="DN191">
        <v>51.186999999999998</v>
      </c>
      <c r="DO191">
        <v>20.705100000000002</v>
      </c>
      <c r="DP191">
        <v>0</v>
      </c>
      <c r="DQ191">
        <v>0.63616799999999996</v>
      </c>
      <c r="DR191">
        <v>2.15421</v>
      </c>
      <c r="DS191">
        <v>39.261899999999997</v>
      </c>
      <c r="DT191">
        <v>120.32599999999999</v>
      </c>
      <c r="DU191">
        <v>123.904</v>
      </c>
      <c r="DV191">
        <v>0</v>
      </c>
      <c r="DW191">
        <v>0</v>
      </c>
      <c r="DX191">
        <v>0</v>
      </c>
      <c r="DY191">
        <v>244.22900000000001</v>
      </c>
      <c r="DZ191">
        <v>235.69800000000001</v>
      </c>
      <c r="EA191">
        <v>8.5309500000000007</v>
      </c>
      <c r="EB191">
        <v>0</v>
      </c>
      <c r="EC191">
        <v>0</v>
      </c>
      <c r="EE191">
        <v>0</v>
      </c>
      <c r="EF191">
        <v>0</v>
      </c>
      <c r="EH191">
        <v>0</v>
      </c>
      <c r="EI191" s="74">
        <v>7.9596999999999993E-21</v>
      </c>
      <c r="EJ191">
        <v>26.1858</v>
      </c>
      <c r="EK191">
        <v>3.1217800000000002</v>
      </c>
      <c r="EL191">
        <v>0</v>
      </c>
      <c r="EM191" s="74">
        <v>1.1841099999999999E-17</v>
      </c>
      <c r="EN191">
        <v>0</v>
      </c>
      <c r="EO191">
        <v>15.4956</v>
      </c>
      <c r="EP191">
        <v>44.803199999999997</v>
      </c>
      <c r="EQ191">
        <v>29.569299999999998</v>
      </c>
      <c r="ER191">
        <v>0</v>
      </c>
      <c r="ES191">
        <v>0</v>
      </c>
      <c r="ET191">
        <v>0</v>
      </c>
      <c r="EU191">
        <v>74.372500000000002</v>
      </c>
      <c r="EV191" s="74">
        <v>3.9528800000000001E-20</v>
      </c>
      <c r="EW191">
        <v>23.9861</v>
      </c>
      <c r="EX191">
        <v>4.7373000000000003</v>
      </c>
      <c r="EY191">
        <v>0</v>
      </c>
      <c r="EZ191" s="74">
        <v>5.0785599999999999E-17</v>
      </c>
      <c r="FA191">
        <v>0</v>
      </c>
      <c r="FB191">
        <v>10.330399999999999</v>
      </c>
      <c r="FC191">
        <v>39.053800000000003</v>
      </c>
      <c r="FD191">
        <v>29.569299999999998</v>
      </c>
      <c r="FE191">
        <v>0</v>
      </c>
      <c r="FF191">
        <v>0</v>
      </c>
      <c r="FG191">
        <v>0</v>
      </c>
      <c r="FH191">
        <v>68.623099999999994</v>
      </c>
      <c r="FI191" t="s">
        <v>606</v>
      </c>
      <c r="FJ191" t="s">
        <v>535</v>
      </c>
      <c r="FK191" t="s">
        <v>536</v>
      </c>
      <c r="FL191" t="s">
        <v>257</v>
      </c>
      <c r="FM191">
        <v>8.5</v>
      </c>
      <c r="FN191" t="s">
        <v>44</v>
      </c>
      <c r="FO191" t="s">
        <v>472</v>
      </c>
      <c r="FP191" t="s">
        <v>617</v>
      </c>
    </row>
    <row r="192" spans="1:172" x14ac:dyDescent="0.25">
      <c r="A192" s="72">
        <v>43238.472291666665</v>
      </c>
      <c r="B192" t="s">
        <v>360</v>
      </c>
      <c r="C192" t="s">
        <v>360</v>
      </c>
      <c r="D192" t="s">
        <v>268</v>
      </c>
      <c r="E192">
        <v>53627.8</v>
      </c>
      <c r="F192">
        <v>53627.8</v>
      </c>
      <c r="G192" t="s">
        <v>43</v>
      </c>
      <c r="H192" s="73">
        <v>6.5277777777777782E-2</v>
      </c>
      <c r="I192" t="s">
        <v>50</v>
      </c>
      <c r="J192">
        <v>10.27</v>
      </c>
      <c r="K192" t="s">
        <v>99</v>
      </c>
      <c r="L192" t="s">
        <v>99</v>
      </c>
      <c r="M192" t="s">
        <v>221</v>
      </c>
      <c r="N192">
        <v>40.906100000000002</v>
      </c>
      <c r="O192">
        <v>43515.199999999997</v>
      </c>
      <c r="P192">
        <v>18991.3</v>
      </c>
      <c r="Q192">
        <v>0</v>
      </c>
      <c r="R192">
        <v>4360.75</v>
      </c>
      <c r="S192">
        <v>0</v>
      </c>
      <c r="T192">
        <v>72497.3</v>
      </c>
      <c r="U192">
        <v>139405</v>
      </c>
      <c r="V192">
        <v>229701</v>
      </c>
      <c r="W192">
        <v>0</v>
      </c>
      <c r="X192">
        <v>0</v>
      </c>
      <c r="Y192">
        <v>0</v>
      </c>
      <c r="Z192">
        <v>369107</v>
      </c>
      <c r="AA192">
        <v>6286.97</v>
      </c>
      <c r="AB192">
        <v>0</v>
      </c>
      <c r="AC192">
        <v>0</v>
      </c>
      <c r="AD192">
        <v>0</v>
      </c>
      <c r="AE192">
        <v>0</v>
      </c>
      <c r="AF192">
        <v>709.48599999999999</v>
      </c>
      <c r="AG192">
        <v>0</v>
      </c>
      <c r="AH192">
        <v>6996.46</v>
      </c>
      <c r="AI192">
        <v>0</v>
      </c>
      <c r="AJ192">
        <v>0</v>
      </c>
      <c r="AK192">
        <v>0</v>
      </c>
      <c r="AL192">
        <v>0</v>
      </c>
      <c r="AM192">
        <v>6996.46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23.2517</v>
      </c>
      <c r="BB192">
        <v>25.767299999999999</v>
      </c>
      <c r="BC192">
        <v>9.8410100000000007</v>
      </c>
      <c r="BD192">
        <v>0</v>
      </c>
      <c r="BE192">
        <v>2.2511299999999999</v>
      </c>
      <c r="BF192">
        <v>2.3921999999999999</v>
      </c>
      <c r="BG192">
        <v>36.838299999999997</v>
      </c>
      <c r="BH192">
        <v>100.342</v>
      </c>
      <c r="BI192">
        <v>114.872</v>
      </c>
      <c r="BJ192">
        <v>0</v>
      </c>
      <c r="BK192">
        <v>0</v>
      </c>
      <c r="BL192">
        <v>0</v>
      </c>
      <c r="BM192">
        <v>215.214</v>
      </c>
      <c r="BN192">
        <v>189.59200000000001</v>
      </c>
      <c r="BO192">
        <v>25.621099999999998</v>
      </c>
      <c r="BP192">
        <v>0</v>
      </c>
      <c r="BQ192">
        <v>0</v>
      </c>
      <c r="BS192">
        <v>0</v>
      </c>
      <c r="BT192">
        <v>1.25</v>
      </c>
      <c r="BU192" t="s">
        <v>156</v>
      </c>
      <c r="BV192">
        <v>0</v>
      </c>
      <c r="BW192" t="s">
        <v>99</v>
      </c>
      <c r="BX192" t="s">
        <v>99</v>
      </c>
      <c r="BY192" t="s">
        <v>354</v>
      </c>
      <c r="BZ192">
        <v>41.263199999999998</v>
      </c>
      <c r="CA192">
        <v>40493.199999999997</v>
      </c>
      <c r="CB192">
        <v>40555.599999999999</v>
      </c>
      <c r="CC192">
        <v>0</v>
      </c>
      <c r="CD192">
        <v>2921.54</v>
      </c>
      <c r="CE192">
        <v>0</v>
      </c>
      <c r="CF192">
        <v>72497.3</v>
      </c>
      <c r="CG192">
        <v>156509</v>
      </c>
      <c r="CH192">
        <v>229701</v>
      </c>
      <c r="CI192">
        <v>0</v>
      </c>
      <c r="CJ192">
        <v>0</v>
      </c>
      <c r="CK192">
        <v>0</v>
      </c>
      <c r="CL192">
        <v>386210</v>
      </c>
      <c r="CM192">
        <v>6761.99</v>
      </c>
      <c r="CN192">
        <v>0</v>
      </c>
      <c r="CO192">
        <v>0</v>
      </c>
      <c r="CP192">
        <v>0</v>
      </c>
      <c r="CQ192">
        <v>0</v>
      </c>
      <c r="CR192">
        <v>740.86500000000001</v>
      </c>
      <c r="CS192">
        <v>0</v>
      </c>
      <c r="CT192">
        <v>7502.86</v>
      </c>
      <c r="CU192">
        <v>0</v>
      </c>
      <c r="CV192">
        <v>0</v>
      </c>
      <c r="CW192">
        <v>0</v>
      </c>
      <c r="CX192">
        <v>0</v>
      </c>
      <c r="CY192">
        <v>7502.86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25.0001</v>
      </c>
      <c r="DN192">
        <v>23.9238</v>
      </c>
      <c r="DO192">
        <v>20.839500000000001</v>
      </c>
      <c r="DP192">
        <v>0</v>
      </c>
      <c r="DQ192">
        <v>1.51135</v>
      </c>
      <c r="DR192">
        <v>2.4976600000000002</v>
      </c>
      <c r="DS192">
        <v>36.838299999999997</v>
      </c>
      <c r="DT192">
        <v>110.611</v>
      </c>
      <c r="DU192">
        <v>114.872</v>
      </c>
      <c r="DV192">
        <v>0</v>
      </c>
      <c r="DW192">
        <v>0</v>
      </c>
      <c r="DX192">
        <v>0</v>
      </c>
      <c r="DY192">
        <v>225.483</v>
      </c>
      <c r="DZ192">
        <v>198.00800000000001</v>
      </c>
      <c r="EA192">
        <v>27.474799999999998</v>
      </c>
      <c r="EB192">
        <v>0</v>
      </c>
      <c r="EC192">
        <v>0</v>
      </c>
      <c r="EE192">
        <v>0</v>
      </c>
      <c r="EF192">
        <v>7.75</v>
      </c>
      <c r="EG192" t="s">
        <v>204</v>
      </c>
      <c r="EH192">
        <v>0</v>
      </c>
      <c r="EI192" s="74">
        <v>2.4277800000000001E-20</v>
      </c>
      <c r="EJ192">
        <v>24.171399999999998</v>
      </c>
      <c r="EK192">
        <v>2.8239700000000001</v>
      </c>
      <c r="EL192">
        <v>0</v>
      </c>
      <c r="EM192" s="74">
        <v>4.3544699999999999E-17</v>
      </c>
      <c r="EN192">
        <v>0</v>
      </c>
      <c r="EO192">
        <v>10.330399999999999</v>
      </c>
      <c r="EP192">
        <v>37.325800000000001</v>
      </c>
      <c r="EQ192">
        <v>29.569299999999998</v>
      </c>
      <c r="ER192">
        <v>0</v>
      </c>
      <c r="ES192">
        <v>0</v>
      </c>
      <c r="ET192">
        <v>0</v>
      </c>
      <c r="EU192">
        <v>66.895099999999999</v>
      </c>
      <c r="EV192" s="74">
        <v>1.78832E-20</v>
      </c>
      <c r="EW192">
        <v>22.269300000000001</v>
      </c>
      <c r="EX192">
        <v>5.9247899999999998</v>
      </c>
      <c r="EY192">
        <v>0</v>
      </c>
      <c r="EZ192" s="74">
        <v>2.9862099999999998E-17</v>
      </c>
      <c r="FA192">
        <v>0</v>
      </c>
      <c r="FB192">
        <v>10.330399999999999</v>
      </c>
      <c r="FC192">
        <v>38.5244</v>
      </c>
      <c r="FD192">
        <v>29.569299999999998</v>
      </c>
      <c r="FE192">
        <v>0</v>
      </c>
      <c r="FF192">
        <v>0</v>
      </c>
      <c r="FG192">
        <v>0</v>
      </c>
      <c r="FH192">
        <v>68.093800000000002</v>
      </c>
      <c r="FI192" t="s">
        <v>606</v>
      </c>
      <c r="FJ192" t="s">
        <v>535</v>
      </c>
      <c r="FK192" t="s">
        <v>536</v>
      </c>
      <c r="FL192" t="s">
        <v>257</v>
      </c>
      <c r="FM192">
        <v>8.5</v>
      </c>
      <c r="FN192" t="s">
        <v>44</v>
      </c>
      <c r="FO192" t="s">
        <v>472</v>
      </c>
      <c r="FP192" t="s">
        <v>617</v>
      </c>
    </row>
    <row r="193" spans="1:172" x14ac:dyDescent="0.25">
      <c r="A193" s="72">
        <v>43238.473726851851</v>
      </c>
      <c r="B193" t="s">
        <v>361</v>
      </c>
      <c r="C193" t="s">
        <v>361</v>
      </c>
      <c r="D193" t="s">
        <v>268</v>
      </c>
      <c r="E193">
        <v>53627.8</v>
      </c>
      <c r="F193">
        <v>53627.8</v>
      </c>
      <c r="G193" t="s">
        <v>43</v>
      </c>
      <c r="H193" s="73">
        <v>7.9166666666666663E-2</v>
      </c>
      <c r="I193" t="s">
        <v>51</v>
      </c>
      <c r="J193">
        <v>-8.7799999999999994</v>
      </c>
      <c r="K193" t="s">
        <v>99</v>
      </c>
      <c r="L193" t="s">
        <v>99</v>
      </c>
      <c r="M193" t="s">
        <v>221</v>
      </c>
      <c r="N193">
        <v>51.383699999999997</v>
      </c>
      <c r="O193">
        <v>64506.6</v>
      </c>
      <c r="P193">
        <v>22873.200000000001</v>
      </c>
      <c r="Q193">
        <v>0</v>
      </c>
      <c r="R193">
        <v>5174.42</v>
      </c>
      <c r="S193">
        <v>0</v>
      </c>
      <c r="T193">
        <v>72497.3</v>
      </c>
      <c r="U193">
        <v>165103</v>
      </c>
      <c r="V193">
        <v>229701</v>
      </c>
      <c r="W193">
        <v>0</v>
      </c>
      <c r="X193">
        <v>0</v>
      </c>
      <c r="Y193">
        <v>0</v>
      </c>
      <c r="Z193">
        <v>394804</v>
      </c>
      <c r="AA193">
        <v>7897.31</v>
      </c>
      <c r="AB193">
        <v>0</v>
      </c>
      <c r="AC193">
        <v>0</v>
      </c>
      <c r="AD193">
        <v>0</v>
      </c>
      <c r="AE193">
        <v>0</v>
      </c>
      <c r="AF193">
        <v>709.48800000000006</v>
      </c>
      <c r="AG193">
        <v>0</v>
      </c>
      <c r="AH193">
        <v>8606.7999999999993</v>
      </c>
      <c r="AI193">
        <v>0</v>
      </c>
      <c r="AJ193">
        <v>0</v>
      </c>
      <c r="AK193">
        <v>0</v>
      </c>
      <c r="AL193">
        <v>0</v>
      </c>
      <c r="AM193">
        <v>8606.7999999999993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28.261600000000001</v>
      </c>
      <c r="BB193">
        <v>37.185099999999998</v>
      </c>
      <c r="BC193">
        <v>11.889900000000001</v>
      </c>
      <c r="BD193">
        <v>0</v>
      </c>
      <c r="BE193">
        <v>2.82213</v>
      </c>
      <c r="BF193">
        <v>2.3922099999999999</v>
      </c>
      <c r="BG193">
        <v>36.838299999999997</v>
      </c>
      <c r="BH193">
        <v>119.389</v>
      </c>
      <c r="BI193">
        <v>114.872</v>
      </c>
      <c r="BJ193">
        <v>0</v>
      </c>
      <c r="BK193">
        <v>0</v>
      </c>
      <c r="BL193">
        <v>0</v>
      </c>
      <c r="BM193">
        <v>234.261</v>
      </c>
      <c r="BN193">
        <v>203.63499999999999</v>
      </c>
      <c r="BO193">
        <v>30.625800000000002</v>
      </c>
      <c r="BP193">
        <v>0</v>
      </c>
      <c r="BQ193">
        <v>8.25</v>
      </c>
      <c r="BR193" t="s">
        <v>130</v>
      </c>
      <c r="BS193">
        <v>0</v>
      </c>
      <c r="BT193">
        <v>0.75</v>
      </c>
      <c r="BU193" t="s">
        <v>156</v>
      </c>
      <c r="BV193">
        <v>0</v>
      </c>
      <c r="BW193" t="s">
        <v>99</v>
      </c>
      <c r="BX193" t="s">
        <v>99</v>
      </c>
      <c r="BY193" t="s">
        <v>354</v>
      </c>
      <c r="BZ193">
        <v>41.263199999999998</v>
      </c>
      <c r="CA193">
        <v>40493.199999999997</v>
      </c>
      <c r="CB193">
        <v>40555.599999999999</v>
      </c>
      <c r="CC193">
        <v>0</v>
      </c>
      <c r="CD193">
        <v>2921.54</v>
      </c>
      <c r="CE193">
        <v>0</v>
      </c>
      <c r="CF193">
        <v>72497.3</v>
      </c>
      <c r="CG193">
        <v>156509</v>
      </c>
      <c r="CH193">
        <v>229701</v>
      </c>
      <c r="CI193">
        <v>0</v>
      </c>
      <c r="CJ193">
        <v>0</v>
      </c>
      <c r="CK193">
        <v>0</v>
      </c>
      <c r="CL193">
        <v>386210</v>
      </c>
      <c r="CM193">
        <v>6761.99</v>
      </c>
      <c r="CN193">
        <v>0</v>
      </c>
      <c r="CO193">
        <v>0</v>
      </c>
      <c r="CP193">
        <v>0</v>
      </c>
      <c r="CQ193">
        <v>0</v>
      </c>
      <c r="CR193">
        <v>740.86500000000001</v>
      </c>
      <c r="CS193">
        <v>0</v>
      </c>
      <c r="CT193">
        <v>7502.86</v>
      </c>
      <c r="CU193">
        <v>0</v>
      </c>
      <c r="CV193">
        <v>0</v>
      </c>
      <c r="CW193">
        <v>0</v>
      </c>
      <c r="CX193">
        <v>0</v>
      </c>
      <c r="CY193">
        <v>7502.86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25.0001</v>
      </c>
      <c r="DN193">
        <v>23.9238</v>
      </c>
      <c r="DO193">
        <v>20.839500000000001</v>
      </c>
      <c r="DP193">
        <v>0</v>
      </c>
      <c r="DQ193">
        <v>1.51135</v>
      </c>
      <c r="DR193">
        <v>2.4976600000000002</v>
      </c>
      <c r="DS193">
        <v>36.838299999999997</v>
      </c>
      <c r="DT193">
        <v>110.611</v>
      </c>
      <c r="DU193">
        <v>114.872</v>
      </c>
      <c r="DV193">
        <v>0</v>
      </c>
      <c r="DW193">
        <v>0</v>
      </c>
      <c r="DX193">
        <v>0</v>
      </c>
      <c r="DY193">
        <v>225.483</v>
      </c>
      <c r="DZ193">
        <v>198.00800000000001</v>
      </c>
      <c r="EA193">
        <v>27.474799999999998</v>
      </c>
      <c r="EB193">
        <v>0</v>
      </c>
      <c r="EC193">
        <v>0</v>
      </c>
      <c r="EE193">
        <v>0</v>
      </c>
      <c r="EF193">
        <v>7.75</v>
      </c>
      <c r="EG193" t="s">
        <v>204</v>
      </c>
      <c r="EH193">
        <v>0</v>
      </c>
      <c r="EI193">
        <v>6.29716E-4</v>
      </c>
      <c r="EJ193">
        <v>31.279199999999999</v>
      </c>
      <c r="EK193">
        <v>3.2416299999999998</v>
      </c>
      <c r="EL193">
        <v>0</v>
      </c>
      <c r="EM193">
        <v>0.67921299999999996</v>
      </c>
      <c r="EN193">
        <v>0</v>
      </c>
      <c r="EO193">
        <v>10.330399999999999</v>
      </c>
      <c r="EP193">
        <v>45.531100000000002</v>
      </c>
      <c r="EQ193">
        <v>29.569299999999998</v>
      </c>
      <c r="ER193">
        <v>0</v>
      </c>
      <c r="ES193">
        <v>0</v>
      </c>
      <c r="ET193">
        <v>0</v>
      </c>
      <c r="EU193">
        <v>75.100399999999993</v>
      </c>
      <c r="EV193" s="74">
        <v>1.78832E-20</v>
      </c>
      <c r="EW193">
        <v>22.269300000000001</v>
      </c>
      <c r="EX193">
        <v>5.9247899999999998</v>
      </c>
      <c r="EY193">
        <v>0</v>
      </c>
      <c r="EZ193" s="74">
        <v>2.9862099999999998E-17</v>
      </c>
      <c r="FA193">
        <v>0</v>
      </c>
      <c r="FB193">
        <v>10.330399999999999</v>
      </c>
      <c r="FC193">
        <v>38.5244</v>
      </c>
      <c r="FD193">
        <v>29.569299999999998</v>
      </c>
      <c r="FE193">
        <v>0</v>
      </c>
      <c r="FF193">
        <v>0</v>
      </c>
      <c r="FG193">
        <v>0</v>
      </c>
      <c r="FH193">
        <v>68.093800000000002</v>
      </c>
      <c r="FI193" t="s">
        <v>606</v>
      </c>
      <c r="FJ193" t="s">
        <v>535</v>
      </c>
      <c r="FK193" t="s">
        <v>536</v>
      </c>
      <c r="FL193" t="s">
        <v>257</v>
      </c>
      <c r="FM193">
        <v>8.5</v>
      </c>
      <c r="FN193" t="s">
        <v>44</v>
      </c>
      <c r="FO193" t="s">
        <v>472</v>
      </c>
      <c r="FP193" t="s">
        <v>617</v>
      </c>
    </row>
    <row r="194" spans="1:172" x14ac:dyDescent="0.25">
      <c r="A194" s="72">
        <v>43238.474861111114</v>
      </c>
      <c r="B194" t="s">
        <v>362</v>
      </c>
      <c r="C194" t="s">
        <v>362</v>
      </c>
      <c r="D194" t="s">
        <v>268</v>
      </c>
      <c r="E194">
        <v>53627.8</v>
      </c>
      <c r="F194">
        <v>53627.8</v>
      </c>
      <c r="G194" t="s">
        <v>43</v>
      </c>
      <c r="H194" s="73">
        <v>6.458333333333334E-2</v>
      </c>
      <c r="I194" t="s">
        <v>50</v>
      </c>
      <c r="J194">
        <v>6.19</v>
      </c>
      <c r="K194" t="s">
        <v>99</v>
      </c>
      <c r="L194" t="s">
        <v>99</v>
      </c>
      <c r="M194" t="s">
        <v>221</v>
      </c>
      <c r="N194">
        <v>40.323900000000002</v>
      </c>
      <c r="O194">
        <v>44902.400000000001</v>
      </c>
      <c r="P194">
        <v>26124.9</v>
      </c>
      <c r="Q194">
        <v>0</v>
      </c>
      <c r="R194">
        <v>4343.66</v>
      </c>
      <c r="S194">
        <v>0</v>
      </c>
      <c r="T194">
        <v>72497.3</v>
      </c>
      <c r="U194">
        <v>147909</v>
      </c>
      <c r="V194">
        <v>229701</v>
      </c>
      <c r="W194">
        <v>0</v>
      </c>
      <c r="X194">
        <v>0</v>
      </c>
      <c r="Y194">
        <v>0</v>
      </c>
      <c r="Z194">
        <v>377610</v>
      </c>
      <c r="AA194">
        <v>6197.49</v>
      </c>
      <c r="AB194">
        <v>0</v>
      </c>
      <c r="AC194">
        <v>0</v>
      </c>
      <c r="AD194">
        <v>0</v>
      </c>
      <c r="AE194">
        <v>0</v>
      </c>
      <c r="AF194">
        <v>709.48599999999999</v>
      </c>
      <c r="AG194">
        <v>0</v>
      </c>
      <c r="AH194">
        <v>6906.98</v>
      </c>
      <c r="AI194">
        <v>0</v>
      </c>
      <c r="AJ194">
        <v>0</v>
      </c>
      <c r="AK194">
        <v>0</v>
      </c>
      <c r="AL194">
        <v>0</v>
      </c>
      <c r="AM194">
        <v>6906.98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22.9223</v>
      </c>
      <c r="BB194">
        <v>26.494800000000001</v>
      </c>
      <c r="BC194">
        <v>13.5372</v>
      </c>
      <c r="BD194">
        <v>0</v>
      </c>
      <c r="BE194">
        <v>2.2435299999999998</v>
      </c>
      <c r="BF194">
        <v>2.3921999999999999</v>
      </c>
      <c r="BG194">
        <v>36.838299999999997</v>
      </c>
      <c r="BH194">
        <v>104.428</v>
      </c>
      <c r="BI194">
        <v>114.872</v>
      </c>
      <c r="BJ194">
        <v>0</v>
      </c>
      <c r="BK194">
        <v>0</v>
      </c>
      <c r="BL194">
        <v>0</v>
      </c>
      <c r="BM194">
        <v>219.3</v>
      </c>
      <c r="BN194">
        <v>194.00800000000001</v>
      </c>
      <c r="BO194">
        <v>25.292000000000002</v>
      </c>
      <c r="BP194">
        <v>0</v>
      </c>
      <c r="BQ194">
        <v>0</v>
      </c>
      <c r="BS194">
        <v>0</v>
      </c>
      <c r="BT194">
        <v>1.25</v>
      </c>
      <c r="BU194" t="s">
        <v>156</v>
      </c>
      <c r="BV194">
        <v>0</v>
      </c>
      <c r="BW194" t="s">
        <v>99</v>
      </c>
      <c r="BX194" t="s">
        <v>99</v>
      </c>
      <c r="BY194" t="s">
        <v>354</v>
      </c>
      <c r="BZ194">
        <v>41.263199999999998</v>
      </c>
      <c r="CA194">
        <v>40493.199999999997</v>
      </c>
      <c r="CB194">
        <v>40555.599999999999</v>
      </c>
      <c r="CC194">
        <v>0</v>
      </c>
      <c r="CD194">
        <v>2921.54</v>
      </c>
      <c r="CE194">
        <v>0</v>
      </c>
      <c r="CF194">
        <v>72497.3</v>
      </c>
      <c r="CG194">
        <v>156509</v>
      </c>
      <c r="CH194">
        <v>229701</v>
      </c>
      <c r="CI194">
        <v>0</v>
      </c>
      <c r="CJ194">
        <v>0</v>
      </c>
      <c r="CK194">
        <v>0</v>
      </c>
      <c r="CL194">
        <v>386210</v>
      </c>
      <c r="CM194">
        <v>6761.99</v>
      </c>
      <c r="CN194">
        <v>0</v>
      </c>
      <c r="CO194">
        <v>0</v>
      </c>
      <c r="CP194">
        <v>0</v>
      </c>
      <c r="CQ194">
        <v>0</v>
      </c>
      <c r="CR194">
        <v>740.86500000000001</v>
      </c>
      <c r="CS194">
        <v>0</v>
      </c>
      <c r="CT194">
        <v>7502.86</v>
      </c>
      <c r="CU194">
        <v>0</v>
      </c>
      <c r="CV194">
        <v>0</v>
      </c>
      <c r="CW194">
        <v>0</v>
      </c>
      <c r="CX194">
        <v>0</v>
      </c>
      <c r="CY194">
        <v>7502.86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25.0001</v>
      </c>
      <c r="DN194">
        <v>23.9238</v>
      </c>
      <c r="DO194">
        <v>20.839500000000001</v>
      </c>
      <c r="DP194">
        <v>0</v>
      </c>
      <c r="DQ194">
        <v>1.51135</v>
      </c>
      <c r="DR194">
        <v>2.4976600000000002</v>
      </c>
      <c r="DS194">
        <v>36.838299999999997</v>
      </c>
      <c r="DT194">
        <v>110.611</v>
      </c>
      <c r="DU194">
        <v>114.872</v>
      </c>
      <c r="DV194">
        <v>0</v>
      </c>
      <c r="DW194">
        <v>0</v>
      </c>
      <c r="DX194">
        <v>0</v>
      </c>
      <c r="DY194">
        <v>225.483</v>
      </c>
      <c r="DZ194">
        <v>198.00800000000001</v>
      </c>
      <c r="EA194">
        <v>27.474799999999998</v>
      </c>
      <c r="EB194">
        <v>0</v>
      </c>
      <c r="EC194">
        <v>0</v>
      </c>
      <c r="EE194">
        <v>0</v>
      </c>
      <c r="EF194">
        <v>7.75</v>
      </c>
      <c r="EG194" t="s">
        <v>204</v>
      </c>
      <c r="EH194">
        <v>0</v>
      </c>
      <c r="EI194" s="74">
        <v>2.42509E-20</v>
      </c>
      <c r="EJ194">
        <v>24.5623</v>
      </c>
      <c r="EK194">
        <v>3.8834399999999998</v>
      </c>
      <c r="EL194">
        <v>0</v>
      </c>
      <c r="EM194" s="74">
        <v>4.3544699999999999E-17</v>
      </c>
      <c r="EN194">
        <v>0</v>
      </c>
      <c r="EO194">
        <v>10.330399999999999</v>
      </c>
      <c r="EP194">
        <v>38.7761</v>
      </c>
      <c r="EQ194">
        <v>29.569299999999998</v>
      </c>
      <c r="ER194">
        <v>0</v>
      </c>
      <c r="ES194">
        <v>0</v>
      </c>
      <c r="ET194">
        <v>0</v>
      </c>
      <c r="EU194">
        <v>68.345500000000001</v>
      </c>
      <c r="EV194" s="74">
        <v>1.78832E-20</v>
      </c>
      <c r="EW194">
        <v>22.269300000000001</v>
      </c>
      <c r="EX194">
        <v>5.9247899999999998</v>
      </c>
      <c r="EY194">
        <v>0</v>
      </c>
      <c r="EZ194" s="74">
        <v>2.9862099999999998E-17</v>
      </c>
      <c r="FA194">
        <v>0</v>
      </c>
      <c r="FB194">
        <v>10.330399999999999</v>
      </c>
      <c r="FC194">
        <v>38.5244</v>
      </c>
      <c r="FD194">
        <v>29.569299999999998</v>
      </c>
      <c r="FE194">
        <v>0</v>
      </c>
      <c r="FF194">
        <v>0</v>
      </c>
      <c r="FG194">
        <v>0</v>
      </c>
      <c r="FH194">
        <v>68.093800000000002</v>
      </c>
      <c r="FI194" t="s">
        <v>606</v>
      </c>
      <c r="FJ194" t="s">
        <v>535</v>
      </c>
      <c r="FK194" t="s">
        <v>536</v>
      </c>
      <c r="FL194" t="s">
        <v>257</v>
      </c>
      <c r="FM194">
        <v>8.5</v>
      </c>
      <c r="FN194" t="s">
        <v>44</v>
      </c>
      <c r="FO194" t="s">
        <v>472</v>
      </c>
      <c r="FP194" t="s">
        <v>617</v>
      </c>
    </row>
    <row r="195" spans="1:172" x14ac:dyDescent="0.25">
      <c r="A195" s="72">
        <v>43238.475798611114</v>
      </c>
      <c r="B195" t="s">
        <v>363</v>
      </c>
      <c r="C195" t="s">
        <v>363</v>
      </c>
      <c r="D195" t="s">
        <v>266</v>
      </c>
      <c r="E195">
        <v>53627.8</v>
      </c>
      <c r="F195">
        <v>53627.8</v>
      </c>
      <c r="G195" t="s">
        <v>43</v>
      </c>
      <c r="H195" s="73">
        <v>5.2777777777777778E-2</v>
      </c>
      <c r="I195" t="s">
        <v>50</v>
      </c>
      <c r="J195">
        <v>10.54</v>
      </c>
      <c r="K195" t="s">
        <v>99</v>
      </c>
      <c r="L195" t="s">
        <v>99</v>
      </c>
      <c r="M195" t="s">
        <v>221</v>
      </c>
      <c r="N195">
        <v>9.0070700000000006</v>
      </c>
      <c r="O195">
        <v>78238.8</v>
      </c>
      <c r="P195">
        <v>16267.8</v>
      </c>
      <c r="Q195">
        <v>0</v>
      </c>
      <c r="R195">
        <v>1782.37</v>
      </c>
      <c r="S195">
        <v>0</v>
      </c>
      <c r="T195">
        <v>72497.3</v>
      </c>
      <c r="U195">
        <v>168795</v>
      </c>
      <c r="V195">
        <v>229701</v>
      </c>
      <c r="W195">
        <v>0</v>
      </c>
      <c r="X195">
        <v>0</v>
      </c>
      <c r="Y195">
        <v>0</v>
      </c>
      <c r="Z195">
        <v>398497</v>
      </c>
      <c r="AA195">
        <v>1384.33</v>
      </c>
      <c r="AB195">
        <v>0</v>
      </c>
      <c r="AC195">
        <v>0</v>
      </c>
      <c r="AD195">
        <v>0</v>
      </c>
      <c r="AE195">
        <v>0</v>
      </c>
      <c r="AF195">
        <v>609.04499999999996</v>
      </c>
      <c r="AG195">
        <v>0</v>
      </c>
      <c r="AH195">
        <v>1993.37</v>
      </c>
      <c r="AI195">
        <v>0</v>
      </c>
      <c r="AJ195">
        <v>0</v>
      </c>
      <c r="AK195">
        <v>0</v>
      </c>
      <c r="AL195">
        <v>0</v>
      </c>
      <c r="AM195">
        <v>1993.37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5.1945300000000003</v>
      </c>
      <c r="BB195">
        <v>53.577599999999997</v>
      </c>
      <c r="BC195">
        <v>8.8913399999999996</v>
      </c>
      <c r="BD195">
        <v>0</v>
      </c>
      <c r="BE195">
        <v>0.81613800000000003</v>
      </c>
      <c r="BF195">
        <v>2.0487299999999999</v>
      </c>
      <c r="BG195">
        <v>39.261899999999997</v>
      </c>
      <c r="BH195">
        <v>109.79</v>
      </c>
      <c r="BI195">
        <v>123.904</v>
      </c>
      <c r="BJ195">
        <v>0</v>
      </c>
      <c r="BK195">
        <v>0</v>
      </c>
      <c r="BL195">
        <v>0</v>
      </c>
      <c r="BM195">
        <v>233.69399999999999</v>
      </c>
      <c r="BN195">
        <v>226.45500000000001</v>
      </c>
      <c r="BO195">
        <v>7.2391300000000003</v>
      </c>
      <c r="BP195">
        <v>0</v>
      </c>
      <c r="BQ195">
        <v>0</v>
      </c>
      <c r="BS195">
        <v>0</v>
      </c>
      <c r="BT195">
        <v>0</v>
      </c>
      <c r="BV195">
        <v>0</v>
      </c>
      <c r="BW195" t="s">
        <v>99</v>
      </c>
      <c r="BX195" t="s">
        <v>99</v>
      </c>
      <c r="BY195" t="s">
        <v>331</v>
      </c>
      <c r="BZ195">
        <v>9.6428799999999999</v>
      </c>
      <c r="CA195">
        <v>75597.3</v>
      </c>
      <c r="CB195">
        <v>38044</v>
      </c>
      <c r="CC195">
        <v>0</v>
      </c>
      <c r="CD195">
        <v>1387.99</v>
      </c>
      <c r="CE195">
        <v>0</v>
      </c>
      <c r="CF195">
        <v>72497.3</v>
      </c>
      <c r="CG195">
        <v>187536</v>
      </c>
      <c r="CH195">
        <v>229701</v>
      </c>
      <c r="CI195">
        <v>0</v>
      </c>
      <c r="CJ195">
        <v>0</v>
      </c>
      <c r="CK195">
        <v>0</v>
      </c>
      <c r="CL195">
        <v>417238</v>
      </c>
      <c r="CM195">
        <v>1696.57</v>
      </c>
      <c r="CN195">
        <v>0</v>
      </c>
      <c r="CO195">
        <v>0</v>
      </c>
      <c r="CP195">
        <v>0</v>
      </c>
      <c r="CQ195">
        <v>0</v>
      </c>
      <c r="CR195">
        <v>640.42700000000002</v>
      </c>
      <c r="CS195">
        <v>0</v>
      </c>
      <c r="CT195">
        <v>2337</v>
      </c>
      <c r="CU195">
        <v>0</v>
      </c>
      <c r="CV195">
        <v>0</v>
      </c>
      <c r="CW195">
        <v>0</v>
      </c>
      <c r="CX195">
        <v>0</v>
      </c>
      <c r="CY195">
        <v>2337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6.3811600000000004</v>
      </c>
      <c r="DN195">
        <v>51.186999999999998</v>
      </c>
      <c r="DO195">
        <v>20.705100000000002</v>
      </c>
      <c r="DP195">
        <v>0</v>
      </c>
      <c r="DQ195">
        <v>0.63616799999999996</v>
      </c>
      <c r="DR195">
        <v>2.15421</v>
      </c>
      <c r="DS195">
        <v>39.261899999999997</v>
      </c>
      <c r="DT195">
        <v>120.32599999999999</v>
      </c>
      <c r="DU195">
        <v>123.904</v>
      </c>
      <c r="DV195">
        <v>0</v>
      </c>
      <c r="DW195">
        <v>0</v>
      </c>
      <c r="DX195">
        <v>0</v>
      </c>
      <c r="DY195">
        <v>244.22900000000001</v>
      </c>
      <c r="DZ195">
        <v>235.69800000000001</v>
      </c>
      <c r="EA195">
        <v>8.5309500000000007</v>
      </c>
      <c r="EB195">
        <v>0</v>
      </c>
      <c r="EC195">
        <v>0</v>
      </c>
      <c r="EE195">
        <v>0</v>
      </c>
      <c r="EF195">
        <v>0</v>
      </c>
      <c r="EH195">
        <v>0</v>
      </c>
      <c r="EI195" s="74">
        <v>2.30754E-20</v>
      </c>
      <c r="EJ195">
        <v>24.837499999999999</v>
      </c>
      <c r="EK195">
        <v>2.17232</v>
      </c>
      <c r="EL195">
        <v>0</v>
      </c>
      <c r="EM195" s="74">
        <v>3.55234E-17</v>
      </c>
      <c r="EN195">
        <v>0</v>
      </c>
      <c r="EO195">
        <v>10.330399999999999</v>
      </c>
      <c r="EP195">
        <v>37.340200000000003</v>
      </c>
      <c r="EQ195">
        <v>29.569299999999998</v>
      </c>
      <c r="ER195">
        <v>0</v>
      </c>
      <c r="ES195">
        <v>0</v>
      </c>
      <c r="ET195">
        <v>0</v>
      </c>
      <c r="EU195">
        <v>66.909599999999998</v>
      </c>
      <c r="EV195" s="74">
        <v>3.9528800000000001E-20</v>
      </c>
      <c r="EW195">
        <v>23.9861</v>
      </c>
      <c r="EX195">
        <v>4.7373000000000003</v>
      </c>
      <c r="EY195">
        <v>0</v>
      </c>
      <c r="EZ195" s="74">
        <v>5.0785599999999999E-17</v>
      </c>
      <c r="FA195">
        <v>0</v>
      </c>
      <c r="FB195">
        <v>10.330399999999999</v>
      </c>
      <c r="FC195">
        <v>39.053800000000003</v>
      </c>
      <c r="FD195">
        <v>29.569299999999998</v>
      </c>
      <c r="FE195">
        <v>0</v>
      </c>
      <c r="FF195">
        <v>0</v>
      </c>
      <c r="FG195">
        <v>0</v>
      </c>
      <c r="FH195">
        <v>68.623099999999994</v>
      </c>
      <c r="FI195" t="s">
        <v>606</v>
      </c>
      <c r="FJ195" t="s">
        <v>535</v>
      </c>
      <c r="FK195" t="s">
        <v>536</v>
      </c>
      <c r="FL195" t="s">
        <v>257</v>
      </c>
      <c r="FM195">
        <v>8.5</v>
      </c>
      <c r="FN195" t="s">
        <v>44</v>
      </c>
      <c r="FO195" t="s">
        <v>472</v>
      </c>
      <c r="FP195" t="s">
        <v>617</v>
      </c>
    </row>
    <row r="196" spans="1:172" x14ac:dyDescent="0.25">
      <c r="A196" s="72">
        <v>43238.476770833331</v>
      </c>
      <c r="B196" t="s">
        <v>364</v>
      </c>
      <c r="C196" t="s">
        <v>364</v>
      </c>
      <c r="D196" t="s">
        <v>266</v>
      </c>
      <c r="E196">
        <v>53627.8</v>
      </c>
      <c r="F196">
        <v>53627.8</v>
      </c>
      <c r="G196" t="s">
        <v>43</v>
      </c>
      <c r="H196" s="73">
        <v>5.486111111111111E-2</v>
      </c>
      <c r="I196" t="s">
        <v>51</v>
      </c>
      <c r="J196">
        <v>-30.64</v>
      </c>
      <c r="K196" t="s">
        <v>99</v>
      </c>
      <c r="L196" t="s">
        <v>99</v>
      </c>
      <c r="M196" t="s">
        <v>221</v>
      </c>
      <c r="N196">
        <v>27.175000000000001</v>
      </c>
      <c r="O196">
        <v>135383</v>
      </c>
      <c r="P196">
        <v>17486.2</v>
      </c>
      <c r="Q196">
        <v>0</v>
      </c>
      <c r="R196">
        <v>2959.83</v>
      </c>
      <c r="S196">
        <v>0</v>
      </c>
      <c r="T196">
        <v>72497.3</v>
      </c>
      <c r="U196">
        <v>228353</v>
      </c>
      <c r="V196">
        <v>229701</v>
      </c>
      <c r="W196">
        <v>0</v>
      </c>
      <c r="X196">
        <v>0</v>
      </c>
      <c r="Y196">
        <v>0</v>
      </c>
      <c r="Z196">
        <v>458055</v>
      </c>
      <c r="AA196">
        <v>4176.63</v>
      </c>
      <c r="AB196">
        <v>0</v>
      </c>
      <c r="AC196">
        <v>0</v>
      </c>
      <c r="AD196">
        <v>0</v>
      </c>
      <c r="AE196">
        <v>0</v>
      </c>
      <c r="AF196">
        <v>609.04600000000005</v>
      </c>
      <c r="AG196">
        <v>0</v>
      </c>
      <c r="AH196">
        <v>4785.67</v>
      </c>
      <c r="AI196">
        <v>0</v>
      </c>
      <c r="AJ196">
        <v>0</v>
      </c>
      <c r="AK196">
        <v>0</v>
      </c>
      <c r="AL196">
        <v>0</v>
      </c>
      <c r="AM196">
        <v>4785.67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14.3391</v>
      </c>
      <c r="BB196">
        <v>84.374200000000002</v>
      </c>
      <c r="BC196">
        <v>9.3907399999999992</v>
      </c>
      <c r="BD196">
        <v>0</v>
      </c>
      <c r="BE196">
        <v>1.56382</v>
      </c>
      <c r="BF196">
        <v>2.04874</v>
      </c>
      <c r="BG196">
        <v>39.261899999999997</v>
      </c>
      <c r="BH196">
        <v>150.97800000000001</v>
      </c>
      <c r="BI196">
        <v>123.904</v>
      </c>
      <c r="BJ196">
        <v>0</v>
      </c>
      <c r="BK196">
        <v>0</v>
      </c>
      <c r="BL196">
        <v>0</v>
      </c>
      <c r="BM196">
        <v>274.88200000000001</v>
      </c>
      <c r="BN196">
        <v>258.50700000000001</v>
      </c>
      <c r="BO196">
        <v>16.3749</v>
      </c>
      <c r="BP196">
        <v>0</v>
      </c>
      <c r="BQ196">
        <v>0</v>
      </c>
      <c r="BS196">
        <v>0</v>
      </c>
      <c r="BT196">
        <v>0</v>
      </c>
      <c r="BV196">
        <v>0</v>
      </c>
      <c r="BW196" t="s">
        <v>99</v>
      </c>
      <c r="BX196" t="s">
        <v>99</v>
      </c>
      <c r="BY196" t="s">
        <v>331</v>
      </c>
      <c r="BZ196">
        <v>9.6428799999999999</v>
      </c>
      <c r="CA196">
        <v>75597.3</v>
      </c>
      <c r="CB196">
        <v>38044</v>
      </c>
      <c r="CC196">
        <v>0</v>
      </c>
      <c r="CD196">
        <v>1387.99</v>
      </c>
      <c r="CE196">
        <v>0</v>
      </c>
      <c r="CF196">
        <v>72497.3</v>
      </c>
      <c r="CG196">
        <v>187536</v>
      </c>
      <c r="CH196">
        <v>229701</v>
      </c>
      <c r="CI196">
        <v>0</v>
      </c>
      <c r="CJ196">
        <v>0</v>
      </c>
      <c r="CK196">
        <v>0</v>
      </c>
      <c r="CL196">
        <v>417238</v>
      </c>
      <c r="CM196">
        <v>1696.57</v>
      </c>
      <c r="CN196">
        <v>0</v>
      </c>
      <c r="CO196">
        <v>0</v>
      </c>
      <c r="CP196">
        <v>0</v>
      </c>
      <c r="CQ196">
        <v>0</v>
      </c>
      <c r="CR196">
        <v>640.42700000000002</v>
      </c>
      <c r="CS196">
        <v>0</v>
      </c>
      <c r="CT196">
        <v>2337</v>
      </c>
      <c r="CU196">
        <v>0</v>
      </c>
      <c r="CV196">
        <v>0</v>
      </c>
      <c r="CW196">
        <v>0</v>
      </c>
      <c r="CX196">
        <v>0</v>
      </c>
      <c r="CY196">
        <v>2337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6.3811600000000004</v>
      </c>
      <c r="DN196">
        <v>51.186999999999998</v>
      </c>
      <c r="DO196">
        <v>20.705100000000002</v>
      </c>
      <c r="DP196">
        <v>0</v>
      </c>
      <c r="DQ196">
        <v>0.63616799999999996</v>
      </c>
      <c r="DR196">
        <v>2.15421</v>
      </c>
      <c r="DS196">
        <v>39.261899999999997</v>
      </c>
      <c r="DT196">
        <v>120.32599999999999</v>
      </c>
      <c r="DU196">
        <v>123.904</v>
      </c>
      <c r="DV196">
        <v>0</v>
      </c>
      <c r="DW196">
        <v>0</v>
      </c>
      <c r="DX196">
        <v>0</v>
      </c>
      <c r="DY196">
        <v>244.22900000000001</v>
      </c>
      <c r="DZ196">
        <v>235.69800000000001</v>
      </c>
      <c r="EA196">
        <v>8.5309500000000007</v>
      </c>
      <c r="EB196">
        <v>0</v>
      </c>
      <c r="EC196">
        <v>0</v>
      </c>
      <c r="EE196">
        <v>0</v>
      </c>
      <c r="EF196">
        <v>0</v>
      </c>
      <c r="EH196">
        <v>0</v>
      </c>
      <c r="EI196">
        <v>7.0021600000000003E-4</v>
      </c>
      <c r="EJ196">
        <v>38.384500000000003</v>
      </c>
      <c r="EK196">
        <v>2.6046800000000001</v>
      </c>
      <c r="EL196">
        <v>0</v>
      </c>
      <c r="EM196">
        <v>0.47447800000000001</v>
      </c>
      <c r="EN196">
        <v>0</v>
      </c>
      <c r="EO196">
        <v>10.330399999999999</v>
      </c>
      <c r="EP196">
        <v>51.794699999999999</v>
      </c>
      <c r="EQ196">
        <v>29.569299999999998</v>
      </c>
      <c r="ER196">
        <v>0</v>
      </c>
      <c r="ES196">
        <v>0</v>
      </c>
      <c r="ET196">
        <v>0</v>
      </c>
      <c r="EU196">
        <v>81.364099999999993</v>
      </c>
      <c r="EV196" s="74">
        <v>3.9528800000000001E-20</v>
      </c>
      <c r="EW196">
        <v>23.9861</v>
      </c>
      <c r="EX196">
        <v>4.7373000000000003</v>
      </c>
      <c r="EY196">
        <v>0</v>
      </c>
      <c r="EZ196" s="74">
        <v>5.0785599999999999E-17</v>
      </c>
      <c r="FA196">
        <v>0</v>
      </c>
      <c r="FB196">
        <v>10.330399999999999</v>
      </c>
      <c r="FC196">
        <v>39.053800000000003</v>
      </c>
      <c r="FD196">
        <v>29.569299999999998</v>
      </c>
      <c r="FE196">
        <v>0</v>
      </c>
      <c r="FF196">
        <v>0</v>
      </c>
      <c r="FG196">
        <v>0</v>
      </c>
      <c r="FH196">
        <v>68.623099999999994</v>
      </c>
      <c r="FI196" t="s">
        <v>606</v>
      </c>
      <c r="FJ196" t="s">
        <v>535</v>
      </c>
      <c r="FK196" t="s">
        <v>536</v>
      </c>
      <c r="FL196" t="s">
        <v>257</v>
      </c>
      <c r="FM196">
        <v>8.5</v>
      </c>
      <c r="FN196" t="s">
        <v>44</v>
      </c>
      <c r="FO196" t="s">
        <v>472</v>
      </c>
      <c r="FP196" t="s">
        <v>617</v>
      </c>
    </row>
    <row r="197" spans="1:172" x14ac:dyDescent="0.25">
      <c r="A197" s="72">
        <v>43238.477731481478</v>
      </c>
      <c r="B197" t="s">
        <v>365</v>
      </c>
      <c r="C197" t="s">
        <v>365</v>
      </c>
      <c r="D197" t="s">
        <v>266</v>
      </c>
      <c r="E197">
        <v>53627.8</v>
      </c>
      <c r="F197">
        <v>53627.8</v>
      </c>
      <c r="G197" t="s">
        <v>43</v>
      </c>
      <c r="H197" s="73">
        <v>5.347222222222222E-2</v>
      </c>
      <c r="I197" t="s">
        <v>50</v>
      </c>
      <c r="J197">
        <v>7</v>
      </c>
      <c r="K197" t="s">
        <v>99</v>
      </c>
      <c r="L197" t="s">
        <v>99</v>
      </c>
      <c r="M197" t="s">
        <v>221</v>
      </c>
      <c r="N197">
        <v>8.8619199999999996</v>
      </c>
      <c r="O197">
        <v>78754.8</v>
      </c>
      <c r="P197">
        <v>22387.9</v>
      </c>
      <c r="Q197">
        <v>0</v>
      </c>
      <c r="R197">
        <v>1775.23</v>
      </c>
      <c r="S197">
        <v>0</v>
      </c>
      <c r="T197">
        <v>72497.3</v>
      </c>
      <c r="U197">
        <v>175424</v>
      </c>
      <c r="V197">
        <v>229701</v>
      </c>
      <c r="W197">
        <v>0</v>
      </c>
      <c r="X197">
        <v>0</v>
      </c>
      <c r="Y197">
        <v>0</v>
      </c>
      <c r="Z197">
        <v>405125</v>
      </c>
      <c r="AA197">
        <v>1362.02</v>
      </c>
      <c r="AB197">
        <v>0</v>
      </c>
      <c r="AC197">
        <v>0</v>
      </c>
      <c r="AD197">
        <v>0</v>
      </c>
      <c r="AE197">
        <v>0</v>
      </c>
      <c r="AF197">
        <v>609.04499999999996</v>
      </c>
      <c r="AG197">
        <v>0</v>
      </c>
      <c r="AH197">
        <v>1971.07</v>
      </c>
      <c r="AI197">
        <v>0</v>
      </c>
      <c r="AJ197">
        <v>0</v>
      </c>
      <c r="AK197">
        <v>0</v>
      </c>
      <c r="AL197">
        <v>0</v>
      </c>
      <c r="AM197">
        <v>1971.07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5.1100300000000001</v>
      </c>
      <c r="BB197">
        <v>53.860900000000001</v>
      </c>
      <c r="BC197">
        <v>12.2354</v>
      </c>
      <c r="BD197">
        <v>0</v>
      </c>
      <c r="BE197">
        <v>0.81299600000000005</v>
      </c>
      <c r="BF197">
        <v>2.0487299999999999</v>
      </c>
      <c r="BG197">
        <v>39.261899999999997</v>
      </c>
      <c r="BH197">
        <v>113.33</v>
      </c>
      <c r="BI197">
        <v>123.904</v>
      </c>
      <c r="BJ197">
        <v>0</v>
      </c>
      <c r="BK197">
        <v>0</v>
      </c>
      <c r="BL197">
        <v>0</v>
      </c>
      <c r="BM197">
        <v>237.23400000000001</v>
      </c>
      <c r="BN197">
        <v>230.07900000000001</v>
      </c>
      <c r="BO197">
        <v>7.1547000000000001</v>
      </c>
      <c r="BP197">
        <v>0</v>
      </c>
      <c r="BQ197">
        <v>0</v>
      </c>
      <c r="BS197">
        <v>0</v>
      </c>
      <c r="BT197">
        <v>0</v>
      </c>
      <c r="BV197">
        <v>0</v>
      </c>
      <c r="BW197" t="s">
        <v>99</v>
      </c>
      <c r="BX197" t="s">
        <v>99</v>
      </c>
      <c r="BY197" t="s">
        <v>331</v>
      </c>
      <c r="BZ197">
        <v>9.6428799999999999</v>
      </c>
      <c r="CA197">
        <v>75597.3</v>
      </c>
      <c r="CB197">
        <v>38044</v>
      </c>
      <c r="CC197">
        <v>0</v>
      </c>
      <c r="CD197">
        <v>1387.99</v>
      </c>
      <c r="CE197">
        <v>0</v>
      </c>
      <c r="CF197">
        <v>72497.3</v>
      </c>
      <c r="CG197">
        <v>187536</v>
      </c>
      <c r="CH197">
        <v>229701</v>
      </c>
      <c r="CI197">
        <v>0</v>
      </c>
      <c r="CJ197">
        <v>0</v>
      </c>
      <c r="CK197">
        <v>0</v>
      </c>
      <c r="CL197">
        <v>417238</v>
      </c>
      <c r="CM197">
        <v>1696.57</v>
      </c>
      <c r="CN197">
        <v>0</v>
      </c>
      <c r="CO197">
        <v>0</v>
      </c>
      <c r="CP197">
        <v>0</v>
      </c>
      <c r="CQ197">
        <v>0</v>
      </c>
      <c r="CR197">
        <v>640.42700000000002</v>
      </c>
      <c r="CS197">
        <v>0</v>
      </c>
      <c r="CT197">
        <v>2337</v>
      </c>
      <c r="CU197">
        <v>0</v>
      </c>
      <c r="CV197">
        <v>0</v>
      </c>
      <c r="CW197">
        <v>0</v>
      </c>
      <c r="CX197">
        <v>0</v>
      </c>
      <c r="CY197">
        <v>2337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6.3811600000000004</v>
      </c>
      <c r="DN197">
        <v>51.186999999999998</v>
      </c>
      <c r="DO197">
        <v>20.705100000000002</v>
      </c>
      <c r="DP197">
        <v>0</v>
      </c>
      <c r="DQ197">
        <v>0.63616799999999996</v>
      </c>
      <c r="DR197">
        <v>2.15421</v>
      </c>
      <c r="DS197">
        <v>39.261899999999997</v>
      </c>
      <c r="DT197">
        <v>120.32599999999999</v>
      </c>
      <c r="DU197">
        <v>123.904</v>
      </c>
      <c r="DV197">
        <v>0</v>
      </c>
      <c r="DW197">
        <v>0</v>
      </c>
      <c r="DX197">
        <v>0</v>
      </c>
      <c r="DY197">
        <v>244.22900000000001</v>
      </c>
      <c r="DZ197">
        <v>235.69800000000001</v>
      </c>
      <c r="EA197">
        <v>8.5309500000000007</v>
      </c>
      <c r="EB197">
        <v>0</v>
      </c>
      <c r="EC197">
        <v>0</v>
      </c>
      <c r="EE197">
        <v>0</v>
      </c>
      <c r="EF197">
        <v>0</v>
      </c>
      <c r="EH197">
        <v>0</v>
      </c>
      <c r="EI197" s="74">
        <v>2.3033099999999999E-20</v>
      </c>
      <c r="EJ197">
        <v>24.970800000000001</v>
      </c>
      <c r="EK197">
        <v>2.9887000000000001</v>
      </c>
      <c r="EL197">
        <v>0</v>
      </c>
      <c r="EM197" s="74">
        <v>3.55234E-17</v>
      </c>
      <c r="EN197">
        <v>0</v>
      </c>
      <c r="EO197">
        <v>10.330399999999999</v>
      </c>
      <c r="EP197">
        <v>38.2898</v>
      </c>
      <c r="EQ197">
        <v>29.569299999999998</v>
      </c>
      <c r="ER197">
        <v>0</v>
      </c>
      <c r="ES197">
        <v>0</v>
      </c>
      <c r="ET197">
        <v>0</v>
      </c>
      <c r="EU197">
        <v>67.859200000000001</v>
      </c>
      <c r="EV197" s="74">
        <v>3.9528800000000001E-20</v>
      </c>
      <c r="EW197">
        <v>23.9861</v>
      </c>
      <c r="EX197">
        <v>4.7373000000000003</v>
      </c>
      <c r="EY197">
        <v>0</v>
      </c>
      <c r="EZ197" s="74">
        <v>5.0785599999999999E-17</v>
      </c>
      <c r="FA197">
        <v>0</v>
      </c>
      <c r="FB197">
        <v>10.330399999999999</v>
      </c>
      <c r="FC197">
        <v>39.053800000000003</v>
      </c>
      <c r="FD197">
        <v>29.569299999999998</v>
      </c>
      <c r="FE197">
        <v>0</v>
      </c>
      <c r="FF197">
        <v>0</v>
      </c>
      <c r="FG197">
        <v>0</v>
      </c>
      <c r="FH197">
        <v>68.623099999999994</v>
      </c>
      <c r="FI197" t="s">
        <v>606</v>
      </c>
      <c r="FJ197" t="s">
        <v>535</v>
      </c>
      <c r="FK197" t="s">
        <v>536</v>
      </c>
      <c r="FL197" t="s">
        <v>257</v>
      </c>
      <c r="FM197">
        <v>8.5</v>
      </c>
      <c r="FN197" t="s">
        <v>44</v>
      </c>
      <c r="FO197" t="s">
        <v>472</v>
      </c>
      <c r="FP197" t="s">
        <v>617</v>
      </c>
    </row>
    <row r="198" spans="1:172" x14ac:dyDescent="0.25">
      <c r="A198" s="72">
        <v>43238.478854166664</v>
      </c>
      <c r="B198" t="s">
        <v>366</v>
      </c>
      <c r="C198" t="s">
        <v>366</v>
      </c>
      <c r="D198" t="s">
        <v>268</v>
      </c>
      <c r="E198">
        <v>53627.8</v>
      </c>
      <c r="F198">
        <v>53627.8</v>
      </c>
      <c r="G198" t="s">
        <v>43</v>
      </c>
      <c r="H198" s="73">
        <v>6.458333333333334E-2</v>
      </c>
      <c r="I198" t="s">
        <v>50</v>
      </c>
      <c r="J198">
        <v>8.52</v>
      </c>
      <c r="K198" t="s">
        <v>99</v>
      </c>
      <c r="L198" t="s">
        <v>99</v>
      </c>
      <c r="M198" t="s">
        <v>240</v>
      </c>
      <c r="N198">
        <v>41.409199999999998</v>
      </c>
      <c r="O198">
        <v>45300</v>
      </c>
      <c r="P198">
        <v>25259.4</v>
      </c>
      <c r="Q198">
        <v>0</v>
      </c>
      <c r="R198">
        <v>3798.2</v>
      </c>
      <c r="S198">
        <v>0</v>
      </c>
      <c r="T198">
        <v>72497.3</v>
      </c>
      <c r="U198">
        <v>146896</v>
      </c>
      <c r="V198">
        <v>229701</v>
      </c>
      <c r="W198">
        <v>0</v>
      </c>
      <c r="X198">
        <v>0</v>
      </c>
      <c r="Y198">
        <v>0</v>
      </c>
      <c r="Z198">
        <v>376598</v>
      </c>
      <c r="AA198">
        <v>6364.3</v>
      </c>
      <c r="AB198">
        <v>0</v>
      </c>
      <c r="AC198">
        <v>0</v>
      </c>
      <c r="AD198">
        <v>0</v>
      </c>
      <c r="AE198">
        <v>0</v>
      </c>
      <c r="AF198">
        <v>709.48599999999999</v>
      </c>
      <c r="AG198">
        <v>0</v>
      </c>
      <c r="AH198">
        <v>7073.79</v>
      </c>
      <c r="AI198">
        <v>0</v>
      </c>
      <c r="AJ198">
        <v>0</v>
      </c>
      <c r="AK198">
        <v>0</v>
      </c>
      <c r="AL198">
        <v>0</v>
      </c>
      <c r="AM198">
        <v>7073.79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23.5962</v>
      </c>
      <c r="BB198">
        <v>26.648199999999999</v>
      </c>
      <c r="BC198">
        <v>13.0289</v>
      </c>
      <c r="BD198">
        <v>0</v>
      </c>
      <c r="BE198">
        <v>1.9710700000000001</v>
      </c>
      <c r="BF198">
        <v>2.3921999999999999</v>
      </c>
      <c r="BG198">
        <v>36.838299999999997</v>
      </c>
      <c r="BH198">
        <v>104.47499999999999</v>
      </c>
      <c r="BI198">
        <v>114.872</v>
      </c>
      <c r="BJ198">
        <v>0</v>
      </c>
      <c r="BK198">
        <v>0</v>
      </c>
      <c r="BL198">
        <v>0</v>
      </c>
      <c r="BM198">
        <v>219.34700000000001</v>
      </c>
      <c r="BN198">
        <v>193.38200000000001</v>
      </c>
      <c r="BO198">
        <v>25.965199999999999</v>
      </c>
      <c r="BP198">
        <v>0</v>
      </c>
      <c r="BQ198">
        <v>88.5</v>
      </c>
      <c r="BR198" t="s">
        <v>113</v>
      </c>
      <c r="BS198">
        <v>0</v>
      </c>
      <c r="BT198">
        <v>2</v>
      </c>
      <c r="BU198" t="s">
        <v>133</v>
      </c>
      <c r="BV198">
        <v>0</v>
      </c>
      <c r="BW198" t="s">
        <v>99</v>
      </c>
      <c r="BX198" t="s">
        <v>99</v>
      </c>
      <c r="BY198" t="s">
        <v>208</v>
      </c>
      <c r="BZ198">
        <v>42.262599999999999</v>
      </c>
      <c r="CA198">
        <v>41887</v>
      </c>
      <c r="CB198">
        <v>41965.9</v>
      </c>
      <c r="CC198">
        <v>0</v>
      </c>
      <c r="CD198">
        <v>3170.55</v>
      </c>
      <c r="CE198">
        <v>0</v>
      </c>
      <c r="CF198">
        <v>72497.3</v>
      </c>
      <c r="CG198">
        <v>159563</v>
      </c>
      <c r="CH198">
        <v>229701</v>
      </c>
      <c r="CI198">
        <v>0</v>
      </c>
      <c r="CJ198">
        <v>0</v>
      </c>
      <c r="CK198">
        <v>0</v>
      </c>
      <c r="CL198">
        <v>389265</v>
      </c>
      <c r="CM198">
        <v>6950.14</v>
      </c>
      <c r="CN198">
        <v>0</v>
      </c>
      <c r="CO198">
        <v>0</v>
      </c>
      <c r="CP198">
        <v>0</v>
      </c>
      <c r="CQ198">
        <v>0</v>
      </c>
      <c r="CR198">
        <v>740.86599999999999</v>
      </c>
      <c r="CS198">
        <v>0</v>
      </c>
      <c r="CT198">
        <v>7691.01</v>
      </c>
      <c r="CU198">
        <v>0</v>
      </c>
      <c r="CV198">
        <v>0</v>
      </c>
      <c r="CW198">
        <v>0</v>
      </c>
      <c r="CX198">
        <v>0</v>
      </c>
      <c r="CY198">
        <v>7691.01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25.6966</v>
      </c>
      <c r="DN198">
        <v>24.741599999999998</v>
      </c>
      <c r="DO198">
        <v>21.575600000000001</v>
      </c>
      <c r="DP198">
        <v>0</v>
      </c>
      <c r="DQ198">
        <v>1.63686</v>
      </c>
      <c r="DR198">
        <v>2.4976699999999998</v>
      </c>
      <c r="DS198">
        <v>36.838299999999997</v>
      </c>
      <c r="DT198">
        <v>112.98699999999999</v>
      </c>
      <c r="DU198">
        <v>114.872</v>
      </c>
      <c r="DV198">
        <v>0</v>
      </c>
      <c r="DW198">
        <v>0</v>
      </c>
      <c r="DX198">
        <v>0</v>
      </c>
      <c r="DY198">
        <v>227.85900000000001</v>
      </c>
      <c r="DZ198">
        <v>199.68799999999999</v>
      </c>
      <c r="EA198">
        <v>28.1706</v>
      </c>
      <c r="EB198">
        <v>0</v>
      </c>
      <c r="EC198">
        <v>0</v>
      </c>
      <c r="EE198">
        <v>0</v>
      </c>
      <c r="EF198">
        <v>7.25</v>
      </c>
      <c r="EG198" t="s">
        <v>204</v>
      </c>
      <c r="EH198">
        <v>0</v>
      </c>
      <c r="EI198" s="74">
        <v>9.2324100000000006E-21</v>
      </c>
      <c r="EJ198">
        <v>24.521100000000001</v>
      </c>
      <c r="EK198">
        <v>3.7443300000000002</v>
      </c>
      <c r="EL198">
        <v>0</v>
      </c>
      <c r="EM198" s="74">
        <v>1.2987099999999999E-17</v>
      </c>
      <c r="EN198">
        <v>0</v>
      </c>
      <c r="EO198">
        <v>10.330399999999999</v>
      </c>
      <c r="EP198">
        <v>38.595799999999997</v>
      </c>
      <c r="EQ198">
        <v>29.569400000000002</v>
      </c>
      <c r="ER198">
        <v>0</v>
      </c>
      <c r="ES198">
        <v>0</v>
      </c>
      <c r="ET198">
        <v>0</v>
      </c>
      <c r="EU198">
        <v>68.165099999999995</v>
      </c>
      <c r="EV198" s="74">
        <v>2.05119E-20</v>
      </c>
      <c r="EW198">
        <v>23.007899999999999</v>
      </c>
      <c r="EX198">
        <v>6.1388400000000001</v>
      </c>
      <c r="EY198">
        <v>0</v>
      </c>
      <c r="EZ198" s="74">
        <v>4.18007E-17</v>
      </c>
      <c r="FA198">
        <v>0</v>
      </c>
      <c r="FB198">
        <v>10.330399999999999</v>
      </c>
      <c r="FC198">
        <v>39.477200000000003</v>
      </c>
      <c r="FD198">
        <v>29.569400000000002</v>
      </c>
      <c r="FE198">
        <v>0</v>
      </c>
      <c r="FF198">
        <v>0</v>
      </c>
      <c r="FG198">
        <v>0</v>
      </c>
      <c r="FH198">
        <v>69.046499999999995</v>
      </c>
      <c r="FI198" t="s">
        <v>606</v>
      </c>
      <c r="FJ198" t="s">
        <v>535</v>
      </c>
      <c r="FK198" t="s">
        <v>536</v>
      </c>
      <c r="FL198" t="s">
        <v>257</v>
      </c>
      <c r="FM198">
        <v>8.5</v>
      </c>
      <c r="FN198" t="s">
        <v>44</v>
      </c>
      <c r="FO198" t="s">
        <v>472</v>
      </c>
      <c r="FP198" t="s">
        <v>617</v>
      </c>
    </row>
    <row r="199" spans="1:172" x14ac:dyDescent="0.25">
      <c r="A199" s="72">
        <v>43238.47996527778</v>
      </c>
      <c r="B199" t="s">
        <v>367</v>
      </c>
      <c r="C199" t="s">
        <v>367</v>
      </c>
      <c r="D199" t="s">
        <v>268</v>
      </c>
      <c r="E199">
        <v>53627.8</v>
      </c>
      <c r="F199">
        <v>53627.8</v>
      </c>
      <c r="G199" t="s">
        <v>43</v>
      </c>
      <c r="H199" s="73">
        <v>6.3888888888888884E-2</v>
      </c>
      <c r="I199" t="s">
        <v>50</v>
      </c>
      <c r="J199">
        <v>6.91</v>
      </c>
      <c r="K199" t="s">
        <v>99</v>
      </c>
      <c r="L199" t="s">
        <v>99</v>
      </c>
      <c r="M199" t="s">
        <v>240</v>
      </c>
      <c r="N199">
        <v>37.558999999999997</v>
      </c>
      <c r="O199">
        <v>40424.800000000003</v>
      </c>
      <c r="P199">
        <v>24005.8</v>
      </c>
      <c r="Q199">
        <v>0</v>
      </c>
      <c r="R199">
        <v>3683.54</v>
      </c>
      <c r="S199">
        <v>0</v>
      </c>
      <c r="T199">
        <v>72497.3</v>
      </c>
      <c r="U199">
        <v>140649</v>
      </c>
      <c r="V199">
        <v>229701</v>
      </c>
      <c r="W199">
        <v>0</v>
      </c>
      <c r="X199">
        <v>0</v>
      </c>
      <c r="Y199">
        <v>0</v>
      </c>
      <c r="Z199">
        <v>370350</v>
      </c>
      <c r="AA199">
        <v>5772.55</v>
      </c>
      <c r="AB199">
        <v>0</v>
      </c>
      <c r="AC199">
        <v>0</v>
      </c>
      <c r="AD199">
        <v>0</v>
      </c>
      <c r="AE199">
        <v>0</v>
      </c>
      <c r="AF199">
        <v>709.48199999999997</v>
      </c>
      <c r="AG199">
        <v>0</v>
      </c>
      <c r="AH199">
        <v>6482.03</v>
      </c>
      <c r="AI199">
        <v>0</v>
      </c>
      <c r="AJ199">
        <v>0</v>
      </c>
      <c r="AK199">
        <v>0</v>
      </c>
      <c r="AL199">
        <v>0</v>
      </c>
      <c r="AM199">
        <v>6482.03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21.386700000000001</v>
      </c>
      <c r="BB199">
        <v>23.8658</v>
      </c>
      <c r="BC199">
        <v>12.4</v>
      </c>
      <c r="BD199">
        <v>0</v>
      </c>
      <c r="BE199">
        <v>1.9053899999999999</v>
      </c>
      <c r="BF199">
        <v>2.3921899999999998</v>
      </c>
      <c r="BG199">
        <v>36.838299999999997</v>
      </c>
      <c r="BH199">
        <v>98.788300000000007</v>
      </c>
      <c r="BI199">
        <v>114.872</v>
      </c>
      <c r="BJ199">
        <v>0</v>
      </c>
      <c r="BK199">
        <v>0</v>
      </c>
      <c r="BL199">
        <v>0</v>
      </c>
      <c r="BM199">
        <v>213.66</v>
      </c>
      <c r="BN199">
        <v>189.90199999999999</v>
      </c>
      <c r="BO199">
        <v>23.757999999999999</v>
      </c>
      <c r="BP199">
        <v>0</v>
      </c>
      <c r="BQ199">
        <v>0</v>
      </c>
      <c r="BS199">
        <v>0</v>
      </c>
      <c r="BT199">
        <v>1</v>
      </c>
      <c r="BU199" t="s">
        <v>156</v>
      </c>
      <c r="BV199">
        <v>0</v>
      </c>
      <c r="BW199" t="s">
        <v>99</v>
      </c>
      <c r="BX199" t="s">
        <v>99</v>
      </c>
      <c r="BY199" t="s">
        <v>208</v>
      </c>
      <c r="BZ199">
        <v>38.9786</v>
      </c>
      <c r="CA199">
        <v>37248.699999999997</v>
      </c>
      <c r="CB199">
        <v>37647.5</v>
      </c>
      <c r="CC199">
        <v>0</v>
      </c>
      <c r="CD199">
        <v>2596.5300000000002</v>
      </c>
      <c r="CE199">
        <v>0</v>
      </c>
      <c r="CF199">
        <v>72497.3</v>
      </c>
      <c r="CG199">
        <v>150029</v>
      </c>
      <c r="CH199">
        <v>229701</v>
      </c>
      <c r="CI199">
        <v>0</v>
      </c>
      <c r="CJ199">
        <v>0</v>
      </c>
      <c r="CK199">
        <v>0</v>
      </c>
      <c r="CL199">
        <v>379730</v>
      </c>
      <c r="CM199">
        <v>6393.63</v>
      </c>
      <c r="CN199">
        <v>0</v>
      </c>
      <c r="CO199">
        <v>0</v>
      </c>
      <c r="CP199">
        <v>0</v>
      </c>
      <c r="CQ199">
        <v>0</v>
      </c>
      <c r="CR199">
        <v>740.86099999999999</v>
      </c>
      <c r="CS199">
        <v>0</v>
      </c>
      <c r="CT199">
        <v>7134.49</v>
      </c>
      <c r="CU199">
        <v>0</v>
      </c>
      <c r="CV199">
        <v>0</v>
      </c>
      <c r="CW199">
        <v>0</v>
      </c>
      <c r="CX199">
        <v>0</v>
      </c>
      <c r="CY199">
        <v>7134.49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23.630099999999999</v>
      </c>
      <c r="DN199">
        <v>22.030799999999999</v>
      </c>
      <c r="DO199">
        <v>19.3537</v>
      </c>
      <c r="DP199">
        <v>0</v>
      </c>
      <c r="DQ199">
        <v>1.3552200000000001</v>
      </c>
      <c r="DR199">
        <v>2.4976500000000001</v>
      </c>
      <c r="DS199">
        <v>36.838299999999997</v>
      </c>
      <c r="DT199">
        <v>105.706</v>
      </c>
      <c r="DU199">
        <v>114.872</v>
      </c>
      <c r="DV199">
        <v>0</v>
      </c>
      <c r="DW199">
        <v>0</v>
      </c>
      <c r="DX199">
        <v>0</v>
      </c>
      <c r="DY199">
        <v>220.578</v>
      </c>
      <c r="DZ199">
        <v>194.47200000000001</v>
      </c>
      <c r="EA199">
        <v>26.106200000000001</v>
      </c>
      <c r="EB199">
        <v>0</v>
      </c>
      <c r="EC199">
        <v>0</v>
      </c>
      <c r="EE199">
        <v>0</v>
      </c>
      <c r="EF199">
        <v>11.75</v>
      </c>
      <c r="EG199" t="s">
        <v>204</v>
      </c>
      <c r="EH199">
        <v>0</v>
      </c>
      <c r="EI199" s="74">
        <v>1.1349899999999999E-20</v>
      </c>
      <c r="EJ199">
        <v>22.1828</v>
      </c>
      <c r="EK199">
        <v>3.55654</v>
      </c>
      <c r="EL199">
        <v>0</v>
      </c>
      <c r="EM199" s="74">
        <v>1.2987099999999999E-17</v>
      </c>
      <c r="EN199">
        <v>0</v>
      </c>
      <c r="EO199">
        <v>10.330399999999999</v>
      </c>
      <c r="EP199">
        <v>36.069699999999997</v>
      </c>
      <c r="EQ199">
        <v>29.569400000000002</v>
      </c>
      <c r="ER199">
        <v>0</v>
      </c>
      <c r="ES199">
        <v>0</v>
      </c>
      <c r="ET199">
        <v>0</v>
      </c>
      <c r="EU199">
        <v>65.639099999999999</v>
      </c>
      <c r="EV199">
        <v>0</v>
      </c>
      <c r="EW199">
        <v>20.596399999999999</v>
      </c>
      <c r="EX199">
        <v>5.4549599999999998</v>
      </c>
      <c r="EY199">
        <v>0</v>
      </c>
      <c r="EZ199">
        <v>0</v>
      </c>
      <c r="FA199">
        <v>0</v>
      </c>
      <c r="FB199">
        <v>10.330399999999999</v>
      </c>
      <c r="FC199">
        <v>36.381700000000002</v>
      </c>
      <c r="FD199">
        <v>29.569400000000002</v>
      </c>
      <c r="FE199">
        <v>0</v>
      </c>
      <c r="FF199">
        <v>0</v>
      </c>
      <c r="FG199">
        <v>0</v>
      </c>
      <c r="FH199">
        <v>65.951099999999997</v>
      </c>
      <c r="FI199" t="s">
        <v>606</v>
      </c>
      <c r="FJ199" t="s">
        <v>535</v>
      </c>
      <c r="FK199" t="s">
        <v>536</v>
      </c>
      <c r="FL199" t="s">
        <v>257</v>
      </c>
      <c r="FM199">
        <v>8.5</v>
      </c>
      <c r="FN199" t="s">
        <v>44</v>
      </c>
      <c r="FO199" t="s">
        <v>472</v>
      </c>
      <c r="FP199" t="s">
        <v>617</v>
      </c>
    </row>
    <row r="200" spans="1:172" x14ac:dyDescent="0.25">
      <c r="A200" s="72">
        <v>43238.480937499997</v>
      </c>
      <c r="B200" t="s">
        <v>368</v>
      </c>
      <c r="C200" t="s">
        <v>368</v>
      </c>
      <c r="D200" t="s">
        <v>266</v>
      </c>
      <c r="E200">
        <v>53627.8</v>
      </c>
      <c r="F200">
        <v>53627.8</v>
      </c>
      <c r="G200" t="s">
        <v>43</v>
      </c>
      <c r="H200" s="73">
        <v>5.5555555555555552E-2</v>
      </c>
      <c r="I200" t="s">
        <v>50</v>
      </c>
      <c r="J200">
        <v>7.65</v>
      </c>
      <c r="K200" t="s">
        <v>99</v>
      </c>
      <c r="L200" t="s">
        <v>99</v>
      </c>
      <c r="M200" t="s">
        <v>240</v>
      </c>
      <c r="N200">
        <v>8.7573600000000003</v>
      </c>
      <c r="O200">
        <v>81579.3</v>
      </c>
      <c r="P200">
        <v>22511.1</v>
      </c>
      <c r="Q200">
        <v>0</v>
      </c>
      <c r="R200">
        <v>1653.16</v>
      </c>
      <c r="S200">
        <v>0</v>
      </c>
      <c r="T200">
        <v>72497.3</v>
      </c>
      <c r="U200">
        <v>178250</v>
      </c>
      <c r="V200">
        <v>229701</v>
      </c>
      <c r="W200">
        <v>0</v>
      </c>
      <c r="X200">
        <v>0</v>
      </c>
      <c r="Y200">
        <v>0</v>
      </c>
      <c r="Z200">
        <v>407951</v>
      </c>
      <c r="AA200">
        <v>1345.95</v>
      </c>
      <c r="AB200">
        <v>0</v>
      </c>
      <c r="AC200">
        <v>0</v>
      </c>
      <c r="AD200">
        <v>0</v>
      </c>
      <c r="AE200">
        <v>0</v>
      </c>
      <c r="AF200">
        <v>609.04499999999996</v>
      </c>
      <c r="AG200">
        <v>0</v>
      </c>
      <c r="AH200">
        <v>1955</v>
      </c>
      <c r="AI200">
        <v>0</v>
      </c>
      <c r="AJ200">
        <v>0</v>
      </c>
      <c r="AK200">
        <v>0</v>
      </c>
      <c r="AL200">
        <v>0</v>
      </c>
      <c r="AM200">
        <v>1955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5.0767600000000002</v>
      </c>
      <c r="BB200">
        <v>55.547800000000002</v>
      </c>
      <c r="BC200">
        <v>12.2331</v>
      </c>
      <c r="BD200">
        <v>0</v>
      </c>
      <c r="BE200">
        <v>0.75755899999999998</v>
      </c>
      <c r="BF200">
        <v>2.0487299999999999</v>
      </c>
      <c r="BG200">
        <v>39.262</v>
      </c>
      <c r="BH200">
        <v>114.926</v>
      </c>
      <c r="BI200">
        <v>123.904</v>
      </c>
      <c r="BJ200">
        <v>0</v>
      </c>
      <c r="BK200">
        <v>0</v>
      </c>
      <c r="BL200">
        <v>0</v>
      </c>
      <c r="BM200">
        <v>238.83</v>
      </c>
      <c r="BN200">
        <v>231.708</v>
      </c>
      <c r="BO200">
        <v>7.1214700000000004</v>
      </c>
      <c r="BP200">
        <v>0</v>
      </c>
      <c r="BQ200">
        <v>4</v>
      </c>
      <c r="BR200" t="s">
        <v>113</v>
      </c>
      <c r="BS200">
        <v>0</v>
      </c>
      <c r="BT200">
        <v>0</v>
      </c>
      <c r="BV200">
        <v>0</v>
      </c>
      <c r="BW200" t="s">
        <v>99</v>
      </c>
      <c r="BX200" t="s">
        <v>99</v>
      </c>
      <c r="BY200" t="s">
        <v>263</v>
      </c>
      <c r="BZ200">
        <v>9.9706799999999998</v>
      </c>
      <c r="CA200">
        <v>77520.600000000006</v>
      </c>
      <c r="CB200">
        <v>39418.1</v>
      </c>
      <c r="CC200">
        <v>0</v>
      </c>
      <c r="CD200">
        <v>1478.17</v>
      </c>
      <c r="CE200">
        <v>0</v>
      </c>
      <c r="CF200">
        <v>72497.3</v>
      </c>
      <c r="CG200">
        <v>190924</v>
      </c>
      <c r="CH200">
        <v>229701</v>
      </c>
      <c r="CI200">
        <v>0</v>
      </c>
      <c r="CJ200">
        <v>0</v>
      </c>
      <c r="CK200">
        <v>0</v>
      </c>
      <c r="CL200">
        <v>420626</v>
      </c>
      <c r="CM200">
        <v>1756.52</v>
      </c>
      <c r="CN200">
        <v>0</v>
      </c>
      <c r="CO200">
        <v>0</v>
      </c>
      <c r="CP200">
        <v>0</v>
      </c>
      <c r="CQ200">
        <v>0</v>
      </c>
      <c r="CR200">
        <v>640.42700000000002</v>
      </c>
      <c r="CS200">
        <v>0</v>
      </c>
      <c r="CT200">
        <v>2396.9499999999998</v>
      </c>
      <c r="CU200">
        <v>0</v>
      </c>
      <c r="CV200">
        <v>0</v>
      </c>
      <c r="CW200">
        <v>0</v>
      </c>
      <c r="CX200">
        <v>0</v>
      </c>
      <c r="CY200">
        <v>2396.9499999999998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6.5923100000000003</v>
      </c>
      <c r="DN200">
        <v>52.424999999999997</v>
      </c>
      <c r="DO200">
        <v>21.468399999999999</v>
      </c>
      <c r="DP200">
        <v>0</v>
      </c>
      <c r="DQ200">
        <v>0.67852900000000005</v>
      </c>
      <c r="DR200">
        <v>2.15421</v>
      </c>
      <c r="DS200">
        <v>39.262</v>
      </c>
      <c r="DT200">
        <v>122.58</v>
      </c>
      <c r="DU200">
        <v>123.904</v>
      </c>
      <c r="DV200">
        <v>0</v>
      </c>
      <c r="DW200">
        <v>0</v>
      </c>
      <c r="DX200">
        <v>0</v>
      </c>
      <c r="DY200">
        <v>246.48400000000001</v>
      </c>
      <c r="DZ200">
        <v>237.74199999999999</v>
      </c>
      <c r="EA200">
        <v>8.7419399999999996</v>
      </c>
      <c r="EB200">
        <v>0</v>
      </c>
      <c r="EC200">
        <v>0</v>
      </c>
      <c r="EE200">
        <v>0</v>
      </c>
      <c r="EF200">
        <v>0</v>
      </c>
      <c r="EH200">
        <v>0</v>
      </c>
      <c r="EI200" s="74">
        <v>8.0132400000000005E-21</v>
      </c>
      <c r="EJ200">
        <v>25.213799999999999</v>
      </c>
      <c r="EK200">
        <v>2.9621900000000001</v>
      </c>
      <c r="EL200">
        <v>0</v>
      </c>
      <c r="EM200" s="74">
        <v>1.14592E-17</v>
      </c>
      <c r="EN200">
        <v>0</v>
      </c>
      <c r="EO200">
        <v>10.330399999999999</v>
      </c>
      <c r="EP200">
        <v>38.506300000000003</v>
      </c>
      <c r="EQ200">
        <v>29.569400000000002</v>
      </c>
      <c r="ER200">
        <v>0</v>
      </c>
      <c r="ES200">
        <v>0</v>
      </c>
      <c r="ET200">
        <v>0</v>
      </c>
      <c r="EU200">
        <v>68.075699999999998</v>
      </c>
      <c r="EV200" s="74">
        <v>9.1723400000000006E-14</v>
      </c>
      <c r="EW200">
        <v>24.562899999999999</v>
      </c>
      <c r="EX200">
        <v>4.8720699999999999</v>
      </c>
      <c r="EY200">
        <v>0</v>
      </c>
      <c r="EZ200" s="74">
        <v>4.8531099999999996E-10</v>
      </c>
      <c r="FA200">
        <v>0</v>
      </c>
      <c r="FB200">
        <v>10.330399999999999</v>
      </c>
      <c r="FC200">
        <v>39.765300000000003</v>
      </c>
      <c r="FD200">
        <v>29.569400000000002</v>
      </c>
      <c r="FE200">
        <v>0</v>
      </c>
      <c r="FF200">
        <v>0</v>
      </c>
      <c r="FG200">
        <v>0</v>
      </c>
      <c r="FH200">
        <v>69.334699999999998</v>
      </c>
      <c r="FI200" t="s">
        <v>606</v>
      </c>
      <c r="FJ200" t="s">
        <v>535</v>
      </c>
      <c r="FK200" t="s">
        <v>536</v>
      </c>
      <c r="FL200" t="s">
        <v>257</v>
      </c>
      <c r="FM200">
        <v>8.5</v>
      </c>
      <c r="FN200" t="s">
        <v>44</v>
      </c>
      <c r="FO200" t="s">
        <v>472</v>
      </c>
      <c r="FP200" t="s">
        <v>617</v>
      </c>
    </row>
    <row r="201" spans="1:172" x14ac:dyDescent="0.25">
      <c r="A201" s="72">
        <v>43238.48201388889</v>
      </c>
      <c r="B201" t="s">
        <v>369</v>
      </c>
      <c r="C201" t="s">
        <v>369</v>
      </c>
      <c r="D201" t="s">
        <v>266</v>
      </c>
      <c r="E201">
        <v>53627.8</v>
      </c>
      <c r="F201">
        <v>53627.8</v>
      </c>
      <c r="G201" t="s">
        <v>43</v>
      </c>
      <c r="H201" s="73">
        <v>5.347222222222222E-2</v>
      </c>
      <c r="I201" t="s">
        <v>50</v>
      </c>
      <c r="J201">
        <v>5.8</v>
      </c>
      <c r="K201" t="s">
        <v>99</v>
      </c>
      <c r="L201" t="s">
        <v>99</v>
      </c>
      <c r="M201" t="s">
        <v>240</v>
      </c>
      <c r="N201">
        <v>7.9079699999999997</v>
      </c>
      <c r="O201">
        <v>74686.3</v>
      </c>
      <c r="P201">
        <v>21182</v>
      </c>
      <c r="Q201">
        <v>0</v>
      </c>
      <c r="R201">
        <v>1636.65</v>
      </c>
      <c r="S201">
        <v>0</v>
      </c>
      <c r="T201">
        <v>72497.3</v>
      </c>
      <c r="U201">
        <v>170010</v>
      </c>
      <c r="V201">
        <v>229701</v>
      </c>
      <c r="W201">
        <v>0</v>
      </c>
      <c r="X201">
        <v>0</v>
      </c>
      <c r="Y201">
        <v>0</v>
      </c>
      <c r="Z201">
        <v>399712</v>
      </c>
      <c r="AA201">
        <v>1215.4100000000001</v>
      </c>
      <c r="AB201">
        <v>0</v>
      </c>
      <c r="AC201">
        <v>0</v>
      </c>
      <c r="AD201">
        <v>0</v>
      </c>
      <c r="AE201">
        <v>0</v>
      </c>
      <c r="AF201">
        <v>609.04200000000003</v>
      </c>
      <c r="AG201">
        <v>0</v>
      </c>
      <c r="AH201">
        <v>1824.45</v>
      </c>
      <c r="AI201">
        <v>0</v>
      </c>
      <c r="AJ201">
        <v>0</v>
      </c>
      <c r="AK201">
        <v>0</v>
      </c>
      <c r="AL201">
        <v>0</v>
      </c>
      <c r="AM201">
        <v>1824.45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4.5800400000000003</v>
      </c>
      <c r="BB201">
        <v>51.193199999999997</v>
      </c>
      <c r="BC201">
        <v>11.604100000000001</v>
      </c>
      <c r="BD201">
        <v>0</v>
      </c>
      <c r="BE201">
        <v>0.74773900000000004</v>
      </c>
      <c r="BF201">
        <v>2.0487299999999999</v>
      </c>
      <c r="BG201">
        <v>39.262</v>
      </c>
      <c r="BH201">
        <v>109.43600000000001</v>
      </c>
      <c r="BI201">
        <v>123.904</v>
      </c>
      <c r="BJ201">
        <v>0</v>
      </c>
      <c r="BK201">
        <v>0</v>
      </c>
      <c r="BL201">
        <v>0</v>
      </c>
      <c r="BM201">
        <v>233.34</v>
      </c>
      <c r="BN201">
        <v>226.714</v>
      </c>
      <c r="BO201">
        <v>6.62514</v>
      </c>
      <c r="BP201">
        <v>0</v>
      </c>
      <c r="BQ201">
        <v>0</v>
      </c>
      <c r="BS201">
        <v>0</v>
      </c>
      <c r="BT201">
        <v>0</v>
      </c>
      <c r="BV201">
        <v>0</v>
      </c>
      <c r="BW201" t="s">
        <v>99</v>
      </c>
      <c r="BX201" t="s">
        <v>99</v>
      </c>
      <c r="BY201" t="s">
        <v>263</v>
      </c>
      <c r="BZ201">
        <v>9.0670900000000003</v>
      </c>
      <c r="CA201">
        <v>71071.3</v>
      </c>
      <c r="CB201">
        <v>35046.800000000003</v>
      </c>
      <c r="CC201">
        <v>0</v>
      </c>
      <c r="CD201">
        <v>1220.42</v>
      </c>
      <c r="CE201">
        <v>0</v>
      </c>
      <c r="CF201">
        <v>72497.3</v>
      </c>
      <c r="CG201">
        <v>179845</v>
      </c>
      <c r="CH201">
        <v>229701</v>
      </c>
      <c r="CI201">
        <v>0</v>
      </c>
      <c r="CJ201">
        <v>0</v>
      </c>
      <c r="CK201">
        <v>0</v>
      </c>
      <c r="CL201">
        <v>409546</v>
      </c>
      <c r="CM201">
        <v>1598.23</v>
      </c>
      <c r="CN201">
        <v>0</v>
      </c>
      <c r="CO201">
        <v>0</v>
      </c>
      <c r="CP201">
        <v>0</v>
      </c>
      <c r="CQ201">
        <v>0</v>
      </c>
      <c r="CR201">
        <v>640.42499999999995</v>
      </c>
      <c r="CS201">
        <v>0</v>
      </c>
      <c r="CT201">
        <v>2238.66</v>
      </c>
      <c r="CU201">
        <v>0</v>
      </c>
      <c r="CV201">
        <v>0</v>
      </c>
      <c r="CW201">
        <v>0</v>
      </c>
      <c r="CX201">
        <v>0</v>
      </c>
      <c r="CY201">
        <v>2238.66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6.0307599999999999</v>
      </c>
      <c r="DN201">
        <v>48.244</v>
      </c>
      <c r="DO201">
        <v>18.990300000000001</v>
      </c>
      <c r="DP201">
        <v>0</v>
      </c>
      <c r="DQ201">
        <v>0.55888700000000002</v>
      </c>
      <c r="DR201">
        <v>2.1541999999999999</v>
      </c>
      <c r="DS201">
        <v>39.262</v>
      </c>
      <c r="DT201">
        <v>115.24</v>
      </c>
      <c r="DU201">
        <v>123.904</v>
      </c>
      <c r="DV201">
        <v>0</v>
      </c>
      <c r="DW201">
        <v>0</v>
      </c>
      <c r="DX201">
        <v>0</v>
      </c>
      <c r="DY201">
        <v>239.14400000000001</v>
      </c>
      <c r="DZ201">
        <v>230.96299999999999</v>
      </c>
      <c r="EA201">
        <v>8.1808099999999992</v>
      </c>
      <c r="EB201">
        <v>0</v>
      </c>
      <c r="EC201">
        <v>0</v>
      </c>
      <c r="EE201">
        <v>0</v>
      </c>
      <c r="EF201">
        <v>0</v>
      </c>
      <c r="EH201">
        <v>0</v>
      </c>
      <c r="EI201" s="74">
        <v>1.76519E-20</v>
      </c>
      <c r="EJ201">
        <v>23.923999999999999</v>
      </c>
      <c r="EK201">
        <v>2.8536600000000001</v>
      </c>
      <c r="EL201">
        <v>0</v>
      </c>
      <c r="EM201" s="74">
        <v>2.2918299999999999E-17</v>
      </c>
      <c r="EN201">
        <v>0</v>
      </c>
      <c r="EO201">
        <v>10.330399999999999</v>
      </c>
      <c r="EP201">
        <v>37.1081</v>
      </c>
      <c r="EQ201">
        <v>29.569400000000002</v>
      </c>
      <c r="ER201">
        <v>0</v>
      </c>
      <c r="ES201">
        <v>0</v>
      </c>
      <c r="ET201">
        <v>0</v>
      </c>
      <c r="EU201">
        <v>66.677400000000006</v>
      </c>
      <c r="EV201" s="74">
        <v>7.4480000000000004E-21</v>
      </c>
      <c r="EW201">
        <v>22.637499999999999</v>
      </c>
      <c r="EX201">
        <v>4.4360099999999996</v>
      </c>
      <c r="EY201">
        <v>0</v>
      </c>
      <c r="EZ201" s="74">
        <v>5.3337300000000004E-18</v>
      </c>
      <c r="FA201">
        <v>0</v>
      </c>
      <c r="FB201">
        <v>10.330399999999999</v>
      </c>
      <c r="FC201">
        <v>37.4039</v>
      </c>
      <c r="FD201">
        <v>29.569400000000002</v>
      </c>
      <c r="FE201">
        <v>0</v>
      </c>
      <c r="FF201">
        <v>0</v>
      </c>
      <c r="FG201">
        <v>0</v>
      </c>
      <c r="FH201">
        <v>66.973200000000006</v>
      </c>
      <c r="FI201" t="s">
        <v>606</v>
      </c>
      <c r="FJ201" t="s">
        <v>535</v>
      </c>
      <c r="FK201" t="s">
        <v>536</v>
      </c>
      <c r="FL201" t="s">
        <v>257</v>
      </c>
      <c r="FM201">
        <v>8.5</v>
      </c>
      <c r="FN201" t="s">
        <v>44</v>
      </c>
      <c r="FO201" t="s">
        <v>472</v>
      </c>
      <c r="FP201" t="s">
        <v>617</v>
      </c>
    </row>
    <row r="202" spans="1:172" x14ac:dyDescent="0.25">
      <c r="A202" s="72">
        <v>43238.483124999999</v>
      </c>
      <c r="B202" t="s">
        <v>370</v>
      </c>
      <c r="C202" t="s">
        <v>370</v>
      </c>
      <c r="D202" t="s">
        <v>268</v>
      </c>
      <c r="E202">
        <v>53627.8</v>
      </c>
      <c r="F202">
        <v>53627.8</v>
      </c>
      <c r="G202" t="s">
        <v>43</v>
      </c>
      <c r="H202" s="73">
        <v>6.3888888888888884E-2</v>
      </c>
      <c r="I202" t="s">
        <v>50</v>
      </c>
      <c r="J202">
        <v>10</v>
      </c>
      <c r="K202" t="s">
        <v>99</v>
      </c>
      <c r="L202" t="s">
        <v>99</v>
      </c>
      <c r="M202" t="s">
        <v>240</v>
      </c>
      <c r="N202">
        <v>39.029400000000003</v>
      </c>
      <c r="O202">
        <v>41561</v>
      </c>
      <c r="P202">
        <v>24377.4</v>
      </c>
      <c r="Q202">
        <v>0</v>
      </c>
      <c r="R202">
        <v>3727.38</v>
      </c>
      <c r="S202">
        <v>0</v>
      </c>
      <c r="T202">
        <v>72497.3</v>
      </c>
      <c r="U202">
        <v>142202</v>
      </c>
      <c r="V202">
        <v>229701</v>
      </c>
      <c r="W202">
        <v>0</v>
      </c>
      <c r="X202">
        <v>0</v>
      </c>
      <c r="Y202">
        <v>0</v>
      </c>
      <c r="Z202">
        <v>371904</v>
      </c>
      <c r="AA202">
        <v>5998.55</v>
      </c>
      <c r="AB202">
        <v>0</v>
      </c>
      <c r="AC202">
        <v>0</v>
      </c>
      <c r="AD202">
        <v>0</v>
      </c>
      <c r="AE202">
        <v>0</v>
      </c>
      <c r="AF202">
        <v>709.48299999999995</v>
      </c>
      <c r="AG202">
        <v>0</v>
      </c>
      <c r="AH202">
        <v>6708.03</v>
      </c>
      <c r="AI202">
        <v>0</v>
      </c>
      <c r="AJ202">
        <v>0</v>
      </c>
      <c r="AK202">
        <v>0</v>
      </c>
      <c r="AL202">
        <v>0</v>
      </c>
      <c r="AM202">
        <v>6708.03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22.225999999999999</v>
      </c>
      <c r="BB202">
        <v>24.5258</v>
      </c>
      <c r="BC202">
        <v>12.5871</v>
      </c>
      <c r="BD202">
        <v>0</v>
      </c>
      <c r="BE202">
        <v>1.93042</v>
      </c>
      <c r="BF202">
        <v>2.3921899999999998</v>
      </c>
      <c r="BG202">
        <v>36.838299999999997</v>
      </c>
      <c r="BH202">
        <v>100.5</v>
      </c>
      <c r="BI202">
        <v>114.872</v>
      </c>
      <c r="BJ202">
        <v>0</v>
      </c>
      <c r="BK202">
        <v>0</v>
      </c>
      <c r="BL202">
        <v>0</v>
      </c>
      <c r="BM202">
        <v>215.37200000000001</v>
      </c>
      <c r="BN202">
        <v>190.77500000000001</v>
      </c>
      <c r="BO202">
        <v>24.596499999999999</v>
      </c>
      <c r="BP202">
        <v>0</v>
      </c>
      <c r="BQ202">
        <v>0</v>
      </c>
      <c r="BS202">
        <v>0</v>
      </c>
      <c r="BT202">
        <v>1</v>
      </c>
      <c r="BU202" t="s">
        <v>273</v>
      </c>
      <c r="BV202">
        <v>0</v>
      </c>
      <c r="BW202" t="s">
        <v>99</v>
      </c>
      <c r="BX202" t="s">
        <v>99</v>
      </c>
      <c r="BY202" t="s">
        <v>208</v>
      </c>
      <c r="BZ202">
        <v>41.125900000000001</v>
      </c>
      <c r="CA202">
        <v>40461.4</v>
      </c>
      <c r="CB202">
        <v>40538</v>
      </c>
      <c r="CC202">
        <v>0</v>
      </c>
      <c r="CD202">
        <v>2912.61</v>
      </c>
      <c r="CE202">
        <v>0</v>
      </c>
      <c r="CF202">
        <v>72497.3</v>
      </c>
      <c r="CG202">
        <v>156450</v>
      </c>
      <c r="CH202">
        <v>229701</v>
      </c>
      <c r="CI202">
        <v>0</v>
      </c>
      <c r="CJ202">
        <v>0</v>
      </c>
      <c r="CK202">
        <v>0</v>
      </c>
      <c r="CL202">
        <v>386152</v>
      </c>
      <c r="CM202">
        <v>6740.68</v>
      </c>
      <c r="CN202">
        <v>0</v>
      </c>
      <c r="CO202">
        <v>0</v>
      </c>
      <c r="CP202">
        <v>0</v>
      </c>
      <c r="CQ202">
        <v>0</v>
      </c>
      <c r="CR202">
        <v>740.86400000000003</v>
      </c>
      <c r="CS202">
        <v>0</v>
      </c>
      <c r="CT202">
        <v>7481.54</v>
      </c>
      <c r="CU202">
        <v>0</v>
      </c>
      <c r="CV202">
        <v>0</v>
      </c>
      <c r="CW202">
        <v>0</v>
      </c>
      <c r="CX202">
        <v>0</v>
      </c>
      <c r="CY202">
        <v>7481.54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24.9208</v>
      </c>
      <c r="DN202">
        <v>23.9054</v>
      </c>
      <c r="DO202">
        <v>20.831499999999998</v>
      </c>
      <c r="DP202">
        <v>0</v>
      </c>
      <c r="DQ202">
        <v>1.5064299999999999</v>
      </c>
      <c r="DR202">
        <v>2.4976600000000002</v>
      </c>
      <c r="DS202">
        <v>36.838299999999997</v>
      </c>
      <c r="DT202">
        <v>110.5</v>
      </c>
      <c r="DU202">
        <v>114.872</v>
      </c>
      <c r="DV202">
        <v>0</v>
      </c>
      <c r="DW202">
        <v>0</v>
      </c>
      <c r="DX202">
        <v>0</v>
      </c>
      <c r="DY202">
        <v>225.37200000000001</v>
      </c>
      <c r="DZ202">
        <v>197.977</v>
      </c>
      <c r="EA202">
        <v>27.395600000000002</v>
      </c>
      <c r="EB202">
        <v>0</v>
      </c>
      <c r="EC202">
        <v>0</v>
      </c>
      <c r="EE202">
        <v>0</v>
      </c>
      <c r="EF202">
        <v>8.25</v>
      </c>
      <c r="EG202" t="s">
        <v>204</v>
      </c>
      <c r="EH202">
        <v>0</v>
      </c>
      <c r="EI202" s="74">
        <v>1.11297E-20</v>
      </c>
      <c r="EJ202">
        <v>22.772400000000001</v>
      </c>
      <c r="EK202">
        <v>3.6074799999999998</v>
      </c>
      <c r="EL202">
        <v>0</v>
      </c>
      <c r="EM202" s="74">
        <v>1.2987099999999999E-17</v>
      </c>
      <c r="EN202">
        <v>0</v>
      </c>
      <c r="EO202">
        <v>10.330399999999999</v>
      </c>
      <c r="EP202">
        <v>36.7102</v>
      </c>
      <c r="EQ202">
        <v>29.569400000000002</v>
      </c>
      <c r="ER202">
        <v>0</v>
      </c>
      <c r="ES202">
        <v>0</v>
      </c>
      <c r="ET202">
        <v>0</v>
      </c>
      <c r="EU202">
        <v>66.279600000000002</v>
      </c>
      <c r="EV202" s="74">
        <v>1.7780100000000001E-20</v>
      </c>
      <c r="EW202">
        <v>22.253499999999999</v>
      </c>
      <c r="EX202">
        <v>5.9203999999999999</v>
      </c>
      <c r="EY202">
        <v>0</v>
      </c>
      <c r="EZ202" s="74">
        <v>2.9818999999999998E-17</v>
      </c>
      <c r="FA202">
        <v>0</v>
      </c>
      <c r="FB202">
        <v>10.330399999999999</v>
      </c>
      <c r="FC202">
        <v>38.504300000000001</v>
      </c>
      <c r="FD202">
        <v>29.569400000000002</v>
      </c>
      <c r="FE202">
        <v>0</v>
      </c>
      <c r="FF202">
        <v>0</v>
      </c>
      <c r="FG202">
        <v>0</v>
      </c>
      <c r="FH202">
        <v>68.073599999999999</v>
      </c>
      <c r="FI202" t="s">
        <v>606</v>
      </c>
      <c r="FJ202" t="s">
        <v>535</v>
      </c>
      <c r="FK202" t="s">
        <v>536</v>
      </c>
      <c r="FL202" t="s">
        <v>257</v>
      </c>
      <c r="FM202">
        <v>8.5</v>
      </c>
      <c r="FN202" t="s">
        <v>44</v>
      </c>
      <c r="FO202" t="s">
        <v>472</v>
      </c>
      <c r="FP202" t="s">
        <v>617</v>
      </c>
    </row>
    <row r="203" spans="1:172" x14ac:dyDescent="0.25">
      <c r="A203" s="72">
        <v>43238.484074074076</v>
      </c>
      <c r="B203" t="s">
        <v>371</v>
      </c>
      <c r="C203" t="s">
        <v>371</v>
      </c>
      <c r="D203" t="s">
        <v>266</v>
      </c>
      <c r="E203">
        <v>53627.8</v>
      </c>
      <c r="F203">
        <v>53627.8</v>
      </c>
      <c r="G203" t="s">
        <v>43</v>
      </c>
      <c r="H203" s="73">
        <v>5.4166666666666669E-2</v>
      </c>
      <c r="I203" t="s">
        <v>50</v>
      </c>
      <c r="J203">
        <v>9.3000000000000007</v>
      </c>
      <c r="K203" t="s">
        <v>99</v>
      </c>
      <c r="L203" t="s">
        <v>99</v>
      </c>
      <c r="M203" t="s">
        <v>240</v>
      </c>
      <c r="N203">
        <v>8.33582</v>
      </c>
      <c r="O203">
        <v>76307.600000000006</v>
      </c>
      <c r="P203">
        <v>21614</v>
      </c>
      <c r="Q203">
        <v>0</v>
      </c>
      <c r="R203">
        <v>1653.65</v>
      </c>
      <c r="S203">
        <v>0</v>
      </c>
      <c r="T203">
        <v>72497.3</v>
      </c>
      <c r="U203">
        <v>172081</v>
      </c>
      <c r="V203">
        <v>229701</v>
      </c>
      <c r="W203">
        <v>0</v>
      </c>
      <c r="X203">
        <v>0</v>
      </c>
      <c r="Y203">
        <v>0</v>
      </c>
      <c r="Z203">
        <v>401782</v>
      </c>
      <c r="AA203">
        <v>1281.1600000000001</v>
      </c>
      <c r="AB203">
        <v>0</v>
      </c>
      <c r="AC203">
        <v>0</v>
      </c>
      <c r="AD203">
        <v>0</v>
      </c>
      <c r="AE203">
        <v>0</v>
      </c>
      <c r="AF203">
        <v>609.04399999999998</v>
      </c>
      <c r="AG203">
        <v>0</v>
      </c>
      <c r="AH203">
        <v>1890.21</v>
      </c>
      <c r="AI203">
        <v>0</v>
      </c>
      <c r="AJ203">
        <v>0</v>
      </c>
      <c r="AK203">
        <v>0</v>
      </c>
      <c r="AL203">
        <v>0</v>
      </c>
      <c r="AM203">
        <v>1890.21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4.8270499999999998</v>
      </c>
      <c r="BB203">
        <v>52.2286</v>
      </c>
      <c r="BC203">
        <v>11.8293</v>
      </c>
      <c r="BD203">
        <v>0</v>
      </c>
      <c r="BE203">
        <v>0.75617299999999998</v>
      </c>
      <c r="BF203">
        <v>2.0487299999999999</v>
      </c>
      <c r="BG203">
        <v>39.262</v>
      </c>
      <c r="BH203">
        <v>110.952</v>
      </c>
      <c r="BI203">
        <v>123.904</v>
      </c>
      <c r="BJ203">
        <v>0</v>
      </c>
      <c r="BK203">
        <v>0</v>
      </c>
      <c r="BL203">
        <v>0</v>
      </c>
      <c r="BM203">
        <v>234.85599999999999</v>
      </c>
      <c r="BN203">
        <v>227.98400000000001</v>
      </c>
      <c r="BO203">
        <v>6.87195</v>
      </c>
      <c r="BP203">
        <v>0</v>
      </c>
      <c r="BQ203">
        <v>0</v>
      </c>
      <c r="BS203">
        <v>0</v>
      </c>
      <c r="BT203">
        <v>0</v>
      </c>
      <c r="BV203">
        <v>0</v>
      </c>
      <c r="BW203" t="s">
        <v>99</v>
      </c>
      <c r="BX203" t="s">
        <v>99</v>
      </c>
      <c r="BY203" t="s">
        <v>263</v>
      </c>
      <c r="BZ203">
        <v>9.6137499999999996</v>
      </c>
      <c r="CA203">
        <v>75556.600000000006</v>
      </c>
      <c r="CB203">
        <v>38030.699999999997</v>
      </c>
      <c r="CC203">
        <v>0</v>
      </c>
      <c r="CD203">
        <v>1381.44</v>
      </c>
      <c r="CE203">
        <v>0</v>
      </c>
      <c r="CF203">
        <v>72497.3</v>
      </c>
      <c r="CG203">
        <v>187476</v>
      </c>
      <c r="CH203">
        <v>229701</v>
      </c>
      <c r="CI203">
        <v>0</v>
      </c>
      <c r="CJ203">
        <v>0</v>
      </c>
      <c r="CK203">
        <v>0</v>
      </c>
      <c r="CL203">
        <v>417177</v>
      </c>
      <c r="CM203">
        <v>1691.48</v>
      </c>
      <c r="CN203">
        <v>0</v>
      </c>
      <c r="CO203">
        <v>0</v>
      </c>
      <c r="CP203">
        <v>0</v>
      </c>
      <c r="CQ203">
        <v>0</v>
      </c>
      <c r="CR203">
        <v>640.42700000000002</v>
      </c>
      <c r="CS203">
        <v>0</v>
      </c>
      <c r="CT203">
        <v>2331.91</v>
      </c>
      <c r="CU203">
        <v>0</v>
      </c>
      <c r="CV203">
        <v>0</v>
      </c>
      <c r="CW203">
        <v>0</v>
      </c>
      <c r="CX203">
        <v>0</v>
      </c>
      <c r="CY203">
        <v>2331.91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6.3621699999999999</v>
      </c>
      <c r="DN203">
        <v>51.156500000000001</v>
      </c>
      <c r="DO203">
        <v>20.6953</v>
      </c>
      <c r="DP203">
        <v>0</v>
      </c>
      <c r="DQ203">
        <v>0.63316499999999998</v>
      </c>
      <c r="DR203">
        <v>2.15421</v>
      </c>
      <c r="DS203">
        <v>39.262</v>
      </c>
      <c r="DT203">
        <v>120.26300000000001</v>
      </c>
      <c r="DU203">
        <v>123.904</v>
      </c>
      <c r="DV203">
        <v>0</v>
      </c>
      <c r="DW203">
        <v>0</v>
      </c>
      <c r="DX203">
        <v>0</v>
      </c>
      <c r="DY203">
        <v>244.167</v>
      </c>
      <c r="DZ203">
        <v>235.655</v>
      </c>
      <c r="EA203">
        <v>8.5119699999999998</v>
      </c>
      <c r="EB203">
        <v>0</v>
      </c>
      <c r="EC203">
        <v>0</v>
      </c>
      <c r="EE203">
        <v>0</v>
      </c>
      <c r="EF203">
        <v>0</v>
      </c>
      <c r="EH203">
        <v>0</v>
      </c>
      <c r="EI203" s="74">
        <v>1.7790499999999999E-20</v>
      </c>
      <c r="EJ203">
        <v>24.2166</v>
      </c>
      <c r="EK203">
        <v>2.8916499999999998</v>
      </c>
      <c r="EL203">
        <v>0</v>
      </c>
      <c r="EM203" s="74">
        <v>2.2918299999999999E-17</v>
      </c>
      <c r="EN203">
        <v>0</v>
      </c>
      <c r="EO203">
        <v>10.330399999999999</v>
      </c>
      <c r="EP203">
        <v>37.438600000000001</v>
      </c>
      <c r="EQ203">
        <v>29.569400000000002</v>
      </c>
      <c r="ER203">
        <v>0</v>
      </c>
      <c r="ES203">
        <v>0</v>
      </c>
      <c r="ET203">
        <v>0</v>
      </c>
      <c r="EU203">
        <v>67.007999999999996</v>
      </c>
      <c r="EV203" s="74">
        <v>3.9307200000000002E-20</v>
      </c>
      <c r="EW203">
        <v>23.972899999999999</v>
      </c>
      <c r="EX203">
        <v>4.7342500000000003</v>
      </c>
      <c r="EY203">
        <v>0</v>
      </c>
      <c r="EZ203" s="74">
        <v>5.0623500000000002E-17</v>
      </c>
      <c r="FA203">
        <v>0</v>
      </c>
      <c r="FB203">
        <v>10.330399999999999</v>
      </c>
      <c r="FC203">
        <v>39.037500000000001</v>
      </c>
      <c r="FD203">
        <v>29.569400000000002</v>
      </c>
      <c r="FE203">
        <v>0</v>
      </c>
      <c r="FF203">
        <v>0</v>
      </c>
      <c r="FG203">
        <v>0</v>
      </c>
      <c r="FH203">
        <v>68.606899999999996</v>
      </c>
      <c r="FI203" t="s">
        <v>606</v>
      </c>
      <c r="FJ203" t="s">
        <v>535</v>
      </c>
      <c r="FK203" t="s">
        <v>536</v>
      </c>
      <c r="FL203" t="s">
        <v>257</v>
      </c>
      <c r="FM203">
        <v>8.5</v>
      </c>
      <c r="FN203" t="s">
        <v>44</v>
      </c>
      <c r="FO203" t="s">
        <v>472</v>
      </c>
      <c r="FP203" t="s">
        <v>617</v>
      </c>
    </row>
    <row r="204" spans="1:172" x14ac:dyDescent="0.25">
      <c r="A204" s="72">
        <v>43238.485231481478</v>
      </c>
      <c r="B204" t="s">
        <v>372</v>
      </c>
      <c r="C204" t="s">
        <v>372</v>
      </c>
      <c r="D204" t="s">
        <v>268</v>
      </c>
      <c r="E204">
        <v>53627.8</v>
      </c>
      <c r="F204">
        <v>53627.8</v>
      </c>
      <c r="G204" t="s">
        <v>43</v>
      </c>
      <c r="H204" s="73">
        <v>6.5972222222222224E-2</v>
      </c>
      <c r="I204" t="s">
        <v>50</v>
      </c>
      <c r="J204">
        <v>7.49</v>
      </c>
      <c r="K204" t="s">
        <v>99</v>
      </c>
      <c r="L204" t="s">
        <v>99</v>
      </c>
      <c r="M204" t="s">
        <v>221</v>
      </c>
      <c r="N204">
        <v>39.6755</v>
      </c>
      <c r="O204">
        <v>43727.199999999997</v>
      </c>
      <c r="P204">
        <v>25461.5</v>
      </c>
      <c r="Q204">
        <v>0</v>
      </c>
      <c r="R204">
        <v>4491.05</v>
      </c>
      <c r="S204">
        <v>0</v>
      </c>
      <c r="T204">
        <v>72497.3</v>
      </c>
      <c r="U204">
        <v>146217</v>
      </c>
      <c r="V204">
        <v>229701</v>
      </c>
      <c r="W204">
        <v>0</v>
      </c>
      <c r="X204">
        <v>0</v>
      </c>
      <c r="Y204">
        <v>0</v>
      </c>
      <c r="Z204">
        <v>375918</v>
      </c>
      <c r="AA204">
        <v>6097.84</v>
      </c>
      <c r="AB204">
        <v>0</v>
      </c>
      <c r="AC204">
        <v>0</v>
      </c>
      <c r="AD204">
        <v>0</v>
      </c>
      <c r="AE204">
        <v>0</v>
      </c>
      <c r="AF204">
        <v>709.48299999999995</v>
      </c>
      <c r="AG204">
        <v>0</v>
      </c>
      <c r="AH204">
        <v>6807.33</v>
      </c>
      <c r="AI204">
        <v>0</v>
      </c>
      <c r="AJ204">
        <v>0</v>
      </c>
      <c r="AK204">
        <v>0</v>
      </c>
      <c r="AL204">
        <v>0</v>
      </c>
      <c r="AM204">
        <v>6807.33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22.4892</v>
      </c>
      <c r="BB204">
        <v>25.883900000000001</v>
      </c>
      <c r="BC204">
        <v>13.1882</v>
      </c>
      <c r="BD204">
        <v>0</v>
      </c>
      <c r="BE204">
        <v>2.3315299999999999</v>
      </c>
      <c r="BF204">
        <v>2.3921899999999998</v>
      </c>
      <c r="BG204">
        <v>36.838299999999997</v>
      </c>
      <c r="BH204">
        <v>103.123</v>
      </c>
      <c r="BI204">
        <v>114.872</v>
      </c>
      <c r="BJ204">
        <v>0</v>
      </c>
      <c r="BK204">
        <v>0</v>
      </c>
      <c r="BL204">
        <v>0</v>
      </c>
      <c r="BM204">
        <v>217.995</v>
      </c>
      <c r="BN204">
        <v>193.136</v>
      </c>
      <c r="BO204">
        <v>24.859300000000001</v>
      </c>
      <c r="BP204">
        <v>0</v>
      </c>
      <c r="BQ204">
        <v>0</v>
      </c>
      <c r="BS204">
        <v>0</v>
      </c>
      <c r="BT204">
        <v>1.25</v>
      </c>
      <c r="BU204" t="s">
        <v>156</v>
      </c>
      <c r="BV204">
        <v>0</v>
      </c>
      <c r="BW204" t="s">
        <v>99</v>
      </c>
      <c r="BX204" t="s">
        <v>99</v>
      </c>
      <c r="BY204" t="s">
        <v>354</v>
      </c>
      <c r="BZ204">
        <v>41.263199999999998</v>
      </c>
      <c r="CA204">
        <v>40493.199999999997</v>
      </c>
      <c r="CB204">
        <v>40555.599999999999</v>
      </c>
      <c r="CC204">
        <v>0</v>
      </c>
      <c r="CD204">
        <v>2921.54</v>
      </c>
      <c r="CE204">
        <v>0</v>
      </c>
      <c r="CF204">
        <v>72497.3</v>
      </c>
      <c r="CG204">
        <v>156509</v>
      </c>
      <c r="CH204">
        <v>229701</v>
      </c>
      <c r="CI204">
        <v>0</v>
      </c>
      <c r="CJ204">
        <v>0</v>
      </c>
      <c r="CK204">
        <v>0</v>
      </c>
      <c r="CL204">
        <v>386210</v>
      </c>
      <c r="CM204">
        <v>6761.99</v>
      </c>
      <c r="CN204">
        <v>0</v>
      </c>
      <c r="CO204">
        <v>0</v>
      </c>
      <c r="CP204">
        <v>0</v>
      </c>
      <c r="CQ204">
        <v>0</v>
      </c>
      <c r="CR204">
        <v>740.86500000000001</v>
      </c>
      <c r="CS204">
        <v>0</v>
      </c>
      <c r="CT204">
        <v>7502.86</v>
      </c>
      <c r="CU204">
        <v>0</v>
      </c>
      <c r="CV204">
        <v>0</v>
      </c>
      <c r="CW204">
        <v>0</v>
      </c>
      <c r="CX204">
        <v>0</v>
      </c>
      <c r="CY204">
        <v>7502.86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25.0001</v>
      </c>
      <c r="DN204">
        <v>23.9238</v>
      </c>
      <c r="DO204">
        <v>20.839500000000001</v>
      </c>
      <c r="DP204">
        <v>0</v>
      </c>
      <c r="DQ204">
        <v>1.51135</v>
      </c>
      <c r="DR204">
        <v>2.4976600000000002</v>
      </c>
      <c r="DS204">
        <v>36.838299999999997</v>
      </c>
      <c r="DT204">
        <v>110.611</v>
      </c>
      <c r="DU204">
        <v>114.872</v>
      </c>
      <c r="DV204">
        <v>0</v>
      </c>
      <c r="DW204">
        <v>0</v>
      </c>
      <c r="DX204">
        <v>0</v>
      </c>
      <c r="DY204">
        <v>225.483</v>
      </c>
      <c r="DZ204">
        <v>198.00800000000001</v>
      </c>
      <c r="EA204">
        <v>27.474799999999998</v>
      </c>
      <c r="EB204">
        <v>0</v>
      </c>
      <c r="EC204">
        <v>0</v>
      </c>
      <c r="EE204">
        <v>0</v>
      </c>
      <c r="EF204">
        <v>7.75</v>
      </c>
      <c r="EG204" t="s">
        <v>204</v>
      </c>
      <c r="EH204">
        <v>0</v>
      </c>
      <c r="EI204" s="74">
        <v>1.06567E-11</v>
      </c>
      <c r="EJ204">
        <v>24.227699999999999</v>
      </c>
      <c r="EK204">
        <v>3.69299</v>
      </c>
      <c r="EL204">
        <v>0</v>
      </c>
      <c r="EM204" s="74">
        <v>5.1417700000000001E-8</v>
      </c>
      <c r="EN204">
        <v>0</v>
      </c>
      <c r="EO204">
        <v>10.330399999999999</v>
      </c>
      <c r="EP204">
        <v>38.250999999999998</v>
      </c>
      <c r="EQ204">
        <v>29.569299999999998</v>
      </c>
      <c r="ER204">
        <v>0</v>
      </c>
      <c r="ES204">
        <v>0</v>
      </c>
      <c r="ET204">
        <v>0</v>
      </c>
      <c r="EU204">
        <v>67.820400000000006</v>
      </c>
      <c r="EV204" s="74">
        <v>1.78832E-20</v>
      </c>
      <c r="EW204">
        <v>22.269300000000001</v>
      </c>
      <c r="EX204">
        <v>5.9247899999999998</v>
      </c>
      <c r="EY204">
        <v>0</v>
      </c>
      <c r="EZ204" s="74">
        <v>2.9862099999999998E-17</v>
      </c>
      <c r="FA204">
        <v>0</v>
      </c>
      <c r="FB204">
        <v>10.330399999999999</v>
      </c>
      <c r="FC204">
        <v>38.5244</v>
      </c>
      <c r="FD204">
        <v>29.569299999999998</v>
      </c>
      <c r="FE204">
        <v>0</v>
      </c>
      <c r="FF204">
        <v>0</v>
      </c>
      <c r="FG204">
        <v>0</v>
      </c>
      <c r="FH204">
        <v>68.093800000000002</v>
      </c>
      <c r="FI204" t="s">
        <v>606</v>
      </c>
      <c r="FJ204" t="s">
        <v>535</v>
      </c>
      <c r="FK204" t="s">
        <v>536</v>
      </c>
      <c r="FL204" t="s">
        <v>257</v>
      </c>
      <c r="FM204">
        <v>8.5</v>
      </c>
      <c r="FN204" t="s">
        <v>44</v>
      </c>
      <c r="FO204" t="s">
        <v>472</v>
      </c>
      <c r="FP204" t="s">
        <v>617</v>
      </c>
    </row>
    <row r="205" spans="1:172" x14ac:dyDescent="0.25">
      <c r="A205" s="72">
        <v>43238.486157407409</v>
      </c>
      <c r="B205" t="s">
        <v>373</v>
      </c>
      <c r="C205" t="s">
        <v>373</v>
      </c>
      <c r="D205" t="s">
        <v>266</v>
      </c>
      <c r="E205">
        <v>53627.8</v>
      </c>
      <c r="F205">
        <v>53627.8</v>
      </c>
      <c r="G205" t="s">
        <v>43</v>
      </c>
      <c r="H205" s="73">
        <v>5.2083333333333336E-2</v>
      </c>
      <c r="I205" t="s">
        <v>50</v>
      </c>
      <c r="J205">
        <v>7.28</v>
      </c>
      <c r="K205" t="s">
        <v>99</v>
      </c>
      <c r="L205" t="s">
        <v>99</v>
      </c>
      <c r="M205" t="s">
        <v>221</v>
      </c>
      <c r="N205">
        <v>9.4570699999999999</v>
      </c>
      <c r="O205">
        <v>78438.3</v>
      </c>
      <c r="P205">
        <v>21586.7</v>
      </c>
      <c r="Q205">
        <v>0</v>
      </c>
      <c r="R205">
        <v>1938.55</v>
      </c>
      <c r="S205">
        <v>0</v>
      </c>
      <c r="T205">
        <v>72497.3</v>
      </c>
      <c r="U205">
        <v>174470</v>
      </c>
      <c r="V205">
        <v>229701</v>
      </c>
      <c r="W205">
        <v>0</v>
      </c>
      <c r="X205">
        <v>0</v>
      </c>
      <c r="Y205">
        <v>0</v>
      </c>
      <c r="Z205">
        <v>404172</v>
      </c>
      <c r="AA205">
        <v>1453.49</v>
      </c>
      <c r="AB205">
        <v>0</v>
      </c>
      <c r="AC205">
        <v>0</v>
      </c>
      <c r="AD205">
        <v>0</v>
      </c>
      <c r="AE205">
        <v>0</v>
      </c>
      <c r="AF205">
        <v>609.04200000000003</v>
      </c>
      <c r="AG205">
        <v>0</v>
      </c>
      <c r="AH205">
        <v>2062.5300000000002</v>
      </c>
      <c r="AI205">
        <v>0</v>
      </c>
      <c r="AJ205">
        <v>0</v>
      </c>
      <c r="AK205">
        <v>0</v>
      </c>
      <c r="AL205">
        <v>0</v>
      </c>
      <c r="AM205">
        <v>2062.5300000000002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5.39201</v>
      </c>
      <c r="BB205">
        <v>53.749499999999998</v>
      </c>
      <c r="BC205">
        <v>11.710100000000001</v>
      </c>
      <c r="BD205">
        <v>0</v>
      </c>
      <c r="BE205">
        <v>0.88888900000000004</v>
      </c>
      <c r="BF205">
        <v>2.0487199999999999</v>
      </c>
      <c r="BG205">
        <v>39.261899999999997</v>
      </c>
      <c r="BH205">
        <v>113.051</v>
      </c>
      <c r="BI205">
        <v>123.904</v>
      </c>
      <c r="BJ205">
        <v>0</v>
      </c>
      <c r="BK205">
        <v>0</v>
      </c>
      <c r="BL205">
        <v>0</v>
      </c>
      <c r="BM205">
        <v>236.95500000000001</v>
      </c>
      <c r="BN205">
        <v>229.518</v>
      </c>
      <c r="BO205">
        <v>7.4363999999999999</v>
      </c>
      <c r="BP205">
        <v>0</v>
      </c>
      <c r="BQ205">
        <v>0</v>
      </c>
      <c r="BS205">
        <v>0</v>
      </c>
      <c r="BT205">
        <v>0</v>
      </c>
      <c r="BV205">
        <v>0</v>
      </c>
      <c r="BW205" t="s">
        <v>99</v>
      </c>
      <c r="BX205" t="s">
        <v>99</v>
      </c>
      <c r="BY205" t="s">
        <v>331</v>
      </c>
      <c r="BZ205">
        <v>9.6428799999999999</v>
      </c>
      <c r="CA205">
        <v>75597.3</v>
      </c>
      <c r="CB205">
        <v>38044</v>
      </c>
      <c r="CC205">
        <v>0</v>
      </c>
      <c r="CD205">
        <v>1387.99</v>
      </c>
      <c r="CE205">
        <v>0</v>
      </c>
      <c r="CF205">
        <v>72497.3</v>
      </c>
      <c r="CG205">
        <v>187536</v>
      </c>
      <c r="CH205">
        <v>229701</v>
      </c>
      <c r="CI205">
        <v>0</v>
      </c>
      <c r="CJ205">
        <v>0</v>
      </c>
      <c r="CK205">
        <v>0</v>
      </c>
      <c r="CL205">
        <v>417238</v>
      </c>
      <c r="CM205">
        <v>1696.57</v>
      </c>
      <c r="CN205">
        <v>0</v>
      </c>
      <c r="CO205">
        <v>0</v>
      </c>
      <c r="CP205">
        <v>0</v>
      </c>
      <c r="CQ205">
        <v>0</v>
      </c>
      <c r="CR205">
        <v>640.42700000000002</v>
      </c>
      <c r="CS205">
        <v>0</v>
      </c>
      <c r="CT205">
        <v>2337</v>
      </c>
      <c r="CU205">
        <v>0</v>
      </c>
      <c r="CV205">
        <v>0</v>
      </c>
      <c r="CW205">
        <v>0</v>
      </c>
      <c r="CX205">
        <v>0</v>
      </c>
      <c r="CY205">
        <v>2337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6.3811600000000004</v>
      </c>
      <c r="DN205">
        <v>51.186999999999998</v>
      </c>
      <c r="DO205">
        <v>20.705100000000002</v>
      </c>
      <c r="DP205">
        <v>0</v>
      </c>
      <c r="DQ205">
        <v>0.63616799999999996</v>
      </c>
      <c r="DR205">
        <v>2.15421</v>
      </c>
      <c r="DS205">
        <v>39.261899999999997</v>
      </c>
      <c r="DT205">
        <v>120.32599999999999</v>
      </c>
      <c r="DU205">
        <v>123.904</v>
      </c>
      <c r="DV205">
        <v>0</v>
      </c>
      <c r="DW205">
        <v>0</v>
      </c>
      <c r="DX205">
        <v>0</v>
      </c>
      <c r="DY205">
        <v>244.22900000000001</v>
      </c>
      <c r="DZ205">
        <v>235.69800000000001</v>
      </c>
      <c r="EA205">
        <v>8.5309500000000007</v>
      </c>
      <c r="EB205">
        <v>0</v>
      </c>
      <c r="EC205">
        <v>0</v>
      </c>
      <c r="EE205">
        <v>0</v>
      </c>
      <c r="EF205">
        <v>0</v>
      </c>
      <c r="EH205">
        <v>0</v>
      </c>
      <c r="EI205" s="74">
        <v>2.1266000000000001E-14</v>
      </c>
      <c r="EJ205">
        <v>24.734200000000001</v>
      </c>
      <c r="EK205">
        <v>2.8626900000000002</v>
      </c>
      <c r="EL205">
        <v>0</v>
      </c>
      <c r="EM205" s="74">
        <v>3.2931000000000002E-10</v>
      </c>
      <c r="EN205">
        <v>0</v>
      </c>
      <c r="EO205">
        <v>10.330399999999999</v>
      </c>
      <c r="EP205">
        <v>37.927300000000002</v>
      </c>
      <c r="EQ205">
        <v>29.569299999999998</v>
      </c>
      <c r="ER205">
        <v>0</v>
      </c>
      <c r="ES205">
        <v>0</v>
      </c>
      <c r="ET205">
        <v>0</v>
      </c>
      <c r="EU205">
        <v>67.496600000000001</v>
      </c>
      <c r="EV205" s="74">
        <v>3.9528800000000001E-20</v>
      </c>
      <c r="EW205">
        <v>23.9861</v>
      </c>
      <c r="EX205">
        <v>4.7373000000000003</v>
      </c>
      <c r="EY205">
        <v>0</v>
      </c>
      <c r="EZ205" s="74">
        <v>5.0785599999999999E-17</v>
      </c>
      <c r="FA205">
        <v>0</v>
      </c>
      <c r="FB205">
        <v>10.330399999999999</v>
      </c>
      <c r="FC205">
        <v>39.053800000000003</v>
      </c>
      <c r="FD205">
        <v>29.569299999999998</v>
      </c>
      <c r="FE205">
        <v>0</v>
      </c>
      <c r="FF205">
        <v>0</v>
      </c>
      <c r="FG205">
        <v>0</v>
      </c>
      <c r="FH205">
        <v>68.623099999999994</v>
      </c>
      <c r="FI205" t="s">
        <v>606</v>
      </c>
      <c r="FJ205" t="s">
        <v>535</v>
      </c>
      <c r="FK205" t="s">
        <v>536</v>
      </c>
      <c r="FL205" t="s">
        <v>257</v>
      </c>
      <c r="FM205">
        <v>8.5</v>
      </c>
      <c r="FN205" t="s">
        <v>44</v>
      </c>
      <c r="FO205" t="s">
        <v>472</v>
      </c>
      <c r="FP205" t="s">
        <v>617</v>
      </c>
    </row>
    <row r="206" spans="1:172" x14ac:dyDescent="0.25">
      <c r="A206" s="72">
        <v>43238.487361111111</v>
      </c>
      <c r="B206" t="s">
        <v>374</v>
      </c>
      <c r="C206" t="s">
        <v>374</v>
      </c>
      <c r="D206" t="s">
        <v>268</v>
      </c>
      <c r="E206">
        <v>53627.8</v>
      </c>
      <c r="F206">
        <v>53627.8</v>
      </c>
      <c r="G206" t="s">
        <v>43</v>
      </c>
      <c r="H206" s="73">
        <v>6.8749999999999992E-2</v>
      </c>
      <c r="I206" t="s">
        <v>51</v>
      </c>
      <c r="J206">
        <v>-88.02</v>
      </c>
      <c r="K206" t="s">
        <v>99</v>
      </c>
      <c r="L206" t="s">
        <v>99</v>
      </c>
      <c r="M206" t="s">
        <v>461</v>
      </c>
      <c r="N206">
        <v>185.58</v>
      </c>
      <c r="O206">
        <v>51949.1</v>
      </c>
      <c r="P206">
        <v>196000</v>
      </c>
      <c r="Q206">
        <v>0</v>
      </c>
      <c r="R206">
        <v>9156.98</v>
      </c>
      <c r="S206">
        <v>0</v>
      </c>
      <c r="T206">
        <v>97412.5</v>
      </c>
      <c r="U206">
        <v>354704</v>
      </c>
      <c r="V206">
        <v>235375</v>
      </c>
      <c r="W206">
        <v>23370.400000000001</v>
      </c>
      <c r="X206">
        <v>0</v>
      </c>
      <c r="Y206">
        <v>0</v>
      </c>
      <c r="Z206">
        <v>613449</v>
      </c>
      <c r="AA206">
        <v>28522.400000000001</v>
      </c>
      <c r="AB206">
        <v>0</v>
      </c>
      <c r="AC206">
        <v>0</v>
      </c>
      <c r="AD206">
        <v>0</v>
      </c>
      <c r="AE206">
        <v>0</v>
      </c>
      <c r="AF206">
        <v>717.14</v>
      </c>
      <c r="AG206">
        <v>0</v>
      </c>
      <c r="AH206">
        <v>29239.5</v>
      </c>
      <c r="AI206">
        <v>2888.07</v>
      </c>
      <c r="AJ206">
        <v>0</v>
      </c>
      <c r="AK206">
        <v>0</v>
      </c>
      <c r="AL206">
        <v>0</v>
      </c>
      <c r="AM206">
        <v>32127.599999999999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104.357</v>
      </c>
      <c r="BB206">
        <v>31.823899999999998</v>
      </c>
      <c r="BC206">
        <v>102.81699999999999</v>
      </c>
      <c r="BD206">
        <v>0</v>
      </c>
      <c r="BE206">
        <v>4.67821</v>
      </c>
      <c r="BF206">
        <v>2.41832</v>
      </c>
      <c r="BG206">
        <v>49.737499999999997</v>
      </c>
      <c r="BH206">
        <v>295.83100000000002</v>
      </c>
      <c r="BI206">
        <v>127.315</v>
      </c>
      <c r="BJ206">
        <v>12.2561</v>
      </c>
      <c r="BK206">
        <v>0</v>
      </c>
      <c r="BL206">
        <v>0</v>
      </c>
      <c r="BM206">
        <v>435.40199999999999</v>
      </c>
      <c r="BN206">
        <v>319.036</v>
      </c>
      <c r="BO206">
        <v>116.366</v>
      </c>
      <c r="BP206">
        <v>0</v>
      </c>
      <c r="BQ206">
        <v>0</v>
      </c>
      <c r="BS206">
        <v>0</v>
      </c>
      <c r="BT206">
        <v>1</v>
      </c>
      <c r="BU206" t="s">
        <v>156</v>
      </c>
      <c r="BV206">
        <v>0</v>
      </c>
      <c r="BW206" t="s">
        <v>99</v>
      </c>
      <c r="BX206" t="s">
        <v>99</v>
      </c>
      <c r="BY206" t="s">
        <v>248</v>
      </c>
      <c r="BZ206">
        <v>108.319</v>
      </c>
      <c r="CA206">
        <v>52736</v>
      </c>
      <c r="CB206">
        <v>108873</v>
      </c>
      <c r="CC206">
        <v>0</v>
      </c>
      <c r="CD206">
        <v>8138.95</v>
      </c>
      <c r="CE206">
        <v>0</v>
      </c>
      <c r="CF206">
        <v>97412.5</v>
      </c>
      <c r="CG206">
        <v>267269</v>
      </c>
      <c r="CH206">
        <v>235375</v>
      </c>
      <c r="CI206">
        <v>23370.400000000001</v>
      </c>
      <c r="CJ206">
        <v>0</v>
      </c>
      <c r="CK206">
        <v>0</v>
      </c>
      <c r="CL206">
        <v>526015</v>
      </c>
      <c r="CM206">
        <v>17820.7</v>
      </c>
      <c r="CN206">
        <v>0</v>
      </c>
      <c r="CO206">
        <v>0</v>
      </c>
      <c r="CP206">
        <v>0</v>
      </c>
      <c r="CQ206">
        <v>0</v>
      </c>
      <c r="CR206">
        <v>748.52499999999998</v>
      </c>
      <c r="CS206">
        <v>0</v>
      </c>
      <c r="CT206">
        <v>18569.2</v>
      </c>
      <c r="CU206">
        <v>2888.07</v>
      </c>
      <c r="CV206">
        <v>0</v>
      </c>
      <c r="CW206">
        <v>0</v>
      </c>
      <c r="CX206">
        <v>0</v>
      </c>
      <c r="CY206">
        <v>21457.3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64.778899999999993</v>
      </c>
      <c r="DN206">
        <v>30.9206</v>
      </c>
      <c r="DO206">
        <v>55.716900000000003</v>
      </c>
      <c r="DP206">
        <v>0</v>
      </c>
      <c r="DQ206">
        <v>4.1377199999999998</v>
      </c>
      <c r="DR206">
        <v>2.5238100000000001</v>
      </c>
      <c r="DS206">
        <v>49.737499999999997</v>
      </c>
      <c r="DT206">
        <v>207.815</v>
      </c>
      <c r="DU206">
        <v>127.315</v>
      </c>
      <c r="DV206">
        <v>12.2561</v>
      </c>
      <c r="DW206">
        <v>0</v>
      </c>
      <c r="DX206">
        <v>0</v>
      </c>
      <c r="DY206">
        <v>347.38600000000002</v>
      </c>
      <c r="DZ206">
        <v>270.44900000000001</v>
      </c>
      <c r="EA206">
        <v>76.936999999999998</v>
      </c>
      <c r="EB206">
        <v>0</v>
      </c>
      <c r="EC206">
        <v>0</v>
      </c>
      <c r="EE206">
        <v>0</v>
      </c>
      <c r="EF206">
        <v>2.5</v>
      </c>
      <c r="EG206" t="s">
        <v>204</v>
      </c>
      <c r="EH206">
        <v>0</v>
      </c>
      <c r="EI206" s="74">
        <v>1.0590699999999999E-9</v>
      </c>
      <c r="EJ206">
        <v>33.460900000000002</v>
      </c>
      <c r="EK206">
        <v>23.796600000000002</v>
      </c>
      <c r="EL206">
        <v>0</v>
      </c>
      <c r="EM206" s="74">
        <v>3.7528999999999999E-5</v>
      </c>
      <c r="EN206">
        <v>0</v>
      </c>
      <c r="EO206">
        <v>14.531000000000001</v>
      </c>
      <c r="EP206">
        <v>71.788600000000002</v>
      </c>
      <c r="EQ206">
        <v>30.176600000000001</v>
      </c>
      <c r="ER206">
        <v>2.6678500000000001</v>
      </c>
      <c r="ES206">
        <v>0</v>
      </c>
      <c r="ET206">
        <v>0</v>
      </c>
      <c r="EU206">
        <v>104.633</v>
      </c>
      <c r="EV206">
        <v>1.1742E-4</v>
      </c>
      <c r="EW206">
        <v>27.8169</v>
      </c>
      <c r="EX206">
        <v>12.2714</v>
      </c>
      <c r="EY206">
        <v>0</v>
      </c>
      <c r="EZ206">
        <v>0.20380100000000001</v>
      </c>
      <c r="FA206">
        <v>0</v>
      </c>
      <c r="FB206">
        <v>14.531000000000001</v>
      </c>
      <c r="FC206">
        <v>54.8232</v>
      </c>
      <c r="FD206">
        <v>30.176600000000001</v>
      </c>
      <c r="FE206">
        <v>2.6678500000000001</v>
      </c>
      <c r="FF206">
        <v>0</v>
      </c>
      <c r="FG206">
        <v>0</v>
      </c>
      <c r="FH206">
        <v>87.667599999999993</v>
      </c>
      <c r="FI206" t="s">
        <v>606</v>
      </c>
      <c r="FJ206" t="s">
        <v>535</v>
      </c>
      <c r="FK206" t="s">
        <v>536</v>
      </c>
      <c r="FL206" t="s">
        <v>257</v>
      </c>
      <c r="FM206">
        <v>8.5</v>
      </c>
      <c r="FN206" t="s">
        <v>44</v>
      </c>
      <c r="FO206" t="s">
        <v>472</v>
      </c>
      <c r="FP206" t="s">
        <v>617</v>
      </c>
    </row>
    <row r="207" spans="1:172" x14ac:dyDescent="0.25">
      <c r="A207" s="72">
        <v>43238.488425925927</v>
      </c>
      <c r="B207" t="s">
        <v>375</v>
      </c>
      <c r="C207" t="s">
        <v>375</v>
      </c>
      <c r="D207" t="s">
        <v>266</v>
      </c>
      <c r="E207">
        <v>53627.8</v>
      </c>
      <c r="F207">
        <v>53627.8</v>
      </c>
      <c r="G207" t="s">
        <v>43</v>
      </c>
      <c r="H207" s="73">
        <v>6.1111111111111116E-2</v>
      </c>
      <c r="I207" t="s">
        <v>51</v>
      </c>
      <c r="J207">
        <v>-49.35</v>
      </c>
      <c r="K207" t="s">
        <v>99</v>
      </c>
      <c r="L207" t="s">
        <v>99</v>
      </c>
      <c r="M207" t="s">
        <v>238</v>
      </c>
      <c r="N207">
        <v>74.612799999999993</v>
      </c>
      <c r="O207">
        <v>88507.3</v>
      </c>
      <c r="P207">
        <v>193912</v>
      </c>
      <c r="Q207">
        <v>0</v>
      </c>
      <c r="R207">
        <v>6939.72</v>
      </c>
      <c r="S207">
        <v>0</v>
      </c>
      <c r="T207">
        <v>97412.5</v>
      </c>
      <c r="U207">
        <v>386846</v>
      </c>
      <c r="V207">
        <v>235375</v>
      </c>
      <c r="W207">
        <v>23370.400000000001</v>
      </c>
      <c r="X207">
        <v>0</v>
      </c>
      <c r="Y207">
        <v>0</v>
      </c>
      <c r="Z207">
        <v>645591</v>
      </c>
      <c r="AA207">
        <v>11467.5</v>
      </c>
      <c r="AB207">
        <v>0</v>
      </c>
      <c r="AC207">
        <v>0</v>
      </c>
      <c r="AD207">
        <v>0</v>
      </c>
      <c r="AE207">
        <v>0</v>
      </c>
      <c r="AF207">
        <v>615.56299999999999</v>
      </c>
      <c r="AG207">
        <v>0</v>
      </c>
      <c r="AH207">
        <v>12083.1</v>
      </c>
      <c r="AI207">
        <v>2888.07</v>
      </c>
      <c r="AJ207">
        <v>0</v>
      </c>
      <c r="AK207">
        <v>0</v>
      </c>
      <c r="AL207">
        <v>0</v>
      </c>
      <c r="AM207">
        <v>14971.2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42.3185</v>
      </c>
      <c r="BB207">
        <v>66.127099999999999</v>
      </c>
      <c r="BC207">
        <v>100.471</v>
      </c>
      <c r="BD207">
        <v>0</v>
      </c>
      <c r="BE207">
        <v>3.1346599999999998</v>
      </c>
      <c r="BF207">
        <v>2.0709300000000002</v>
      </c>
      <c r="BG207">
        <v>52.858199999999997</v>
      </c>
      <c r="BH207">
        <v>266.98099999999999</v>
      </c>
      <c r="BI207">
        <v>136.49299999999999</v>
      </c>
      <c r="BJ207">
        <v>11.966799999999999</v>
      </c>
      <c r="BK207">
        <v>0</v>
      </c>
      <c r="BL207">
        <v>0</v>
      </c>
      <c r="BM207">
        <v>415.44099999999997</v>
      </c>
      <c r="BN207">
        <v>361.392</v>
      </c>
      <c r="BO207">
        <v>54.049100000000003</v>
      </c>
      <c r="BP207">
        <v>0</v>
      </c>
      <c r="BQ207">
        <v>0</v>
      </c>
      <c r="BS207">
        <v>0</v>
      </c>
      <c r="BT207">
        <v>0</v>
      </c>
      <c r="BV207">
        <v>0</v>
      </c>
      <c r="BW207" t="s">
        <v>99</v>
      </c>
      <c r="BX207" t="s">
        <v>99</v>
      </c>
      <c r="BY207" t="s">
        <v>335</v>
      </c>
      <c r="BZ207">
        <v>48.268599999999999</v>
      </c>
      <c r="CA207">
        <v>108561</v>
      </c>
      <c r="CB207">
        <v>106532</v>
      </c>
      <c r="CC207">
        <v>0</v>
      </c>
      <c r="CD207">
        <v>6601.31</v>
      </c>
      <c r="CE207">
        <v>0</v>
      </c>
      <c r="CF207">
        <v>97412.5</v>
      </c>
      <c r="CG207">
        <v>319156</v>
      </c>
      <c r="CH207">
        <v>235375</v>
      </c>
      <c r="CI207">
        <v>23370.400000000001</v>
      </c>
      <c r="CJ207">
        <v>0</v>
      </c>
      <c r="CK207">
        <v>0</v>
      </c>
      <c r="CL207">
        <v>577901</v>
      </c>
      <c r="CM207">
        <v>8634.93</v>
      </c>
      <c r="CN207">
        <v>0</v>
      </c>
      <c r="CO207">
        <v>0</v>
      </c>
      <c r="CP207">
        <v>0</v>
      </c>
      <c r="CQ207">
        <v>0</v>
      </c>
      <c r="CR207">
        <v>646.947</v>
      </c>
      <c r="CS207">
        <v>0</v>
      </c>
      <c r="CT207">
        <v>9281.8799999999992</v>
      </c>
      <c r="CU207">
        <v>2888.07</v>
      </c>
      <c r="CV207">
        <v>0</v>
      </c>
      <c r="CW207">
        <v>0</v>
      </c>
      <c r="CX207">
        <v>0</v>
      </c>
      <c r="CY207">
        <v>12170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30.7271</v>
      </c>
      <c r="DN207">
        <v>72.911100000000005</v>
      </c>
      <c r="DO207">
        <v>55.708300000000001</v>
      </c>
      <c r="DP207">
        <v>0</v>
      </c>
      <c r="DQ207">
        <v>3.2429999999999999</v>
      </c>
      <c r="DR207">
        <v>2.1764100000000002</v>
      </c>
      <c r="DS207">
        <v>52.858199999999997</v>
      </c>
      <c r="DT207">
        <v>217.624</v>
      </c>
      <c r="DU207">
        <v>136.49299999999999</v>
      </c>
      <c r="DV207">
        <v>11.966799999999999</v>
      </c>
      <c r="DW207">
        <v>0</v>
      </c>
      <c r="DX207">
        <v>0</v>
      </c>
      <c r="DY207">
        <v>366.084</v>
      </c>
      <c r="DZ207">
        <v>323.50900000000001</v>
      </c>
      <c r="EA207">
        <v>42.5747</v>
      </c>
      <c r="EB207">
        <v>0</v>
      </c>
      <c r="EC207">
        <v>0</v>
      </c>
      <c r="EE207">
        <v>0</v>
      </c>
      <c r="EF207">
        <v>0</v>
      </c>
      <c r="EH207">
        <v>0</v>
      </c>
      <c r="EI207" s="74">
        <v>1.42563E-19</v>
      </c>
      <c r="EJ207">
        <v>33.648499999999999</v>
      </c>
      <c r="EK207">
        <v>23.0989</v>
      </c>
      <c r="EL207">
        <v>0</v>
      </c>
      <c r="EM207" s="74">
        <v>1.16957E-16</v>
      </c>
      <c r="EN207">
        <v>0</v>
      </c>
      <c r="EO207">
        <v>14.531000000000001</v>
      </c>
      <c r="EP207">
        <v>71.278300000000002</v>
      </c>
      <c r="EQ207">
        <v>30.176600000000001</v>
      </c>
      <c r="ER207">
        <v>2.6678500000000001</v>
      </c>
      <c r="ES207">
        <v>0</v>
      </c>
      <c r="ET207">
        <v>0</v>
      </c>
      <c r="EU207">
        <v>104.123</v>
      </c>
      <c r="EV207">
        <v>8.2188499999999996E-4</v>
      </c>
      <c r="EW207">
        <v>34.132899999999999</v>
      </c>
      <c r="EX207">
        <v>11.2483</v>
      </c>
      <c r="EY207">
        <v>0</v>
      </c>
      <c r="EZ207">
        <v>0.52112099999999995</v>
      </c>
      <c r="FA207">
        <v>0</v>
      </c>
      <c r="FB207">
        <v>14.531000000000001</v>
      </c>
      <c r="FC207">
        <v>60.434100000000001</v>
      </c>
      <c r="FD207">
        <v>30.176600000000001</v>
      </c>
      <c r="FE207">
        <v>2.6678500000000001</v>
      </c>
      <c r="FF207">
        <v>0</v>
      </c>
      <c r="FG207">
        <v>0</v>
      </c>
      <c r="FH207">
        <v>93.278499999999994</v>
      </c>
      <c r="FI207" t="s">
        <v>606</v>
      </c>
      <c r="FJ207" t="s">
        <v>535</v>
      </c>
      <c r="FK207" t="s">
        <v>536</v>
      </c>
      <c r="FL207" t="s">
        <v>257</v>
      </c>
      <c r="FM207">
        <v>8.5</v>
      </c>
      <c r="FN207" t="s">
        <v>44</v>
      </c>
      <c r="FO207" t="s">
        <v>472</v>
      </c>
      <c r="FP207" t="s">
        <v>617</v>
      </c>
    </row>
    <row r="208" spans="1:172" x14ac:dyDescent="0.25">
      <c r="A208" s="72">
        <v>43238.489571759259</v>
      </c>
      <c r="B208" t="s">
        <v>376</v>
      </c>
      <c r="C208" t="s">
        <v>376</v>
      </c>
      <c r="D208" t="s">
        <v>268</v>
      </c>
      <c r="E208">
        <v>53627.8</v>
      </c>
      <c r="F208">
        <v>53627.8</v>
      </c>
      <c r="G208" t="s">
        <v>43</v>
      </c>
      <c r="H208" s="73">
        <v>6.5277777777777782E-2</v>
      </c>
      <c r="I208" t="s">
        <v>51</v>
      </c>
      <c r="J208">
        <v>-30.56</v>
      </c>
      <c r="K208" t="s">
        <v>99</v>
      </c>
      <c r="L208" t="s">
        <v>99</v>
      </c>
      <c r="M208" t="s">
        <v>221</v>
      </c>
      <c r="N208">
        <v>31.495200000000001</v>
      </c>
      <c r="O208">
        <v>47838.1</v>
      </c>
      <c r="P208">
        <v>103208</v>
      </c>
      <c r="Q208">
        <v>0</v>
      </c>
      <c r="R208">
        <v>2753.55</v>
      </c>
      <c r="S208">
        <v>0</v>
      </c>
      <c r="T208">
        <v>72497.3</v>
      </c>
      <c r="U208">
        <v>226328</v>
      </c>
      <c r="V208">
        <v>229701</v>
      </c>
      <c r="W208">
        <v>0</v>
      </c>
      <c r="X208">
        <v>0</v>
      </c>
      <c r="Y208">
        <v>0</v>
      </c>
      <c r="Z208">
        <v>456029</v>
      </c>
      <c r="AA208">
        <v>4840.6000000000004</v>
      </c>
      <c r="AB208">
        <v>0</v>
      </c>
      <c r="AC208">
        <v>0</v>
      </c>
      <c r="AD208">
        <v>0</v>
      </c>
      <c r="AE208">
        <v>0</v>
      </c>
      <c r="AF208">
        <v>709.48400000000004</v>
      </c>
      <c r="AG208">
        <v>0</v>
      </c>
      <c r="AH208">
        <v>5550.08</v>
      </c>
      <c r="AI208">
        <v>0</v>
      </c>
      <c r="AJ208">
        <v>0</v>
      </c>
      <c r="AK208">
        <v>0</v>
      </c>
      <c r="AL208">
        <v>0</v>
      </c>
      <c r="AM208">
        <v>5550.08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18.007200000000001</v>
      </c>
      <c r="BB208">
        <v>28.436199999999999</v>
      </c>
      <c r="BC208">
        <v>54.039000000000001</v>
      </c>
      <c r="BD208">
        <v>0</v>
      </c>
      <c r="BE208">
        <v>1.44967</v>
      </c>
      <c r="BF208">
        <v>2.3921899999999998</v>
      </c>
      <c r="BG208">
        <v>36.838299999999997</v>
      </c>
      <c r="BH208">
        <v>141.16300000000001</v>
      </c>
      <c r="BI208">
        <v>114.872</v>
      </c>
      <c r="BJ208">
        <v>0</v>
      </c>
      <c r="BK208">
        <v>0</v>
      </c>
      <c r="BL208">
        <v>0</v>
      </c>
      <c r="BM208">
        <v>256.03500000000003</v>
      </c>
      <c r="BN208">
        <v>235.65299999999999</v>
      </c>
      <c r="BO208">
        <v>20.381699999999999</v>
      </c>
      <c r="BP208">
        <v>0</v>
      </c>
      <c r="BQ208">
        <v>0</v>
      </c>
      <c r="BS208">
        <v>0</v>
      </c>
      <c r="BT208">
        <v>1.25</v>
      </c>
      <c r="BU208" t="s">
        <v>156</v>
      </c>
      <c r="BV208">
        <v>0</v>
      </c>
      <c r="BW208" t="s">
        <v>99</v>
      </c>
      <c r="BX208" t="s">
        <v>99</v>
      </c>
      <c r="BY208" t="s">
        <v>354</v>
      </c>
      <c r="BZ208">
        <v>41.263199999999998</v>
      </c>
      <c r="CA208">
        <v>40493.199999999997</v>
      </c>
      <c r="CB208">
        <v>40555.599999999999</v>
      </c>
      <c r="CC208">
        <v>0</v>
      </c>
      <c r="CD208">
        <v>2921.54</v>
      </c>
      <c r="CE208">
        <v>0</v>
      </c>
      <c r="CF208">
        <v>72497.3</v>
      </c>
      <c r="CG208">
        <v>156509</v>
      </c>
      <c r="CH208">
        <v>229701</v>
      </c>
      <c r="CI208">
        <v>0</v>
      </c>
      <c r="CJ208">
        <v>0</v>
      </c>
      <c r="CK208">
        <v>0</v>
      </c>
      <c r="CL208">
        <v>386210</v>
      </c>
      <c r="CM208">
        <v>6761.99</v>
      </c>
      <c r="CN208">
        <v>0</v>
      </c>
      <c r="CO208">
        <v>0</v>
      </c>
      <c r="CP208">
        <v>0</v>
      </c>
      <c r="CQ208">
        <v>0</v>
      </c>
      <c r="CR208">
        <v>740.86500000000001</v>
      </c>
      <c r="CS208">
        <v>0</v>
      </c>
      <c r="CT208">
        <v>7502.86</v>
      </c>
      <c r="CU208">
        <v>0</v>
      </c>
      <c r="CV208">
        <v>0</v>
      </c>
      <c r="CW208">
        <v>0</v>
      </c>
      <c r="CX208">
        <v>0</v>
      </c>
      <c r="CY208">
        <v>7502.86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25.0001</v>
      </c>
      <c r="DN208">
        <v>23.9238</v>
      </c>
      <c r="DO208">
        <v>20.839500000000001</v>
      </c>
      <c r="DP208">
        <v>0</v>
      </c>
      <c r="DQ208">
        <v>1.51135</v>
      </c>
      <c r="DR208">
        <v>2.4976600000000002</v>
      </c>
      <c r="DS208">
        <v>36.838299999999997</v>
      </c>
      <c r="DT208">
        <v>110.611</v>
      </c>
      <c r="DU208">
        <v>114.872</v>
      </c>
      <c r="DV208">
        <v>0</v>
      </c>
      <c r="DW208">
        <v>0</v>
      </c>
      <c r="DX208">
        <v>0</v>
      </c>
      <c r="DY208">
        <v>225.483</v>
      </c>
      <c r="DZ208">
        <v>198.00800000000001</v>
      </c>
      <c r="EA208">
        <v>27.474799999999998</v>
      </c>
      <c r="EB208">
        <v>0</v>
      </c>
      <c r="EC208">
        <v>0</v>
      </c>
      <c r="EE208">
        <v>0</v>
      </c>
      <c r="EF208">
        <v>7.75</v>
      </c>
      <c r="EG208" t="s">
        <v>204</v>
      </c>
      <c r="EH208">
        <v>0</v>
      </c>
      <c r="EI208">
        <v>0</v>
      </c>
      <c r="EJ208">
        <v>27.098600000000001</v>
      </c>
      <c r="EK208">
        <v>14.495100000000001</v>
      </c>
      <c r="EL208">
        <v>0</v>
      </c>
      <c r="EM208">
        <v>0</v>
      </c>
      <c r="EN208">
        <v>0</v>
      </c>
      <c r="EO208">
        <v>10.330399999999999</v>
      </c>
      <c r="EP208">
        <v>51.923999999999999</v>
      </c>
      <c r="EQ208">
        <v>29.569299999999998</v>
      </c>
      <c r="ER208">
        <v>0</v>
      </c>
      <c r="ES208">
        <v>0</v>
      </c>
      <c r="ET208">
        <v>0</v>
      </c>
      <c r="EU208">
        <v>81.493399999999994</v>
      </c>
      <c r="EV208" s="74">
        <v>1.78832E-20</v>
      </c>
      <c r="EW208">
        <v>22.269300000000001</v>
      </c>
      <c r="EX208">
        <v>5.9247899999999998</v>
      </c>
      <c r="EY208">
        <v>0</v>
      </c>
      <c r="EZ208" s="74">
        <v>2.9862099999999998E-17</v>
      </c>
      <c r="FA208">
        <v>0</v>
      </c>
      <c r="FB208">
        <v>10.330399999999999</v>
      </c>
      <c r="FC208">
        <v>38.5244</v>
      </c>
      <c r="FD208">
        <v>29.569299999999998</v>
      </c>
      <c r="FE208">
        <v>0</v>
      </c>
      <c r="FF208">
        <v>0</v>
      </c>
      <c r="FG208">
        <v>0</v>
      </c>
      <c r="FH208">
        <v>68.093800000000002</v>
      </c>
      <c r="FI208" t="s">
        <v>606</v>
      </c>
      <c r="FJ208" t="s">
        <v>535</v>
      </c>
      <c r="FK208" t="s">
        <v>536</v>
      </c>
      <c r="FL208" t="s">
        <v>257</v>
      </c>
      <c r="FM208">
        <v>8.5</v>
      </c>
      <c r="FN208" t="s">
        <v>44</v>
      </c>
      <c r="FO208" t="s">
        <v>472</v>
      </c>
      <c r="FP208" t="s">
        <v>617</v>
      </c>
    </row>
    <row r="209" spans="1:172" x14ac:dyDescent="0.25">
      <c r="A209" s="72">
        <v>43238.490590277775</v>
      </c>
      <c r="B209" t="s">
        <v>377</v>
      </c>
      <c r="C209" t="s">
        <v>377</v>
      </c>
      <c r="D209" t="s">
        <v>266</v>
      </c>
      <c r="E209">
        <v>53627.8</v>
      </c>
      <c r="F209">
        <v>53627.8</v>
      </c>
      <c r="G209" t="s">
        <v>43</v>
      </c>
      <c r="H209" s="73">
        <v>5.347222222222222E-2</v>
      </c>
      <c r="I209" t="s">
        <v>51</v>
      </c>
      <c r="J209">
        <v>-23.61</v>
      </c>
      <c r="K209" t="s">
        <v>99</v>
      </c>
      <c r="L209" t="s">
        <v>99</v>
      </c>
      <c r="M209" t="s">
        <v>221</v>
      </c>
      <c r="N209">
        <v>5.52379</v>
      </c>
      <c r="O209">
        <v>85010.9</v>
      </c>
      <c r="P209">
        <v>77038.7</v>
      </c>
      <c r="Q209">
        <v>0</v>
      </c>
      <c r="R209">
        <v>962.54399999999998</v>
      </c>
      <c r="S209">
        <v>0</v>
      </c>
      <c r="T209">
        <v>72497.3</v>
      </c>
      <c r="U209">
        <v>235515</v>
      </c>
      <c r="V209">
        <v>229701</v>
      </c>
      <c r="W209">
        <v>0</v>
      </c>
      <c r="X209">
        <v>0</v>
      </c>
      <c r="Y209">
        <v>0</v>
      </c>
      <c r="Z209">
        <v>465216</v>
      </c>
      <c r="AA209">
        <v>848.971</v>
      </c>
      <c r="AB209">
        <v>0</v>
      </c>
      <c r="AC209">
        <v>0</v>
      </c>
      <c r="AD209">
        <v>0</v>
      </c>
      <c r="AE209">
        <v>0</v>
      </c>
      <c r="AF209">
        <v>609.04399999999998</v>
      </c>
      <c r="AG209">
        <v>0</v>
      </c>
      <c r="AH209">
        <v>1458.02</v>
      </c>
      <c r="AI209">
        <v>0</v>
      </c>
      <c r="AJ209">
        <v>0</v>
      </c>
      <c r="AK209">
        <v>0</v>
      </c>
      <c r="AL209">
        <v>0</v>
      </c>
      <c r="AM209">
        <v>1458.02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3.2471899999999998</v>
      </c>
      <c r="BB209">
        <v>57.896700000000003</v>
      </c>
      <c r="BC209">
        <v>41.043900000000001</v>
      </c>
      <c r="BD209">
        <v>0</v>
      </c>
      <c r="BE209">
        <v>0.44150699999999998</v>
      </c>
      <c r="BF209">
        <v>2.0487299999999999</v>
      </c>
      <c r="BG209">
        <v>39.261899999999997</v>
      </c>
      <c r="BH209">
        <v>143.94</v>
      </c>
      <c r="BI209">
        <v>123.904</v>
      </c>
      <c r="BJ209">
        <v>0</v>
      </c>
      <c r="BK209">
        <v>0</v>
      </c>
      <c r="BL209">
        <v>0</v>
      </c>
      <c r="BM209">
        <v>267.84399999999999</v>
      </c>
      <c r="BN209">
        <v>262.55</v>
      </c>
      <c r="BO209">
        <v>5.2933899999999996</v>
      </c>
      <c r="BP209">
        <v>0</v>
      </c>
      <c r="BQ209">
        <v>0</v>
      </c>
      <c r="BS209">
        <v>0</v>
      </c>
      <c r="BT209">
        <v>0</v>
      </c>
      <c r="BV209">
        <v>0</v>
      </c>
      <c r="BW209" t="s">
        <v>99</v>
      </c>
      <c r="BX209" t="s">
        <v>99</v>
      </c>
      <c r="BY209" t="s">
        <v>331</v>
      </c>
      <c r="BZ209">
        <v>9.6428799999999999</v>
      </c>
      <c r="CA209">
        <v>75597.3</v>
      </c>
      <c r="CB209">
        <v>38044</v>
      </c>
      <c r="CC209">
        <v>0</v>
      </c>
      <c r="CD209">
        <v>1387.99</v>
      </c>
      <c r="CE209">
        <v>0</v>
      </c>
      <c r="CF209">
        <v>72497.3</v>
      </c>
      <c r="CG209">
        <v>187536</v>
      </c>
      <c r="CH209">
        <v>229701</v>
      </c>
      <c r="CI209">
        <v>0</v>
      </c>
      <c r="CJ209">
        <v>0</v>
      </c>
      <c r="CK209">
        <v>0</v>
      </c>
      <c r="CL209">
        <v>417238</v>
      </c>
      <c r="CM209">
        <v>1696.57</v>
      </c>
      <c r="CN209">
        <v>0</v>
      </c>
      <c r="CO209">
        <v>0</v>
      </c>
      <c r="CP209">
        <v>0</v>
      </c>
      <c r="CQ209">
        <v>0</v>
      </c>
      <c r="CR209">
        <v>640.42700000000002</v>
      </c>
      <c r="CS209">
        <v>0</v>
      </c>
      <c r="CT209">
        <v>2337</v>
      </c>
      <c r="CU209">
        <v>0</v>
      </c>
      <c r="CV209">
        <v>0</v>
      </c>
      <c r="CW209">
        <v>0</v>
      </c>
      <c r="CX209">
        <v>0</v>
      </c>
      <c r="CY209">
        <v>2337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6.3811600000000004</v>
      </c>
      <c r="DN209">
        <v>51.186999999999998</v>
      </c>
      <c r="DO209">
        <v>20.705100000000002</v>
      </c>
      <c r="DP209">
        <v>0</v>
      </c>
      <c r="DQ209">
        <v>0.63616799999999996</v>
      </c>
      <c r="DR209">
        <v>2.15421</v>
      </c>
      <c r="DS209">
        <v>39.261899999999997</v>
      </c>
      <c r="DT209">
        <v>120.32599999999999</v>
      </c>
      <c r="DU209">
        <v>123.904</v>
      </c>
      <c r="DV209">
        <v>0</v>
      </c>
      <c r="DW209">
        <v>0</v>
      </c>
      <c r="DX209">
        <v>0</v>
      </c>
      <c r="DY209">
        <v>244.22900000000001</v>
      </c>
      <c r="DZ209">
        <v>235.69800000000001</v>
      </c>
      <c r="EA209">
        <v>8.5309500000000007</v>
      </c>
      <c r="EB209">
        <v>0</v>
      </c>
      <c r="EC209">
        <v>0</v>
      </c>
      <c r="EE209">
        <v>0</v>
      </c>
      <c r="EF209">
        <v>0</v>
      </c>
      <c r="EH209">
        <v>0</v>
      </c>
      <c r="EI209">
        <v>0</v>
      </c>
      <c r="EJ209">
        <v>27.03</v>
      </c>
      <c r="EK209">
        <v>10.986499999999999</v>
      </c>
      <c r="EL209">
        <v>0</v>
      </c>
      <c r="EM209">
        <v>0</v>
      </c>
      <c r="EN209">
        <v>0</v>
      </c>
      <c r="EO209">
        <v>10.330399999999999</v>
      </c>
      <c r="EP209">
        <v>48.346899999999998</v>
      </c>
      <c r="EQ209">
        <v>29.569299999999998</v>
      </c>
      <c r="ER209">
        <v>0</v>
      </c>
      <c r="ES209">
        <v>0</v>
      </c>
      <c r="ET209">
        <v>0</v>
      </c>
      <c r="EU209">
        <v>77.916200000000003</v>
      </c>
      <c r="EV209" s="74">
        <v>3.9528800000000001E-20</v>
      </c>
      <c r="EW209">
        <v>23.9861</v>
      </c>
      <c r="EX209">
        <v>4.7373000000000003</v>
      </c>
      <c r="EY209">
        <v>0</v>
      </c>
      <c r="EZ209" s="74">
        <v>5.0785599999999999E-17</v>
      </c>
      <c r="FA209">
        <v>0</v>
      </c>
      <c r="FB209">
        <v>10.330399999999999</v>
      </c>
      <c r="FC209">
        <v>39.053800000000003</v>
      </c>
      <c r="FD209">
        <v>29.569299999999998</v>
      </c>
      <c r="FE209">
        <v>0</v>
      </c>
      <c r="FF209">
        <v>0</v>
      </c>
      <c r="FG209">
        <v>0</v>
      </c>
      <c r="FH209">
        <v>68.623099999999994</v>
      </c>
      <c r="FI209" t="s">
        <v>606</v>
      </c>
      <c r="FJ209" t="s">
        <v>535</v>
      </c>
      <c r="FK209" t="s">
        <v>536</v>
      </c>
      <c r="FL209" t="s">
        <v>257</v>
      </c>
      <c r="FM209">
        <v>8.5</v>
      </c>
      <c r="FN209" t="s">
        <v>44</v>
      </c>
      <c r="FO209" t="s">
        <v>472</v>
      </c>
      <c r="FP209" t="s">
        <v>617</v>
      </c>
    </row>
    <row r="210" spans="1:172" x14ac:dyDescent="0.25">
      <c r="A210" s="72">
        <v>43238.492025462961</v>
      </c>
      <c r="B210" t="s">
        <v>378</v>
      </c>
      <c r="C210" t="s">
        <v>378</v>
      </c>
      <c r="D210" t="s">
        <v>268</v>
      </c>
      <c r="E210">
        <v>53627.8</v>
      </c>
      <c r="F210">
        <v>53627.8</v>
      </c>
      <c r="G210" t="s">
        <v>43</v>
      </c>
      <c r="H210" s="73">
        <v>7.2916666666666671E-2</v>
      </c>
      <c r="I210" t="s">
        <v>51</v>
      </c>
      <c r="J210">
        <v>-64.430000000000007</v>
      </c>
      <c r="K210" t="s">
        <v>99</v>
      </c>
      <c r="L210" t="s">
        <v>99</v>
      </c>
      <c r="M210" t="s">
        <v>221</v>
      </c>
      <c r="N210">
        <v>199.11500000000001</v>
      </c>
      <c r="O210">
        <v>72327.3</v>
      </c>
      <c r="P210">
        <v>114051</v>
      </c>
      <c r="Q210">
        <v>0</v>
      </c>
      <c r="R210">
        <v>14805.5</v>
      </c>
      <c r="S210">
        <v>0</v>
      </c>
      <c r="T210">
        <v>97412.5</v>
      </c>
      <c r="U210">
        <v>298795</v>
      </c>
      <c r="V210">
        <v>235375</v>
      </c>
      <c r="W210">
        <v>23370.400000000001</v>
      </c>
      <c r="X210">
        <v>0</v>
      </c>
      <c r="Y210">
        <v>0</v>
      </c>
      <c r="Z210">
        <v>557541</v>
      </c>
      <c r="AA210">
        <v>30602.7</v>
      </c>
      <c r="AB210">
        <v>0</v>
      </c>
      <c r="AC210">
        <v>0</v>
      </c>
      <c r="AD210">
        <v>0</v>
      </c>
      <c r="AE210">
        <v>0</v>
      </c>
      <c r="AF210">
        <v>717.13699999999994</v>
      </c>
      <c r="AG210">
        <v>0</v>
      </c>
      <c r="AH210">
        <v>31319.8</v>
      </c>
      <c r="AI210">
        <v>2888.07</v>
      </c>
      <c r="AJ210">
        <v>0</v>
      </c>
      <c r="AK210">
        <v>0</v>
      </c>
      <c r="AL210">
        <v>0</v>
      </c>
      <c r="AM210">
        <v>34207.9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109.97</v>
      </c>
      <c r="BB210">
        <v>42.703000000000003</v>
      </c>
      <c r="BC210">
        <v>59.658299999999997</v>
      </c>
      <c r="BD210">
        <v>0</v>
      </c>
      <c r="BE210">
        <v>7.7644399999999996</v>
      </c>
      <c r="BF210">
        <v>2.41831</v>
      </c>
      <c r="BG210">
        <v>49.737499999999997</v>
      </c>
      <c r="BH210">
        <v>272.25099999999998</v>
      </c>
      <c r="BI210">
        <v>127.315</v>
      </c>
      <c r="BJ210">
        <v>12.2561</v>
      </c>
      <c r="BK210">
        <v>0</v>
      </c>
      <c r="BL210">
        <v>0</v>
      </c>
      <c r="BM210">
        <v>411.822</v>
      </c>
      <c r="BN210">
        <v>289.85000000000002</v>
      </c>
      <c r="BO210">
        <v>121.97199999999999</v>
      </c>
      <c r="BP210">
        <v>0</v>
      </c>
      <c r="BQ210">
        <v>0</v>
      </c>
      <c r="BS210">
        <v>0</v>
      </c>
      <c r="BT210">
        <v>1</v>
      </c>
      <c r="BU210" t="s">
        <v>156</v>
      </c>
      <c r="BV210">
        <v>0</v>
      </c>
      <c r="BW210" t="s">
        <v>99</v>
      </c>
      <c r="BX210" t="s">
        <v>99</v>
      </c>
      <c r="BY210" t="s">
        <v>248</v>
      </c>
      <c r="BZ210">
        <v>108.319</v>
      </c>
      <c r="CA210">
        <v>52736</v>
      </c>
      <c r="CB210">
        <v>108873</v>
      </c>
      <c r="CC210">
        <v>0</v>
      </c>
      <c r="CD210">
        <v>8138.95</v>
      </c>
      <c r="CE210">
        <v>0</v>
      </c>
      <c r="CF210">
        <v>97412.5</v>
      </c>
      <c r="CG210">
        <v>267269</v>
      </c>
      <c r="CH210">
        <v>235375</v>
      </c>
      <c r="CI210">
        <v>23370.400000000001</v>
      </c>
      <c r="CJ210">
        <v>0</v>
      </c>
      <c r="CK210">
        <v>0</v>
      </c>
      <c r="CL210">
        <v>526015</v>
      </c>
      <c r="CM210">
        <v>17820.7</v>
      </c>
      <c r="CN210">
        <v>0</v>
      </c>
      <c r="CO210">
        <v>0</v>
      </c>
      <c r="CP210">
        <v>0</v>
      </c>
      <c r="CQ210">
        <v>0</v>
      </c>
      <c r="CR210">
        <v>748.52499999999998</v>
      </c>
      <c r="CS210">
        <v>0</v>
      </c>
      <c r="CT210">
        <v>18569.2</v>
      </c>
      <c r="CU210">
        <v>2888.07</v>
      </c>
      <c r="CV210">
        <v>0</v>
      </c>
      <c r="CW210">
        <v>0</v>
      </c>
      <c r="CX210">
        <v>0</v>
      </c>
      <c r="CY210">
        <v>21457.3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64.778899999999993</v>
      </c>
      <c r="DN210">
        <v>30.9206</v>
      </c>
      <c r="DO210">
        <v>55.716900000000003</v>
      </c>
      <c r="DP210">
        <v>0</v>
      </c>
      <c r="DQ210">
        <v>4.1377199999999998</v>
      </c>
      <c r="DR210">
        <v>2.5238100000000001</v>
      </c>
      <c r="DS210">
        <v>49.737499999999997</v>
      </c>
      <c r="DT210">
        <v>207.815</v>
      </c>
      <c r="DU210">
        <v>127.315</v>
      </c>
      <c r="DV210">
        <v>12.2561</v>
      </c>
      <c r="DW210">
        <v>0</v>
      </c>
      <c r="DX210">
        <v>0</v>
      </c>
      <c r="DY210">
        <v>347.38600000000002</v>
      </c>
      <c r="DZ210">
        <v>270.44900000000001</v>
      </c>
      <c r="EA210">
        <v>76.936999999999998</v>
      </c>
      <c r="EB210">
        <v>0</v>
      </c>
      <c r="EC210">
        <v>0</v>
      </c>
      <c r="EE210">
        <v>0</v>
      </c>
      <c r="EF210">
        <v>2.5</v>
      </c>
      <c r="EG210" t="s">
        <v>204</v>
      </c>
      <c r="EH210">
        <v>0</v>
      </c>
      <c r="EI210">
        <v>4.5010500000000004E-3</v>
      </c>
      <c r="EJ210">
        <v>39.199800000000003</v>
      </c>
      <c r="EK210">
        <v>13.749700000000001</v>
      </c>
      <c r="EL210">
        <v>0</v>
      </c>
      <c r="EM210">
        <v>1.6899500000000001</v>
      </c>
      <c r="EN210">
        <v>0</v>
      </c>
      <c r="EO210">
        <v>14.531000000000001</v>
      </c>
      <c r="EP210">
        <v>69.174899999999994</v>
      </c>
      <c r="EQ210">
        <v>30.176600000000001</v>
      </c>
      <c r="ER210">
        <v>2.6678500000000001</v>
      </c>
      <c r="ES210">
        <v>0</v>
      </c>
      <c r="ET210">
        <v>0</v>
      </c>
      <c r="EU210">
        <v>102.01900000000001</v>
      </c>
      <c r="EV210">
        <v>1.1742E-4</v>
      </c>
      <c r="EW210">
        <v>27.8169</v>
      </c>
      <c r="EX210">
        <v>12.2714</v>
      </c>
      <c r="EY210">
        <v>0</v>
      </c>
      <c r="EZ210">
        <v>0.20380100000000001</v>
      </c>
      <c r="FA210">
        <v>0</v>
      </c>
      <c r="FB210">
        <v>14.531000000000001</v>
      </c>
      <c r="FC210">
        <v>54.8232</v>
      </c>
      <c r="FD210">
        <v>30.176600000000001</v>
      </c>
      <c r="FE210">
        <v>2.6678500000000001</v>
      </c>
      <c r="FF210">
        <v>0</v>
      </c>
      <c r="FG210">
        <v>0</v>
      </c>
      <c r="FH210">
        <v>87.667599999999993</v>
      </c>
      <c r="FI210" t="s">
        <v>606</v>
      </c>
      <c r="FJ210" t="s">
        <v>535</v>
      </c>
      <c r="FK210" t="s">
        <v>536</v>
      </c>
      <c r="FL210" t="s">
        <v>257</v>
      </c>
      <c r="FM210">
        <v>8.5</v>
      </c>
      <c r="FN210" t="s">
        <v>44</v>
      </c>
      <c r="FO210" t="s">
        <v>472</v>
      </c>
      <c r="FP210" t="s">
        <v>617</v>
      </c>
    </row>
    <row r="211" spans="1:172" x14ac:dyDescent="0.25">
      <c r="A211" s="72">
        <v>43238.493171296293</v>
      </c>
      <c r="B211" t="s">
        <v>379</v>
      </c>
      <c r="C211" t="s">
        <v>379</v>
      </c>
      <c r="D211" t="s">
        <v>266</v>
      </c>
      <c r="E211">
        <v>53627.8</v>
      </c>
      <c r="F211">
        <v>53627.8</v>
      </c>
      <c r="G211" t="s">
        <v>43</v>
      </c>
      <c r="H211" s="73">
        <v>5.9722222222222225E-2</v>
      </c>
      <c r="I211" t="s">
        <v>51</v>
      </c>
      <c r="J211">
        <v>-61.87</v>
      </c>
      <c r="K211" t="s">
        <v>99</v>
      </c>
      <c r="L211" t="s">
        <v>99</v>
      </c>
      <c r="M211" t="s">
        <v>221</v>
      </c>
      <c r="N211">
        <v>114.628</v>
      </c>
      <c r="O211">
        <v>149202</v>
      </c>
      <c r="P211">
        <v>111438</v>
      </c>
      <c r="Q211">
        <v>0</v>
      </c>
      <c r="R211">
        <v>13571.4</v>
      </c>
      <c r="S211">
        <v>0</v>
      </c>
      <c r="T211">
        <v>97412.5</v>
      </c>
      <c r="U211">
        <v>371739</v>
      </c>
      <c r="V211">
        <v>235375</v>
      </c>
      <c r="W211">
        <v>23370.400000000001</v>
      </c>
      <c r="X211">
        <v>0</v>
      </c>
      <c r="Y211">
        <v>0</v>
      </c>
      <c r="Z211">
        <v>630484</v>
      </c>
      <c r="AA211">
        <v>17617.5</v>
      </c>
      <c r="AB211">
        <v>0</v>
      </c>
      <c r="AC211">
        <v>0</v>
      </c>
      <c r="AD211">
        <v>0</v>
      </c>
      <c r="AE211">
        <v>0</v>
      </c>
      <c r="AF211">
        <v>615.56299999999999</v>
      </c>
      <c r="AG211">
        <v>0</v>
      </c>
      <c r="AH211">
        <v>18233</v>
      </c>
      <c r="AI211">
        <v>2888.07</v>
      </c>
      <c r="AJ211">
        <v>0</v>
      </c>
      <c r="AK211">
        <v>0</v>
      </c>
      <c r="AL211">
        <v>0</v>
      </c>
      <c r="AM211">
        <v>21121.1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61.572699999999998</v>
      </c>
      <c r="BB211">
        <v>98.318700000000007</v>
      </c>
      <c r="BC211">
        <v>57.81</v>
      </c>
      <c r="BD211">
        <v>0</v>
      </c>
      <c r="BE211">
        <v>6.8704999999999998</v>
      </c>
      <c r="BF211">
        <v>2.0709300000000002</v>
      </c>
      <c r="BG211">
        <v>52.858199999999997</v>
      </c>
      <c r="BH211">
        <v>279.50099999999998</v>
      </c>
      <c r="BI211">
        <v>136.49299999999999</v>
      </c>
      <c r="BJ211">
        <v>11.966799999999999</v>
      </c>
      <c r="BK211">
        <v>0</v>
      </c>
      <c r="BL211">
        <v>0</v>
      </c>
      <c r="BM211">
        <v>427.96100000000001</v>
      </c>
      <c r="BN211">
        <v>354.67899999999997</v>
      </c>
      <c r="BO211">
        <v>73.282300000000006</v>
      </c>
      <c r="BP211">
        <v>0</v>
      </c>
      <c r="BQ211">
        <v>1.5</v>
      </c>
      <c r="BR211" t="s">
        <v>292</v>
      </c>
      <c r="BS211">
        <v>0</v>
      </c>
      <c r="BT211">
        <v>0</v>
      </c>
      <c r="BV211">
        <v>0</v>
      </c>
      <c r="BW211" t="s">
        <v>99</v>
      </c>
      <c r="BX211" t="s">
        <v>99</v>
      </c>
      <c r="BY211" t="s">
        <v>335</v>
      </c>
      <c r="BZ211">
        <v>48.268599999999999</v>
      </c>
      <c r="CA211">
        <v>108561</v>
      </c>
      <c r="CB211">
        <v>106532</v>
      </c>
      <c r="CC211">
        <v>0</v>
      </c>
      <c r="CD211">
        <v>6601.31</v>
      </c>
      <c r="CE211">
        <v>0</v>
      </c>
      <c r="CF211">
        <v>97412.5</v>
      </c>
      <c r="CG211">
        <v>319156</v>
      </c>
      <c r="CH211">
        <v>235375</v>
      </c>
      <c r="CI211">
        <v>23370.400000000001</v>
      </c>
      <c r="CJ211">
        <v>0</v>
      </c>
      <c r="CK211">
        <v>0</v>
      </c>
      <c r="CL211">
        <v>577901</v>
      </c>
      <c r="CM211">
        <v>8634.93</v>
      </c>
      <c r="CN211">
        <v>0</v>
      </c>
      <c r="CO211">
        <v>0</v>
      </c>
      <c r="CP211">
        <v>0</v>
      </c>
      <c r="CQ211">
        <v>0</v>
      </c>
      <c r="CR211">
        <v>646.947</v>
      </c>
      <c r="CS211">
        <v>0</v>
      </c>
      <c r="CT211">
        <v>9281.8799999999992</v>
      </c>
      <c r="CU211">
        <v>2888.07</v>
      </c>
      <c r="CV211">
        <v>0</v>
      </c>
      <c r="CW211">
        <v>0</v>
      </c>
      <c r="CX211">
        <v>0</v>
      </c>
      <c r="CY211">
        <v>12170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30.7271</v>
      </c>
      <c r="DN211">
        <v>72.911100000000005</v>
      </c>
      <c r="DO211">
        <v>55.708300000000001</v>
      </c>
      <c r="DP211">
        <v>0</v>
      </c>
      <c r="DQ211">
        <v>3.2429999999999999</v>
      </c>
      <c r="DR211">
        <v>2.1764100000000002</v>
      </c>
      <c r="DS211">
        <v>52.858199999999997</v>
      </c>
      <c r="DT211">
        <v>217.624</v>
      </c>
      <c r="DU211">
        <v>136.49299999999999</v>
      </c>
      <c r="DV211">
        <v>11.966799999999999</v>
      </c>
      <c r="DW211">
        <v>0</v>
      </c>
      <c r="DX211">
        <v>0</v>
      </c>
      <c r="DY211">
        <v>366.084</v>
      </c>
      <c r="DZ211">
        <v>323.50900000000001</v>
      </c>
      <c r="EA211">
        <v>42.5747</v>
      </c>
      <c r="EB211">
        <v>0</v>
      </c>
      <c r="EC211">
        <v>0</v>
      </c>
      <c r="EE211">
        <v>0</v>
      </c>
      <c r="EF211">
        <v>0</v>
      </c>
      <c r="EH211">
        <v>0</v>
      </c>
      <c r="EI211">
        <v>6.8252399999999998E-3</v>
      </c>
      <c r="EJ211">
        <v>48.194000000000003</v>
      </c>
      <c r="EK211">
        <v>13.159800000000001</v>
      </c>
      <c r="EL211">
        <v>0</v>
      </c>
      <c r="EM211">
        <v>1.4681299999999999</v>
      </c>
      <c r="EN211">
        <v>0</v>
      </c>
      <c r="EO211">
        <v>14.531000000000001</v>
      </c>
      <c r="EP211">
        <v>77.359700000000004</v>
      </c>
      <c r="EQ211">
        <v>30.176600000000001</v>
      </c>
      <c r="ER211">
        <v>2.6678500000000001</v>
      </c>
      <c r="ES211">
        <v>0</v>
      </c>
      <c r="ET211">
        <v>0</v>
      </c>
      <c r="EU211">
        <v>110.20399999999999</v>
      </c>
      <c r="EV211">
        <v>8.2188499999999996E-4</v>
      </c>
      <c r="EW211">
        <v>34.132899999999999</v>
      </c>
      <c r="EX211">
        <v>11.2483</v>
      </c>
      <c r="EY211">
        <v>0</v>
      </c>
      <c r="EZ211">
        <v>0.52112099999999995</v>
      </c>
      <c r="FA211">
        <v>0</v>
      </c>
      <c r="FB211">
        <v>14.531000000000001</v>
      </c>
      <c r="FC211">
        <v>60.434100000000001</v>
      </c>
      <c r="FD211">
        <v>30.176600000000001</v>
      </c>
      <c r="FE211">
        <v>2.6678500000000001</v>
      </c>
      <c r="FF211">
        <v>0</v>
      </c>
      <c r="FG211">
        <v>0</v>
      </c>
      <c r="FH211">
        <v>93.278499999999994</v>
      </c>
      <c r="FI211" t="s">
        <v>606</v>
      </c>
      <c r="FJ211" t="s">
        <v>535</v>
      </c>
      <c r="FK211" t="s">
        <v>536</v>
      </c>
      <c r="FL211" t="s">
        <v>257</v>
      </c>
      <c r="FM211">
        <v>8.5</v>
      </c>
      <c r="FN211" t="s">
        <v>44</v>
      </c>
      <c r="FO211" t="s">
        <v>472</v>
      </c>
      <c r="FP211" t="s">
        <v>617</v>
      </c>
    </row>
    <row r="212" spans="1:172" x14ac:dyDescent="0.25">
      <c r="A212" s="72">
        <v>43238.495787037034</v>
      </c>
      <c r="B212" t="s">
        <v>381</v>
      </c>
      <c r="C212" t="s">
        <v>381</v>
      </c>
      <c r="D212" t="s">
        <v>266</v>
      </c>
      <c r="E212">
        <v>498589</v>
      </c>
      <c r="F212">
        <v>498589</v>
      </c>
      <c r="G212" t="s">
        <v>43</v>
      </c>
      <c r="H212" s="73">
        <v>0.15416666666666667</v>
      </c>
      <c r="I212" t="s">
        <v>51</v>
      </c>
      <c r="J212">
        <v>-1.42</v>
      </c>
      <c r="K212" t="s">
        <v>99</v>
      </c>
      <c r="L212" t="s">
        <v>99</v>
      </c>
      <c r="M212" t="s">
        <v>259</v>
      </c>
      <c r="N212">
        <v>101.83799999999999</v>
      </c>
      <c r="O212">
        <v>455809</v>
      </c>
      <c r="P212">
        <v>410803</v>
      </c>
      <c r="Q212">
        <v>2917.65</v>
      </c>
      <c r="R212">
        <v>290614</v>
      </c>
      <c r="S212">
        <v>0</v>
      </c>
      <c r="T212">
        <v>678911</v>
      </c>
      <c r="U212" s="74">
        <v>1839160</v>
      </c>
      <c r="V212" s="74">
        <v>5008450</v>
      </c>
      <c r="W212">
        <v>0</v>
      </c>
      <c r="X212">
        <v>0</v>
      </c>
      <c r="Y212">
        <v>0</v>
      </c>
      <c r="Z212" s="74">
        <v>6847600</v>
      </c>
      <c r="AA212">
        <v>15651.8</v>
      </c>
      <c r="AB212">
        <v>0</v>
      </c>
      <c r="AC212">
        <v>0</v>
      </c>
      <c r="AD212">
        <v>0</v>
      </c>
      <c r="AE212">
        <v>0</v>
      </c>
      <c r="AF212">
        <v>5389.24</v>
      </c>
      <c r="AG212">
        <v>0</v>
      </c>
      <c r="AH212">
        <v>21041</v>
      </c>
      <c r="AI212">
        <v>0</v>
      </c>
      <c r="AJ212">
        <v>0</v>
      </c>
      <c r="AK212">
        <v>0</v>
      </c>
      <c r="AL212">
        <v>0</v>
      </c>
      <c r="AM212">
        <v>21041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6.05159</v>
      </c>
      <c r="BB212">
        <v>32.316099999999999</v>
      </c>
      <c r="BC212">
        <v>23.2562</v>
      </c>
      <c r="BD212">
        <v>0.26864399999999999</v>
      </c>
      <c r="BE212">
        <v>17.223099999999999</v>
      </c>
      <c r="BF212">
        <v>1.9498899999999999</v>
      </c>
      <c r="BG212">
        <v>39.517800000000001</v>
      </c>
      <c r="BH212">
        <v>120.583</v>
      </c>
      <c r="BI212">
        <v>277.46300000000002</v>
      </c>
      <c r="BJ212">
        <v>0</v>
      </c>
      <c r="BK212">
        <v>0</v>
      </c>
      <c r="BL212">
        <v>0</v>
      </c>
      <c r="BM212">
        <v>398.04599999999999</v>
      </c>
      <c r="BN212">
        <v>390.05</v>
      </c>
      <c r="BO212">
        <v>7.9964899999999997</v>
      </c>
      <c r="BP212">
        <v>0</v>
      </c>
      <c r="BQ212">
        <v>19.25</v>
      </c>
      <c r="BR212" t="s">
        <v>261</v>
      </c>
      <c r="BS212">
        <v>0</v>
      </c>
      <c r="BT212">
        <v>0</v>
      </c>
      <c r="BV212">
        <v>0</v>
      </c>
      <c r="BW212" t="s">
        <v>99</v>
      </c>
      <c r="BX212" t="s">
        <v>99</v>
      </c>
      <c r="BY212" t="s">
        <v>450</v>
      </c>
      <c r="BZ212">
        <v>83.771100000000004</v>
      </c>
      <c r="CA212">
        <v>488169</v>
      </c>
      <c r="CB212">
        <v>494295</v>
      </c>
      <c r="CC212">
        <v>36845.800000000003</v>
      </c>
      <c r="CD212">
        <v>96172.4</v>
      </c>
      <c r="CE212">
        <v>0</v>
      </c>
      <c r="CF212">
        <v>678911</v>
      </c>
      <c r="CG212" s="74">
        <v>1794480</v>
      </c>
      <c r="CH212" s="74">
        <v>5008450</v>
      </c>
      <c r="CI212">
        <v>0</v>
      </c>
      <c r="CJ212">
        <v>0</v>
      </c>
      <c r="CK212">
        <v>0</v>
      </c>
      <c r="CL212" s="74">
        <v>6802930</v>
      </c>
      <c r="CM212">
        <v>14402.9</v>
      </c>
      <c r="CN212">
        <v>0</v>
      </c>
      <c r="CO212">
        <v>0</v>
      </c>
      <c r="CP212">
        <v>0</v>
      </c>
      <c r="CQ212">
        <v>0</v>
      </c>
      <c r="CR212">
        <v>5387.72</v>
      </c>
      <c r="CS212">
        <v>0</v>
      </c>
      <c r="CT212">
        <v>19790.599999999999</v>
      </c>
      <c r="CU212">
        <v>0</v>
      </c>
      <c r="CV212">
        <v>0</v>
      </c>
      <c r="CW212">
        <v>0</v>
      </c>
      <c r="CX212">
        <v>0</v>
      </c>
      <c r="CY212">
        <v>19790.599999999999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5.6817200000000003</v>
      </c>
      <c r="DN212">
        <v>35.064900000000002</v>
      </c>
      <c r="DO212">
        <v>28.125299999999999</v>
      </c>
      <c r="DP212">
        <v>2.8195399999999999</v>
      </c>
      <c r="DQ212">
        <v>6.0099900000000002</v>
      </c>
      <c r="DR212">
        <v>1.9493400000000001</v>
      </c>
      <c r="DS212">
        <v>39.517800000000001</v>
      </c>
      <c r="DT212">
        <v>119.169</v>
      </c>
      <c r="DU212">
        <v>277.46300000000002</v>
      </c>
      <c r="DV212">
        <v>0</v>
      </c>
      <c r="DW212">
        <v>0</v>
      </c>
      <c r="DX212">
        <v>0</v>
      </c>
      <c r="DY212">
        <v>396.63200000000001</v>
      </c>
      <c r="DZ212">
        <v>389.005</v>
      </c>
      <c r="EA212">
        <v>7.6269499999999999</v>
      </c>
      <c r="EB212">
        <v>0</v>
      </c>
      <c r="EC212">
        <v>4.5</v>
      </c>
      <c r="ED212" t="s">
        <v>113</v>
      </c>
      <c r="EE212">
        <v>0</v>
      </c>
      <c r="EF212">
        <v>1.25</v>
      </c>
      <c r="EG212" t="s">
        <v>446</v>
      </c>
      <c r="EH212">
        <v>0</v>
      </c>
      <c r="EI212" s="74">
        <v>6.7210800000000001E-13</v>
      </c>
      <c r="EJ212">
        <v>143.869</v>
      </c>
      <c r="EK212">
        <v>55.088500000000003</v>
      </c>
      <c r="EL212">
        <v>1.7740400000000001</v>
      </c>
      <c r="EM212">
        <v>54.634599999999999</v>
      </c>
      <c r="EN212">
        <v>0</v>
      </c>
      <c r="EO212">
        <v>96.195300000000003</v>
      </c>
      <c r="EP212">
        <v>351.56099999999998</v>
      </c>
      <c r="EQ212">
        <v>588.12400000000002</v>
      </c>
      <c r="ER212">
        <v>0</v>
      </c>
      <c r="ES212">
        <v>0</v>
      </c>
      <c r="ET212">
        <v>0</v>
      </c>
      <c r="EU212">
        <v>939.68499999999995</v>
      </c>
      <c r="EV212" s="74">
        <v>3.50671E-17</v>
      </c>
      <c r="EW212">
        <v>164.81100000000001</v>
      </c>
      <c r="EX212">
        <v>60.41</v>
      </c>
      <c r="EY212">
        <v>15.9709</v>
      </c>
      <c r="EZ212">
        <v>19.54</v>
      </c>
      <c r="FA212">
        <v>0</v>
      </c>
      <c r="FB212">
        <v>96.195300000000003</v>
      </c>
      <c r="FC212">
        <v>356.928</v>
      </c>
      <c r="FD212">
        <v>588.12400000000002</v>
      </c>
      <c r="FE212">
        <v>0</v>
      </c>
      <c r="FF212">
        <v>0</v>
      </c>
      <c r="FG212">
        <v>0</v>
      </c>
      <c r="FH212">
        <v>945.05200000000002</v>
      </c>
      <c r="FI212" t="s">
        <v>606</v>
      </c>
      <c r="FJ212" t="s">
        <v>535</v>
      </c>
      <c r="FK212" t="s">
        <v>536</v>
      </c>
      <c r="FL212" t="s">
        <v>257</v>
      </c>
      <c r="FM212">
        <v>8.5</v>
      </c>
      <c r="FN212" t="s">
        <v>44</v>
      </c>
      <c r="FO212" t="s">
        <v>472</v>
      </c>
      <c r="FP212" t="s">
        <v>617</v>
      </c>
    </row>
    <row r="213" spans="1:172" x14ac:dyDescent="0.25">
      <c r="A213" s="72">
        <v>43238.498784722222</v>
      </c>
      <c r="B213" t="s">
        <v>382</v>
      </c>
      <c r="C213" t="s">
        <v>382</v>
      </c>
      <c r="D213" t="s">
        <v>268</v>
      </c>
      <c r="E213">
        <v>498589</v>
      </c>
      <c r="F213">
        <v>498589</v>
      </c>
      <c r="G213" t="s">
        <v>43</v>
      </c>
      <c r="H213" s="73">
        <v>0.17569444444444446</v>
      </c>
      <c r="I213" t="s">
        <v>50</v>
      </c>
      <c r="J213">
        <v>2.0299999999999998</v>
      </c>
      <c r="K213" t="s">
        <v>99</v>
      </c>
      <c r="L213" t="s">
        <v>99</v>
      </c>
      <c r="M213" t="s">
        <v>259</v>
      </c>
      <c r="N213">
        <v>321.39600000000002</v>
      </c>
      <c r="O213">
        <v>170103</v>
      </c>
      <c r="P213">
        <v>278283</v>
      </c>
      <c r="Q213">
        <v>3635.52</v>
      </c>
      <c r="R213">
        <v>146852</v>
      </c>
      <c r="S213">
        <v>0</v>
      </c>
      <c r="T213">
        <v>674022</v>
      </c>
      <c r="U213" s="74">
        <v>1273220</v>
      </c>
      <c r="V213" s="74">
        <v>2135580</v>
      </c>
      <c r="W213">
        <v>0</v>
      </c>
      <c r="X213">
        <v>0</v>
      </c>
      <c r="Y213">
        <v>0</v>
      </c>
      <c r="Z213" s="74">
        <v>3408800</v>
      </c>
      <c r="AA213">
        <v>49396.6</v>
      </c>
      <c r="AB213">
        <v>0</v>
      </c>
      <c r="AC213">
        <v>0</v>
      </c>
      <c r="AD213">
        <v>0</v>
      </c>
      <c r="AE213">
        <v>0</v>
      </c>
      <c r="AF213">
        <v>6502.76</v>
      </c>
      <c r="AG213">
        <v>0</v>
      </c>
      <c r="AH213">
        <v>55899.3</v>
      </c>
      <c r="AI213">
        <v>0</v>
      </c>
      <c r="AJ213">
        <v>0</v>
      </c>
      <c r="AK213">
        <v>0</v>
      </c>
      <c r="AL213">
        <v>0</v>
      </c>
      <c r="AM213">
        <v>55899.3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19.492599999999999</v>
      </c>
      <c r="BB213">
        <v>10.497</v>
      </c>
      <c r="BC213">
        <v>15.4346</v>
      </c>
      <c r="BD213">
        <v>0.23951700000000001</v>
      </c>
      <c r="BE213">
        <v>8.6761800000000004</v>
      </c>
      <c r="BF213">
        <v>2.3584000000000001</v>
      </c>
      <c r="BG213">
        <v>36.838299999999997</v>
      </c>
      <c r="BH213">
        <v>93.536699999999996</v>
      </c>
      <c r="BI213">
        <v>114.872</v>
      </c>
      <c r="BJ213">
        <v>0</v>
      </c>
      <c r="BK213">
        <v>0</v>
      </c>
      <c r="BL213">
        <v>0</v>
      </c>
      <c r="BM213">
        <v>208.40899999999999</v>
      </c>
      <c r="BN213">
        <v>186.577</v>
      </c>
      <c r="BO213">
        <v>21.832000000000001</v>
      </c>
      <c r="BP213">
        <v>0</v>
      </c>
      <c r="BQ213">
        <v>29</v>
      </c>
      <c r="BR213" t="s">
        <v>115</v>
      </c>
      <c r="BS213">
        <v>0</v>
      </c>
      <c r="BT213">
        <v>1.25</v>
      </c>
      <c r="BU213" t="s">
        <v>184</v>
      </c>
      <c r="BV213">
        <v>0</v>
      </c>
      <c r="BW213" t="s">
        <v>99</v>
      </c>
      <c r="BX213" t="s">
        <v>99</v>
      </c>
      <c r="BY213" t="s">
        <v>294</v>
      </c>
      <c r="BZ213">
        <v>316.86099999999999</v>
      </c>
      <c r="CA213">
        <v>144399</v>
      </c>
      <c r="CB213">
        <v>413385</v>
      </c>
      <c r="CC213">
        <v>10251</v>
      </c>
      <c r="CD213">
        <v>65709.899999999994</v>
      </c>
      <c r="CE213">
        <v>0</v>
      </c>
      <c r="CF213">
        <v>674022</v>
      </c>
      <c r="CG213" s="74">
        <v>1308080</v>
      </c>
      <c r="CH213" s="74">
        <v>2135580</v>
      </c>
      <c r="CI213">
        <v>0</v>
      </c>
      <c r="CJ213">
        <v>0</v>
      </c>
      <c r="CK213">
        <v>0</v>
      </c>
      <c r="CL213" s="74">
        <v>3443660</v>
      </c>
      <c r="CM213">
        <v>51148.1</v>
      </c>
      <c r="CN213">
        <v>0</v>
      </c>
      <c r="CO213">
        <v>0</v>
      </c>
      <c r="CP213">
        <v>0</v>
      </c>
      <c r="CQ213">
        <v>0</v>
      </c>
      <c r="CR213">
        <v>6501.11</v>
      </c>
      <c r="CS213">
        <v>0</v>
      </c>
      <c r="CT213">
        <v>57649.2</v>
      </c>
      <c r="CU213">
        <v>0</v>
      </c>
      <c r="CV213">
        <v>0</v>
      </c>
      <c r="CW213">
        <v>0</v>
      </c>
      <c r="CX213">
        <v>0</v>
      </c>
      <c r="CY213">
        <v>57649.2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20.169</v>
      </c>
      <c r="DN213">
        <v>9.0299600000000009</v>
      </c>
      <c r="DO213">
        <v>22.681699999999999</v>
      </c>
      <c r="DP213">
        <v>0.66998100000000005</v>
      </c>
      <c r="DQ213">
        <v>3.8190200000000001</v>
      </c>
      <c r="DR213">
        <v>2.3578100000000002</v>
      </c>
      <c r="DS213">
        <v>36.838299999999997</v>
      </c>
      <c r="DT213">
        <v>95.565799999999996</v>
      </c>
      <c r="DU213">
        <v>114.872</v>
      </c>
      <c r="DV213">
        <v>0</v>
      </c>
      <c r="DW213">
        <v>0</v>
      </c>
      <c r="DX213">
        <v>0</v>
      </c>
      <c r="DY213">
        <v>210.43799999999999</v>
      </c>
      <c r="DZ213">
        <v>187.93</v>
      </c>
      <c r="EA213">
        <v>22.5078</v>
      </c>
      <c r="EB213">
        <v>0</v>
      </c>
      <c r="EC213">
        <v>0</v>
      </c>
      <c r="EE213">
        <v>0</v>
      </c>
      <c r="EF213">
        <v>20</v>
      </c>
      <c r="EG213" t="s">
        <v>205</v>
      </c>
      <c r="EH213">
        <v>0</v>
      </c>
      <c r="EI213" s="74">
        <v>2.8837499999999998E-17</v>
      </c>
      <c r="EJ213">
        <v>80.547399999999996</v>
      </c>
      <c r="EK213">
        <v>39.133800000000001</v>
      </c>
      <c r="EL213">
        <v>2.2827199999999999</v>
      </c>
      <c r="EM213">
        <v>49.743400000000001</v>
      </c>
      <c r="EN213">
        <v>0</v>
      </c>
      <c r="EO213">
        <v>96.043599999999998</v>
      </c>
      <c r="EP213">
        <v>267.75099999999998</v>
      </c>
      <c r="EQ213">
        <v>274.91199999999998</v>
      </c>
      <c r="ER213">
        <v>0</v>
      </c>
      <c r="ES213">
        <v>0</v>
      </c>
      <c r="ET213">
        <v>0</v>
      </c>
      <c r="EU213">
        <v>542.66300000000001</v>
      </c>
      <c r="EV213" s="74">
        <v>2.5791600000000001E-17</v>
      </c>
      <c r="EW213">
        <v>73.584100000000007</v>
      </c>
      <c r="EX213">
        <v>55.714399999999998</v>
      </c>
      <c r="EY213">
        <v>6.3011100000000004</v>
      </c>
      <c r="EZ213">
        <v>16.530899999999999</v>
      </c>
      <c r="FA213">
        <v>0</v>
      </c>
      <c r="FB213">
        <v>96.043599999999998</v>
      </c>
      <c r="FC213">
        <v>248.17400000000001</v>
      </c>
      <c r="FD213">
        <v>274.91199999999998</v>
      </c>
      <c r="FE213">
        <v>0</v>
      </c>
      <c r="FF213">
        <v>0</v>
      </c>
      <c r="FG213">
        <v>0</v>
      </c>
      <c r="FH213">
        <v>523.08600000000001</v>
      </c>
      <c r="FI213" t="s">
        <v>606</v>
      </c>
      <c r="FJ213" t="s">
        <v>535</v>
      </c>
      <c r="FK213" t="s">
        <v>536</v>
      </c>
      <c r="FL213" t="s">
        <v>257</v>
      </c>
      <c r="FM213">
        <v>8.5</v>
      </c>
      <c r="FN213" t="s">
        <v>44</v>
      </c>
      <c r="FO213" t="s">
        <v>472</v>
      </c>
      <c r="FP213" t="s">
        <v>617</v>
      </c>
    </row>
    <row r="214" spans="1:172" x14ac:dyDescent="0.25">
      <c r="A214" s="72">
        <v>43238.501736111109</v>
      </c>
      <c r="B214" t="s">
        <v>383</v>
      </c>
      <c r="C214" t="s">
        <v>383</v>
      </c>
      <c r="D214" t="s">
        <v>268</v>
      </c>
      <c r="E214">
        <v>498589</v>
      </c>
      <c r="F214">
        <v>498589</v>
      </c>
      <c r="G214" t="s">
        <v>43</v>
      </c>
      <c r="H214" s="73">
        <v>0.17430555555555557</v>
      </c>
      <c r="I214" t="s">
        <v>51</v>
      </c>
      <c r="J214">
        <v>-2.14</v>
      </c>
      <c r="K214" t="s">
        <v>99</v>
      </c>
      <c r="L214" t="s">
        <v>99</v>
      </c>
      <c r="M214" t="s">
        <v>216</v>
      </c>
      <c r="N214">
        <v>291.57299999999998</v>
      </c>
      <c r="O214">
        <v>232572</v>
      </c>
      <c r="P214">
        <v>521536</v>
      </c>
      <c r="Q214">
        <v>5116.88</v>
      </c>
      <c r="R214">
        <v>190763</v>
      </c>
      <c r="S214">
        <v>0</v>
      </c>
      <c r="T214">
        <v>678911</v>
      </c>
      <c r="U214" s="74">
        <v>1629190</v>
      </c>
      <c r="V214" s="74">
        <v>5008450</v>
      </c>
      <c r="W214">
        <v>0</v>
      </c>
      <c r="X214">
        <v>0</v>
      </c>
      <c r="Y214">
        <v>0</v>
      </c>
      <c r="Z214" s="74">
        <v>6637640</v>
      </c>
      <c r="AA214">
        <v>44812.800000000003</v>
      </c>
      <c r="AB214">
        <v>0</v>
      </c>
      <c r="AC214">
        <v>0</v>
      </c>
      <c r="AD214">
        <v>0</v>
      </c>
      <c r="AE214">
        <v>0</v>
      </c>
      <c r="AF214">
        <v>6292.62</v>
      </c>
      <c r="AG214">
        <v>0</v>
      </c>
      <c r="AH214">
        <v>51105.4</v>
      </c>
      <c r="AI214">
        <v>0</v>
      </c>
      <c r="AJ214">
        <v>0</v>
      </c>
      <c r="AK214">
        <v>0</v>
      </c>
      <c r="AL214">
        <v>0</v>
      </c>
      <c r="AM214">
        <v>51105.4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17.697199999999999</v>
      </c>
      <c r="BB214">
        <v>14.451700000000001</v>
      </c>
      <c r="BC214">
        <v>29.138100000000001</v>
      </c>
      <c r="BD214">
        <v>0.35270699999999999</v>
      </c>
      <c r="BE214">
        <v>11.0951</v>
      </c>
      <c r="BF214">
        <v>2.2821600000000002</v>
      </c>
      <c r="BG214">
        <v>37.066099999999999</v>
      </c>
      <c r="BH214">
        <v>112.083</v>
      </c>
      <c r="BI214">
        <v>277.517</v>
      </c>
      <c r="BJ214">
        <v>0</v>
      </c>
      <c r="BK214">
        <v>0</v>
      </c>
      <c r="BL214">
        <v>0</v>
      </c>
      <c r="BM214">
        <v>389.6</v>
      </c>
      <c r="BN214">
        <v>369.63799999999998</v>
      </c>
      <c r="BO214">
        <v>19.9621</v>
      </c>
      <c r="BP214">
        <v>0</v>
      </c>
      <c r="BQ214">
        <v>32.75</v>
      </c>
      <c r="BR214" t="s">
        <v>113</v>
      </c>
      <c r="BS214">
        <v>0</v>
      </c>
      <c r="BT214">
        <v>1.25</v>
      </c>
      <c r="BU214" t="s">
        <v>184</v>
      </c>
      <c r="BV214">
        <v>0</v>
      </c>
      <c r="BW214" t="s">
        <v>99</v>
      </c>
      <c r="BX214" t="s">
        <v>99</v>
      </c>
      <c r="BY214" t="s">
        <v>291</v>
      </c>
      <c r="BZ214">
        <v>287.51</v>
      </c>
      <c r="CA214">
        <v>276801</v>
      </c>
      <c r="CB214">
        <v>549920</v>
      </c>
      <c r="CC214">
        <v>9907.0499999999993</v>
      </c>
      <c r="CD214">
        <v>61506.5</v>
      </c>
      <c r="CE214">
        <v>0</v>
      </c>
      <c r="CF214">
        <v>678911</v>
      </c>
      <c r="CG214" s="74">
        <v>1577330</v>
      </c>
      <c r="CH214" s="74">
        <v>5008450</v>
      </c>
      <c r="CI214">
        <v>0</v>
      </c>
      <c r="CJ214">
        <v>0</v>
      </c>
      <c r="CK214">
        <v>0</v>
      </c>
      <c r="CL214" s="74">
        <v>6585780</v>
      </c>
      <c r="CM214">
        <v>46440.1</v>
      </c>
      <c r="CN214">
        <v>0</v>
      </c>
      <c r="CO214">
        <v>0</v>
      </c>
      <c r="CP214">
        <v>0</v>
      </c>
      <c r="CQ214">
        <v>0</v>
      </c>
      <c r="CR214">
        <v>6291.1</v>
      </c>
      <c r="CS214">
        <v>0</v>
      </c>
      <c r="CT214">
        <v>52731.199999999997</v>
      </c>
      <c r="CU214">
        <v>0</v>
      </c>
      <c r="CV214">
        <v>0</v>
      </c>
      <c r="CW214">
        <v>0</v>
      </c>
      <c r="CX214">
        <v>0</v>
      </c>
      <c r="CY214">
        <v>52731.199999999997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18.327200000000001</v>
      </c>
      <c r="DN214">
        <v>17.669</v>
      </c>
      <c r="DO214">
        <v>30.362200000000001</v>
      </c>
      <c r="DP214">
        <v>0.64754299999999998</v>
      </c>
      <c r="DQ214">
        <v>3.5914000000000001</v>
      </c>
      <c r="DR214">
        <v>2.2816100000000001</v>
      </c>
      <c r="DS214">
        <v>37.066099999999999</v>
      </c>
      <c r="DT214">
        <v>109.94499999999999</v>
      </c>
      <c r="DU214">
        <v>277.517</v>
      </c>
      <c r="DV214">
        <v>0</v>
      </c>
      <c r="DW214">
        <v>0</v>
      </c>
      <c r="DX214">
        <v>0</v>
      </c>
      <c r="DY214">
        <v>387.46199999999999</v>
      </c>
      <c r="DZ214">
        <v>366.87</v>
      </c>
      <c r="EA214">
        <v>20.5916</v>
      </c>
      <c r="EB214">
        <v>0</v>
      </c>
      <c r="EC214">
        <v>6.25</v>
      </c>
      <c r="ED214" t="s">
        <v>113</v>
      </c>
      <c r="EE214">
        <v>0</v>
      </c>
      <c r="EF214">
        <v>12.25</v>
      </c>
      <c r="EG214" t="s">
        <v>446</v>
      </c>
      <c r="EH214">
        <v>0</v>
      </c>
      <c r="EI214" s="74">
        <v>2.6522399999999998E-19</v>
      </c>
      <c r="EJ214">
        <v>112.514</v>
      </c>
      <c r="EK214">
        <v>72.875299999999996</v>
      </c>
      <c r="EL214">
        <v>3.7855400000000001</v>
      </c>
      <c r="EM214">
        <v>58.506500000000003</v>
      </c>
      <c r="EN214">
        <v>0</v>
      </c>
      <c r="EO214">
        <v>96.195300000000003</v>
      </c>
      <c r="EP214">
        <v>343.87700000000001</v>
      </c>
      <c r="EQ214">
        <v>588.12400000000002</v>
      </c>
      <c r="ER214">
        <v>0</v>
      </c>
      <c r="ES214">
        <v>0</v>
      </c>
      <c r="ET214">
        <v>0</v>
      </c>
      <c r="EU214">
        <v>932.00099999999998</v>
      </c>
      <c r="EV214" s="74">
        <v>1.2159999999999999E-18</v>
      </c>
      <c r="EW214">
        <v>151.55500000000001</v>
      </c>
      <c r="EX214">
        <v>75.054100000000005</v>
      </c>
      <c r="EY214">
        <v>6.0940399999999997</v>
      </c>
      <c r="EZ214">
        <v>15.988200000000001</v>
      </c>
      <c r="FA214">
        <v>0</v>
      </c>
      <c r="FB214">
        <v>96.195300000000003</v>
      </c>
      <c r="FC214">
        <v>344.887</v>
      </c>
      <c r="FD214">
        <v>588.12400000000002</v>
      </c>
      <c r="FE214">
        <v>0</v>
      </c>
      <c r="FF214">
        <v>0</v>
      </c>
      <c r="FG214">
        <v>0</v>
      </c>
      <c r="FH214">
        <v>933.01099999999997</v>
      </c>
      <c r="FI214" t="s">
        <v>606</v>
      </c>
      <c r="FJ214" t="s">
        <v>535</v>
      </c>
      <c r="FK214" t="s">
        <v>536</v>
      </c>
      <c r="FL214" t="s">
        <v>257</v>
      </c>
      <c r="FM214">
        <v>8.5</v>
      </c>
      <c r="FN214" t="s">
        <v>44</v>
      </c>
      <c r="FO214" t="s">
        <v>472</v>
      </c>
      <c r="FP214" t="s">
        <v>617</v>
      </c>
    </row>
    <row r="215" spans="1:172" x14ac:dyDescent="0.25">
      <c r="A215" s="72">
        <v>43238.504155092596</v>
      </c>
      <c r="B215" t="s">
        <v>384</v>
      </c>
      <c r="C215" t="s">
        <v>384</v>
      </c>
      <c r="D215" t="s">
        <v>268</v>
      </c>
      <c r="E215">
        <v>498589</v>
      </c>
      <c r="F215">
        <v>498589</v>
      </c>
      <c r="G215" t="s">
        <v>43</v>
      </c>
      <c r="H215" s="73">
        <v>0.14097222222222222</v>
      </c>
      <c r="I215" t="s">
        <v>50</v>
      </c>
      <c r="J215">
        <v>4.42</v>
      </c>
      <c r="K215" t="s">
        <v>99</v>
      </c>
      <c r="L215" t="s">
        <v>99</v>
      </c>
      <c r="M215" t="s">
        <v>259</v>
      </c>
      <c r="N215">
        <v>321.39600000000002</v>
      </c>
      <c r="O215">
        <v>134925</v>
      </c>
      <c r="P215">
        <v>278283</v>
      </c>
      <c r="Q215">
        <v>3567.55</v>
      </c>
      <c r="R215">
        <v>143152</v>
      </c>
      <c r="S215">
        <v>0</v>
      </c>
      <c r="T215">
        <v>674022</v>
      </c>
      <c r="U215" s="74">
        <v>1234270</v>
      </c>
      <c r="V215" s="74">
        <v>2135580</v>
      </c>
      <c r="W215">
        <v>0</v>
      </c>
      <c r="X215">
        <v>0</v>
      </c>
      <c r="Y215">
        <v>0</v>
      </c>
      <c r="Z215" s="74">
        <v>3369850</v>
      </c>
      <c r="AA215">
        <v>49396.6</v>
      </c>
      <c r="AB215">
        <v>0</v>
      </c>
      <c r="AC215">
        <v>0</v>
      </c>
      <c r="AD215">
        <v>0</v>
      </c>
      <c r="AE215">
        <v>0</v>
      </c>
      <c r="AF215">
        <v>6502.76</v>
      </c>
      <c r="AG215">
        <v>0</v>
      </c>
      <c r="AH215">
        <v>55899.3</v>
      </c>
      <c r="AI215">
        <v>0</v>
      </c>
      <c r="AJ215">
        <v>0</v>
      </c>
      <c r="AK215">
        <v>0</v>
      </c>
      <c r="AL215">
        <v>0</v>
      </c>
      <c r="AM215">
        <v>55899.3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19.492599999999999</v>
      </c>
      <c r="BB215">
        <v>8.3261099999999999</v>
      </c>
      <c r="BC215">
        <v>15.4346</v>
      </c>
      <c r="BD215">
        <v>0.23507900000000001</v>
      </c>
      <c r="BE215">
        <v>8.4556799999999992</v>
      </c>
      <c r="BF215">
        <v>2.3584000000000001</v>
      </c>
      <c r="BG215">
        <v>36.838299999999997</v>
      </c>
      <c r="BH215">
        <v>91.140900000000002</v>
      </c>
      <c r="BI215">
        <v>114.872</v>
      </c>
      <c r="BJ215">
        <v>0</v>
      </c>
      <c r="BK215">
        <v>0</v>
      </c>
      <c r="BL215">
        <v>0</v>
      </c>
      <c r="BM215">
        <v>206.01300000000001</v>
      </c>
      <c r="BN215">
        <v>184.18100000000001</v>
      </c>
      <c r="BO215">
        <v>21.832000000000001</v>
      </c>
      <c r="BP215">
        <v>0</v>
      </c>
      <c r="BQ215">
        <v>29</v>
      </c>
      <c r="BR215" t="s">
        <v>115</v>
      </c>
      <c r="BS215">
        <v>0</v>
      </c>
      <c r="BT215">
        <v>1.25</v>
      </c>
      <c r="BU215" t="s">
        <v>184</v>
      </c>
      <c r="BV215">
        <v>0</v>
      </c>
      <c r="BW215" t="s">
        <v>99</v>
      </c>
      <c r="BX215" t="s">
        <v>99</v>
      </c>
      <c r="BY215" t="s">
        <v>294</v>
      </c>
      <c r="BZ215">
        <v>316.86099999999999</v>
      </c>
      <c r="CA215">
        <v>144399</v>
      </c>
      <c r="CB215">
        <v>413385</v>
      </c>
      <c r="CC215">
        <v>10251</v>
      </c>
      <c r="CD215">
        <v>65709.899999999994</v>
      </c>
      <c r="CE215">
        <v>0</v>
      </c>
      <c r="CF215">
        <v>674022</v>
      </c>
      <c r="CG215" s="74">
        <v>1308080</v>
      </c>
      <c r="CH215" s="74">
        <v>2135580</v>
      </c>
      <c r="CI215">
        <v>0</v>
      </c>
      <c r="CJ215">
        <v>0</v>
      </c>
      <c r="CK215">
        <v>0</v>
      </c>
      <c r="CL215" s="74">
        <v>3443660</v>
      </c>
      <c r="CM215">
        <v>51148.1</v>
      </c>
      <c r="CN215">
        <v>0</v>
      </c>
      <c r="CO215">
        <v>0</v>
      </c>
      <c r="CP215">
        <v>0</v>
      </c>
      <c r="CQ215">
        <v>0</v>
      </c>
      <c r="CR215">
        <v>6501.11</v>
      </c>
      <c r="CS215">
        <v>0</v>
      </c>
      <c r="CT215">
        <v>57649.2</v>
      </c>
      <c r="CU215">
        <v>0</v>
      </c>
      <c r="CV215">
        <v>0</v>
      </c>
      <c r="CW215">
        <v>0</v>
      </c>
      <c r="CX215">
        <v>0</v>
      </c>
      <c r="CY215">
        <v>57649.2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20.169</v>
      </c>
      <c r="DN215">
        <v>9.0299600000000009</v>
      </c>
      <c r="DO215">
        <v>22.681699999999999</v>
      </c>
      <c r="DP215">
        <v>0.66998100000000005</v>
      </c>
      <c r="DQ215">
        <v>3.8190200000000001</v>
      </c>
      <c r="DR215">
        <v>2.3578100000000002</v>
      </c>
      <c r="DS215">
        <v>36.838299999999997</v>
      </c>
      <c r="DT215">
        <v>95.565799999999996</v>
      </c>
      <c r="DU215">
        <v>114.872</v>
      </c>
      <c r="DV215">
        <v>0</v>
      </c>
      <c r="DW215">
        <v>0</v>
      </c>
      <c r="DX215">
        <v>0</v>
      </c>
      <c r="DY215">
        <v>210.43799999999999</v>
      </c>
      <c r="DZ215">
        <v>187.93</v>
      </c>
      <c r="EA215">
        <v>22.5078</v>
      </c>
      <c r="EB215">
        <v>0</v>
      </c>
      <c r="EC215">
        <v>0</v>
      </c>
      <c r="EE215">
        <v>0</v>
      </c>
      <c r="EF215">
        <v>20</v>
      </c>
      <c r="EG215" t="s">
        <v>205</v>
      </c>
      <c r="EH215">
        <v>0</v>
      </c>
      <c r="EI215" s="74">
        <v>2.8837499999999998E-17</v>
      </c>
      <c r="EJ215">
        <v>63.8872</v>
      </c>
      <c r="EK215">
        <v>39.133800000000001</v>
      </c>
      <c r="EL215">
        <v>2.2421000000000002</v>
      </c>
      <c r="EM215">
        <v>48.301400000000001</v>
      </c>
      <c r="EN215">
        <v>0</v>
      </c>
      <c r="EO215">
        <v>96.043599999999998</v>
      </c>
      <c r="EP215">
        <v>249.608</v>
      </c>
      <c r="EQ215">
        <v>274.91199999999998</v>
      </c>
      <c r="ER215">
        <v>0</v>
      </c>
      <c r="ES215">
        <v>0</v>
      </c>
      <c r="ET215">
        <v>0</v>
      </c>
      <c r="EU215">
        <v>524.52</v>
      </c>
      <c r="EV215" s="74">
        <v>2.5791600000000001E-17</v>
      </c>
      <c r="EW215">
        <v>73.584100000000007</v>
      </c>
      <c r="EX215">
        <v>55.714399999999998</v>
      </c>
      <c r="EY215">
        <v>6.3011100000000004</v>
      </c>
      <c r="EZ215">
        <v>16.530899999999999</v>
      </c>
      <c r="FA215">
        <v>0</v>
      </c>
      <c r="FB215">
        <v>96.043599999999998</v>
      </c>
      <c r="FC215">
        <v>248.17400000000001</v>
      </c>
      <c r="FD215">
        <v>274.91199999999998</v>
      </c>
      <c r="FE215">
        <v>0</v>
      </c>
      <c r="FF215">
        <v>0</v>
      </c>
      <c r="FG215">
        <v>0</v>
      </c>
      <c r="FH215">
        <v>523.08600000000001</v>
      </c>
      <c r="FI215" t="s">
        <v>606</v>
      </c>
      <c r="FJ215" t="s">
        <v>535</v>
      </c>
      <c r="FK215" t="s">
        <v>536</v>
      </c>
      <c r="FL215" t="s">
        <v>257</v>
      </c>
      <c r="FM215">
        <v>8.5</v>
      </c>
      <c r="FN215" t="s">
        <v>44</v>
      </c>
      <c r="FO215" t="s">
        <v>472</v>
      </c>
      <c r="FP215" t="s">
        <v>617</v>
      </c>
    </row>
    <row r="216" spans="1:172" x14ac:dyDescent="0.25">
      <c r="A216" s="72">
        <v>43238.506550925929</v>
      </c>
      <c r="B216" t="s">
        <v>385</v>
      </c>
      <c r="C216" t="s">
        <v>385</v>
      </c>
      <c r="D216" t="s">
        <v>268</v>
      </c>
      <c r="E216">
        <v>498589</v>
      </c>
      <c r="F216">
        <v>498589</v>
      </c>
      <c r="G216" t="s">
        <v>43</v>
      </c>
      <c r="H216" s="73">
        <v>0.14027777777777778</v>
      </c>
      <c r="I216" t="s">
        <v>50</v>
      </c>
      <c r="J216">
        <v>2.65</v>
      </c>
      <c r="K216" t="s">
        <v>99</v>
      </c>
      <c r="L216" t="s">
        <v>99</v>
      </c>
      <c r="M216" t="s">
        <v>259</v>
      </c>
      <c r="N216">
        <v>321.38799999999998</v>
      </c>
      <c r="O216">
        <v>159848</v>
      </c>
      <c r="P216">
        <v>278338</v>
      </c>
      <c r="Q216">
        <v>3509.2</v>
      </c>
      <c r="R216">
        <v>147171</v>
      </c>
      <c r="S216">
        <v>0</v>
      </c>
      <c r="T216">
        <v>674022</v>
      </c>
      <c r="U216" s="74">
        <v>1263210</v>
      </c>
      <c r="V216" s="74">
        <v>2135580</v>
      </c>
      <c r="W216">
        <v>0</v>
      </c>
      <c r="X216">
        <v>0</v>
      </c>
      <c r="Y216">
        <v>0</v>
      </c>
      <c r="Z216" s="74">
        <v>3398790</v>
      </c>
      <c r="AA216">
        <v>49395.3</v>
      </c>
      <c r="AB216">
        <v>0</v>
      </c>
      <c r="AC216">
        <v>0</v>
      </c>
      <c r="AD216">
        <v>0</v>
      </c>
      <c r="AE216">
        <v>0</v>
      </c>
      <c r="AF216">
        <v>6502.76</v>
      </c>
      <c r="AG216">
        <v>0</v>
      </c>
      <c r="AH216">
        <v>55898.1</v>
      </c>
      <c r="AI216">
        <v>0</v>
      </c>
      <c r="AJ216">
        <v>0</v>
      </c>
      <c r="AK216">
        <v>0</v>
      </c>
      <c r="AL216">
        <v>0</v>
      </c>
      <c r="AM216">
        <v>55898.1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19.4922</v>
      </c>
      <c r="BB216">
        <v>9.8718800000000009</v>
      </c>
      <c r="BC216">
        <v>15.4383</v>
      </c>
      <c r="BD216">
        <v>0.230741</v>
      </c>
      <c r="BE216">
        <v>8.6934500000000003</v>
      </c>
      <c r="BF216">
        <v>2.3584000000000001</v>
      </c>
      <c r="BG216">
        <v>36.838299999999997</v>
      </c>
      <c r="BH216">
        <v>92.923400000000001</v>
      </c>
      <c r="BI216">
        <v>114.872</v>
      </c>
      <c r="BJ216">
        <v>0</v>
      </c>
      <c r="BK216">
        <v>0</v>
      </c>
      <c r="BL216">
        <v>0</v>
      </c>
      <c r="BM216">
        <v>207.79499999999999</v>
      </c>
      <c r="BN216">
        <v>185.964</v>
      </c>
      <c r="BO216">
        <v>21.831600000000002</v>
      </c>
      <c r="BP216">
        <v>0</v>
      </c>
      <c r="BQ216">
        <v>29.75</v>
      </c>
      <c r="BR216" t="s">
        <v>115</v>
      </c>
      <c r="BS216">
        <v>0</v>
      </c>
      <c r="BT216">
        <v>1.25</v>
      </c>
      <c r="BU216" t="s">
        <v>184</v>
      </c>
      <c r="BV216">
        <v>0</v>
      </c>
      <c r="BW216" t="s">
        <v>99</v>
      </c>
      <c r="BX216" t="s">
        <v>99</v>
      </c>
      <c r="BY216" t="s">
        <v>294</v>
      </c>
      <c r="BZ216">
        <v>316.86099999999999</v>
      </c>
      <c r="CA216">
        <v>144399</v>
      </c>
      <c r="CB216">
        <v>413385</v>
      </c>
      <c r="CC216">
        <v>10251</v>
      </c>
      <c r="CD216">
        <v>65709.899999999994</v>
      </c>
      <c r="CE216">
        <v>0</v>
      </c>
      <c r="CF216">
        <v>674022</v>
      </c>
      <c r="CG216" s="74">
        <v>1308080</v>
      </c>
      <c r="CH216" s="74">
        <v>2135580</v>
      </c>
      <c r="CI216">
        <v>0</v>
      </c>
      <c r="CJ216">
        <v>0</v>
      </c>
      <c r="CK216">
        <v>0</v>
      </c>
      <c r="CL216" s="74">
        <v>3443660</v>
      </c>
      <c r="CM216">
        <v>51148.1</v>
      </c>
      <c r="CN216">
        <v>0</v>
      </c>
      <c r="CO216">
        <v>0</v>
      </c>
      <c r="CP216">
        <v>0</v>
      </c>
      <c r="CQ216">
        <v>0</v>
      </c>
      <c r="CR216">
        <v>6501.11</v>
      </c>
      <c r="CS216">
        <v>0</v>
      </c>
      <c r="CT216">
        <v>57649.2</v>
      </c>
      <c r="CU216">
        <v>0</v>
      </c>
      <c r="CV216">
        <v>0</v>
      </c>
      <c r="CW216">
        <v>0</v>
      </c>
      <c r="CX216">
        <v>0</v>
      </c>
      <c r="CY216">
        <v>57649.2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20.169</v>
      </c>
      <c r="DN216">
        <v>9.0299600000000009</v>
      </c>
      <c r="DO216">
        <v>22.681699999999999</v>
      </c>
      <c r="DP216">
        <v>0.66998100000000005</v>
      </c>
      <c r="DQ216">
        <v>3.8190200000000001</v>
      </c>
      <c r="DR216">
        <v>2.3578100000000002</v>
      </c>
      <c r="DS216">
        <v>36.838299999999997</v>
      </c>
      <c r="DT216">
        <v>95.565799999999996</v>
      </c>
      <c r="DU216">
        <v>114.872</v>
      </c>
      <c r="DV216">
        <v>0</v>
      </c>
      <c r="DW216">
        <v>0</v>
      </c>
      <c r="DX216">
        <v>0</v>
      </c>
      <c r="DY216">
        <v>210.43799999999999</v>
      </c>
      <c r="DZ216">
        <v>187.93</v>
      </c>
      <c r="EA216">
        <v>22.5078</v>
      </c>
      <c r="EB216">
        <v>0</v>
      </c>
      <c r="EC216">
        <v>0</v>
      </c>
      <c r="EE216">
        <v>0</v>
      </c>
      <c r="EF216">
        <v>20</v>
      </c>
      <c r="EG216" t="s">
        <v>205</v>
      </c>
      <c r="EH216">
        <v>0</v>
      </c>
      <c r="EI216" s="74">
        <v>2.8914700000000002E-17</v>
      </c>
      <c r="EJ216">
        <v>75.832400000000007</v>
      </c>
      <c r="EK216">
        <v>39.176000000000002</v>
      </c>
      <c r="EL216">
        <v>2.18099</v>
      </c>
      <c r="EM216">
        <v>49.802399999999999</v>
      </c>
      <c r="EN216">
        <v>0</v>
      </c>
      <c r="EO216">
        <v>96.043599999999998</v>
      </c>
      <c r="EP216">
        <v>263.03500000000003</v>
      </c>
      <c r="EQ216">
        <v>274.91199999999998</v>
      </c>
      <c r="ER216">
        <v>0</v>
      </c>
      <c r="ES216">
        <v>0</v>
      </c>
      <c r="ET216">
        <v>0</v>
      </c>
      <c r="EU216">
        <v>537.94799999999998</v>
      </c>
      <c r="EV216" s="74">
        <v>2.5791600000000001E-17</v>
      </c>
      <c r="EW216">
        <v>73.584100000000007</v>
      </c>
      <c r="EX216">
        <v>55.714399999999998</v>
      </c>
      <c r="EY216">
        <v>6.3011100000000004</v>
      </c>
      <c r="EZ216">
        <v>16.530899999999999</v>
      </c>
      <c r="FA216">
        <v>0</v>
      </c>
      <c r="FB216">
        <v>96.043599999999998</v>
      </c>
      <c r="FC216">
        <v>248.17400000000001</v>
      </c>
      <c r="FD216">
        <v>274.91199999999998</v>
      </c>
      <c r="FE216">
        <v>0</v>
      </c>
      <c r="FF216">
        <v>0</v>
      </c>
      <c r="FG216">
        <v>0</v>
      </c>
      <c r="FH216">
        <v>523.08600000000001</v>
      </c>
      <c r="FI216" t="s">
        <v>606</v>
      </c>
      <c r="FJ216" t="s">
        <v>535</v>
      </c>
      <c r="FK216" t="s">
        <v>536</v>
      </c>
      <c r="FL216" t="s">
        <v>257</v>
      </c>
      <c r="FM216">
        <v>8.5</v>
      </c>
      <c r="FN216" t="s">
        <v>44</v>
      </c>
      <c r="FO216" t="s">
        <v>472</v>
      </c>
      <c r="FP216" t="s">
        <v>617</v>
      </c>
    </row>
    <row r="217" spans="1:172" x14ac:dyDescent="0.25">
      <c r="A217" s="72">
        <v>43238.508969907409</v>
      </c>
      <c r="B217" t="s">
        <v>386</v>
      </c>
      <c r="C217" t="s">
        <v>386</v>
      </c>
      <c r="D217" t="s">
        <v>266</v>
      </c>
      <c r="E217">
        <v>498589</v>
      </c>
      <c r="F217">
        <v>498589</v>
      </c>
      <c r="G217" t="s">
        <v>43</v>
      </c>
      <c r="H217" s="73">
        <v>0.1423611111111111</v>
      </c>
      <c r="I217" t="s">
        <v>50</v>
      </c>
      <c r="J217">
        <v>3.7</v>
      </c>
      <c r="K217" t="s">
        <v>99</v>
      </c>
      <c r="L217" t="s">
        <v>99</v>
      </c>
      <c r="M217" t="s">
        <v>259</v>
      </c>
      <c r="N217">
        <v>113.33</v>
      </c>
      <c r="O217">
        <v>277642</v>
      </c>
      <c r="P217">
        <v>246492</v>
      </c>
      <c r="Q217">
        <v>2100.29</v>
      </c>
      <c r="R217">
        <v>223466</v>
      </c>
      <c r="S217">
        <v>0</v>
      </c>
      <c r="T217">
        <v>674022</v>
      </c>
      <c r="U217" s="74">
        <v>1423840</v>
      </c>
      <c r="V217" s="74">
        <v>2135580</v>
      </c>
      <c r="W217">
        <v>0</v>
      </c>
      <c r="X217">
        <v>0</v>
      </c>
      <c r="Y217">
        <v>0</v>
      </c>
      <c r="Z217" s="74">
        <v>3559420</v>
      </c>
      <c r="AA217">
        <v>17418</v>
      </c>
      <c r="AB217">
        <v>0</v>
      </c>
      <c r="AC217">
        <v>0</v>
      </c>
      <c r="AD217">
        <v>0</v>
      </c>
      <c r="AE217">
        <v>0</v>
      </c>
      <c r="AF217">
        <v>5568.97</v>
      </c>
      <c r="AG217">
        <v>0</v>
      </c>
      <c r="AH217">
        <v>22987</v>
      </c>
      <c r="AI217">
        <v>0</v>
      </c>
      <c r="AJ217">
        <v>0</v>
      </c>
      <c r="AK217">
        <v>0</v>
      </c>
      <c r="AL217">
        <v>0</v>
      </c>
      <c r="AM217">
        <v>22987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6.7325600000000003</v>
      </c>
      <c r="BB217">
        <v>20.261099999999999</v>
      </c>
      <c r="BC217">
        <v>14.353899999999999</v>
      </c>
      <c r="BD217">
        <v>0.20303299999999999</v>
      </c>
      <c r="BE217">
        <v>13.4064</v>
      </c>
      <c r="BF217">
        <v>2.0149400000000002</v>
      </c>
      <c r="BG217">
        <v>39.261899999999997</v>
      </c>
      <c r="BH217">
        <v>96.233900000000006</v>
      </c>
      <c r="BI217">
        <v>123.904</v>
      </c>
      <c r="BJ217">
        <v>0</v>
      </c>
      <c r="BK217">
        <v>0</v>
      </c>
      <c r="BL217">
        <v>0</v>
      </c>
      <c r="BM217">
        <v>220.13800000000001</v>
      </c>
      <c r="BN217">
        <v>211.39599999999999</v>
      </c>
      <c r="BO217">
        <v>8.7419499999999992</v>
      </c>
      <c r="BP217">
        <v>0</v>
      </c>
      <c r="BQ217">
        <v>0</v>
      </c>
      <c r="BS217">
        <v>0</v>
      </c>
      <c r="BT217">
        <v>0</v>
      </c>
      <c r="BV217">
        <v>0</v>
      </c>
      <c r="BW217" t="s">
        <v>99</v>
      </c>
      <c r="BX217" t="s">
        <v>99</v>
      </c>
      <c r="BY217" t="s">
        <v>598</v>
      </c>
      <c r="BZ217">
        <v>95.395600000000002</v>
      </c>
      <c r="CA217">
        <v>279198</v>
      </c>
      <c r="CB217">
        <v>382498</v>
      </c>
      <c r="CC217">
        <v>38292.199999999997</v>
      </c>
      <c r="CD217">
        <v>99981.6</v>
      </c>
      <c r="CE217">
        <v>0</v>
      </c>
      <c r="CF217">
        <v>674022</v>
      </c>
      <c r="CG217" s="74">
        <v>1474090</v>
      </c>
      <c r="CH217" s="74">
        <v>2135580</v>
      </c>
      <c r="CI217">
        <v>0</v>
      </c>
      <c r="CJ217">
        <v>0</v>
      </c>
      <c r="CK217">
        <v>0</v>
      </c>
      <c r="CL217" s="74">
        <v>3609670</v>
      </c>
      <c r="CM217">
        <v>16261.9</v>
      </c>
      <c r="CN217">
        <v>0</v>
      </c>
      <c r="CO217">
        <v>0</v>
      </c>
      <c r="CP217">
        <v>0</v>
      </c>
      <c r="CQ217">
        <v>0</v>
      </c>
      <c r="CR217">
        <v>5567.39</v>
      </c>
      <c r="CS217">
        <v>0</v>
      </c>
      <c r="CT217">
        <v>21829.3</v>
      </c>
      <c r="CU217">
        <v>0</v>
      </c>
      <c r="CV217">
        <v>0</v>
      </c>
      <c r="CW217">
        <v>0</v>
      </c>
      <c r="CX217">
        <v>0</v>
      </c>
      <c r="CY217">
        <v>21829.3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6.4033899999999999</v>
      </c>
      <c r="DN217">
        <v>20.9193</v>
      </c>
      <c r="DO217">
        <v>22.137799999999999</v>
      </c>
      <c r="DP217">
        <v>2.93573</v>
      </c>
      <c r="DQ217">
        <v>6.2520199999999999</v>
      </c>
      <c r="DR217">
        <v>2.0143800000000001</v>
      </c>
      <c r="DS217">
        <v>39.261899999999997</v>
      </c>
      <c r="DT217">
        <v>99.924499999999995</v>
      </c>
      <c r="DU217">
        <v>123.904</v>
      </c>
      <c r="DV217">
        <v>0</v>
      </c>
      <c r="DW217">
        <v>0</v>
      </c>
      <c r="DX217">
        <v>0</v>
      </c>
      <c r="DY217">
        <v>223.828</v>
      </c>
      <c r="DZ217">
        <v>215.41499999999999</v>
      </c>
      <c r="EA217">
        <v>8.4130900000000004</v>
      </c>
      <c r="EB217">
        <v>0</v>
      </c>
      <c r="EC217">
        <v>0</v>
      </c>
      <c r="EE217">
        <v>0</v>
      </c>
      <c r="EF217">
        <v>2</v>
      </c>
      <c r="EG217" t="s">
        <v>446</v>
      </c>
      <c r="EH217">
        <v>0</v>
      </c>
      <c r="EI217" s="74">
        <v>6.54913E-13</v>
      </c>
      <c r="EJ217">
        <v>84.4405</v>
      </c>
      <c r="EK217">
        <v>33.5961</v>
      </c>
      <c r="EL217">
        <v>1.17439</v>
      </c>
      <c r="EM217">
        <v>43.761499999999998</v>
      </c>
      <c r="EN217">
        <v>0</v>
      </c>
      <c r="EO217">
        <v>96.043599999999998</v>
      </c>
      <c r="EP217">
        <v>259.01600000000002</v>
      </c>
      <c r="EQ217">
        <v>274.91199999999998</v>
      </c>
      <c r="ER217">
        <v>0</v>
      </c>
      <c r="ES217">
        <v>0</v>
      </c>
      <c r="ET217">
        <v>0</v>
      </c>
      <c r="EU217">
        <v>533.928</v>
      </c>
      <c r="EV217" s="74">
        <v>8.5058399999999992E-12</v>
      </c>
      <c r="EW217">
        <v>86.772300000000001</v>
      </c>
      <c r="EX217">
        <v>45.573099999999997</v>
      </c>
      <c r="EY217">
        <v>16.626300000000001</v>
      </c>
      <c r="EZ217">
        <v>20.252199999999998</v>
      </c>
      <c r="FA217">
        <v>0</v>
      </c>
      <c r="FB217">
        <v>96.043599999999998</v>
      </c>
      <c r="FC217">
        <v>265.267</v>
      </c>
      <c r="FD217">
        <v>274.91199999999998</v>
      </c>
      <c r="FE217">
        <v>0</v>
      </c>
      <c r="FF217">
        <v>0</v>
      </c>
      <c r="FG217">
        <v>0</v>
      </c>
      <c r="FH217">
        <v>540.17999999999995</v>
      </c>
      <c r="FI217" t="s">
        <v>606</v>
      </c>
      <c r="FJ217" t="s">
        <v>535</v>
      </c>
      <c r="FK217" t="s">
        <v>536</v>
      </c>
      <c r="FL217" t="s">
        <v>257</v>
      </c>
      <c r="FM217">
        <v>8.5</v>
      </c>
      <c r="FN217" t="s">
        <v>44</v>
      </c>
      <c r="FO217" t="s">
        <v>472</v>
      </c>
      <c r="FP217" t="s">
        <v>617</v>
      </c>
    </row>
    <row r="218" spans="1:172" x14ac:dyDescent="0.25">
      <c r="A218" s="72">
        <v>43238.511307870373</v>
      </c>
      <c r="B218" t="s">
        <v>387</v>
      </c>
      <c r="C218" t="s">
        <v>387</v>
      </c>
      <c r="D218" t="s">
        <v>266</v>
      </c>
      <c r="E218">
        <v>498589</v>
      </c>
      <c r="F218">
        <v>498589</v>
      </c>
      <c r="G218" t="s">
        <v>43</v>
      </c>
      <c r="H218" s="73">
        <v>0.13333333333333333</v>
      </c>
      <c r="I218" t="s">
        <v>50</v>
      </c>
      <c r="J218">
        <v>1.48</v>
      </c>
      <c r="K218" t="s">
        <v>99</v>
      </c>
      <c r="L218" t="s">
        <v>99</v>
      </c>
      <c r="M218" t="s">
        <v>259</v>
      </c>
      <c r="N218">
        <v>113.371</v>
      </c>
      <c r="O218">
        <v>304007</v>
      </c>
      <c r="P218">
        <v>246394</v>
      </c>
      <c r="Q218">
        <v>1853.11</v>
      </c>
      <c r="R218">
        <v>230477</v>
      </c>
      <c r="S218">
        <v>0</v>
      </c>
      <c r="T218">
        <v>674022</v>
      </c>
      <c r="U218" s="74">
        <v>1456870</v>
      </c>
      <c r="V218" s="74">
        <v>2135580</v>
      </c>
      <c r="W218">
        <v>0</v>
      </c>
      <c r="X218">
        <v>0</v>
      </c>
      <c r="Y218">
        <v>0</v>
      </c>
      <c r="Z218" s="74">
        <v>3592450</v>
      </c>
      <c r="AA218">
        <v>17424.3</v>
      </c>
      <c r="AB218">
        <v>0</v>
      </c>
      <c r="AC218">
        <v>0</v>
      </c>
      <c r="AD218">
        <v>0</v>
      </c>
      <c r="AE218">
        <v>0</v>
      </c>
      <c r="AF218">
        <v>5568.97</v>
      </c>
      <c r="AG218">
        <v>0</v>
      </c>
      <c r="AH218">
        <v>22993.3</v>
      </c>
      <c r="AI218">
        <v>0</v>
      </c>
      <c r="AJ218">
        <v>0</v>
      </c>
      <c r="AK218">
        <v>0</v>
      </c>
      <c r="AL218">
        <v>0</v>
      </c>
      <c r="AM218">
        <v>22993.3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6.7344400000000002</v>
      </c>
      <c r="BB218">
        <v>22.087</v>
      </c>
      <c r="BC218">
        <v>14.351000000000001</v>
      </c>
      <c r="BD218">
        <v>0.187225</v>
      </c>
      <c r="BE218">
        <v>13.8131</v>
      </c>
      <c r="BF218">
        <v>2.0149499999999998</v>
      </c>
      <c r="BG218">
        <v>39.261899999999997</v>
      </c>
      <c r="BH218">
        <v>98.449700000000007</v>
      </c>
      <c r="BI218">
        <v>123.904</v>
      </c>
      <c r="BJ218">
        <v>0</v>
      </c>
      <c r="BK218">
        <v>0</v>
      </c>
      <c r="BL218">
        <v>0</v>
      </c>
      <c r="BM218">
        <v>222.35300000000001</v>
      </c>
      <c r="BN218">
        <v>213.61</v>
      </c>
      <c r="BO218">
        <v>8.7438400000000005</v>
      </c>
      <c r="BP218">
        <v>0</v>
      </c>
      <c r="BQ218">
        <v>0</v>
      </c>
      <c r="BS218">
        <v>0</v>
      </c>
      <c r="BT218">
        <v>0</v>
      </c>
      <c r="BV218">
        <v>0</v>
      </c>
      <c r="BW218" t="s">
        <v>99</v>
      </c>
      <c r="BX218" t="s">
        <v>99</v>
      </c>
      <c r="BY218" t="s">
        <v>598</v>
      </c>
      <c r="BZ218">
        <v>95.395600000000002</v>
      </c>
      <c r="CA218">
        <v>279198</v>
      </c>
      <c r="CB218">
        <v>382498</v>
      </c>
      <c r="CC218">
        <v>38292.199999999997</v>
      </c>
      <c r="CD218">
        <v>99981.6</v>
      </c>
      <c r="CE218">
        <v>0</v>
      </c>
      <c r="CF218">
        <v>674022</v>
      </c>
      <c r="CG218" s="74">
        <v>1474090</v>
      </c>
      <c r="CH218" s="74">
        <v>2135580</v>
      </c>
      <c r="CI218">
        <v>0</v>
      </c>
      <c r="CJ218">
        <v>0</v>
      </c>
      <c r="CK218">
        <v>0</v>
      </c>
      <c r="CL218" s="74">
        <v>3609670</v>
      </c>
      <c r="CM218">
        <v>16261.9</v>
      </c>
      <c r="CN218">
        <v>0</v>
      </c>
      <c r="CO218">
        <v>0</v>
      </c>
      <c r="CP218">
        <v>0</v>
      </c>
      <c r="CQ218">
        <v>0</v>
      </c>
      <c r="CR218">
        <v>5567.39</v>
      </c>
      <c r="CS218">
        <v>0</v>
      </c>
      <c r="CT218">
        <v>21829.3</v>
      </c>
      <c r="CU218">
        <v>0</v>
      </c>
      <c r="CV218">
        <v>0</v>
      </c>
      <c r="CW218">
        <v>0</v>
      </c>
      <c r="CX218">
        <v>0</v>
      </c>
      <c r="CY218">
        <v>21829.3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6.4033899999999999</v>
      </c>
      <c r="DN218">
        <v>20.9193</v>
      </c>
      <c r="DO218">
        <v>22.137799999999999</v>
      </c>
      <c r="DP218">
        <v>2.93573</v>
      </c>
      <c r="DQ218">
        <v>6.2520199999999999</v>
      </c>
      <c r="DR218">
        <v>2.0143800000000001</v>
      </c>
      <c r="DS218">
        <v>39.261899999999997</v>
      </c>
      <c r="DT218">
        <v>99.924499999999995</v>
      </c>
      <c r="DU218">
        <v>123.904</v>
      </c>
      <c r="DV218">
        <v>0</v>
      </c>
      <c r="DW218">
        <v>0</v>
      </c>
      <c r="DX218">
        <v>0</v>
      </c>
      <c r="DY218">
        <v>223.828</v>
      </c>
      <c r="DZ218">
        <v>215.41499999999999</v>
      </c>
      <c r="EA218">
        <v>8.4130900000000004</v>
      </c>
      <c r="EB218">
        <v>0</v>
      </c>
      <c r="EC218">
        <v>0</v>
      </c>
      <c r="EE218">
        <v>0</v>
      </c>
      <c r="EF218">
        <v>2</v>
      </c>
      <c r="EG218" t="s">
        <v>446</v>
      </c>
      <c r="EH218">
        <v>0</v>
      </c>
      <c r="EI218" s="74">
        <v>6.4964299999999996E-13</v>
      </c>
      <c r="EJ218">
        <v>93.688900000000004</v>
      </c>
      <c r="EK218">
        <v>33.602200000000003</v>
      </c>
      <c r="EL218">
        <v>1.11198</v>
      </c>
      <c r="EM218">
        <v>45.138199999999998</v>
      </c>
      <c r="EN218">
        <v>0</v>
      </c>
      <c r="EO218">
        <v>96.043599999999998</v>
      </c>
      <c r="EP218">
        <v>269.58499999999998</v>
      </c>
      <c r="EQ218">
        <v>274.91199999999998</v>
      </c>
      <c r="ER218">
        <v>0</v>
      </c>
      <c r="ES218">
        <v>0</v>
      </c>
      <c r="ET218">
        <v>0</v>
      </c>
      <c r="EU218">
        <v>544.49699999999996</v>
      </c>
      <c r="EV218" s="74">
        <v>8.5058399999999992E-12</v>
      </c>
      <c r="EW218">
        <v>86.772300000000001</v>
      </c>
      <c r="EX218">
        <v>45.573099999999997</v>
      </c>
      <c r="EY218">
        <v>16.626300000000001</v>
      </c>
      <c r="EZ218">
        <v>20.252199999999998</v>
      </c>
      <c r="FA218">
        <v>0</v>
      </c>
      <c r="FB218">
        <v>96.043599999999998</v>
      </c>
      <c r="FC218">
        <v>265.267</v>
      </c>
      <c r="FD218">
        <v>274.91199999999998</v>
      </c>
      <c r="FE218">
        <v>0</v>
      </c>
      <c r="FF218">
        <v>0</v>
      </c>
      <c r="FG218">
        <v>0</v>
      </c>
      <c r="FH218">
        <v>540.17999999999995</v>
      </c>
      <c r="FI218" t="s">
        <v>606</v>
      </c>
      <c r="FJ218" t="s">
        <v>535</v>
      </c>
      <c r="FK218" t="s">
        <v>536</v>
      </c>
      <c r="FL218" t="s">
        <v>257</v>
      </c>
      <c r="FM218">
        <v>8.5</v>
      </c>
      <c r="FN218" t="s">
        <v>44</v>
      </c>
      <c r="FO218" t="s">
        <v>472</v>
      </c>
      <c r="FP218" t="s">
        <v>617</v>
      </c>
    </row>
    <row r="219" spans="1:172" x14ac:dyDescent="0.25">
      <c r="A219" s="72">
        <v>43238.514270833337</v>
      </c>
      <c r="B219" t="s">
        <v>388</v>
      </c>
      <c r="C219" t="s">
        <v>388</v>
      </c>
      <c r="D219" t="s">
        <v>268</v>
      </c>
      <c r="E219">
        <v>498589</v>
      </c>
      <c r="F219">
        <v>498589</v>
      </c>
      <c r="G219" t="s">
        <v>43</v>
      </c>
      <c r="H219" s="73">
        <v>0.17430555555555557</v>
      </c>
      <c r="I219" t="s">
        <v>51</v>
      </c>
      <c r="J219">
        <v>-6.72</v>
      </c>
      <c r="K219" t="s">
        <v>99</v>
      </c>
      <c r="L219" t="s">
        <v>99</v>
      </c>
      <c r="M219" t="s">
        <v>209</v>
      </c>
      <c r="N219">
        <v>291.57600000000002</v>
      </c>
      <c r="O219">
        <v>317942</v>
      </c>
      <c r="P219">
        <v>531513</v>
      </c>
      <c r="Q219">
        <v>3192.33</v>
      </c>
      <c r="R219">
        <v>162893</v>
      </c>
      <c r="S219">
        <v>0</v>
      </c>
      <c r="T219">
        <v>678911</v>
      </c>
      <c r="U219" s="74">
        <v>1694740</v>
      </c>
      <c r="V219" s="74">
        <v>5008450</v>
      </c>
      <c r="W219">
        <v>0</v>
      </c>
      <c r="X219">
        <v>0</v>
      </c>
      <c r="Y219">
        <v>0</v>
      </c>
      <c r="Z219" s="74">
        <v>6703190</v>
      </c>
      <c r="AA219">
        <v>44813.3</v>
      </c>
      <c r="AB219">
        <v>0</v>
      </c>
      <c r="AC219">
        <v>0</v>
      </c>
      <c r="AD219">
        <v>0</v>
      </c>
      <c r="AE219">
        <v>0</v>
      </c>
      <c r="AF219">
        <v>6292.62</v>
      </c>
      <c r="AG219">
        <v>0</v>
      </c>
      <c r="AH219">
        <v>51105.9</v>
      </c>
      <c r="AI219">
        <v>0</v>
      </c>
      <c r="AJ219">
        <v>0</v>
      </c>
      <c r="AK219">
        <v>0</v>
      </c>
      <c r="AL219">
        <v>0</v>
      </c>
      <c r="AM219">
        <v>51105.9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17.697399999999998</v>
      </c>
      <c r="BB219">
        <v>20.036300000000001</v>
      </c>
      <c r="BC219">
        <v>29.724499999999999</v>
      </c>
      <c r="BD219">
        <v>0.20878099999999999</v>
      </c>
      <c r="BE219">
        <v>9.6502400000000002</v>
      </c>
      <c r="BF219">
        <v>2.2821600000000002</v>
      </c>
      <c r="BG219">
        <v>37.066099999999999</v>
      </c>
      <c r="BH219">
        <v>116.66500000000001</v>
      </c>
      <c r="BI219">
        <v>277.517</v>
      </c>
      <c r="BJ219">
        <v>0</v>
      </c>
      <c r="BK219">
        <v>0</v>
      </c>
      <c r="BL219">
        <v>0</v>
      </c>
      <c r="BM219">
        <v>394.18200000000002</v>
      </c>
      <c r="BN219">
        <v>374.22</v>
      </c>
      <c r="BO219">
        <v>19.962199999999999</v>
      </c>
      <c r="BP219">
        <v>0</v>
      </c>
      <c r="BQ219">
        <v>32.75</v>
      </c>
      <c r="BR219" t="s">
        <v>113</v>
      </c>
      <c r="BS219">
        <v>0</v>
      </c>
      <c r="BT219">
        <v>1.25</v>
      </c>
      <c r="BU219" t="s">
        <v>184</v>
      </c>
      <c r="BV219">
        <v>0</v>
      </c>
      <c r="BW219" t="s">
        <v>99</v>
      </c>
      <c r="BX219" t="s">
        <v>99</v>
      </c>
      <c r="BY219" t="s">
        <v>291</v>
      </c>
      <c r="BZ219">
        <v>287.51</v>
      </c>
      <c r="CA219">
        <v>276801</v>
      </c>
      <c r="CB219">
        <v>549920</v>
      </c>
      <c r="CC219">
        <v>9907.0499999999993</v>
      </c>
      <c r="CD219">
        <v>61506.5</v>
      </c>
      <c r="CE219">
        <v>0</v>
      </c>
      <c r="CF219">
        <v>678911</v>
      </c>
      <c r="CG219" s="74">
        <v>1577330</v>
      </c>
      <c r="CH219" s="74">
        <v>5008450</v>
      </c>
      <c r="CI219">
        <v>0</v>
      </c>
      <c r="CJ219">
        <v>0</v>
      </c>
      <c r="CK219">
        <v>0</v>
      </c>
      <c r="CL219" s="74">
        <v>6585780</v>
      </c>
      <c r="CM219">
        <v>46440.1</v>
      </c>
      <c r="CN219">
        <v>0</v>
      </c>
      <c r="CO219">
        <v>0</v>
      </c>
      <c r="CP219">
        <v>0</v>
      </c>
      <c r="CQ219">
        <v>0</v>
      </c>
      <c r="CR219">
        <v>6291.1</v>
      </c>
      <c r="CS219">
        <v>0</v>
      </c>
      <c r="CT219">
        <v>52731.199999999997</v>
      </c>
      <c r="CU219">
        <v>0</v>
      </c>
      <c r="CV219">
        <v>0</v>
      </c>
      <c r="CW219">
        <v>0</v>
      </c>
      <c r="CX219">
        <v>0</v>
      </c>
      <c r="CY219">
        <v>52731.199999999997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18.327200000000001</v>
      </c>
      <c r="DN219">
        <v>17.669</v>
      </c>
      <c r="DO219">
        <v>30.362200000000001</v>
      </c>
      <c r="DP219">
        <v>0.64754299999999998</v>
      </c>
      <c r="DQ219">
        <v>3.5914000000000001</v>
      </c>
      <c r="DR219">
        <v>2.2816100000000001</v>
      </c>
      <c r="DS219">
        <v>37.066099999999999</v>
      </c>
      <c r="DT219">
        <v>109.94499999999999</v>
      </c>
      <c r="DU219">
        <v>277.517</v>
      </c>
      <c r="DV219">
        <v>0</v>
      </c>
      <c r="DW219">
        <v>0</v>
      </c>
      <c r="DX219">
        <v>0</v>
      </c>
      <c r="DY219">
        <v>387.46199999999999</v>
      </c>
      <c r="DZ219">
        <v>366.87</v>
      </c>
      <c r="EA219">
        <v>20.5916</v>
      </c>
      <c r="EB219">
        <v>0</v>
      </c>
      <c r="EC219">
        <v>6.25</v>
      </c>
      <c r="ED219" t="s">
        <v>113</v>
      </c>
      <c r="EE219">
        <v>0</v>
      </c>
      <c r="EF219">
        <v>12.25</v>
      </c>
      <c r="EG219" t="s">
        <v>446</v>
      </c>
      <c r="EH219">
        <v>0</v>
      </c>
      <c r="EI219" s="74">
        <v>2.6522199999999999E-19</v>
      </c>
      <c r="EJ219">
        <v>163.74199999999999</v>
      </c>
      <c r="EK219">
        <v>75.879199999999997</v>
      </c>
      <c r="EL219">
        <v>1.9383600000000001</v>
      </c>
      <c r="EM219">
        <v>57.1143</v>
      </c>
      <c r="EN219">
        <v>0</v>
      </c>
      <c r="EO219">
        <v>96.195300000000003</v>
      </c>
      <c r="EP219">
        <v>394.86900000000003</v>
      </c>
      <c r="EQ219">
        <v>588.12400000000002</v>
      </c>
      <c r="ER219">
        <v>0</v>
      </c>
      <c r="ES219">
        <v>0</v>
      </c>
      <c r="ET219">
        <v>0</v>
      </c>
      <c r="EU219">
        <v>982.99300000000005</v>
      </c>
      <c r="EV219" s="74">
        <v>1.2159999999999999E-18</v>
      </c>
      <c r="EW219">
        <v>151.55500000000001</v>
      </c>
      <c r="EX219">
        <v>75.054100000000005</v>
      </c>
      <c r="EY219">
        <v>6.0940399999999997</v>
      </c>
      <c r="EZ219">
        <v>15.988200000000001</v>
      </c>
      <c r="FA219">
        <v>0</v>
      </c>
      <c r="FB219">
        <v>96.195300000000003</v>
      </c>
      <c r="FC219">
        <v>344.887</v>
      </c>
      <c r="FD219">
        <v>588.12400000000002</v>
      </c>
      <c r="FE219">
        <v>0</v>
      </c>
      <c r="FF219">
        <v>0</v>
      </c>
      <c r="FG219">
        <v>0</v>
      </c>
      <c r="FH219">
        <v>933.01099999999997</v>
      </c>
      <c r="FI219" t="s">
        <v>606</v>
      </c>
      <c r="FJ219" t="s">
        <v>535</v>
      </c>
      <c r="FK219" t="s">
        <v>536</v>
      </c>
      <c r="FL219" t="s">
        <v>257</v>
      </c>
      <c r="FM219">
        <v>8.5</v>
      </c>
      <c r="FN219" t="s">
        <v>44</v>
      </c>
      <c r="FO219" t="s">
        <v>472</v>
      </c>
      <c r="FP219" t="s">
        <v>617</v>
      </c>
    </row>
    <row r="220" spans="1:172" x14ac:dyDescent="0.25">
      <c r="A220" s="72">
        <v>43238.517256944448</v>
      </c>
      <c r="B220" t="s">
        <v>389</v>
      </c>
      <c r="C220" t="s">
        <v>389</v>
      </c>
      <c r="D220" t="s">
        <v>266</v>
      </c>
      <c r="E220">
        <v>498589</v>
      </c>
      <c r="F220">
        <v>498589</v>
      </c>
      <c r="G220" t="s">
        <v>43</v>
      </c>
      <c r="H220" s="73">
        <v>0.1763888888888889</v>
      </c>
      <c r="I220" t="s">
        <v>51</v>
      </c>
      <c r="J220">
        <v>-7.58</v>
      </c>
      <c r="K220" t="s">
        <v>99</v>
      </c>
      <c r="L220" t="s">
        <v>99</v>
      </c>
      <c r="M220" t="s">
        <v>294</v>
      </c>
      <c r="N220">
        <v>101.836</v>
      </c>
      <c r="O220">
        <v>562692</v>
      </c>
      <c r="P220">
        <v>417058</v>
      </c>
      <c r="Q220">
        <v>1662.27</v>
      </c>
      <c r="R220">
        <v>262624</v>
      </c>
      <c r="S220">
        <v>0</v>
      </c>
      <c r="T220">
        <v>678911</v>
      </c>
      <c r="U220" s="74">
        <v>1923050</v>
      </c>
      <c r="V220" s="74">
        <v>5008450</v>
      </c>
      <c r="W220">
        <v>0</v>
      </c>
      <c r="X220">
        <v>0</v>
      </c>
      <c r="Y220">
        <v>0</v>
      </c>
      <c r="Z220" s="74">
        <v>6931500</v>
      </c>
      <c r="AA220">
        <v>15651.6</v>
      </c>
      <c r="AB220">
        <v>0</v>
      </c>
      <c r="AC220">
        <v>0</v>
      </c>
      <c r="AD220">
        <v>0</v>
      </c>
      <c r="AE220">
        <v>0</v>
      </c>
      <c r="AF220">
        <v>5389.24</v>
      </c>
      <c r="AG220">
        <v>0</v>
      </c>
      <c r="AH220">
        <v>21040.799999999999</v>
      </c>
      <c r="AI220">
        <v>0</v>
      </c>
      <c r="AJ220">
        <v>0</v>
      </c>
      <c r="AK220">
        <v>0</v>
      </c>
      <c r="AL220">
        <v>0</v>
      </c>
      <c r="AM220">
        <v>21040.799999999999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6.0515299999999996</v>
      </c>
      <c r="BB220">
        <v>39.666200000000003</v>
      </c>
      <c r="BC220">
        <v>23.620200000000001</v>
      </c>
      <c r="BD220">
        <v>0.16688600000000001</v>
      </c>
      <c r="BE220">
        <v>15.765700000000001</v>
      </c>
      <c r="BF220">
        <v>1.9498899999999999</v>
      </c>
      <c r="BG220">
        <v>39.517800000000001</v>
      </c>
      <c r="BH220">
        <v>126.738</v>
      </c>
      <c r="BI220">
        <v>277.46300000000002</v>
      </c>
      <c r="BJ220">
        <v>0</v>
      </c>
      <c r="BK220">
        <v>0</v>
      </c>
      <c r="BL220">
        <v>0</v>
      </c>
      <c r="BM220">
        <v>404.20100000000002</v>
      </c>
      <c r="BN220">
        <v>396.20499999999998</v>
      </c>
      <c r="BO220">
        <v>7.9964300000000001</v>
      </c>
      <c r="BP220">
        <v>0</v>
      </c>
      <c r="BQ220">
        <v>19.25</v>
      </c>
      <c r="BR220" t="s">
        <v>261</v>
      </c>
      <c r="BS220">
        <v>0</v>
      </c>
      <c r="BT220">
        <v>0</v>
      </c>
      <c r="BV220">
        <v>0</v>
      </c>
      <c r="BW220" t="s">
        <v>99</v>
      </c>
      <c r="BX220" t="s">
        <v>99</v>
      </c>
      <c r="BY220" t="s">
        <v>450</v>
      </c>
      <c r="BZ220">
        <v>83.771100000000004</v>
      </c>
      <c r="CA220">
        <v>488169</v>
      </c>
      <c r="CB220">
        <v>494295</v>
      </c>
      <c r="CC220">
        <v>36845.800000000003</v>
      </c>
      <c r="CD220">
        <v>96172.4</v>
      </c>
      <c r="CE220">
        <v>0</v>
      </c>
      <c r="CF220">
        <v>678911</v>
      </c>
      <c r="CG220" s="74">
        <v>1794480</v>
      </c>
      <c r="CH220" s="74">
        <v>5008450</v>
      </c>
      <c r="CI220">
        <v>0</v>
      </c>
      <c r="CJ220">
        <v>0</v>
      </c>
      <c r="CK220">
        <v>0</v>
      </c>
      <c r="CL220" s="74">
        <v>6802930</v>
      </c>
      <c r="CM220">
        <v>14402.9</v>
      </c>
      <c r="CN220">
        <v>0</v>
      </c>
      <c r="CO220">
        <v>0</v>
      </c>
      <c r="CP220">
        <v>0</v>
      </c>
      <c r="CQ220">
        <v>0</v>
      </c>
      <c r="CR220">
        <v>5387.72</v>
      </c>
      <c r="CS220">
        <v>0</v>
      </c>
      <c r="CT220">
        <v>19790.599999999999</v>
      </c>
      <c r="CU220">
        <v>0</v>
      </c>
      <c r="CV220">
        <v>0</v>
      </c>
      <c r="CW220">
        <v>0</v>
      </c>
      <c r="CX220">
        <v>0</v>
      </c>
      <c r="CY220">
        <v>19790.599999999999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5.6817200000000003</v>
      </c>
      <c r="DN220">
        <v>35.064900000000002</v>
      </c>
      <c r="DO220">
        <v>28.125299999999999</v>
      </c>
      <c r="DP220">
        <v>2.8195399999999999</v>
      </c>
      <c r="DQ220">
        <v>6.0099900000000002</v>
      </c>
      <c r="DR220">
        <v>1.9493400000000001</v>
      </c>
      <c r="DS220">
        <v>39.517800000000001</v>
      </c>
      <c r="DT220">
        <v>119.169</v>
      </c>
      <c r="DU220">
        <v>277.46300000000002</v>
      </c>
      <c r="DV220">
        <v>0</v>
      </c>
      <c r="DW220">
        <v>0</v>
      </c>
      <c r="DX220">
        <v>0</v>
      </c>
      <c r="DY220">
        <v>396.63200000000001</v>
      </c>
      <c r="DZ220">
        <v>389.005</v>
      </c>
      <c r="EA220">
        <v>7.6269499999999999</v>
      </c>
      <c r="EB220">
        <v>0</v>
      </c>
      <c r="EC220">
        <v>4.5</v>
      </c>
      <c r="ED220" t="s">
        <v>113</v>
      </c>
      <c r="EE220">
        <v>0</v>
      </c>
      <c r="EF220">
        <v>1.25</v>
      </c>
      <c r="EG220" t="s">
        <v>446</v>
      </c>
      <c r="EH220">
        <v>0</v>
      </c>
      <c r="EI220" s="74">
        <v>6.5501100000000002E-13</v>
      </c>
      <c r="EJ220">
        <v>189.52699999999999</v>
      </c>
      <c r="EK220">
        <v>56.518099999999997</v>
      </c>
      <c r="EL220">
        <v>0.90449100000000004</v>
      </c>
      <c r="EM220">
        <v>52.581800000000001</v>
      </c>
      <c r="EN220">
        <v>0</v>
      </c>
      <c r="EO220">
        <v>96.195300000000003</v>
      </c>
      <c r="EP220">
        <v>395.72699999999998</v>
      </c>
      <c r="EQ220">
        <v>588.12400000000002</v>
      </c>
      <c r="ER220">
        <v>0</v>
      </c>
      <c r="ES220">
        <v>0</v>
      </c>
      <c r="ET220">
        <v>0</v>
      </c>
      <c r="EU220">
        <v>983.851</v>
      </c>
      <c r="EV220" s="74">
        <v>3.50671E-17</v>
      </c>
      <c r="EW220">
        <v>164.81100000000001</v>
      </c>
      <c r="EX220">
        <v>60.41</v>
      </c>
      <c r="EY220">
        <v>15.9709</v>
      </c>
      <c r="EZ220">
        <v>19.54</v>
      </c>
      <c r="FA220">
        <v>0</v>
      </c>
      <c r="FB220">
        <v>96.195300000000003</v>
      </c>
      <c r="FC220">
        <v>356.928</v>
      </c>
      <c r="FD220">
        <v>588.12400000000002</v>
      </c>
      <c r="FE220">
        <v>0</v>
      </c>
      <c r="FF220">
        <v>0</v>
      </c>
      <c r="FG220">
        <v>0</v>
      </c>
      <c r="FH220">
        <v>945.05200000000002</v>
      </c>
      <c r="FI220" t="s">
        <v>606</v>
      </c>
      <c r="FJ220" t="s">
        <v>535</v>
      </c>
      <c r="FK220" t="s">
        <v>536</v>
      </c>
      <c r="FL220" t="s">
        <v>257</v>
      </c>
      <c r="FM220">
        <v>8.5</v>
      </c>
      <c r="FN220" t="s">
        <v>44</v>
      </c>
      <c r="FO220" t="s">
        <v>472</v>
      </c>
      <c r="FP220" t="s">
        <v>617</v>
      </c>
    </row>
    <row r="221" spans="1:172" x14ac:dyDescent="0.25">
      <c r="A221" s="72">
        <v>43238.517847222225</v>
      </c>
      <c r="B221" t="s">
        <v>390</v>
      </c>
      <c r="C221" t="s">
        <v>390</v>
      </c>
      <c r="D221" t="s">
        <v>266</v>
      </c>
      <c r="E221">
        <v>24563.1</v>
      </c>
      <c r="F221">
        <v>24692.3</v>
      </c>
      <c r="G221" t="s">
        <v>43</v>
      </c>
      <c r="H221" s="73">
        <v>3.1944444444444449E-2</v>
      </c>
      <c r="I221" t="s">
        <v>51</v>
      </c>
      <c r="J221">
        <v>-40.68</v>
      </c>
      <c r="K221" t="s">
        <v>99</v>
      </c>
      <c r="L221" t="s">
        <v>99</v>
      </c>
      <c r="M221" t="s">
        <v>452</v>
      </c>
      <c r="N221">
        <v>0</v>
      </c>
      <c r="O221">
        <v>25288.2</v>
      </c>
      <c r="P221">
        <v>70571.5</v>
      </c>
      <c r="Q221">
        <v>0</v>
      </c>
      <c r="R221">
        <v>0</v>
      </c>
      <c r="S221">
        <v>0</v>
      </c>
      <c r="T221">
        <v>77193.5</v>
      </c>
      <c r="U221">
        <v>173053</v>
      </c>
      <c r="V221">
        <v>77659.399999999994</v>
      </c>
      <c r="W221">
        <v>0</v>
      </c>
      <c r="X221">
        <v>379.815</v>
      </c>
      <c r="Y221">
        <v>0</v>
      </c>
      <c r="Z221">
        <v>251092</v>
      </c>
      <c r="AA221">
        <v>153.31399999999999</v>
      </c>
      <c r="AB221">
        <v>0</v>
      </c>
      <c r="AC221">
        <v>0</v>
      </c>
      <c r="AD221">
        <v>0</v>
      </c>
      <c r="AE221">
        <v>0</v>
      </c>
      <c r="AF221">
        <v>578.28499999999997</v>
      </c>
      <c r="AG221">
        <v>0</v>
      </c>
      <c r="AH221">
        <v>731.59900000000005</v>
      </c>
      <c r="AI221">
        <v>0</v>
      </c>
      <c r="AJ221">
        <v>0</v>
      </c>
      <c r="AK221">
        <v>0</v>
      </c>
      <c r="AL221">
        <v>0</v>
      </c>
      <c r="AM221">
        <v>731.59900000000005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1.2884199999999999</v>
      </c>
      <c r="BB221">
        <v>45.036999999999999</v>
      </c>
      <c r="BC221">
        <v>84.460599999999999</v>
      </c>
      <c r="BD221">
        <v>0</v>
      </c>
      <c r="BE221">
        <v>0</v>
      </c>
      <c r="BF221">
        <v>4.2506700000000004</v>
      </c>
      <c r="BG221">
        <v>93.104699999999994</v>
      </c>
      <c r="BH221">
        <v>228.14099999999999</v>
      </c>
      <c r="BI221">
        <v>93.919200000000004</v>
      </c>
      <c r="BJ221">
        <v>0</v>
      </c>
      <c r="BK221">
        <v>0.45810400000000001</v>
      </c>
      <c r="BL221">
        <v>0</v>
      </c>
      <c r="BM221">
        <v>322.51900000000001</v>
      </c>
      <c r="BN221">
        <v>316.98</v>
      </c>
      <c r="BO221">
        <v>5.5390899999999998</v>
      </c>
      <c r="BP221">
        <v>0</v>
      </c>
      <c r="BQ221">
        <v>0</v>
      </c>
      <c r="BS221">
        <v>0</v>
      </c>
      <c r="BT221">
        <v>0</v>
      </c>
      <c r="BV221">
        <v>0</v>
      </c>
      <c r="BW221" t="s">
        <v>99</v>
      </c>
      <c r="BX221" t="s">
        <v>99</v>
      </c>
      <c r="BY221" t="s">
        <v>258</v>
      </c>
      <c r="BZ221">
        <v>5.3358100000000004</v>
      </c>
      <c r="CA221">
        <v>39226</v>
      </c>
      <c r="CB221">
        <v>15607.4</v>
      </c>
      <c r="CC221">
        <v>0</v>
      </c>
      <c r="CD221">
        <v>1165.81</v>
      </c>
      <c r="CE221">
        <v>0</v>
      </c>
      <c r="CF221">
        <v>77193.5</v>
      </c>
      <c r="CG221">
        <v>133198</v>
      </c>
      <c r="CH221">
        <v>77659.399999999994</v>
      </c>
      <c r="CI221">
        <v>0</v>
      </c>
      <c r="CJ221">
        <v>379.815</v>
      </c>
      <c r="CK221">
        <v>0</v>
      </c>
      <c r="CL221">
        <v>211237</v>
      </c>
      <c r="CM221">
        <v>929.98099999999999</v>
      </c>
      <c r="CN221">
        <v>0</v>
      </c>
      <c r="CO221">
        <v>0</v>
      </c>
      <c r="CP221">
        <v>0</v>
      </c>
      <c r="CQ221">
        <v>0</v>
      </c>
      <c r="CR221">
        <v>626.18299999999999</v>
      </c>
      <c r="CS221">
        <v>0</v>
      </c>
      <c r="CT221">
        <v>1556.16</v>
      </c>
      <c r="CU221">
        <v>0</v>
      </c>
      <c r="CV221">
        <v>0</v>
      </c>
      <c r="CW221">
        <v>0</v>
      </c>
      <c r="CX221">
        <v>0</v>
      </c>
      <c r="CY221">
        <v>1556.16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7.77895</v>
      </c>
      <c r="DN221">
        <v>61.8202</v>
      </c>
      <c r="DO221">
        <v>19.0076</v>
      </c>
      <c r="DP221">
        <v>0</v>
      </c>
      <c r="DQ221">
        <v>1.1483099999999999</v>
      </c>
      <c r="DR221">
        <v>4.6025999999999998</v>
      </c>
      <c r="DS221">
        <v>93.104699999999994</v>
      </c>
      <c r="DT221">
        <v>187.46199999999999</v>
      </c>
      <c r="DU221">
        <v>93.919200000000004</v>
      </c>
      <c r="DV221">
        <v>0</v>
      </c>
      <c r="DW221">
        <v>0.45810400000000001</v>
      </c>
      <c r="DX221">
        <v>0</v>
      </c>
      <c r="DY221">
        <v>281.83999999999997</v>
      </c>
      <c r="DZ221">
        <v>269.46300000000002</v>
      </c>
      <c r="EA221">
        <v>12.376300000000001</v>
      </c>
      <c r="EB221">
        <v>0</v>
      </c>
      <c r="EC221">
        <v>0</v>
      </c>
      <c r="EE221">
        <v>0</v>
      </c>
      <c r="EF221">
        <v>0</v>
      </c>
      <c r="EH221">
        <v>0</v>
      </c>
      <c r="EI221">
        <v>0</v>
      </c>
      <c r="EJ221">
        <v>12.9595</v>
      </c>
      <c r="EK221">
        <v>13.039199999999999</v>
      </c>
      <c r="EL221">
        <v>0</v>
      </c>
      <c r="EM221">
        <v>0</v>
      </c>
      <c r="EN221">
        <v>0</v>
      </c>
      <c r="EO221">
        <v>13.6607</v>
      </c>
      <c r="EP221">
        <v>39.659500000000001</v>
      </c>
      <c r="EQ221">
        <v>14.089600000000001</v>
      </c>
      <c r="ER221">
        <v>0</v>
      </c>
      <c r="ES221">
        <v>6.7214899999999994E-2</v>
      </c>
      <c r="ET221">
        <v>0</v>
      </c>
      <c r="EU221">
        <v>53.816299999999998</v>
      </c>
      <c r="EV221" s="74">
        <v>9.0007899999999993E-21</v>
      </c>
      <c r="EW221">
        <v>16.657499999999999</v>
      </c>
      <c r="EX221">
        <v>2.95147</v>
      </c>
      <c r="EY221">
        <v>0</v>
      </c>
      <c r="EZ221" s="74">
        <v>5.4499899999999998E-17</v>
      </c>
      <c r="FA221">
        <v>0</v>
      </c>
      <c r="FB221">
        <v>13.6607</v>
      </c>
      <c r="FC221">
        <v>33.2697</v>
      </c>
      <c r="FD221">
        <v>14.089600000000001</v>
      </c>
      <c r="FE221">
        <v>0</v>
      </c>
      <c r="FF221">
        <v>6.7214899999999994E-2</v>
      </c>
      <c r="FG221">
        <v>0</v>
      </c>
      <c r="FH221">
        <v>47.426499999999997</v>
      </c>
      <c r="FI221" t="s">
        <v>606</v>
      </c>
      <c r="FJ221" t="s">
        <v>535</v>
      </c>
      <c r="FK221" t="s">
        <v>536</v>
      </c>
      <c r="FL221" t="s">
        <v>257</v>
      </c>
      <c r="FM221">
        <v>8.5</v>
      </c>
      <c r="FN221" t="s">
        <v>44</v>
      </c>
      <c r="FO221" t="s">
        <v>472</v>
      </c>
      <c r="FP221" t="s">
        <v>617</v>
      </c>
    </row>
    <row r="222" spans="1:172" x14ac:dyDescent="0.25">
      <c r="A222" s="72">
        <v>43238.51840277778</v>
      </c>
      <c r="B222" t="s">
        <v>391</v>
      </c>
      <c r="C222" t="s">
        <v>391</v>
      </c>
      <c r="D222" t="s">
        <v>266</v>
      </c>
      <c r="E222">
        <v>24563.1</v>
      </c>
      <c r="F222">
        <v>24692.3</v>
      </c>
      <c r="G222" t="s">
        <v>43</v>
      </c>
      <c r="H222" s="73">
        <v>3.125E-2</v>
      </c>
      <c r="I222" t="s">
        <v>51</v>
      </c>
      <c r="J222">
        <v>-40.69</v>
      </c>
      <c r="K222" t="s">
        <v>99</v>
      </c>
      <c r="L222" t="s">
        <v>99</v>
      </c>
      <c r="M222" t="s">
        <v>448</v>
      </c>
      <c r="N222">
        <v>0</v>
      </c>
      <c r="O222">
        <v>25262.400000000001</v>
      </c>
      <c r="P222">
        <v>70571.5</v>
      </c>
      <c r="Q222">
        <v>0</v>
      </c>
      <c r="R222">
        <v>0</v>
      </c>
      <c r="S222">
        <v>0</v>
      </c>
      <c r="T222">
        <v>77193.3</v>
      </c>
      <c r="U222">
        <v>173027</v>
      </c>
      <c r="V222">
        <v>77659.3</v>
      </c>
      <c r="W222">
        <v>0</v>
      </c>
      <c r="X222">
        <v>379.85599999999999</v>
      </c>
      <c r="Y222">
        <v>0</v>
      </c>
      <c r="Z222">
        <v>251066</v>
      </c>
      <c r="AA222">
        <v>152.755</v>
      </c>
      <c r="AB222">
        <v>0</v>
      </c>
      <c r="AC222">
        <v>0</v>
      </c>
      <c r="AD222">
        <v>0</v>
      </c>
      <c r="AE222">
        <v>0</v>
      </c>
      <c r="AF222">
        <v>578.28700000000003</v>
      </c>
      <c r="AG222">
        <v>0</v>
      </c>
      <c r="AH222">
        <v>731.04100000000005</v>
      </c>
      <c r="AI222">
        <v>0</v>
      </c>
      <c r="AJ222">
        <v>0</v>
      </c>
      <c r="AK222">
        <v>0</v>
      </c>
      <c r="AL222">
        <v>0</v>
      </c>
      <c r="AM222">
        <v>731.04100000000005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1.28352</v>
      </c>
      <c r="BB222">
        <v>45.022199999999998</v>
      </c>
      <c r="BC222">
        <v>84.460599999999999</v>
      </c>
      <c r="BD222">
        <v>0</v>
      </c>
      <c r="BE222">
        <v>0</v>
      </c>
      <c r="BF222">
        <v>4.2506899999999996</v>
      </c>
      <c r="BG222">
        <v>93.104600000000005</v>
      </c>
      <c r="BH222">
        <v>228.12200000000001</v>
      </c>
      <c r="BI222">
        <v>93.9191</v>
      </c>
      <c r="BJ222">
        <v>0</v>
      </c>
      <c r="BK222">
        <v>0.45815299999999998</v>
      </c>
      <c r="BL222">
        <v>0</v>
      </c>
      <c r="BM222">
        <v>322.49900000000002</v>
      </c>
      <c r="BN222">
        <v>316.96499999999997</v>
      </c>
      <c r="BO222">
        <v>5.5342000000000002</v>
      </c>
      <c r="BP222">
        <v>0</v>
      </c>
      <c r="BQ222">
        <v>0</v>
      </c>
      <c r="BS222">
        <v>0</v>
      </c>
      <c r="BT222">
        <v>0</v>
      </c>
      <c r="BV222">
        <v>0</v>
      </c>
      <c r="BW222" t="s">
        <v>99</v>
      </c>
      <c r="BX222" t="s">
        <v>99</v>
      </c>
      <c r="BY222" t="s">
        <v>247</v>
      </c>
      <c r="BZ222">
        <v>5.3202299999999996</v>
      </c>
      <c r="CA222">
        <v>39199.1</v>
      </c>
      <c r="CB222">
        <v>15594.9</v>
      </c>
      <c r="CC222">
        <v>0</v>
      </c>
      <c r="CD222">
        <v>1164.3599999999999</v>
      </c>
      <c r="CE222">
        <v>0</v>
      </c>
      <c r="CF222">
        <v>77193.3</v>
      </c>
      <c r="CG222">
        <v>133157</v>
      </c>
      <c r="CH222">
        <v>77659.3</v>
      </c>
      <c r="CI222">
        <v>0</v>
      </c>
      <c r="CJ222">
        <v>379.85599999999999</v>
      </c>
      <c r="CK222">
        <v>0</v>
      </c>
      <c r="CL222">
        <v>211196</v>
      </c>
      <c r="CM222">
        <v>927.63199999999995</v>
      </c>
      <c r="CN222">
        <v>0</v>
      </c>
      <c r="CO222">
        <v>0</v>
      </c>
      <c r="CP222">
        <v>0</v>
      </c>
      <c r="CQ222">
        <v>0</v>
      </c>
      <c r="CR222">
        <v>626.18499999999995</v>
      </c>
      <c r="CS222">
        <v>0</v>
      </c>
      <c r="CT222">
        <v>1553.82</v>
      </c>
      <c r="CU222">
        <v>0</v>
      </c>
      <c r="CV222">
        <v>0</v>
      </c>
      <c r="CW222">
        <v>0</v>
      </c>
      <c r="CX222">
        <v>0</v>
      </c>
      <c r="CY222">
        <v>1553.82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7.7598599999999998</v>
      </c>
      <c r="DN222">
        <v>61.807200000000002</v>
      </c>
      <c r="DO222">
        <v>18.997</v>
      </c>
      <c r="DP222">
        <v>0</v>
      </c>
      <c r="DQ222">
        <v>1.14693</v>
      </c>
      <c r="DR222">
        <v>4.6026199999999999</v>
      </c>
      <c r="DS222">
        <v>93.104600000000005</v>
      </c>
      <c r="DT222">
        <v>187.41800000000001</v>
      </c>
      <c r="DU222">
        <v>93.9191</v>
      </c>
      <c r="DV222">
        <v>0</v>
      </c>
      <c r="DW222">
        <v>0.45815299999999998</v>
      </c>
      <c r="DX222">
        <v>0</v>
      </c>
      <c r="DY222">
        <v>281.79500000000002</v>
      </c>
      <c r="DZ222">
        <v>269.43799999999999</v>
      </c>
      <c r="EA222">
        <v>12.357200000000001</v>
      </c>
      <c r="EB222">
        <v>0</v>
      </c>
      <c r="EC222">
        <v>0</v>
      </c>
      <c r="EE222">
        <v>0</v>
      </c>
      <c r="EF222">
        <v>0</v>
      </c>
      <c r="EH222">
        <v>0</v>
      </c>
      <c r="EI222">
        <v>0</v>
      </c>
      <c r="EJ222">
        <v>12.976800000000001</v>
      </c>
      <c r="EK222">
        <v>13.039199999999999</v>
      </c>
      <c r="EL222">
        <v>0</v>
      </c>
      <c r="EM222">
        <v>0</v>
      </c>
      <c r="EN222">
        <v>0</v>
      </c>
      <c r="EO222">
        <v>13.6607</v>
      </c>
      <c r="EP222">
        <v>39.676699999999997</v>
      </c>
      <c r="EQ222">
        <v>14.089600000000001</v>
      </c>
      <c r="ER222">
        <v>0</v>
      </c>
      <c r="ES222">
        <v>6.7222100000000007E-2</v>
      </c>
      <c r="ET222">
        <v>0</v>
      </c>
      <c r="EU222">
        <v>53.833500000000001</v>
      </c>
      <c r="EV222" s="74">
        <v>8.8047600000000001E-21</v>
      </c>
      <c r="EW222">
        <v>16.679400000000001</v>
      </c>
      <c r="EX222">
        <v>2.9535300000000002</v>
      </c>
      <c r="EY222">
        <v>0</v>
      </c>
      <c r="EZ222" s="74">
        <v>5.4498300000000002E-17</v>
      </c>
      <c r="FA222">
        <v>0</v>
      </c>
      <c r="FB222">
        <v>13.6607</v>
      </c>
      <c r="FC222">
        <v>33.293599999999998</v>
      </c>
      <c r="FD222">
        <v>14.089600000000001</v>
      </c>
      <c r="FE222">
        <v>0</v>
      </c>
      <c r="FF222">
        <v>6.7222100000000007E-2</v>
      </c>
      <c r="FG222">
        <v>0</v>
      </c>
      <c r="FH222">
        <v>47.450400000000002</v>
      </c>
      <c r="FI222" t="s">
        <v>606</v>
      </c>
      <c r="FJ222" t="s">
        <v>535</v>
      </c>
      <c r="FK222" t="s">
        <v>536</v>
      </c>
      <c r="FL222" t="s">
        <v>257</v>
      </c>
      <c r="FM222">
        <v>8.5</v>
      </c>
      <c r="FN222" t="s">
        <v>44</v>
      </c>
      <c r="FO222" t="s">
        <v>472</v>
      </c>
      <c r="FP222" t="s">
        <v>617</v>
      </c>
    </row>
    <row r="223" spans="1:172" x14ac:dyDescent="0.25">
      <c r="A223" s="72">
        <v>43238.51902777778</v>
      </c>
      <c r="B223" t="s">
        <v>392</v>
      </c>
      <c r="C223" t="s">
        <v>392</v>
      </c>
      <c r="D223" t="s">
        <v>123</v>
      </c>
      <c r="E223">
        <v>24563.1</v>
      </c>
      <c r="F223">
        <v>24692.3</v>
      </c>
      <c r="G223" t="s">
        <v>43</v>
      </c>
      <c r="H223" s="73">
        <v>3.4722222222222224E-2</v>
      </c>
      <c r="I223" t="s">
        <v>51</v>
      </c>
      <c r="J223">
        <v>-38.65</v>
      </c>
      <c r="K223" t="s">
        <v>99</v>
      </c>
      <c r="L223" t="s">
        <v>99</v>
      </c>
      <c r="M223" t="s">
        <v>243</v>
      </c>
      <c r="N223">
        <v>0</v>
      </c>
      <c r="O223">
        <v>93887.9</v>
      </c>
      <c r="P223">
        <v>73370.399999999994</v>
      </c>
      <c r="Q223">
        <v>0</v>
      </c>
      <c r="R223">
        <v>0</v>
      </c>
      <c r="S223">
        <v>0</v>
      </c>
      <c r="T223">
        <v>77193.5</v>
      </c>
      <c r="U223">
        <v>244452</v>
      </c>
      <c r="V223">
        <v>77659.399999999994</v>
      </c>
      <c r="W223">
        <v>0</v>
      </c>
      <c r="X223">
        <v>379.815</v>
      </c>
      <c r="Y223">
        <v>0</v>
      </c>
      <c r="Z223">
        <v>322491</v>
      </c>
      <c r="AA223">
        <v>96.053100000000001</v>
      </c>
      <c r="AB223">
        <v>0</v>
      </c>
      <c r="AC223">
        <v>0</v>
      </c>
      <c r="AD223">
        <v>0</v>
      </c>
      <c r="AE223">
        <v>0</v>
      </c>
      <c r="AF223">
        <v>504.08800000000002</v>
      </c>
      <c r="AG223">
        <v>0</v>
      </c>
      <c r="AH223">
        <v>600.14099999999996</v>
      </c>
      <c r="AI223">
        <v>0</v>
      </c>
      <c r="AJ223">
        <v>0</v>
      </c>
      <c r="AK223">
        <v>0</v>
      </c>
      <c r="AL223">
        <v>0</v>
      </c>
      <c r="AM223">
        <v>600.14099999999996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0.80759599999999998</v>
      </c>
      <c r="BB223">
        <v>147.78200000000001</v>
      </c>
      <c r="BC223">
        <v>88.26</v>
      </c>
      <c r="BD223">
        <v>0</v>
      </c>
      <c r="BE223">
        <v>0</v>
      </c>
      <c r="BF223">
        <v>3.7262900000000001</v>
      </c>
      <c r="BG223">
        <v>94.307900000000004</v>
      </c>
      <c r="BH223">
        <v>334.88400000000001</v>
      </c>
      <c r="BI223">
        <v>95.137</v>
      </c>
      <c r="BJ223">
        <v>0</v>
      </c>
      <c r="BK223">
        <v>0.46402399999999999</v>
      </c>
      <c r="BL223">
        <v>0</v>
      </c>
      <c r="BM223">
        <v>430.48500000000001</v>
      </c>
      <c r="BN223">
        <v>425.95100000000002</v>
      </c>
      <c r="BO223">
        <v>4.5338799999999999</v>
      </c>
      <c r="BP223">
        <v>0</v>
      </c>
      <c r="BQ223">
        <v>0</v>
      </c>
      <c r="BS223">
        <v>0</v>
      </c>
      <c r="BT223">
        <v>0</v>
      </c>
      <c r="BV223">
        <v>0</v>
      </c>
      <c r="BW223" t="s">
        <v>99</v>
      </c>
      <c r="BX223" t="s">
        <v>99</v>
      </c>
      <c r="BY223" t="s">
        <v>197</v>
      </c>
      <c r="BZ223">
        <v>2.9202499999999998</v>
      </c>
      <c r="CA223">
        <v>108259</v>
      </c>
      <c r="CB223">
        <v>19916</v>
      </c>
      <c r="CC223">
        <v>0</v>
      </c>
      <c r="CD223">
        <v>634.69500000000005</v>
      </c>
      <c r="CE223">
        <v>0</v>
      </c>
      <c r="CF223">
        <v>77193.5</v>
      </c>
      <c r="CG223">
        <v>206006</v>
      </c>
      <c r="CH223">
        <v>77659.399999999994</v>
      </c>
      <c r="CI223">
        <v>0</v>
      </c>
      <c r="CJ223">
        <v>379.815</v>
      </c>
      <c r="CK223">
        <v>0</v>
      </c>
      <c r="CL223">
        <v>284045</v>
      </c>
      <c r="CM223">
        <v>506.95</v>
      </c>
      <c r="CN223">
        <v>0</v>
      </c>
      <c r="CO223">
        <v>0</v>
      </c>
      <c r="CP223">
        <v>0</v>
      </c>
      <c r="CQ223">
        <v>0</v>
      </c>
      <c r="CR223">
        <v>547.34500000000003</v>
      </c>
      <c r="CS223">
        <v>0</v>
      </c>
      <c r="CT223">
        <v>1054.29</v>
      </c>
      <c r="CU223">
        <v>0</v>
      </c>
      <c r="CV223">
        <v>0</v>
      </c>
      <c r="CW223">
        <v>0</v>
      </c>
      <c r="CX223">
        <v>0</v>
      </c>
      <c r="CY223">
        <v>1054.29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4.34274</v>
      </c>
      <c r="DN223">
        <v>167.45500000000001</v>
      </c>
      <c r="DO223">
        <v>25.464200000000002</v>
      </c>
      <c r="DP223">
        <v>0</v>
      </c>
      <c r="DQ223">
        <v>0.63161999999999996</v>
      </c>
      <c r="DR223">
        <v>4.0453999999999999</v>
      </c>
      <c r="DS223">
        <v>94.307900000000004</v>
      </c>
      <c r="DT223">
        <v>296.24700000000001</v>
      </c>
      <c r="DU223">
        <v>95.137</v>
      </c>
      <c r="DV223">
        <v>0</v>
      </c>
      <c r="DW223">
        <v>0.46402399999999999</v>
      </c>
      <c r="DX223">
        <v>0</v>
      </c>
      <c r="DY223">
        <v>391.84800000000001</v>
      </c>
      <c r="DZ223">
        <v>383.46300000000002</v>
      </c>
      <c r="EA223">
        <v>8.3852399999999996</v>
      </c>
      <c r="EB223">
        <v>0</v>
      </c>
      <c r="EC223">
        <v>0</v>
      </c>
      <c r="EE223">
        <v>0</v>
      </c>
      <c r="EF223">
        <v>0</v>
      </c>
      <c r="EH223">
        <v>0</v>
      </c>
      <c r="EI223">
        <v>0</v>
      </c>
      <c r="EJ223">
        <v>41.423400000000001</v>
      </c>
      <c r="EK223">
        <v>13.5563</v>
      </c>
      <c r="EL223">
        <v>0</v>
      </c>
      <c r="EM223">
        <v>0</v>
      </c>
      <c r="EN223">
        <v>0</v>
      </c>
      <c r="EO223">
        <v>13.6607</v>
      </c>
      <c r="EP223">
        <v>68.640299999999996</v>
      </c>
      <c r="EQ223">
        <v>14.089600000000001</v>
      </c>
      <c r="ER223">
        <v>0</v>
      </c>
      <c r="ES223">
        <v>6.7214899999999994E-2</v>
      </c>
      <c r="ET223">
        <v>0</v>
      </c>
      <c r="EU223">
        <v>82.797200000000004</v>
      </c>
      <c r="EV223">
        <v>0</v>
      </c>
      <c r="EW223">
        <v>47.2791</v>
      </c>
      <c r="EX223">
        <v>4.2849300000000001</v>
      </c>
      <c r="EY223">
        <v>0</v>
      </c>
      <c r="EZ223">
        <v>0</v>
      </c>
      <c r="FA223">
        <v>0</v>
      </c>
      <c r="FB223">
        <v>13.6607</v>
      </c>
      <c r="FC223">
        <v>65.224699999999999</v>
      </c>
      <c r="FD223">
        <v>14.089600000000001</v>
      </c>
      <c r="FE223">
        <v>0</v>
      </c>
      <c r="FF223">
        <v>6.7214899999999994E-2</v>
      </c>
      <c r="FG223">
        <v>0</v>
      </c>
      <c r="FH223">
        <v>79.381600000000006</v>
      </c>
      <c r="FI223" t="s">
        <v>606</v>
      </c>
      <c r="FJ223" t="s">
        <v>535</v>
      </c>
      <c r="FK223" t="s">
        <v>536</v>
      </c>
      <c r="FL223" t="s">
        <v>257</v>
      </c>
      <c r="FM223">
        <v>8.5</v>
      </c>
      <c r="FN223" t="s">
        <v>44</v>
      </c>
      <c r="FO223" t="s">
        <v>472</v>
      </c>
      <c r="FP223" t="s">
        <v>617</v>
      </c>
    </row>
    <row r="224" spans="1:172" x14ac:dyDescent="0.25">
      <c r="A224" s="72">
        <v>43238.519675925927</v>
      </c>
      <c r="B224" t="s">
        <v>394</v>
      </c>
      <c r="C224" t="s">
        <v>394</v>
      </c>
      <c r="D224" t="s">
        <v>123</v>
      </c>
      <c r="E224">
        <v>24563.1</v>
      </c>
      <c r="F224">
        <v>24692.3</v>
      </c>
      <c r="G224" t="s">
        <v>43</v>
      </c>
      <c r="H224" s="73">
        <v>3.6111111111111115E-2</v>
      </c>
      <c r="I224" t="s">
        <v>51</v>
      </c>
      <c r="J224">
        <v>-85.35</v>
      </c>
      <c r="K224" t="s">
        <v>99</v>
      </c>
      <c r="L224" t="s">
        <v>99</v>
      </c>
      <c r="M224" t="s">
        <v>448</v>
      </c>
      <c r="N224">
        <v>0</v>
      </c>
      <c r="O224">
        <v>99310.399999999994</v>
      </c>
      <c r="P224">
        <v>105857</v>
      </c>
      <c r="Q224">
        <v>0</v>
      </c>
      <c r="R224">
        <v>0</v>
      </c>
      <c r="S224">
        <v>0</v>
      </c>
      <c r="T224">
        <v>77193.3</v>
      </c>
      <c r="U224">
        <v>282361</v>
      </c>
      <c r="V224">
        <v>77659.3</v>
      </c>
      <c r="W224">
        <v>0</v>
      </c>
      <c r="X224">
        <v>379.85599999999999</v>
      </c>
      <c r="Y224">
        <v>0</v>
      </c>
      <c r="Z224">
        <v>360400</v>
      </c>
      <c r="AA224">
        <v>62.979199999999999</v>
      </c>
      <c r="AB224">
        <v>0</v>
      </c>
      <c r="AC224">
        <v>0</v>
      </c>
      <c r="AD224">
        <v>0</v>
      </c>
      <c r="AE224">
        <v>0</v>
      </c>
      <c r="AF224">
        <v>504.089</v>
      </c>
      <c r="AG224">
        <v>0</v>
      </c>
      <c r="AH224">
        <v>567.06799999999998</v>
      </c>
      <c r="AI224">
        <v>0</v>
      </c>
      <c r="AJ224">
        <v>0</v>
      </c>
      <c r="AK224">
        <v>0</v>
      </c>
      <c r="AL224">
        <v>0</v>
      </c>
      <c r="AM224">
        <v>567.06799999999998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0.504297</v>
      </c>
      <c r="BB224">
        <v>155.67099999999999</v>
      </c>
      <c r="BC224">
        <v>127.34</v>
      </c>
      <c r="BD224">
        <v>0</v>
      </c>
      <c r="BE224">
        <v>0</v>
      </c>
      <c r="BF224">
        <v>3.7263000000000002</v>
      </c>
      <c r="BG224">
        <v>94.3078</v>
      </c>
      <c r="BH224">
        <v>381.54899999999998</v>
      </c>
      <c r="BI224">
        <v>95.136899999999997</v>
      </c>
      <c r="BJ224">
        <v>0</v>
      </c>
      <c r="BK224">
        <v>0.46407399999999999</v>
      </c>
      <c r="BL224">
        <v>0</v>
      </c>
      <c r="BM224">
        <v>477.15</v>
      </c>
      <c r="BN224">
        <v>472.91899999999998</v>
      </c>
      <c r="BO224">
        <v>4.2305999999999999</v>
      </c>
      <c r="BP224">
        <v>0</v>
      </c>
      <c r="BQ224">
        <v>0</v>
      </c>
      <c r="BS224">
        <v>0</v>
      </c>
      <c r="BT224">
        <v>0</v>
      </c>
      <c r="BV224">
        <v>0</v>
      </c>
      <c r="BW224" t="s">
        <v>99</v>
      </c>
      <c r="BX224" t="s">
        <v>99</v>
      </c>
      <c r="BY224" t="s">
        <v>220</v>
      </c>
      <c r="BZ224">
        <v>2.9138999999999999</v>
      </c>
      <c r="CA224">
        <v>108228</v>
      </c>
      <c r="CB224">
        <v>19901.5</v>
      </c>
      <c r="CC224">
        <v>0</v>
      </c>
      <c r="CD224">
        <v>632.17600000000004</v>
      </c>
      <c r="CE224">
        <v>0</v>
      </c>
      <c r="CF224">
        <v>77193.3</v>
      </c>
      <c r="CG224">
        <v>205958</v>
      </c>
      <c r="CH224">
        <v>77659.3</v>
      </c>
      <c r="CI224">
        <v>0</v>
      </c>
      <c r="CJ224">
        <v>379.85599999999999</v>
      </c>
      <c r="CK224">
        <v>0</v>
      </c>
      <c r="CL224">
        <v>283997</v>
      </c>
      <c r="CM224">
        <v>505.78899999999999</v>
      </c>
      <c r="CN224">
        <v>0</v>
      </c>
      <c r="CO224">
        <v>0</v>
      </c>
      <c r="CP224">
        <v>0</v>
      </c>
      <c r="CQ224">
        <v>0</v>
      </c>
      <c r="CR224">
        <v>547.346</v>
      </c>
      <c r="CS224">
        <v>0</v>
      </c>
      <c r="CT224">
        <v>1053.1400000000001</v>
      </c>
      <c r="CU224">
        <v>0</v>
      </c>
      <c r="CV224">
        <v>0</v>
      </c>
      <c r="CW224">
        <v>0</v>
      </c>
      <c r="CX224">
        <v>0</v>
      </c>
      <c r="CY224">
        <v>1053.1400000000001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4.3329399999999998</v>
      </c>
      <c r="DN224">
        <v>167.428</v>
      </c>
      <c r="DO224">
        <v>25.445900000000002</v>
      </c>
      <c r="DP224">
        <v>0</v>
      </c>
      <c r="DQ224">
        <v>0.62912900000000005</v>
      </c>
      <c r="DR224">
        <v>4.04542</v>
      </c>
      <c r="DS224">
        <v>94.3078</v>
      </c>
      <c r="DT224">
        <v>296.18900000000002</v>
      </c>
      <c r="DU224">
        <v>95.136899999999997</v>
      </c>
      <c r="DV224">
        <v>0</v>
      </c>
      <c r="DW224">
        <v>0.46407399999999999</v>
      </c>
      <c r="DX224">
        <v>0</v>
      </c>
      <c r="DY224">
        <v>391.79</v>
      </c>
      <c r="DZ224">
        <v>383.41500000000002</v>
      </c>
      <c r="EA224">
        <v>8.3754600000000003</v>
      </c>
      <c r="EB224">
        <v>0</v>
      </c>
      <c r="EC224">
        <v>0</v>
      </c>
      <c r="EE224">
        <v>0</v>
      </c>
      <c r="EF224">
        <v>0</v>
      </c>
      <c r="EH224">
        <v>0</v>
      </c>
      <c r="EI224">
        <v>0</v>
      </c>
      <c r="EJ224">
        <v>43.564500000000002</v>
      </c>
      <c r="EK224">
        <v>19.558800000000002</v>
      </c>
      <c r="EL224">
        <v>0</v>
      </c>
      <c r="EM224">
        <v>0</v>
      </c>
      <c r="EN224">
        <v>0</v>
      </c>
      <c r="EO224">
        <v>13.6607</v>
      </c>
      <c r="EP224">
        <v>76.784099999999995</v>
      </c>
      <c r="EQ224">
        <v>14.089600000000001</v>
      </c>
      <c r="ER224">
        <v>0</v>
      </c>
      <c r="ES224">
        <v>6.7222100000000007E-2</v>
      </c>
      <c r="ET224">
        <v>0</v>
      </c>
      <c r="EU224">
        <v>90.940899999999999</v>
      </c>
      <c r="EV224">
        <v>0</v>
      </c>
      <c r="EW224">
        <v>47.287799999999997</v>
      </c>
      <c r="EX224">
        <v>4.28322</v>
      </c>
      <c r="EY224">
        <v>0</v>
      </c>
      <c r="EZ224">
        <v>0</v>
      </c>
      <c r="FA224">
        <v>0</v>
      </c>
      <c r="FB224">
        <v>13.6607</v>
      </c>
      <c r="FC224">
        <v>65.231700000000004</v>
      </c>
      <c r="FD224">
        <v>14.089600000000001</v>
      </c>
      <c r="FE224">
        <v>0</v>
      </c>
      <c r="FF224">
        <v>6.7222100000000007E-2</v>
      </c>
      <c r="FG224">
        <v>0</v>
      </c>
      <c r="FH224">
        <v>79.388499999999993</v>
      </c>
      <c r="FI224" t="s">
        <v>606</v>
      </c>
      <c r="FJ224" t="s">
        <v>535</v>
      </c>
      <c r="FK224" t="s">
        <v>536</v>
      </c>
      <c r="FL224" t="s">
        <v>257</v>
      </c>
      <c r="FM224">
        <v>8.5</v>
      </c>
      <c r="FN224" t="s">
        <v>44</v>
      </c>
      <c r="FO224" t="s">
        <v>472</v>
      </c>
      <c r="FP224" t="s">
        <v>617</v>
      </c>
    </row>
    <row r="225" spans="1:172" x14ac:dyDescent="0.25">
      <c r="A225" s="72">
        <v>43238.520312499997</v>
      </c>
      <c r="B225" t="s">
        <v>395</v>
      </c>
      <c r="C225" t="s">
        <v>395</v>
      </c>
      <c r="D225" t="s">
        <v>123</v>
      </c>
      <c r="E225">
        <v>24563.1</v>
      </c>
      <c r="F225">
        <v>24692.3</v>
      </c>
      <c r="G225" t="s">
        <v>43</v>
      </c>
      <c r="H225" s="73">
        <v>3.5416666666666666E-2</v>
      </c>
      <c r="I225" t="s">
        <v>51</v>
      </c>
      <c r="J225">
        <v>-85.03</v>
      </c>
      <c r="K225" t="s">
        <v>99</v>
      </c>
      <c r="L225" t="s">
        <v>99</v>
      </c>
      <c r="M225" t="s">
        <v>448</v>
      </c>
      <c r="N225">
        <v>0</v>
      </c>
      <c r="O225">
        <v>99421.8</v>
      </c>
      <c r="P225">
        <v>105857</v>
      </c>
      <c r="Q225">
        <v>0</v>
      </c>
      <c r="R225">
        <v>0</v>
      </c>
      <c r="S225">
        <v>0</v>
      </c>
      <c r="T225">
        <v>77193.3</v>
      </c>
      <c r="U225">
        <v>282472</v>
      </c>
      <c r="V225">
        <v>77659.3</v>
      </c>
      <c r="W225">
        <v>0</v>
      </c>
      <c r="X225">
        <v>379.85599999999999</v>
      </c>
      <c r="Y225">
        <v>0</v>
      </c>
      <c r="Z225">
        <v>360511</v>
      </c>
      <c r="AA225">
        <v>57.628500000000003</v>
      </c>
      <c r="AB225">
        <v>0</v>
      </c>
      <c r="AC225">
        <v>0</v>
      </c>
      <c r="AD225">
        <v>0</v>
      </c>
      <c r="AE225">
        <v>0</v>
      </c>
      <c r="AF225">
        <v>504.089</v>
      </c>
      <c r="AG225">
        <v>0</v>
      </c>
      <c r="AH225">
        <v>561.71699999999998</v>
      </c>
      <c r="AI225">
        <v>0</v>
      </c>
      <c r="AJ225">
        <v>0</v>
      </c>
      <c r="AK225">
        <v>0</v>
      </c>
      <c r="AL225">
        <v>0</v>
      </c>
      <c r="AM225">
        <v>561.71699999999998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0.459229</v>
      </c>
      <c r="BB225">
        <v>155.39500000000001</v>
      </c>
      <c r="BC225">
        <v>127.34</v>
      </c>
      <c r="BD225">
        <v>0</v>
      </c>
      <c r="BE225">
        <v>0</v>
      </c>
      <c r="BF225">
        <v>3.7263000000000002</v>
      </c>
      <c r="BG225">
        <v>94.3078</v>
      </c>
      <c r="BH225">
        <v>381.22800000000001</v>
      </c>
      <c r="BI225">
        <v>95.136899999999997</v>
      </c>
      <c r="BJ225">
        <v>0</v>
      </c>
      <c r="BK225">
        <v>0.46407399999999999</v>
      </c>
      <c r="BL225">
        <v>0</v>
      </c>
      <c r="BM225">
        <v>476.82900000000001</v>
      </c>
      <c r="BN225">
        <v>472.64400000000001</v>
      </c>
      <c r="BO225">
        <v>4.1855200000000004</v>
      </c>
      <c r="BP225">
        <v>0</v>
      </c>
      <c r="BQ225">
        <v>0</v>
      </c>
      <c r="BS225">
        <v>0</v>
      </c>
      <c r="BT225">
        <v>0</v>
      </c>
      <c r="BV225">
        <v>0</v>
      </c>
      <c r="BW225" t="s">
        <v>99</v>
      </c>
      <c r="BX225" t="s">
        <v>99</v>
      </c>
      <c r="BY225" t="s">
        <v>220</v>
      </c>
      <c r="BZ225">
        <v>2.9138999999999999</v>
      </c>
      <c r="CA225">
        <v>108228</v>
      </c>
      <c r="CB225">
        <v>19901.5</v>
      </c>
      <c r="CC225">
        <v>0</v>
      </c>
      <c r="CD225">
        <v>632.17600000000004</v>
      </c>
      <c r="CE225">
        <v>0</v>
      </c>
      <c r="CF225">
        <v>77193.3</v>
      </c>
      <c r="CG225">
        <v>205958</v>
      </c>
      <c r="CH225">
        <v>77659.3</v>
      </c>
      <c r="CI225">
        <v>0</v>
      </c>
      <c r="CJ225">
        <v>379.85599999999999</v>
      </c>
      <c r="CK225">
        <v>0</v>
      </c>
      <c r="CL225">
        <v>283997</v>
      </c>
      <c r="CM225">
        <v>505.78899999999999</v>
      </c>
      <c r="CN225">
        <v>0</v>
      </c>
      <c r="CO225">
        <v>0</v>
      </c>
      <c r="CP225">
        <v>0</v>
      </c>
      <c r="CQ225">
        <v>0</v>
      </c>
      <c r="CR225">
        <v>547.346</v>
      </c>
      <c r="CS225">
        <v>0</v>
      </c>
      <c r="CT225">
        <v>1053.1400000000001</v>
      </c>
      <c r="CU225">
        <v>0</v>
      </c>
      <c r="CV225">
        <v>0</v>
      </c>
      <c r="CW225">
        <v>0</v>
      </c>
      <c r="CX225">
        <v>0</v>
      </c>
      <c r="CY225">
        <v>1053.1400000000001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4.3329399999999998</v>
      </c>
      <c r="DN225">
        <v>167.428</v>
      </c>
      <c r="DO225">
        <v>25.445900000000002</v>
      </c>
      <c r="DP225">
        <v>0</v>
      </c>
      <c r="DQ225">
        <v>0.62912900000000005</v>
      </c>
      <c r="DR225">
        <v>4.04542</v>
      </c>
      <c r="DS225">
        <v>94.3078</v>
      </c>
      <c r="DT225">
        <v>296.18900000000002</v>
      </c>
      <c r="DU225">
        <v>95.136899999999997</v>
      </c>
      <c r="DV225">
        <v>0</v>
      </c>
      <c r="DW225">
        <v>0.46407399999999999</v>
      </c>
      <c r="DX225">
        <v>0</v>
      </c>
      <c r="DY225">
        <v>391.79</v>
      </c>
      <c r="DZ225">
        <v>383.41500000000002</v>
      </c>
      <c r="EA225">
        <v>8.3754600000000003</v>
      </c>
      <c r="EB225">
        <v>0</v>
      </c>
      <c r="EC225">
        <v>0</v>
      </c>
      <c r="EE225">
        <v>0</v>
      </c>
      <c r="EF225">
        <v>0</v>
      </c>
      <c r="EH225">
        <v>0</v>
      </c>
      <c r="EI225">
        <v>0</v>
      </c>
      <c r="EJ225">
        <v>43.234699999999997</v>
      </c>
      <c r="EK225">
        <v>19.558800000000002</v>
      </c>
      <c r="EL225">
        <v>0</v>
      </c>
      <c r="EM225">
        <v>0</v>
      </c>
      <c r="EN225">
        <v>0</v>
      </c>
      <c r="EO225">
        <v>13.6607</v>
      </c>
      <c r="EP225">
        <v>76.4542</v>
      </c>
      <c r="EQ225">
        <v>14.089600000000001</v>
      </c>
      <c r="ER225">
        <v>0</v>
      </c>
      <c r="ES225">
        <v>6.7222100000000007E-2</v>
      </c>
      <c r="ET225">
        <v>0</v>
      </c>
      <c r="EU225">
        <v>90.611000000000004</v>
      </c>
      <c r="EV225">
        <v>0</v>
      </c>
      <c r="EW225">
        <v>47.287799999999997</v>
      </c>
      <c r="EX225">
        <v>4.28322</v>
      </c>
      <c r="EY225">
        <v>0</v>
      </c>
      <c r="EZ225">
        <v>0</v>
      </c>
      <c r="FA225">
        <v>0</v>
      </c>
      <c r="FB225">
        <v>13.6607</v>
      </c>
      <c r="FC225">
        <v>65.231700000000004</v>
      </c>
      <c r="FD225">
        <v>14.089600000000001</v>
      </c>
      <c r="FE225">
        <v>0</v>
      </c>
      <c r="FF225">
        <v>6.7222100000000007E-2</v>
      </c>
      <c r="FG225">
        <v>0</v>
      </c>
      <c r="FH225">
        <v>79.388499999999993</v>
      </c>
      <c r="FI225" t="s">
        <v>606</v>
      </c>
      <c r="FJ225" t="s">
        <v>535</v>
      </c>
      <c r="FK225" t="s">
        <v>536</v>
      </c>
      <c r="FL225" t="s">
        <v>257</v>
      </c>
      <c r="FM225">
        <v>8.5</v>
      </c>
      <c r="FN225" t="s">
        <v>44</v>
      </c>
      <c r="FO225" t="s">
        <v>472</v>
      </c>
      <c r="FP225" t="s">
        <v>617</v>
      </c>
    </row>
    <row r="226" spans="1:172" x14ac:dyDescent="0.25">
      <c r="A226" s="72">
        <v>43238.520960648151</v>
      </c>
      <c r="B226" t="s">
        <v>396</v>
      </c>
      <c r="C226" t="s">
        <v>396</v>
      </c>
      <c r="D226" t="s">
        <v>123</v>
      </c>
      <c r="E226">
        <v>24563.1</v>
      </c>
      <c r="F226">
        <v>24692.3</v>
      </c>
      <c r="G226" t="s">
        <v>43</v>
      </c>
      <c r="H226" s="73">
        <v>3.6111111111111115E-2</v>
      </c>
      <c r="I226" t="s">
        <v>51</v>
      </c>
      <c r="J226">
        <v>-83.97</v>
      </c>
      <c r="K226" t="s">
        <v>99</v>
      </c>
      <c r="L226" t="s">
        <v>99</v>
      </c>
      <c r="M226" t="s">
        <v>448</v>
      </c>
      <c r="N226">
        <v>0</v>
      </c>
      <c r="O226">
        <v>105392</v>
      </c>
      <c r="P226">
        <v>105861</v>
      </c>
      <c r="Q226">
        <v>0</v>
      </c>
      <c r="R226">
        <v>0</v>
      </c>
      <c r="S226">
        <v>0</v>
      </c>
      <c r="T226">
        <v>77193.3</v>
      </c>
      <c r="U226">
        <v>288446</v>
      </c>
      <c r="V226">
        <v>77659.3</v>
      </c>
      <c r="W226">
        <v>0</v>
      </c>
      <c r="X226">
        <v>379.85599999999999</v>
      </c>
      <c r="Y226">
        <v>0</v>
      </c>
      <c r="Z226">
        <v>366485</v>
      </c>
      <c r="AA226">
        <v>85.531000000000006</v>
      </c>
      <c r="AB226">
        <v>0</v>
      </c>
      <c r="AC226">
        <v>0</v>
      </c>
      <c r="AD226">
        <v>0</v>
      </c>
      <c r="AE226">
        <v>0</v>
      </c>
      <c r="AF226">
        <v>504.089</v>
      </c>
      <c r="AG226">
        <v>0</v>
      </c>
      <c r="AH226">
        <v>589.62</v>
      </c>
      <c r="AI226">
        <v>0</v>
      </c>
      <c r="AJ226">
        <v>0</v>
      </c>
      <c r="AK226">
        <v>0</v>
      </c>
      <c r="AL226">
        <v>0</v>
      </c>
      <c r="AM226">
        <v>589.62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0.69970900000000003</v>
      </c>
      <c r="BB226">
        <v>164.59299999999999</v>
      </c>
      <c r="BC226">
        <v>127.343</v>
      </c>
      <c r="BD226">
        <v>0</v>
      </c>
      <c r="BE226">
        <v>0</v>
      </c>
      <c r="BF226">
        <v>3.7263000000000002</v>
      </c>
      <c r="BG226">
        <v>94.3078</v>
      </c>
      <c r="BH226">
        <v>390.67</v>
      </c>
      <c r="BI226">
        <v>95.136899999999997</v>
      </c>
      <c r="BJ226">
        <v>0</v>
      </c>
      <c r="BK226">
        <v>0.46407399999999999</v>
      </c>
      <c r="BL226">
        <v>0</v>
      </c>
      <c r="BM226">
        <v>486.27100000000002</v>
      </c>
      <c r="BN226">
        <v>481.84500000000003</v>
      </c>
      <c r="BO226">
        <v>4.4260099999999998</v>
      </c>
      <c r="BP226">
        <v>0</v>
      </c>
      <c r="BQ226">
        <v>0</v>
      </c>
      <c r="BS226">
        <v>0</v>
      </c>
      <c r="BT226">
        <v>0</v>
      </c>
      <c r="BV226">
        <v>0</v>
      </c>
      <c r="BW226" t="s">
        <v>99</v>
      </c>
      <c r="BX226" t="s">
        <v>99</v>
      </c>
      <c r="BY226" t="s">
        <v>220</v>
      </c>
      <c r="BZ226">
        <v>3.07823</v>
      </c>
      <c r="CA226">
        <v>113700</v>
      </c>
      <c r="CB226">
        <v>21489.200000000001</v>
      </c>
      <c r="CC226">
        <v>0</v>
      </c>
      <c r="CD226">
        <v>654.46600000000001</v>
      </c>
      <c r="CE226">
        <v>0</v>
      </c>
      <c r="CF226">
        <v>77193.3</v>
      </c>
      <c r="CG226">
        <v>213040</v>
      </c>
      <c r="CH226">
        <v>77659.3</v>
      </c>
      <c r="CI226">
        <v>0</v>
      </c>
      <c r="CJ226">
        <v>379.85599999999999</v>
      </c>
      <c r="CK226">
        <v>0</v>
      </c>
      <c r="CL226">
        <v>291079</v>
      </c>
      <c r="CM226">
        <v>526.70399999999995</v>
      </c>
      <c r="CN226">
        <v>0</v>
      </c>
      <c r="CO226">
        <v>0</v>
      </c>
      <c r="CP226">
        <v>0</v>
      </c>
      <c r="CQ226">
        <v>0</v>
      </c>
      <c r="CR226">
        <v>547.346</v>
      </c>
      <c r="CS226">
        <v>0</v>
      </c>
      <c r="CT226">
        <v>1074.05</v>
      </c>
      <c r="CU226">
        <v>0</v>
      </c>
      <c r="CV226">
        <v>0</v>
      </c>
      <c r="CW226">
        <v>0</v>
      </c>
      <c r="CX226">
        <v>0</v>
      </c>
      <c r="CY226">
        <v>1074.05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4.5179099999999996</v>
      </c>
      <c r="DN226">
        <v>175.512</v>
      </c>
      <c r="DO226">
        <v>27.662600000000001</v>
      </c>
      <c r="DP226">
        <v>0</v>
      </c>
      <c r="DQ226">
        <v>0.651366</v>
      </c>
      <c r="DR226">
        <v>4.04542</v>
      </c>
      <c r="DS226">
        <v>94.3078</v>
      </c>
      <c r="DT226">
        <v>306.697</v>
      </c>
      <c r="DU226">
        <v>95.136899999999997</v>
      </c>
      <c r="DV226">
        <v>0</v>
      </c>
      <c r="DW226">
        <v>0.46407399999999999</v>
      </c>
      <c r="DX226">
        <v>0</v>
      </c>
      <c r="DY226">
        <v>402.298</v>
      </c>
      <c r="DZ226">
        <v>393.73700000000002</v>
      </c>
      <c r="EA226">
        <v>8.5602499999999999</v>
      </c>
      <c r="EB226">
        <v>0</v>
      </c>
      <c r="EC226">
        <v>0</v>
      </c>
      <c r="EE226">
        <v>0</v>
      </c>
      <c r="EF226">
        <v>0</v>
      </c>
      <c r="EH226">
        <v>0</v>
      </c>
      <c r="EI226">
        <v>0</v>
      </c>
      <c r="EJ226">
        <v>45.504800000000003</v>
      </c>
      <c r="EK226">
        <v>19.558800000000002</v>
      </c>
      <c r="EL226">
        <v>0</v>
      </c>
      <c r="EM226">
        <v>0</v>
      </c>
      <c r="EN226">
        <v>0</v>
      </c>
      <c r="EO226">
        <v>13.6607</v>
      </c>
      <c r="EP226">
        <v>78.724299999999999</v>
      </c>
      <c r="EQ226">
        <v>14.089600000000001</v>
      </c>
      <c r="ER226">
        <v>0</v>
      </c>
      <c r="ES226">
        <v>6.7222100000000007E-2</v>
      </c>
      <c r="ET226">
        <v>0</v>
      </c>
      <c r="EU226">
        <v>92.881200000000007</v>
      </c>
      <c r="EV226">
        <v>0</v>
      </c>
      <c r="EW226">
        <v>48.993600000000001</v>
      </c>
      <c r="EX226">
        <v>4.6594699999999998</v>
      </c>
      <c r="EY226">
        <v>0</v>
      </c>
      <c r="EZ226">
        <v>0</v>
      </c>
      <c r="FA226">
        <v>0</v>
      </c>
      <c r="FB226">
        <v>13.6607</v>
      </c>
      <c r="FC226">
        <v>67.313800000000001</v>
      </c>
      <c r="FD226">
        <v>14.089600000000001</v>
      </c>
      <c r="FE226">
        <v>0</v>
      </c>
      <c r="FF226">
        <v>6.7222100000000007E-2</v>
      </c>
      <c r="FG226">
        <v>0</v>
      </c>
      <c r="FH226">
        <v>81.470600000000005</v>
      </c>
      <c r="FI226" t="s">
        <v>606</v>
      </c>
      <c r="FJ226" t="s">
        <v>535</v>
      </c>
      <c r="FK226" t="s">
        <v>536</v>
      </c>
      <c r="FL226" t="s">
        <v>257</v>
      </c>
      <c r="FM226">
        <v>8.5</v>
      </c>
      <c r="FN226" t="s">
        <v>44</v>
      </c>
      <c r="FO226" t="s">
        <v>472</v>
      </c>
      <c r="FP226" t="s">
        <v>617</v>
      </c>
    </row>
    <row r="227" spans="1:172" x14ac:dyDescent="0.25">
      <c r="A227" s="72">
        <v>43238.521562499998</v>
      </c>
      <c r="B227" t="s">
        <v>397</v>
      </c>
      <c r="C227" t="s">
        <v>397</v>
      </c>
      <c r="D227" t="s">
        <v>266</v>
      </c>
      <c r="E227">
        <v>24563.1</v>
      </c>
      <c r="F227">
        <v>24692.3</v>
      </c>
      <c r="G227" t="s">
        <v>43</v>
      </c>
      <c r="H227" s="73">
        <v>3.3333333333333333E-2</v>
      </c>
      <c r="I227" t="s">
        <v>51</v>
      </c>
      <c r="J227">
        <v>-39.25</v>
      </c>
      <c r="K227" t="s">
        <v>99</v>
      </c>
      <c r="L227" t="s">
        <v>99</v>
      </c>
      <c r="M227" t="s">
        <v>448</v>
      </c>
      <c r="N227">
        <v>0</v>
      </c>
      <c r="O227">
        <v>27363.9</v>
      </c>
      <c r="P227">
        <v>70571.5</v>
      </c>
      <c r="Q227">
        <v>0</v>
      </c>
      <c r="R227">
        <v>0</v>
      </c>
      <c r="S227">
        <v>0</v>
      </c>
      <c r="T227">
        <v>77193.3</v>
      </c>
      <c r="U227">
        <v>175129</v>
      </c>
      <c r="V227">
        <v>77659.3</v>
      </c>
      <c r="W227">
        <v>0</v>
      </c>
      <c r="X227">
        <v>379.85599999999999</v>
      </c>
      <c r="Y227">
        <v>0</v>
      </c>
      <c r="Z227">
        <v>253168</v>
      </c>
      <c r="AA227">
        <v>180.96899999999999</v>
      </c>
      <c r="AB227">
        <v>0</v>
      </c>
      <c r="AC227">
        <v>0</v>
      </c>
      <c r="AD227">
        <v>0</v>
      </c>
      <c r="AE227">
        <v>0</v>
      </c>
      <c r="AF227">
        <v>578.28700000000003</v>
      </c>
      <c r="AG227">
        <v>0</v>
      </c>
      <c r="AH227">
        <v>759.255</v>
      </c>
      <c r="AI227">
        <v>0</v>
      </c>
      <c r="AJ227">
        <v>0</v>
      </c>
      <c r="AK227">
        <v>0</v>
      </c>
      <c r="AL227">
        <v>0</v>
      </c>
      <c r="AM227">
        <v>759.255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1.5264899999999999</v>
      </c>
      <c r="BB227">
        <v>48.098599999999998</v>
      </c>
      <c r="BC227">
        <v>84.460599999999999</v>
      </c>
      <c r="BD227">
        <v>0</v>
      </c>
      <c r="BE227">
        <v>0</v>
      </c>
      <c r="BF227">
        <v>4.2506899999999996</v>
      </c>
      <c r="BG227">
        <v>93.104600000000005</v>
      </c>
      <c r="BH227">
        <v>231.441</v>
      </c>
      <c r="BI227">
        <v>93.9191</v>
      </c>
      <c r="BJ227">
        <v>0</v>
      </c>
      <c r="BK227">
        <v>0.45815299999999998</v>
      </c>
      <c r="BL227">
        <v>0</v>
      </c>
      <c r="BM227">
        <v>325.81799999999998</v>
      </c>
      <c r="BN227">
        <v>320.041</v>
      </c>
      <c r="BO227">
        <v>5.7771800000000004</v>
      </c>
      <c r="BP227">
        <v>0</v>
      </c>
      <c r="BQ227">
        <v>0</v>
      </c>
      <c r="BS227">
        <v>0</v>
      </c>
      <c r="BT227">
        <v>0</v>
      </c>
      <c r="BV227">
        <v>0</v>
      </c>
      <c r="BW227" t="s">
        <v>99</v>
      </c>
      <c r="BX227" t="s">
        <v>99</v>
      </c>
      <c r="BY227" t="s">
        <v>247</v>
      </c>
      <c r="BZ227">
        <v>5.5770200000000001</v>
      </c>
      <c r="CA227">
        <v>41597.199999999997</v>
      </c>
      <c r="CB227">
        <v>16201.3</v>
      </c>
      <c r="CC227">
        <v>0</v>
      </c>
      <c r="CD227">
        <v>1159.8699999999999</v>
      </c>
      <c r="CE227">
        <v>0</v>
      </c>
      <c r="CF227">
        <v>77193.3</v>
      </c>
      <c r="CG227">
        <v>136157</v>
      </c>
      <c r="CH227">
        <v>77659.3</v>
      </c>
      <c r="CI227">
        <v>0</v>
      </c>
      <c r="CJ227">
        <v>379.85599999999999</v>
      </c>
      <c r="CK227">
        <v>0</v>
      </c>
      <c r="CL227">
        <v>214196</v>
      </c>
      <c r="CM227">
        <v>966.24300000000005</v>
      </c>
      <c r="CN227">
        <v>0</v>
      </c>
      <c r="CO227">
        <v>0</v>
      </c>
      <c r="CP227">
        <v>0</v>
      </c>
      <c r="CQ227">
        <v>0</v>
      </c>
      <c r="CR227">
        <v>626.18499999999995</v>
      </c>
      <c r="CS227">
        <v>0</v>
      </c>
      <c r="CT227">
        <v>1592.43</v>
      </c>
      <c r="CU227">
        <v>0</v>
      </c>
      <c r="CV227">
        <v>0</v>
      </c>
      <c r="CW227">
        <v>0</v>
      </c>
      <c r="CX227">
        <v>0</v>
      </c>
      <c r="CY227">
        <v>1592.43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8.1018000000000008</v>
      </c>
      <c r="DN227">
        <v>65.409000000000006</v>
      </c>
      <c r="DO227">
        <v>19.8367</v>
      </c>
      <c r="DP227">
        <v>0</v>
      </c>
      <c r="DQ227">
        <v>1.14419</v>
      </c>
      <c r="DR227">
        <v>4.6026199999999999</v>
      </c>
      <c r="DS227">
        <v>93.104600000000005</v>
      </c>
      <c r="DT227">
        <v>192.19900000000001</v>
      </c>
      <c r="DU227">
        <v>93.9191</v>
      </c>
      <c r="DV227">
        <v>0</v>
      </c>
      <c r="DW227">
        <v>0.45815299999999998</v>
      </c>
      <c r="DX227">
        <v>0</v>
      </c>
      <c r="DY227">
        <v>286.57600000000002</v>
      </c>
      <c r="DZ227">
        <v>273.87700000000001</v>
      </c>
      <c r="EA227">
        <v>12.6989</v>
      </c>
      <c r="EB227">
        <v>0</v>
      </c>
      <c r="EC227">
        <v>0</v>
      </c>
      <c r="EE227">
        <v>0</v>
      </c>
      <c r="EF227">
        <v>0</v>
      </c>
      <c r="EH227">
        <v>0</v>
      </c>
      <c r="EI227">
        <v>0</v>
      </c>
      <c r="EJ227">
        <v>13.773400000000001</v>
      </c>
      <c r="EK227">
        <v>13.039199999999999</v>
      </c>
      <c r="EL227">
        <v>0</v>
      </c>
      <c r="EM227">
        <v>0</v>
      </c>
      <c r="EN227">
        <v>0</v>
      </c>
      <c r="EO227">
        <v>13.6607</v>
      </c>
      <c r="EP227">
        <v>40.473300000000002</v>
      </c>
      <c r="EQ227">
        <v>14.089600000000001</v>
      </c>
      <c r="ER227">
        <v>0</v>
      </c>
      <c r="ES227">
        <v>6.7222100000000007E-2</v>
      </c>
      <c r="ET227">
        <v>0</v>
      </c>
      <c r="EU227">
        <v>54.630200000000002</v>
      </c>
      <c r="EV227" s="74">
        <v>4.3389199999999999E-21</v>
      </c>
      <c r="EW227">
        <v>17.700500000000002</v>
      </c>
      <c r="EX227">
        <v>3.1133999999999999</v>
      </c>
      <c r="EY227">
        <v>0</v>
      </c>
      <c r="EZ227" s="74">
        <v>5.2939900000000003E-17</v>
      </c>
      <c r="FA227">
        <v>0</v>
      </c>
      <c r="FB227">
        <v>13.6607</v>
      </c>
      <c r="FC227">
        <v>34.474600000000002</v>
      </c>
      <c r="FD227">
        <v>14.089600000000001</v>
      </c>
      <c r="FE227">
        <v>0</v>
      </c>
      <c r="FF227">
        <v>6.7222100000000007E-2</v>
      </c>
      <c r="FG227">
        <v>0</v>
      </c>
      <c r="FH227">
        <v>48.631399999999999</v>
      </c>
      <c r="FI227" t="s">
        <v>606</v>
      </c>
      <c r="FJ227" t="s">
        <v>535</v>
      </c>
      <c r="FK227" t="s">
        <v>536</v>
      </c>
      <c r="FL227" t="s">
        <v>257</v>
      </c>
      <c r="FM227">
        <v>8.5</v>
      </c>
      <c r="FN227" t="s">
        <v>44</v>
      </c>
      <c r="FO227" t="s">
        <v>472</v>
      </c>
      <c r="FP227" t="s">
        <v>617</v>
      </c>
    </row>
    <row r="228" spans="1:172" x14ac:dyDescent="0.25">
      <c r="A228" s="72">
        <v>43238.522199074076</v>
      </c>
      <c r="B228" t="s">
        <v>398</v>
      </c>
      <c r="C228" t="s">
        <v>398</v>
      </c>
      <c r="D228" t="s">
        <v>123</v>
      </c>
      <c r="E228">
        <v>24563.1</v>
      </c>
      <c r="F228">
        <v>24692.3</v>
      </c>
      <c r="G228" t="s">
        <v>43</v>
      </c>
      <c r="H228" s="73">
        <v>3.5416666666666666E-2</v>
      </c>
      <c r="I228" t="s">
        <v>51</v>
      </c>
      <c r="J228">
        <v>-88.98</v>
      </c>
      <c r="K228" t="s">
        <v>99</v>
      </c>
      <c r="L228" t="s">
        <v>99</v>
      </c>
      <c r="M228" t="s">
        <v>448</v>
      </c>
      <c r="N228">
        <v>0</v>
      </c>
      <c r="O228">
        <v>99100.800000000003</v>
      </c>
      <c r="P228">
        <v>105857</v>
      </c>
      <c r="Q228">
        <v>0</v>
      </c>
      <c r="R228">
        <v>0</v>
      </c>
      <c r="S228">
        <v>0</v>
      </c>
      <c r="T228">
        <v>77193.3</v>
      </c>
      <c r="U228">
        <v>282151</v>
      </c>
      <c r="V228">
        <v>77659.3</v>
      </c>
      <c r="W228">
        <v>0</v>
      </c>
      <c r="X228">
        <v>379.85599999999999</v>
      </c>
      <c r="Y228">
        <v>0</v>
      </c>
      <c r="Z228">
        <v>360190</v>
      </c>
      <c r="AA228">
        <v>64.181299999999993</v>
      </c>
      <c r="AB228">
        <v>0</v>
      </c>
      <c r="AC228">
        <v>0</v>
      </c>
      <c r="AD228">
        <v>0</v>
      </c>
      <c r="AE228">
        <v>0</v>
      </c>
      <c r="AF228">
        <v>504.089</v>
      </c>
      <c r="AG228">
        <v>0</v>
      </c>
      <c r="AH228">
        <v>568.27099999999996</v>
      </c>
      <c r="AI228">
        <v>0</v>
      </c>
      <c r="AJ228">
        <v>0</v>
      </c>
      <c r="AK228">
        <v>0</v>
      </c>
      <c r="AL228">
        <v>0</v>
      </c>
      <c r="AM228">
        <v>568.27099999999996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0.51588299999999998</v>
      </c>
      <c r="BB228">
        <v>155.19800000000001</v>
      </c>
      <c r="BC228">
        <v>127.34</v>
      </c>
      <c r="BD228">
        <v>0</v>
      </c>
      <c r="BE228">
        <v>0</v>
      </c>
      <c r="BF228">
        <v>3.7263000000000002</v>
      </c>
      <c r="BG228">
        <v>94.3078</v>
      </c>
      <c r="BH228">
        <v>381.08800000000002</v>
      </c>
      <c r="BI228">
        <v>95.136899999999997</v>
      </c>
      <c r="BJ228">
        <v>0</v>
      </c>
      <c r="BK228">
        <v>0.46407399999999999</v>
      </c>
      <c r="BL228">
        <v>0</v>
      </c>
      <c r="BM228">
        <v>476.68900000000002</v>
      </c>
      <c r="BN228">
        <v>472.447</v>
      </c>
      <c r="BO228">
        <v>4.2421800000000003</v>
      </c>
      <c r="BP228">
        <v>0</v>
      </c>
      <c r="BQ228">
        <v>0</v>
      </c>
      <c r="BS228">
        <v>0</v>
      </c>
      <c r="BT228">
        <v>0</v>
      </c>
      <c r="BV228">
        <v>0</v>
      </c>
      <c r="BW228" t="s">
        <v>99</v>
      </c>
      <c r="BX228" t="s">
        <v>99</v>
      </c>
      <c r="BY228" t="s">
        <v>220</v>
      </c>
      <c r="BZ228">
        <v>2.8461599999999998</v>
      </c>
      <c r="CA228">
        <v>106127</v>
      </c>
      <c r="CB228">
        <v>19330.400000000001</v>
      </c>
      <c r="CC228">
        <v>0</v>
      </c>
      <c r="CD228">
        <v>603.41399999999999</v>
      </c>
      <c r="CE228">
        <v>0</v>
      </c>
      <c r="CF228">
        <v>77193.3</v>
      </c>
      <c r="CG228">
        <v>203257</v>
      </c>
      <c r="CH228">
        <v>77659.3</v>
      </c>
      <c r="CI228">
        <v>0</v>
      </c>
      <c r="CJ228">
        <v>379.85599999999999</v>
      </c>
      <c r="CK228">
        <v>0</v>
      </c>
      <c r="CL228">
        <v>281297</v>
      </c>
      <c r="CM228">
        <v>493.55599999999998</v>
      </c>
      <c r="CN228">
        <v>0</v>
      </c>
      <c r="CO228">
        <v>0</v>
      </c>
      <c r="CP228">
        <v>0</v>
      </c>
      <c r="CQ228">
        <v>0</v>
      </c>
      <c r="CR228">
        <v>547.346</v>
      </c>
      <c r="CS228">
        <v>0</v>
      </c>
      <c r="CT228">
        <v>1040.9000000000001</v>
      </c>
      <c r="CU228">
        <v>0</v>
      </c>
      <c r="CV228">
        <v>0</v>
      </c>
      <c r="CW228">
        <v>0</v>
      </c>
      <c r="CX228">
        <v>0</v>
      </c>
      <c r="CY228">
        <v>1040.9000000000001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4.2269100000000002</v>
      </c>
      <c r="DN228">
        <v>164.27600000000001</v>
      </c>
      <c r="DO228">
        <v>24.646899999999999</v>
      </c>
      <c r="DP228">
        <v>0</v>
      </c>
      <c r="DQ228">
        <v>0.60047300000000003</v>
      </c>
      <c r="DR228">
        <v>4.04542</v>
      </c>
      <c r="DS228">
        <v>94.3078</v>
      </c>
      <c r="DT228">
        <v>292.10300000000001</v>
      </c>
      <c r="DU228">
        <v>95.136899999999997</v>
      </c>
      <c r="DV228">
        <v>0</v>
      </c>
      <c r="DW228">
        <v>0.46407399999999999</v>
      </c>
      <c r="DX228">
        <v>0</v>
      </c>
      <c r="DY228">
        <v>387.70400000000001</v>
      </c>
      <c r="DZ228">
        <v>379.435</v>
      </c>
      <c r="EA228">
        <v>8.2695000000000007</v>
      </c>
      <c r="EB228">
        <v>0</v>
      </c>
      <c r="EC228">
        <v>0</v>
      </c>
      <c r="EE228">
        <v>0</v>
      </c>
      <c r="EF228">
        <v>0</v>
      </c>
      <c r="EH228">
        <v>0</v>
      </c>
      <c r="EI228">
        <v>0</v>
      </c>
      <c r="EJ228">
        <v>43.353700000000003</v>
      </c>
      <c r="EK228">
        <v>19.558800000000002</v>
      </c>
      <c r="EL228">
        <v>0</v>
      </c>
      <c r="EM228">
        <v>0</v>
      </c>
      <c r="EN228">
        <v>0</v>
      </c>
      <c r="EO228">
        <v>13.6607</v>
      </c>
      <c r="EP228">
        <v>76.5732</v>
      </c>
      <c r="EQ228">
        <v>14.089600000000001</v>
      </c>
      <c r="ER228">
        <v>0</v>
      </c>
      <c r="ES228">
        <v>6.7222100000000007E-2</v>
      </c>
      <c r="ET228">
        <v>0</v>
      </c>
      <c r="EU228">
        <v>90.73</v>
      </c>
      <c r="EV228">
        <v>0</v>
      </c>
      <c r="EW228">
        <v>46.5702</v>
      </c>
      <c r="EX228">
        <v>4.1429</v>
      </c>
      <c r="EY228">
        <v>0</v>
      </c>
      <c r="EZ228">
        <v>0</v>
      </c>
      <c r="FA228">
        <v>0</v>
      </c>
      <c r="FB228">
        <v>13.6607</v>
      </c>
      <c r="FC228">
        <v>64.373800000000003</v>
      </c>
      <c r="FD228">
        <v>14.089600000000001</v>
      </c>
      <c r="FE228">
        <v>0</v>
      </c>
      <c r="FF228">
        <v>6.7222100000000007E-2</v>
      </c>
      <c r="FG228">
        <v>0</v>
      </c>
      <c r="FH228">
        <v>78.530600000000007</v>
      </c>
      <c r="FI228" t="s">
        <v>606</v>
      </c>
      <c r="FJ228" t="s">
        <v>535</v>
      </c>
      <c r="FK228" t="s">
        <v>536</v>
      </c>
      <c r="FL228" t="s">
        <v>257</v>
      </c>
      <c r="FM228">
        <v>8.5</v>
      </c>
      <c r="FN228" t="s">
        <v>44</v>
      </c>
      <c r="FO228" t="s">
        <v>472</v>
      </c>
      <c r="FP228" t="s">
        <v>617</v>
      </c>
    </row>
    <row r="229" spans="1:172" x14ac:dyDescent="0.25">
      <c r="A229" s="72">
        <v>43238.522789351853</v>
      </c>
      <c r="B229" t="s">
        <v>399</v>
      </c>
      <c r="C229" t="s">
        <v>399</v>
      </c>
      <c r="D229" t="s">
        <v>266</v>
      </c>
      <c r="E229">
        <v>24563.1</v>
      </c>
      <c r="F229">
        <v>24692.3</v>
      </c>
      <c r="G229" t="s">
        <v>43</v>
      </c>
      <c r="H229" s="73">
        <v>3.2638888888888891E-2</v>
      </c>
      <c r="I229" t="s">
        <v>51</v>
      </c>
      <c r="J229">
        <v>-41.25</v>
      </c>
      <c r="K229" t="s">
        <v>99</v>
      </c>
      <c r="L229" t="s">
        <v>99</v>
      </c>
      <c r="M229" t="s">
        <v>448</v>
      </c>
      <c r="N229">
        <v>0</v>
      </c>
      <c r="O229">
        <v>24463.1</v>
      </c>
      <c r="P229">
        <v>70571.5</v>
      </c>
      <c r="Q229">
        <v>0</v>
      </c>
      <c r="R229">
        <v>0</v>
      </c>
      <c r="S229">
        <v>0</v>
      </c>
      <c r="T229">
        <v>77193.3</v>
      </c>
      <c r="U229">
        <v>172228</v>
      </c>
      <c r="V229">
        <v>77659.3</v>
      </c>
      <c r="W229">
        <v>0</v>
      </c>
      <c r="X229">
        <v>379.85599999999999</v>
      </c>
      <c r="Y229">
        <v>0</v>
      </c>
      <c r="Z229">
        <v>250267</v>
      </c>
      <c r="AA229">
        <v>143.65100000000001</v>
      </c>
      <c r="AB229">
        <v>0</v>
      </c>
      <c r="AC229">
        <v>0</v>
      </c>
      <c r="AD229">
        <v>0</v>
      </c>
      <c r="AE229">
        <v>0</v>
      </c>
      <c r="AF229">
        <v>578.28700000000003</v>
      </c>
      <c r="AG229">
        <v>0</v>
      </c>
      <c r="AH229">
        <v>721.93799999999999</v>
      </c>
      <c r="AI229">
        <v>0</v>
      </c>
      <c r="AJ229">
        <v>0</v>
      </c>
      <c r="AK229">
        <v>0</v>
      </c>
      <c r="AL229">
        <v>0</v>
      </c>
      <c r="AM229">
        <v>721.93799999999999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1.20539</v>
      </c>
      <c r="BB229">
        <v>43.846800000000002</v>
      </c>
      <c r="BC229">
        <v>84.460599999999999</v>
      </c>
      <c r="BD229">
        <v>0</v>
      </c>
      <c r="BE229">
        <v>0</v>
      </c>
      <c r="BF229">
        <v>4.2506899999999996</v>
      </c>
      <c r="BG229">
        <v>93.104600000000005</v>
      </c>
      <c r="BH229">
        <v>226.86799999999999</v>
      </c>
      <c r="BI229">
        <v>93.9191</v>
      </c>
      <c r="BJ229">
        <v>0</v>
      </c>
      <c r="BK229">
        <v>0.45815299999999998</v>
      </c>
      <c r="BL229">
        <v>0</v>
      </c>
      <c r="BM229">
        <v>321.245</v>
      </c>
      <c r="BN229">
        <v>315.78899999999999</v>
      </c>
      <c r="BO229">
        <v>5.45608</v>
      </c>
      <c r="BP229">
        <v>0</v>
      </c>
      <c r="BQ229">
        <v>0</v>
      </c>
      <c r="BS229">
        <v>0</v>
      </c>
      <c r="BT229">
        <v>0</v>
      </c>
      <c r="BV229">
        <v>0</v>
      </c>
      <c r="BW229" t="s">
        <v>99</v>
      </c>
      <c r="BX229" t="s">
        <v>99</v>
      </c>
      <c r="BY229" t="s">
        <v>247</v>
      </c>
      <c r="BZ229">
        <v>5.2297900000000004</v>
      </c>
      <c r="CA229">
        <v>38282.699999999997</v>
      </c>
      <c r="CB229">
        <v>15386.5</v>
      </c>
      <c r="CC229">
        <v>0</v>
      </c>
      <c r="CD229">
        <v>1168.1199999999999</v>
      </c>
      <c r="CE229">
        <v>0</v>
      </c>
      <c r="CF229">
        <v>77193.3</v>
      </c>
      <c r="CG229">
        <v>132036</v>
      </c>
      <c r="CH229">
        <v>77659.3</v>
      </c>
      <c r="CI229">
        <v>0</v>
      </c>
      <c r="CJ229">
        <v>379.85599999999999</v>
      </c>
      <c r="CK229">
        <v>0</v>
      </c>
      <c r="CL229">
        <v>210075</v>
      </c>
      <c r="CM229">
        <v>914.10199999999998</v>
      </c>
      <c r="CN229">
        <v>0</v>
      </c>
      <c r="CO229">
        <v>0</v>
      </c>
      <c r="CP229">
        <v>0</v>
      </c>
      <c r="CQ229">
        <v>0</v>
      </c>
      <c r="CR229">
        <v>626.18499999999995</v>
      </c>
      <c r="CS229">
        <v>0</v>
      </c>
      <c r="CT229">
        <v>1540.29</v>
      </c>
      <c r="CU229">
        <v>0</v>
      </c>
      <c r="CV229">
        <v>0</v>
      </c>
      <c r="CW229">
        <v>0</v>
      </c>
      <c r="CX229">
        <v>0</v>
      </c>
      <c r="CY229">
        <v>1540.29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7.63727</v>
      </c>
      <c r="DN229">
        <v>60.417900000000003</v>
      </c>
      <c r="DO229">
        <v>18.7059</v>
      </c>
      <c r="DP229">
        <v>0</v>
      </c>
      <c r="DQ229">
        <v>1.1499200000000001</v>
      </c>
      <c r="DR229">
        <v>4.6026199999999999</v>
      </c>
      <c r="DS229">
        <v>93.104600000000005</v>
      </c>
      <c r="DT229">
        <v>185.61799999999999</v>
      </c>
      <c r="DU229">
        <v>93.9191</v>
      </c>
      <c r="DV229">
        <v>0</v>
      </c>
      <c r="DW229">
        <v>0.45815299999999998</v>
      </c>
      <c r="DX229">
        <v>0</v>
      </c>
      <c r="DY229">
        <v>279.995</v>
      </c>
      <c r="DZ229">
        <v>267.76100000000002</v>
      </c>
      <c r="EA229">
        <v>12.2347</v>
      </c>
      <c r="EB229">
        <v>0</v>
      </c>
      <c r="EC229">
        <v>0</v>
      </c>
      <c r="EE229">
        <v>0</v>
      </c>
      <c r="EF229">
        <v>0</v>
      </c>
      <c r="EH229">
        <v>0</v>
      </c>
      <c r="EI229">
        <v>0</v>
      </c>
      <c r="EJ229">
        <v>12.672800000000001</v>
      </c>
      <c r="EK229">
        <v>13.039199999999999</v>
      </c>
      <c r="EL229">
        <v>0</v>
      </c>
      <c r="EM229">
        <v>0</v>
      </c>
      <c r="EN229">
        <v>0</v>
      </c>
      <c r="EO229">
        <v>13.6607</v>
      </c>
      <c r="EP229">
        <v>39.372700000000002</v>
      </c>
      <c r="EQ229">
        <v>14.089600000000001</v>
      </c>
      <c r="ER229">
        <v>0</v>
      </c>
      <c r="ES229">
        <v>6.7222100000000007E-2</v>
      </c>
      <c r="ET229">
        <v>0</v>
      </c>
      <c r="EU229">
        <v>53.529499999999999</v>
      </c>
      <c r="EV229" s="74">
        <v>1.1097E-20</v>
      </c>
      <c r="EW229">
        <v>16.276700000000002</v>
      </c>
      <c r="EX229">
        <v>2.8958599999999999</v>
      </c>
      <c r="EY229">
        <v>0</v>
      </c>
      <c r="EZ229" s="74">
        <v>5.4004199999999998E-17</v>
      </c>
      <c r="FA229">
        <v>0</v>
      </c>
      <c r="FB229">
        <v>13.6607</v>
      </c>
      <c r="FC229">
        <v>32.833300000000001</v>
      </c>
      <c r="FD229">
        <v>14.089600000000001</v>
      </c>
      <c r="FE229">
        <v>0</v>
      </c>
      <c r="FF229">
        <v>6.7222100000000007E-2</v>
      </c>
      <c r="FG229">
        <v>0</v>
      </c>
      <c r="FH229">
        <v>46.990099999999998</v>
      </c>
      <c r="FI229" t="s">
        <v>606</v>
      </c>
      <c r="FJ229" t="s">
        <v>535</v>
      </c>
      <c r="FK229" t="s">
        <v>536</v>
      </c>
      <c r="FL229" t="s">
        <v>257</v>
      </c>
      <c r="FM229">
        <v>8.5</v>
      </c>
      <c r="FN229" t="s">
        <v>44</v>
      </c>
      <c r="FO229" t="s">
        <v>472</v>
      </c>
      <c r="FP229" t="s">
        <v>617</v>
      </c>
    </row>
    <row r="230" spans="1:172" x14ac:dyDescent="0.25">
      <c r="A230" s="72">
        <v>43238.523472222223</v>
      </c>
      <c r="B230" t="s">
        <v>400</v>
      </c>
      <c r="C230" t="s">
        <v>400</v>
      </c>
      <c r="D230" t="s">
        <v>123</v>
      </c>
      <c r="E230">
        <v>24563.1</v>
      </c>
      <c r="F230">
        <v>24692.3</v>
      </c>
      <c r="G230" t="s">
        <v>43</v>
      </c>
      <c r="H230" s="73">
        <v>3.8194444444444441E-2</v>
      </c>
      <c r="I230" t="s">
        <v>51</v>
      </c>
      <c r="J230">
        <v>-87.52</v>
      </c>
      <c r="K230" t="s">
        <v>99</v>
      </c>
      <c r="L230" t="s">
        <v>99</v>
      </c>
      <c r="M230" t="s">
        <v>448</v>
      </c>
      <c r="N230">
        <v>0</v>
      </c>
      <c r="O230">
        <v>100905</v>
      </c>
      <c r="P230">
        <v>105858</v>
      </c>
      <c r="Q230">
        <v>0</v>
      </c>
      <c r="R230">
        <v>0</v>
      </c>
      <c r="S230">
        <v>0</v>
      </c>
      <c r="T230">
        <v>77193.3</v>
      </c>
      <c r="U230">
        <v>283956</v>
      </c>
      <c r="V230">
        <v>77659.3</v>
      </c>
      <c r="W230">
        <v>0</v>
      </c>
      <c r="X230">
        <v>379.85599999999999</v>
      </c>
      <c r="Y230">
        <v>0</v>
      </c>
      <c r="Z230">
        <v>361995</v>
      </c>
      <c r="AA230">
        <v>67.000600000000006</v>
      </c>
      <c r="AB230">
        <v>0</v>
      </c>
      <c r="AC230">
        <v>0</v>
      </c>
      <c r="AD230">
        <v>0</v>
      </c>
      <c r="AE230">
        <v>0</v>
      </c>
      <c r="AF230">
        <v>504.089</v>
      </c>
      <c r="AG230">
        <v>0</v>
      </c>
      <c r="AH230">
        <v>571.09</v>
      </c>
      <c r="AI230">
        <v>0</v>
      </c>
      <c r="AJ230">
        <v>0</v>
      </c>
      <c r="AK230">
        <v>0</v>
      </c>
      <c r="AL230">
        <v>0</v>
      </c>
      <c r="AM230">
        <v>571.09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0.539134</v>
      </c>
      <c r="BB230">
        <v>157.798</v>
      </c>
      <c r="BC230">
        <v>127.34099999999999</v>
      </c>
      <c r="BD230">
        <v>0</v>
      </c>
      <c r="BE230">
        <v>0</v>
      </c>
      <c r="BF230">
        <v>3.7263000000000002</v>
      </c>
      <c r="BG230">
        <v>94.3078</v>
      </c>
      <c r="BH230">
        <v>383.71199999999999</v>
      </c>
      <c r="BI230">
        <v>95.136899999999997</v>
      </c>
      <c r="BJ230">
        <v>0</v>
      </c>
      <c r="BK230">
        <v>0.46407399999999999</v>
      </c>
      <c r="BL230">
        <v>0</v>
      </c>
      <c r="BM230">
        <v>479.31299999999999</v>
      </c>
      <c r="BN230">
        <v>475.048</v>
      </c>
      <c r="BO230">
        <v>4.2654300000000003</v>
      </c>
      <c r="BP230">
        <v>0</v>
      </c>
      <c r="BQ230">
        <v>0</v>
      </c>
      <c r="BS230">
        <v>0</v>
      </c>
      <c r="BT230">
        <v>0</v>
      </c>
      <c r="BV230">
        <v>0</v>
      </c>
      <c r="BW230" t="s">
        <v>99</v>
      </c>
      <c r="BX230" t="s">
        <v>99</v>
      </c>
      <c r="BY230" t="s">
        <v>220</v>
      </c>
      <c r="BZ230">
        <v>2.9138999999999999</v>
      </c>
      <c r="CA230">
        <v>108228</v>
      </c>
      <c r="CB230">
        <v>19901.5</v>
      </c>
      <c r="CC230">
        <v>0</v>
      </c>
      <c r="CD230">
        <v>632.17600000000004</v>
      </c>
      <c r="CE230">
        <v>0</v>
      </c>
      <c r="CF230">
        <v>77193.3</v>
      </c>
      <c r="CG230">
        <v>205958</v>
      </c>
      <c r="CH230">
        <v>77659.3</v>
      </c>
      <c r="CI230">
        <v>0</v>
      </c>
      <c r="CJ230">
        <v>379.85599999999999</v>
      </c>
      <c r="CK230">
        <v>0</v>
      </c>
      <c r="CL230">
        <v>283997</v>
      </c>
      <c r="CM230">
        <v>505.78899999999999</v>
      </c>
      <c r="CN230">
        <v>0</v>
      </c>
      <c r="CO230">
        <v>0</v>
      </c>
      <c r="CP230">
        <v>0</v>
      </c>
      <c r="CQ230">
        <v>0</v>
      </c>
      <c r="CR230">
        <v>547.346</v>
      </c>
      <c r="CS230">
        <v>0</v>
      </c>
      <c r="CT230">
        <v>1053.1400000000001</v>
      </c>
      <c r="CU230">
        <v>0</v>
      </c>
      <c r="CV230">
        <v>0</v>
      </c>
      <c r="CW230">
        <v>0</v>
      </c>
      <c r="CX230">
        <v>0</v>
      </c>
      <c r="CY230">
        <v>1053.1400000000001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4.3329399999999998</v>
      </c>
      <c r="DN230">
        <v>167.428</v>
      </c>
      <c r="DO230">
        <v>25.445900000000002</v>
      </c>
      <c r="DP230">
        <v>0</v>
      </c>
      <c r="DQ230">
        <v>0.62912900000000005</v>
      </c>
      <c r="DR230">
        <v>4.04542</v>
      </c>
      <c r="DS230">
        <v>94.3078</v>
      </c>
      <c r="DT230">
        <v>296.18900000000002</v>
      </c>
      <c r="DU230">
        <v>95.136899999999997</v>
      </c>
      <c r="DV230">
        <v>0</v>
      </c>
      <c r="DW230">
        <v>0.46407399999999999</v>
      </c>
      <c r="DX230">
        <v>0</v>
      </c>
      <c r="DY230">
        <v>391.79</v>
      </c>
      <c r="DZ230">
        <v>383.41500000000002</v>
      </c>
      <c r="EA230">
        <v>8.3754600000000003</v>
      </c>
      <c r="EB230">
        <v>0</v>
      </c>
      <c r="EC230">
        <v>0</v>
      </c>
      <c r="EE230">
        <v>0</v>
      </c>
      <c r="EF230">
        <v>0</v>
      </c>
      <c r="EH230">
        <v>0</v>
      </c>
      <c r="EI230">
        <v>0</v>
      </c>
      <c r="EJ230">
        <v>43.908000000000001</v>
      </c>
      <c r="EK230">
        <v>19.558800000000002</v>
      </c>
      <c r="EL230">
        <v>0</v>
      </c>
      <c r="EM230">
        <v>0</v>
      </c>
      <c r="EN230">
        <v>0</v>
      </c>
      <c r="EO230">
        <v>13.6607</v>
      </c>
      <c r="EP230">
        <v>77.127600000000001</v>
      </c>
      <c r="EQ230">
        <v>14.089600000000001</v>
      </c>
      <c r="ER230">
        <v>0</v>
      </c>
      <c r="ES230">
        <v>6.7222100000000007E-2</v>
      </c>
      <c r="ET230">
        <v>0</v>
      </c>
      <c r="EU230">
        <v>91.284400000000005</v>
      </c>
      <c r="EV230">
        <v>0</v>
      </c>
      <c r="EW230">
        <v>47.287799999999997</v>
      </c>
      <c r="EX230">
        <v>4.28322</v>
      </c>
      <c r="EY230">
        <v>0</v>
      </c>
      <c r="EZ230">
        <v>0</v>
      </c>
      <c r="FA230">
        <v>0</v>
      </c>
      <c r="FB230">
        <v>13.6607</v>
      </c>
      <c r="FC230">
        <v>65.231700000000004</v>
      </c>
      <c r="FD230">
        <v>14.089600000000001</v>
      </c>
      <c r="FE230">
        <v>0</v>
      </c>
      <c r="FF230">
        <v>6.7222100000000007E-2</v>
      </c>
      <c r="FG230">
        <v>0</v>
      </c>
      <c r="FH230">
        <v>79.388499999999993</v>
      </c>
      <c r="FI230" t="s">
        <v>606</v>
      </c>
      <c r="FJ230" t="s">
        <v>535</v>
      </c>
      <c r="FK230" t="s">
        <v>536</v>
      </c>
      <c r="FL230" t="s">
        <v>257</v>
      </c>
      <c r="FM230">
        <v>8.5</v>
      </c>
      <c r="FN230" t="s">
        <v>44</v>
      </c>
      <c r="FO230" t="s">
        <v>472</v>
      </c>
      <c r="FP230" t="s">
        <v>617</v>
      </c>
    </row>
    <row r="231" spans="1:172" x14ac:dyDescent="0.25">
      <c r="A231" s="72">
        <v>43238.524108796293</v>
      </c>
      <c r="B231" t="s">
        <v>401</v>
      </c>
      <c r="C231" t="s">
        <v>401</v>
      </c>
      <c r="D231" t="s">
        <v>266</v>
      </c>
      <c r="E231">
        <v>24563.1</v>
      </c>
      <c r="F231">
        <v>24692.3</v>
      </c>
      <c r="G231" t="s">
        <v>43</v>
      </c>
      <c r="H231" s="73">
        <v>3.3333333333333333E-2</v>
      </c>
      <c r="I231" t="s">
        <v>51</v>
      </c>
      <c r="J231">
        <v>-40.82</v>
      </c>
      <c r="K231" t="s">
        <v>99</v>
      </c>
      <c r="L231" t="s">
        <v>99</v>
      </c>
      <c r="M231" t="s">
        <v>448</v>
      </c>
      <c r="N231">
        <v>0</v>
      </c>
      <c r="O231">
        <v>25391.8</v>
      </c>
      <c r="P231">
        <v>70571.5</v>
      </c>
      <c r="Q231">
        <v>0</v>
      </c>
      <c r="R231">
        <v>0</v>
      </c>
      <c r="S231">
        <v>0</v>
      </c>
      <c r="T231">
        <v>77193.3</v>
      </c>
      <c r="U231">
        <v>173157</v>
      </c>
      <c r="V231">
        <v>77659.3</v>
      </c>
      <c r="W231">
        <v>0</v>
      </c>
      <c r="X231">
        <v>379.85599999999999</v>
      </c>
      <c r="Y231">
        <v>0</v>
      </c>
      <c r="Z231">
        <v>251196</v>
      </c>
      <c r="AA231">
        <v>146.94800000000001</v>
      </c>
      <c r="AB231">
        <v>0</v>
      </c>
      <c r="AC231">
        <v>0</v>
      </c>
      <c r="AD231">
        <v>0</v>
      </c>
      <c r="AE231">
        <v>0</v>
      </c>
      <c r="AF231">
        <v>578.28700000000003</v>
      </c>
      <c r="AG231">
        <v>0</v>
      </c>
      <c r="AH231">
        <v>725.23500000000001</v>
      </c>
      <c r="AI231">
        <v>0</v>
      </c>
      <c r="AJ231">
        <v>0</v>
      </c>
      <c r="AK231">
        <v>0</v>
      </c>
      <c r="AL231">
        <v>0</v>
      </c>
      <c r="AM231">
        <v>725.23500000000001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1.23485</v>
      </c>
      <c r="BB231">
        <v>45.197699999999998</v>
      </c>
      <c r="BC231">
        <v>84.460599999999999</v>
      </c>
      <c r="BD231">
        <v>0</v>
      </c>
      <c r="BE231">
        <v>0</v>
      </c>
      <c r="BF231">
        <v>4.2506899999999996</v>
      </c>
      <c r="BG231">
        <v>93.104600000000005</v>
      </c>
      <c r="BH231">
        <v>228.249</v>
      </c>
      <c r="BI231">
        <v>93.9191</v>
      </c>
      <c r="BJ231">
        <v>0</v>
      </c>
      <c r="BK231">
        <v>0.45815299999999998</v>
      </c>
      <c r="BL231">
        <v>0</v>
      </c>
      <c r="BM231">
        <v>322.62599999999998</v>
      </c>
      <c r="BN231">
        <v>317.14</v>
      </c>
      <c r="BO231">
        <v>5.4855400000000003</v>
      </c>
      <c r="BP231">
        <v>0</v>
      </c>
      <c r="BQ231">
        <v>0</v>
      </c>
      <c r="BS231">
        <v>0</v>
      </c>
      <c r="BT231">
        <v>0</v>
      </c>
      <c r="BV231">
        <v>0</v>
      </c>
      <c r="BW231" t="s">
        <v>99</v>
      </c>
      <c r="BX231" t="s">
        <v>99</v>
      </c>
      <c r="BY231" t="s">
        <v>247</v>
      </c>
      <c r="BZ231">
        <v>5.3202299999999996</v>
      </c>
      <c r="CA231">
        <v>39199.1</v>
      </c>
      <c r="CB231">
        <v>15594.9</v>
      </c>
      <c r="CC231">
        <v>0</v>
      </c>
      <c r="CD231">
        <v>1164.3599999999999</v>
      </c>
      <c r="CE231">
        <v>0</v>
      </c>
      <c r="CF231">
        <v>77193.3</v>
      </c>
      <c r="CG231">
        <v>133157</v>
      </c>
      <c r="CH231">
        <v>77659.3</v>
      </c>
      <c r="CI231">
        <v>0</v>
      </c>
      <c r="CJ231">
        <v>379.85599999999999</v>
      </c>
      <c r="CK231">
        <v>0</v>
      </c>
      <c r="CL231">
        <v>211196</v>
      </c>
      <c r="CM231">
        <v>927.63199999999995</v>
      </c>
      <c r="CN231">
        <v>0</v>
      </c>
      <c r="CO231">
        <v>0</v>
      </c>
      <c r="CP231">
        <v>0</v>
      </c>
      <c r="CQ231">
        <v>0</v>
      </c>
      <c r="CR231">
        <v>626.18499999999995</v>
      </c>
      <c r="CS231">
        <v>0</v>
      </c>
      <c r="CT231">
        <v>1553.82</v>
      </c>
      <c r="CU231">
        <v>0</v>
      </c>
      <c r="CV231">
        <v>0</v>
      </c>
      <c r="CW231">
        <v>0</v>
      </c>
      <c r="CX231">
        <v>0</v>
      </c>
      <c r="CY231">
        <v>1553.82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7.7598599999999998</v>
      </c>
      <c r="DN231">
        <v>61.807200000000002</v>
      </c>
      <c r="DO231">
        <v>18.997</v>
      </c>
      <c r="DP231">
        <v>0</v>
      </c>
      <c r="DQ231">
        <v>1.14693</v>
      </c>
      <c r="DR231">
        <v>4.6026199999999999</v>
      </c>
      <c r="DS231">
        <v>93.104600000000005</v>
      </c>
      <c r="DT231">
        <v>187.41800000000001</v>
      </c>
      <c r="DU231">
        <v>93.9191</v>
      </c>
      <c r="DV231">
        <v>0</v>
      </c>
      <c r="DW231">
        <v>0.45815299999999998</v>
      </c>
      <c r="DX231">
        <v>0</v>
      </c>
      <c r="DY231">
        <v>281.79500000000002</v>
      </c>
      <c r="DZ231">
        <v>269.43799999999999</v>
      </c>
      <c r="EA231">
        <v>12.357200000000001</v>
      </c>
      <c r="EB231">
        <v>0</v>
      </c>
      <c r="EC231">
        <v>0</v>
      </c>
      <c r="EE231">
        <v>0</v>
      </c>
      <c r="EF231">
        <v>0</v>
      </c>
      <c r="EH231">
        <v>0</v>
      </c>
      <c r="EI231">
        <v>0</v>
      </c>
      <c r="EJ231">
        <v>13.030799999999999</v>
      </c>
      <c r="EK231">
        <v>13.039199999999999</v>
      </c>
      <c r="EL231">
        <v>0</v>
      </c>
      <c r="EM231">
        <v>0</v>
      </c>
      <c r="EN231">
        <v>0</v>
      </c>
      <c r="EO231">
        <v>13.6607</v>
      </c>
      <c r="EP231">
        <v>39.730699999999999</v>
      </c>
      <c r="EQ231">
        <v>14.089600000000001</v>
      </c>
      <c r="ER231">
        <v>0</v>
      </c>
      <c r="ES231">
        <v>6.7222100000000007E-2</v>
      </c>
      <c r="ET231">
        <v>0</v>
      </c>
      <c r="EU231">
        <v>53.887599999999999</v>
      </c>
      <c r="EV231" s="74">
        <v>8.8047600000000001E-21</v>
      </c>
      <c r="EW231">
        <v>16.679400000000001</v>
      </c>
      <c r="EX231">
        <v>2.9535300000000002</v>
      </c>
      <c r="EY231">
        <v>0</v>
      </c>
      <c r="EZ231" s="74">
        <v>5.4498300000000002E-17</v>
      </c>
      <c r="FA231">
        <v>0</v>
      </c>
      <c r="FB231">
        <v>13.6607</v>
      </c>
      <c r="FC231">
        <v>33.293599999999998</v>
      </c>
      <c r="FD231">
        <v>14.089600000000001</v>
      </c>
      <c r="FE231">
        <v>0</v>
      </c>
      <c r="FF231">
        <v>6.7222100000000007E-2</v>
      </c>
      <c r="FG231">
        <v>0</v>
      </c>
      <c r="FH231">
        <v>47.450400000000002</v>
      </c>
      <c r="FI231" t="s">
        <v>606</v>
      </c>
      <c r="FJ231" t="s">
        <v>535</v>
      </c>
      <c r="FK231" t="s">
        <v>536</v>
      </c>
      <c r="FL231" t="s">
        <v>257</v>
      </c>
      <c r="FM231">
        <v>8.5</v>
      </c>
      <c r="FN231" t="s">
        <v>44</v>
      </c>
      <c r="FO231" t="s">
        <v>472</v>
      </c>
      <c r="FP231" t="s">
        <v>617</v>
      </c>
    </row>
    <row r="232" spans="1:172" x14ac:dyDescent="0.25">
      <c r="A232" s="72">
        <v>43238.525277777779</v>
      </c>
      <c r="B232" t="s">
        <v>402</v>
      </c>
      <c r="C232" t="s">
        <v>402</v>
      </c>
      <c r="D232" t="s">
        <v>123</v>
      </c>
      <c r="E232">
        <v>24563.1</v>
      </c>
      <c r="F232">
        <v>24692.3</v>
      </c>
      <c r="G232" t="s">
        <v>43</v>
      </c>
      <c r="H232" s="73">
        <v>6.7361111111111108E-2</v>
      </c>
      <c r="I232" t="s">
        <v>51</v>
      </c>
      <c r="J232">
        <v>-1.6</v>
      </c>
      <c r="K232" t="s">
        <v>99</v>
      </c>
      <c r="L232" t="s">
        <v>99</v>
      </c>
      <c r="M232" t="s">
        <v>332</v>
      </c>
      <c r="N232">
        <v>0</v>
      </c>
      <c r="O232">
        <v>94277.1</v>
      </c>
      <c r="P232">
        <v>38507.300000000003</v>
      </c>
      <c r="Q232">
        <v>0</v>
      </c>
      <c r="R232">
        <v>0</v>
      </c>
      <c r="S232">
        <v>0</v>
      </c>
      <c r="T232">
        <v>77193.5</v>
      </c>
      <c r="U232">
        <v>209978</v>
      </c>
      <c r="V232">
        <v>77659.399999999994</v>
      </c>
      <c r="W232">
        <v>0</v>
      </c>
      <c r="X232">
        <v>379.815</v>
      </c>
      <c r="Y232">
        <v>0</v>
      </c>
      <c r="Z232">
        <v>288017</v>
      </c>
      <c r="AA232">
        <v>156.101</v>
      </c>
      <c r="AB232">
        <v>0</v>
      </c>
      <c r="AC232">
        <v>0</v>
      </c>
      <c r="AD232">
        <v>0</v>
      </c>
      <c r="AE232">
        <v>0</v>
      </c>
      <c r="AF232">
        <v>504.08800000000002</v>
      </c>
      <c r="AG232">
        <v>0</v>
      </c>
      <c r="AH232">
        <v>660.18899999999996</v>
      </c>
      <c r="AI232">
        <v>0</v>
      </c>
      <c r="AJ232">
        <v>0</v>
      </c>
      <c r="AK232">
        <v>0</v>
      </c>
      <c r="AL232">
        <v>0</v>
      </c>
      <c r="AM232">
        <v>660.18899999999996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1.3335900000000001</v>
      </c>
      <c r="BB232">
        <v>147.953</v>
      </c>
      <c r="BC232">
        <v>50.524700000000003</v>
      </c>
      <c r="BD232">
        <v>0</v>
      </c>
      <c r="BE232">
        <v>0</v>
      </c>
      <c r="BF232">
        <v>3.7262900000000001</v>
      </c>
      <c r="BG232">
        <v>94.307900000000004</v>
      </c>
      <c r="BH232">
        <v>297.846</v>
      </c>
      <c r="BI232">
        <v>95.137</v>
      </c>
      <c r="BJ232">
        <v>0</v>
      </c>
      <c r="BK232">
        <v>0.46402399999999999</v>
      </c>
      <c r="BL232">
        <v>0</v>
      </c>
      <c r="BM232">
        <v>393.447</v>
      </c>
      <c r="BN232">
        <v>388.387</v>
      </c>
      <c r="BO232">
        <v>5.0598799999999997</v>
      </c>
      <c r="BP232">
        <v>0</v>
      </c>
      <c r="BQ232">
        <v>0</v>
      </c>
      <c r="BS232">
        <v>0</v>
      </c>
      <c r="BT232">
        <v>0</v>
      </c>
      <c r="BV232">
        <v>0</v>
      </c>
      <c r="BW232" t="s">
        <v>99</v>
      </c>
      <c r="BX232" t="s">
        <v>99</v>
      </c>
      <c r="BY232" t="s">
        <v>197</v>
      </c>
      <c r="BZ232">
        <v>2.9202499999999998</v>
      </c>
      <c r="CA232">
        <v>108259</v>
      </c>
      <c r="CB232">
        <v>19916</v>
      </c>
      <c r="CC232">
        <v>0</v>
      </c>
      <c r="CD232">
        <v>634.69500000000005</v>
      </c>
      <c r="CE232">
        <v>0</v>
      </c>
      <c r="CF232">
        <v>77193.5</v>
      </c>
      <c r="CG232">
        <v>206006</v>
      </c>
      <c r="CH232">
        <v>77659.399999999994</v>
      </c>
      <c r="CI232">
        <v>0</v>
      </c>
      <c r="CJ232">
        <v>379.815</v>
      </c>
      <c r="CK232">
        <v>0</v>
      </c>
      <c r="CL232">
        <v>284045</v>
      </c>
      <c r="CM232">
        <v>506.95</v>
      </c>
      <c r="CN232">
        <v>0</v>
      </c>
      <c r="CO232">
        <v>0</v>
      </c>
      <c r="CP232">
        <v>0</v>
      </c>
      <c r="CQ232">
        <v>0</v>
      </c>
      <c r="CR232">
        <v>547.34500000000003</v>
      </c>
      <c r="CS232">
        <v>0</v>
      </c>
      <c r="CT232">
        <v>1054.29</v>
      </c>
      <c r="CU232">
        <v>0</v>
      </c>
      <c r="CV232">
        <v>0</v>
      </c>
      <c r="CW232">
        <v>0</v>
      </c>
      <c r="CX232">
        <v>0</v>
      </c>
      <c r="CY232">
        <v>1054.29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4.34274</v>
      </c>
      <c r="DN232">
        <v>167.45500000000001</v>
      </c>
      <c r="DO232">
        <v>25.464200000000002</v>
      </c>
      <c r="DP232">
        <v>0</v>
      </c>
      <c r="DQ232">
        <v>0.63161999999999996</v>
      </c>
      <c r="DR232">
        <v>4.0453999999999999</v>
      </c>
      <c r="DS232">
        <v>94.307900000000004</v>
      </c>
      <c r="DT232">
        <v>296.24700000000001</v>
      </c>
      <c r="DU232">
        <v>95.137</v>
      </c>
      <c r="DV232">
        <v>0</v>
      </c>
      <c r="DW232">
        <v>0.46402399999999999</v>
      </c>
      <c r="DX232">
        <v>0</v>
      </c>
      <c r="DY232">
        <v>391.84800000000001</v>
      </c>
      <c r="DZ232">
        <v>383.46300000000002</v>
      </c>
      <c r="EA232">
        <v>8.3852399999999996</v>
      </c>
      <c r="EB232">
        <v>0</v>
      </c>
      <c r="EC232">
        <v>0</v>
      </c>
      <c r="EE232">
        <v>0</v>
      </c>
      <c r="EF232">
        <v>0</v>
      </c>
      <c r="EH232">
        <v>0</v>
      </c>
      <c r="EI232">
        <v>0</v>
      </c>
      <c r="EJ232">
        <v>41.2393</v>
      </c>
      <c r="EK232">
        <v>9.6662800000000004</v>
      </c>
      <c r="EL232">
        <v>0</v>
      </c>
      <c r="EM232">
        <v>0</v>
      </c>
      <c r="EN232">
        <v>0</v>
      </c>
      <c r="EO232">
        <v>13.6607</v>
      </c>
      <c r="EP232">
        <v>64.566299999999998</v>
      </c>
      <c r="EQ232">
        <v>14.089600000000001</v>
      </c>
      <c r="ER232">
        <v>0</v>
      </c>
      <c r="ES232">
        <v>6.7214899999999994E-2</v>
      </c>
      <c r="ET232">
        <v>0</v>
      </c>
      <c r="EU232">
        <v>78.723100000000002</v>
      </c>
      <c r="EV232">
        <v>0</v>
      </c>
      <c r="EW232">
        <v>47.2791</v>
      </c>
      <c r="EX232">
        <v>4.2849300000000001</v>
      </c>
      <c r="EY232">
        <v>0</v>
      </c>
      <c r="EZ232">
        <v>0</v>
      </c>
      <c r="FA232">
        <v>0</v>
      </c>
      <c r="FB232">
        <v>13.6607</v>
      </c>
      <c r="FC232">
        <v>65.224699999999999</v>
      </c>
      <c r="FD232">
        <v>14.089600000000001</v>
      </c>
      <c r="FE232">
        <v>0</v>
      </c>
      <c r="FF232">
        <v>6.7214899999999994E-2</v>
      </c>
      <c r="FG232">
        <v>0</v>
      </c>
      <c r="FH232">
        <v>79.381600000000006</v>
      </c>
      <c r="FI232" t="s">
        <v>606</v>
      </c>
      <c r="FJ232" t="s">
        <v>535</v>
      </c>
      <c r="FK232" t="s">
        <v>536</v>
      </c>
      <c r="FL232" t="s">
        <v>257</v>
      </c>
      <c r="FM232">
        <v>8.5</v>
      </c>
      <c r="FN232" t="s">
        <v>44</v>
      </c>
      <c r="FO232" t="s">
        <v>472</v>
      </c>
      <c r="FP232" t="s">
        <v>617</v>
      </c>
    </row>
    <row r="233" spans="1:172" x14ac:dyDescent="0.25">
      <c r="A233" s="72">
        <v>43238.526018518518</v>
      </c>
      <c r="B233" t="s">
        <v>403</v>
      </c>
      <c r="C233" t="s">
        <v>403</v>
      </c>
      <c r="D233" t="s">
        <v>266</v>
      </c>
      <c r="E233">
        <v>24563.1</v>
      </c>
      <c r="F233">
        <v>24692.3</v>
      </c>
      <c r="G233" t="s">
        <v>43</v>
      </c>
      <c r="H233" s="73">
        <v>4.1666666666666664E-2</v>
      </c>
      <c r="I233" t="s">
        <v>50</v>
      </c>
      <c r="J233">
        <v>21.07</v>
      </c>
      <c r="K233" t="s">
        <v>99</v>
      </c>
      <c r="L233" t="s">
        <v>99</v>
      </c>
      <c r="M233" t="s">
        <v>332</v>
      </c>
      <c r="N233">
        <v>0</v>
      </c>
      <c r="O233">
        <v>29521.8</v>
      </c>
      <c r="P233">
        <v>13790.7</v>
      </c>
      <c r="Q233">
        <v>0</v>
      </c>
      <c r="R233">
        <v>0</v>
      </c>
      <c r="S233">
        <v>0</v>
      </c>
      <c r="T233">
        <v>77193.5</v>
      </c>
      <c r="U233">
        <v>120506</v>
      </c>
      <c r="V233">
        <v>77659.399999999994</v>
      </c>
      <c r="W233">
        <v>0</v>
      </c>
      <c r="X233">
        <v>379.815</v>
      </c>
      <c r="Y233">
        <v>0</v>
      </c>
      <c r="Z233">
        <v>198545</v>
      </c>
      <c r="AA233">
        <v>336.24099999999999</v>
      </c>
      <c r="AB233">
        <v>0</v>
      </c>
      <c r="AC233">
        <v>0</v>
      </c>
      <c r="AD233">
        <v>0</v>
      </c>
      <c r="AE233">
        <v>0</v>
      </c>
      <c r="AF233">
        <v>578.28499999999997</v>
      </c>
      <c r="AG233">
        <v>0</v>
      </c>
      <c r="AH233">
        <v>914.52599999999995</v>
      </c>
      <c r="AI233">
        <v>0</v>
      </c>
      <c r="AJ233">
        <v>0</v>
      </c>
      <c r="AK233">
        <v>0</v>
      </c>
      <c r="AL233">
        <v>0</v>
      </c>
      <c r="AM233">
        <v>914.52599999999995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2.8322099999999999</v>
      </c>
      <c r="BB233">
        <v>49.538899999999998</v>
      </c>
      <c r="BC233">
        <v>16.669499999999999</v>
      </c>
      <c r="BD233">
        <v>0</v>
      </c>
      <c r="BE233">
        <v>0</v>
      </c>
      <c r="BF233">
        <v>4.2506700000000004</v>
      </c>
      <c r="BG233">
        <v>93.104699999999994</v>
      </c>
      <c r="BH233">
        <v>166.39599999999999</v>
      </c>
      <c r="BI233">
        <v>93.919200000000004</v>
      </c>
      <c r="BJ233">
        <v>0</v>
      </c>
      <c r="BK233">
        <v>0.45810400000000001</v>
      </c>
      <c r="BL233">
        <v>0</v>
      </c>
      <c r="BM233">
        <v>260.77300000000002</v>
      </c>
      <c r="BN233">
        <v>253.69</v>
      </c>
      <c r="BO233">
        <v>7.0828899999999999</v>
      </c>
      <c r="BP233">
        <v>0</v>
      </c>
      <c r="BQ233">
        <v>0</v>
      </c>
      <c r="BS233">
        <v>0</v>
      </c>
      <c r="BT233">
        <v>0</v>
      </c>
      <c r="BV233">
        <v>0</v>
      </c>
      <c r="BW233" t="s">
        <v>99</v>
      </c>
      <c r="BX233" t="s">
        <v>99</v>
      </c>
      <c r="BY233" t="s">
        <v>258</v>
      </c>
      <c r="BZ233">
        <v>5.3358100000000004</v>
      </c>
      <c r="CA233">
        <v>39226</v>
      </c>
      <c r="CB233">
        <v>15607.4</v>
      </c>
      <c r="CC233">
        <v>0</v>
      </c>
      <c r="CD233">
        <v>1165.81</v>
      </c>
      <c r="CE233">
        <v>0</v>
      </c>
      <c r="CF233">
        <v>77193.5</v>
      </c>
      <c r="CG233">
        <v>133198</v>
      </c>
      <c r="CH233">
        <v>77659.399999999994</v>
      </c>
      <c r="CI233">
        <v>0</v>
      </c>
      <c r="CJ233">
        <v>379.815</v>
      </c>
      <c r="CK233">
        <v>0</v>
      </c>
      <c r="CL233">
        <v>211237</v>
      </c>
      <c r="CM233">
        <v>929.98099999999999</v>
      </c>
      <c r="CN233">
        <v>0</v>
      </c>
      <c r="CO233">
        <v>0</v>
      </c>
      <c r="CP233">
        <v>0</v>
      </c>
      <c r="CQ233">
        <v>0</v>
      </c>
      <c r="CR233">
        <v>626.18299999999999</v>
      </c>
      <c r="CS233">
        <v>0</v>
      </c>
      <c r="CT233">
        <v>1556.16</v>
      </c>
      <c r="CU233">
        <v>0</v>
      </c>
      <c r="CV233">
        <v>0</v>
      </c>
      <c r="CW233">
        <v>0</v>
      </c>
      <c r="CX233">
        <v>0</v>
      </c>
      <c r="CY233">
        <v>1556.16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7.77895</v>
      </c>
      <c r="DN233">
        <v>61.8202</v>
      </c>
      <c r="DO233">
        <v>19.0076</v>
      </c>
      <c r="DP233">
        <v>0</v>
      </c>
      <c r="DQ233">
        <v>1.1483099999999999</v>
      </c>
      <c r="DR233">
        <v>4.6025999999999998</v>
      </c>
      <c r="DS233">
        <v>93.104699999999994</v>
      </c>
      <c r="DT233">
        <v>187.46199999999999</v>
      </c>
      <c r="DU233">
        <v>93.919200000000004</v>
      </c>
      <c r="DV233">
        <v>0</v>
      </c>
      <c r="DW233">
        <v>0.45810400000000001</v>
      </c>
      <c r="DX233">
        <v>0</v>
      </c>
      <c r="DY233">
        <v>281.83999999999997</v>
      </c>
      <c r="DZ233">
        <v>269.46300000000002</v>
      </c>
      <c r="EA233">
        <v>12.376300000000001</v>
      </c>
      <c r="EB233">
        <v>0</v>
      </c>
      <c r="EC233">
        <v>0</v>
      </c>
      <c r="EE233">
        <v>0</v>
      </c>
      <c r="EF233">
        <v>0</v>
      </c>
      <c r="EH233">
        <v>0</v>
      </c>
      <c r="EI233">
        <v>0</v>
      </c>
      <c r="EJ233">
        <v>13.711399999999999</v>
      </c>
      <c r="EK233">
        <v>2.7208999999999999</v>
      </c>
      <c r="EL233">
        <v>0</v>
      </c>
      <c r="EM233">
        <v>0</v>
      </c>
      <c r="EN233">
        <v>0</v>
      </c>
      <c r="EO233">
        <v>13.6607</v>
      </c>
      <c r="EP233">
        <v>30.093</v>
      </c>
      <c r="EQ233">
        <v>14.089600000000001</v>
      </c>
      <c r="ER233">
        <v>0</v>
      </c>
      <c r="ES233">
        <v>6.7214899999999994E-2</v>
      </c>
      <c r="ET233">
        <v>0</v>
      </c>
      <c r="EU233">
        <v>44.2498</v>
      </c>
      <c r="EV233" s="74">
        <v>9.0007899999999993E-21</v>
      </c>
      <c r="EW233">
        <v>16.657499999999999</v>
      </c>
      <c r="EX233">
        <v>2.95147</v>
      </c>
      <c r="EY233">
        <v>0</v>
      </c>
      <c r="EZ233" s="74">
        <v>5.4499899999999998E-17</v>
      </c>
      <c r="FA233">
        <v>0</v>
      </c>
      <c r="FB233">
        <v>13.6607</v>
      </c>
      <c r="FC233">
        <v>33.2697</v>
      </c>
      <c r="FD233">
        <v>14.089600000000001</v>
      </c>
      <c r="FE233">
        <v>0</v>
      </c>
      <c r="FF233">
        <v>6.7214899999999994E-2</v>
      </c>
      <c r="FG233">
        <v>0</v>
      </c>
      <c r="FH233">
        <v>47.426499999999997</v>
      </c>
      <c r="FI233" t="s">
        <v>606</v>
      </c>
      <c r="FJ233" t="s">
        <v>535</v>
      </c>
      <c r="FK233" t="s">
        <v>536</v>
      </c>
      <c r="FL233" t="s">
        <v>257</v>
      </c>
      <c r="FM233">
        <v>8.5</v>
      </c>
      <c r="FN233" t="s">
        <v>44</v>
      </c>
      <c r="FO233" t="s">
        <v>472</v>
      </c>
      <c r="FP233" t="s">
        <v>617</v>
      </c>
    </row>
    <row r="234" spans="1:172" x14ac:dyDescent="0.25">
      <c r="A234" s="72">
        <v>43238.526689814818</v>
      </c>
      <c r="B234" t="s">
        <v>404</v>
      </c>
      <c r="C234" t="s">
        <v>404</v>
      </c>
      <c r="D234" t="s">
        <v>266</v>
      </c>
      <c r="E234">
        <v>22500</v>
      </c>
      <c r="F234">
        <v>22500</v>
      </c>
      <c r="G234" t="s">
        <v>43</v>
      </c>
      <c r="H234" s="73">
        <v>3.6111111111111115E-2</v>
      </c>
      <c r="I234" t="s">
        <v>51</v>
      </c>
      <c r="J234">
        <v>-42.07</v>
      </c>
      <c r="K234" t="s">
        <v>99</v>
      </c>
      <c r="L234" t="s">
        <v>99</v>
      </c>
      <c r="M234" t="s">
        <v>254</v>
      </c>
      <c r="N234">
        <v>0</v>
      </c>
      <c r="O234">
        <v>21553.8</v>
      </c>
      <c r="P234">
        <v>64644.1</v>
      </c>
      <c r="Q234">
        <v>0</v>
      </c>
      <c r="R234">
        <v>0</v>
      </c>
      <c r="S234">
        <v>0</v>
      </c>
      <c r="T234">
        <v>77836.5</v>
      </c>
      <c r="U234">
        <v>164034</v>
      </c>
      <c r="V234">
        <v>81817.899999999994</v>
      </c>
      <c r="W234">
        <v>0</v>
      </c>
      <c r="X234">
        <v>0</v>
      </c>
      <c r="Y234">
        <v>0</v>
      </c>
      <c r="Z234">
        <v>245852</v>
      </c>
      <c r="AA234">
        <v>354.983</v>
      </c>
      <c r="AB234">
        <v>0</v>
      </c>
      <c r="AC234">
        <v>0</v>
      </c>
      <c r="AD234">
        <v>0</v>
      </c>
      <c r="AE234">
        <v>0</v>
      </c>
      <c r="AF234">
        <v>677.26599999999996</v>
      </c>
      <c r="AG234">
        <v>0</v>
      </c>
      <c r="AH234">
        <v>1032.25</v>
      </c>
      <c r="AI234">
        <v>0</v>
      </c>
      <c r="AJ234">
        <v>0</v>
      </c>
      <c r="AK234">
        <v>0</v>
      </c>
      <c r="AL234">
        <v>0</v>
      </c>
      <c r="AM234">
        <v>1032.25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3.1897600000000002</v>
      </c>
      <c r="BB234">
        <v>44.150599999999997</v>
      </c>
      <c r="BC234">
        <v>84.460599999999999</v>
      </c>
      <c r="BD234">
        <v>0</v>
      </c>
      <c r="BE234">
        <v>0</v>
      </c>
      <c r="BF234">
        <v>5.4345800000000004</v>
      </c>
      <c r="BG234">
        <v>102.489</v>
      </c>
      <c r="BH234">
        <v>239.72399999999999</v>
      </c>
      <c r="BI234">
        <v>108.021</v>
      </c>
      <c r="BJ234">
        <v>0</v>
      </c>
      <c r="BK234">
        <v>0</v>
      </c>
      <c r="BL234">
        <v>0</v>
      </c>
      <c r="BM234">
        <v>347.745</v>
      </c>
      <c r="BN234">
        <v>339.12099999999998</v>
      </c>
      <c r="BO234">
        <v>8.6243300000000005</v>
      </c>
      <c r="BP234">
        <v>0</v>
      </c>
      <c r="BQ234">
        <v>0</v>
      </c>
      <c r="BS234">
        <v>0</v>
      </c>
      <c r="BT234">
        <v>0</v>
      </c>
      <c r="BV234">
        <v>0</v>
      </c>
      <c r="BW234" t="s">
        <v>99</v>
      </c>
      <c r="BX234" t="s">
        <v>99</v>
      </c>
      <c r="BY234" t="s">
        <v>405</v>
      </c>
      <c r="BZ234">
        <v>4.5760300000000003</v>
      </c>
      <c r="CA234">
        <v>36139.5</v>
      </c>
      <c r="CB234">
        <v>14594.9</v>
      </c>
      <c r="CC234">
        <v>0</v>
      </c>
      <c r="CD234">
        <v>668.84500000000003</v>
      </c>
      <c r="CE234">
        <v>0</v>
      </c>
      <c r="CF234">
        <v>77836.5</v>
      </c>
      <c r="CG234">
        <v>129244</v>
      </c>
      <c r="CH234">
        <v>81817.899999999994</v>
      </c>
      <c r="CI234">
        <v>0</v>
      </c>
      <c r="CJ234">
        <v>0</v>
      </c>
      <c r="CK234">
        <v>0</v>
      </c>
      <c r="CL234">
        <v>211062</v>
      </c>
      <c r="CM234">
        <v>794.61900000000003</v>
      </c>
      <c r="CN234">
        <v>0</v>
      </c>
      <c r="CO234">
        <v>0</v>
      </c>
      <c r="CP234">
        <v>0</v>
      </c>
      <c r="CQ234">
        <v>0</v>
      </c>
      <c r="CR234">
        <v>660.41600000000005</v>
      </c>
      <c r="CS234">
        <v>0</v>
      </c>
      <c r="CT234">
        <v>1455.03</v>
      </c>
      <c r="CU234">
        <v>0</v>
      </c>
      <c r="CV234">
        <v>0</v>
      </c>
      <c r="CW234">
        <v>0</v>
      </c>
      <c r="CX234">
        <v>0</v>
      </c>
      <c r="CY234">
        <v>1455.03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7.2240700000000002</v>
      </c>
      <c r="DN234">
        <v>62.088000000000001</v>
      </c>
      <c r="DO234">
        <v>19.830500000000001</v>
      </c>
      <c r="DP234">
        <v>0</v>
      </c>
      <c r="DQ234">
        <v>0.72408300000000003</v>
      </c>
      <c r="DR234">
        <v>5.2993600000000001</v>
      </c>
      <c r="DS234">
        <v>102.489</v>
      </c>
      <c r="DT234">
        <v>197.655</v>
      </c>
      <c r="DU234">
        <v>108.021</v>
      </c>
      <c r="DV234">
        <v>0</v>
      </c>
      <c r="DW234">
        <v>0</v>
      </c>
      <c r="DX234">
        <v>0</v>
      </c>
      <c r="DY234">
        <v>305.67599999999999</v>
      </c>
      <c r="DZ234">
        <v>293.15699999999998</v>
      </c>
      <c r="EA234">
        <v>12.5185</v>
      </c>
      <c r="EB234">
        <v>0</v>
      </c>
      <c r="EC234">
        <v>0</v>
      </c>
      <c r="EE234">
        <v>0</v>
      </c>
      <c r="EF234">
        <v>0</v>
      </c>
      <c r="EH234">
        <v>0</v>
      </c>
      <c r="EI234">
        <v>0</v>
      </c>
      <c r="EJ234">
        <v>11.4186</v>
      </c>
      <c r="EK234">
        <v>11.944000000000001</v>
      </c>
      <c r="EL234">
        <v>0</v>
      </c>
      <c r="EM234">
        <v>0</v>
      </c>
      <c r="EN234">
        <v>0</v>
      </c>
      <c r="EO234">
        <v>13.7745</v>
      </c>
      <c r="EP234">
        <v>37.137099999999997</v>
      </c>
      <c r="EQ234">
        <v>14.844099999999999</v>
      </c>
      <c r="ER234">
        <v>0</v>
      </c>
      <c r="ES234">
        <v>0</v>
      </c>
      <c r="ET234">
        <v>0</v>
      </c>
      <c r="EU234">
        <v>51.981200000000001</v>
      </c>
      <c r="EV234">
        <v>0</v>
      </c>
      <c r="EW234">
        <v>15.252599999999999</v>
      </c>
      <c r="EX234">
        <v>2.8014100000000002</v>
      </c>
      <c r="EY234">
        <v>0</v>
      </c>
      <c r="EZ234">
        <v>0</v>
      </c>
      <c r="FA234">
        <v>0</v>
      </c>
      <c r="FB234">
        <v>13.7745</v>
      </c>
      <c r="FC234">
        <v>31.828600000000002</v>
      </c>
      <c r="FD234">
        <v>14.844099999999999</v>
      </c>
      <c r="FE234">
        <v>0</v>
      </c>
      <c r="FF234">
        <v>0</v>
      </c>
      <c r="FG234">
        <v>0</v>
      </c>
      <c r="FH234">
        <v>46.672600000000003</v>
      </c>
      <c r="FI234" t="s">
        <v>606</v>
      </c>
      <c r="FJ234" t="s">
        <v>535</v>
      </c>
      <c r="FK234" t="s">
        <v>536</v>
      </c>
      <c r="FL234" t="s">
        <v>257</v>
      </c>
      <c r="FM234">
        <v>8.5</v>
      </c>
      <c r="FN234" t="s">
        <v>44</v>
      </c>
      <c r="FO234" t="s">
        <v>472</v>
      </c>
      <c r="FP234" t="s">
        <v>617</v>
      </c>
    </row>
    <row r="235" spans="1:172" x14ac:dyDescent="0.25">
      <c r="A235" s="72">
        <v>43238.527314814812</v>
      </c>
      <c r="B235" t="s">
        <v>406</v>
      </c>
      <c r="C235" t="s">
        <v>406</v>
      </c>
      <c r="D235" t="s">
        <v>266</v>
      </c>
      <c r="E235">
        <v>22500</v>
      </c>
      <c r="F235">
        <v>22500</v>
      </c>
      <c r="G235" t="s">
        <v>43</v>
      </c>
      <c r="H235" s="73">
        <v>3.4722222222222224E-2</v>
      </c>
      <c r="I235" t="s">
        <v>51</v>
      </c>
      <c r="J235">
        <v>-27.28</v>
      </c>
      <c r="K235" t="s">
        <v>99</v>
      </c>
      <c r="L235" t="s">
        <v>99</v>
      </c>
      <c r="M235" t="s">
        <v>230</v>
      </c>
      <c r="N235">
        <v>10892.1</v>
      </c>
      <c r="O235">
        <v>28289.3</v>
      </c>
      <c r="P235">
        <v>39146.699999999997</v>
      </c>
      <c r="Q235">
        <v>0</v>
      </c>
      <c r="R235">
        <v>0</v>
      </c>
      <c r="S235">
        <v>0</v>
      </c>
      <c r="T235">
        <v>77836.5</v>
      </c>
      <c r="U235">
        <v>156165</v>
      </c>
      <c r="V235">
        <v>81817.899999999994</v>
      </c>
      <c r="W235">
        <v>0</v>
      </c>
      <c r="X235">
        <v>0</v>
      </c>
      <c r="Y235">
        <v>0</v>
      </c>
      <c r="Z235">
        <v>237983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677.26599999999996</v>
      </c>
      <c r="AG235">
        <v>0</v>
      </c>
      <c r="AH235">
        <v>677.26599999999996</v>
      </c>
      <c r="AI235">
        <v>0</v>
      </c>
      <c r="AJ235">
        <v>0</v>
      </c>
      <c r="AK235">
        <v>0</v>
      </c>
      <c r="AL235">
        <v>0</v>
      </c>
      <c r="AM235">
        <v>677.26599999999996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11.902900000000001</v>
      </c>
      <c r="BB235">
        <v>53.160400000000003</v>
      </c>
      <c r="BC235">
        <v>51.952399999999997</v>
      </c>
      <c r="BD235">
        <v>0</v>
      </c>
      <c r="BE235">
        <v>0</v>
      </c>
      <c r="BF235">
        <v>5.4345800000000004</v>
      </c>
      <c r="BG235">
        <v>102.489</v>
      </c>
      <c r="BH235">
        <v>224.93899999999999</v>
      </c>
      <c r="BI235">
        <v>108.021</v>
      </c>
      <c r="BJ235">
        <v>0</v>
      </c>
      <c r="BK235">
        <v>0</v>
      </c>
      <c r="BL235">
        <v>0</v>
      </c>
      <c r="BM235">
        <v>332.96</v>
      </c>
      <c r="BN235">
        <v>327.52600000000001</v>
      </c>
      <c r="BO235">
        <v>5.4345800000000004</v>
      </c>
      <c r="BP235">
        <v>0</v>
      </c>
      <c r="BQ235">
        <v>0</v>
      </c>
      <c r="BS235">
        <v>0</v>
      </c>
      <c r="BT235">
        <v>0</v>
      </c>
      <c r="BV235">
        <v>0</v>
      </c>
      <c r="BW235" t="s">
        <v>99</v>
      </c>
      <c r="BX235" t="s">
        <v>99</v>
      </c>
      <c r="BY235" t="s">
        <v>405</v>
      </c>
      <c r="BZ235">
        <v>4.5760300000000003</v>
      </c>
      <c r="CA235">
        <v>36139.5</v>
      </c>
      <c r="CB235">
        <v>14594.9</v>
      </c>
      <c r="CC235">
        <v>0</v>
      </c>
      <c r="CD235">
        <v>668.84500000000003</v>
      </c>
      <c r="CE235">
        <v>0</v>
      </c>
      <c r="CF235">
        <v>77836.5</v>
      </c>
      <c r="CG235">
        <v>129244</v>
      </c>
      <c r="CH235">
        <v>81817.899999999994</v>
      </c>
      <c r="CI235">
        <v>0</v>
      </c>
      <c r="CJ235">
        <v>0</v>
      </c>
      <c r="CK235">
        <v>0</v>
      </c>
      <c r="CL235">
        <v>211062</v>
      </c>
      <c r="CM235">
        <v>794.61900000000003</v>
      </c>
      <c r="CN235">
        <v>0</v>
      </c>
      <c r="CO235">
        <v>0</v>
      </c>
      <c r="CP235">
        <v>0</v>
      </c>
      <c r="CQ235">
        <v>0</v>
      </c>
      <c r="CR235">
        <v>660.41600000000005</v>
      </c>
      <c r="CS235">
        <v>0</v>
      </c>
      <c r="CT235">
        <v>1455.03</v>
      </c>
      <c r="CU235">
        <v>0</v>
      </c>
      <c r="CV235">
        <v>0</v>
      </c>
      <c r="CW235">
        <v>0</v>
      </c>
      <c r="CX235">
        <v>0</v>
      </c>
      <c r="CY235">
        <v>1455.03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7.2240700000000002</v>
      </c>
      <c r="DN235">
        <v>62.088000000000001</v>
      </c>
      <c r="DO235">
        <v>19.830500000000001</v>
      </c>
      <c r="DP235">
        <v>0</v>
      </c>
      <c r="DQ235">
        <v>0.72408300000000003</v>
      </c>
      <c r="DR235">
        <v>5.2993600000000001</v>
      </c>
      <c r="DS235">
        <v>102.489</v>
      </c>
      <c r="DT235">
        <v>197.655</v>
      </c>
      <c r="DU235">
        <v>108.021</v>
      </c>
      <c r="DV235">
        <v>0</v>
      </c>
      <c r="DW235">
        <v>0</v>
      </c>
      <c r="DX235">
        <v>0</v>
      </c>
      <c r="DY235">
        <v>305.67599999999999</v>
      </c>
      <c r="DZ235">
        <v>293.15699999999998</v>
      </c>
      <c r="EA235">
        <v>12.5185</v>
      </c>
      <c r="EB235">
        <v>0</v>
      </c>
      <c r="EC235">
        <v>0</v>
      </c>
      <c r="EE235">
        <v>0</v>
      </c>
      <c r="EF235">
        <v>0</v>
      </c>
      <c r="EH235">
        <v>0</v>
      </c>
      <c r="EI235">
        <v>2.13907E-4</v>
      </c>
      <c r="EJ235">
        <v>12.7698</v>
      </c>
      <c r="EK235">
        <v>7.64358</v>
      </c>
      <c r="EL235">
        <v>0</v>
      </c>
      <c r="EM235">
        <v>0</v>
      </c>
      <c r="EN235">
        <v>0</v>
      </c>
      <c r="EO235">
        <v>13.7745</v>
      </c>
      <c r="EP235">
        <v>34.188099999999999</v>
      </c>
      <c r="EQ235">
        <v>14.844099999999999</v>
      </c>
      <c r="ER235">
        <v>0</v>
      </c>
      <c r="ES235">
        <v>0</v>
      </c>
      <c r="ET235">
        <v>0</v>
      </c>
      <c r="EU235">
        <v>49.032200000000003</v>
      </c>
      <c r="EV235">
        <v>0</v>
      </c>
      <c r="EW235">
        <v>15.252599999999999</v>
      </c>
      <c r="EX235">
        <v>2.8014100000000002</v>
      </c>
      <c r="EY235">
        <v>0</v>
      </c>
      <c r="EZ235">
        <v>0</v>
      </c>
      <c r="FA235">
        <v>0</v>
      </c>
      <c r="FB235">
        <v>13.7745</v>
      </c>
      <c r="FC235">
        <v>31.828600000000002</v>
      </c>
      <c r="FD235">
        <v>14.844099999999999</v>
      </c>
      <c r="FE235">
        <v>0</v>
      </c>
      <c r="FF235">
        <v>0</v>
      </c>
      <c r="FG235">
        <v>0</v>
      </c>
      <c r="FH235">
        <v>46.672600000000003</v>
      </c>
      <c r="FI235" t="s">
        <v>606</v>
      </c>
      <c r="FJ235" t="s">
        <v>535</v>
      </c>
      <c r="FK235" t="s">
        <v>536</v>
      </c>
      <c r="FL235" t="s">
        <v>257</v>
      </c>
      <c r="FM235">
        <v>8.5</v>
      </c>
      <c r="FN235" t="s">
        <v>44</v>
      </c>
      <c r="FO235" t="s">
        <v>472</v>
      </c>
      <c r="FP235" t="s">
        <v>617</v>
      </c>
    </row>
    <row r="236" spans="1:172" x14ac:dyDescent="0.25">
      <c r="A236" s="72">
        <v>43238.528020833335</v>
      </c>
      <c r="B236" t="s">
        <v>407</v>
      </c>
      <c r="C236" t="s">
        <v>407</v>
      </c>
      <c r="D236" t="s">
        <v>123</v>
      </c>
      <c r="E236">
        <v>22500</v>
      </c>
      <c r="F236">
        <v>22500</v>
      </c>
      <c r="G236" t="s">
        <v>43</v>
      </c>
      <c r="H236" s="73">
        <v>3.888888888888889E-2</v>
      </c>
      <c r="I236" t="s">
        <v>51</v>
      </c>
      <c r="J236">
        <v>-61.32</v>
      </c>
      <c r="K236" t="s">
        <v>99</v>
      </c>
      <c r="L236" t="s">
        <v>99</v>
      </c>
      <c r="M236" t="s">
        <v>254</v>
      </c>
      <c r="N236">
        <v>0</v>
      </c>
      <c r="O236">
        <v>97930.2</v>
      </c>
      <c r="P236">
        <v>84037.3</v>
      </c>
      <c r="Q236">
        <v>0</v>
      </c>
      <c r="R236">
        <v>0</v>
      </c>
      <c r="S236">
        <v>0</v>
      </c>
      <c r="T236">
        <v>77836.5</v>
      </c>
      <c r="U236">
        <v>259804</v>
      </c>
      <c r="V236">
        <v>81817.899999999994</v>
      </c>
      <c r="W236">
        <v>0</v>
      </c>
      <c r="X236">
        <v>0</v>
      </c>
      <c r="Y236">
        <v>0</v>
      </c>
      <c r="Z236">
        <v>341622</v>
      </c>
      <c r="AA236">
        <v>145.34</v>
      </c>
      <c r="AB236">
        <v>0</v>
      </c>
      <c r="AC236">
        <v>0</v>
      </c>
      <c r="AD236">
        <v>0</v>
      </c>
      <c r="AE236">
        <v>0</v>
      </c>
      <c r="AF236">
        <v>591.54300000000001</v>
      </c>
      <c r="AG236">
        <v>0</v>
      </c>
      <c r="AH236">
        <v>736.88199999999995</v>
      </c>
      <c r="AI236">
        <v>0</v>
      </c>
      <c r="AJ236">
        <v>0</v>
      </c>
      <c r="AK236">
        <v>0</v>
      </c>
      <c r="AL236">
        <v>0</v>
      </c>
      <c r="AM236">
        <v>736.88199999999995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1.33893</v>
      </c>
      <c r="BB236">
        <v>166.084</v>
      </c>
      <c r="BC236">
        <v>110.361</v>
      </c>
      <c r="BD236">
        <v>0</v>
      </c>
      <c r="BE236">
        <v>0</v>
      </c>
      <c r="BF236">
        <v>4.7731500000000002</v>
      </c>
      <c r="BG236">
        <v>103.813</v>
      </c>
      <c r="BH236">
        <v>386.37</v>
      </c>
      <c r="BI236">
        <v>109.422</v>
      </c>
      <c r="BJ236">
        <v>0</v>
      </c>
      <c r="BK236">
        <v>0</v>
      </c>
      <c r="BL236">
        <v>0</v>
      </c>
      <c r="BM236">
        <v>495.79199999999997</v>
      </c>
      <c r="BN236">
        <v>489.68</v>
      </c>
      <c r="BO236">
        <v>6.1120799999999997</v>
      </c>
      <c r="BP236">
        <v>0</v>
      </c>
      <c r="BQ236">
        <v>0</v>
      </c>
      <c r="BS236">
        <v>0</v>
      </c>
      <c r="BT236">
        <v>0</v>
      </c>
      <c r="BV236">
        <v>0</v>
      </c>
      <c r="BW236" t="s">
        <v>99</v>
      </c>
      <c r="BX236" t="s">
        <v>99</v>
      </c>
      <c r="BY236" t="s">
        <v>454</v>
      </c>
      <c r="BZ236">
        <v>2.4521099999999998</v>
      </c>
      <c r="CA236">
        <v>105368</v>
      </c>
      <c r="CB236">
        <v>23122.799999999999</v>
      </c>
      <c r="CC236">
        <v>0</v>
      </c>
      <c r="CD236">
        <v>309.18400000000003</v>
      </c>
      <c r="CE236">
        <v>0</v>
      </c>
      <c r="CF236">
        <v>77836.5</v>
      </c>
      <c r="CG236">
        <v>206639</v>
      </c>
      <c r="CH236">
        <v>81817.899999999994</v>
      </c>
      <c r="CI236">
        <v>0</v>
      </c>
      <c r="CJ236">
        <v>0</v>
      </c>
      <c r="CK236">
        <v>0</v>
      </c>
      <c r="CL236">
        <v>288457</v>
      </c>
      <c r="CM236">
        <v>424.61099999999999</v>
      </c>
      <c r="CN236">
        <v>0</v>
      </c>
      <c r="CO236">
        <v>0</v>
      </c>
      <c r="CP236">
        <v>0</v>
      </c>
      <c r="CQ236">
        <v>0</v>
      </c>
      <c r="CR236">
        <v>576.83000000000004</v>
      </c>
      <c r="CS236">
        <v>0</v>
      </c>
      <c r="CT236">
        <v>1001.44</v>
      </c>
      <c r="CU236">
        <v>0</v>
      </c>
      <c r="CV236">
        <v>0</v>
      </c>
      <c r="CW236">
        <v>0</v>
      </c>
      <c r="CX236">
        <v>0</v>
      </c>
      <c r="CY236">
        <v>1001.44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3.9633699999999998</v>
      </c>
      <c r="DN236">
        <v>178.006</v>
      </c>
      <c r="DO236">
        <v>34.274900000000002</v>
      </c>
      <c r="DP236">
        <v>0</v>
      </c>
      <c r="DQ236">
        <v>0.33664500000000003</v>
      </c>
      <c r="DR236">
        <v>4.6544400000000001</v>
      </c>
      <c r="DS236">
        <v>103.813</v>
      </c>
      <c r="DT236">
        <v>325.04899999999998</v>
      </c>
      <c r="DU236">
        <v>109.422</v>
      </c>
      <c r="DV236">
        <v>0</v>
      </c>
      <c r="DW236">
        <v>0</v>
      </c>
      <c r="DX236">
        <v>0</v>
      </c>
      <c r="DY236">
        <v>434.471</v>
      </c>
      <c r="DZ236">
        <v>425.85500000000002</v>
      </c>
      <c r="EA236">
        <v>8.6151499999999999</v>
      </c>
      <c r="EB236">
        <v>0</v>
      </c>
      <c r="EC236">
        <v>0</v>
      </c>
      <c r="EE236">
        <v>0</v>
      </c>
      <c r="EF236">
        <v>0</v>
      </c>
      <c r="EH236">
        <v>0</v>
      </c>
      <c r="EI236">
        <v>0</v>
      </c>
      <c r="EJ236">
        <v>41.744599999999998</v>
      </c>
      <c r="EK236">
        <v>15.527200000000001</v>
      </c>
      <c r="EL236">
        <v>0</v>
      </c>
      <c r="EM236">
        <v>0</v>
      </c>
      <c r="EN236">
        <v>0</v>
      </c>
      <c r="EO236">
        <v>13.7745</v>
      </c>
      <c r="EP236">
        <v>71.046400000000006</v>
      </c>
      <c r="EQ236">
        <v>14.844099999999999</v>
      </c>
      <c r="ER236">
        <v>0</v>
      </c>
      <c r="ES236">
        <v>0</v>
      </c>
      <c r="ET236">
        <v>0</v>
      </c>
      <c r="EU236">
        <v>85.890500000000003</v>
      </c>
      <c r="EV236">
        <v>0</v>
      </c>
      <c r="EW236">
        <v>44.278100000000002</v>
      </c>
      <c r="EX236">
        <v>5.6864499999999998</v>
      </c>
      <c r="EY236">
        <v>0</v>
      </c>
      <c r="EZ236">
        <v>0</v>
      </c>
      <c r="FA236">
        <v>0</v>
      </c>
      <c r="FB236">
        <v>13.7745</v>
      </c>
      <c r="FC236">
        <v>63.738999999999997</v>
      </c>
      <c r="FD236">
        <v>14.844099999999999</v>
      </c>
      <c r="FE236">
        <v>0</v>
      </c>
      <c r="FF236">
        <v>0</v>
      </c>
      <c r="FG236">
        <v>0</v>
      </c>
      <c r="FH236">
        <v>78.583100000000002</v>
      </c>
      <c r="FI236" t="s">
        <v>606</v>
      </c>
      <c r="FJ236" t="s">
        <v>535</v>
      </c>
      <c r="FK236" t="s">
        <v>536</v>
      </c>
      <c r="FL236" t="s">
        <v>257</v>
      </c>
      <c r="FM236">
        <v>8.5</v>
      </c>
      <c r="FN236" t="s">
        <v>44</v>
      </c>
      <c r="FO236" t="s">
        <v>472</v>
      </c>
      <c r="FP236" t="s">
        <v>617</v>
      </c>
    </row>
    <row r="237" spans="1:172" x14ac:dyDescent="0.25">
      <c r="A237" s="72">
        <v>43238.528703703705</v>
      </c>
      <c r="B237" t="s">
        <v>408</v>
      </c>
      <c r="C237" t="s">
        <v>408</v>
      </c>
      <c r="D237" t="s">
        <v>123</v>
      </c>
      <c r="E237">
        <v>22500</v>
      </c>
      <c r="F237">
        <v>22500</v>
      </c>
      <c r="G237" t="s">
        <v>43</v>
      </c>
      <c r="H237" s="73">
        <v>3.7499999999999999E-2</v>
      </c>
      <c r="I237" t="s">
        <v>51</v>
      </c>
      <c r="J237">
        <v>-30</v>
      </c>
      <c r="K237" t="s">
        <v>99</v>
      </c>
      <c r="L237" t="s">
        <v>99</v>
      </c>
      <c r="M237" t="s">
        <v>230</v>
      </c>
      <c r="N237">
        <v>5421.31</v>
      </c>
      <c r="O237">
        <v>100449</v>
      </c>
      <c r="P237">
        <v>52557.5</v>
      </c>
      <c r="Q237">
        <v>0</v>
      </c>
      <c r="R237">
        <v>0</v>
      </c>
      <c r="S237">
        <v>0</v>
      </c>
      <c r="T237">
        <v>77836.5</v>
      </c>
      <c r="U237">
        <v>236265</v>
      </c>
      <c r="V237">
        <v>81817.899999999994</v>
      </c>
      <c r="W237">
        <v>0</v>
      </c>
      <c r="X237">
        <v>0</v>
      </c>
      <c r="Y237">
        <v>0</v>
      </c>
      <c r="Z237">
        <v>318083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591.54499999999996</v>
      </c>
      <c r="AG237">
        <v>0</v>
      </c>
      <c r="AH237">
        <v>591.54499999999996</v>
      </c>
      <c r="AI237">
        <v>0</v>
      </c>
      <c r="AJ237">
        <v>0</v>
      </c>
      <c r="AK237">
        <v>0</v>
      </c>
      <c r="AL237">
        <v>0</v>
      </c>
      <c r="AM237">
        <v>591.54499999999996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5.9544499999999996</v>
      </c>
      <c r="BB237">
        <v>170.50299999999999</v>
      </c>
      <c r="BC237">
        <v>70.011799999999994</v>
      </c>
      <c r="BD237">
        <v>0</v>
      </c>
      <c r="BE237">
        <v>0</v>
      </c>
      <c r="BF237">
        <v>4.7731700000000004</v>
      </c>
      <c r="BG237">
        <v>103.813</v>
      </c>
      <c r="BH237">
        <v>355.05500000000001</v>
      </c>
      <c r="BI237">
        <v>109.422</v>
      </c>
      <c r="BJ237">
        <v>0</v>
      </c>
      <c r="BK237">
        <v>0</v>
      </c>
      <c r="BL237">
        <v>0</v>
      </c>
      <c r="BM237">
        <v>464.47699999999998</v>
      </c>
      <c r="BN237">
        <v>459.70400000000001</v>
      </c>
      <c r="BO237">
        <v>4.7731700000000004</v>
      </c>
      <c r="BP237">
        <v>0</v>
      </c>
      <c r="BQ237">
        <v>0</v>
      </c>
      <c r="BS237">
        <v>0</v>
      </c>
      <c r="BT237">
        <v>0</v>
      </c>
      <c r="BV237">
        <v>0</v>
      </c>
      <c r="BW237" t="s">
        <v>99</v>
      </c>
      <c r="BX237" t="s">
        <v>99</v>
      </c>
      <c r="BY237" t="s">
        <v>454</v>
      </c>
      <c r="BZ237">
        <v>2.4521099999999998</v>
      </c>
      <c r="CA237">
        <v>105368</v>
      </c>
      <c r="CB237">
        <v>23122.799999999999</v>
      </c>
      <c r="CC237">
        <v>0</v>
      </c>
      <c r="CD237">
        <v>309.18400000000003</v>
      </c>
      <c r="CE237">
        <v>0</v>
      </c>
      <c r="CF237">
        <v>77836.5</v>
      </c>
      <c r="CG237">
        <v>206639</v>
      </c>
      <c r="CH237">
        <v>81817.899999999994</v>
      </c>
      <c r="CI237">
        <v>0</v>
      </c>
      <c r="CJ237">
        <v>0</v>
      </c>
      <c r="CK237">
        <v>0</v>
      </c>
      <c r="CL237">
        <v>288457</v>
      </c>
      <c r="CM237">
        <v>424.61099999999999</v>
      </c>
      <c r="CN237">
        <v>0</v>
      </c>
      <c r="CO237">
        <v>0</v>
      </c>
      <c r="CP237">
        <v>0</v>
      </c>
      <c r="CQ237">
        <v>0</v>
      </c>
      <c r="CR237">
        <v>576.83000000000004</v>
      </c>
      <c r="CS237">
        <v>0</v>
      </c>
      <c r="CT237">
        <v>1001.44</v>
      </c>
      <c r="CU237">
        <v>0</v>
      </c>
      <c r="CV237">
        <v>0</v>
      </c>
      <c r="CW237">
        <v>0</v>
      </c>
      <c r="CX237">
        <v>0</v>
      </c>
      <c r="CY237">
        <v>1001.44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3.9633699999999998</v>
      </c>
      <c r="DN237">
        <v>178.006</v>
      </c>
      <c r="DO237">
        <v>34.274900000000002</v>
      </c>
      <c r="DP237">
        <v>0</v>
      </c>
      <c r="DQ237">
        <v>0.33664500000000003</v>
      </c>
      <c r="DR237">
        <v>4.6544400000000001</v>
      </c>
      <c r="DS237">
        <v>103.813</v>
      </c>
      <c r="DT237">
        <v>325.04899999999998</v>
      </c>
      <c r="DU237">
        <v>109.422</v>
      </c>
      <c r="DV237">
        <v>0</v>
      </c>
      <c r="DW237">
        <v>0</v>
      </c>
      <c r="DX237">
        <v>0</v>
      </c>
      <c r="DY237">
        <v>434.471</v>
      </c>
      <c r="DZ237">
        <v>425.85500000000002</v>
      </c>
      <c r="EA237">
        <v>8.6151499999999999</v>
      </c>
      <c r="EB237">
        <v>0</v>
      </c>
      <c r="EC237">
        <v>0</v>
      </c>
      <c r="EE237">
        <v>0</v>
      </c>
      <c r="EF237">
        <v>0</v>
      </c>
      <c r="EH237">
        <v>0</v>
      </c>
      <c r="EI237">
        <v>2.9938199999999999E-3</v>
      </c>
      <c r="EJ237">
        <v>42.161799999999999</v>
      </c>
      <c r="EK237">
        <v>10.2257</v>
      </c>
      <c r="EL237">
        <v>0</v>
      </c>
      <c r="EM237">
        <v>0</v>
      </c>
      <c r="EN237">
        <v>0</v>
      </c>
      <c r="EO237">
        <v>13.7745</v>
      </c>
      <c r="EP237">
        <v>66.165000000000006</v>
      </c>
      <c r="EQ237">
        <v>14.844099999999999</v>
      </c>
      <c r="ER237">
        <v>0</v>
      </c>
      <c r="ES237">
        <v>0</v>
      </c>
      <c r="ET237">
        <v>0</v>
      </c>
      <c r="EU237">
        <v>81.009100000000004</v>
      </c>
      <c r="EV237">
        <v>0</v>
      </c>
      <c r="EW237">
        <v>44.278100000000002</v>
      </c>
      <c r="EX237">
        <v>5.6864499999999998</v>
      </c>
      <c r="EY237">
        <v>0</v>
      </c>
      <c r="EZ237">
        <v>0</v>
      </c>
      <c r="FA237">
        <v>0</v>
      </c>
      <c r="FB237">
        <v>13.7745</v>
      </c>
      <c r="FC237">
        <v>63.738999999999997</v>
      </c>
      <c r="FD237">
        <v>14.844099999999999</v>
      </c>
      <c r="FE237">
        <v>0</v>
      </c>
      <c r="FF237">
        <v>0</v>
      </c>
      <c r="FG237">
        <v>0</v>
      </c>
      <c r="FH237">
        <v>78.583100000000002</v>
      </c>
      <c r="FI237" t="s">
        <v>606</v>
      </c>
      <c r="FJ237" t="s">
        <v>535</v>
      </c>
      <c r="FK237" t="s">
        <v>536</v>
      </c>
      <c r="FL237" t="s">
        <v>257</v>
      </c>
      <c r="FM237">
        <v>8.5</v>
      </c>
      <c r="FN237" t="s">
        <v>44</v>
      </c>
      <c r="FO237" t="s">
        <v>472</v>
      </c>
      <c r="FP237" t="s">
        <v>617</v>
      </c>
    </row>
    <row r="238" spans="1:172" x14ac:dyDescent="0.25">
      <c r="A238" s="72">
        <v>43238.529502314814</v>
      </c>
      <c r="B238" t="s">
        <v>409</v>
      </c>
      <c r="C238" t="s">
        <v>409</v>
      </c>
      <c r="D238" t="s">
        <v>123</v>
      </c>
      <c r="E238">
        <v>22500</v>
      </c>
      <c r="F238">
        <v>22500</v>
      </c>
      <c r="G238" t="s">
        <v>43</v>
      </c>
      <c r="H238" s="73">
        <v>4.0972222222222222E-2</v>
      </c>
      <c r="I238" t="s">
        <v>51</v>
      </c>
      <c r="J238">
        <v>-34.520000000000003</v>
      </c>
      <c r="K238" t="s">
        <v>99</v>
      </c>
      <c r="L238" t="s">
        <v>99</v>
      </c>
      <c r="M238" t="s">
        <v>254</v>
      </c>
      <c r="N238">
        <v>0</v>
      </c>
      <c r="O238">
        <v>82123.100000000006</v>
      </c>
      <c r="P238">
        <v>84037.3</v>
      </c>
      <c r="Q238">
        <v>0</v>
      </c>
      <c r="R238">
        <v>0</v>
      </c>
      <c r="S238">
        <v>0</v>
      </c>
      <c r="T238">
        <v>77836.5</v>
      </c>
      <c r="U238">
        <v>243997</v>
      </c>
      <c r="V238">
        <v>81817.899999999994</v>
      </c>
      <c r="W238">
        <v>0</v>
      </c>
      <c r="X238">
        <v>0</v>
      </c>
      <c r="Y238">
        <v>0</v>
      </c>
      <c r="Z238">
        <v>325815</v>
      </c>
      <c r="AA238">
        <v>145.34</v>
      </c>
      <c r="AB238">
        <v>0</v>
      </c>
      <c r="AC238">
        <v>0</v>
      </c>
      <c r="AD238">
        <v>0</v>
      </c>
      <c r="AE238">
        <v>0</v>
      </c>
      <c r="AF238">
        <v>591.54300000000001</v>
      </c>
      <c r="AG238">
        <v>0</v>
      </c>
      <c r="AH238">
        <v>736.88199999999995</v>
      </c>
      <c r="AI238">
        <v>0</v>
      </c>
      <c r="AJ238">
        <v>0</v>
      </c>
      <c r="AK238">
        <v>0</v>
      </c>
      <c r="AL238">
        <v>0</v>
      </c>
      <c r="AM238">
        <v>736.88199999999995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1.33893</v>
      </c>
      <c r="BB238">
        <v>139.27600000000001</v>
      </c>
      <c r="BC238">
        <v>110.361</v>
      </c>
      <c r="BD238">
        <v>0</v>
      </c>
      <c r="BE238">
        <v>0</v>
      </c>
      <c r="BF238">
        <v>4.7731500000000002</v>
      </c>
      <c r="BG238">
        <v>103.813</v>
      </c>
      <c r="BH238">
        <v>359.56200000000001</v>
      </c>
      <c r="BI238">
        <v>109.422</v>
      </c>
      <c r="BJ238">
        <v>0</v>
      </c>
      <c r="BK238">
        <v>0</v>
      </c>
      <c r="BL238">
        <v>0</v>
      </c>
      <c r="BM238">
        <v>468.98399999999998</v>
      </c>
      <c r="BN238">
        <v>462.87200000000001</v>
      </c>
      <c r="BO238">
        <v>6.1120799999999997</v>
      </c>
      <c r="BP238">
        <v>0</v>
      </c>
      <c r="BQ238">
        <v>0</v>
      </c>
      <c r="BS238">
        <v>0</v>
      </c>
      <c r="BT238">
        <v>0</v>
      </c>
      <c r="BV238">
        <v>0</v>
      </c>
      <c r="BW238" t="s">
        <v>99</v>
      </c>
      <c r="BX238" t="s">
        <v>99</v>
      </c>
      <c r="BY238" t="s">
        <v>454</v>
      </c>
      <c r="BZ238">
        <v>2.4521099999999998</v>
      </c>
      <c r="CA238">
        <v>105368</v>
      </c>
      <c r="CB238">
        <v>23122.799999999999</v>
      </c>
      <c r="CC238">
        <v>0</v>
      </c>
      <c r="CD238">
        <v>309.18400000000003</v>
      </c>
      <c r="CE238">
        <v>0</v>
      </c>
      <c r="CF238">
        <v>77836.5</v>
      </c>
      <c r="CG238">
        <v>206639</v>
      </c>
      <c r="CH238">
        <v>81817.899999999994</v>
      </c>
      <c r="CI238">
        <v>0</v>
      </c>
      <c r="CJ238">
        <v>0</v>
      </c>
      <c r="CK238">
        <v>0</v>
      </c>
      <c r="CL238">
        <v>288457</v>
      </c>
      <c r="CM238">
        <v>424.61099999999999</v>
      </c>
      <c r="CN238">
        <v>0</v>
      </c>
      <c r="CO238">
        <v>0</v>
      </c>
      <c r="CP238">
        <v>0</v>
      </c>
      <c r="CQ238">
        <v>0</v>
      </c>
      <c r="CR238">
        <v>576.83000000000004</v>
      </c>
      <c r="CS238">
        <v>0</v>
      </c>
      <c r="CT238">
        <v>1001.44</v>
      </c>
      <c r="CU238">
        <v>0</v>
      </c>
      <c r="CV238">
        <v>0</v>
      </c>
      <c r="CW238">
        <v>0</v>
      </c>
      <c r="CX238">
        <v>0</v>
      </c>
      <c r="CY238">
        <v>1001.44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3.9633699999999998</v>
      </c>
      <c r="DN238">
        <v>178.006</v>
      </c>
      <c r="DO238">
        <v>34.274900000000002</v>
      </c>
      <c r="DP238">
        <v>0</v>
      </c>
      <c r="DQ238">
        <v>0.33664500000000003</v>
      </c>
      <c r="DR238">
        <v>4.6544400000000001</v>
      </c>
      <c r="DS238">
        <v>103.813</v>
      </c>
      <c r="DT238">
        <v>325.04899999999998</v>
      </c>
      <c r="DU238">
        <v>109.422</v>
      </c>
      <c r="DV238">
        <v>0</v>
      </c>
      <c r="DW238">
        <v>0</v>
      </c>
      <c r="DX238">
        <v>0</v>
      </c>
      <c r="DY238">
        <v>434.471</v>
      </c>
      <c r="DZ238">
        <v>425.85500000000002</v>
      </c>
      <c r="EA238">
        <v>8.6151499999999999</v>
      </c>
      <c r="EB238">
        <v>0</v>
      </c>
      <c r="EC238">
        <v>0</v>
      </c>
      <c r="EE238">
        <v>0</v>
      </c>
      <c r="EF238">
        <v>0</v>
      </c>
      <c r="EH238">
        <v>0</v>
      </c>
      <c r="EI238">
        <v>0</v>
      </c>
      <c r="EJ238">
        <v>35.006599999999999</v>
      </c>
      <c r="EK238">
        <v>15.527200000000001</v>
      </c>
      <c r="EL238">
        <v>0</v>
      </c>
      <c r="EM238">
        <v>0</v>
      </c>
      <c r="EN238">
        <v>0</v>
      </c>
      <c r="EO238">
        <v>13.7745</v>
      </c>
      <c r="EP238">
        <v>64.308300000000003</v>
      </c>
      <c r="EQ238">
        <v>14.844099999999999</v>
      </c>
      <c r="ER238">
        <v>0</v>
      </c>
      <c r="ES238">
        <v>0</v>
      </c>
      <c r="ET238">
        <v>0</v>
      </c>
      <c r="EU238">
        <v>79.1524</v>
      </c>
      <c r="EV238">
        <v>0</v>
      </c>
      <c r="EW238">
        <v>44.278100000000002</v>
      </c>
      <c r="EX238">
        <v>5.6864499999999998</v>
      </c>
      <c r="EY238">
        <v>0</v>
      </c>
      <c r="EZ238">
        <v>0</v>
      </c>
      <c r="FA238">
        <v>0</v>
      </c>
      <c r="FB238">
        <v>13.7745</v>
      </c>
      <c r="FC238">
        <v>63.738999999999997</v>
      </c>
      <c r="FD238">
        <v>14.844099999999999</v>
      </c>
      <c r="FE238">
        <v>0</v>
      </c>
      <c r="FF238">
        <v>0</v>
      </c>
      <c r="FG238">
        <v>0</v>
      </c>
      <c r="FH238">
        <v>78.583100000000002</v>
      </c>
      <c r="FI238" t="s">
        <v>606</v>
      </c>
      <c r="FJ238" t="s">
        <v>535</v>
      </c>
      <c r="FK238" t="s">
        <v>536</v>
      </c>
      <c r="FL238" t="s">
        <v>257</v>
      </c>
      <c r="FM238">
        <v>8.5</v>
      </c>
      <c r="FN238" t="s">
        <v>44</v>
      </c>
      <c r="FO238" t="s">
        <v>472</v>
      </c>
      <c r="FP238" t="s">
        <v>617</v>
      </c>
    </row>
    <row r="239" spans="1:172" x14ac:dyDescent="0.25">
      <c r="A239" s="72">
        <v>43238.530219907407</v>
      </c>
      <c r="B239" t="s">
        <v>410</v>
      </c>
      <c r="C239" t="s">
        <v>410</v>
      </c>
      <c r="D239" t="s">
        <v>123</v>
      </c>
      <c r="E239">
        <v>22500</v>
      </c>
      <c r="F239">
        <v>22500</v>
      </c>
      <c r="G239" t="s">
        <v>43</v>
      </c>
      <c r="H239" s="73">
        <v>3.9583333333333331E-2</v>
      </c>
      <c r="I239" t="s">
        <v>51</v>
      </c>
      <c r="J239">
        <v>-61.32</v>
      </c>
      <c r="K239" t="s">
        <v>99</v>
      </c>
      <c r="L239" t="s">
        <v>99</v>
      </c>
      <c r="M239" t="s">
        <v>254</v>
      </c>
      <c r="N239">
        <v>0</v>
      </c>
      <c r="O239">
        <v>97930.2</v>
      </c>
      <c r="P239">
        <v>84037.3</v>
      </c>
      <c r="Q239">
        <v>0</v>
      </c>
      <c r="R239">
        <v>0</v>
      </c>
      <c r="S239">
        <v>0</v>
      </c>
      <c r="T239">
        <v>77836.5</v>
      </c>
      <c r="U239">
        <v>259804</v>
      </c>
      <c r="V239">
        <v>81817.899999999994</v>
      </c>
      <c r="W239">
        <v>0</v>
      </c>
      <c r="X239">
        <v>0</v>
      </c>
      <c r="Y239">
        <v>0</v>
      </c>
      <c r="Z239">
        <v>341622</v>
      </c>
      <c r="AA239">
        <v>145.34</v>
      </c>
      <c r="AB239">
        <v>0</v>
      </c>
      <c r="AC239">
        <v>0</v>
      </c>
      <c r="AD239">
        <v>0</v>
      </c>
      <c r="AE239">
        <v>0</v>
      </c>
      <c r="AF239">
        <v>591.54300000000001</v>
      </c>
      <c r="AG239">
        <v>0</v>
      </c>
      <c r="AH239">
        <v>736.88199999999995</v>
      </c>
      <c r="AI239">
        <v>0</v>
      </c>
      <c r="AJ239">
        <v>0</v>
      </c>
      <c r="AK239">
        <v>0</v>
      </c>
      <c r="AL239">
        <v>0</v>
      </c>
      <c r="AM239">
        <v>736.88199999999995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1.33893</v>
      </c>
      <c r="BB239">
        <v>166.084</v>
      </c>
      <c r="BC239">
        <v>110.361</v>
      </c>
      <c r="BD239">
        <v>0</v>
      </c>
      <c r="BE239">
        <v>0</v>
      </c>
      <c r="BF239">
        <v>4.7731500000000002</v>
      </c>
      <c r="BG239">
        <v>103.813</v>
      </c>
      <c r="BH239">
        <v>386.37</v>
      </c>
      <c r="BI239">
        <v>109.422</v>
      </c>
      <c r="BJ239">
        <v>0</v>
      </c>
      <c r="BK239">
        <v>0</v>
      </c>
      <c r="BL239">
        <v>0</v>
      </c>
      <c r="BM239">
        <v>495.79199999999997</v>
      </c>
      <c r="BN239">
        <v>489.68</v>
      </c>
      <c r="BO239">
        <v>6.1120799999999997</v>
      </c>
      <c r="BP239">
        <v>0</v>
      </c>
      <c r="BQ239">
        <v>0</v>
      </c>
      <c r="BS239">
        <v>0</v>
      </c>
      <c r="BT239">
        <v>0</v>
      </c>
      <c r="BV239">
        <v>0</v>
      </c>
      <c r="BW239" t="s">
        <v>99</v>
      </c>
      <c r="BX239" t="s">
        <v>99</v>
      </c>
      <c r="BY239" t="s">
        <v>454</v>
      </c>
      <c r="BZ239">
        <v>2.4521099999999998</v>
      </c>
      <c r="CA239">
        <v>105368</v>
      </c>
      <c r="CB239">
        <v>23122.799999999999</v>
      </c>
      <c r="CC239">
        <v>0</v>
      </c>
      <c r="CD239">
        <v>309.18400000000003</v>
      </c>
      <c r="CE239">
        <v>0</v>
      </c>
      <c r="CF239">
        <v>77836.5</v>
      </c>
      <c r="CG239">
        <v>206639</v>
      </c>
      <c r="CH239">
        <v>81817.899999999994</v>
      </c>
      <c r="CI239">
        <v>0</v>
      </c>
      <c r="CJ239">
        <v>0</v>
      </c>
      <c r="CK239">
        <v>0</v>
      </c>
      <c r="CL239">
        <v>288457</v>
      </c>
      <c r="CM239">
        <v>424.61099999999999</v>
      </c>
      <c r="CN239">
        <v>0</v>
      </c>
      <c r="CO239">
        <v>0</v>
      </c>
      <c r="CP239">
        <v>0</v>
      </c>
      <c r="CQ239">
        <v>0</v>
      </c>
      <c r="CR239">
        <v>576.83000000000004</v>
      </c>
      <c r="CS239">
        <v>0</v>
      </c>
      <c r="CT239">
        <v>1001.44</v>
      </c>
      <c r="CU239">
        <v>0</v>
      </c>
      <c r="CV239">
        <v>0</v>
      </c>
      <c r="CW239">
        <v>0</v>
      </c>
      <c r="CX239">
        <v>0</v>
      </c>
      <c r="CY239">
        <v>1001.44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3.9633699999999998</v>
      </c>
      <c r="DN239">
        <v>178.006</v>
      </c>
      <c r="DO239">
        <v>34.274900000000002</v>
      </c>
      <c r="DP239">
        <v>0</v>
      </c>
      <c r="DQ239">
        <v>0.33664500000000003</v>
      </c>
      <c r="DR239">
        <v>4.6544400000000001</v>
      </c>
      <c r="DS239">
        <v>103.813</v>
      </c>
      <c r="DT239">
        <v>325.04899999999998</v>
      </c>
      <c r="DU239">
        <v>109.422</v>
      </c>
      <c r="DV239">
        <v>0</v>
      </c>
      <c r="DW239">
        <v>0</v>
      </c>
      <c r="DX239">
        <v>0</v>
      </c>
      <c r="DY239">
        <v>434.471</v>
      </c>
      <c r="DZ239">
        <v>425.85500000000002</v>
      </c>
      <c r="EA239">
        <v>8.6151499999999999</v>
      </c>
      <c r="EB239">
        <v>0</v>
      </c>
      <c r="EC239">
        <v>0</v>
      </c>
      <c r="EE239">
        <v>0</v>
      </c>
      <c r="EF239">
        <v>0</v>
      </c>
      <c r="EH239">
        <v>0</v>
      </c>
      <c r="EI239">
        <v>0</v>
      </c>
      <c r="EJ239">
        <v>41.744599999999998</v>
      </c>
      <c r="EK239">
        <v>15.527200000000001</v>
      </c>
      <c r="EL239">
        <v>0</v>
      </c>
      <c r="EM239">
        <v>0</v>
      </c>
      <c r="EN239">
        <v>0</v>
      </c>
      <c r="EO239">
        <v>13.7745</v>
      </c>
      <c r="EP239">
        <v>71.046400000000006</v>
      </c>
      <c r="EQ239">
        <v>14.844099999999999</v>
      </c>
      <c r="ER239">
        <v>0</v>
      </c>
      <c r="ES239">
        <v>0</v>
      </c>
      <c r="ET239">
        <v>0</v>
      </c>
      <c r="EU239">
        <v>85.890500000000003</v>
      </c>
      <c r="EV239">
        <v>0</v>
      </c>
      <c r="EW239">
        <v>44.278100000000002</v>
      </c>
      <c r="EX239">
        <v>5.6864499999999998</v>
      </c>
      <c r="EY239">
        <v>0</v>
      </c>
      <c r="EZ239">
        <v>0</v>
      </c>
      <c r="FA239">
        <v>0</v>
      </c>
      <c r="FB239">
        <v>13.7745</v>
      </c>
      <c r="FC239">
        <v>63.738999999999997</v>
      </c>
      <c r="FD239">
        <v>14.844099999999999</v>
      </c>
      <c r="FE239">
        <v>0</v>
      </c>
      <c r="FF239">
        <v>0</v>
      </c>
      <c r="FG239">
        <v>0</v>
      </c>
      <c r="FH239">
        <v>78.583100000000002</v>
      </c>
      <c r="FI239" t="s">
        <v>606</v>
      </c>
      <c r="FJ239" t="s">
        <v>535</v>
      </c>
      <c r="FK239" t="s">
        <v>536</v>
      </c>
      <c r="FL239" t="s">
        <v>257</v>
      </c>
      <c r="FM239">
        <v>8.5</v>
      </c>
      <c r="FN239" t="s">
        <v>44</v>
      </c>
      <c r="FO239" t="s">
        <v>472</v>
      </c>
      <c r="FP239" t="s">
        <v>617</v>
      </c>
    </row>
    <row r="240" spans="1:172" x14ac:dyDescent="0.25">
      <c r="A240" s="72">
        <v>43238.530949074076</v>
      </c>
      <c r="B240" t="s">
        <v>411</v>
      </c>
      <c r="C240" t="s">
        <v>411</v>
      </c>
      <c r="D240" t="s">
        <v>123</v>
      </c>
      <c r="E240">
        <v>22500</v>
      </c>
      <c r="F240">
        <v>22500</v>
      </c>
      <c r="G240" t="s">
        <v>43</v>
      </c>
      <c r="H240" s="73">
        <v>4.0972222222222222E-2</v>
      </c>
      <c r="I240" t="s">
        <v>51</v>
      </c>
      <c r="J240">
        <v>-68.78</v>
      </c>
      <c r="K240" t="s">
        <v>99</v>
      </c>
      <c r="L240" t="s">
        <v>99</v>
      </c>
      <c r="M240" t="s">
        <v>254</v>
      </c>
      <c r="N240">
        <v>0</v>
      </c>
      <c r="O240">
        <v>105093</v>
      </c>
      <c r="P240">
        <v>84037.3</v>
      </c>
      <c r="Q240">
        <v>0</v>
      </c>
      <c r="R240">
        <v>0</v>
      </c>
      <c r="S240">
        <v>0</v>
      </c>
      <c r="T240">
        <v>77836.5</v>
      </c>
      <c r="U240">
        <v>266967</v>
      </c>
      <c r="V240">
        <v>81817.899999999994</v>
      </c>
      <c r="W240">
        <v>0</v>
      </c>
      <c r="X240">
        <v>0</v>
      </c>
      <c r="Y240">
        <v>0</v>
      </c>
      <c r="Z240">
        <v>348785</v>
      </c>
      <c r="AA240">
        <v>141.92400000000001</v>
      </c>
      <c r="AB240">
        <v>0</v>
      </c>
      <c r="AC240">
        <v>0</v>
      </c>
      <c r="AD240">
        <v>0</v>
      </c>
      <c r="AE240">
        <v>0</v>
      </c>
      <c r="AF240">
        <v>591.54200000000003</v>
      </c>
      <c r="AG240">
        <v>0</v>
      </c>
      <c r="AH240">
        <v>733.46699999999998</v>
      </c>
      <c r="AI240">
        <v>0</v>
      </c>
      <c r="AJ240">
        <v>0</v>
      </c>
      <c r="AK240">
        <v>0</v>
      </c>
      <c r="AL240">
        <v>0</v>
      </c>
      <c r="AM240">
        <v>733.46699999999998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1.29379</v>
      </c>
      <c r="BB240">
        <v>173.59100000000001</v>
      </c>
      <c r="BC240">
        <v>110.361</v>
      </c>
      <c r="BD240">
        <v>0</v>
      </c>
      <c r="BE240">
        <v>0</v>
      </c>
      <c r="BF240">
        <v>4.7731500000000002</v>
      </c>
      <c r="BG240">
        <v>103.813</v>
      </c>
      <c r="BH240">
        <v>393.83199999999999</v>
      </c>
      <c r="BI240">
        <v>109.422</v>
      </c>
      <c r="BJ240">
        <v>0</v>
      </c>
      <c r="BK240">
        <v>0</v>
      </c>
      <c r="BL240">
        <v>0</v>
      </c>
      <c r="BM240">
        <v>503.25400000000002</v>
      </c>
      <c r="BN240">
        <v>497.18799999999999</v>
      </c>
      <c r="BO240">
        <v>6.0669300000000002</v>
      </c>
      <c r="BP240">
        <v>0</v>
      </c>
      <c r="BQ240">
        <v>0</v>
      </c>
      <c r="BS240">
        <v>0</v>
      </c>
      <c r="BT240">
        <v>0</v>
      </c>
      <c r="BV240">
        <v>0</v>
      </c>
      <c r="BW240" t="s">
        <v>99</v>
      </c>
      <c r="BX240" t="s">
        <v>99</v>
      </c>
      <c r="BY240" t="s">
        <v>454</v>
      </c>
      <c r="BZ240">
        <v>2.4521099999999998</v>
      </c>
      <c r="CA240">
        <v>105368</v>
      </c>
      <c r="CB240">
        <v>23122.799999999999</v>
      </c>
      <c r="CC240">
        <v>0</v>
      </c>
      <c r="CD240">
        <v>309.18400000000003</v>
      </c>
      <c r="CE240">
        <v>0</v>
      </c>
      <c r="CF240">
        <v>77836.5</v>
      </c>
      <c r="CG240">
        <v>206639</v>
      </c>
      <c r="CH240">
        <v>81817.899999999994</v>
      </c>
      <c r="CI240">
        <v>0</v>
      </c>
      <c r="CJ240">
        <v>0</v>
      </c>
      <c r="CK240">
        <v>0</v>
      </c>
      <c r="CL240">
        <v>288457</v>
      </c>
      <c r="CM240">
        <v>424.61099999999999</v>
      </c>
      <c r="CN240">
        <v>0</v>
      </c>
      <c r="CO240">
        <v>0</v>
      </c>
      <c r="CP240">
        <v>0</v>
      </c>
      <c r="CQ240">
        <v>0</v>
      </c>
      <c r="CR240">
        <v>576.83000000000004</v>
      </c>
      <c r="CS240">
        <v>0</v>
      </c>
      <c r="CT240">
        <v>1001.44</v>
      </c>
      <c r="CU240">
        <v>0</v>
      </c>
      <c r="CV240">
        <v>0</v>
      </c>
      <c r="CW240">
        <v>0</v>
      </c>
      <c r="CX240">
        <v>0</v>
      </c>
      <c r="CY240">
        <v>1001.44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3.9633699999999998</v>
      </c>
      <c r="DN240">
        <v>178.006</v>
      </c>
      <c r="DO240">
        <v>34.274900000000002</v>
      </c>
      <c r="DP240">
        <v>0</v>
      </c>
      <c r="DQ240">
        <v>0.33664500000000003</v>
      </c>
      <c r="DR240">
        <v>4.6544400000000001</v>
      </c>
      <c r="DS240">
        <v>103.813</v>
      </c>
      <c r="DT240">
        <v>325.04899999999998</v>
      </c>
      <c r="DU240">
        <v>109.422</v>
      </c>
      <c r="DV240">
        <v>0</v>
      </c>
      <c r="DW240">
        <v>0</v>
      </c>
      <c r="DX240">
        <v>0</v>
      </c>
      <c r="DY240">
        <v>434.471</v>
      </c>
      <c r="DZ240">
        <v>425.85500000000002</v>
      </c>
      <c r="EA240">
        <v>8.6151499999999999</v>
      </c>
      <c r="EB240">
        <v>0</v>
      </c>
      <c r="EC240">
        <v>0</v>
      </c>
      <c r="EE240">
        <v>0</v>
      </c>
      <c r="EF240">
        <v>0</v>
      </c>
      <c r="EH240">
        <v>0</v>
      </c>
      <c r="EI240">
        <v>0</v>
      </c>
      <c r="EJ240">
        <v>41.744900000000001</v>
      </c>
      <c r="EK240">
        <v>15.527200000000001</v>
      </c>
      <c r="EL240">
        <v>0</v>
      </c>
      <c r="EM240">
        <v>0</v>
      </c>
      <c r="EN240">
        <v>0</v>
      </c>
      <c r="EO240">
        <v>13.7745</v>
      </c>
      <c r="EP240">
        <v>71.046700000000001</v>
      </c>
      <c r="EQ240">
        <v>14.844099999999999</v>
      </c>
      <c r="ER240">
        <v>0</v>
      </c>
      <c r="ES240">
        <v>0</v>
      </c>
      <c r="ET240">
        <v>0</v>
      </c>
      <c r="EU240">
        <v>85.890799999999999</v>
      </c>
      <c r="EV240">
        <v>0</v>
      </c>
      <c r="EW240">
        <v>44.278100000000002</v>
      </c>
      <c r="EX240">
        <v>5.6864499999999998</v>
      </c>
      <c r="EY240">
        <v>0</v>
      </c>
      <c r="EZ240">
        <v>0</v>
      </c>
      <c r="FA240">
        <v>0</v>
      </c>
      <c r="FB240">
        <v>13.7745</v>
      </c>
      <c r="FC240">
        <v>63.738999999999997</v>
      </c>
      <c r="FD240">
        <v>14.844099999999999</v>
      </c>
      <c r="FE240">
        <v>0</v>
      </c>
      <c r="FF240">
        <v>0</v>
      </c>
      <c r="FG240">
        <v>0</v>
      </c>
      <c r="FH240">
        <v>78.583100000000002</v>
      </c>
      <c r="FI240" t="s">
        <v>606</v>
      </c>
      <c r="FJ240" t="s">
        <v>535</v>
      </c>
      <c r="FK240" t="s">
        <v>536</v>
      </c>
      <c r="FL240" t="s">
        <v>257</v>
      </c>
      <c r="FM240">
        <v>8.5</v>
      </c>
      <c r="FN240" t="s">
        <v>44</v>
      </c>
      <c r="FO240" t="s">
        <v>472</v>
      </c>
      <c r="FP240" t="s">
        <v>617</v>
      </c>
    </row>
    <row r="241" spans="1:172" x14ac:dyDescent="0.25">
      <c r="A241" s="72">
        <v>43238.531631944446</v>
      </c>
      <c r="B241" t="s">
        <v>412</v>
      </c>
      <c r="C241" t="s">
        <v>412</v>
      </c>
      <c r="D241" t="s">
        <v>266</v>
      </c>
      <c r="E241">
        <v>22500</v>
      </c>
      <c r="F241">
        <v>22500</v>
      </c>
      <c r="G241" t="s">
        <v>43</v>
      </c>
      <c r="H241" s="73">
        <v>3.7499999999999999E-2</v>
      </c>
      <c r="I241" t="s">
        <v>51</v>
      </c>
      <c r="J241">
        <v>-42.49</v>
      </c>
      <c r="K241" t="s">
        <v>99</v>
      </c>
      <c r="L241" t="s">
        <v>99</v>
      </c>
      <c r="M241" t="s">
        <v>254</v>
      </c>
      <c r="N241">
        <v>0</v>
      </c>
      <c r="O241">
        <v>22749.4</v>
      </c>
      <c r="P241">
        <v>64644.1</v>
      </c>
      <c r="Q241">
        <v>0</v>
      </c>
      <c r="R241">
        <v>0</v>
      </c>
      <c r="S241">
        <v>0</v>
      </c>
      <c r="T241">
        <v>77836.5</v>
      </c>
      <c r="U241">
        <v>165230</v>
      </c>
      <c r="V241">
        <v>81817.899999999994</v>
      </c>
      <c r="W241">
        <v>0</v>
      </c>
      <c r="X241">
        <v>0</v>
      </c>
      <c r="Y241">
        <v>0</v>
      </c>
      <c r="Z241">
        <v>247048</v>
      </c>
      <c r="AA241">
        <v>354.983</v>
      </c>
      <c r="AB241">
        <v>0</v>
      </c>
      <c r="AC241">
        <v>0</v>
      </c>
      <c r="AD241">
        <v>0</v>
      </c>
      <c r="AE241">
        <v>0</v>
      </c>
      <c r="AF241">
        <v>677.26599999999996</v>
      </c>
      <c r="AG241">
        <v>0</v>
      </c>
      <c r="AH241">
        <v>1032.25</v>
      </c>
      <c r="AI241">
        <v>0</v>
      </c>
      <c r="AJ241">
        <v>0</v>
      </c>
      <c r="AK241">
        <v>0</v>
      </c>
      <c r="AL241">
        <v>0</v>
      </c>
      <c r="AM241">
        <v>1032.25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3.1897600000000002</v>
      </c>
      <c r="BB241">
        <v>44.572299999999998</v>
      </c>
      <c r="BC241">
        <v>84.460599999999999</v>
      </c>
      <c r="BD241">
        <v>0</v>
      </c>
      <c r="BE241">
        <v>0</v>
      </c>
      <c r="BF241">
        <v>5.4345800000000004</v>
      </c>
      <c r="BG241">
        <v>102.489</v>
      </c>
      <c r="BH241">
        <v>240.14599999999999</v>
      </c>
      <c r="BI241">
        <v>108.021</v>
      </c>
      <c r="BJ241">
        <v>0</v>
      </c>
      <c r="BK241">
        <v>0</v>
      </c>
      <c r="BL241">
        <v>0</v>
      </c>
      <c r="BM241">
        <v>348.16699999999997</v>
      </c>
      <c r="BN241">
        <v>339.54300000000001</v>
      </c>
      <c r="BO241">
        <v>8.6243300000000005</v>
      </c>
      <c r="BP241">
        <v>0</v>
      </c>
      <c r="BQ241">
        <v>0</v>
      </c>
      <c r="BS241">
        <v>0</v>
      </c>
      <c r="BT241">
        <v>0</v>
      </c>
      <c r="BV241">
        <v>0</v>
      </c>
      <c r="BW241" t="s">
        <v>99</v>
      </c>
      <c r="BX241" t="s">
        <v>99</v>
      </c>
      <c r="BY241" t="s">
        <v>405</v>
      </c>
      <c r="BZ241">
        <v>4.5760300000000003</v>
      </c>
      <c r="CA241">
        <v>36139.5</v>
      </c>
      <c r="CB241">
        <v>14594.9</v>
      </c>
      <c r="CC241">
        <v>0</v>
      </c>
      <c r="CD241">
        <v>668.84500000000003</v>
      </c>
      <c r="CE241">
        <v>0</v>
      </c>
      <c r="CF241">
        <v>77836.5</v>
      </c>
      <c r="CG241">
        <v>129244</v>
      </c>
      <c r="CH241">
        <v>81817.899999999994</v>
      </c>
      <c r="CI241">
        <v>0</v>
      </c>
      <c r="CJ241">
        <v>0</v>
      </c>
      <c r="CK241">
        <v>0</v>
      </c>
      <c r="CL241">
        <v>211062</v>
      </c>
      <c r="CM241">
        <v>794.61900000000003</v>
      </c>
      <c r="CN241">
        <v>0</v>
      </c>
      <c r="CO241">
        <v>0</v>
      </c>
      <c r="CP241">
        <v>0</v>
      </c>
      <c r="CQ241">
        <v>0</v>
      </c>
      <c r="CR241">
        <v>660.41600000000005</v>
      </c>
      <c r="CS241">
        <v>0</v>
      </c>
      <c r="CT241">
        <v>1455.03</v>
      </c>
      <c r="CU241">
        <v>0</v>
      </c>
      <c r="CV241">
        <v>0</v>
      </c>
      <c r="CW241">
        <v>0</v>
      </c>
      <c r="CX241">
        <v>0</v>
      </c>
      <c r="CY241">
        <v>1455.03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7.2240700000000002</v>
      </c>
      <c r="DN241">
        <v>62.088000000000001</v>
      </c>
      <c r="DO241">
        <v>19.830500000000001</v>
      </c>
      <c r="DP241">
        <v>0</v>
      </c>
      <c r="DQ241">
        <v>0.72408300000000003</v>
      </c>
      <c r="DR241">
        <v>5.2993600000000001</v>
      </c>
      <c r="DS241">
        <v>102.489</v>
      </c>
      <c r="DT241">
        <v>197.655</v>
      </c>
      <c r="DU241">
        <v>108.021</v>
      </c>
      <c r="DV241">
        <v>0</v>
      </c>
      <c r="DW241">
        <v>0</v>
      </c>
      <c r="DX241">
        <v>0</v>
      </c>
      <c r="DY241">
        <v>305.67599999999999</v>
      </c>
      <c r="DZ241">
        <v>293.15699999999998</v>
      </c>
      <c r="EA241">
        <v>12.5185</v>
      </c>
      <c r="EB241">
        <v>0</v>
      </c>
      <c r="EC241">
        <v>0</v>
      </c>
      <c r="EE241">
        <v>0</v>
      </c>
      <c r="EF241">
        <v>0</v>
      </c>
      <c r="EH241">
        <v>0</v>
      </c>
      <c r="EI241">
        <v>0</v>
      </c>
      <c r="EJ241">
        <v>11.5085</v>
      </c>
      <c r="EK241">
        <v>11.944000000000001</v>
      </c>
      <c r="EL241">
        <v>0</v>
      </c>
      <c r="EM241">
        <v>0</v>
      </c>
      <c r="EN241">
        <v>0</v>
      </c>
      <c r="EO241">
        <v>13.7745</v>
      </c>
      <c r="EP241">
        <v>37.226999999999997</v>
      </c>
      <c r="EQ241">
        <v>14.844099999999999</v>
      </c>
      <c r="ER241">
        <v>0</v>
      </c>
      <c r="ES241">
        <v>0</v>
      </c>
      <c r="ET241">
        <v>0</v>
      </c>
      <c r="EU241">
        <v>52.071100000000001</v>
      </c>
      <c r="EV241">
        <v>0</v>
      </c>
      <c r="EW241">
        <v>15.252599999999999</v>
      </c>
      <c r="EX241">
        <v>2.8014100000000002</v>
      </c>
      <c r="EY241">
        <v>0</v>
      </c>
      <c r="EZ241">
        <v>0</v>
      </c>
      <c r="FA241">
        <v>0</v>
      </c>
      <c r="FB241">
        <v>13.7745</v>
      </c>
      <c r="FC241">
        <v>31.828600000000002</v>
      </c>
      <c r="FD241">
        <v>14.844099999999999</v>
      </c>
      <c r="FE241">
        <v>0</v>
      </c>
      <c r="FF241">
        <v>0</v>
      </c>
      <c r="FG241">
        <v>0</v>
      </c>
      <c r="FH241">
        <v>46.672600000000003</v>
      </c>
      <c r="FI241" t="s">
        <v>606</v>
      </c>
      <c r="FJ241" t="s">
        <v>535</v>
      </c>
      <c r="FK241" t="s">
        <v>536</v>
      </c>
      <c r="FL241" t="s">
        <v>257</v>
      </c>
      <c r="FM241">
        <v>8.5</v>
      </c>
      <c r="FN241" t="s">
        <v>44</v>
      </c>
      <c r="FO241" t="s">
        <v>472</v>
      </c>
      <c r="FP241" t="s">
        <v>617</v>
      </c>
    </row>
    <row r="242" spans="1:172" x14ac:dyDescent="0.25">
      <c r="A242" s="72">
        <v>43238.532314814816</v>
      </c>
      <c r="B242" t="s">
        <v>413</v>
      </c>
      <c r="C242" t="s">
        <v>413</v>
      </c>
      <c r="D242" t="s">
        <v>266</v>
      </c>
      <c r="E242">
        <v>22500</v>
      </c>
      <c r="F242">
        <v>22500</v>
      </c>
      <c r="G242" t="s">
        <v>43</v>
      </c>
      <c r="H242" s="73">
        <v>3.7499999999999999E-2</v>
      </c>
      <c r="I242" t="s">
        <v>51</v>
      </c>
      <c r="J242">
        <v>-42.07</v>
      </c>
      <c r="K242" t="s">
        <v>99</v>
      </c>
      <c r="L242" t="s">
        <v>99</v>
      </c>
      <c r="M242" t="s">
        <v>254</v>
      </c>
      <c r="N242">
        <v>0</v>
      </c>
      <c r="O242">
        <v>21553.8</v>
      </c>
      <c r="P242">
        <v>64644.1</v>
      </c>
      <c r="Q242">
        <v>0</v>
      </c>
      <c r="R242">
        <v>0</v>
      </c>
      <c r="S242">
        <v>0</v>
      </c>
      <c r="T242">
        <v>77836.5</v>
      </c>
      <c r="U242">
        <v>164034</v>
      </c>
      <c r="V242">
        <v>81817.899999999994</v>
      </c>
      <c r="W242">
        <v>0</v>
      </c>
      <c r="X242">
        <v>0</v>
      </c>
      <c r="Y242">
        <v>0</v>
      </c>
      <c r="Z242">
        <v>245852</v>
      </c>
      <c r="AA242">
        <v>354.983</v>
      </c>
      <c r="AB242">
        <v>0</v>
      </c>
      <c r="AC242">
        <v>0</v>
      </c>
      <c r="AD242">
        <v>0</v>
      </c>
      <c r="AE242">
        <v>0</v>
      </c>
      <c r="AF242">
        <v>677.26599999999996</v>
      </c>
      <c r="AG242">
        <v>0</v>
      </c>
      <c r="AH242">
        <v>1032.25</v>
      </c>
      <c r="AI242">
        <v>0</v>
      </c>
      <c r="AJ242">
        <v>0</v>
      </c>
      <c r="AK242">
        <v>0</v>
      </c>
      <c r="AL242">
        <v>0</v>
      </c>
      <c r="AM242">
        <v>1032.25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3.1897600000000002</v>
      </c>
      <c r="BB242">
        <v>44.150599999999997</v>
      </c>
      <c r="BC242">
        <v>84.460599999999999</v>
      </c>
      <c r="BD242">
        <v>0</v>
      </c>
      <c r="BE242">
        <v>0</v>
      </c>
      <c r="BF242">
        <v>5.4345800000000004</v>
      </c>
      <c r="BG242">
        <v>102.489</v>
      </c>
      <c r="BH242">
        <v>239.72399999999999</v>
      </c>
      <c r="BI242">
        <v>108.021</v>
      </c>
      <c r="BJ242">
        <v>0</v>
      </c>
      <c r="BK242">
        <v>0</v>
      </c>
      <c r="BL242">
        <v>0</v>
      </c>
      <c r="BM242">
        <v>347.745</v>
      </c>
      <c r="BN242">
        <v>339.12099999999998</v>
      </c>
      <c r="BO242">
        <v>8.6243300000000005</v>
      </c>
      <c r="BP242">
        <v>0</v>
      </c>
      <c r="BQ242">
        <v>0</v>
      </c>
      <c r="BS242">
        <v>0</v>
      </c>
      <c r="BT242">
        <v>0</v>
      </c>
      <c r="BV242">
        <v>0</v>
      </c>
      <c r="BW242" t="s">
        <v>99</v>
      </c>
      <c r="BX242" t="s">
        <v>99</v>
      </c>
      <c r="BY242" t="s">
        <v>405</v>
      </c>
      <c r="BZ242">
        <v>4.5760300000000003</v>
      </c>
      <c r="CA242">
        <v>36139.5</v>
      </c>
      <c r="CB242">
        <v>14594.9</v>
      </c>
      <c r="CC242">
        <v>0</v>
      </c>
      <c r="CD242">
        <v>668.84500000000003</v>
      </c>
      <c r="CE242">
        <v>0</v>
      </c>
      <c r="CF242">
        <v>77836.5</v>
      </c>
      <c r="CG242">
        <v>129244</v>
      </c>
      <c r="CH242">
        <v>81817.899999999994</v>
      </c>
      <c r="CI242">
        <v>0</v>
      </c>
      <c r="CJ242">
        <v>0</v>
      </c>
      <c r="CK242">
        <v>0</v>
      </c>
      <c r="CL242">
        <v>211062</v>
      </c>
      <c r="CM242">
        <v>794.61900000000003</v>
      </c>
      <c r="CN242">
        <v>0</v>
      </c>
      <c r="CO242">
        <v>0</v>
      </c>
      <c r="CP242">
        <v>0</v>
      </c>
      <c r="CQ242">
        <v>0</v>
      </c>
      <c r="CR242">
        <v>660.41600000000005</v>
      </c>
      <c r="CS242">
        <v>0</v>
      </c>
      <c r="CT242">
        <v>1455.03</v>
      </c>
      <c r="CU242">
        <v>0</v>
      </c>
      <c r="CV242">
        <v>0</v>
      </c>
      <c r="CW242">
        <v>0</v>
      </c>
      <c r="CX242">
        <v>0</v>
      </c>
      <c r="CY242">
        <v>1455.03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7.2240700000000002</v>
      </c>
      <c r="DN242">
        <v>62.088000000000001</v>
      </c>
      <c r="DO242">
        <v>19.830500000000001</v>
      </c>
      <c r="DP242">
        <v>0</v>
      </c>
      <c r="DQ242">
        <v>0.72408300000000003</v>
      </c>
      <c r="DR242">
        <v>5.2993600000000001</v>
      </c>
      <c r="DS242">
        <v>102.489</v>
      </c>
      <c r="DT242">
        <v>197.655</v>
      </c>
      <c r="DU242">
        <v>108.021</v>
      </c>
      <c r="DV242">
        <v>0</v>
      </c>
      <c r="DW242">
        <v>0</v>
      </c>
      <c r="DX242">
        <v>0</v>
      </c>
      <c r="DY242">
        <v>305.67599999999999</v>
      </c>
      <c r="DZ242">
        <v>293.15699999999998</v>
      </c>
      <c r="EA242">
        <v>12.5185</v>
      </c>
      <c r="EB242">
        <v>0</v>
      </c>
      <c r="EC242">
        <v>0</v>
      </c>
      <c r="EE242">
        <v>0</v>
      </c>
      <c r="EF242">
        <v>0</v>
      </c>
      <c r="EH242">
        <v>0</v>
      </c>
      <c r="EI242">
        <v>0</v>
      </c>
      <c r="EJ242">
        <v>11.4186</v>
      </c>
      <c r="EK242">
        <v>11.944000000000001</v>
      </c>
      <c r="EL242">
        <v>0</v>
      </c>
      <c r="EM242">
        <v>0</v>
      </c>
      <c r="EN242">
        <v>0</v>
      </c>
      <c r="EO242">
        <v>13.7745</v>
      </c>
      <c r="EP242">
        <v>37.137099999999997</v>
      </c>
      <c r="EQ242">
        <v>14.844099999999999</v>
      </c>
      <c r="ER242">
        <v>0</v>
      </c>
      <c r="ES242">
        <v>0</v>
      </c>
      <c r="ET242">
        <v>0</v>
      </c>
      <c r="EU242">
        <v>51.981200000000001</v>
      </c>
      <c r="EV242">
        <v>0</v>
      </c>
      <c r="EW242">
        <v>15.252599999999999</v>
      </c>
      <c r="EX242">
        <v>2.8014100000000002</v>
      </c>
      <c r="EY242">
        <v>0</v>
      </c>
      <c r="EZ242">
        <v>0</v>
      </c>
      <c r="FA242">
        <v>0</v>
      </c>
      <c r="FB242">
        <v>13.7745</v>
      </c>
      <c r="FC242">
        <v>31.828600000000002</v>
      </c>
      <c r="FD242">
        <v>14.844099999999999</v>
      </c>
      <c r="FE242">
        <v>0</v>
      </c>
      <c r="FF242">
        <v>0</v>
      </c>
      <c r="FG242">
        <v>0</v>
      </c>
      <c r="FH242">
        <v>46.672600000000003</v>
      </c>
      <c r="FI242" t="s">
        <v>606</v>
      </c>
      <c r="FJ242" t="s">
        <v>535</v>
      </c>
      <c r="FK242" t="s">
        <v>536</v>
      </c>
      <c r="FL242" t="s">
        <v>257</v>
      </c>
      <c r="FM242">
        <v>8.5</v>
      </c>
      <c r="FN242" t="s">
        <v>44</v>
      </c>
      <c r="FO242" t="s">
        <v>472</v>
      </c>
      <c r="FP242" t="s">
        <v>617</v>
      </c>
    </row>
    <row r="243" spans="1:172" x14ac:dyDescent="0.25">
      <c r="A243" s="72">
        <v>43238.533009259256</v>
      </c>
      <c r="B243" t="s">
        <v>414</v>
      </c>
      <c r="C243" t="s">
        <v>414</v>
      </c>
      <c r="D243" t="s">
        <v>266</v>
      </c>
      <c r="E243">
        <v>22500</v>
      </c>
      <c r="F243">
        <v>22500</v>
      </c>
      <c r="G243" t="s">
        <v>43</v>
      </c>
      <c r="H243" s="73">
        <v>3.888888888888889E-2</v>
      </c>
      <c r="I243" t="s">
        <v>51</v>
      </c>
      <c r="J243">
        <v>-55.06</v>
      </c>
      <c r="K243" t="s">
        <v>99</v>
      </c>
      <c r="L243" t="s">
        <v>99</v>
      </c>
      <c r="M243" t="s">
        <v>254</v>
      </c>
      <c r="N243">
        <v>0</v>
      </c>
      <c r="O243">
        <v>32833.1</v>
      </c>
      <c r="P243">
        <v>64644.1</v>
      </c>
      <c r="Q243">
        <v>0</v>
      </c>
      <c r="R243">
        <v>0</v>
      </c>
      <c r="S243">
        <v>0</v>
      </c>
      <c r="T243">
        <v>77836.5</v>
      </c>
      <c r="U243">
        <v>175314</v>
      </c>
      <c r="V243">
        <v>81817.899999999994</v>
      </c>
      <c r="W243">
        <v>0</v>
      </c>
      <c r="X243">
        <v>0</v>
      </c>
      <c r="Y243">
        <v>0</v>
      </c>
      <c r="Z243">
        <v>257132</v>
      </c>
      <c r="AA243">
        <v>298.83</v>
      </c>
      <c r="AB243">
        <v>0</v>
      </c>
      <c r="AC243">
        <v>0</v>
      </c>
      <c r="AD243">
        <v>0</v>
      </c>
      <c r="AE243">
        <v>0</v>
      </c>
      <c r="AF243">
        <v>677.26599999999996</v>
      </c>
      <c r="AG243">
        <v>0</v>
      </c>
      <c r="AH243">
        <v>976.096</v>
      </c>
      <c r="AI243">
        <v>0</v>
      </c>
      <c r="AJ243">
        <v>0</v>
      </c>
      <c r="AK243">
        <v>0</v>
      </c>
      <c r="AL243">
        <v>0</v>
      </c>
      <c r="AM243">
        <v>976.096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2.6626599999999998</v>
      </c>
      <c r="BB243">
        <v>57.666499999999999</v>
      </c>
      <c r="BC243">
        <v>84.460599999999999</v>
      </c>
      <c r="BD243">
        <v>0</v>
      </c>
      <c r="BE243">
        <v>0</v>
      </c>
      <c r="BF243">
        <v>5.4345800000000004</v>
      </c>
      <c r="BG243">
        <v>102.489</v>
      </c>
      <c r="BH243">
        <v>252.71299999999999</v>
      </c>
      <c r="BI243">
        <v>108.021</v>
      </c>
      <c r="BJ243">
        <v>0</v>
      </c>
      <c r="BK243">
        <v>0</v>
      </c>
      <c r="BL243">
        <v>0</v>
      </c>
      <c r="BM243">
        <v>360.73399999999998</v>
      </c>
      <c r="BN243">
        <v>352.637</v>
      </c>
      <c r="BO243">
        <v>8.0972299999999997</v>
      </c>
      <c r="BP243">
        <v>0</v>
      </c>
      <c r="BQ243">
        <v>0</v>
      </c>
      <c r="BS243">
        <v>0</v>
      </c>
      <c r="BT243">
        <v>0</v>
      </c>
      <c r="BV243">
        <v>0</v>
      </c>
      <c r="BW243" t="s">
        <v>99</v>
      </c>
      <c r="BX243" t="s">
        <v>99</v>
      </c>
      <c r="BY243" t="s">
        <v>405</v>
      </c>
      <c r="BZ243">
        <v>4.5760300000000003</v>
      </c>
      <c r="CA243">
        <v>36139.5</v>
      </c>
      <c r="CB243">
        <v>14594.9</v>
      </c>
      <c r="CC243">
        <v>0</v>
      </c>
      <c r="CD243">
        <v>668.84500000000003</v>
      </c>
      <c r="CE243">
        <v>0</v>
      </c>
      <c r="CF243">
        <v>77836.5</v>
      </c>
      <c r="CG243">
        <v>129244</v>
      </c>
      <c r="CH243">
        <v>81817.899999999994</v>
      </c>
      <c r="CI243">
        <v>0</v>
      </c>
      <c r="CJ243">
        <v>0</v>
      </c>
      <c r="CK243">
        <v>0</v>
      </c>
      <c r="CL243">
        <v>211062</v>
      </c>
      <c r="CM243">
        <v>794.61900000000003</v>
      </c>
      <c r="CN243">
        <v>0</v>
      </c>
      <c r="CO243">
        <v>0</v>
      </c>
      <c r="CP243">
        <v>0</v>
      </c>
      <c r="CQ243">
        <v>0</v>
      </c>
      <c r="CR243">
        <v>660.41600000000005</v>
      </c>
      <c r="CS243">
        <v>0</v>
      </c>
      <c r="CT243">
        <v>1455.03</v>
      </c>
      <c r="CU243">
        <v>0</v>
      </c>
      <c r="CV243">
        <v>0</v>
      </c>
      <c r="CW243">
        <v>0</v>
      </c>
      <c r="CX243">
        <v>0</v>
      </c>
      <c r="CY243">
        <v>1455.03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7.2240700000000002</v>
      </c>
      <c r="DN243">
        <v>62.088000000000001</v>
      </c>
      <c r="DO243">
        <v>19.830500000000001</v>
      </c>
      <c r="DP243">
        <v>0</v>
      </c>
      <c r="DQ243">
        <v>0.72408300000000003</v>
      </c>
      <c r="DR243">
        <v>5.2993600000000001</v>
      </c>
      <c r="DS243">
        <v>102.489</v>
      </c>
      <c r="DT243">
        <v>197.655</v>
      </c>
      <c r="DU243">
        <v>108.021</v>
      </c>
      <c r="DV243">
        <v>0</v>
      </c>
      <c r="DW243">
        <v>0</v>
      </c>
      <c r="DX243">
        <v>0</v>
      </c>
      <c r="DY243">
        <v>305.67599999999999</v>
      </c>
      <c r="DZ243">
        <v>293.15699999999998</v>
      </c>
      <c r="EA243">
        <v>12.5185</v>
      </c>
      <c r="EB243">
        <v>0</v>
      </c>
      <c r="EC243">
        <v>0</v>
      </c>
      <c r="EE243">
        <v>0</v>
      </c>
      <c r="EF243">
        <v>0</v>
      </c>
      <c r="EH243">
        <v>0</v>
      </c>
      <c r="EI243">
        <v>0</v>
      </c>
      <c r="EJ243">
        <v>13.769299999999999</v>
      </c>
      <c r="EK243">
        <v>11.944000000000001</v>
      </c>
      <c r="EL243">
        <v>0</v>
      </c>
      <c r="EM243">
        <v>0</v>
      </c>
      <c r="EN243">
        <v>0</v>
      </c>
      <c r="EO243">
        <v>13.7745</v>
      </c>
      <c r="EP243">
        <v>39.4878</v>
      </c>
      <c r="EQ243">
        <v>14.844099999999999</v>
      </c>
      <c r="ER243">
        <v>0</v>
      </c>
      <c r="ES243">
        <v>0</v>
      </c>
      <c r="ET243">
        <v>0</v>
      </c>
      <c r="EU243">
        <v>54.331899999999997</v>
      </c>
      <c r="EV243">
        <v>0</v>
      </c>
      <c r="EW243">
        <v>15.252599999999999</v>
      </c>
      <c r="EX243">
        <v>2.8014100000000002</v>
      </c>
      <c r="EY243">
        <v>0</v>
      </c>
      <c r="EZ243">
        <v>0</v>
      </c>
      <c r="FA243">
        <v>0</v>
      </c>
      <c r="FB243">
        <v>13.7745</v>
      </c>
      <c r="FC243">
        <v>31.828600000000002</v>
      </c>
      <c r="FD243">
        <v>14.844099999999999</v>
      </c>
      <c r="FE243">
        <v>0</v>
      </c>
      <c r="FF243">
        <v>0</v>
      </c>
      <c r="FG243">
        <v>0</v>
      </c>
      <c r="FH243">
        <v>46.672600000000003</v>
      </c>
      <c r="FI243" t="s">
        <v>606</v>
      </c>
      <c r="FJ243" t="s">
        <v>535</v>
      </c>
      <c r="FK243" t="s">
        <v>536</v>
      </c>
      <c r="FL243" t="s">
        <v>257</v>
      </c>
      <c r="FM243">
        <v>8.5</v>
      </c>
      <c r="FN243" t="s">
        <v>44</v>
      </c>
      <c r="FO243" t="s">
        <v>472</v>
      </c>
      <c r="FP243" t="s">
        <v>617</v>
      </c>
    </row>
    <row r="244" spans="1:172" x14ac:dyDescent="0.25">
      <c r="A244" s="72">
        <v>43238.533692129633</v>
      </c>
      <c r="B244" t="s">
        <v>415</v>
      </c>
      <c r="C244" t="s">
        <v>415</v>
      </c>
      <c r="D244" t="s">
        <v>123</v>
      </c>
      <c r="E244">
        <v>22500</v>
      </c>
      <c r="F244">
        <v>22500</v>
      </c>
      <c r="G244" t="s">
        <v>43</v>
      </c>
      <c r="H244" s="73">
        <v>3.7499999999999999E-2</v>
      </c>
      <c r="I244" t="s">
        <v>51</v>
      </c>
      <c r="J244">
        <v>-2.48</v>
      </c>
      <c r="K244" t="s">
        <v>99</v>
      </c>
      <c r="L244" t="s">
        <v>99</v>
      </c>
      <c r="M244" t="s">
        <v>230</v>
      </c>
      <c r="N244">
        <v>5421.31</v>
      </c>
      <c r="O244">
        <v>84235.7</v>
      </c>
      <c r="P244">
        <v>52557.5</v>
      </c>
      <c r="Q244">
        <v>0</v>
      </c>
      <c r="R244">
        <v>0</v>
      </c>
      <c r="S244">
        <v>0</v>
      </c>
      <c r="T244">
        <v>77836.5</v>
      </c>
      <c r="U244">
        <v>220051</v>
      </c>
      <c r="V244">
        <v>81817.899999999994</v>
      </c>
      <c r="W244">
        <v>0</v>
      </c>
      <c r="X244">
        <v>0</v>
      </c>
      <c r="Y244">
        <v>0</v>
      </c>
      <c r="Z244">
        <v>301869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591.54499999999996</v>
      </c>
      <c r="AG244">
        <v>0</v>
      </c>
      <c r="AH244">
        <v>591.54499999999996</v>
      </c>
      <c r="AI244">
        <v>0</v>
      </c>
      <c r="AJ244">
        <v>0</v>
      </c>
      <c r="AK244">
        <v>0</v>
      </c>
      <c r="AL244">
        <v>0</v>
      </c>
      <c r="AM244">
        <v>591.54499999999996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5.9544499999999996</v>
      </c>
      <c r="BB244">
        <v>142.98099999999999</v>
      </c>
      <c r="BC244">
        <v>70.011799999999994</v>
      </c>
      <c r="BD244">
        <v>0</v>
      </c>
      <c r="BE244">
        <v>0</v>
      </c>
      <c r="BF244">
        <v>4.7731700000000004</v>
      </c>
      <c r="BG244">
        <v>103.813</v>
      </c>
      <c r="BH244">
        <v>327.53399999999999</v>
      </c>
      <c r="BI244">
        <v>109.422</v>
      </c>
      <c r="BJ244">
        <v>0</v>
      </c>
      <c r="BK244">
        <v>0</v>
      </c>
      <c r="BL244">
        <v>0</v>
      </c>
      <c r="BM244">
        <v>436.95600000000002</v>
      </c>
      <c r="BN244">
        <v>432.18299999999999</v>
      </c>
      <c r="BO244">
        <v>4.7731700000000004</v>
      </c>
      <c r="BP244">
        <v>0</v>
      </c>
      <c r="BQ244">
        <v>0</v>
      </c>
      <c r="BS244">
        <v>0</v>
      </c>
      <c r="BT244">
        <v>0</v>
      </c>
      <c r="BV244">
        <v>0</v>
      </c>
      <c r="BW244" t="s">
        <v>99</v>
      </c>
      <c r="BX244" t="s">
        <v>99</v>
      </c>
      <c r="BY244" t="s">
        <v>454</v>
      </c>
      <c r="BZ244">
        <v>2.4521099999999998</v>
      </c>
      <c r="CA244">
        <v>105368</v>
      </c>
      <c r="CB244">
        <v>23122.799999999999</v>
      </c>
      <c r="CC244">
        <v>0</v>
      </c>
      <c r="CD244">
        <v>309.18400000000003</v>
      </c>
      <c r="CE244">
        <v>0</v>
      </c>
      <c r="CF244">
        <v>77836.5</v>
      </c>
      <c r="CG244">
        <v>206639</v>
      </c>
      <c r="CH244">
        <v>81817.899999999994</v>
      </c>
      <c r="CI244">
        <v>0</v>
      </c>
      <c r="CJ244">
        <v>0</v>
      </c>
      <c r="CK244">
        <v>0</v>
      </c>
      <c r="CL244">
        <v>288457</v>
      </c>
      <c r="CM244">
        <v>424.61099999999999</v>
      </c>
      <c r="CN244">
        <v>0</v>
      </c>
      <c r="CO244">
        <v>0</v>
      </c>
      <c r="CP244">
        <v>0</v>
      </c>
      <c r="CQ244">
        <v>0</v>
      </c>
      <c r="CR244">
        <v>576.83000000000004</v>
      </c>
      <c r="CS244">
        <v>0</v>
      </c>
      <c r="CT244">
        <v>1001.44</v>
      </c>
      <c r="CU244">
        <v>0</v>
      </c>
      <c r="CV244">
        <v>0</v>
      </c>
      <c r="CW244">
        <v>0</v>
      </c>
      <c r="CX244">
        <v>0</v>
      </c>
      <c r="CY244">
        <v>1001.44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3.9633699999999998</v>
      </c>
      <c r="DN244">
        <v>178.006</v>
      </c>
      <c r="DO244">
        <v>34.274900000000002</v>
      </c>
      <c r="DP244">
        <v>0</v>
      </c>
      <c r="DQ244">
        <v>0.33664500000000003</v>
      </c>
      <c r="DR244">
        <v>4.6544400000000001</v>
      </c>
      <c r="DS244">
        <v>103.813</v>
      </c>
      <c r="DT244">
        <v>325.04899999999998</v>
      </c>
      <c r="DU244">
        <v>109.422</v>
      </c>
      <c r="DV244">
        <v>0</v>
      </c>
      <c r="DW244">
        <v>0</v>
      </c>
      <c r="DX244">
        <v>0</v>
      </c>
      <c r="DY244">
        <v>434.471</v>
      </c>
      <c r="DZ244">
        <v>425.85500000000002</v>
      </c>
      <c r="EA244">
        <v>8.6151499999999999</v>
      </c>
      <c r="EB244">
        <v>0</v>
      </c>
      <c r="EC244">
        <v>0</v>
      </c>
      <c r="EE244">
        <v>0</v>
      </c>
      <c r="EF244">
        <v>0</v>
      </c>
      <c r="EH244">
        <v>0</v>
      </c>
      <c r="EI244">
        <v>2.9938199999999999E-3</v>
      </c>
      <c r="EJ244">
        <v>35.356400000000001</v>
      </c>
      <c r="EK244">
        <v>10.2257</v>
      </c>
      <c r="EL244">
        <v>0</v>
      </c>
      <c r="EM244">
        <v>0</v>
      </c>
      <c r="EN244">
        <v>0</v>
      </c>
      <c r="EO244">
        <v>13.7745</v>
      </c>
      <c r="EP244">
        <v>59.3596</v>
      </c>
      <c r="EQ244">
        <v>14.844099999999999</v>
      </c>
      <c r="ER244">
        <v>0</v>
      </c>
      <c r="ES244">
        <v>0</v>
      </c>
      <c r="ET244">
        <v>0</v>
      </c>
      <c r="EU244">
        <v>74.203699999999998</v>
      </c>
      <c r="EV244">
        <v>0</v>
      </c>
      <c r="EW244">
        <v>44.278100000000002</v>
      </c>
      <c r="EX244">
        <v>5.6864499999999998</v>
      </c>
      <c r="EY244">
        <v>0</v>
      </c>
      <c r="EZ244">
        <v>0</v>
      </c>
      <c r="FA244">
        <v>0</v>
      </c>
      <c r="FB244">
        <v>13.7745</v>
      </c>
      <c r="FC244">
        <v>63.738999999999997</v>
      </c>
      <c r="FD244">
        <v>14.844099999999999</v>
      </c>
      <c r="FE244">
        <v>0</v>
      </c>
      <c r="FF244">
        <v>0</v>
      </c>
      <c r="FG244">
        <v>0</v>
      </c>
      <c r="FH244">
        <v>78.583100000000002</v>
      </c>
      <c r="FI244" t="s">
        <v>606</v>
      </c>
      <c r="FJ244" t="s">
        <v>535</v>
      </c>
      <c r="FK244" t="s">
        <v>536</v>
      </c>
      <c r="FL244" t="s">
        <v>257</v>
      </c>
      <c r="FM244">
        <v>8.5</v>
      </c>
      <c r="FN244" t="s">
        <v>44</v>
      </c>
      <c r="FO244" t="s">
        <v>472</v>
      </c>
      <c r="FP244" t="s">
        <v>617</v>
      </c>
    </row>
    <row r="245" spans="1:172" x14ac:dyDescent="0.25">
      <c r="A245" s="72">
        <v>43238.534317129626</v>
      </c>
      <c r="B245" t="s">
        <v>416</v>
      </c>
      <c r="C245" t="s">
        <v>416</v>
      </c>
      <c r="D245" t="s">
        <v>266</v>
      </c>
      <c r="E245">
        <v>22500</v>
      </c>
      <c r="F245">
        <v>22500</v>
      </c>
      <c r="G245" t="s">
        <v>43</v>
      </c>
      <c r="H245" s="73">
        <v>3.4722222222222224E-2</v>
      </c>
      <c r="I245" t="s">
        <v>51</v>
      </c>
      <c r="J245">
        <v>-18.7</v>
      </c>
      <c r="K245" t="s">
        <v>99</v>
      </c>
      <c r="L245" t="s">
        <v>99</v>
      </c>
      <c r="M245" t="s">
        <v>230</v>
      </c>
      <c r="N245">
        <v>10892.1</v>
      </c>
      <c r="O245">
        <v>23723.1</v>
      </c>
      <c r="P245">
        <v>39146.699999999997</v>
      </c>
      <c r="Q245">
        <v>0</v>
      </c>
      <c r="R245">
        <v>0</v>
      </c>
      <c r="S245">
        <v>0</v>
      </c>
      <c r="T245">
        <v>77836.5</v>
      </c>
      <c r="U245">
        <v>151598</v>
      </c>
      <c r="V245">
        <v>81817.899999999994</v>
      </c>
      <c r="W245">
        <v>0</v>
      </c>
      <c r="X245">
        <v>0</v>
      </c>
      <c r="Y245">
        <v>0</v>
      </c>
      <c r="Z245">
        <v>233416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677.26599999999996</v>
      </c>
      <c r="AG245">
        <v>0</v>
      </c>
      <c r="AH245">
        <v>677.26599999999996</v>
      </c>
      <c r="AI245">
        <v>0</v>
      </c>
      <c r="AJ245">
        <v>0</v>
      </c>
      <c r="AK245">
        <v>0</v>
      </c>
      <c r="AL245">
        <v>0</v>
      </c>
      <c r="AM245">
        <v>677.26599999999996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11.902900000000001</v>
      </c>
      <c r="BB245">
        <v>44.579700000000003</v>
      </c>
      <c r="BC245">
        <v>51.952399999999997</v>
      </c>
      <c r="BD245">
        <v>0</v>
      </c>
      <c r="BE245">
        <v>0</v>
      </c>
      <c r="BF245">
        <v>5.4345800000000004</v>
      </c>
      <c r="BG245">
        <v>102.489</v>
      </c>
      <c r="BH245">
        <v>216.358</v>
      </c>
      <c r="BI245">
        <v>108.021</v>
      </c>
      <c r="BJ245">
        <v>0</v>
      </c>
      <c r="BK245">
        <v>0</v>
      </c>
      <c r="BL245">
        <v>0</v>
      </c>
      <c r="BM245">
        <v>324.37900000000002</v>
      </c>
      <c r="BN245">
        <v>318.94499999999999</v>
      </c>
      <c r="BO245">
        <v>5.4345800000000004</v>
      </c>
      <c r="BP245">
        <v>0</v>
      </c>
      <c r="BQ245">
        <v>0</v>
      </c>
      <c r="BS245">
        <v>0</v>
      </c>
      <c r="BT245">
        <v>0</v>
      </c>
      <c r="BV245">
        <v>0</v>
      </c>
      <c r="BW245" t="s">
        <v>99</v>
      </c>
      <c r="BX245" t="s">
        <v>99</v>
      </c>
      <c r="BY245" t="s">
        <v>405</v>
      </c>
      <c r="BZ245">
        <v>4.5760300000000003</v>
      </c>
      <c r="CA245">
        <v>36139.5</v>
      </c>
      <c r="CB245">
        <v>14594.9</v>
      </c>
      <c r="CC245">
        <v>0</v>
      </c>
      <c r="CD245">
        <v>668.84500000000003</v>
      </c>
      <c r="CE245">
        <v>0</v>
      </c>
      <c r="CF245">
        <v>77836.5</v>
      </c>
      <c r="CG245">
        <v>129244</v>
      </c>
      <c r="CH245">
        <v>81817.899999999994</v>
      </c>
      <c r="CI245">
        <v>0</v>
      </c>
      <c r="CJ245">
        <v>0</v>
      </c>
      <c r="CK245">
        <v>0</v>
      </c>
      <c r="CL245">
        <v>211062</v>
      </c>
      <c r="CM245">
        <v>794.61900000000003</v>
      </c>
      <c r="CN245">
        <v>0</v>
      </c>
      <c r="CO245">
        <v>0</v>
      </c>
      <c r="CP245">
        <v>0</v>
      </c>
      <c r="CQ245">
        <v>0</v>
      </c>
      <c r="CR245">
        <v>660.41600000000005</v>
      </c>
      <c r="CS245">
        <v>0</v>
      </c>
      <c r="CT245">
        <v>1455.03</v>
      </c>
      <c r="CU245">
        <v>0</v>
      </c>
      <c r="CV245">
        <v>0</v>
      </c>
      <c r="CW245">
        <v>0</v>
      </c>
      <c r="CX245">
        <v>0</v>
      </c>
      <c r="CY245">
        <v>1455.03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7.2240700000000002</v>
      </c>
      <c r="DN245">
        <v>62.088000000000001</v>
      </c>
      <c r="DO245">
        <v>19.830500000000001</v>
      </c>
      <c r="DP245">
        <v>0</v>
      </c>
      <c r="DQ245">
        <v>0.72408300000000003</v>
      </c>
      <c r="DR245">
        <v>5.2993600000000001</v>
      </c>
      <c r="DS245">
        <v>102.489</v>
      </c>
      <c r="DT245">
        <v>197.655</v>
      </c>
      <c r="DU245">
        <v>108.021</v>
      </c>
      <c r="DV245">
        <v>0</v>
      </c>
      <c r="DW245">
        <v>0</v>
      </c>
      <c r="DX245">
        <v>0</v>
      </c>
      <c r="DY245">
        <v>305.67599999999999</v>
      </c>
      <c r="DZ245">
        <v>293.15699999999998</v>
      </c>
      <c r="EA245">
        <v>12.5185</v>
      </c>
      <c r="EB245">
        <v>0</v>
      </c>
      <c r="EC245">
        <v>0</v>
      </c>
      <c r="EE245">
        <v>0</v>
      </c>
      <c r="EF245">
        <v>0</v>
      </c>
      <c r="EH245">
        <v>0</v>
      </c>
      <c r="EI245">
        <v>2.13907E-4</v>
      </c>
      <c r="EJ245">
        <v>10.708600000000001</v>
      </c>
      <c r="EK245">
        <v>7.64358</v>
      </c>
      <c r="EL245">
        <v>0</v>
      </c>
      <c r="EM245">
        <v>0</v>
      </c>
      <c r="EN245">
        <v>0</v>
      </c>
      <c r="EO245">
        <v>13.7745</v>
      </c>
      <c r="EP245">
        <v>32.126899999999999</v>
      </c>
      <c r="EQ245">
        <v>14.844099999999999</v>
      </c>
      <c r="ER245">
        <v>0</v>
      </c>
      <c r="ES245">
        <v>0</v>
      </c>
      <c r="ET245">
        <v>0</v>
      </c>
      <c r="EU245">
        <v>46.970999999999997</v>
      </c>
      <c r="EV245">
        <v>0</v>
      </c>
      <c r="EW245">
        <v>15.252599999999999</v>
      </c>
      <c r="EX245">
        <v>2.8014100000000002</v>
      </c>
      <c r="EY245">
        <v>0</v>
      </c>
      <c r="EZ245">
        <v>0</v>
      </c>
      <c r="FA245">
        <v>0</v>
      </c>
      <c r="FB245">
        <v>13.7745</v>
      </c>
      <c r="FC245">
        <v>31.828600000000002</v>
      </c>
      <c r="FD245">
        <v>14.844099999999999</v>
      </c>
      <c r="FE245">
        <v>0</v>
      </c>
      <c r="FF245">
        <v>0</v>
      </c>
      <c r="FG245">
        <v>0</v>
      </c>
      <c r="FH245">
        <v>46.672600000000003</v>
      </c>
      <c r="FI245" t="s">
        <v>606</v>
      </c>
      <c r="FJ245" t="s">
        <v>535</v>
      </c>
      <c r="FK245" t="s">
        <v>536</v>
      </c>
      <c r="FL245" t="s">
        <v>257</v>
      </c>
      <c r="FM245">
        <v>8.5</v>
      </c>
      <c r="FN245" t="s">
        <v>44</v>
      </c>
      <c r="FO245" t="s">
        <v>472</v>
      </c>
      <c r="FP245" t="s">
        <v>617</v>
      </c>
    </row>
    <row r="246" spans="1:172" x14ac:dyDescent="0.25">
      <c r="A246" s="72">
        <v>43238.535682870373</v>
      </c>
      <c r="B246" t="s">
        <v>417</v>
      </c>
      <c r="C246" t="s">
        <v>417</v>
      </c>
      <c r="D246" t="s">
        <v>123</v>
      </c>
      <c r="E246">
        <v>22500</v>
      </c>
      <c r="F246">
        <v>22500</v>
      </c>
      <c r="G246" t="s">
        <v>43</v>
      </c>
      <c r="H246" s="73">
        <v>7.8472222222222221E-2</v>
      </c>
      <c r="I246" t="s">
        <v>51</v>
      </c>
      <c r="J246">
        <v>-13.54</v>
      </c>
      <c r="K246" t="s">
        <v>99</v>
      </c>
      <c r="L246" t="s">
        <v>99</v>
      </c>
      <c r="M246" t="s">
        <v>599</v>
      </c>
      <c r="N246">
        <v>1.22688</v>
      </c>
      <c r="O246">
        <v>68126.5</v>
      </c>
      <c r="P246">
        <v>71823</v>
      </c>
      <c r="Q246">
        <v>834.99599999999998</v>
      </c>
      <c r="R246">
        <v>21285.3</v>
      </c>
      <c r="S246">
        <v>0</v>
      </c>
      <c r="T246">
        <v>77836.5</v>
      </c>
      <c r="U246">
        <v>239907</v>
      </c>
      <c r="V246">
        <v>81817.899999999994</v>
      </c>
      <c r="W246">
        <v>0</v>
      </c>
      <c r="X246">
        <v>0</v>
      </c>
      <c r="Y246">
        <v>0</v>
      </c>
      <c r="Z246">
        <v>321725</v>
      </c>
      <c r="AA246">
        <v>233.81800000000001</v>
      </c>
      <c r="AB246">
        <v>0</v>
      </c>
      <c r="AC246">
        <v>0</v>
      </c>
      <c r="AD246">
        <v>0</v>
      </c>
      <c r="AE246">
        <v>0</v>
      </c>
      <c r="AF246">
        <v>591.54300000000001</v>
      </c>
      <c r="AG246">
        <v>0</v>
      </c>
      <c r="AH246">
        <v>825.36099999999999</v>
      </c>
      <c r="AI246">
        <v>0</v>
      </c>
      <c r="AJ246">
        <v>0</v>
      </c>
      <c r="AK246">
        <v>0</v>
      </c>
      <c r="AL246">
        <v>0</v>
      </c>
      <c r="AM246">
        <v>825.36099999999999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2.1246800000000001</v>
      </c>
      <c r="BB246">
        <v>100.758</v>
      </c>
      <c r="BC246">
        <v>95.632400000000004</v>
      </c>
      <c r="BD246">
        <v>1.89636</v>
      </c>
      <c r="BE246">
        <v>29.594000000000001</v>
      </c>
      <c r="BF246">
        <v>4.7731500000000002</v>
      </c>
      <c r="BG246">
        <v>103.813</v>
      </c>
      <c r="BH246">
        <v>338.59199999999998</v>
      </c>
      <c r="BI246">
        <v>109.422</v>
      </c>
      <c r="BJ246">
        <v>0</v>
      </c>
      <c r="BK246">
        <v>0</v>
      </c>
      <c r="BL246">
        <v>0</v>
      </c>
      <c r="BM246">
        <v>448.01400000000001</v>
      </c>
      <c r="BN246">
        <v>441.11700000000002</v>
      </c>
      <c r="BO246">
        <v>6.89649</v>
      </c>
      <c r="BP246">
        <v>0</v>
      </c>
      <c r="BQ246">
        <v>0</v>
      </c>
      <c r="BS246">
        <v>0</v>
      </c>
      <c r="BT246">
        <v>0</v>
      </c>
      <c r="BV246">
        <v>0</v>
      </c>
      <c r="BW246" t="s">
        <v>99</v>
      </c>
      <c r="BX246" t="s">
        <v>99</v>
      </c>
      <c r="BY246" t="s">
        <v>454</v>
      </c>
      <c r="BZ246">
        <v>2.4521099999999998</v>
      </c>
      <c r="CA246">
        <v>105368</v>
      </c>
      <c r="CB246">
        <v>23122.799999999999</v>
      </c>
      <c r="CC246">
        <v>0</v>
      </c>
      <c r="CD246">
        <v>309.18400000000003</v>
      </c>
      <c r="CE246">
        <v>0</v>
      </c>
      <c r="CF246">
        <v>77836.5</v>
      </c>
      <c r="CG246">
        <v>206639</v>
      </c>
      <c r="CH246">
        <v>81817.899999999994</v>
      </c>
      <c r="CI246">
        <v>0</v>
      </c>
      <c r="CJ246">
        <v>0</v>
      </c>
      <c r="CK246">
        <v>0</v>
      </c>
      <c r="CL246">
        <v>288457</v>
      </c>
      <c r="CM246">
        <v>424.61099999999999</v>
      </c>
      <c r="CN246">
        <v>0</v>
      </c>
      <c r="CO246">
        <v>0</v>
      </c>
      <c r="CP246">
        <v>0</v>
      </c>
      <c r="CQ246">
        <v>0</v>
      </c>
      <c r="CR246">
        <v>576.83000000000004</v>
      </c>
      <c r="CS246">
        <v>0</v>
      </c>
      <c r="CT246">
        <v>1001.44</v>
      </c>
      <c r="CU246">
        <v>0</v>
      </c>
      <c r="CV246">
        <v>0</v>
      </c>
      <c r="CW246">
        <v>0</v>
      </c>
      <c r="CX246">
        <v>0</v>
      </c>
      <c r="CY246">
        <v>1001.44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3.9633699999999998</v>
      </c>
      <c r="DN246">
        <v>178.006</v>
      </c>
      <c r="DO246">
        <v>34.274900000000002</v>
      </c>
      <c r="DP246">
        <v>0</v>
      </c>
      <c r="DQ246">
        <v>0.33664500000000003</v>
      </c>
      <c r="DR246">
        <v>4.6544400000000001</v>
      </c>
      <c r="DS246">
        <v>103.813</v>
      </c>
      <c r="DT246">
        <v>325.04899999999998</v>
      </c>
      <c r="DU246">
        <v>109.422</v>
      </c>
      <c r="DV246">
        <v>0</v>
      </c>
      <c r="DW246">
        <v>0</v>
      </c>
      <c r="DX246">
        <v>0</v>
      </c>
      <c r="DY246">
        <v>434.471</v>
      </c>
      <c r="DZ246">
        <v>425.85500000000002</v>
      </c>
      <c r="EA246">
        <v>8.6151499999999999</v>
      </c>
      <c r="EB246">
        <v>0</v>
      </c>
      <c r="EC246">
        <v>0</v>
      </c>
      <c r="EE246">
        <v>0</v>
      </c>
      <c r="EF246">
        <v>0</v>
      </c>
      <c r="EH246">
        <v>0</v>
      </c>
      <c r="EI246">
        <v>0</v>
      </c>
      <c r="EJ246">
        <v>20.3781</v>
      </c>
      <c r="EK246">
        <v>14.0106</v>
      </c>
      <c r="EL246">
        <v>0.56858699999999995</v>
      </c>
      <c r="EM246">
        <v>5.2655000000000003</v>
      </c>
      <c r="EN246">
        <v>0</v>
      </c>
      <c r="EO246">
        <v>13.7745</v>
      </c>
      <c r="EP246">
        <v>53.997300000000003</v>
      </c>
      <c r="EQ246">
        <v>14.844099999999999</v>
      </c>
      <c r="ER246">
        <v>0</v>
      </c>
      <c r="ES246">
        <v>0</v>
      </c>
      <c r="ET246">
        <v>0</v>
      </c>
      <c r="EU246">
        <v>68.841399999999993</v>
      </c>
      <c r="EV246">
        <v>0</v>
      </c>
      <c r="EW246">
        <v>44.278100000000002</v>
      </c>
      <c r="EX246">
        <v>5.6864499999999998</v>
      </c>
      <c r="EY246">
        <v>0</v>
      </c>
      <c r="EZ246">
        <v>0</v>
      </c>
      <c r="FA246">
        <v>0</v>
      </c>
      <c r="FB246">
        <v>13.7745</v>
      </c>
      <c r="FC246">
        <v>63.738999999999997</v>
      </c>
      <c r="FD246">
        <v>14.844099999999999</v>
      </c>
      <c r="FE246">
        <v>0</v>
      </c>
      <c r="FF246">
        <v>0</v>
      </c>
      <c r="FG246">
        <v>0</v>
      </c>
      <c r="FH246">
        <v>78.583100000000002</v>
      </c>
      <c r="FI246" t="s">
        <v>606</v>
      </c>
      <c r="FJ246" t="s">
        <v>535</v>
      </c>
      <c r="FK246" t="s">
        <v>536</v>
      </c>
      <c r="FL246" t="s">
        <v>257</v>
      </c>
      <c r="FM246">
        <v>8.5</v>
      </c>
      <c r="FN246" t="s">
        <v>44</v>
      </c>
      <c r="FO246" t="s">
        <v>472</v>
      </c>
      <c r="FP246" t="s">
        <v>617</v>
      </c>
    </row>
    <row r="247" spans="1:172" x14ac:dyDescent="0.25">
      <c r="A247" s="72">
        <v>43238.536747685182</v>
      </c>
      <c r="B247" t="s">
        <v>418</v>
      </c>
      <c r="C247" t="s">
        <v>418</v>
      </c>
      <c r="D247" t="s">
        <v>266</v>
      </c>
      <c r="E247">
        <v>22500</v>
      </c>
      <c r="F247">
        <v>22500</v>
      </c>
      <c r="G247" t="s">
        <v>43</v>
      </c>
      <c r="H247" s="73">
        <v>6.0416666666666667E-2</v>
      </c>
      <c r="I247" t="s">
        <v>51</v>
      </c>
      <c r="J247">
        <v>-28.08</v>
      </c>
      <c r="K247" t="s">
        <v>99</v>
      </c>
      <c r="L247" t="s">
        <v>99</v>
      </c>
      <c r="M247" t="s">
        <v>230</v>
      </c>
      <c r="N247">
        <v>2.9608400000000001</v>
      </c>
      <c r="O247">
        <v>23402.7</v>
      </c>
      <c r="P247">
        <v>41753.4</v>
      </c>
      <c r="Q247">
        <v>85.289699999999996</v>
      </c>
      <c r="R247">
        <v>10038.700000000001</v>
      </c>
      <c r="S247">
        <v>0</v>
      </c>
      <c r="T247">
        <v>77836.5</v>
      </c>
      <c r="U247">
        <v>153120</v>
      </c>
      <c r="V247">
        <v>81817.899999999994</v>
      </c>
      <c r="W247">
        <v>0</v>
      </c>
      <c r="X247">
        <v>0</v>
      </c>
      <c r="Y247">
        <v>0</v>
      </c>
      <c r="Z247">
        <v>234937</v>
      </c>
      <c r="AA247">
        <v>564.27499999999998</v>
      </c>
      <c r="AB247">
        <v>0</v>
      </c>
      <c r="AC247">
        <v>0</v>
      </c>
      <c r="AD247">
        <v>0</v>
      </c>
      <c r="AE247">
        <v>0</v>
      </c>
      <c r="AF247">
        <v>677.26599999999996</v>
      </c>
      <c r="AG247">
        <v>0</v>
      </c>
      <c r="AH247">
        <v>1241.54</v>
      </c>
      <c r="AI247">
        <v>0</v>
      </c>
      <c r="AJ247">
        <v>0</v>
      </c>
      <c r="AK247">
        <v>0</v>
      </c>
      <c r="AL247">
        <v>0</v>
      </c>
      <c r="AM247">
        <v>1241.54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5.0713200000000001</v>
      </c>
      <c r="BB247">
        <v>41.184399999999997</v>
      </c>
      <c r="BC247">
        <v>56.048900000000003</v>
      </c>
      <c r="BD247">
        <v>0.220669</v>
      </c>
      <c r="BE247">
        <v>15.293200000000001</v>
      </c>
      <c r="BF247">
        <v>5.4345800000000004</v>
      </c>
      <c r="BG247">
        <v>102.489</v>
      </c>
      <c r="BH247">
        <v>225.74199999999999</v>
      </c>
      <c r="BI247">
        <v>108.021</v>
      </c>
      <c r="BJ247">
        <v>0</v>
      </c>
      <c r="BK247">
        <v>0</v>
      </c>
      <c r="BL247">
        <v>0</v>
      </c>
      <c r="BM247">
        <v>333.76299999999998</v>
      </c>
      <c r="BN247">
        <v>323.26</v>
      </c>
      <c r="BO247">
        <v>10.502700000000001</v>
      </c>
      <c r="BP247">
        <v>0</v>
      </c>
      <c r="BQ247">
        <v>0</v>
      </c>
      <c r="BS247">
        <v>0</v>
      </c>
      <c r="BT247">
        <v>0</v>
      </c>
      <c r="BV247">
        <v>0</v>
      </c>
      <c r="BW247" t="s">
        <v>99</v>
      </c>
      <c r="BX247" t="s">
        <v>99</v>
      </c>
      <c r="BY247" t="s">
        <v>405</v>
      </c>
      <c r="BZ247">
        <v>4.5760300000000003</v>
      </c>
      <c r="CA247">
        <v>36139.5</v>
      </c>
      <c r="CB247">
        <v>14594.9</v>
      </c>
      <c r="CC247">
        <v>0</v>
      </c>
      <c r="CD247">
        <v>668.84500000000003</v>
      </c>
      <c r="CE247">
        <v>0</v>
      </c>
      <c r="CF247">
        <v>77836.5</v>
      </c>
      <c r="CG247">
        <v>129244</v>
      </c>
      <c r="CH247">
        <v>81817.899999999994</v>
      </c>
      <c r="CI247">
        <v>0</v>
      </c>
      <c r="CJ247">
        <v>0</v>
      </c>
      <c r="CK247">
        <v>0</v>
      </c>
      <c r="CL247">
        <v>211062</v>
      </c>
      <c r="CM247">
        <v>794.61900000000003</v>
      </c>
      <c r="CN247">
        <v>0</v>
      </c>
      <c r="CO247">
        <v>0</v>
      </c>
      <c r="CP247">
        <v>0</v>
      </c>
      <c r="CQ247">
        <v>0</v>
      </c>
      <c r="CR247">
        <v>660.41600000000005</v>
      </c>
      <c r="CS247">
        <v>0</v>
      </c>
      <c r="CT247">
        <v>1455.03</v>
      </c>
      <c r="CU247">
        <v>0</v>
      </c>
      <c r="CV247">
        <v>0</v>
      </c>
      <c r="CW247">
        <v>0</v>
      </c>
      <c r="CX247">
        <v>0</v>
      </c>
      <c r="CY247">
        <v>1455.03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7.2240700000000002</v>
      </c>
      <c r="DN247">
        <v>62.088000000000001</v>
      </c>
      <c r="DO247">
        <v>19.830500000000001</v>
      </c>
      <c r="DP247">
        <v>0</v>
      </c>
      <c r="DQ247">
        <v>0.72408300000000003</v>
      </c>
      <c r="DR247">
        <v>5.2993600000000001</v>
      </c>
      <c r="DS247">
        <v>102.489</v>
      </c>
      <c r="DT247">
        <v>197.655</v>
      </c>
      <c r="DU247">
        <v>108.021</v>
      </c>
      <c r="DV247">
        <v>0</v>
      </c>
      <c r="DW247">
        <v>0</v>
      </c>
      <c r="DX247">
        <v>0</v>
      </c>
      <c r="DY247">
        <v>305.67599999999999</v>
      </c>
      <c r="DZ247">
        <v>293.15699999999998</v>
      </c>
      <c r="EA247">
        <v>12.5185</v>
      </c>
      <c r="EB247">
        <v>0</v>
      </c>
      <c r="EC247">
        <v>0</v>
      </c>
      <c r="EE247">
        <v>0</v>
      </c>
      <c r="EF247">
        <v>0</v>
      </c>
      <c r="EH247">
        <v>0</v>
      </c>
      <c r="EI247" s="74">
        <v>4.2424999999999998E-9</v>
      </c>
      <c r="EJ247">
        <v>10.7311</v>
      </c>
      <c r="EK247">
        <v>8.4624299999999995</v>
      </c>
      <c r="EL247">
        <v>6.2439799999999997E-2</v>
      </c>
      <c r="EM247">
        <v>3.5478299999999998</v>
      </c>
      <c r="EN247">
        <v>0</v>
      </c>
      <c r="EO247">
        <v>13.7745</v>
      </c>
      <c r="EP247">
        <v>36.578299999999999</v>
      </c>
      <c r="EQ247">
        <v>14.844099999999999</v>
      </c>
      <c r="ER247">
        <v>0</v>
      </c>
      <c r="ES247">
        <v>0</v>
      </c>
      <c r="ET247">
        <v>0</v>
      </c>
      <c r="EU247">
        <v>51.422400000000003</v>
      </c>
      <c r="EV247">
        <v>0</v>
      </c>
      <c r="EW247">
        <v>15.252599999999999</v>
      </c>
      <c r="EX247">
        <v>2.8014100000000002</v>
      </c>
      <c r="EY247">
        <v>0</v>
      </c>
      <c r="EZ247">
        <v>0</v>
      </c>
      <c r="FA247">
        <v>0</v>
      </c>
      <c r="FB247">
        <v>13.7745</v>
      </c>
      <c r="FC247">
        <v>31.828600000000002</v>
      </c>
      <c r="FD247">
        <v>14.844099999999999</v>
      </c>
      <c r="FE247">
        <v>0</v>
      </c>
      <c r="FF247">
        <v>0</v>
      </c>
      <c r="FG247">
        <v>0</v>
      </c>
      <c r="FH247">
        <v>46.672600000000003</v>
      </c>
      <c r="FI247" t="s">
        <v>606</v>
      </c>
      <c r="FJ247" t="s">
        <v>535</v>
      </c>
      <c r="FK247" t="s">
        <v>536</v>
      </c>
      <c r="FL247" t="s">
        <v>257</v>
      </c>
      <c r="FM247">
        <v>8.5</v>
      </c>
      <c r="FN247" t="s">
        <v>44</v>
      </c>
      <c r="FO247" t="s">
        <v>472</v>
      </c>
      <c r="FP247" t="s">
        <v>617</v>
      </c>
    </row>
    <row r="248" spans="1:172" x14ac:dyDescent="0.25">
      <c r="A248" s="72">
        <v>43238.537453703706</v>
      </c>
      <c r="B248" t="s">
        <v>419</v>
      </c>
      <c r="C248" t="s">
        <v>419</v>
      </c>
      <c r="D248" t="s">
        <v>123</v>
      </c>
      <c r="E248">
        <v>22500</v>
      </c>
      <c r="F248">
        <v>22500</v>
      </c>
      <c r="G248" t="s">
        <v>43</v>
      </c>
      <c r="H248" s="73">
        <v>3.9583333333333331E-2</v>
      </c>
      <c r="I248" t="s">
        <v>51</v>
      </c>
      <c r="J248">
        <v>-8.5299999999999994</v>
      </c>
      <c r="K248" t="s">
        <v>99</v>
      </c>
      <c r="L248" t="s">
        <v>99</v>
      </c>
      <c r="M248" t="s">
        <v>331</v>
      </c>
      <c r="N248">
        <v>0</v>
      </c>
      <c r="O248">
        <v>58266</v>
      </c>
      <c r="P248">
        <v>84037.3</v>
      </c>
      <c r="Q248">
        <v>0</v>
      </c>
      <c r="R248">
        <v>0</v>
      </c>
      <c r="S248">
        <v>0</v>
      </c>
      <c r="T248">
        <v>77836.5</v>
      </c>
      <c r="U248">
        <v>220140</v>
      </c>
      <c r="V248">
        <v>81817.899999999994</v>
      </c>
      <c r="W248">
        <v>0</v>
      </c>
      <c r="X248">
        <v>0</v>
      </c>
      <c r="Y248">
        <v>0</v>
      </c>
      <c r="Z248">
        <v>301958</v>
      </c>
      <c r="AA248">
        <v>144.63399999999999</v>
      </c>
      <c r="AB248">
        <v>0</v>
      </c>
      <c r="AC248">
        <v>0</v>
      </c>
      <c r="AD248">
        <v>0</v>
      </c>
      <c r="AE248">
        <v>0</v>
      </c>
      <c r="AF248">
        <v>591.54300000000001</v>
      </c>
      <c r="AG248">
        <v>0</v>
      </c>
      <c r="AH248">
        <v>736.17700000000002</v>
      </c>
      <c r="AI248">
        <v>0</v>
      </c>
      <c r="AJ248">
        <v>0</v>
      </c>
      <c r="AK248">
        <v>0</v>
      </c>
      <c r="AL248">
        <v>0</v>
      </c>
      <c r="AM248">
        <v>736.17700000000002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1.3339099999999999</v>
      </c>
      <c r="BB248">
        <v>113.301</v>
      </c>
      <c r="BC248">
        <v>110.361</v>
      </c>
      <c r="BD248">
        <v>0</v>
      </c>
      <c r="BE248">
        <v>0</v>
      </c>
      <c r="BF248">
        <v>4.7731500000000002</v>
      </c>
      <c r="BG248">
        <v>103.813</v>
      </c>
      <c r="BH248">
        <v>333.58199999999999</v>
      </c>
      <c r="BI248">
        <v>109.422</v>
      </c>
      <c r="BJ248">
        <v>0</v>
      </c>
      <c r="BK248">
        <v>0</v>
      </c>
      <c r="BL248">
        <v>0</v>
      </c>
      <c r="BM248">
        <v>443.00400000000002</v>
      </c>
      <c r="BN248">
        <v>436.89699999999999</v>
      </c>
      <c r="BO248">
        <v>6.1070599999999997</v>
      </c>
      <c r="BP248">
        <v>0</v>
      </c>
      <c r="BQ248">
        <v>0</v>
      </c>
      <c r="BS248">
        <v>0</v>
      </c>
      <c r="BT248">
        <v>0</v>
      </c>
      <c r="BV248">
        <v>0</v>
      </c>
      <c r="BW248" t="s">
        <v>99</v>
      </c>
      <c r="BX248" t="s">
        <v>99</v>
      </c>
      <c r="BY248" t="s">
        <v>454</v>
      </c>
      <c r="BZ248">
        <v>2.4521099999999998</v>
      </c>
      <c r="CA248">
        <v>105368</v>
      </c>
      <c r="CB248">
        <v>23122.799999999999</v>
      </c>
      <c r="CC248">
        <v>0</v>
      </c>
      <c r="CD248">
        <v>309.18400000000003</v>
      </c>
      <c r="CE248">
        <v>0</v>
      </c>
      <c r="CF248">
        <v>77836.5</v>
      </c>
      <c r="CG248">
        <v>206639</v>
      </c>
      <c r="CH248">
        <v>81817.899999999994</v>
      </c>
      <c r="CI248">
        <v>0</v>
      </c>
      <c r="CJ248">
        <v>0</v>
      </c>
      <c r="CK248">
        <v>0</v>
      </c>
      <c r="CL248">
        <v>288457</v>
      </c>
      <c r="CM248">
        <v>424.61099999999999</v>
      </c>
      <c r="CN248">
        <v>0</v>
      </c>
      <c r="CO248">
        <v>0</v>
      </c>
      <c r="CP248">
        <v>0</v>
      </c>
      <c r="CQ248">
        <v>0</v>
      </c>
      <c r="CR248">
        <v>576.83000000000004</v>
      </c>
      <c r="CS248">
        <v>0</v>
      </c>
      <c r="CT248">
        <v>1001.44</v>
      </c>
      <c r="CU248">
        <v>0</v>
      </c>
      <c r="CV248">
        <v>0</v>
      </c>
      <c r="CW248">
        <v>0</v>
      </c>
      <c r="CX248">
        <v>0</v>
      </c>
      <c r="CY248">
        <v>1001.44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3.9633699999999998</v>
      </c>
      <c r="DN248">
        <v>178.006</v>
      </c>
      <c r="DO248">
        <v>34.274900000000002</v>
      </c>
      <c r="DP248">
        <v>0</v>
      </c>
      <c r="DQ248">
        <v>0.33664500000000003</v>
      </c>
      <c r="DR248">
        <v>4.6544400000000001</v>
      </c>
      <c r="DS248">
        <v>103.813</v>
      </c>
      <c r="DT248">
        <v>325.04899999999998</v>
      </c>
      <c r="DU248">
        <v>109.422</v>
      </c>
      <c r="DV248">
        <v>0</v>
      </c>
      <c r="DW248">
        <v>0</v>
      </c>
      <c r="DX248">
        <v>0</v>
      </c>
      <c r="DY248">
        <v>434.471</v>
      </c>
      <c r="DZ248">
        <v>425.85500000000002</v>
      </c>
      <c r="EA248">
        <v>8.6151499999999999</v>
      </c>
      <c r="EB248">
        <v>0</v>
      </c>
      <c r="EC248">
        <v>0</v>
      </c>
      <c r="EE248">
        <v>0</v>
      </c>
      <c r="EF248">
        <v>0</v>
      </c>
      <c r="EH248">
        <v>0</v>
      </c>
      <c r="EI248">
        <v>0</v>
      </c>
      <c r="EJ248">
        <v>32.688899999999997</v>
      </c>
      <c r="EK248">
        <v>15.527200000000001</v>
      </c>
      <c r="EL248">
        <v>0</v>
      </c>
      <c r="EM248">
        <v>0</v>
      </c>
      <c r="EN248">
        <v>0</v>
      </c>
      <c r="EO248">
        <v>13.7745</v>
      </c>
      <c r="EP248">
        <v>61.990699999999997</v>
      </c>
      <c r="EQ248">
        <v>14.844099999999999</v>
      </c>
      <c r="ER248">
        <v>0</v>
      </c>
      <c r="ES248">
        <v>0</v>
      </c>
      <c r="ET248">
        <v>0</v>
      </c>
      <c r="EU248">
        <v>76.834800000000001</v>
      </c>
      <c r="EV248">
        <v>0</v>
      </c>
      <c r="EW248">
        <v>44.278100000000002</v>
      </c>
      <c r="EX248">
        <v>5.6864499999999998</v>
      </c>
      <c r="EY248">
        <v>0</v>
      </c>
      <c r="EZ248">
        <v>0</v>
      </c>
      <c r="FA248">
        <v>0</v>
      </c>
      <c r="FB248">
        <v>13.7745</v>
      </c>
      <c r="FC248">
        <v>63.738999999999997</v>
      </c>
      <c r="FD248">
        <v>14.844099999999999</v>
      </c>
      <c r="FE248">
        <v>0</v>
      </c>
      <c r="FF248">
        <v>0</v>
      </c>
      <c r="FG248">
        <v>0</v>
      </c>
      <c r="FH248">
        <v>78.583100000000002</v>
      </c>
      <c r="FI248" t="s">
        <v>606</v>
      </c>
      <c r="FJ248" t="s">
        <v>535</v>
      </c>
      <c r="FK248" t="s">
        <v>536</v>
      </c>
      <c r="FL248" t="s">
        <v>257</v>
      </c>
      <c r="FM248">
        <v>8.5</v>
      </c>
      <c r="FN248" t="s">
        <v>44</v>
      </c>
      <c r="FO248" t="s">
        <v>472</v>
      </c>
      <c r="FP248" t="s">
        <v>617</v>
      </c>
    </row>
    <row r="249" spans="1:172" x14ac:dyDescent="0.25">
      <c r="A249" s="72">
        <v>43238.538136574076</v>
      </c>
      <c r="B249" t="s">
        <v>420</v>
      </c>
      <c r="C249" t="s">
        <v>420</v>
      </c>
      <c r="D249" t="s">
        <v>266</v>
      </c>
      <c r="E249">
        <v>22500</v>
      </c>
      <c r="F249">
        <v>22500</v>
      </c>
      <c r="G249" t="s">
        <v>43</v>
      </c>
      <c r="H249" s="73">
        <v>3.7499999999999999E-2</v>
      </c>
      <c r="I249" t="s">
        <v>51</v>
      </c>
      <c r="J249">
        <v>-17.36</v>
      </c>
      <c r="K249" t="s">
        <v>99</v>
      </c>
      <c r="L249" t="s">
        <v>99</v>
      </c>
      <c r="M249" t="s">
        <v>254</v>
      </c>
      <c r="N249">
        <v>0</v>
      </c>
      <c r="O249">
        <v>8992.85</v>
      </c>
      <c r="P249">
        <v>64644.1</v>
      </c>
      <c r="Q249">
        <v>0</v>
      </c>
      <c r="R249">
        <v>0</v>
      </c>
      <c r="S249">
        <v>0</v>
      </c>
      <c r="T249">
        <v>77836.5</v>
      </c>
      <c r="U249">
        <v>151473</v>
      </c>
      <c r="V249">
        <v>81817.899999999994</v>
      </c>
      <c r="W249">
        <v>0</v>
      </c>
      <c r="X249">
        <v>0</v>
      </c>
      <c r="Y249">
        <v>0</v>
      </c>
      <c r="Z249">
        <v>233291</v>
      </c>
      <c r="AA249">
        <v>354.97199999999998</v>
      </c>
      <c r="AB249">
        <v>0</v>
      </c>
      <c r="AC249">
        <v>0</v>
      </c>
      <c r="AD249">
        <v>0</v>
      </c>
      <c r="AE249">
        <v>0</v>
      </c>
      <c r="AF249">
        <v>677.26599999999996</v>
      </c>
      <c r="AG249">
        <v>0</v>
      </c>
      <c r="AH249">
        <v>1032.24</v>
      </c>
      <c r="AI249">
        <v>0</v>
      </c>
      <c r="AJ249">
        <v>0</v>
      </c>
      <c r="AK249">
        <v>0</v>
      </c>
      <c r="AL249">
        <v>0</v>
      </c>
      <c r="AM249">
        <v>1032.24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3.18967</v>
      </c>
      <c r="BB249">
        <v>19.439699999999998</v>
      </c>
      <c r="BC249">
        <v>84.460599999999999</v>
      </c>
      <c r="BD249">
        <v>0</v>
      </c>
      <c r="BE249">
        <v>0</v>
      </c>
      <c r="BF249">
        <v>5.4345800000000004</v>
      </c>
      <c r="BG249">
        <v>102.489</v>
      </c>
      <c r="BH249">
        <v>215.01300000000001</v>
      </c>
      <c r="BI249">
        <v>108.021</v>
      </c>
      <c r="BJ249">
        <v>0</v>
      </c>
      <c r="BK249">
        <v>0</v>
      </c>
      <c r="BL249">
        <v>0</v>
      </c>
      <c r="BM249">
        <v>323.03500000000003</v>
      </c>
      <c r="BN249">
        <v>314.41000000000003</v>
      </c>
      <c r="BO249">
        <v>8.62425</v>
      </c>
      <c r="BP249">
        <v>0</v>
      </c>
      <c r="BQ249">
        <v>0</v>
      </c>
      <c r="BS249">
        <v>0</v>
      </c>
      <c r="BT249">
        <v>0</v>
      </c>
      <c r="BV249">
        <v>0</v>
      </c>
      <c r="BW249" t="s">
        <v>99</v>
      </c>
      <c r="BX249" t="s">
        <v>99</v>
      </c>
      <c r="BY249" t="s">
        <v>405</v>
      </c>
      <c r="BZ249">
        <v>4.5760300000000003</v>
      </c>
      <c r="CA249">
        <v>36139.5</v>
      </c>
      <c r="CB249">
        <v>14594.9</v>
      </c>
      <c r="CC249">
        <v>0</v>
      </c>
      <c r="CD249">
        <v>668.84500000000003</v>
      </c>
      <c r="CE249">
        <v>0</v>
      </c>
      <c r="CF249">
        <v>77836.5</v>
      </c>
      <c r="CG249">
        <v>129244</v>
      </c>
      <c r="CH249">
        <v>81817.899999999994</v>
      </c>
      <c r="CI249">
        <v>0</v>
      </c>
      <c r="CJ249">
        <v>0</v>
      </c>
      <c r="CK249">
        <v>0</v>
      </c>
      <c r="CL249">
        <v>211062</v>
      </c>
      <c r="CM249">
        <v>794.61900000000003</v>
      </c>
      <c r="CN249">
        <v>0</v>
      </c>
      <c r="CO249">
        <v>0</v>
      </c>
      <c r="CP249">
        <v>0</v>
      </c>
      <c r="CQ249">
        <v>0</v>
      </c>
      <c r="CR249">
        <v>660.41600000000005</v>
      </c>
      <c r="CS249">
        <v>0</v>
      </c>
      <c r="CT249">
        <v>1455.03</v>
      </c>
      <c r="CU249">
        <v>0</v>
      </c>
      <c r="CV249">
        <v>0</v>
      </c>
      <c r="CW249">
        <v>0</v>
      </c>
      <c r="CX249">
        <v>0</v>
      </c>
      <c r="CY249">
        <v>1455.03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7.2240700000000002</v>
      </c>
      <c r="DN249">
        <v>62.088000000000001</v>
      </c>
      <c r="DO249">
        <v>19.830500000000001</v>
      </c>
      <c r="DP249">
        <v>0</v>
      </c>
      <c r="DQ249">
        <v>0.72408300000000003</v>
      </c>
      <c r="DR249">
        <v>5.2993600000000001</v>
      </c>
      <c r="DS249">
        <v>102.489</v>
      </c>
      <c r="DT249">
        <v>197.655</v>
      </c>
      <c r="DU249">
        <v>108.021</v>
      </c>
      <c r="DV249">
        <v>0</v>
      </c>
      <c r="DW249">
        <v>0</v>
      </c>
      <c r="DX249">
        <v>0</v>
      </c>
      <c r="DY249">
        <v>305.67599999999999</v>
      </c>
      <c r="DZ249">
        <v>293.15699999999998</v>
      </c>
      <c r="EA249">
        <v>12.5185</v>
      </c>
      <c r="EB249">
        <v>0</v>
      </c>
      <c r="EC249">
        <v>0</v>
      </c>
      <c r="EE249">
        <v>0</v>
      </c>
      <c r="EF249">
        <v>0</v>
      </c>
      <c r="EH249">
        <v>0</v>
      </c>
      <c r="EI249">
        <v>0</v>
      </c>
      <c r="EJ249">
        <v>4.9567300000000003</v>
      </c>
      <c r="EK249">
        <v>11.944000000000001</v>
      </c>
      <c r="EL249">
        <v>0</v>
      </c>
      <c r="EM249">
        <v>0</v>
      </c>
      <c r="EN249">
        <v>0</v>
      </c>
      <c r="EO249">
        <v>13.7745</v>
      </c>
      <c r="EP249">
        <v>30.6753</v>
      </c>
      <c r="EQ249">
        <v>14.844099999999999</v>
      </c>
      <c r="ER249">
        <v>0</v>
      </c>
      <c r="ES249">
        <v>0</v>
      </c>
      <c r="ET249">
        <v>0</v>
      </c>
      <c r="EU249">
        <v>45.519399999999997</v>
      </c>
      <c r="EV249">
        <v>0</v>
      </c>
      <c r="EW249">
        <v>15.252599999999999</v>
      </c>
      <c r="EX249">
        <v>2.8014100000000002</v>
      </c>
      <c r="EY249">
        <v>0</v>
      </c>
      <c r="EZ249">
        <v>0</v>
      </c>
      <c r="FA249">
        <v>0</v>
      </c>
      <c r="FB249">
        <v>13.7745</v>
      </c>
      <c r="FC249">
        <v>31.828600000000002</v>
      </c>
      <c r="FD249">
        <v>14.844099999999999</v>
      </c>
      <c r="FE249">
        <v>0</v>
      </c>
      <c r="FF249">
        <v>0</v>
      </c>
      <c r="FG249">
        <v>0</v>
      </c>
      <c r="FH249">
        <v>46.672600000000003</v>
      </c>
      <c r="FI249" t="s">
        <v>606</v>
      </c>
      <c r="FJ249" t="s">
        <v>535</v>
      </c>
      <c r="FK249" t="s">
        <v>536</v>
      </c>
      <c r="FL249" t="s">
        <v>257</v>
      </c>
      <c r="FM249">
        <v>8.5</v>
      </c>
      <c r="FN249" t="s">
        <v>44</v>
      </c>
      <c r="FO249" t="s">
        <v>472</v>
      </c>
      <c r="FP249" t="s">
        <v>617</v>
      </c>
    </row>
    <row r="250" spans="1:172" x14ac:dyDescent="0.25">
      <c r="A250" s="72">
        <v>43238.538923611108</v>
      </c>
      <c r="B250" t="s">
        <v>421</v>
      </c>
      <c r="C250" t="s">
        <v>421</v>
      </c>
      <c r="D250" t="s">
        <v>123</v>
      </c>
      <c r="E250">
        <v>22500</v>
      </c>
      <c r="F250">
        <v>22500</v>
      </c>
      <c r="G250" t="s">
        <v>43</v>
      </c>
      <c r="H250" s="73">
        <v>4.4444444444444446E-2</v>
      </c>
      <c r="I250" t="s">
        <v>51</v>
      </c>
      <c r="J250">
        <v>-33.72</v>
      </c>
      <c r="K250" t="s">
        <v>99</v>
      </c>
      <c r="L250" t="s">
        <v>99</v>
      </c>
      <c r="M250" t="s">
        <v>255</v>
      </c>
      <c r="N250">
        <v>266.11500000000001</v>
      </c>
      <c r="O250">
        <v>107527</v>
      </c>
      <c r="P250">
        <v>43294.6</v>
      </c>
      <c r="Q250">
        <v>515.577</v>
      </c>
      <c r="R250">
        <v>7673.73</v>
      </c>
      <c r="S250">
        <v>0</v>
      </c>
      <c r="T250">
        <v>77836.5</v>
      </c>
      <c r="U250">
        <v>237114</v>
      </c>
      <c r="V250">
        <v>81817.899999999994</v>
      </c>
      <c r="W250">
        <v>0</v>
      </c>
      <c r="X250">
        <v>0</v>
      </c>
      <c r="Y250">
        <v>0</v>
      </c>
      <c r="Z250">
        <v>318931</v>
      </c>
      <c r="AA250">
        <v>271.84199999999998</v>
      </c>
      <c r="AB250">
        <v>0</v>
      </c>
      <c r="AC250">
        <v>0</v>
      </c>
      <c r="AD250">
        <v>0</v>
      </c>
      <c r="AE250">
        <v>0</v>
      </c>
      <c r="AF250">
        <v>591.54600000000005</v>
      </c>
      <c r="AG250">
        <v>0</v>
      </c>
      <c r="AH250">
        <v>863.38800000000003</v>
      </c>
      <c r="AI250">
        <v>0</v>
      </c>
      <c r="AJ250">
        <v>0</v>
      </c>
      <c r="AK250">
        <v>0</v>
      </c>
      <c r="AL250">
        <v>0</v>
      </c>
      <c r="AM250">
        <v>863.38800000000003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2.7566799999999998</v>
      </c>
      <c r="BB250">
        <v>177.27500000000001</v>
      </c>
      <c r="BC250">
        <v>58.4206</v>
      </c>
      <c r="BD250">
        <v>1.1636</v>
      </c>
      <c r="BE250">
        <v>10.569599999999999</v>
      </c>
      <c r="BF250">
        <v>4.77318</v>
      </c>
      <c r="BG250">
        <v>103.813</v>
      </c>
      <c r="BH250">
        <v>358.77100000000002</v>
      </c>
      <c r="BI250">
        <v>109.422</v>
      </c>
      <c r="BJ250">
        <v>0</v>
      </c>
      <c r="BK250">
        <v>0</v>
      </c>
      <c r="BL250">
        <v>0</v>
      </c>
      <c r="BM250">
        <v>468.19299999999998</v>
      </c>
      <c r="BN250">
        <v>460.95800000000003</v>
      </c>
      <c r="BO250">
        <v>7.2351900000000002</v>
      </c>
      <c r="BP250">
        <v>0</v>
      </c>
      <c r="BQ250">
        <v>0</v>
      </c>
      <c r="BS250">
        <v>0</v>
      </c>
      <c r="BT250">
        <v>0</v>
      </c>
      <c r="BV250">
        <v>0</v>
      </c>
      <c r="BW250" t="s">
        <v>99</v>
      </c>
      <c r="BX250" t="s">
        <v>99</v>
      </c>
      <c r="BY250" t="s">
        <v>454</v>
      </c>
      <c r="BZ250">
        <v>2.4521099999999998</v>
      </c>
      <c r="CA250">
        <v>105368</v>
      </c>
      <c r="CB250">
        <v>23122.799999999999</v>
      </c>
      <c r="CC250">
        <v>0</v>
      </c>
      <c r="CD250">
        <v>309.18400000000003</v>
      </c>
      <c r="CE250">
        <v>0</v>
      </c>
      <c r="CF250">
        <v>77836.5</v>
      </c>
      <c r="CG250">
        <v>206639</v>
      </c>
      <c r="CH250">
        <v>81817.899999999994</v>
      </c>
      <c r="CI250">
        <v>0</v>
      </c>
      <c r="CJ250">
        <v>0</v>
      </c>
      <c r="CK250">
        <v>0</v>
      </c>
      <c r="CL250">
        <v>288457</v>
      </c>
      <c r="CM250">
        <v>424.61099999999999</v>
      </c>
      <c r="CN250">
        <v>0</v>
      </c>
      <c r="CO250">
        <v>0</v>
      </c>
      <c r="CP250">
        <v>0</v>
      </c>
      <c r="CQ250">
        <v>0</v>
      </c>
      <c r="CR250">
        <v>576.83000000000004</v>
      </c>
      <c r="CS250">
        <v>0</v>
      </c>
      <c r="CT250">
        <v>1001.44</v>
      </c>
      <c r="CU250">
        <v>0</v>
      </c>
      <c r="CV250">
        <v>0</v>
      </c>
      <c r="CW250">
        <v>0</v>
      </c>
      <c r="CX250">
        <v>0</v>
      </c>
      <c r="CY250">
        <v>1001.44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3.9633699999999998</v>
      </c>
      <c r="DN250">
        <v>178.006</v>
      </c>
      <c r="DO250">
        <v>34.274900000000002</v>
      </c>
      <c r="DP250">
        <v>0</v>
      </c>
      <c r="DQ250">
        <v>0.33664500000000003</v>
      </c>
      <c r="DR250">
        <v>4.6544400000000001</v>
      </c>
      <c r="DS250">
        <v>103.813</v>
      </c>
      <c r="DT250">
        <v>325.04899999999998</v>
      </c>
      <c r="DU250">
        <v>109.422</v>
      </c>
      <c r="DV250">
        <v>0</v>
      </c>
      <c r="DW250">
        <v>0</v>
      </c>
      <c r="DX250">
        <v>0</v>
      </c>
      <c r="DY250">
        <v>434.471</v>
      </c>
      <c r="DZ250">
        <v>425.85500000000002</v>
      </c>
      <c r="EA250">
        <v>8.6151499999999999</v>
      </c>
      <c r="EB250">
        <v>0</v>
      </c>
      <c r="EC250">
        <v>0</v>
      </c>
      <c r="EE250">
        <v>0</v>
      </c>
      <c r="EF250">
        <v>0</v>
      </c>
      <c r="EH250">
        <v>0</v>
      </c>
      <c r="EI250">
        <v>0</v>
      </c>
      <c r="EJ250">
        <v>42.516399999999997</v>
      </c>
      <c r="EK250">
        <v>8.8036700000000003</v>
      </c>
      <c r="EL250">
        <v>0.32172499999999998</v>
      </c>
      <c r="EM250">
        <v>1.8576699999999999</v>
      </c>
      <c r="EN250">
        <v>0</v>
      </c>
      <c r="EO250">
        <v>13.7745</v>
      </c>
      <c r="EP250">
        <v>67.274000000000001</v>
      </c>
      <c r="EQ250">
        <v>14.844099999999999</v>
      </c>
      <c r="ER250">
        <v>0</v>
      </c>
      <c r="ES250">
        <v>0</v>
      </c>
      <c r="ET250">
        <v>0</v>
      </c>
      <c r="EU250">
        <v>82.117999999999995</v>
      </c>
      <c r="EV250">
        <v>0</v>
      </c>
      <c r="EW250">
        <v>44.278100000000002</v>
      </c>
      <c r="EX250">
        <v>5.6864499999999998</v>
      </c>
      <c r="EY250">
        <v>0</v>
      </c>
      <c r="EZ250">
        <v>0</v>
      </c>
      <c r="FA250">
        <v>0</v>
      </c>
      <c r="FB250">
        <v>13.7745</v>
      </c>
      <c r="FC250">
        <v>63.738999999999997</v>
      </c>
      <c r="FD250">
        <v>14.844099999999999</v>
      </c>
      <c r="FE250">
        <v>0</v>
      </c>
      <c r="FF250">
        <v>0</v>
      </c>
      <c r="FG250">
        <v>0</v>
      </c>
      <c r="FH250">
        <v>78.583100000000002</v>
      </c>
      <c r="FI250" t="s">
        <v>606</v>
      </c>
      <c r="FJ250" t="s">
        <v>535</v>
      </c>
      <c r="FK250" t="s">
        <v>536</v>
      </c>
      <c r="FL250" t="s">
        <v>257</v>
      </c>
      <c r="FM250">
        <v>8.5</v>
      </c>
      <c r="FN250" t="s">
        <v>44</v>
      </c>
      <c r="FO250" t="s">
        <v>472</v>
      </c>
      <c r="FP250" t="s">
        <v>617</v>
      </c>
    </row>
    <row r="251" spans="1:172" x14ac:dyDescent="0.25">
      <c r="A251" s="72">
        <v>43238.539618055554</v>
      </c>
      <c r="B251" t="s">
        <v>422</v>
      </c>
      <c r="C251" t="s">
        <v>422</v>
      </c>
      <c r="D251" t="s">
        <v>266</v>
      </c>
      <c r="E251">
        <v>22500</v>
      </c>
      <c r="F251">
        <v>22500</v>
      </c>
      <c r="G251" t="s">
        <v>43</v>
      </c>
      <c r="H251" s="73">
        <v>3.8194444444444441E-2</v>
      </c>
      <c r="I251" t="s">
        <v>51</v>
      </c>
      <c r="J251">
        <v>-37.43</v>
      </c>
      <c r="K251" t="s">
        <v>99</v>
      </c>
      <c r="L251" t="s">
        <v>99</v>
      </c>
      <c r="M251" t="s">
        <v>212</v>
      </c>
      <c r="N251">
        <v>658.54600000000005</v>
      </c>
      <c r="O251">
        <v>32981.300000000003</v>
      </c>
      <c r="P251">
        <v>39425.4</v>
      </c>
      <c r="Q251">
        <v>87.437799999999996</v>
      </c>
      <c r="R251">
        <v>5361.5</v>
      </c>
      <c r="S251">
        <v>0</v>
      </c>
      <c r="T251">
        <v>77836.5</v>
      </c>
      <c r="U251">
        <v>156351</v>
      </c>
      <c r="V251">
        <v>81817.899999999994</v>
      </c>
      <c r="W251">
        <v>0</v>
      </c>
      <c r="X251">
        <v>0</v>
      </c>
      <c r="Y251">
        <v>0</v>
      </c>
      <c r="Z251">
        <v>238169</v>
      </c>
      <c r="AA251">
        <v>460.19600000000003</v>
      </c>
      <c r="AB251">
        <v>0</v>
      </c>
      <c r="AC251">
        <v>0</v>
      </c>
      <c r="AD251">
        <v>0</v>
      </c>
      <c r="AE251">
        <v>0</v>
      </c>
      <c r="AF251">
        <v>677.26599999999996</v>
      </c>
      <c r="AG251">
        <v>0</v>
      </c>
      <c r="AH251">
        <v>1137.46</v>
      </c>
      <c r="AI251">
        <v>0</v>
      </c>
      <c r="AJ251">
        <v>0</v>
      </c>
      <c r="AK251">
        <v>0</v>
      </c>
      <c r="AL251">
        <v>0</v>
      </c>
      <c r="AM251">
        <v>1137.46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4.8349399999999996</v>
      </c>
      <c r="BB251">
        <v>61.479900000000001</v>
      </c>
      <c r="BC251">
        <v>52.557299999999998</v>
      </c>
      <c r="BD251">
        <v>0.172988</v>
      </c>
      <c r="BE251">
        <v>8.1153300000000002</v>
      </c>
      <c r="BF251">
        <v>5.4345800000000004</v>
      </c>
      <c r="BG251">
        <v>102.489</v>
      </c>
      <c r="BH251">
        <v>235.084</v>
      </c>
      <c r="BI251">
        <v>108.021</v>
      </c>
      <c r="BJ251">
        <v>0</v>
      </c>
      <c r="BK251">
        <v>0</v>
      </c>
      <c r="BL251">
        <v>0</v>
      </c>
      <c r="BM251">
        <v>343.10500000000002</v>
      </c>
      <c r="BN251">
        <v>333.55700000000002</v>
      </c>
      <c r="BO251">
        <v>9.5476399999999995</v>
      </c>
      <c r="BP251">
        <v>0</v>
      </c>
      <c r="BQ251">
        <v>0</v>
      </c>
      <c r="BS251">
        <v>0</v>
      </c>
      <c r="BT251">
        <v>0</v>
      </c>
      <c r="BV251">
        <v>0</v>
      </c>
      <c r="BW251" t="s">
        <v>99</v>
      </c>
      <c r="BX251" t="s">
        <v>99</v>
      </c>
      <c r="BY251" t="s">
        <v>405</v>
      </c>
      <c r="BZ251">
        <v>4.5760300000000003</v>
      </c>
      <c r="CA251">
        <v>36139.5</v>
      </c>
      <c r="CB251">
        <v>14594.9</v>
      </c>
      <c r="CC251">
        <v>0</v>
      </c>
      <c r="CD251">
        <v>668.84500000000003</v>
      </c>
      <c r="CE251">
        <v>0</v>
      </c>
      <c r="CF251">
        <v>77836.5</v>
      </c>
      <c r="CG251">
        <v>129244</v>
      </c>
      <c r="CH251">
        <v>81817.899999999994</v>
      </c>
      <c r="CI251">
        <v>0</v>
      </c>
      <c r="CJ251">
        <v>0</v>
      </c>
      <c r="CK251">
        <v>0</v>
      </c>
      <c r="CL251">
        <v>211062</v>
      </c>
      <c r="CM251">
        <v>794.61900000000003</v>
      </c>
      <c r="CN251">
        <v>0</v>
      </c>
      <c r="CO251">
        <v>0</v>
      </c>
      <c r="CP251">
        <v>0</v>
      </c>
      <c r="CQ251">
        <v>0</v>
      </c>
      <c r="CR251">
        <v>660.41600000000005</v>
      </c>
      <c r="CS251">
        <v>0</v>
      </c>
      <c r="CT251">
        <v>1455.03</v>
      </c>
      <c r="CU251">
        <v>0</v>
      </c>
      <c r="CV251">
        <v>0</v>
      </c>
      <c r="CW251">
        <v>0</v>
      </c>
      <c r="CX251">
        <v>0</v>
      </c>
      <c r="CY251">
        <v>1455.03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7.2240700000000002</v>
      </c>
      <c r="DN251">
        <v>62.088000000000001</v>
      </c>
      <c r="DO251">
        <v>19.830500000000001</v>
      </c>
      <c r="DP251">
        <v>0</v>
      </c>
      <c r="DQ251">
        <v>0.72408300000000003</v>
      </c>
      <c r="DR251">
        <v>5.2993600000000001</v>
      </c>
      <c r="DS251">
        <v>102.489</v>
      </c>
      <c r="DT251">
        <v>197.655</v>
      </c>
      <c r="DU251">
        <v>108.021</v>
      </c>
      <c r="DV251">
        <v>0</v>
      </c>
      <c r="DW251">
        <v>0</v>
      </c>
      <c r="DX251">
        <v>0</v>
      </c>
      <c r="DY251">
        <v>305.67599999999999</v>
      </c>
      <c r="DZ251">
        <v>293.15699999999998</v>
      </c>
      <c r="EA251">
        <v>12.5185</v>
      </c>
      <c r="EB251">
        <v>0</v>
      </c>
      <c r="EC251">
        <v>0</v>
      </c>
      <c r="EE251">
        <v>0</v>
      </c>
      <c r="EF251">
        <v>0</v>
      </c>
      <c r="EH251">
        <v>0</v>
      </c>
      <c r="EI251">
        <v>0</v>
      </c>
      <c r="EJ251">
        <v>14.4932</v>
      </c>
      <c r="EK251">
        <v>7.7750599999999999</v>
      </c>
      <c r="EL251">
        <v>4.35457E-2</v>
      </c>
      <c r="EM251">
        <v>1.8686799999999999</v>
      </c>
      <c r="EN251">
        <v>0</v>
      </c>
      <c r="EO251">
        <v>13.7745</v>
      </c>
      <c r="EP251">
        <v>37.954999999999998</v>
      </c>
      <c r="EQ251">
        <v>14.844099999999999</v>
      </c>
      <c r="ER251">
        <v>0</v>
      </c>
      <c r="ES251">
        <v>0</v>
      </c>
      <c r="ET251">
        <v>0</v>
      </c>
      <c r="EU251">
        <v>52.799100000000003</v>
      </c>
      <c r="EV251">
        <v>0</v>
      </c>
      <c r="EW251">
        <v>15.252599999999999</v>
      </c>
      <c r="EX251">
        <v>2.8014100000000002</v>
      </c>
      <c r="EY251">
        <v>0</v>
      </c>
      <c r="EZ251">
        <v>0</v>
      </c>
      <c r="FA251">
        <v>0</v>
      </c>
      <c r="FB251">
        <v>13.7745</v>
      </c>
      <c r="FC251">
        <v>31.828600000000002</v>
      </c>
      <c r="FD251">
        <v>14.844099999999999</v>
      </c>
      <c r="FE251">
        <v>0</v>
      </c>
      <c r="FF251">
        <v>0</v>
      </c>
      <c r="FG251">
        <v>0</v>
      </c>
      <c r="FH251">
        <v>46.672600000000003</v>
      </c>
      <c r="FI251" t="s">
        <v>606</v>
      </c>
      <c r="FJ251" t="s">
        <v>535</v>
      </c>
      <c r="FK251" t="s">
        <v>536</v>
      </c>
      <c r="FL251" t="s">
        <v>257</v>
      </c>
      <c r="FM251">
        <v>8.5</v>
      </c>
      <c r="FN251" t="s">
        <v>44</v>
      </c>
      <c r="FO251" t="s">
        <v>472</v>
      </c>
      <c r="FP251" t="s">
        <v>617</v>
      </c>
    </row>
    <row r="252" spans="1:172" x14ac:dyDescent="0.25">
      <c r="A252" s="72">
        <v>43238.540567129632</v>
      </c>
      <c r="B252" t="s">
        <v>352</v>
      </c>
      <c r="C252" t="s">
        <v>352</v>
      </c>
      <c r="D252" t="s">
        <v>266</v>
      </c>
      <c r="E252">
        <v>53627.8</v>
      </c>
      <c r="F252">
        <v>53627.8</v>
      </c>
      <c r="G252" t="s">
        <v>43</v>
      </c>
      <c r="H252" s="73">
        <v>5.4166666666666669E-2</v>
      </c>
      <c r="I252" t="s">
        <v>50</v>
      </c>
      <c r="J252">
        <v>7.11</v>
      </c>
      <c r="K252" t="s">
        <v>99</v>
      </c>
      <c r="L252" t="s">
        <v>99</v>
      </c>
      <c r="M252" t="s">
        <v>240</v>
      </c>
      <c r="N252">
        <v>8.4655299999999993</v>
      </c>
      <c r="O252">
        <v>79127.199999999997</v>
      </c>
      <c r="P252">
        <v>22274.5</v>
      </c>
      <c r="Q252">
        <v>0</v>
      </c>
      <c r="R252">
        <v>1633.07</v>
      </c>
      <c r="S252">
        <v>0</v>
      </c>
      <c r="T252">
        <v>72497.3</v>
      </c>
      <c r="U252">
        <v>175541</v>
      </c>
      <c r="V252">
        <v>229701</v>
      </c>
      <c r="W252">
        <v>0</v>
      </c>
      <c r="X252">
        <v>0</v>
      </c>
      <c r="Y252">
        <v>0</v>
      </c>
      <c r="Z252">
        <v>405242</v>
      </c>
      <c r="AA252">
        <v>1301.0999999999999</v>
      </c>
      <c r="AB252">
        <v>0</v>
      </c>
      <c r="AC252">
        <v>0</v>
      </c>
      <c r="AD252">
        <v>0</v>
      </c>
      <c r="AE252">
        <v>0</v>
      </c>
      <c r="AF252">
        <v>609.04399999999998</v>
      </c>
      <c r="AG252">
        <v>0</v>
      </c>
      <c r="AH252">
        <v>1910.15</v>
      </c>
      <c r="AI252">
        <v>0</v>
      </c>
      <c r="AJ252">
        <v>0</v>
      </c>
      <c r="AK252">
        <v>0</v>
      </c>
      <c r="AL252">
        <v>0</v>
      </c>
      <c r="AM252">
        <v>1910.15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4.9065599999999998</v>
      </c>
      <c r="BB252">
        <v>54.0276</v>
      </c>
      <c r="BC252">
        <v>12.1533</v>
      </c>
      <c r="BD252">
        <v>0</v>
      </c>
      <c r="BE252">
        <v>0.74767700000000004</v>
      </c>
      <c r="BF252">
        <v>2.0487299999999999</v>
      </c>
      <c r="BG252">
        <v>39.262</v>
      </c>
      <c r="BH252">
        <v>113.146</v>
      </c>
      <c r="BI252">
        <v>123.904</v>
      </c>
      <c r="BJ252">
        <v>0</v>
      </c>
      <c r="BK252">
        <v>0</v>
      </c>
      <c r="BL252">
        <v>0</v>
      </c>
      <c r="BM252">
        <v>237.05</v>
      </c>
      <c r="BN252">
        <v>230.09800000000001</v>
      </c>
      <c r="BO252">
        <v>6.9514100000000001</v>
      </c>
      <c r="BP252">
        <v>0</v>
      </c>
      <c r="BQ252">
        <v>0</v>
      </c>
      <c r="BS252">
        <v>0</v>
      </c>
      <c r="BT252">
        <v>0</v>
      </c>
      <c r="BV252">
        <v>0</v>
      </c>
      <c r="BW252" t="s">
        <v>99</v>
      </c>
      <c r="BX252" t="s">
        <v>99</v>
      </c>
      <c r="BY252" t="s">
        <v>263</v>
      </c>
      <c r="BZ252">
        <v>9.6137499999999996</v>
      </c>
      <c r="CA252">
        <v>75556.600000000006</v>
      </c>
      <c r="CB252">
        <v>38030.699999999997</v>
      </c>
      <c r="CC252">
        <v>0</v>
      </c>
      <c r="CD252">
        <v>1381.44</v>
      </c>
      <c r="CE252">
        <v>0</v>
      </c>
      <c r="CF252">
        <v>72497.3</v>
      </c>
      <c r="CG252">
        <v>187476</v>
      </c>
      <c r="CH252">
        <v>229701</v>
      </c>
      <c r="CI252">
        <v>0</v>
      </c>
      <c r="CJ252">
        <v>0</v>
      </c>
      <c r="CK252">
        <v>0</v>
      </c>
      <c r="CL252">
        <v>417177</v>
      </c>
      <c r="CM252">
        <v>1691.48</v>
      </c>
      <c r="CN252">
        <v>0</v>
      </c>
      <c r="CO252">
        <v>0</v>
      </c>
      <c r="CP252">
        <v>0</v>
      </c>
      <c r="CQ252">
        <v>0</v>
      </c>
      <c r="CR252">
        <v>640.42700000000002</v>
      </c>
      <c r="CS252">
        <v>0</v>
      </c>
      <c r="CT252">
        <v>2331.91</v>
      </c>
      <c r="CU252">
        <v>0</v>
      </c>
      <c r="CV252">
        <v>0</v>
      </c>
      <c r="CW252">
        <v>0</v>
      </c>
      <c r="CX252">
        <v>0</v>
      </c>
      <c r="CY252">
        <v>2331.91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6.3621699999999999</v>
      </c>
      <c r="DN252">
        <v>51.156500000000001</v>
      </c>
      <c r="DO252">
        <v>20.6953</v>
      </c>
      <c r="DP252">
        <v>0</v>
      </c>
      <c r="DQ252">
        <v>0.63316499999999998</v>
      </c>
      <c r="DR252">
        <v>2.15421</v>
      </c>
      <c r="DS252">
        <v>39.262</v>
      </c>
      <c r="DT252">
        <v>120.26300000000001</v>
      </c>
      <c r="DU252">
        <v>123.904</v>
      </c>
      <c r="DV252">
        <v>0</v>
      </c>
      <c r="DW252">
        <v>0</v>
      </c>
      <c r="DX252">
        <v>0</v>
      </c>
      <c r="DY252">
        <v>244.167</v>
      </c>
      <c r="DZ252">
        <v>235.655</v>
      </c>
      <c r="EA252">
        <v>8.5119699999999998</v>
      </c>
      <c r="EB252">
        <v>0</v>
      </c>
      <c r="EC252">
        <v>0</v>
      </c>
      <c r="EE252">
        <v>0</v>
      </c>
      <c r="EF252">
        <v>0</v>
      </c>
      <c r="EH252">
        <v>0</v>
      </c>
      <c r="EI252" s="74">
        <v>8.6589899999999995E-21</v>
      </c>
      <c r="EJ252">
        <v>24.778099999999998</v>
      </c>
      <c r="EK252">
        <v>2.9433799999999999</v>
      </c>
      <c r="EL252">
        <v>0</v>
      </c>
      <c r="EM252" s="74">
        <v>1.14592E-17</v>
      </c>
      <c r="EN252">
        <v>0</v>
      </c>
      <c r="EO252">
        <v>10.330399999999999</v>
      </c>
      <c r="EP252">
        <v>38.051900000000003</v>
      </c>
      <c r="EQ252">
        <v>29.569400000000002</v>
      </c>
      <c r="ER252">
        <v>0</v>
      </c>
      <c r="ES252">
        <v>0</v>
      </c>
      <c r="ET252">
        <v>0</v>
      </c>
      <c r="EU252">
        <v>67.621200000000002</v>
      </c>
      <c r="EV252" s="74">
        <v>3.9307200000000002E-20</v>
      </c>
      <c r="EW252">
        <v>23.972899999999999</v>
      </c>
      <c r="EX252">
        <v>4.7342500000000003</v>
      </c>
      <c r="EY252">
        <v>0</v>
      </c>
      <c r="EZ252" s="74">
        <v>5.0623500000000002E-17</v>
      </c>
      <c r="FA252">
        <v>0</v>
      </c>
      <c r="FB252">
        <v>10.330399999999999</v>
      </c>
      <c r="FC252">
        <v>39.037500000000001</v>
      </c>
      <c r="FD252">
        <v>29.569400000000002</v>
      </c>
      <c r="FE252">
        <v>0</v>
      </c>
      <c r="FF252">
        <v>0</v>
      </c>
      <c r="FG252">
        <v>0</v>
      </c>
      <c r="FH252">
        <v>68.606899999999996</v>
      </c>
      <c r="FI252" t="s">
        <v>606</v>
      </c>
      <c r="FJ252" t="s">
        <v>535</v>
      </c>
      <c r="FK252" t="s">
        <v>536</v>
      </c>
      <c r="FL252" t="s">
        <v>257</v>
      </c>
      <c r="FM252">
        <v>8.5</v>
      </c>
      <c r="FN252" t="s">
        <v>44</v>
      </c>
      <c r="FO252" t="s">
        <v>472</v>
      </c>
      <c r="FP252" t="s">
        <v>617</v>
      </c>
    </row>
    <row r="253" spans="1:172" x14ac:dyDescent="0.25">
      <c r="A253" s="72">
        <v>43238.541527777779</v>
      </c>
      <c r="B253" t="s">
        <v>503</v>
      </c>
      <c r="C253" t="s">
        <v>503</v>
      </c>
      <c r="D253" t="s">
        <v>266</v>
      </c>
      <c r="E253">
        <v>53627.8</v>
      </c>
      <c r="F253">
        <v>53627.8</v>
      </c>
      <c r="G253" t="s">
        <v>43</v>
      </c>
      <c r="H253" s="73">
        <v>5.4166666666666669E-2</v>
      </c>
      <c r="I253" t="s">
        <v>50</v>
      </c>
      <c r="J253">
        <v>5.69</v>
      </c>
      <c r="K253" t="s">
        <v>99</v>
      </c>
      <c r="L253" t="s">
        <v>99</v>
      </c>
      <c r="M253" t="s">
        <v>240</v>
      </c>
      <c r="N253">
        <v>10.259499999999999</v>
      </c>
      <c r="O253">
        <v>78378.8</v>
      </c>
      <c r="P253">
        <v>22017.7</v>
      </c>
      <c r="Q253">
        <v>0</v>
      </c>
      <c r="R253">
        <v>2007.06</v>
      </c>
      <c r="S253">
        <v>0</v>
      </c>
      <c r="T253">
        <v>72497.3</v>
      </c>
      <c r="U253">
        <v>174911</v>
      </c>
      <c r="V253">
        <v>229701</v>
      </c>
      <c r="W253">
        <v>0</v>
      </c>
      <c r="X253">
        <v>0</v>
      </c>
      <c r="Y253">
        <v>0</v>
      </c>
      <c r="Z253">
        <v>404613</v>
      </c>
      <c r="AA253">
        <v>1576.83</v>
      </c>
      <c r="AB253">
        <v>0</v>
      </c>
      <c r="AC253">
        <v>0</v>
      </c>
      <c r="AD253">
        <v>0</v>
      </c>
      <c r="AE253">
        <v>0</v>
      </c>
      <c r="AF253">
        <v>609.04499999999996</v>
      </c>
      <c r="AG253">
        <v>0</v>
      </c>
      <c r="AH253">
        <v>2185.87</v>
      </c>
      <c r="AI253">
        <v>0</v>
      </c>
      <c r="AJ253">
        <v>0</v>
      </c>
      <c r="AK253">
        <v>0</v>
      </c>
      <c r="AL253">
        <v>0</v>
      </c>
      <c r="AM253">
        <v>2185.87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5.91418</v>
      </c>
      <c r="BB253">
        <v>53.812399999999997</v>
      </c>
      <c r="BC253">
        <v>12.056800000000001</v>
      </c>
      <c r="BD253">
        <v>0</v>
      </c>
      <c r="BE253">
        <v>0.92197899999999999</v>
      </c>
      <c r="BF253">
        <v>2.04874</v>
      </c>
      <c r="BG253">
        <v>39.262</v>
      </c>
      <c r="BH253">
        <v>114.01600000000001</v>
      </c>
      <c r="BI253">
        <v>123.904</v>
      </c>
      <c r="BJ253">
        <v>0</v>
      </c>
      <c r="BK253">
        <v>0</v>
      </c>
      <c r="BL253">
        <v>0</v>
      </c>
      <c r="BM253">
        <v>237.92</v>
      </c>
      <c r="BN253">
        <v>229.96199999999999</v>
      </c>
      <c r="BO253">
        <v>7.9581999999999997</v>
      </c>
      <c r="BP253">
        <v>0</v>
      </c>
      <c r="BQ253">
        <v>0</v>
      </c>
      <c r="BS253">
        <v>0</v>
      </c>
      <c r="BT253">
        <v>0</v>
      </c>
      <c r="BV253">
        <v>0</v>
      </c>
      <c r="BW253" t="s">
        <v>99</v>
      </c>
      <c r="BX253" t="s">
        <v>99</v>
      </c>
      <c r="BY253" t="s">
        <v>263</v>
      </c>
      <c r="BZ253">
        <v>10.0626</v>
      </c>
      <c r="CA253">
        <v>74672.3</v>
      </c>
      <c r="CB253">
        <v>37410.9</v>
      </c>
      <c r="CC253">
        <v>0</v>
      </c>
      <c r="CD253">
        <v>1435.03</v>
      </c>
      <c r="CE253">
        <v>0</v>
      </c>
      <c r="CF253">
        <v>72497.3</v>
      </c>
      <c r="CG253">
        <v>186026</v>
      </c>
      <c r="CH253">
        <v>229701</v>
      </c>
      <c r="CI253">
        <v>0</v>
      </c>
      <c r="CJ253">
        <v>0</v>
      </c>
      <c r="CK253">
        <v>0</v>
      </c>
      <c r="CL253">
        <v>415727</v>
      </c>
      <c r="CM253">
        <v>1767.62</v>
      </c>
      <c r="CN253">
        <v>0</v>
      </c>
      <c r="CO253">
        <v>0</v>
      </c>
      <c r="CP253">
        <v>0</v>
      </c>
      <c r="CQ253">
        <v>0</v>
      </c>
      <c r="CR253">
        <v>640.42700000000002</v>
      </c>
      <c r="CS253">
        <v>0</v>
      </c>
      <c r="CT253">
        <v>2408.0500000000002</v>
      </c>
      <c r="CU253">
        <v>0</v>
      </c>
      <c r="CV253">
        <v>0</v>
      </c>
      <c r="CW253">
        <v>0</v>
      </c>
      <c r="CX253">
        <v>0</v>
      </c>
      <c r="CY253">
        <v>2408.0500000000002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6.64574</v>
      </c>
      <c r="DN253">
        <v>50.614800000000002</v>
      </c>
      <c r="DO253">
        <v>20.366800000000001</v>
      </c>
      <c r="DP253">
        <v>0</v>
      </c>
      <c r="DQ253">
        <v>0.65754999999999997</v>
      </c>
      <c r="DR253">
        <v>2.15421</v>
      </c>
      <c r="DS253">
        <v>39.262</v>
      </c>
      <c r="DT253">
        <v>119.70099999999999</v>
      </c>
      <c r="DU253">
        <v>123.904</v>
      </c>
      <c r="DV253">
        <v>0</v>
      </c>
      <c r="DW253">
        <v>0</v>
      </c>
      <c r="DX253">
        <v>0</v>
      </c>
      <c r="DY253">
        <v>243.60499999999999</v>
      </c>
      <c r="DZ253">
        <v>234.81</v>
      </c>
      <c r="EA253">
        <v>8.7953299999999999</v>
      </c>
      <c r="EB253">
        <v>0</v>
      </c>
      <c r="EC253">
        <v>0</v>
      </c>
      <c r="EE253">
        <v>0</v>
      </c>
      <c r="EF253">
        <v>1</v>
      </c>
      <c r="EG253" t="s">
        <v>204</v>
      </c>
      <c r="EH253">
        <v>0</v>
      </c>
      <c r="EI253" s="74">
        <v>1.9001599999999999E-20</v>
      </c>
      <c r="EJ253">
        <v>24.811699999999998</v>
      </c>
      <c r="EK253">
        <v>2.94225</v>
      </c>
      <c r="EL253">
        <v>0</v>
      </c>
      <c r="EM253" s="74">
        <v>1.7188799999999999E-17</v>
      </c>
      <c r="EN253">
        <v>0</v>
      </c>
      <c r="EO253">
        <v>10.330399999999999</v>
      </c>
      <c r="EP253">
        <v>38.084299999999999</v>
      </c>
      <c r="EQ253">
        <v>29.569400000000002</v>
      </c>
      <c r="ER253">
        <v>0</v>
      </c>
      <c r="ES253">
        <v>0</v>
      </c>
      <c r="ET253">
        <v>0</v>
      </c>
      <c r="EU253">
        <v>67.653700000000001</v>
      </c>
      <c r="EV253" s="74">
        <v>4.04979E-20</v>
      </c>
      <c r="EW253">
        <v>23.7163</v>
      </c>
      <c r="EX253">
        <v>4.6803400000000002</v>
      </c>
      <c r="EY253">
        <v>0</v>
      </c>
      <c r="EZ253" s="74">
        <v>5.1629000000000002E-17</v>
      </c>
      <c r="FA253">
        <v>0</v>
      </c>
      <c r="FB253">
        <v>10.330399999999999</v>
      </c>
      <c r="FC253">
        <v>38.726999999999997</v>
      </c>
      <c r="FD253">
        <v>29.569400000000002</v>
      </c>
      <c r="FE253">
        <v>0</v>
      </c>
      <c r="FF253">
        <v>0</v>
      </c>
      <c r="FG253">
        <v>0</v>
      </c>
      <c r="FH253">
        <v>68.296400000000006</v>
      </c>
      <c r="FI253" t="s">
        <v>606</v>
      </c>
      <c r="FJ253" t="s">
        <v>535</v>
      </c>
      <c r="FK253" t="s">
        <v>536</v>
      </c>
      <c r="FL253" t="s">
        <v>257</v>
      </c>
      <c r="FM253">
        <v>8.5</v>
      </c>
      <c r="FN253" t="s">
        <v>44</v>
      </c>
      <c r="FO253" t="s">
        <v>472</v>
      </c>
      <c r="FP253" t="s">
        <v>617</v>
      </c>
    </row>
    <row r="254" spans="1:172" x14ac:dyDescent="0.25">
      <c r="A254" s="72">
        <v>43238.542500000003</v>
      </c>
      <c r="B254" t="s">
        <v>504</v>
      </c>
      <c r="C254" t="s">
        <v>504</v>
      </c>
      <c r="D254" t="s">
        <v>266</v>
      </c>
      <c r="E254">
        <v>53627.8</v>
      </c>
      <c r="F254">
        <v>53627.8</v>
      </c>
      <c r="G254" t="s">
        <v>43</v>
      </c>
      <c r="H254" s="73">
        <v>5.5555555555555552E-2</v>
      </c>
      <c r="I254" t="s">
        <v>50</v>
      </c>
      <c r="J254">
        <v>4.21</v>
      </c>
      <c r="K254" t="s">
        <v>99</v>
      </c>
      <c r="L254" t="s">
        <v>99</v>
      </c>
      <c r="M254" t="s">
        <v>240</v>
      </c>
      <c r="N254">
        <v>12.285600000000001</v>
      </c>
      <c r="O254">
        <v>77709.899999999994</v>
      </c>
      <c r="P254">
        <v>21643.599999999999</v>
      </c>
      <c r="Q254">
        <v>0</v>
      </c>
      <c r="R254">
        <v>2078.81</v>
      </c>
      <c r="S254">
        <v>0</v>
      </c>
      <c r="T254">
        <v>72497.3</v>
      </c>
      <c r="U254">
        <v>173942</v>
      </c>
      <c r="V254">
        <v>229701</v>
      </c>
      <c r="W254">
        <v>0</v>
      </c>
      <c r="X254">
        <v>0</v>
      </c>
      <c r="Y254">
        <v>0</v>
      </c>
      <c r="Z254">
        <v>403643</v>
      </c>
      <c r="AA254">
        <v>1888.22</v>
      </c>
      <c r="AB254">
        <v>0</v>
      </c>
      <c r="AC254">
        <v>0</v>
      </c>
      <c r="AD254">
        <v>0</v>
      </c>
      <c r="AE254">
        <v>0</v>
      </c>
      <c r="AF254">
        <v>609.04499999999996</v>
      </c>
      <c r="AG254">
        <v>0</v>
      </c>
      <c r="AH254">
        <v>2497.27</v>
      </c>
      <c r="AI254">
        <v>0</v>
      </c>
      <c r="AJ254">
        <v>0</v>
      </c>
      <c r="AK254">
        <v>0</v>
      </c>
      <c r="AL254">
        <v>0</v>
      </c>
      <c r="AM254">
        <v>2497.27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7.0293799999999997</v>
      </c>
      <c r="BB254">
        <v>53.6661</v>
      </c>
      <c r="BC254">
        <v>11.905099999999999</v>
      </c>
      <c r="BD254">
        <v>0</v>
      </c>
      <c r="BE254">
        <v>0.95573399999999997</v>
      </c>
      <c r="BF254">
        <v>2.04874</v>
      </c>
      <c r="BG254">
        <v>39.262</v>
      </c>
      <c r="BH254">
        <v>114.867</v>
      </c>
      <c r="BI254">
        <v>123.904</v>
      </c>
      <c r="BJ254">
        <v>0</v>
      </c>
      <c r="BK254">
        <v>0</v>
      </c>
      <c r="BL254">
        <v>0</v>
      </c>
      <c r="BM254">
        <v>238.77099999999999</v>
      </c>
      <c r="BN254">
        <v>229.69800000000001</v>
      </c>
      <c r="BO254">
        <v>9.0724699999999991</v>
      </c>
      <c r="BP254">
        <v>0</v>
      </c>
      <c r="BQ254">
        <v>0</v>
      </c>
      <c r="BS254">
        <v>0</v>
      </c>
      <c r="BT254">
        <v>0</v>
      </c>
      <c r="BV254">
        <v>0</v>
      </c>
      <c r="BW254" t="s">
        <v>99</v>
      </c>
      <c r="BX254" t="s">
        <v>99</v>
      </c>
      <c r="BY254" t="s">
        <v>263</v>
      </c>
      <c r="BZ254">
        <v>10.64</v>
      </c>
      <c r="CA254">
        <v>73685.3</v>
      </c>
      <c r="CB254">
        <v>36603.1</v>
      </c>
      <c r="CC254">
        <v>0</v>
      </c>
      <c r="CD254">
        <v>1477.12</v>
      </c>
      <c r="CE254">
        <v>0</v>
      </c>
      <c r="CF254">
        <v>72497.3</v>
      </c>
      <c r="CG254">
        <v>184274</v>
      </c>
      <c r="CH254">
        <v>229701</v>
      </c>
      <c r="CI254">
        <v>0</v>
      </c>
      <c r="CJ254">
        <v>0</v>
      </c>
      <c r="CK254">
        <v>0</v>
      </c>
      <c r="CL254">
        <v>413975</v>
      </c>
      <c r="CM254">
        <v>1865.4</v>
      </c>
      <c r="CN254">
        <v>0</v>
      </c>
      <c r="CO254">
        <v>0</v>
      </c>
      <c r="CP254">
        <v>0</v>
      </c>
      <c r="CQ254">
        <v>0</v>
      </c>
      <c r="CR254">
        <v>640.42600000000004</v>
      </c>
      <c r="CS254">
        <v>0</v>
      </c>
      <c r="CT254">
        <v>2505.83</v>
      </c>
      <c r="CU254">
        <v>0</v>
      </c>
      <c r="CV254">
        <v>0</v>
      </c>
      <c r="CW254">
        <v>0</v>
      </c>
      <c r="CX254">
        <v>0</v>
      </c>
      <c r="CY254">
        <v>2505.83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7.0033399999999997</v>
      </c>
      <c r="DN254">
        <v>50.036200000000001</v>
      </c>
      <c r="DO254">
        <v>19.9558</v>
      </c>
      <c r="DP254">
        <v>0</v>
      </c>
      <c r="DQ254">
        <v>0.67680700000000005</v>
      </c>
      <c r="DR254">
        <v>2.1541999999999999</v>
      </c>
      <c r="DS254">
        <v>39.262</v>
      </c>
      <c r="DT254">
        <v>119.08799999999999</v>
      </c>
      <c r="DU254">
        <v>123.904</v>
      </c>
      <c r="DV254">
        <v>0</v>
      </c>
      <c r="DW254">
        <v>0</v>
      </c>
      <c r="DX254">
        <v>0</v>
      </c>
      <c r="DY254">
        <v>242.99199999999999</v>
      </c>
      <c r="DZ254">
        <v>233.84</v>
      </c>
      <c r="EA254">
        <v>9.1526599999999991</v>
      </c>
      <c r="EB254">
        <v>0</v>
      </c>
      <c r="EC254">
        <v>0</v>
      </c>
      <c r="EE254">
        <v>0</v>
      </c>
      <c r="EF254">
        <v>1.5</v>
      </c>
      <c r="EG254" t="s">
        <v>205</v>
      </c>
      <c r="EH254">
        <v>0</v>
      </c>
      <c r="EI254" s="74">
        <v>3.1186400000000003E-20</v>
      </c>
      <c r="EJ254">
        <v>24.8645</v>
      </c>
      <c r="EK254">
        <v>2.9415399999999998</v>
      </c>
      <c r="EL254">
        <v>0</v>
      </c>
      <c r="EM254" s="74">
        <v>2.2918299999999999E-17</v>
      </c>
      <c r="EN254">
        <v>0</v>
      </c>
      <c r="EO254">
        <v>10.330399999999999</v>
      </c>
      <c r="EP254">
        <v>38.136400000000002</v>
      </c>
      <c r="EQ254">
        <v>29.569400000000002</v>
      </c>
      <c r="ER254">
        <v>0</v>
      </c>
      <c r="ES254">
        <v>0</v>
      </c>
      <c r="ET254">
        <v>0</v>
      </c>
      <c r="EU254">
        <v>67.705799999999996</v>
      </c>
      <c r="EV254" s="74">
        <v>4.4237299999999998E-20</v>
      </c>
      <c r="EW254">
        <v>23.497499999999999</v>
      </c>
      <c r="EX254">
        <v>4.6297899999999998</v>
      </c>
      <c r="EY254">
        <v>0</v>
      </c>
      <c r="EZ254" s="74">
        <v>5.2464899999999999E-17</v>
      </c>
      <c r="FA254">
        <v>0</v>
      </c>
      <c r="FB254">
        <v>10.330399999999999</v>
      </c>
      <c r="FC254">
        <v>38.457700000000003</v>
      </c>
      <c r="FD254">
        <v>29.569400000000002</v>
      </c>
      <c r="FE254">
        <v>0</v>
      </c>
      <c r="FF254">
        <v>0</v>
      </c>
      <c r="FG254">
        <v>0</v>
      </c>
      <c r="FH254">
        <v>68.027000000000001</v>
      </c>
      <c r="FI254" t="s">
        <v>606</v>
      </c>
      <c r="FJ254" t="s">
        <v>535</v>
      </c>
      <c r="FK254" t="s">
        <v>536</v>
      </c>
      <c r="FL254" t="s">
        <v>257</v>
      </c>
      <c r="FM254">
        <v>8.5</v>
      </c>
      <c r="FN254" t="s">
        <v>44</v>
      </c>
      <c r="FO254" t="s">
        <v>472</v>
      </c>
      <c r="FP254" t="s">
        <v>617</v>
      </c>
    </row>
    <row r="255" spans="1:172" x14ac:dyDescent="0.25">
      <c r="A255" s="72">
        <v>43238.543483796297</v>
      </c>
      <c r="B255" t="s">
        <v>505</v>
      </c>
      <c r="C255" t="s">
        <v>505</v>
      </c>
      <c r="D255" t="s">
        <v>266</v>
      </c>
      <c r="E255">
        <v>53627.8</v>
      </c>
      <c r="F255">
        <v>53627.8</v>
      </c>
      <c r="G255" t="s">
        <v>43</v>
      </c>
      <c r="H255" s="73">
        <v>5.6250000000000001E-2</v>
      </c>
      <c r="I255" t="s">
        <v>50</v>
      </c>
      <c r="J255">
        <v>2.8</v>
      </c>
      <c r="K255" t="s">
        <v>99</v>
      </c>
      <c r="L255" t="s">
        <v>99</v>
      </c>
      <c r="M255" t="s">
        <v>240</v>
      </c>
      <c r="N255">
        <v>14.380699999999999</v>
      </c>
      <c r="O255">
        <v>77040.800000000003</v>
      </c>
      <c r="P255">
        <v>21220.6</v>
      </c>
      <c r="Q255">
        <v>0</v>
      </c>
      <c r="R255">
        <v>2155.83</v>
      </c>
      <c r="S255">
        <v>0</v>
      </c>
      <c r="T255">
        <v>72497.3</v>
      </c>
      <c r="U255">
        <v>172929</v>
      </c>
      <c r="V255">
        <v>229701</v>
      </c>
      <c r="W255">
        <v>0</v>
      </c>
      <c r="X255">
        <v>0</v>
      </c>
      <c r="Y255">
        <v>0</v>
      </c>
      <c r="Z255">
        <v>402630</v>
      </c>
      <c r="AA255">
        <v>2210.2199999999998</v>
      </c>
      <c r="AB255">
        <v>0</v>
      </c>
      <c r="AC255">
        <v>0</v>
      </c>
      <c r="AD255">
        <v>0</v>
      </c>
      <c r="AE255">
        <v>0</v>
      </c>
      <c r="AF255">
        <v>609.04499999999996</v>
      </c>
      <c r="AG255">
        <v>0</v>
      </c>
      <c r="AH255">
        <v>2819.27</v>
      </c>
      <c r="AI255">
        <v>0</v>
      </c>
      <c r="AJ255">
        <v>0</v>
      </c>
      <c r="AK255">
        <v>0</v>
      </c>
      <c r="AL255">
        <v>0</v>
      </c>
      <c r="AM255">
        <v>2819.27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8.1727600000000002</v>
      </c>
      <c r="BB255">
        <v>53.546199999999999</v>
      </c>
      <c r="BC255">
        <v>11.723800000000001</v>
      </c>
      <c r="BD255">
        <v>0</v>
      </c>
      <c r="BE255">
        <v>0.99042699999999995</v>
      </c>
      <c r="BF255">
        <v>2.04874</v>
      </c>
      <c r="BG255">
        <v>39.262</v>
      </c>
      <c r="BH255">
        <v>115.744</v>
      </c>
      <c r="BI255">
        <v>123.904</v>
      </c>
      <c r="BJ255">
        <v>0</v>
      </c>
      <c r="BK255">
        <v>0</v>
      </c>
      <c r="BL255">
        <v>0</v>
      </c>
      <c r="BM255">
        <v>239.648</v>
      </c>
      <c r="BN255">
        <v>229.43299999999999</v>
      </c>
      <c r="BO255">
        <v>10.2149</v>
      </c>
      <c r="BP255">
        <v>0</v>
      </c>
      <c r="BQ255">
        <v>0</v>
      </c>
      <c r="BS255">
        <v>0</v>
      </c>
      <c r="BT255">
        <v>0</v>
      </c>
      <c r="BV255">
        <v>0</v>
      </c>
      <c r="BW255" t="s">
        <v>99</v>
      </c>
      <c r="BX255" t="s">
        <v>99</v>
      </c>
      <c r="BY255" t="s">
        <v>263</v>
      </c>
      <c r="BZ255">
        <v>11.257</v>
      </c>
      <c r="CA255">
        <v>72676.399999999994</v>
      </c>
      <c r="CB255">
        <v>35869.4</v>
      </c>
      <c r="CC255">
        <v>0</v>
      </c>
      <c r="CD255">
        <v>1534.81</v>
      </c>
      <c r="CE255">
        <v>0</v>
      </c>
      <c r="CF255">
        <v>72497.3</v>
      </c>
      <c r="CG255">
        <v>182589</v>
      </c>
      <c r="CH255">
        <v>229701</v>
      </c>
      <c r="CI255">
        <v>0</v>
      </c>
      <c r="CJ255">
        <v>0</v>
      </c>
      <c r="CK255">
        <v>0</v>
      </c>
      <c r="CL255">
        <v>412291</v>
      </c>
      <c r="CM255">
        <v>1970.9</v>
      </c>
      <c r="CN255">
        <v>0</v>
      </c>
      <c r="CO255">
        <v>0</v>
      </c>
      <c r="CP255">
        <v>0</v>
      </c>
      <c r="CQ255">
        <v>0</v>
      </c>
      <c r="CR255">
        <v>640.42600000000004</v>
      </c>
      <c r="CS255">
        <v>0</v>
      </c>
      <c r="CT255">
        <v>2611.3200000000002</v>
      </c>
      <c r="CU255">
        <v>0</v>
      </c>
      <c r="CV255">
        <v>0</v>
      </c>
      <c r="CW255">
        <v>0</v>
      </c>
      <c r="CX255">
        <v>0</v>
      </c>
      <c r="CY255">
        <v>2611.3200000000002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7.3857600000000003</v>
      </c>
      <c r="DN255">
        <v>49.450099999999999</v>
      </c>
      <c r="DO255">
        <v>19.5915</v>
      </c>
      <c r="DP255">
        <v>0</v>
      </c>
      <c r="DQ255">
        <v>0.703156</v>
      </c>
      <c r="DR255">
        <v>2.1541999999999999</v>
      </c>
      <c r="DS255">
        <v>39.262</v>
      </c>
      <c r="DT255">
        <v>118.547</v>
      </c>
      <c r="DU255">
        <v>123.904</v>
      </c>
      <c r="DV255">
        <v>0</v>
      </c>
      <c r="DW255">
        <v>0</v>
      </c>
      <c r="DX255">
        <v>0</v>
      </c>
      <c r="DY255">
        <v>242.45099999999999</v>
      </c>
      <c r="DZ255">
        <v>232.916</v>
      </c>
      <c r="EA255">
        <v>9.5348100000000002</v>
      </c>
      <c r="EB255">
        <v>0</v>
      </c>
      <c r="EC255">
        <v>0</v>
      </c>
      <c r="EE255">
        <v>0</v>
      </c>
      <c r="EF255">
        <v>1.5</v>
      </c>
      <c r="EG255" t="s">
        <v>204</v>
      </c>
      <c r="EH255">
        <v>0</v>
      </c>
      <c r="EI255" s="74">
        <v>7.80842E-20</v>
      </c>
      <c r="EJ255">
        <v>24.932500000000001</v>
      </c>
      <c r="EK255">
        <v>2.94232</v>
      </c>
      <c r="EL255">
        <v>0</v>
      </c>
      <c r="EM255" s="74">
        <v>1.1459199999999999E-16</v>
      </c>
      <c r="EN255">
        <v>0</v>
      </c>
      <c r="EO255">
        <v>10.330399999999999</v>
      </c>
      <c r="EP255">
        <v>38.205199999999998</v>
      </c>
      <c r="EQ255">
        <v>29.569400000000002</v>
      </c>
      <c r="ER255">
        <v>0</v>
      </c>
      <c r="ES255">
        <v>0</v>
      </c>
      <c r="ET255">
        <v>0</v>
      </c>
      <c r="EU255">
        <v>67.774600000000007</v>
      </c>
      <c r="EV255" s="74">
        <v>1.19596E-13</v>
      </c>
      <c r="EW255">
        <v>23.283999999999999</v>
      </c>
      <c r="EX255">
        <v>4.5805199999999999</v>
      </c>
      <c r="EY255">
        <v>0</v>
      </c>
      <c r="EZ255" s="74">
        <v>2.47003E-10</v>
      </c>
      <c r="FA255">
        <v>0</v>
      </c>
      <c r="FB255">
        <v>10.330399999999999</v>
      </c>
      <c r="FC255">
        <v>38.194899999999997</v>
      </c>
      <c r="FD255">
        <v>29.569400000000002</v>
      </c>
      <c r="FE255">
        <v>0</v>
      </c>
      <c r="FF255">
        <v>0</v>
      </c>
      <c r="FG255">
        <v>0</v>
      </c>
      <c r="FH255">
        <v>67.764300000000006</v>
      </c>
      <c r="FI255" t="s">
        <v>606</v>
      </c>
      <c r="FJ255" t="s">
        <v>535</v>
      </c>
      <c r="FK255" t="s">
        <v>536</v>
      </c>
      <c r="FL255" t="s">
        <v>257</v>
      </c>
      <c r="FM255">
        <v>8.5</v>
      </c>
      <c r="FN255" t="s">
        <v>44</v>
      </c>
      <c r="FO255" t="s">
        <v>472</v>
      </c>
      <c r="FP255" t="s">
        <v>617</v>
      </c>
    </row>
    <row r="256" spans="1:172" x14ac:dyDescent="0.25">
      <c r="A256" s="72">
        <v>43238.544444444444</v>
      </c>
      <c r="B256" t="s">
        <v>506</v>
      </c>
      <c r="C256" t="s">
        <v>506</v>
      </c>
      <c r="D256" t="s">
        <v>266</v>
      </c>
      <c r="E256">
        <v>53627.8</v>
      </c>
      <c r="F256">
        <v>53627.8</v>
      </c>
      <c r="G256" t="s">
        <v>43</v>
      </c>
      <c r="H256" s="73">
        <v>5.4166666666666669E-2</v>
      </c>
      <c r="I256" t="s">
        <v>50</v>
      </c>
      <c r="J256">
        <v>3.66</v>
      </c>
      <c r="K256" t="s">
        <v>99</v>
      </c>
      <c r="L256" t="s">
        <v>99</v>
      </c>
      <c r="M256" t="s">
        <v>240</v>
      </c>
      <c r="N256">
        <v>12.285600000000001</v>
      </c>
      <c r="O256">
        <v>77709.899999999994</v>
      </c>
      <c r="P256">
        <v>21643.599999999999</v>
      </c>
      <c r="Q256">
        <v>0</v>
      </c>
      <c r="R256">
        <v>2078.81</v>
      </c>
      <c r="S256">
        <v>0</v>
      </c>
      <c r="T256">
        <v>72497.3</v>
      </c>
      <c r="U256">
        <v>173942</v>
      </c>
      <c r="V256">
        <v>229701</v>
      </c>
      <c r="W256">
        <v>0</v>
      </c>
      <c r="X256">
        <v>0</v>
      </c>
      <c r="Y256">
        <v>0</v>
      </c>
      <c r="Z256">
        <v>403643</v>
      </c>
      <c r="AA256">
        <v>1888.22</v>
      </c>
      <c r="AB256">
        <v>0</v>
      </c>
      <c r="AC256">
        <v>0</v>
      </c>
      <c r="AD256">
        <v>0</v>
      </c>
      <c r="AE256">
        <v>0</v>
      </c>
      <c r="AF256">
        <v>609.04499999999996</v>
      </c>
      <c r="AG256">
        <v>0</v>
      </c>
      <c r="AH256">
        <v>2497.27</v>
      </c>
      <c r="AI256">
        <v>0</v>
      </c>
      <c r="AJ256">
        <v>0</v>
      </c>
      <c r="AK256">
        <v>0</v>
      </c>
      <c r="AL256">
        <v>0</v>
      </c>
      <c r="AM256">
        <v>2497.27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7.0293799999999997</v>
      </c>
      <c r="BB256">
        <v>53.6661</v>
      </c>
      <c r="BC256">
        <v>11.905099999999999</v>
      </c>
      <c r="BD256">
        <v>0</v>
      </c>
      <c r="BE256">
        <v>0.95573399999999997</v>
      </c>
      <c r="BF256">
        <v>2.04874</v>
      </c>
      <c r="BG256">
        <v>39.262</v>
      </c>
      <c r="BH256">
        <v>114.867</v>
      </c>
      <c r="BI256">
        <v>123.904</v>
      </c>
      <c r="BJ256">
        <v>0</v>
      </c>
      <c r="BK256">
        <v>0</v>
      </c>
      <c r="BL256">
        <v>0</v>
      </c>
      <c r="BM256">
        <v>238.77099999999999</v>
      </c>
      <c r="BN256">
        <v>229.69800000000001</v>
      </c>
      <c r="BO256">
        <v>9.0724699999999991</v>
      </c>
      <c r="BP256">
        <v>0</v>
      </c>
      <c r="BQ256">
        <v>0</v>
      </c>
      <c r="BS256">
        <v>0</v>
      </c>
      <c r="BT256">
        <v>0</v>
      </c>
      <c r="BV256">
        <v>0</v>
      </c>
      <c r="BW256" t="s">
        <v>99</v>
      </c>
      <c r="BX256" t="s">
        <v>99</v>
      </c>
      <c r="BY256" t="s">
        <v>263</v>
      </c>
      <c r="BZ256">
        <v>11.257</v>
      </c>
      <c r="CA256">
        <v>72676.399999999994</v>
      </c>
      <c r="CB256">
        <v>35869.4</v>
      </c>
      <c r="CC256">
        <v>0</v>
      </c>
      <c r="CD256">
        <v>1534.81</v>
      </c>
      <c r="CE256">
        <v>0</v>
      </c>
      <c r="CF256">
        <v>72497.3</v>
      </c>
      <c r="CG256">
        <v>182589</v>
      </c>
      <c r="CH256">
        <v>229701</v>
      </c>
      <c r="CI256">
        <v>0</v>
      </c>
      <c r="CJ256">
        <v>0</v>
      </c>
      <c r="CK256">
        <v>0</v>
      </c>
      <c r="CL256">
        <v>412291</v>
      </c>
      <c r="CM256">
        <v>1970.9</v>
      </c>
      <c r="CN256">
        <v>0</v>
      </c>
      <c r="CO256">
        <v>0</v>
      </c>
      <c r="CP256">
        <v>0</v>
      </c>
      <c r="CQ256">
        <v>0</v>
      </c>
      <c r="CR256">
        <v>640.42600000000004</v>
      </c>
      <c r="CS256">
        <v>0</v>
      </c>
      <c r="CT256">
        <v>2611.3200000000002</v>
      </c>
      <c r="CU256">
        <v>0</v>
      </c>
      <c r="CV256">
        <v>0</v>
      </c>
      <c r="CW256">
        <v>0</v>
      </c>
      <c r="CX256">
        <v>0</v>
      </c>
      <c r="CY256">
        <v>2611.3200000000002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7.3857600000000003</v>
      </c>
      <c r="DN256">
        <v>49.450099999999999</v>
      </c>
      <c r="DO256">
        <v>19.5915</v>
      </c>
      <c r="DP256">
        <v>0</v>
      </c>
      <c r="DQ256">
        <v>0.703156</v>
      </c>
      <c r="DR256">
        <v>2.1541999999999999</v>
      </c>
      <c r="DS256">
        <v>39.262</v>
      </c>
      <c r="DT256">
        <v>118.547</v>
      </c>
      <c r="DU256">
        <v>123.904</v>
      </c>
      <c r="DV256">
        <v>0</v>
      </c>
      <c r="DW256">
        <v>0</v>
      </c>
      <c r="DX256">
        <v>0</v>
      </c>
      <c r="DY256">
        <v>242.45099999999999</v>
      </c>
      <c r="DZ256">
        <v>232.916</v>
      </c>
      <c r="EA256">
        <v>9.5348100000000002</v>
      </c>
      <c r="EB256">
        <v>0</v>
      </c>
      <c r="EC256">
        <v>0</v>
      </c>
      <c r="EE256">
        <v>0</v>
      </c>
      <c r="EF256">
        <v>1.5</v>
      </c>
      <c r="EG256" t="s">
        <v>204</v>
      </c>
      <c r="EH256">
        <v>0</v>
      </c>
      <c r="EI256" s="74">
        <v>3.1186400000000003E-20</v>
      </c>
      <c r="EJ256">
        <v>24.8645</v>
      </c>
      <c r="EK256">
        <v>2.9415399999999998</v>
      </c>
      <c r="EL256">
        <v>0</v>
      </c>
      <c r="EM256" s="74">
        <v>2.2918299999999999E-17</v>
      </c>
      <c r="EN256">
        <v>0</v>
      </c>
      <c r="EO256">
        <v>10.330399999999999</v>
      </c>
      <c r="EP256">
        <v>38.136400000000002</v>
      </c>
      <c r="EQ256">
        <v>29.569400000000002</v>
      </c>
      <c r="ER256">
        <v>0</v>
      </c>
      <c r="ES256">
        <v>0</v>
      </c>
      <c r="ET256">
        <v>0</v>
      </c>
      <c r="EU256">
        <v>67.705799999999996</v>
      </c>
      <c r="EV256" s="74">
        <v>1.19596E-13</v>
      </c>
      <c r="EW256">
        <v>23.283999999999999</v>
      </c>
      <c r="EX256">
        <v>4.5805199999999999</v>
      </c>
      <c r="EY256">
        <v>0</v>
      </c>
      <c r="EZ256" s="74">
        <v>2.47003E-10</v>
      </c>
      <c r="FA256">
        <v>0</v>
      </c>
      <c r="FB256">
        <v>10.330399999999999</v>
      </c>
      <c r="FC256">
        <v>38.194899999999997</v>
      </c>
      <c r="FD256">
        <v>29.569400000000002</v>
      </c>
      <c r="FE256">
        <v>0</v>
      </c>
      <c r="FF256">
        <v>0</v>
      </c>
      <c r="FG256">
        <v>0</v>
      </c>
      <c r="FH256">
        <v>67.764300000000006</v>
      </c>
      <c r="FI256" t="s">
        <v>606</v>
      </c>
      <c r="FJ256" t="s">
        <v>535</v>
      </c>
      <c r="FK256" t="s">
        <v>536</v>
      </c>
      <c r="FL256" t="s">
        <v>257</v>
      </c>
      <c r="FM256">
        <v>8.5</v>
      </c>
      <c r="FN256" t="s">
        <v>44</v>
      </c>
      <c r="FO256" t="s">
        <v>472</v>
      </c>
      <c r="FP256" t="s">
        <v>617</v>
      </c>
    </row>
    <row r="257" spans="1:172" x14ac:dyDescent="0.25">
      <c r="A257" s="72">
        <v>43238.546736111108</v>
      </c>
      <c r="B257" t="s">
        <v>380</v>
      </c>
      <c r="C257" t="s">
        <v>380</v>
      </c>
      <c r="D257" t="s">
        <v>266</v>
      </c>
      <c r="E257">
        <v>498589</v>
      </c>
      <c r="F257">
        <v>498589</v>
      </c>
      <c r="G257" t="s">
        <v>43</v>
      </c>
      <c r="H257" s="73">
        <v>0.13472222222222222</v>
      </c>
      <c r="I257" t="s">
        <v>51</v>
      </c>
      <c r="J257">
        <v>-1.97</v>
      </c>
      <c r="K257" t="s">
        <v>99</v>
      </c>
      <c r="L257" t="s">
        <v>99</v>
      </c>
      <c r="M257" t="s">
        <v>259</v>
      </c>
      <c r="N257">
        <v>113.32899999999999</v>
      </c>
      <c r="O257">
        <v>350004</v>
      </c>
      <c r="P257">
        <v>246492</v>
      </c>
      <c r="Q257">
        <v>2142.59</v>
      </c>
      <c r="R257">
        <v>229826</v>
      </c>
      <c r="S257">
        <v>0</v>
      </c>
      <c r="T257">
        <v>674022</v>
      </c>
      <c r="U257" s="74">
        <v>1502600</v>
      </c>
      <c r="V257" s="74">
        <v>2135580</v>
      </c>
      <c r="W257">
        <v>0</v>
      </c>
      <c r="X257">
        <v>0</v>
      </c>
      <c r="Y257">
        <v>0</v>
      </c>
      <c r="Z257" s="74">
        <v>3638180</v>
      </c>
      <c r="AA257">
        <v>17418</v>
      </c>
      <c r="AB257">
        <v>0</v>
      </c>
      <c r="AC257">
        <v>0</v>
      </c>
      <c r="AD257">
        <v>0</v>
      </c>
      <c r="AE257">
        <v>0</v>
      </c>
      <c r="AF257">
        <v>5568.97</v>
      </c>
      <c r="AG257">
        <v>0</v>
      </c>
      <c r="AH257">
        <v>22986.9</v>
      </c>
      <c r="AI257">
        <v>0</v>
      </c>
      <c r="AJ257">
        <v>0</v>
      </c>
      <c r="AK257">
        <v>0</v>
      </c>
      <c r="AL257">
        <v>0</v>
      </c>
      <c r="AM257">
        <v>22986.9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6.7325499999999998</v>
      </c>
      <c r="BB257">
        <v>25.5428</v>
      </c>
      <c r="BC257">
        <v>14.353899999999999</v>
      </c>
      <c r="BD257">
        <v>0.20739299999999999</v>
      </c>
      <c r="BE257">
        <v>13.789300000000001</v>
      </c>
      <c r="BF257">
        <v>2.0149400000000002</v>
      </c>
      <c r="BG257">
        <v>39.261899999999997</v>
      </c>
      <c r="BH257">
        <v>101.90300000000001</v>
      </c>
      <c r="BI257">
        <v>123.904</v>
      </c>
      <c r="BJ257">
        <v>0</v>
      </c>
      <c r="BK257">
        <v>0</v>
      </c>
      <c r="BL257">
        <v>0</v>
      </c>
      <c r="BM257">
        <v>225.80699999999999</v>
      </c>
      <c r="BN257">
        <v>217.065</v>
      </c>
      <c r="BO257">
        <v>8.7419399999999996</v>
      </c>
      <c r="BP257">
        <v>0</v>
      </c>
      <c r="BQ257">
        <v>0</v>
      </c>
      <c r="BS257">
        <v>0</v>
      </c>
      <c r="BT257">
        <v>0</v>
      </c>
      <c r="BV257">
        <v>0</v>
      </c>
      <c r="BW257" t="s">
        <v>99</v>
      </c>
      <c r="BX257" t="s">
        <v>99</v>
      </c>
      <c r="BY257" t="s">
        <v>598</v>
      </c>
      <c r="BZ257">
        <v>95.395600000000002</v>
      </c>
      <c r="CA257">
        <v>279198</v>
      </c>
      <c r="CB257">
        <v>382498</v>
      </c>
      <c r="CC257">
        <v>38292.199999999997</v>
      </c>
      <c r="CD257">
        <v>99981.6</v>
      </c>
      <c r="CE257">
        <v>0</v>
      </c>
      <c r="CF257">
        <v>674022</v>
      </c>
      <c r="CG257" s="74">
        <v>1474090</v>
      </c>
      <c r="CH257" s="74">
        <v>2135580</v>
      </c>
      <c r="CI257">
        <v>0</v>
      </c>
      <c r="CJ257">
        <v>0</v>
      </c>
      <c r="CK257">
        <v>0</v>
      </c>
      <c r="CL257" s="74">
        <v>3609670</v>
      </c>
      <c r="CM257">
        <v>16261.9</v>
      </c>
      <c r="CN257">
        <v>0</v>
      </c>
      <c r="CO257">
        <v>0</v>
      </c>
      <c r="CP257">
        <v>0</v>
      </c>
      <c r="CQ257">
        <v>0</v>
      </c>
      <c r="CR257">
        <v>5567.39</v>
      </c>
      <c r="CS257">
        <v>0</v>
      </c>
      <c r="CT257">
        <v>21829.3</v>
      </c>
      <c r="CU257">
        <v>0</v>
      </c>
      <c r="CV257">
        <v>0</v>
      </c>
      <c r="CW257">
        <v>0</v>
      </c>
      <c r="CX257">
        <v>0</v>
      </c>
      <c r="CY257">
        <v>21829.3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6.4033899999999999</v>
      </c>
      <c r="DN257">
        <v>20.9193</v>
      </c>
      <c r="DO257">
        <v>22.137799999999999</v>
      </c>
      <c r="DP257">
        <v>2.93573</v>
      </c>
      <c r="DQ257">
        <v>6.2520199999999999</v>
      </c>
      <c r="DR257">
        <v>2.0143800000000001</v>
      </c>
      <c r="DS257">
        <v>39.261899999999997</v>
      </c>
      <c r="DT257">
        <v>99.924499999999995</v>
      </c>
      <c r="DU257">
        <v>123.904</v>
      </c>
      <c r="DV257">
        <v>0</v>
      </c>
      <c r="DW257">
        <v>0</v>
      </c>
      <c r="DX257">
        <v>0</v>
      </c>
      <c r="DY257">
        <v>223.828</v>
      </c>
      <c r="DZ257">
        <v>215.41499999999999</v>
      </c>
      <c r="EA257">
        <v>8.4130900000000004</v>
      </c>
      <c r="EB257">
        <v>0</v>
      </c>
      <c r="EC257">
        <v>0</v>
      </c>
      <c r="EE257">
        <v>0</v>
      </c>
      <c r="EF257">
        <v>2</v>
      </c>
      <c r="EG257" t="s">
        <v>446</v>
      </c>
      <c r="EH257">
        <v>0</v>
      </c>
      <c r="EI257" s="74">
        <v>6.6604999999999997E-13</v>
      </c>
      <c r="EJ257">
        <v>106.461</v>
      </c>
      <c r="EK257">
        <v>33.5961</v>
      </c>
      <c r="EL257">
        <v>1.1959599999999999</v>
      </c>
      <c r="EM257">
        <v>45.059199999999997</v>
      </c>
      <c r="EN257">
        <v>0</v>
      </c>
      <c r="EO257">
        <v>96.043599999999998</v>
      </c>
      <c r="EP257">
        <v>282.35500000000002</v>
      </c>
      <c r="EQ257">
        <v>274.91199999999998</v>
      </c>
      <c r="ER257">
        <v>0</v>
      </c>
      <c r="ES257">
        <v>0</v>
      </c>
      <c r="ET257">
        <v>0</v>
      </c>
      <c r="EU257">
        <v>557.26800000000003</v>
      </c>
      <c r="EV257" s="74">
        <v>8.5058399999999992E-12</v>
      </c>
      <c r="EW257">
        <v>86.772300000000001</v>
      </c>
      <c r="EX257">
        <v>45.573099999999997</v>
      </c>
      <c r="EY257">
        <v>16.626300000000001</v>
      </c>
      <c r="EZ257">
        <v>20.252199999999998</v>
      </c>
      <c r="FA257">
        <v>0</v>
      </c>
      <c r="FB257">
        <v>96.043599999999998</v>
      </c>
      <c r="FC257">
        <v>265.267</v>
      </c>
      <c r="FD257">
        <v>274.91199999999998</v>
      </c>
      <c r="FE257">
        <v>0</v>
      </c>
      <c r="FF257">
        <v>0</v>
      </c>
      <c r="FG257">
        <v>0</v>
      </c>
      <c r="FH257">
        <v>540.17999999999995</v>
      </c>
      <c r="FI257" t="s">
        <v>606</v>
      </c>
      <c r="FJ257" t="s">
        <v>535</v>
      </c>
      <c r="FK257" t="s">
        <v>536</v>
      </c>
      <c r="FL257" t="s">
        <v>257</v>
      </c>
      <c r="FM257">
        <v>8.5</v>
      </c>
      <c r="FN257" t="s">
        <v>44</v>
      </c>
      <c r="FO257" t="s">
        <v>472</v>
      </c>
      <c r="FP257" t="s">
        <v>617</v>
      </c>
    </row>
    <row r="258" spans="1:172" x14ac:dyDescent="0.25">
      <c r="A258" s="72">
        <v>43238.550682870373</v>
      </c>
      <c r="B258" t="s">
        <v>507</v>
      </c>
      <c r="C258" t="s">
        <v>507</v>
      </c>
      <c r="D258" t="s">
        <v>266</v>
      </c>
      <c r="E258">
        <v>498589</v>
      </c>
      <c r="F258">
        <v>498589</v>
      </c>
      <c r="G258" t="s">
        <v>43</v>
      </c>
      <c r="H258" s="73">
        <v>0.23333333333333331</v>
      </c>
      <c r="I258" t="s">
        <v>51</v>
      </c>
      <c r="J258">
        <v>-3.34</v>
      </c>
      <c r="K258" t="s">
        <v>99</v>
      </c>
      <c r="L258" t="s">
        <v>99</v>
      </c>
      <c r="M258" t="s">
        <v>216</v>
      </c>
      <c r="N258">
        <v>115.797</v>
      </c>
      <c r="O258">
        <v>355234</v>
      </c>
      <c r="P258">
        <v>245263</v>
      </c>
      <c r="Q258">
        <v>1962.37</v>
      </c>
      <c r="R258">
        <v>254653</v>
      </c>
      <c r="S258">
        <v>0</v>
      </c>
      <c r="T258">
        <v>674022</v>
      </c>
      <c r="U258" s="74">
        <v>1531250</v>
      </c>
      <c r="V258" s="74">
        <v>2135580</v>
      </c>
      <c r="W258">
        <v>0</v>
      </c>
      <c r="X258">
        <v>0</v>
      </c>
      <c r="Y258">
        <v>0</v>
      </c>
      <c r="Z258" s="74">
        <v>3666830</v>
      </c>
      <c r="AA258">
        <v>17797.3</v>
      </c>
      <c r="AB258">
        <v>0</v>
      </c>
      <c r="AC258">
        <v>0</v>
      </c>
      <c r="AD258">
        <v>0</v>
      </c>
      <c r="AE258">
        <v>0</v>
      </c>
      <c r="AF258">
        <v>5568.98</v>
      </c>
      <c r="AG258">
        <v>0</v>
      </c>
      <c r="AH258">
        <v>23366.2</v>
      </c>
      <c r="AI258">
        <v>0</v>
      </c>
      <c r="AJ258">
        <v>0</v>
      </c>
      <c r="AK258">
        <v>0</v>
      </c>
      <c r="AL258">
        <v>0</v>
      </c>
      <c r="AM258">
        <v>23366.2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6.8731400000000002</v>
      </c>
      <c r="BB258">
        <v>25.6645</v>
      </c>
      <c r="BC258">
        <v>14.293699999999999</v>
      </c>
      <c r="BD258">
        <v>0.19477900000000001</v>
      </c>
      <c r="BE258">
        <v>14.9777</v>
      </c>
      <c r="BF258">
        <v>2.0149499999999998</v>
      </c>
      <c r="BG258">
        <v>39.261899999999997</v>
      </c>
      <c r="BH258">
        <v>103.28100000000001</v>
      </c>
      <c r="BI258">
        <v>123.904</v>
      </c>
      <c r="BJ258">
        <v>0</v>
      </c>
      <c r="BK258">
        <v>0</v>
      </c>
      <c r="BL258">
        <v>0</v>
      </c>
      <c r="BM258">
        <v>227.184</v>
      </c>
      <c r="BN258">
        <v>218.30199999999999</v>
      </c>
      <c r="BO258">
        <v>8.8824199999999998</v>
      </c>
      <c r="BP258">
        <v>0</v>
      </c>
      <c r="BQ258">
        <v>0</v>
      </c>
      <c r="BS258">
        <v>0</v>
      </c>
      <c r="BT258">
        <v>0</v>
      </c>
      <c r="BV258">
        <v>0</v>
      </c>
      <c r="BW258" t="s">
        <v>99</v>
      </c>
      <c r="BX258" t="s">
        <v>99</v>
      </c>
      <c r="BY258" t="s">
        <v>598</v>
      </c>
      <c r="BZ258">
        <v>95.395600000000002</v>
      </c>
      <c r="CA258">
        <v>279198</v>
      </c>
      <c r="CB258">
        <v>382498</v>
      </c>
      <c r="CC258">
        <v>38292.199999999997</v>
      </c>
      <c r="CD258">
        <v>99981.6</v>
      </c>
      <c r="CE258">
        <v>0</v>
      </c>
      <c r="CF258">
        <v>674022</v>
      </c>
      <c r="CG258" s="74">
        <v>1474090</v>
      </c>
      <c r="CH258" s="74">
        <v>2135580</v>
      </c>
      <c r="CI258">
        <v>0</v>
      </c>
      <c r="CJ258">
        <v>0</v>
      </c>
      <c r="CK258">
        <v>0</v>
      </c>
      <c r="CL258" s="74">
        <v>3609670</v>
      </c>
      <c r="CM258">
        <v>16261.9</v>
      </c>
      <c r="CN258">
        <v>0</v>
      </c>
      <c r="CO258">
        <v>0</v>
      </c>
      <c r="CP258">
        <v>0</v>
      </c>
      <c r="CQ258">
        <v>0</v>
      </c>
      <c r="CR258">
        <v>5567.39</v>
      </c>
      <c r="CS258">
        <v>0</v>
      </c>
      <c r="CT258">
        <v>21829.3</v>
      </c>
      <c r="CU258">
        <v>0</v>
      </c>
      <c r="CV258">
        <v>0</v>
      </c>
      <c r="CW258">
        <v>0</v>
      </c>
      <c r="CX258">
        <v>0</v>
      </c>
      <c r="CY258">
        <v>21829.3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6.4033899999999999</v>
      </c>
      <c r="DN258">
        <v>20.9193</v>
      </c>
      <c r="DO258">
        <v>22.137799999999999</v>
      </c>
      <c r="DP258">
        <v>2.93573</v>
      </c>
      <c r="DQ258">
        <v>6.2520199999999999</v>
      </c>
      <c r="DR258">
        <v>2.0143800000000001</v>
      </c>
      <c r="DS258">
        <v>39.261899999999997</v>
      </c>
      <c r="DT258">
        <v>99.924499999999995</v>
      </c>
      <c r="DU258">
        <v>123.904</v>
      </c>
      <c r="DV258">
        <v>0</v>
      </c>
      <c r="DW258">
        <v>0</v>
      </c>
      <c r="DX258">
        <v>0</v>
      </c>
      <c r="DY258">
        <v>223.828</v>
      </c>
      <c r="DZ258">
        <v>215.41499999999999</v>
      </c>
      <c r="EA258">
        <v>8.4130900000000004</v>
      </c>
      <c r="EB258">
        <v>0</v>
      </c>
      <c r="EC258">
        <v>0</v>
      </c>
      <c r="EE258">
        <v>0</v>
      </c>
      <c r="EF258">
        <v>2</v>
      </c>
      <c r="EG258" t="s">
        <v>446</v>
      </c>
      <c r="EH258">
        <v>0</v>
      </c>
      <c r="EI258" s="74">
        <v>2.9256599999999997E-7</v>
      </c>
      <c r="EJ258">
        <v>103.914</v>
      </c>
      <c r="EK258">
        <v>33.6006</v>
      </c>
      <c r="EL258">
        <v>1.1418900000000001</v>
      </c>
      <c r="EM258">
        <v>44.949199999999998</v>
      </c>
      <c r="EN258">
        <v>0</v>
      </c>
      <c r="EO258">
        <v>96.043599999999998</v>
      </c>
      <c r="EP258">
        <v>279.649</v>
      </c>
      <c r="EQ258">
        <v>274.91199999999998</v>
      </c>
      <c r="ER258">
        <v>0</v>
      </c>
      <c r="ES258">
        <v>0</v>
      </c>
      <c r="ET258">
        <v>0</v>
      </c>
      <c r="EU258">
        <v>554.56100000000004</v>
      </c>
      <c r="EV258" s="74">
        <v>8.5058399999999992E-12</v>
      </c>
      <c r="EW258">
        <v>86.772300000000001</v>
      </c>
      <c r="EX258">
        <v>45.573099999999997</v>
      </c>
      <c r="EY258">
        <v>16.626300000000001</v>
      </c>
      <c r="EZ258">
        <v>20.252199999999998</v>
      </c>
      <c r="FA258">
        <v>0</v>
      </c>
      <c r="FB258">
        <v>96.043599999999998</v>
      </c>
      <c r="FC258">
        <v>265.267</v>
      </c>
      <c r="FD258">
        <v>274.91199999999998</v>
      </c>
      <c r="FE258">
        <v>0</v>
      </c>
      <c r="FF258">
        <v>0</v>
      </c>
      <c r="FG258">
        <v>0</v>
      </c>
      <c r="FH258">
        <v>540.17999999999995</v>
      </c>
      <c r="FI258" t="s">
        <v>606</v>
      </c>
      <c r="FJ258" t="s">
        <v>535</v>
      </c>
      <c r="FK258" t="s">
        <v>536</v>
      </c>
      <c r="FL258" t="s">
        <v>257</v>
      </c>
      <c r="FM258">
        <v>8.5</v>
      </c>
      <c r="FN258" t="s">
        <v>44</v>
      </c>
      <c r="FO258" t="s">
        <v>472</v>
      </c>
      <c r="FP258" t="s">
        <v>617</v>
      </c>
    </row>
    <row r="259" spans="1:172" x14ac:dyDescent="0.25">
      <c r="A259" s="72">
        <v>43238.5546412037</v>
      </c>
      <c r="B259" t="s">
        <v>508</v>
      </c>
      <c r="C259" t="s">
        <v>508</v>
      </c>
      <c r="D259" t="s">
        <v>266</v>
      </c>
      <c r="E259">
        <v>498589</v>
      </c>
      <c r="F259">
        <v>498589</v>
      </c>
      <c r="G259" t="s">
        <v>43</v>
      </c>
      <c r="H259" s="73">
        <v>0.23333333333333331</v>
      </c>
      <c r="I259" t="s">
        <v>51</v>
      </c>
      <c r="J259">
        <v>-0.34</v>
      </c>
      <c r="K259" t="s">
        <v>99</v>
      </c>
      <c r="L259" t="s">
        <v>99</v>
      </c>
      <c r="M259" t="s">
        <v>509</v>
      </c>
      <c r="N259">
        <v>118.21299999999999</v>
      </c>
      <c r="O259">
        <v>376014</v>
      </c>
      <c r="P259">
        <v>244145</v>
      </c>
      <c r="Q259">
        <v>2180.91</v>
      </c>
      <c r="R259">
        <v>248878</v>
      </c>
      <c r="S259">
        <v>0</v>
      </c>
      <c r="T259">
        <v>674022</v>
      </c>
      <c r="U259" s="74">
        <v>1545360</v>
      </c>
      <c r="V259" s="74">
        <v>2135580</v>
      </c>
      <c r="W259">
        <v>0</v>
      </c>
      <c r="X259">
        <v>0</v>
      </c>
      <c r="Y259">
        <v>0</v>
      </c>
      <c r="Z259" s="74">
        <v>3680940</v>
      </c>
      <c r="AA259">
        <v>18168.5</v>
      </c>
      <c r="AB259">
        <v>0</v>
      </c>
      <c r="AC259">
        <v>0</v>
      </c>
      <c r="AD259">
        <v>0</v>
      </c>
      <c r="AE259">
        <v>0</v>
      </c>
      <c r="AF259">
        <v>5568.98</v>
      </c>
      <c r="AG259">
        <v>0</v>
      </c>
      <c r="AH259">
        <v>23737.5</v>
      </c>
      <c r="AI259">
        <v>0</v>
      </c>
      <c r="AJ259">
        <v>0</v>
      </c>
      <c r="AK259">
        <v>0</v>
      </c>
      <c r="AL259">
        <v>0</v>
      </c>
      <c r="AM259">
        <v>23737.5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7.0115299999999996</v>
      </c>
      <c r="BB259">
        <v>23.491199999999999</v>
      </c>
      <c r="BC259">
        <v>14.2233</v>
      </c>
      <c r="BD259">
        <v>0.15715899999999999</v>
      </c>
      <c r="BE259">
        <v>14.1053</v>
      </c>
      <c r="BF259">
        <v>2.0149499999999998</v>
      </c>
      <c r="BG259">
        <v>39.261899999999997</v>
      </c>
      <c r="BH259">
        <v>100.265</v>
      </c>
      <c r="BI259">
        <v>123.904</v>
      </c>
      <c r="BJ259">
        <v>0</v>
      </c>
      <c r="BK259">
        <v>0</v>
      </c>
      <c r="BL259">
        <v>0</v>
      </c>
      <c r="BM259">
        <v>224.16900000000001</v>
      </c>
      <c r="BN259">
        <v>215.148</v>
      </c>
      <c r="BO259">
        <v>9.0206900000000001</v>
      </c>
      <c r="BP259">
        <v>0</v>
      </c>
      <c r="BQ259">
        <v>0</v>
      </c>
      <c r="BS259">
        <v>0</v>
      </c>
      <c r="BT259">
        <v>0</v>
      </c>
      <c r="BV259">
        <v>0</v>
      </c>
      <c r="BW259" t="s">
        <v>99</v>
      </c>
      <c r="BX259" t="s">
        <v>99</v>
      </c>
      <c r="BY259" t="s">
        <v>598</v>
      </c>
      <c r="BZ259">
        <v>95.395600000000002</v>
      </c>
      <c r="CA259">
        <v>279198</v>
      </c>
      <c r="CB259">
        <v>382498</v>
      </c>
      <c r="CC259">
        <v>38292.199999999997</v>
      </c>
      <c r="CD259">
        <v>99981.6</v>
      </c>
      <c r="CE259">
        <v>0</v>
      </c>
      <c r="CF259">
        <v>674022</v>
      </c>
      <c r="CG259" s="74">
        <v>1474090</v>
      </c>
      <c r="CH259" s="74">
        <v>2135580</v>
      </c>
      <c r="CI259">
        <v>0</v>
      </c>
      <c r="CJ259">
        <v>0</v>
      </c>
      <c r="CK259">
        <v>0</v>
      </c>
      <c r="CL259" s="74">
        <v>3609670</v>
      </c>
      <c r="CM259">
        <v>16261.9</v>
      </c>
      <c r="CN259">
        <v>0</v>
      </c>
      <c r="CO259">
        <v>0</v>
      </c>
      <c r="CP259">
        <v>0</v>
      </c>
      <c r="CQ259">
        <v>0</v>
      </c>
      <c r="CR259">
        <v>5567.39</v>
      </c>
      <c r="CS259">
        <v>0</v>
      </c>
      <c r="CT259">
        <v>21829.3</v>
      </c>
      <c r="CU259">
        <v>0</v>
      </c>
      <c r="CV259">
        <v>0</v>
      </c>
      <c r="CW259">
        <v>0</v>
      </c>
      <c r="CX259">
        <v>0</v>
      </c>
      <c r="CY259">
        <v>21829.3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6.4033899999999999</v>
      </c>
      <c r="DN259">
        <v>20.9193</v>
      </c>
      <c r="DO259">
        <v>22.137799999999999</v>
      </c>
      <c r="DP259">
        <v>2.93573</v>
      </c>
      <c r="DQ259">
        <v>6.2520199999999999</v>
      </c>
      <c r="DR259">
        <v>2.0143800000000001</v>
      </c>
      <c r="DS259">
        <v>39.261899999999997</v>
      </c>
      <c r="DT259">
        <v>99.924499999999995</v>
      </c>
      <c r="DU259">
        <v>123.904</v>
      </c>
      <c r="DV259">
        <v>0</v>
      </c>
      <c r="DW259">
        <v>0</v>
      </c>
      <c r="DX259">
        <v>0</v>
      </c>
      <c r="DY259">
        <v>223.828</v>
      </c>
      <c r="DZ259">
        <v>215.41499999999999</v>
      </c>
      <c r="EA259">
        <v>8.4130900000000004</v>
      </c>
      <c r="EB259">
        <v>0</v>
      </c>
      <c r="EC259">
        <v>0</v>
      </c>
      <c r="EE259">
        <v>0</v>
      </c>
      <c r="EF259">
        <v>2</v>
      </c>
      <c r="EG259" t="s">
        <v>446</v>
      </c>
      <c r="EH259">
        <v>0</v>
      </c>
      <c r="EI259" s="74">
        <v>6.6415099999999995E-7</v>
      </c>
      <c r="EJ259">
        <v>85.397199999999998</v>
      </c>
      <c r="EK259">
        <v>33.522500000000001</v>
      </c>
      <c r="EL259">
        <v>0.85673100000000002</v>
      </c>
      <c r="EM259">
        <v>41.8812</v>
      </c>
      <c r="EN259">
        <v>0</v>
      </c>
      <c r="EO259">
        <v>96.043599999999998</v>
      </c>
      <c r="EP259">
        <v>257.70100000000002</v>
      </c>
      <c r="EQ259">
        <v>274.91199999999998</v>
      </c>
      <c r="ER259">
        <v>0</v>
      </c>
      <c r="ES259">
        <v>0</v>
      </c>
      <c r="ET259">
        <v>0</v>
      </c>
      <c r="EU259">
        <v>532.61300000000006</v>
      </c>
      <c r="EV259" s="74">
        <v>8.5058399999999992E-12</v>
      </c>
      <c r="EW259">
        <v>86.772300000000001</v>
      </c>
      <c r="EX259">
        <v>45.573099999999997</v>
      </c>
      <c r="EY259">
        <v>16.626300000000001</v>
      </c>
      <c r="EZ259">
        <v>20.252199999999998</v>
      </c>
      <c r="FA259">
        <v>0</v>
      </c>
      <c r="FB259">
        <v>96.043599999999998</v>
      </c>
      <c r="FC259">
        <v>265.267</v>
      </c>
      <c r="FD259">
        <v>274.91199999999998</v>
      </c>
      <c r="FE259">
        <v>0</v>
      </c>
      <c r="FF259">
        <v>0</v>
      </c>
      <c r="FG259">
        <v>0</v>
      </c>
      <c r="FH259">
        <v>540.17999999999995</v>
      </c>
      <c r="FI259" t="s">
        <v>606</v>
      </c>
      <c r="FJ259" t="s">
        <v>535</v>
      </c>
      <c r="FK259" t="s">
        <v>536</v>
      </c>
      <c r="FL259" t="s">
        <v>257</v>
      </c>
      <c r="FM259">
        <v>8.5</v>
      </c>
      <c r="FN259" t="s">
        <v>44</v>
      </c>
      <c r="FO259" t="s">
        <v>472</v>
      </c>
      <c r="FP259" t="s">
        <v>617</v>
      </c>
    </row>
    <row r="260" spans="1:172" x14ac:dyDescent="0.25">
      <c r="A260" s="72">
        <v>43238.558576388888</v>
      </c>
      <c r="B260" t="s">
        <v>510</v>
      </c>
      <c r="C260" t="s">
        <v>510</v>
      </c>
      <c r="D260" t="s">
        <v>266</v>
      </c>
      <c r="E260">
        <v>498589</v>
      </c>
      <c r="F260">
        <v>498589</v>
      </c>
      <c r="G260" t="s">
        <v>43</v>
      </c>
      <c r="H260" s="73">
        <v>0.23194444444444443</v>
      </c>
      <c r="I260" t="s">
        <v>51</v>
      </c>
      <c r="J260">
        <v>-0.33</v>
      </c>
      <c r="K260" t="s">
        <v>99</v>
      </c>
      <c r="L260" t="s">
        <v>99</v>
      </c>
      <c r="M260" t="s">
        <v>509</v>
      </c>
      <c r="N260">
        <v>118.06699999999999</v>
      </c>
      <c r="O260">
        <v>375906</v>
      </c>
      <c r="P260">
        <v>244184</v>
      </c>
      <c r="Q260">
        <v>2180.39</v>
      </c>
      <c r="R260">
        <v>248841</v>
      </c>
      <c r="S260">
        <v>0</v>
      </c>
      <c r="T260">
        <v>674022</v>
      </c>
      <c r="U260" s="74">
        <v>1545250</v>
      </c>
      <c r="V260" s="74">
        <v>2135580</v>
      </c>
      <c r="W260">
        <v>0</v>
      </c>
      <c r="X260">
        <v>0</v>
      </c>
      <c r="Y260">
        <v>0</v>
      </c>
      <c r="Z260" s="74">
        <v>3680830</v>
      </c>
      <c r="AA260">
        <v>18146.099999999999</v>
      </c>
      <c r="AB260">
        <v>0</v>
      </c>
      <c r="AC260">
        <v>0</v>
      </c>
      <c r="AD260">
        <v>0</v>
      </c>
      <c r="AE260">
        <v>0</v>
      </c>
      <c r="AF260">
        <v>5568.98</v>
      </c>
      <c r="AG260">
        <v>0</v>
      </c>
      <c r="AH260">
        <v>23715.1</v>
      </c>
      <c r="AI260">
        <v>0</v>
      </c>
      <c r="AJ260">
        <v>0</v>
      </c>
      <c r="AK260">
        <v>0</v>
      </c>
      <c r="AL260">
        <v>0</v>
      </c>
      <c r="AM260">
        <v>23715.1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7.0034400000000003</v>
      </c>
      <c r="BB260">
        <v>23.485700000000001</v>
      </c>
      <c r="BC260">
        <v>14.2258</v>
      </c>
      <c r="BD260">
        <v>0.15712200000000001</v>
      </c>
      <c r="BE260">
        <v>14.103300000000001</v>
      </c>
      <c r="BF260">
        <v>2.0149499999999998</v>
      </c>
      <c r="BG260">
        <v>39.261899999999997</v>
      </c>
      <c r="BH260">
        <v>100.252</v>
      </c>
      <c r="BI260">
        <v>123.904</v>
      </c>
      <c r="BJ260">
        <v>0</v>
      </c>
      <c r="BK260">
        <v>0</v>
      </c>
      <c r="BL260">
        <v>0</v>
      </c>
      <c r="BM260">
        <v>224.15600000000001</v>
      </c>
      <c r="BN260">
        <v>215.143</v>
      </c>
      <c r="BO260">
        <v>9.0126100000000005</v>
      </c>
      <c r="BP260">
        <v>0</v>
      </c>
      <c r="BQ260">
        <v>0</v>
      </c>
      <c r="BS260">
        <v>0</v>
      </c>
      <c r="BT260">
        <v>0</v>
      </c>
      <c r="BV260">
        <v>0</v>
      </c>
      <c r="BW260" t="s">
        <v>99</v>
      </c>
      <c r="BX260" t="s">
        <v>99</v>
      </c>
      <c r="BY260" t="s">
        <v>598</v>
      </c>
      <c r="BZ260">
        <v>95.395600000000002</v>
      </c>
      <c r="CA260">
        <v>279198</v>
      </c>
      <c r="CB260">
        <v>382498</v>
      </c>
      <c r="CC260">
        <v>38292.199999999997</v>
      </c>
      <c r="CD260">
        <v>99981.6</v>
      </c>
      <c r="CE260">
        <v>0</v>
      </c>
      <c r="CF260">
        <v>674022</v>
      </c>
      <c r="CG260" s="74">
        <v>1474090</v>
      </c>
      <c r="CH260" s="74">
        <v>2135580</v>
      </c>
      <c r="CI260">
        <v>0</v>
      </c>
      <c r="CJ260">
        <v>0</v>
      </c>
      <c r="CK260">
        <v>0</v>
      </c>
      <c r="CL260" s="74">
        <v>3609670</v>
      </c>
      <c r="CM260">
        <v>16261.9</v>
      </c>
      <c r="CN260">
        <v>0</v>
      </c>
      <c r="CO260">
        <v>0</v>
      </c>
      <c r="CP260">
        <v>0</v>
      </c>
      <c r="CQ260">
        <v>0</v>
      </c>
      <c r="CR260">
        <v>5567.39</v>
      </c>
      <c r="CS260">
        <v>0</v>
      </c>
      <c r="CT260">
        <v>21829.3</v>
      </c>
      <c r="CU260">
        <v>0</v>
      </c>
      <c r="CV260">
        <v>0</v>
      </c>
      <c r="CW260">
        <v>0</v>
      </c>
      <c r="CX260">
        <v>0</v>
      </c>
      <c r="CY260">
        <v>21829.3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6.4033899999999999</v>
      </c>
      <c r="DN260">
        <v>20.9193</v>
      </c>
      <c r="DO260">
        <v>22.137799999999999</v>
      </c>
      <c r="DP260">
        <v>2.93573</v>
      </c>
      <c r="DQ260">
        <v>6.2520199999999999</v>
      </c>
      <c r="DR260">
        <v>2.0143800000000001</v>
      </c>
      <c r="DS260">
        <v>39.261899999999997</v>
      </c>
      <c r="DT260">
        <v>99.924499999999995</v>
      </c>
      <c r="DU260">
        <v>123.904</v>
      </c>
      <c r="DV260">
        <v>0</v>
      </c>
      <c r="DW260">
        <v>0</v>
      </c>
      <c r="DX260">
        <v>0</v>
      </c>
      <c r="DY260">
        <v>223.828</v>
      </c>
      <c r="DZ260">
        <v>215.41499999999999</v>
      </c>
      <c r="EA260">
        <v>8.4130900000000004</v>
      </c>
      <c r="EB260">
        <v>0</v>
      </c>
      <c r="EC260">
        <v>0</v>
      </c>
      <c r="EE260">
        <v>0</v>
      </c>
      <c r="EF260">
        <v>2</v>
      </c>
      <c r="EG260" t="s">
        <v>446</v>
      </c>
      <c r="EH260">
        <v>0</v>
      </c>
      <c r="EI260" s="74">
        <v>5.6596199999999997E-7</v>
      </c>
      <c r="EJ260">
        <v>85.378299999999996</v>
      </c>
      <c r="EK260">
        <v>33.524999999999999</v>
      </c>
      <c r="EL260">
        <v>0.85616400000000004</v>
      </c>
      <c r="EM260">
        <v>41.880699999999997</v>
      </c>
      <c r="EN260">
        <v>0</v>
      </c>
      <c r="EO260">
        <v>96.043599999999998</v>
      </c>
      <c r="EP260">
        <v>257.68400000000003</v>
      </c>
      <c r="EQ260">
        <v>274.91199999999998</v>
      </c>
      <c r="ER260">
        <v>0</v>
      </c>
      <c r="ES260">
        <v>0</v>
      </c>
      <c r="ET260">
        <v>0</v>
      </c>
      <c r="EU260">
        <v>532.596</v>
      </c>
      <c r="EV260" s="74">
        <v>8.5058399999999992E-12</v>
      </c>
      <c r="EW260">
        <v>86.772300000000001</v>
      </c>
      <c r="EX260">
        <v>45.573099999999997</v>
      </c>
      <c r="EY260">
        <v>16.626300000000001</v>
      </c>
      <c r="EZ260">
        <v>20.252199999999998</v>
      </c>
      <c r="FA260">
        <v>0</v>
      </c>
      <c r="FB260">
        <v>96.043599999999998</v>
      </c>
      <c r="FC260">
        <v>265.267</v>
      </c>
      <c r="FD260">
        <v>274.91199999999998</v>
      </c>
      <c r="FE260">
        <v>0</v>
      </c>
      <c r="FF260">
        <v>0</v>
      </c>
      <c r="FG260">
        <v>0</v>
      </c>
      <c r="FH260">
        <v>540.17999999999995</v>
      </c>
      <c r="FI260" t="s">
        <v>606</v>
      </c>
      <c r="FJ260" t="s">
        <v>535</v>
      </c>
      <c r="FK260" t="s">
        <v>536</v>
      </c>
      <c r="FL260" t="s">
        <v>257</v>
      </c>
      <c r="FM260">
        <v>8.5</v>
      </c>
      <c r="FN260" t="s">
        <v>44</v>
      </c>
      <c r="FO260" t="s">
        <v>472</v>
      </c>
      <c r="FP260" t="s">
        <v>617</v>
      </c>
    </row>
    <row r="261" spans="1:172" x14ac:dyDescent="0.25">
      <c r="A261" s="72">
        <v>43238.562326388892</v>
      </c>
      <c r="B261" t="s">
        <v>511</v>
      </c>
      <c r="C261" t="s">
        <v>511</v>
      </c>
      <c r="D261" t="s">
        <v>266</v>
      </c>
      <c r="E261">
        <v>498589</v>
      </c>
      <c r="F261">
        <v>498589</v>
      </c>
      <c r="G261" t="s">
        <v>43</v>
      </c>
      <c r="H261" s="73">
        <v>0.22152777777777777</v>
      </c>
      <c r="I261" t="s">
        <v>51</v>
      </c>
      <c r="J261">
        <v>-0.26</v>
      </c>
      <c r="K261" t="s">
        <v>99</v>
      </c>
      <c r="L261" t="s">
        <v>99</v>
      </c>
      <c r="M261" t="s">
        <v>509</v>
      </c>
      <c r="N261">
        <v>113.339</v>
      </c>
      <c r="O261">
        <v>377754</v>
      </c>
      <c r="P261">
        <v>246651</v>
      </c>
      <c r="Q261">
        <v>2207.84</v>
      </c>
      <c r="R261">
        <v>248115</v>
      </c>
      <c r="S261">
        <v>0</v>
      </c>
      <c r="T261">
        <v>674022</v>
      </c>
      <c r="U261" s="74">
        <v>1548860</v>
      </c>
      <c r="V261" s="74">
        <v>2135580</v>
      </c>
      <c r="W261">
        <v>0</v>
      </c>
      <c r="X261">
        <v>0</v>
      </c>
      <c r="Y261">
        <v>0</v>
      </c>
      <c r="Z261" s="74">
        <v>3684440</v>
      </c>
      <c r="AA261">
        <v>17419.5</v>
      </c>
      <c r="AB261">
        <v>0</v>
      </c>
      <c r="AC261">
        <v>0</v>
      </c>
      <c r="AD261">
        <v>0</v>
      </c>
      <c r="AE261">
        <v>0</v>
      </c>
      <c r="AF261">
        <v>5568.97</v>
      </c>
      <c r="AG261">
        <v>0</v>
      </c>
      <c r="AH261">
        <v>22988.5</v>
      </c>
      <c r="AI261">
        <v>0</v>
      </c>
      <c r="AJ261">
        <v>0</v>
      </c>
      <c r="AK261">
        <v>0</v>
      </c>
      <c r="AL261">
        <v>0</v>
      </c>
      <c r="AM261">
        <v>22988.5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6.7330199999999998</v>
      </c>
      <c r="BB261">
        <v>23.591899999999999</v>
      </c>
      <c r="BC261">
        <v>14.367100000000001</v>
      </c>
      <c r="BD261">
        <v>0.15875500000000001</v>
      </c>
      <c r="BE261">
        <v>14.055999999999999</v>
      </c>
      <c r="BF261">
        <v>2.0149400000000002</v>
      </c>
      <c r="BG261">
        <v>39.261899999999997</v>
      </c>
      <c r="BH261">
        <v>100.184</v>
      </c>
      <c r="BI261">
        <v>123.904</v>
      </c>
      <c r="BJ261">
        <v>0</v>
      </c>
      <c r="BK261">
        <v>0</v>
      </c>
      <c r="BL261">
        <v>0</v>
      </c>
      <c r="BM261">
        <v>224.08699999999999</v>
      </c>
      <c r="BN261">
        <v>215.345</v>
      </c>
      <c r="BO261">
        <v>8.7424199999999992</v>
      </c>
      <c r="BP261">
        <v>0</v>
      </c>
      <c r="BQ261">
        <v>0</v>
      </c>
      <c r="BS261">
        <v>0</v>
      </c>
      <c r="BT261">
        <v>0</v>
      </c>
      <c r="BV261">
        <v>0</v>
      </c>
      <c r="BW261" t="s">
        <v>99</v>
      </c>
      <c r="BX261" t="s">
        <v>99</v>
      </c>
      <c r="BY261" t="s">
        <v>598</v>
      </c>
      <c r="BZ261">
        <v>95.395600000000002</v>
      </c>
      <c r="CA261">
        <v>279198</v>
      </c>
      <c r="CB261">
        <v>382498</v>
      </c>
      <c r="CC261">
        <v>38292.199999999997</v>
      </c>
      <c r="CD261">
        <v>99981.6</v>
      </c>
      <c r="CE261">
        <v>0</v>
      </c>
      <c r="CF261">
        <v>674022</v>
      </c>
      <c r="CG261" s="74">
        <v>1474090</v>
      </c>
      <c r="CH261" s="74">
        <v>2135580</v>
      </c>
      <c r="CI261">
        <v>0</v>
      </c>
      <c r="CJ261">
        <v>0</v>
      </c>
      <c r="CK261">
        <v>0</v>
      </c>
      <c r="CL261" s="74">
        <v>3609670</v>
      </c>
      <c r="CM261">
        <v>16261.9</v>
      </c>
      <c r="CN261">
        <v>0</v>
      </c>
      <c r="CO261">
        <v>0</v>
      </c>
      <c r="CP261">
        <v>0</v>
      </c>
      <c r="CQ261">
        <v>0</v>
      </c>
      <c r="CR261">
        <v>5567.39</v>
      </c>
      <c r="CS261">
        <v>0</v>
      </c>
      <c r="CT261">
        <v>21829.3</v>
      </c>
      <c r="CU261">
        <v>0</v>
      </c>
      <c r="CV261">
        <v>0</v>
      </c>
      <c r="CW261">
        <v>0</v>
      </c>
      <c r="CX261">
        <v>0</v>
      </c>
      <c r="CY261">
        <v>21829.3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6.4033899999999999</v>
      </c>
      <c r="DN261">
        <v>20.9193</v>
      </c>
      <c r="DO261">
        <v>22.137799999999999</v>
      </c>
      <c r="DP261">
        <v>2.93573</v>
      </c>
      <c r="DQ261">
        <v>6.2520199999999999</v>
      </c>
      <c r="DR261">
        <v>2.0143800000000001</v>
      </c>
      <c r="DS261">
        <v>39.261899999999997</v>
      </c>
      <c r="DT261">
        <v>99.924499999999995</v>
      </c>
      <c r="DU261">
        <v>123.904</v>
      </c>
      <c r="DV261">
        <v>0</v>
      </c>
      <c r="DW261">
        <v>0</v>
      </c>
      <c r="DX261">
        <v>0</v>
      </c>
      <c r="DY261">
        <v>223.828</v>
      </c>
      <c r="DZ261">
        <v>215.41499999999999</v>
      </c>
      <c r="EA261">
        <v>8.4130900000000004</v>
      </c>
      <c r="EB261">
        <v>0</v>
      </c>
      <c r="EC261">
        <v>0</v>
      </c>
      <c r="EE261">
        <v>0</v>
      </c>
      <c r="EF261">
        <v>2</v>
      </c>
      <c r="EG261" t="s">
        <v>446</v>
      </c>
      <c r="EH261">
        <v>0</v>
      </c>
      <c r="EI261" s="74">
        <v>6.6834599999999999E-13</v>
      </c>
      <c r="EJ261">
        <v>85.430800000000005</v>
      </c>
      <c r="EK261">
        <v>33.603299999999997</v>
      </c>
      <c r="EL261">
        <v>0.85903600000000002</v>
      </c>
      <c r="EM261">
        <v>41.886299999999999</v>
      </c>
      <c r="EN261">
        <v>0</v>
      </c>
      <c r="EO261">
        <v>96.043599999999998</v>
      </c>
      <c r="EP261">
        <v>257.82299999999998</v>
      </c>
      <c r="EQ261">
        <v>274.91199999999998</v>
      </c>
      <c r="ER261">
        <v>0</v>
      </c>
      <c r="ES261">
        <v>0</v>
      </c>
      <c r="ET261">
        <v>0</v>
      </c>
      <c r="EU261">
        <v>532.73500000000001</v>
      </c>
      <c r="EV261" s="74">
        <v>8.5058399999999992E-12</v>
      </c>
      <c r="EW261">
        <v>86.772300000000001</v>
      </c>
      <c r="EX261">
        <v>45.573099999999997</v>
      </c>
      <c r="EY261">
        <v>16.626300000000001</v>
      </c>
      <c r="EZ261">
        <v>20.252199999999998</v>
      </c>
      <c r="FA261">
        <v>0</v>
      </c>
      <c r="FB261">
        <v>96.043599999999998</v>
      </c>
      <c r="FC261">
        <v>265.267</v>
      </c>
      <c r="FD261">
        <v>274.91199999999998</v>
      </c>
      <c r="FE261">
        <v>0</v>
      </c>
      <c r="FF261">
        <v>0</v>
      </c>
      <c r="FG261">
        <v>0</v>
      </c>
      <c r="FH261">
        <v>540.17999999999995</v>
      </c>
      <c r="FI261" t="s">
        <v>606</v>
      </c>
      <c r="FJ261" t="s">
        <v>535</v>
      </c>
      <c r="FK261" t="s">
        <v>536</v>
      </c>
      <c r="FL261" t="s">
        <v>257</v>
      </c>
      <c r="FM261">
        <v>8.5</v>
      </c>
      <c r="FN261" t="s">
        <v>44</v>
      </c>
      <c r="FO261" t="s">
        <v>472</v>
      </c>
      <c r="FP261" t="s">
        <v>617</v>
      </c>
    </row>
    <row r="262" spans="1:172" x14ac:dyDescent="0.25">
      <c r="A262" s="72">
        <v>43238.565937500003</v>
      </c>
      <c r="B262" t="s">
        <v>512</v>
      </c>
      <c r="C262" t="s">
        <v>512</v>
      </c>
      <c r="D262" t="s">
        <v>266</v>
      </c>
      <c r="E262">
        <v>498589</v>
      </c>
      <c r="F262">
        <v>498589</v>
      </c>
      <c r="G262" t="s">
        <v>43</v>
      </c>
      <c r="H262" s="73">
        <v>0.21319444444444444</v>
      </c>
      <c r="I262" t="s">
        <v>51</v>
      </c>
      <c r="J262">
        <v>-0.82</v>
      </c>
      <c r="K262" t="s">
        <v>99</v>
      </c>
      <c r="L262" t="s">
        <v>99</v>
      </c>
      <c r="M262" t="s">
        <v>509</v>
      </c>
      <c r="N262">
        <v>122.63200000000001</v>
      </c>
      <c r="O262">
        <v>379197</v>
      </c>
      <c r="P262">
        <v>243475</v>
      </c>
      <c r="Q262">
        <v>2204.63</v>
      </c>
      <c r="R262">
        <v>250484</v>
      </c>
      <c r="S262">
        <v>0</v>
      </c>
      <c r="T262">
        <v>674022</v>
      </c>
      <c r="U262" s="74">
        <v>1549500</v>
      </c>
      <c r="V262" s="74">
        <v>2135580</v>
      </c>
      <c r="W262">
        <v>0</v>
      </c>
      <c r="X262">
        <v>0</v>
      </c>
      <c r="Y262">
        <v>0</v>
      </c>
      <c r="Z262" s="74">
        <v>3685090</v>
      </c>
      <c r="AA262">
        <v>18847.7</v>
      </c>
      <c r="AB262">
        <v>0</v>
      </c>
      <c r="AC262">
        <v>0</v>
      </c>
      <c r="AD262">
        <v>0</v>
      </c>
      <c r="AE262">
        <v>0</v>
      </c>
      <c r="AF262">
        <v>5568.98</v>
      </c>
      <c r="AG262">
        <v>0</v>
      </c>
      <c r="AH262">
        <v>24416.7</v>
      </c>
      <c r="AI262">
        <v>0</v>
      </c>
      <c r="AJ262">
        <v>0</v>
      </c>
      <c r="AK262">
        <v>0</v>
      </c>
      <c r="AL262">
        <v>0</v>
      </c>
      <c r="AM262">
        <v>24416.7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7.2558800000000003</v>
      </c>
      <c r="BB262">
        <v>23.6462</v>
      </c>
      <c r="BC262">
        <v>14.177300000000001</v>
      </c>
      <c r="BD262">
        <v>0.15837300000000001</v>
      </c>
      <c r="BE262">
        <v>14.219799999999999</v>
      </c>
      <c r="BF262">
        <v>2.0149499999999998</v>
      </c>
      <c r="BG262">
        <v>39.261899999999997</v>
      </c>
      <c r="BH262">
        <v>100.73399999999999</v>
      </c>
      <c r="BI262">
        <v>123.904</v>
      </c>
      <c r="BJ262">
        <v>0</v>
      </c>
      <c r="BK262">
        <v>0</v>
      </c>
      <c r="BL262">
        <v>0</v>
      </c>
      <c r="BM262">
        <v>224.63800000000001</v>
      </c>
      <c r="BN262">
        <v>215.37299999999999</v>
      </c>
      <c r="BO262">
        <v>9.2648200000000003</v>
      </c>
      <c r="BP262">
        <v>0</v>
      </c>
      <c r="BQ262">
        <v>0</v>
      </c>
      <c r="BS262">
        <v>0</v>
      </c>
      <c r="BT262">
        <v>1</v>
      </c>
      <c r="BU262" t="s">
        <v>184</v>
      </c>
      <c r="BV262">
        <v>0</v>
      </c>
      <c r="BW262" t="s">
        <v>99</v>
      </c>
      <c r="BX262" t="s">
        <v>99</v>
      </c>
      <c r="BY262" t="s">
        <v>598</v>
      </c>
      <c r="BZ262">
        <v>95.395600000000002</v>
      </c>
      <c r="CA262">
        <v>279198</v>
      </c>
      <c r="CB262">
        <v>382498</v>
      </c>
      <c r="CC262">
        <v>38292.199999999997</v>
      </c>
      <c r="CD262">
        <v>99981.6</v>
      </c>
      <c r="CE262">
        <v>0</v>
      </c>
      <c r="CF262">
        <v>674022</v>
      </c>
      <c r="CG262" s="74">
        <v>1474090</v>
      </c>
      <c r="CH262" s="74">
        <v>2135580</v>
      </c>
      <c r="CI262">
        <v>0</v>
      </c>
      <c r="CJ262">
        <v>0</v>
      </c>
      <c r="CK262">
        <v>0</v>
      </c>
      <c r="CL262" s="74">
        <v>3609670</v>
      </c>
      <c r="CM262">
        <v>16261.9</v>
      </c>
      <c r="CN262">
        <v>0</v>
      </c>
      <c r="CO262">
        <v>0</v>
      </c>
      <c r="CP262">
        <v>0</v>
      </c>
      <c r="CQ262">
        <v>0</v>
      </c>
      <c r="CR262">
        <v>5567.39</v>
      </c>
      <c r="CS262">
        <v>0</v>
      </c>
      <c r="CT262">
        <v>21829.3</v>
      </c>
      <c r="CU262">
        <v>0</v>
      </c>
      <c r="CV262">
        <v>0</v>
      </c>
      <c r="CW262">
        <v>0</v>
      </c>
      <c r="CX262">
        <v>0</v>
      </c>
      <c r="CY262">
        <v>21829.3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6.4033899999999999</v>
      </c>
      <c r="DN262">
        <v>20.9193</v>
      </c>
      <c r="DO262">
        <v>22.137799999999999</v>
      </c>
      <c r="DP262">
        <v>2.93573</v>
      </c>
      <c r="DQ262">
        <v>6.2520199999999999</v>
      </c>
      <c r="DR262">
        <v>2.0143800000000001</v>
      </c>
      <c r="DS262">
        <v>39.261899999999997</v>
      </c>
      <c r="DT262">
        <v>99.924499999999995</v>
      </c>
      <c r="DU262">
        <v>123.904</v>
      </c>
      <c r="DV262">
        <v>0</v>
      </c>
      <c r="DW262">
        <v>0</v>
      </c>
      <c r="DX262">
        <v>0</v>
      </c>
      <c r="DY262">
        <v>223.828</v>
      </c>
      <c r="DZ262">
        <v>215.41499999999999</v>
      </c>
      <c r="EA262">
        <v>8.4130900000000004</v>
      </c>
      <c r="EB262">
        <v>0</v>
      </c>
      <c r="EC262">
        <v>0</v>
      </c>
      <c r="EE262">
        <v>0</v>
      </c>
      <c r="EF262">
        <v>2</v>
      </c>
      <c r="EG262" t="s">
        <v>446</v>
      </c>
      <c r="EH262">
        <v>0</v>
      </c>
      <c r="EI262">
        <v>1.2264599999999999E-4</v>
      </c>
      <c r="EJ262">
        <v>85.5398</v>
      </c>
      <c r="EK262">
        <v>33.451500000000003</v>
      </c>
      <c r="EL262">
        <v>0.859487</v>
      </c>
      <c r="EM262">
        <v>42.503599999999999</v>
      </c>
      <c r="EN262">
        <v>0</v>
      </c>
      <c r="EO262">
        <v>96.043599999999998</v>
      </c>
      <c r="EP262">
        <v>258.39800000000002</v>
      </c>
      <c r="EQ262">
        <v>274.91199999999998</v>
      </c>
      <c r="ER262">
        <v>0</v>
      </c>
      <c r="ES262">
        <v>0</v>
      </c>
      <c r="ET262">
        <v>0</v>
      </c>
      <c r="EU262">
        <v>533.30999999999995</v>
      </c>
      <c r="EV262" s="74">
        <v>8.5058399999999992E-12</v>
      </c>
      <c r="EW262">
        <v>86.772300000000001</v>
      </c>
      <c r="EX262">
        <v>45.573099999999997</v>
      </c>
      <c r="EY262">
        <v>16.626300000000001</v>
      </c>
      <c r="EZ262">
        <v>20.252199999999998</v>
      </c>
      <c r="FA262">
        <v>0</v>
      </c>
      <c r="FB262">
        <v>96.043599999999998</v>
      </c>
      <c r="FC262">
        <v>265.267</v>
      </c>
      <c r="FD262">
        <v>274.91199999999998</v>
      </c>
      <c r="FE262">
        <v>0</v>
      </c>
      <c r="FF262">
        <v>0</v>
      </c>
      <c r="FG262">
        <v>0</v>
      </c>
      <c r="FH262">
        <v>540.17999999999995</v>
      </c>
      <c r="FI262" t="s">
        <v>606</v>
      </c>
      <c r="FJ262" t="s">
        <v>535</v>
      </c>
      <c r="FK262" t="s">
        <v>536</v>
      </c>
      <c r="FL262" t="s">
        <v>257</v>
      </c>
      <c r="FM262">
        <v>8.5</v>
      </c>
      <c r="FN262" t="s">
        <v>44</v>
      </c>
      <c r="FO262" t="s">
        <v>472</v>
      </c>
      <c r="FP262" t="s">
        <v>617</v>
      </c>
    </row>
    <row r="263" spans="1:172" x14ac:dyDescent="0.25">
      <c r="A263" s="72">
        <v>43238.569606481484</v>
      </c>
      <c r="B263" t="s">
        <v>513</v>
      </c>
      <c r="C263" t="s">
        <v>513</v>
      </c>
      <c r="D263" t="s">
        <v>266</v>
      </c>
      <c r="E263">
        <v>498589</v>
      </c>
      <c r="F263">
        <v>498589</v>
      </c>
      <c r="G263" t="s">
        <v>43</v>
      </c>
      <c r="H263" s="73">
        <v>0.21666666666666667</v>
      </c>
      <c r="I263" t="s">
        <v>51</v>
      </c>
      <c r="J263">
        <v>-0.27</v>
      </c>
      <c r="K263" t="s">
        <v>99</v>
      </c>
      <c r="L263" t="s">
        <v>99</v>
      </c>
      <c r="M263" t="s">
        <v>509</v>
      </c>
      <c r="N263">
        <v>117.08199999999999</v>
      </c>
      <c r="O263">
        <v>375930</v>
      </c>
      <c r="P263">
        <v>244494</v>
      </c>
      <c r="Q263">
        <v>2199.4499999999998</v>
      </c>
      <c r="R263">
        <v>248480</v>
      </c>
      <c r="S263">
        <v>0</v>
      </c>
      <c r="T263">
        <v>674022</v>
      </c>
      <c r="U263" s="74">
        <v>1545240</v>
      </c>
      <c r="V263" s="74">
        <v>2135580</v>
      </c>
      <c r="W263">
        <v>0</v>
      </c>
      <c r="X263">
        <v>0</v>
      </c>
      <c r="Y263">
        <v>0</v>
      </c>
      <c r="Z263" s="74">
        <v>3680820</v>
      </c>
      <c r="AA263">
        <v>17994.7</v>
      </c>
      <c r="AB263">
        <v>0</v>
      </c>
      <c r="AC263">
        <v>0</v>
      </c>
      <c r="AD263">
        <v>0</v>
      </c>
      <c r="AE263">
        <v>0</v>
      </c>
      <c r="AF263">
        <v>5568.98</v>
      </c>
      <c r="AG263">
        <v>0</v>
      </c>
      <c r="AH263">
        <v>23563.599999999999</v>
      </c>
      <c r="AI263">
        <v>0</v>
      </c>
      <c r="AJ263">
        <v>0</v>
      </c>
      <c r="AK263">
        <v>0</v>
      </c>
      <c r="AL263">
        <v>0</v>
      </c>
      <c r="AM263">
        <v>23563.599999999999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6.9476100000000001</v>
      </c>
      <c r="BB263">
        <v>23.494700000000002</v>
      </c>
      <c r="BC263">
        <v>14.244</v>
      </c>
      <c r="BD263">
        <v>0.15815699999999999</v>
      </c>
      <c r="BE263">
        <v>14.082100000000001</v>
      </c>
      <c r="BF263">
        <v>2.0149499999999998</v>
      </c>
      <c r="BG263">
        <v>39.261899999999997</v>
      </c>
      <c r="BH263">
        <v>100.203</v>
      </c>
      <c r="BI263">
        <v>123.904</v>
      </c>
      <c r="BJ263">
        <v>0</v>
      </c>
      <c r="BK263">
        <v>0</v>
      </c>
      <c r="BL263">
        <v>0</v>
      </c>
      <c r="BM263">
        <v>224.107</v>
      </c>
      <c r="BN263">
        <v>215.15</v>
      </c>
      <c r="BO263">
        <v>8.9568300000000001</v>
      </c>
      <c r="BP263">
        <v>0</v>
      </c>
      <c r="BQ263">
        <v>0</v>
      </c>
      <c r="BS263">
        <v>0</v>
      </c>
      <c r="BT263">
        <v>0</v>
      </c>
      <c r="BV263">
        <v>0</v>
      </c>
      <c r="BW263" t="s">
        <v>99</v>
      </c>
      <c r="BX263" t="s">
        <v>99</v>
      </c>
      <c r="BY263" t="s">
        <v>598</v>
      </c>
      <c r="BZ263">
        <v>95.395600000000002</v>
      </c>
      <c r="CA263">
        <v>279198</v>
      </c>
      <c r="CB263">
        <v>382498</v>
      </c>
      <c r="CC263">
        <v>38292.199999999997</v>
      </c>
      <c r="CD263">
        <v>99981.6</v>
      </c>
      <c r="CE263">
        <v>0</v>
      </c>
      <c r="CF263">
        <v>674022</v>
      </c>
      <c r="CG263" s="74">
        <v>1474090</v>
      </c>
      <c r="CH263" s="74">
        <v>2135580</v>
      </c>
      <c r="CI263">
        <v>0</v>
      </c>
      <c r="CJ263">
        <v>0</v>
      </c>
      <c r="CK263">
        <v>0</v>
      </c>
      <c r="CL263" s="74">
        <v>3609670</v>
      </c>
      <c r="CM263">
        <v>16261.9</v>
      </c>
      <c r="CN263">
        <v>0</v>
      </c>
      <c r="CO263">
        <v>0</v>
      </c>
      <c r="CP263">
        <v>0</v>
      </c>
      <c r="CQ263">
        <v>0</v>
      </c>
      <c r="CR263">
        <v>5567.39</v>
      </c>
      <c r="CS263">
        <v>0</v>
      </c>
      <c r="CT263">
        <v>21829.3</v>
      </c>
      <c r="CU263">
        <v>0</v>
      </c>
      <c r="CV263">
        <v>0</v>
      </c>
      <c r="CW263">
        <v>0</v>
      </c>
      <c r="CX263">
        <v>0</v>
      </c>
      <c r="CY263">
        <v>21829.3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6.4033899999999999</v>
      </c>
      <c r="DN263">
        <v>20.9193</v>
      </c>
      <c r="DO263">
        <v>22.137799999999999</v>
      </c>
      <c r="DP263">
        <v>2.93573</v>
      </c>
      <c r="DQ263">
        <v>6.2520199999999999</v>
      </c>
      <c r="DR263">
        <v>2.0143800000000001</v>
      </c>
      <c r="DS263">
        <v>39.261899999999997</v>
      </c>
      <c r="DT263">
        <v>99.924499999999995</v>
      </c>
      <c r="DU263">
        <v>123.904</v>
      </c>
      <c r="DV263">
        <v>0</v>
      </c>
      <c r="DW263">
        <v>0</v>
      </c>
      <c r="DX263">
        <v>0</v>
      </c>
      <c r="DY263">
        <v>223.828</v>
      </c>
      <c r="DZ263">
        <v>215.41499999999999</v>
      </c>
      <c r="EA263">
        <v>8.4130900000000004</v>
      </c>
      <c r="EB263">
        <v>0</v>
      </c>
      <c r="EC263">
        <v>0</v>
      </c>
      <c r="EE263">
        <v>0</v>
      </c>
      <c r="EF263">
        <v>2</v>
      </c>
      <c r="EG263" t="s">
        <v>446</v>
      </c>
      <c r="EH263">
        <v>0</v>
      </c>
      <c r="EI263" s="74">
        <v>3.9601299999999999E-7</v>
      </c>
      <c r="EJ263">
        <v>85.417699999999996</v>
      </c>
      <c r="EK263">
        <v>33.534700000000001</v>
      </c>
      <c r="EL263">
        <v>0.85728599999999999</v>
      </c>
      <c r="EM263">
        <v>41.882199999999997</v>
      </c>
      <c r="EN263">
        <v>0</v>
      </c>
      <c r="EO263">
        <v>96.043599999999998</v>
      </c>
      <c r="EP263">
        <v>257.73500000000001</v>
      </c>
      <c r="EQ263">
        <v>274.91199999999998</v>
      </c>
      <c r="ER263">
        <v>0</v>
      </c>
      <c r="ES263">
        <v>0</v>
      </c>
      <c r="ET263">
        <v>0</v>
      </c>
      <c r="EU263">
        <v>532.64800000000002</v>
      </c>
      <c r="EV263" s="74">
        <v>8.5058399999999992E-12</v>
      </c>
      <c r="EW263">
        <v>86.772300000000001</v>
      </c>
      <c r="EX263">
        <v>45.573099999999997</v>
      </c>
      <c r="EY263">
        <v>16.626300000000001</v>
      </c>
      <c r="EZ263">
        <v>20.252199999999998</v>
      </c>
      <c r="FA263">
        <v>0</v>
      </c>
      <c r="FB263">
        <v>96.043599999999998</v>
      </c>
      <c r="FC263">
        <v>265.267</v>
      </c>
      <c r="FD263">
        <v>274.91199999999998</v>
      </c>
      <c r="FE263">
        <v>0</v>
      </c>
      <c r="FF263">
        <v>0</v>
      </c>
      <c r="FG263">
        <v>0</v>
      </c>
      <c r="FH263">
        <v>540.17999999999995</v>
      </c>
      <c r="FI263" t="s">
        <v>606</v>
      </c>
      <c r="FJ263" t="s">
        <v>535</v>
      </c>
      <c r="FK263" t="s">
        <v>536</v>
      </c>
      <c r="FL263" t="s">
        <v>257</v>
      </c>
      <c r="FM263">
        <v>8.5</v>
      </c>
      <c r="FN263" t="s">
        <v>44</v>
      </c>
      <c r="FO263" t="s">
        <v>472</v>
      </c>
      <c r="FP263" t="s">
        <v>617</v>
      </c>
    </row>
    <row r="264" spans="1:172" x14ac:dyDescent="0.25">
      <c r="A264" s="72">
        <v>43238.574849537035</v>
      </c>
      <c r="B264" t="s">
        <v>514</v>
      </c>
      <c r="C264" t="s">
        <v>514</v>
      </c>
      <c r="D264" t="s">
        <v>266</v>
      </c>
      <c r="E264">
        <v>498589</v>
      </c>
      <c r="F264">
        <v>498589</v>
      </c>
      <c r="G264" t="s">
        <v>43</v>
      </c>
      <c r="H264" s="73">
        <v>0.31180555555555556</v>
      </c>
      <c r="I264" t="s">
        <v>51</v>
      </c>
      <c r="J264">
        <v>-14.62</v>
      </c>
      <c r="K264" t="s">
        <v>99</v>
      </c>
      <c r="L264" t="s">
        <v>99</v>
      </c>
      <c r="M264" t="s">
        <v>515</v>
      </c>
      <c r="N264">
        <v>163.40700000000001</v>
      </c>
      <c r="O264">
        <v>492450</v>
      </c>
      <c r="P264">
        <v>300265</v>
      </c>
      <c r="Q264">
        <v>3442.99</v>
      </c>
      <c r="R264">
        <v>226865</v>
      </c>
      <c r="S264">
        <v>0</v>
      </c>
      <c r="T264">
        <v>674022</v>
      </c>
      <c r="U264" s="74">
        <v>1697210</v>
      </c>
      <c r="V264" s="74">
        <v>2135580</v>
      </c>
      <c r="W264">
        <v>0</v>
      </c>
      <c r="X264">
        <v>0</v>
      </c>
      <c r="Y264">
        <v>0</v>
      </c>
      <c r="Z264" s="74">
        <v>3832790</v>
      </c>
      <c r="AA264">
        <v>24930</v>
      </c>
      <c r="AB264">
        <v>0</v>
      </c>
      <c r="AC264">
        <v>0</v>
      </c>
      <c r="AD264">
        <v>0</v>
      </c>
      <c r="AE264">
        <v>0</v>
      </c>
      <c r="AF264">
        <v>5568.97</v>
      </c>
      <c r="AG264">
        <v>0</v>
      </c>
      <c r="AH264">
        <v>30499</v>
      </c>
      <c r="AI264">
        <v>0</v>
      </c>
      <c r="AJ264">
        <v>0</v>
      </c>
      <c r="AK264">
        <v>0</v>
      </c>
      <c r="AL264">
        <v>0</v>
      </c>
      <c r="AM264">
        <v>30499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9.3674400000000002</v>
      </c>
      <c r="BB264">
        <v>33.176000000000002</v>
      </c>
      <c r="BC264">
        <v>17.351800000000001</v>
      </c>
      <c r="BD264">
        <v>0.29023100000000002</v>
      </c>
      <c r="BE264">
        <v>13.0799</v>
      </c>
      <c r="BF264">
        <v>2.0149400000000002</v>
      </c>
      <c r="BG264">
        <v>39.261899999999997</v>
      </c>
      <c r="BH264">
        <v>114.542</v>
      </c>
      <c r="BI264">
        <v>123.904</v>
      </c>
      <c r="BJ264">
        <v>0</v>
      </c>
      <c r="BK264">
        <v>0</v>
      </c>
      <c r="BL264">
        <v>0</v>
      </c>
      <c r="BM264">
        <v>238.446</v>
      </c>
      <c r="BN264">
        <v>227.072</v>
      </c>
      <c r="BO264">
        <v>11.373799999999999</v>
      </c>
      <c r="BP264">
        <v>0</v>
      </c>
      <c r="BQ264">
        <v>321</v>
      </c>
      <c r="BR264" t="s">
        <v>130</v>
      </c>
      <c r="BS264">
        <v>2</v>
      </c>
      <c r="BT264">
        <v>1</v>
      </c>
      <c r="BU264" t="s">
        <v>292</v>
      </c>
      <c r="BV264">
        <v>0</v>
      </c>
      <c r="BW264" t="s">
        <v>99</v>
      </c>
      <c r="BX264" t="s">
        <v>99</v>
      </c>
      <c r="BY264" t="s">
        <v>598</v>
      </c>
      <c r="BZ264">
        <v>95.395600000000002</v>
      </c>
      <c r="CA264">
        <v>279198</v>
      </c>
      <c r="CB264">
        <v>382498</v>
      </c>
      <c r="CC264">
        <v>38292.199999999997</v>
      </c>
      <c r="CD264">
        <v>99981.6</v>
      </c>
      <c r="CE264">
        <v>0</v>
      </c>
      <c r="CF264">
        <v>674022</v>
      </c>
      <c r="CG264" s="74">
        <v>1474090</v>
      </c>
      <c r="CH264" s="74">
        <v>2135580</v>
      </c>
      <c r="CI264">
        <v>0</v>
      </c>
      <c r="CJ264">
        <v>0</v>
      </c>
      <c r="CK264">
        <v>0</v>
      </c>
      <c r="CL264" s="74">
        <v>3609670</v>
      </c>
      <c r="CM264">
        <v>16261.9</v>
      </c>
      <c r="CN264">
        <v>0</v>
      </c>
      <c r="CO264">
        <v>0</v>
      </c>
      <c r="CP264">
        <v>0</v>
      </c>
      <c r="CQ264">
        <v>0</v>
      </c>
      <c r="CR264">
        <v>5567.39</v>
      </c>
      <c r="CS264">
        <v>0</v>
      </c>
      <c r="CT264">
        <v>21829.3</v>
      </c>
      <c r="CU264">
        <v>0</v>
      </c>
      <c r="CV264">
        <v>0</v>
      </c>
      <c r="CW264">
        <v>0</v>
      </c>
      <c r="CX264">
        <v>0</v>
      </c>
      <c r="CY264">
        <v>21829.3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6.4033899999999999</v>
      </c>
      <c r="DN264">
        <v>20.9193</v>
      </c>
      <c r="DO264">
        <v>22.137799999999999</v>
      </c>
      <c r="DP264">
        <v>2.93573</v>
      </c>
      <c r="DQ264">
        <v>6.2520199999999999</v>
      </c>
      <c r="DR264">
        <v>2.0143800000000001</v>
      </c>
      <c r="DS264">
        <v>39.261899999999997</v>
      </c>
      <c r="DT264">
        <v>99.924499999999995</v>
      </c>
      <c r="DU264">
        <v>123.904</v>
      </c>
      <c r="DV264">
        <v>0</v>
      </c>
      <c r="DW264">
        <v>0</v>
      </c>
      <c r="DX264">
        <v>0</v>
      </c>
      <c r="DY264">
        <v>223.828</v>
      </c>
      <c r="DZ264">
        <v>215.41499999999999</v>
      </c>
      <c r="EA264">
        <v>8.4130900000000004</v>
      </c>
      <c r="EB264">
        <v>0</v>
      </c>
      <c r="EC264">
        <v>0</v>
      </c>
      <c r="EE264">
        <v>0</v>
      </c>
      <c r="EF264">
        <v>2</v>
      </c>
      <c r="EG264" t="s">
        <v>446</v>
      </c>
      <c r="EH264">
        <v>0</v>
      </c>
      <c r="EI264">
        <v>1.1106E-2</v>
      </c>
      <c r="EJ264">
        <v>121.509</v>
      </c>
      <c r="EK264">
        <v>43.258800000000001</v>
      </c>
      <c r="EL264">
        <v>1.62992</v>
      </c>
      <c r="EM264">
        <v>35.056399999999996</v>
      </c>
      <c r="EN264">
        <v>0</v>
      </c>
      <c r="EO264">
        <v>96.043599999999998</v>
      </c>
      <c r="EP264">
        <v>297.50900000000001</v>
      </c>
      <c r="EQ264">
        <v>274.91199999999998</v>
      </c>
      <c r="ER264">
        <v>0</v>
      </c>
      <c r="ES264">
        <v>0</v>
      </c>
      <c r="ET264">
        <v>0</v>
      </c>
      <c r="EU264">
        <v>572.42100000000005</v>
      </c>
      <c r="EV264" s="74">
        <v>8.5058399999999992E-12</v>
      </c>
      <c r="EW264">
        <v>86.772300000000001</v>
      </c>
      <c r="EX264">
        <v>45.573099999999997</v>
      </c>
      <c r="EY264">
        <v>16.626300000000001</v>
      </c>
      <c r="EZ264">
        <v>20.252199999999998</v>
      </c>
      <c r="FA264">
        <v>0</v>
      </c>
      <c r="FB264">
        <v>96.043599999999998</v>
      </c>
      <c r="FC264">
        <v>265.267</v>
      </c>
      <c r="FD264">
        <v>274.91199999999998</v>
      </c>
      <c r="FE264">
        <v>0</v>
      </c>
      <c r="FF264">
        <v>0</v>
      </c>
      <c r="FG264">
        <v>0</v>
      </c>
      <c r="FH264">
        <v>540.17999999999995</v>
      </c>
      <c r="FI264" t="s">
        <v>606</v>
      </c>
      <c r="FJ264" t="s">
        <v>535</v>
      </c>
      <c r="FK264" t="s">
        <v>536</v>
      </c>
      <c r="FL264" t="s">
        <v>257</v>
      </c>
      <c r="FM264">
        <v>8.5</v>
      </c>
      <c r="FN264" t="s">
        <v>44</v>
      </c>
      <c r="FO264" t="s">
        <v>472</v>
      </c>
      <c r="FP264" t="s">
        <v>617</v>
      </c>
    </row>
    <row r="265" spans="1:172" x14ac:dyDescent="0.25">
      <c r="A265" s="72">
        <v>43238.579212962963</v>
      </c>
      <c r="B265" t="s">
        <v>516</v>
      </c>
      <c r="C265" t="s">
        <v>516</v>
      </c>
      <c r="D265" t="s">
        <v>266</v>
      </c>
      <c r="E265">
        <v>498589</v>
      </c>
      <c r="F265">
        <v>498589</v>
      </c>
      <c r="G265" t="s">
        <v>43</v>
      </c>
      <c r="H265" s="73">
        <v>0.25833333333333336</v>
      </c>
      <c r="I265" t="s">
        <v>51</v>
      </c>
      <c r="J265">
        <v>-16.43</v>
      </c>
      <c r="K265" t="s">
        <v>99</v>
      </c>
      <c r="L265" t="s">
        <v>99</v>
      </c>
      <c r="M265" t="s">
        <v>517</v>
      </c>
      <c r="N265">
        <v>163.607</v>
      </c>
      <c r="O265">
        <v>490323</v>
      </c>
      <c r="P265">
        <v>300310</v>
      </c>
      <c r="Q265">
        <v>3091.24</v>
      </c>
      <c r="R265">
        <v>256492</v>
      </c>
      <c r="S265">
        <v>0</v>
      </c>
      <c r="T265">
        <v>674022</v>
      </c>
      <c r="U265" s="74">
        <v>1724400</v>
      </c>
      <c r="V265" s="74">
        <v>2135580</v>
      </c>
      <c r="W265">
        <v>0</v>
      </c>
      <c r="X265">
        <v>0</v>
      </c>
      <c r="Y265">
        <v>0</v>
      </c>
      <c r="Z265" s="74">
        <v>3859980</v>
      </c>
      <c r="AA265">
        <v>24975.3</v>
      </c>
      <c r="AB265">
        <v>0</v>
      </c>
      <c r="AC265">
        <v>0</v>
      </c>
      <c r="AD265">
        <v>0</v>
      </c>
      <c r="AE265">
        <v>0</v>
      </c>
      <c r="AF265">
        <v>5568.98</v>
      </c>
      <c r="AG265">
        <v>0</v>
      </c>
      <c r="AH265">
        <v>30544.3</v>
      </c>
      <c r="AI265">
        <v>0</v>
      </c>
      <c r="AJ265">
        <v>0</v>
      </c>
      <c r="AK265">
        <v>0</v>
      </c>
      <c r="AL265">
        <v>0</v>
      </c>
      <c r="AM265">
        <v>30544.3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9.3666400000000003</v>
      </c>
      <c r="BB265">
        <v>33.290999999999997</v>
      </c>
      <c r="BC265">
        <v>17.352799999999998</v>
      </c>
      <c r="BD265">
        <v>0.26832899999999998</v>
      </c>
      <c r="BE265">
        <v>14.804500000000001</v>
      </c>
      <c r="BF265">
        <v>2.0149499999999998</v>
      </c>
      <c r="BG265">
        <v>39.261899999999997</v>
      </c>
      <c r="BH265">
        <v>116.36</v>
      </c>
      <c r="BI265">
        <v>123.904</v>
      </c>
      <c r="BJ265">
        <v>0</v>
      </c>
      <c r="BK265">
        <v>0</v>
      </c>
      <c r="BL265">
        <v>0</v>
      </c>
      <c r="BM265">
        <v>240.26400000000001</v>
      </c>
      <c r="BN265">
        <v>228.89099999999999</v>
      </c>
      <c r="BO265">
        <v>11.3729</v>
      </c>
      <c r="BP265">
        <v>0</v>
      </c>
      <c r="BQ265">
        <v>277.5</v>
      </c>
      <c r="BR265" t="s">
        <v>130</v>
      </c>
      <c r="BS265">
        <v>3</v>
      </c>
      <c r="BT265">
        <v>35</v>
      </c>
      <c r="BU265" t="s">
        <v>292</v>
      </c>
      <c r="BV265">
        <v>0</v>
      </c>
      <c r="BW265" t="s">
        <v>99</v>
      </c>
      <c r="BX265" t="s">
        <v>99</v>
      </c>
      <c r="BY265" t="s">
        <v>598</v>
      </c>
      <c r="BZ265">
        <v>95.395399999999995</v>
      </c>
      <c r="CA265">
        <v>279198</v>
      </c>
      <c r="CB265">
        <v>382498</v>
      </c>
      <c r="CC265">
        <v>38292.199999999997</v>
      </c>
      <c r="CD265">
        <v>99981.7</v>
      </c>
      <c r="CE265">
        <v>0</v>
      </c>
      <c r="CF265">
        <v>674022</v>
      </c>
      <c r="CG265" s="74">
        <v>1474090</v>
      </c>
      <c r="CH265" s="74">
        <v>2135580</v>
      </c>
      <c r="CI265">
        <v>0</v>
      </c>
      <c r="CJ265">
        <v>0</v>
      </c>
      <c r="CK265">
        <v>0</v>
      </c>
      <c r="CL265" s="74">
        <v>3609670</v>
      </c>
      <c r="CM265">
        <v>16261.9</v>
      </c>
      <c r="CN265">
        <v>0</v>
      </c>
      <c r="CO265">
        <v>0</v>
      </c>
      <c r="CP265">
        <v>0</v>
      </c>
      <c r="CQ265">
        <v>0</v>
      </c>
      <c r="CR265">
        <v>5567.39</v>
      </c>
      <c r="CS265">
        <v>0</v>
      </c>
      <c r="CT265">
        <v>21829.3</v>
      </c>
      <c r="CU265">
        <v>0</v>
      </c>
      <c r="CV265">
        <v>0</v>
      </c>
      <c r="CW265">
        <v>0</v>
      </c>
      <c r="CX265">
        <v>0</v>
      </c>
      <c r="CY265">
        <v>21829.3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6.4033699999999998</v>
      </c>
      <c r="DN265">
        <v>20.9193</v>
      </c>
      <c r="DO265">
        <v>22.137799999999999</v>
      </c>
      <c r="DP265">
        <v>2.93573</v>
      </c>
      <c r="DQ265">
        <v>6.2520199999999999</v>
      </c>
      <c r="DR265">
        <v>2.0143800000000001</v>
      </c>
      <c r="DS265">
        <v>39.261899999999997</v>
      </c>
      <c r="DT265">
        <v>99.924499999999995</v>
      </c>
      <c r="DU265">
        <v>123.904</v>
      </c>
      <c r="DV265">
        <v>0</v>
      </c>
      <c r="DW265">
        <v>0</v>
      </c>
      <c r="DX265">
        <v>0</v>
      </c>
      <c r="DY265">
        <v>223.828</v>
      </c>
      <c r="DZ265">
        <v>215.41499999999999</v>
      </c>
      <c r="EA265">
        <v>8.4130800000000008</v>
      </c>
      <c r="EB265">
        <v>0</v>
      </c>
      <c r="EC265">
        <v>0</v>
      </c>
      <c r="EE265">
        <v>0</v>
      </c>
      <c r="EF265">
        <v>2</v>
      </c>
      <c r="EG265" t="s">
        <v>185</v>
      </c>
      <c r="EH265">
        <v>0</v>
      </c>
      <c r="EI265">
        <v>1.24431E-2</v>
      </c>
      <c r="EJ265">
        <v>121.952</v>
      </c>
      <c r="EK265">
        <v>43.259900000000002</v>
      </c>
      <c r="EL265">
        <v>1.5569200000000001</v>
      </c>
      <c r="EM265">
        <v>39.574800000000003</v>
      </c>
      <c r="EN265">
        <v>0</v>
      </c>
      <c r="EO265">
        <v>96.043599999999998</v>
      </c>
      <c r="EP265">
        <v>302.39999999999998</v>
      </c>
      <c r="EQ265">
        <v>274.91199999999998</v>
      </c>
      <c r="ER265">
        <v>0</v>
      </c>
      <c r="ES265">
        <v>0</v>
      </c>
      <c r="ET265">
        <v>0</v>
      </c>
      <c r="EU265">
        <v>577.31200000000001</v>
      </c>
      <c r="EV265" s="74">
        <v>8.5058399999999992E-12</v>
      </c>
      <c r="EW265">
        <v>86.772300000000001</v>
      </c>
      <c r="EX265">
        <v>45.573099999999997</v>
      </c>
      <c r="EY265">
        <v>16.626300000000001</v>
      </c>
      <c r="EZ265">
        <v>20.252199999999998</v>
      </c>
      <c r="FA265">
        <v>0</v>
      </c>
      <c r="FB265">
        <v>96.043599999999998</v>
      </c>
      <c r="FC265">
        <v>265.267</v>
      </c>
      <c r="FD265">
        <v>274.91199999999998</v>
      </c>
      <c r="FE265">
        <v>0</v>
      </c>
      <c r="FF265">
        <v>0</v>
      </c>
      <c r="FG265">
        <v>0</v>
      </c>
      <c r="FH265">
        <v>540.17999999999995</v>
      </c>
      <c r="FI265" t="s">
        <v>606</v>
      </c>
      <c r="FJ265" t="s">
        <v>535</v>
      </c>
      <c r="FK265" t="s">
        <v>536</v>
      </c>
      <c r="FL265" t="s">
        <v>257</v>
      </c>
      <c r="FM265">
        <v>8.5</v>
      </c>
      <c r="FN265" t="s">
        <v>44</v>
      </c>
      <c r="FO265" t="s">
        <v>472</v>
      </c>
      <c r="FP265" t="s">
        <v>617</v>
      </c>
    </row>
    <row r="266" spans="1:172" x14ac:dyDescent="0.25">
      <c r="A266" s="72">
        <v>43238.579895833333</v>
      </c>
      <c r="B266" t="s">
        <v>393</v>
      </c>
      <c r="C266" t="s">
        <v>393</v>
      </c>
      <c r="D266" t="s">
        <v>123</v>
      </c>
      <c r="E266">
        <v>24563.1</v>
      </c>
      <c r="F266">
        <v>24692.3</v>
      </c>
      <c r="G266" t="s">
        <v>43</v>
      </c>
      <c r="H266" s="73">
        <v>3.6111111111111115E-2</v>
      </c>
      <c r="I266" t="s">
        <v>51</v>
      </c>
      <c r="J266">
        <v>-87.51</v>
      </c>
      <c r="K266" t="s">
        <v>99</v>
      </c>
      <c r="L266" t="s">
        <v>99</v>
      </c>
      <c r="M266" t="s">
        <v>448</v>
      </c>
      <c r="N266">
        <v>0</v>
      </c>
      <c r="O266">
        <v>100675</v>
      </c>
      <c r="P266">
        <v>105857</v>
      </c>
      <c r="Q266">
        <v>0</v>
      </c>
      <c r="R266">
        <v>0</v>
      </c>
      <c r="S266">
        <v>0</v>
      </c>
      <c r="T266">
        <v>77193.3</v>
      </c>
      <c r="U266">
        <v>283726</v>
      </c>
      <c r="V266">
        <v>77659.3</v>
      </c>
      <c r="W266">
        <v>0</v>
      </c>
      <c r="X266">
        <v>379.85599999999999</v>
      </c>
      <c r="Y266">
        <v>0</v>
      </c>
      <c r="Z266">
        <v>361765</v>
      </c>
      <c r="AA266">
        <v>73.113799999999998</v>
      </c>
      <c r="AB266">
        <v>0</v>
      </c>
      <c r="AC266">
        <v>0</v>
      </c>
      <c r="AD266">
        <v>0</v>
      </c>
      <c r="AE266">
        <v>0</v>
      </c>
      <c r="AF266">
        <v>504.09</v>
      </c>
      <c r="AG266">
        <v>0</v>
      </c>
      <c r="AH266">
        <v>577.20399999999995</v>
      </c>
      <c r="AI266">
        <v>0</v>
      </c>
      <c r="AJ266">
        <v>0</v>
      </c>
      <c r="AK266">
        <v>0</v>
      </c>
      <c r="AL266">
        <v>0</v>
      </c>
      <c r="AM266">
        <v>577.20399999999995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0.59171899999999999</v>
      </c>
      <c r="BB266">
        <v>157.54400000000001</v>
      </c>
      <c r="BC266">
        <v>127.34</v>
      </c>
      <c r="BD266">
        <v>0</v>
      </c>
      <c r="BE266">
        <v>0</v>
      </c>
      <c r="BF266">
        <v>3.7263000000000002</v>
      </c>
      <c r="BG266">
        <v>94.3078</v>
      </c>
      <c r="BH266">
        <v>383.51</v>
      </c>
      <c r="BI266">
        <v>95.136899999999997</v>
      </c>
      <c r="BJ266">
        <v>0</v>
      </c>
      <c r="BK266">
        <v>0.46407399999999999</v>
      </c>
      <c r="BL266">
        <v>0</v>
      </c>
      <c r="BM266">
        <v>479.11099999999999</v>
      </c>
      <c r="BN266">
        <v>474.79300000000001</v>
      </c>
      <c r="BO266">
        <v>4.3180199999999997</v>
      </c>
      <c r="BP266">
        <v>0</v>
      </c>
      <c r="BQ266">
        <v>0</v>
      </c>
      <c r="BS266">
        <v>0</v>
      </c>
      <c r="BT266">
        <v>0</v>
      </c>
      <c r="BV266">
        <v>0</v>
      </c>
      <c r="BW266" t="s">
        <v>99</v>
      </c>
      <c r="BX266" t="s">
        <v>99</v>
      </c>
      <c r="BY266" t="s">
        <v>220</v>
      </c>
      <c r="BZ266">
        <v>2.9138600000000001</v>
      </c>
      <c r="CA266">
        <v>108131</v>
      </c>
      <c r="CB266">
        <v>19876.599999999999</v>
      </c>
      <c r="CC266">
        <v>0</v>
      </c>
      <c r="CD266">
        <v>630.45299999999997</v>
      </c>
      <c r="CE266">
        <v>0</v>
      </c>
      <c r="CF266">
        <v>77193.3</v>
      </c>
      <c r="CG266">
        <v>205834</v>
      </c>
      <c r="CH266">
        <v>77659.3</v>
      </c>
      <c r="CI266">
        <v>0</v>
      </c>
      <c r="CJ266">
        <v>379.85599999999999</v>
      </c>
      <c r="CK266">
        <v>0</v>
      </c>
      <c r="CL266">
        <v>283873</v>
      </c>
      <c r="CM266">
        <v>505.81</v>
      </c>
      <c r="CN266">
        <v>0</v>
      </c>
      <c r="CO266">
        <v>0</v>
      </c>
      <c r="CP266">
        <v>0</v>
      </c>
      <c r="CQ266">
        <v>0</v>
      </c>
      <c r="CR266">
        <v>547.34699999999998</v>
      </c>
      <c r="CS266">
        <v>0</v>
      </c>
      <c r="CT266">
        <v>1053.1600000000001</v>
      </c>
      <c r="CU266">
        <v>0</v>
      </c>
      <c r="CV266">
        <v>0</v>
      </c>
      <c r="CW266">
        <v>0</v>
      </c>
      <c r="CX266">
        <v>0</v>
      </c>
      <c r="CY266">
        <v>1053.1600000000001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4.3332600000000001</v>
      </c>
      <c r="DN266">
        <v>167.273</v>
      </c>
      <c r="DO266">
        <v>25.4086</v>
      </c>
      <c r="DP266">
        <v>0</v>
      </c>
      <c r="DQ266">
        <v>0.62744</v>
      </c>
      <c r="DR266">
        <v>4.04542</v>
      </c>
      <c r="DS266">
        <v>94.3078</v>
      </c>
      <c r="DT266">
        <v>295.99599999999998</v>
      </c>
      <c r="DU266">
        <v>95.136899999999997</v>
      </c>
      <c r="DV266">
        <v>0</v>
      </c>
      <c r="DW266">
        <v>0.46407399999999999</v>
      </c>
      <c r="DX266">
        <v>0</v>
      </c>
      <c r="DY266">
        <v>391.59699999999998</v>
      </c>
      <c r="DZ266">
        <v>383.221</v>
      </c>
      <c r="EA266">
        <v>8.3757800000000007</v>
      </c>
      <c r="EB266">
        <v>0</v>
      </c>
      <c r="EC266">
        <v>0</v>
      </c>
      <c r="EE266">
        <v>0</v>
      </c>
      <c r="EF266">
        <v>0</v>
      </c>
      <c r="EH266">
        <v>0</v>
      </c>
      <c r="EI266">
        <v>0</v>
      </c>
      <c r="EJ266">
        <v>43.878399999999999</v>
      </c>
      <c r="EK266">
        <v>19.558800000000002</v>
      </c>
      <c r="EL266">
        <v>0</v>
      </c>
      <c r="EM266">
        <v>0</v>
      </c>
      <c r="EN266">
        <v>0</v>
      </c>
      <c r="EO266">
        <v>13.6607</v>
      </c>
      <c r="EP266">
        <v>77.097899999999996</v>
      </c>
      <c r="EQ266">
        <v>14.089600000000001</v>
      </c>
      <c r="ER266">
        <v>0</v>
      </c>
      <c r="ES266">
        <v>6.7222100000000007E-2</v>
      </c>
      <c r="ET266">
        <v>0</v>
      </c>
      <c r="EU266">
        <v>91.254800000000003</v>
      </c>
      <c r="EV266">
        <v>0</v>
      </c>
      <c r="EW266">
        <v>47.246899999999997</v>
      </c>
      <c r="EX266">
        <v>4.2749699999999997</v>
      </c>
      <c r="EY266">
        <v>0</v>
      </c>
      <c r="EZ266">
        <v>0</v>
      </c>
      <c r="FA266">
        <v>0</v>
      </c>
      <c r="FB266">
        <v>13.6607</v>
      </c>
      <c r="FC266">
        <v>65.182599999999994</v>
      </c>
      <c r="FD266">
        <v>14.089600000000001</v>
      </c>
      <c r="FE266">
        <v>0</v>
      </c>
      <c r="FF266">
        <v>6.7222100000000007E-2</v>
      </c>
      <c r="FG266">
        <v>0</v>
      </c>
      <c r="FH266">
        <v>79.339399999999998</v>
      </c>
      <c r="FI266" t="s">
        <v>606</v>
      </c>
      <c r="FJ266" t="s">
        <v>535</v>
      </c>
      <c r="FK266" t="s">
        <v>536</v>
      </c>
      <c r="FL266" t="s">
        <v>257</v>
      </c>
      <c r="FM266">
        <v>8.5</v>
      </c>
      <c r="FN266" t="s">
        <v>44</v>
      </c>
      <c r="FO266" t="s">
        <v>472</v>
      </c>
      <c r="FP266" t="s">
        <v>617</v>
      </c>
    </row>
    <row r="267" spans="1:172" x14ac:dyDescent="0.25">
      <c r="A267" s="72">
        <v>43238.580543981479</v>
      </c>
      <c r="B267" t="s">
        <v>518</v>
      </c>
      <c r="C267" t="s">
        <v>518</v>
      </c>
      <c r="D267" t="s">
        <v>123</v>
      </c>
      <c r="E267">
        <v>24563.1</v>
      </c>
      <c r="F267">
        <v>24692.3</v>
      </c>
      <c r="G267" t="s">
        <v>43</v>
      </c>
      <c r="H267" s="73">
        <v>3.6111111111111115E-2</v>
      </c>
      <c r="I267" t="s">
        <v>51</v>
      </c>
      <c r="J267">
        <v>-90.99</v>
      </c>
      <c r="K267" t="s">
        <v>99</v>
      </c>
      <c r="L267" t="s">
        <v>99</v>
      </c>
      <c r="M267" t="s">
        <v>243</v>
      </c>
      <c r="N267">
        <v>0</v>
      </c>
      <c r="O267">
        <v>100675</v>
      </c>
      <c r="P267">
        <v>106268</v>
      </c>
      <c r="Q267">
        <v>0</v>
      </c>
      <c r="R267">
        <v>0</v>
      </c>
      <c r="S267">
        <v>6096.74</v>
      </c>
      <c r="T267">
        <v>77193.3</v>
      </c>
      <c r="U267">
        <v>290233</v>
      </c>
      <c r="V267">
        <v>77659.3</v>
      </c>
      <c r="W267">
        <v>0</v>
      </c>
      <c r="X267">
        <v>379.85599999999999</v>
      </c>
      <c r="Y267">
        <v>0</v>
      </c>
      <c r="Z267">
        <v>368273</v>
      </c>
      <c r="AA267">
        <v>73.113799999999998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73.113799999999998</v>
      </c>
      <c r="AI267">
        <v>0</v>
      </c>
      <c r="AJ267">
        <v>0</v>
      </c>
      <c r="AK267">
        <v>0</v>
      </c>
      <c r="AL267">
        <v>0</v>
      </c>
      <c r="AM267">
        <v>73.113799999999998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0.59171899999999999</v>
      </c>
      <c r="BB267">
        <v>157.54400000000001</v>
      </c>
      <c r="BC267">
        <v>127.78400000000001</v>
      </c>
      <c r="BD267">
        <v>0</v>
      </c>
      <c r="BE267">
        <v>0</v>
      </c>
      <c r="BF267">
        <v>6.8165199999999997</v>
      </c>
      <c r="BG267">
        <v>94.3078</v>
      </c>
      <c r="BH267">
        <v>387.04399999999998</v>
      </c>
      <c r="BI267">
        <v>95.136899999999997</v>
      </c>
      <c r="BJ267">
        <v>0</v>
      </c>
      <c r="BK267">
        <v>0.46407399999999999</v>
      </c>
      <c r="BL267">
        <v>0</v>
      </c>
      <c r="BM267">
        <v>482.64499999999998</v>
      </c>
      <c r="BN267">
        <v>482.053</v>
      </c>
      <c r="BO267">
        <v>0.59171899999999999</v>
      </c>
      <c r="BP267">
        <v>0</v>
      </c>
      <c r="BQ267">
        <v>0</v>
      </c>
      <c r="BS267">
        <v>0</v>
      </c>
      <c r="BT267">
        <v>0</v>
      </c>
      <c r="BV267">
        <v>0</v>
      </c>
      <c r="BW267" t="s">
        <v>99</v>
      </c>
      <c r="BX267" t="s">
        <v>99</v>
      </c>
      <c r="BY267" t="s">
        <v>220</v>
      </c>
      <c r="BZ267">
        <v>2.9138600000000001</v>
      </c>
      <c r="CA267">
        <v>108131</v>
      </c>
      <c r="CB267">
        <v>19876.599999999999</v>
      </c>
      <c r="CC267">
        <v>0</v>
      </c>
      <c r="CD267">
        <v>630.45299999999997</v>
      </c>
      <c r="CE267">
        <v>0</v>
      </c>
      <c r="CF267">
        <v>77193.3</v>
      </c>
      <c r="CG267">
        <v>205834</v>
      </c>
      <c r="CH267">
        <v>77659.3</v>
      </c>
      <c r="CI267">
        <v>0</v>
      </c>
      <c r="CJ267">
        <v>379.85599999999999</v>
      </c>
      <c r="CK267">
        <v>0</v>
      </c>
      <c r="CL267">
        <v>283873</v>
      </c>
      <c r="CM267">
        <v>505.81</v>
      </c>
      <c r="CN267">
        <v>0</v>
      </c>
      <c r="CO267">
        <v>0</v>
      </c>
      <c r="CP267">
        <v>0</v>
      </c>
      <c r="CQ267">
        <v>0</v>
      </c>
      <c r="CR267">
        <v>554.36199999999997</v>
      </c>
      <c r="CS267">
        <v>0</v>
      </c>
      <c r="CT267">
        <v>1060.17</v>
      </c>
      <c r="CU267">
        <v>0</v>
      </c>
      <c r="CV267">
        <v>0</v>
      </c>
      <c r="CW267">
        <v>0</v>
      </c>
      <c r="CX267">
        <v>0</v>
      </c>
      <c r="CY267">
        <v>1060.17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4.3332600000000001</v>
      </c>
      <c r="DN267">
        <v>167.273</v>
      </c>
      <c r="DO267">
        <v>25.4086</v>
      </c>
      <c r="DP267">
        <v>0</v>
      </c>
      <c r="DQ267">
        <v>0.62744</v>
      </c>
      <c r="DR267">
        <v>4.0968799999999996</v>
      </c>
      <c r="DS267">
        <v>94.3078</v>
      </c>
      <c r="DT267">
        <v>296.04700000000003</v>
      </c>
      <c r="DU267">
        <v>95.136899999999997</v>
      </c>
      <c r="DV267">
        <v>0</v>
      </c>
      <c r="DW267">
        <v>0.46407399999999999</v>
      </c>
      <c r="DX267">
        <v>0</v>
      </c>
      <c r="DY267">
        <v>391.64800000000002</v>
      </c>
      <c r="DZ267">
        <v>383.221</v>
      </c>
      <c r="EA267">
        <v>8.4272299999999998</v>
      </c>
      <c r="EB267">
        <v>0</v>
      </c>
      <c r="EC267">
        <v>0</v>
      </c>
      <c r="EE267">
        <v>0</v>
      </c>
      <c r="EF267">
        <v>0</v>
      </c>
      <c r="EH267">
        <v>0</v>
      </c>
      <c r="EI267">
        <v>0</v>
      </c>
      <c r="EJ267">
        <v>43.878399999999999</v>
      </c>
      <c r="EK267">
        <v>19.5915</v>
      </c>
      <c r="EL267">
        <v>0</v>
      </c>
      <c r="EM267">
        <v>0</v>
      </c>
      <c r="EN267">
        <v>0.66194299999999995</v>
      </c>
      <c r="EO267">
        <v>13.6607</v>
      </c>
      <c r="EP267">
        <v>77.792599999999993</v>
      </c>
      <c r="EQ267">
        <v>14.089600000000001</v>
      </c>
      <c r="ER267">
        <v>0</v>
      </c>
      <c r="ES267">
        <v>6.7222100000000007E-2</v>
      </c>
      <c r="ET267">
        <v>0</v>
      </c>
      <c r="EU267">
        <v>91.949399999999997</v>
      </c>
      <c r="EV267">
        <v>0</v>
      </c>
      <c r="EW267">
        <v>47.246899999999997</v>
      </c>
      <c r="EX267">
        <v>4.2749699999999997</v>
      </c>
      <c r="EY267">
        <v>0</v>
      </c>
      <c r="EZ267">
        <v>0</v>
      </c>
      <c r="FA267">
        <v>0</v>
      </c>
      <c r="FB267">
        <v>13.6607</v>
      </c>
      <c r="FC267">
        <v>65.182599999999994</v>
      </c>
      <c r="FD267">
        <v>14.089600000000001</v>
      </c>
      <c r="FE267">
        <v>0</v>
      </c>
      <c r="FF267">
        <v>6.7222100000000007E-2</v>
      </c>
      <c r="FG267">
        <v>0</v>
      </c>
      <c r="FH267">
        <v>79.339399999999998</v>
      </c>
      <c r="FI267" t="s">
        <v>606</v>
      </c>
      <c r="FJ267" t="s">
        <v>535</v>
      </c>
      <c r="FK267" t="s">
        <v>536</v>
      </c>
      <c r="FL267" t="s">
        <v>257</v>
      </c>
      <c r="FM267">
        <v>8.5</v>
      </c>
      <c r="FN267" t="s">
        <v>44</v>
      </c>
      <c r="FO267" t="s">
        <v>472</v>
      </c>
      <c r="FP267" t="s">
        <v>617</v>
      </c>
    </row>
    <row r="268" spans="1:172" x14ac:dyDescent="0.25">
      <c r="A268" s="72">
        <v>43238.581180555557</v>
      </c>
      <c r="B268" t="s">
        <v>519</v>
      </c>
      <c r="C268" t="s">
        <v>519</v>
      </c>
      <c r="D268" t="s">
        <v>123</v>
      </c>
      <c r="E268">
        <v>24563.1</v>
      </c>
      <c r="F268">
        <v>24692.3</v>
      </c>
      <c r="G268" t="s">
        <v>43</v>
      </c>
      <c r="H268" s="73">
        <v>3.5416666666666666E-2</v>
      </c>
      <c r="I268" t="s">
        <v>51</v>
      </c>
      <c r="J268">
        <v>-88.79</v>
      </c>
      <c r="K268" t="s">
        <v>99</v>
      </c>
      <c r="L268" t="s">
        <v>99</v>
      </c>
      <c r="M268" t="s">
        <v>243</v>
      </c>
      <c r="N268">
        <v>0</v>
      </c>
      <c r="O268">
        <v>100675</v>
      </c>
      <c r="P268">
        <v>106142</v>
      </c>
      <c r="Q268">
        <v>0</v>
      </c>
      <c r="R268">
        <v>0</v>
      </c>
      <c r="S268">
        <v>4239.01</v>
      </c>
      <c r="T268">
        <v>77193.3</v>
      </c>
      <c r="U268">
        <v>288249</v>
      </c>
      <c r="V268">
        <v>77659.3</v>
      </c>
      <c r="W268">
        <v>0</v>
      </c>
      <c r="X268">
        <v>379.85599999999999</v>
      </c>
      <c r="Y268">
        <v>0</v>
      </c>
      <c r="Z268">
        <v>366289</v>
      </c>
      <c r="AA268">
        <v>73.113799999999998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73.113799999999998</v>
      </c>
      <c r="AI268">
        <v>0</v>
      </c>
      <c r="AJ268">
        <v>0</v>
      </c>
      <c r="AK268">
        <v>0</v>
      </c>
      <c r="AL268">
        <v>0</v>
      </c>
      <c r="AM268">
        <v>73.113799999999998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0.59171899999999999</v>
      </c>
      <c r="BB268">
        <v>157.54400000000001</v>
      </c>
      <c r="BC268">
        <v>127.648</v>
      </c>
      <c r="BD268">
        <v>0</v>
      </c>
      <c r="BE268">
        <v>0</v>
      </c>
      <c r="BF268">
        <v>4.7543899999999999</v>
      </c>
      <c r="BG268">
        <v>94.3078</v>
      </c>
      <c r="BH268">
        <v>384.846</v>
      </c>
      <c r="BI268">
        <v>95.136899999999997</v>
      </c>
      <c r="BJ268">
        <v>0</v>
      </c>
      <c r="BK268">
        <v>0.46407399999999999</v>
      </c>
      <c r="BL268">
        <v>0</v>
      </c>
      <c r="BM268">
        <v>480.447</v>
      </c>
      <c r="BN268">
        <v>479.85599999999999</v>
      </c>
      <c r="BO268">
        <v>0.59171899999999999</v>
      </c>
      <c r="BP268">
        <v>0</v>
      </c>
      <c r="BQ268">
        <v>0</v>
      </c>
      <c r="BS268">
        <v>0</v>
      </c>
      <c r="BT268">
        <v>0</v>
      </c>
      <c r="BV268">
        <v>0</v>
      </c>
      <c r="BW268" t="s">
        <v>99</v>
      </c>
      <c r="BX268" t="s">
        <v>99</v>
      </c>
      <c r="BY268" t="s">
        <v>220</v>
      </c>
      <c r="BZ268">
        <v>2.9138600000000001</v>
      </c>
      <c r="CA268">
        <v>108131</v>
      </c>
      <c r="CB268">
        <v>19876.599999999999</v>
      </c>
      <c r="CC268">
        <v>0</v>
      </c>
      <c r="CD268">
        <v>630.45299999999997</v>
      </c>
      <c r="CE268">
        <v>0</v>
      </c>
      <c r="CF268">
        <v>77193.3</v>
      </c>
      <c r="CG268">
        <v>205834</v>
      </c>
      <c r="CH268">
        <v>77659.3</v>
      </c>
      <c r="CI268">
        <v>0</v>
      </c>
      <c r="CJ268">
        <v>379.85599999999999</v>
      </c>
      <c r="CK268">
        <v>0</v>
      </c>
      <c r="CL268">
        <v>283873</v>
      </c>
      <c r="CM268">
        <v>505.81</v>
      </c>
      <c r="CN268">
        <v>0</v>
      </c>
      <c r="CO268">
        <v>0</v>
      </c>
      <c r="CP268">
        <v>0</v>
      </c>
      <c r="CQ268">
        <v>0</v>
      </c>
      <c r="CR268">
        <v>554.36199999999997</v>
      </c>
      <c r="CS268">
        <v>0</v>
      </c>
      <c r="CT268">
        <v>1060.17</v>
      </c>
      <c r="CU268">
        <v>0</v>
      </c>
      <c r="CV268">
        <v>0</v>
      </c>
      <c r="CW268">
        <v>0</v>
      </c>
      <c r="CX268">
        <v>0</v>
      </c>
      <c r="CY268">
        <v>1060.17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4.3332600000000001</v>
      </c>
      <c r="DN268">
        <v>167.273</v>
      </c>
      <c r="DO268">
        <v>25.4086</v>
      </c>
      <c r="DP268">
        <v>0</v>
      </c>
      <c r="DQ268">
        <v>0.62744</v>
      </c>
      <c r="DR268">
        <v>4.0968799999999996</v>
      </c>
      <c r="DS268">
        <v>94.3078</v>
      </c>
      <c r="DT268">
        <v>296.04700000000003</v>
      </c>
      <c r="DU268">
        <v>95.136899999999997</v>
      </c>
      <c r="DV268">
        <v>0</v>
      </c>
      <c r="DW268">
        <v>0.46407399999999999</v>
      </c>
      <c r="DX268">
        <v>0</v>
      </c>
      <c r="DY268">
        <v>391.64800000000002</v>
      </c>
      <c r="DZ268">
        <v>383.221</v>
      </c>
      <c r="EA268">
        <v>8.4272299999999998</v>
      </c>
      <c r="EB268">
        <v>0</v>
      </c>
      <c r="EC268">
        <v>0</v>
      </c>
      <c r="EE268">
        <v>0</v>
      </c>
      <c r="EF268">
        <v>0</v>
      </c>
      <c r="EH268">
        <v>0</v>
      </c>
      <c r="EI268">
        <v>0</v>
      </c>
      <c r="EJ268">
        <v>43.878399999999999</v>
      </c>
      <c r="EK268">
        <v>19.582100000000001</v>
      </c>
      <c r="EL268">
        <v>0</v>
      </c>
      <c r="EM268">
        <v>0</v>
      </c>
      <c r="EN268">
        <v>0.47164699999999998</v>
      </c>
      <c r="EO268">
        <v>13.6607</v>
      </c>
      <c r="EP268">
        <v>77.5929</v>
      </c>
      <c r="EQ268">
        <v>14.089600000000001</v>
      </c>
      <c r="ER268">
        <v>0</v>
      </c>
      <c r="ES268">
        <v>6.7222100000000007E-2</v>
      </c>
      <c r="ET268">
        <v>0</v>
      </c>
      <c r="EU268">
        <v>91.749700000000004</v>
      </c>
      <c r="EV268">
        <v>0</v>
      </c>
      <c r="EW268">
        <v>47.246899999999997</v>
      </c>
      <c r="EX268">
        <v>4.2749699999999997</v>
      </c>
      <c r="EY268">
        <v>0</v>
      </c>
      <c r="EZ268">
        <v>0</v>
      </c>
      <c r="FA268">
        <v>0</v>
      </c>
      <c r="FB268">
        <v>13.6607</v>
      </c>
      <c r="FC268">
        <v>65.182599999999994</v>
      </c>
      <c r="FD268">
        <v>14.089600000000001</v>
      </c>
      <c r="FE268">
        <v>0</v>
      </c>
      <c r="FF268">
        <v>6.7222100000000007E-2</v>
      </c>
      <c r="FG268">
        <v>0</v>
      </c>
      <c r="FH268">
        <v>79.339399999999998</v>
      </c>
      <c r="FI268" t="s">
        <v>606</v>
      </c>
      <c r="FJ268" t="s">
        <v>535</v>
      </c>
      <c r="FK268" t="s">
        <v>536</v>
      </c>
      <c r="FL268" t="s">
        <v>257</v>
      </c>
      <c r="FM268">
        <v>8.5</v>
      </c>
      <c r="FN268" t="s">
        <v>44</v>
      </c>
      <c r="FO268" t="s">
        <v>472</v>
      </c>
      <c r="FP268" t="s">
        <v>617</v>
      </c>
    </row>
    <row r="269" spans="1:172" x14ac:dyDescent="0.25">
      <c r="A269" s="72">
        <v>43238.58184027778</v>
      </c>
      <c r="B269" t="s">
        <v>520</v>
      </c>
      <c r="C269" t="s">
        <v>520</v>
      </c>
      <c r="D269" t="s">
        <v>123</v>
      </c>
      <c r="E269">
        <v>24563.1</v>
      </c>
      <c r="F269">
        <v>24692.3</v>
      </c>
      <c r="G269" t="s">
        <v>43</v>
      </c>
      <c r="H269" s="73">
        <v>3.6805555555555557E-2</v>
      </c>
      <c r="I269" t="s">
        <v>51</v>
      </c>
      <c r="J269">
        <v>-88.46</v>
      </c>
      <c r="K269" t="s">
        <v>99</v>
      </c>
      <c r="L269" t="s">
        <v>99</v>
      </c>
      <c r="M269" t="s">
        <v>243</v>
      </c>
      <c r="N269">
        <v>0</v>
      </c>
      <c r="O269">
        <v>100675</v>
      </c>
      <c r="P269">
        <v>106142</v>
      </c>
      <c r="Q269">
        <v>0</v>
      </c>
      <c r="R269">
        <v>0</v>
      </c>
      <c r="S269">
        <v>3940.73</v>
      </c>
      <c r="T269">
        <v>77193.3</v>
      </c>
      <c r="U269">
        <v>287951</v>
      </c>
      <c r="V269">
        <v>77659.3</v>
      </c>
      <c r="W269">
        <v>0</v>
      </c>
      <c r="X269">
        <v>379.85599999999999</v>
      </c>
      <c r="Y269">
        <v>0</v>
      </c>
      <c r="Z269">
        <v>365990</v>
      </c>
      <c r="AA269">
        <v>73.113799999999998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73.113799999999998</v>
      </c>
      <c r="AI269">
        <v>0</v>
      </c>
      <c r="AJ269">
        <v>0</v>
      </c>
      <c r="AK269">
        <v>0</v>
      </c>
      <c r="AL269">
        <v>0</v>
      </c>
      <c r="AM269">
        <v>73.113799999999998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0.59171899999999999</v>
      </c>
      <c r="BB269">
        <v>157.54400000000001</v>
      </c>
      <c r="BC269">
        <v>127.648</v>
      </c>
      <c r="BD269">
        <v>0</v>
      </c>
      <c r="BE269">
        <v>0</v>
      </c>
      <c r="BF269">
        <v>4.4205699999999997</v>
      </c>
      <c r="BG269">
        <v>94.3078</v>
      </c>
      <c r="BH269">
        <v>384.51299999999998</v>
      </c>
      <c r="BI269">
        <v>95.136899999999997</v>
      </c>
      <c r="BJ269">
        <v>0</v>
      </c>
      <c r="BK269">
        <v>0.46407399999999999</v>
      </c>
      <c r="BL269">
        <v>0</v>
      </c>
      <c r="BM269">
        <v>480.11399999999998</v>
      </c>
      <c r="BN269">
        <v>479.52199999999999</v>
      </c>
      <c r="BO269">
        <v>0.59171899999999999</v>
      </c>
      <c r="BP269">
        <v>0</v>
      </c>
      <c r="BQ269">
        <v>0</v>
      </c>
      <c r="BS269">
        <v>0</v>
      </c>
      <c r="BT269">
        <v>0</v>
      </c>
      <c r="BV269">
        <v>0</v>
      </c>
      <c r="BW269" t="s">
        <v>99</v>
      </c>
      <c r="BX269" t="s">
        <v>99</v>
      </c>
      <c r="BY269" t="s">
        <v>220</v>
      </c>
      <c r="BZ269">
        <v>2.9138600000000001</v>
      </c>
      <c r="CA269">
        <v>108131</v>
      </c>
      <c r="CB269">
        <v>19876.599999999999</v>
      </c>
      <c r="CC269">
        <v>0</v>
      </c>
      <c r="CD269">
        <v>630.45299999999997</v>
      </c>
      <c r="CE269">
        <v>0</v>
      </c>
      <c r="CF269">
        <v>77193.3</v>
      </c>
      <c r="CG269">
        <v>205834</v>
      </c>
      <c r="CH269">
        <v>77659.3</v>
      </c>
      <c r="CI269">
        <v>0</v>
      </c>
      <c r="CJ269">
        <v>379.85599999999999</v>
      </c>
      <c r="CK269">
        <v>0</v>
      </c>
      <c r="CL269">
        <v>283873</v>
      </c>
      <c r="CM269">
        <v>505.81</v>
      </c>
      <c r="CN269">
        <v>0</v>
      </c>
      <c r="CO269">
        <v>0</v>
      </c>
      <c r="CP269">
        <v>0</v>
      </c>
      <c r="CQ269">
        <v>0</v>
      </c>
      <c r="CR269">
        <v>554.36199999999997</v>
      </c>
      <c r="CS269">
        <v>0</v>
      </c>
      <c r="CT269">
        <v>1060.17</v>
      </c>
      <c r="CU269">
        <v>0</v>
      </c>
      <c r="CV269">
        <v>0</v>
      </c>
      <c r="CW269">
        <v>0</v>
      </c>
      <c r="CX269">
        <v>0</v>
      </c>
      <c r="CY269">
        <v>1060.17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4.3332600000000001</v>
      </c>
      <c r="DN269">
        <v>167.273</v>
      </c>
      <c r="DO269">
        <v>25.4086</v>
      </c>
      <c r="DP269">
        <v>0</v>
      </c>
      <c r="DQ269">
        <v>0.62744</v>
      </c>
      <c r="DR269">
        <v>4.0968799999999996</v>
      </c>
      <c r="DS269">
        <v>94.3078</v>
      </c>
      <c r="DT269">
        <v>296.04700000000003</v>
      </c>
      <c r="DU269">
        <v>95.136899999999997</v>
      </c>
      <c r="DV269">
        <v>0</v>
      </c>
      <c r="DW269">
        <v>0.46407399999999999</v>
      </c>
      <c r="DX269">
        <v>0</v>
      </c>
      <c r="DY269">
        <v>391.64800000000002</v>
      </c>
      <c r="DZ269">
        <v>383.221</v>
      </c>
      <c r="EA269">
        <v>8.4272299999999998</v>
      </c>
      <c r="EB269">
        <v>0</v>
      </c>
      <c r="EC269">
        <v>0</v>
      </c>
      <c r="EE269">
        <v>0</v>
      </c>
      <c r="EF269">
        <v>0</v>
      </c>
      <c r="EH269">
        <v>0</v>
      </c>
      <c r="EI269">
        <v>0</v>
      </c>
      <c r="EJ269">
        <v>43.878399999999999</v>
      </c>
      <c r="EK269">
        <v>19.582100000000001</v>
      </c>
      <c r="EL269">
        <v>0</v>
      </c>
      <c r="EM269">
        <v>0</v>
      </c>
      <c r="EN269">
        <v>0.43901200000000001</v>
      </c>
      <c r="EO269">
        <v>13.6607</v>
      </c>
      <c r="EP269">
        <v>77.560299999999998</v>
      </c>
      <c r="EQ269">
        <v>14.089600000000001</v>
      </c>
      <c r="ER269">
        <v>0</v>
      </c>
      <c r="ES269">
        <v>6.7222100000000007E-2</v>
      </c>
      <c r="ET269">
        <v>0</v>
      </c>
      <c r="EU269">
        <v>91.717100000000002</v>
      </c>
      <c r="EV269">
        <v>0</v>
      </c>
      <c r="EW269">
        <v>47.246899999999997</v>
      </c>
      <c r="EX269">
        <v>4.2749699999999997</v>
      </c>
      <c r="EY269">
        <v>0</v>
      </c>
      <c r="EZ269">
        <v>0</v>
      </c>
      <c r="FA269">
        <v>0</v>
      </c>
      <c r="FB269">
        <v>13.6607</v>
      </c>
      <c r="FC269">
        <v>65.182599999999994</v>
      </c>
      <c r="FD269">
        <v>14.089600000000001</v>
      </c>
      <c r="FE269">
        <v>0</v>
      </c>
      <c r="FF269">
        <v>6.7222100000000007E-2</v>
      </c>
      <c r="FG269">
        <v>0</v>
      </c>
      <c r="FH269">
        <v>79.339399999999998</v>
      </c>
      <c r="FI269" t="s">
        <v>606</v>
      </c>
      <c r="FJ269" t="s">
        <v>535</v>
      </c>
      <c r="FK269" t="s">
        <v>536</v>
      </c>
      <c r="FL269" t="s">
        <v>257</v>
      </c>
      <c r="FM269">
        <v>8.5</v>
      </c>
      <c r="FN269" t="s">
        <v>44</v>
      </c>
      <c r="FO269" t="s">
        <v>472</v>
      </c>
      <c r="FP269" t="s">
        <v>617</v>
      </c>
    </row>
    <row r="270" spans="1:172" x14ac:dyDescent="0.25">
      <c r="A270" s="72">
        <v>43238.582476851851</v>
      </c>
      <c r="B270" t="s">
        <v>521</v>
      </c>
      <c r="C270" t="s">
        <v>521</v>
      </c>
      <c r="D270" t="s">
        <v>123</v>
      </c>
      <c r="E270">
        <v>24563.1</v>
      </c>
      <c r="F270">
        <v>24692.3</v>
      </c>
      <c r="G270" t="s">
        <v>43</v>
      </c>
      <c r="H270" s="73">
        <v>3.5416666666666666E-2</v>
      </c>
      <c r="I270" t="s">
        <v>51</v>
      </c>
      <c r="J270">
        <v>-86.83</v>
      </c>
      <c r="K270" t="s">
        <v>99</v>
      </c>
      <c r="L270" t="s">
        <v>99</v>
      </c>
      <c r="M270" t="s">
        <v>226</v>
      </c>
      <c r="N270">
        <v>0</v>
      </c>
      <c r="O270">
        <v>99168.4</v>
      </c>
      <c r="P270">
        <v>106136</v>
      </c>
      <c r="Q270">
        <v>0</v>
      </c>
      <c r="R270">
        <v>0</v>
      </c>
      <c r="S270">
        <v>3950.01</v>
      </c>
      <c r="T270">
        <v>77193.3</v>
      </c>
      <c r="U270">
        <v>286448</v>
      </c>
      <c r="V270">
        <v>77659.3</v>
      </c>
      <c r="W270">
        <v>0</v>
      </c>
      <c r="X270">
        <v>379.85599999999999</v>
      </c>
      <c r="Y270">
        <v>0</v>
      </c>
      <c r="Z270">
        <v>364487</v>
      </c>
      <c r="AA270">
        <v>97.931700000000006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97.931700000000006</v>
      </c>
      <c r="AI270">
        <v>0</v>
      </c>
      <c r="AJ270">
        <v>0</v>
      </c>
      <c r="AK270">
        <v>0</v>
      </c>
      <c r="AL270">
        <v>0</v>
      </c>
      <c r="AM270">
        <v>97.931700000000006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0.80735999999999997</v>
      </c>
      <c r="BB270">
        <v>155.524</v>
      </c>
      <c r="BC270">
        <v>127.66200000000001</v>
      </c>
      <c r="BD270">
        <v>0</v>
      </c>
      <c r="BE270">
        <v>0</v>
      </c>
      <c r="BF270">
        <v>4.5783100000000001</v>
      </c>
      <c r="BG270">
        <v>94.3078</v>
      </c>
      <c r="BH270">
        <v>382.88</v>
      </c>
      <c r="BI270">
        <v>95.136899999999997</v>
      </c>
      <c r="BJ270">
        <v>0</v>
      </c>
      <c r="BK270">
        <v>0.46407399999999999</v>
      </c>
      <c r="BL270">
        <v>0</v>
      </c>
      <c r="BM270">
        <v>478.48099999999999</v>
      </c>
      <c r="BN270">
        <v>477.673</v>
      </c>
      <c r="BO270">
        <v>0.80735999999999997</v>
      </c>
      <c r="BP270">
        <v>0</v>
      </c>
      <c r="BQ270">
        <v>0</v>
      </c>
      <c r="BS270">
        <v>0</v>
      </c>
      <c r="BT270">
        <v>0</v>
      </c>
      <c r="BV270">
        <v>0</v>
      </c>
      <c r="BW270" t="s">
        <v>99</v>
      </c>
      <c r="BX270" t="s">
        <v>99</v>
      </c>
      <c r="BY270" t="s">
        <v>220</v>
      </c>
      <c r="BZ270">
        <v>2.9138600000000001</v>
      </c>
      <c r="CA270">
        <v>108131</v>
      </c>
      <c r="CB270">
        <v>19876.599999999999</v>
      </c>
      <c r="CC270">
        <v>0</v>
      </c>
      <c r="CD270">
        <v>630.45299999999997</v>
      </c>
      <c r="CE270">
        <v>0</v>
      </c>
      <c r="CF270">
        <v>77193.3</v>
      </c>
      <c r="CG270">
        <v>205834</v>
      </c>
      <c r="CH270">
        <v>77659.3</v>
      </c>
      <c r="CI270">
        <v>0</v>
      </c>
      <c r="CJ270">
        <v>379.85599999999999</v>
      </c>
      <c r="CK270">
        <v>0</v>
      </c>
      <c r="CL270">
        <v>283873</v>
      </c>
      <c r="CM270">
        <v>505.81</v>
      </c>
      <c r="CN270">
        <v>0</v>
      </c>
      <c r="CO270">
        <v>0</v>
      </c>
      <c r="CP270">
        <v>0</v>
      </c>
      <c r="CQ270">
        <v>0</v>
      </c>
      <c r="CR270">
        <v>554.36199999999997</v>
      </c>
      <c r="CS270">
        <v>0</v>
      </c>
      <c r="CT270">
        <v>1060.17</v>
      </c>
      <c r="CU270">
        <v>0</v>
      </c>
      <c r="CV270">
        <v>0</v>
      </c>
      <c r="CW270">
        <v>0</v>
      </c>
      <c r="CX270">
        <v>0</v>
      </c>
      <c r="CY270">
        <v>1060.17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4.3332600000000001</v>
      </c>
      <c r="DN270">
        <v>167.273</v>
      </c>
      <c r="DO270">
        <v>25.4086</v>
      </c>
      <c r="DP270">
        <v>0</v>
      </c>
      <c r="DQ270">
        <v>0.62744</v>
      </c>
      <c r="DR270">
        <v>4.0968799999999996</v>
      </c>
      <c r="DS270">
        <v>94.3078</v>
      </c>
      <c r="DT270">
        <v>296.04700000000003</v>
      </c>
      <c r="DU270">
        <v>95.136899999999997</v>
      </c>
      <c r="DV270">
        <v>0</v>
      </c>
      <c r="DW270">
        <v>0.46407399999999999</v>
      </c>
      <c r="DX270">
        <v>0</v>
      </c>
      <c r="DY270">
        <v>391.64800000000002</v>
      </c>
      <c r="DZ270">
        <v>383.221</v>
      </c>
      <c r="EA270">
        <v>8.4272299999999998</v>
      </c>
      <c r="EB270">
        <v>0</v>
      </c>
      <c r="EC270">
        <v>0</v>
      </c>
      <c r="EE270">
        <v>0</v>
      </c>
      <c r="EF270">
        <v>0</v>
      </c>
      <c r="EH270">
        <v>0</v>
      </c>
      <c r="EI270">
        <v>0</v>
      </c>
      <c r="EJ270">
        <v>43.445900000000002</v>
      </c>
      <c r="EK270">
        <v>19.596800000000002</v>
      </c>
      <c r="EL270">
        <v>0</v>
      </c>
      <c r="EM270">
        <v>0</v>
      </c>
      <c r="EN270">
        <v>0.550064</v>
      </c>
      <c r="EO270">
        <v>13.6607</v>
      </c>
      <c r="EP270">
        <v>77.253399999999999</v>
      </c>
      <c r="EQ270">
        <v>14.089600000000001</v>
      </c>
      <c r="ER270">
        <v>0</v>
      </c>
      <c r="ES270">
        <v>6.7222100000000007E-2</v>
      </c>
      <c r="ET270">
        <v>0</v>
      </c>
      <c r="EU270">
        <v>91.410200000000003</v>
      </c>
      <c r="EV270">
        <v>0</v>
      </c>
      <c r="EW270">
        <v>47.246899999999997</v>
      </c>
      <c r="EX270">
        <v>4.2749699999999997</v>
      </c>
      <c r="EY270">
        <v>0</v>
      </c>
      <c r="EZ270">
        <v>0</v>
      </c>
      <c r="FA270">
        <v>0</v>
      </c>
      <c r="FB270">
        <v>13.6607</v>
      </c>
      <c r="FC270">
        <v>65.182599999999994</v>
      </c>
      <c r="FD270">
        <v>14.089600000000001</v>
      </c>
      <c r="FE270">
        <v>0</v>
      </c>
      <c r="FF270">
        <v>6.7222100000000007E-2</v>
      </c>
      <c r="FG270">
        <v>0</v>
      </c>
      <c r="FH270">
        <v>79.339399999999998</v>
      </c>
      <c r="FI270" t="s">
        <v>606</v>
      </c>
      <c r="FJ270" t="s">
        <v>535</v>
      </c>
      <c r="FK270" t="s">
        <v>536</v>
      </c>
      <c r="FL270" t="s">
        <v>257</v>
      </c>
      <c r="FM270">
        <v>8.5</v>
      </c>
      <c r="FN270" t="s">
        <v>44</v>
      </c>
      <c r="FO270" t="s">
        <v>472</v>
      </c>
      <c r="FP270" t="s">
        <v>617</v>
      </c>
    </row>
    <row r="271" spans="1:172" x14ac:dyDescent="0.25">
      <c r="A271" s="72">
        <v>43238.583124999997</v>
      </c>
      <c r="B271" t="s">
        <v>522</v>
      </c>
      <c r="C271" t="s">
        <v>522</v>
      </c>
      <c r="D271" t="s">
        <v>123</v>
      </c>
      <c r="E271">
        <v>24563.1</v>
      </c>
      <c r="F271">
        <v>24692.3</v>
      </c>
      <c r="G271" t="s">
        <v>43</v>
      </c>
      <c r="H271" s="73">
        <v>3.6111111111111115E-2</v>
      </c>
      <c r="I271" t="s">
        <v>51</v>
      </c>
      <c r="J271">
        <v>-88.15</v>
      </c>
      <c r="K271" t="s">
        <v>99</v>
      </c>
      <c r="L271" t="s">
        <v>99</v>
      </c>
      <c r="M271" t="s">
        <v>448</v>
      </c>
      <c r="N271">
        <v>0</v>
      </c>
      <c r="O271">
        <v>100675</v>
      </c>
      <c r="P271">
        <v>105857</v>
      </c>
      <c r="Q271">
        <v>0</v>
      </c>
      <c r="R271">
        <v>0</v>
      </c>
      <c r="S271">
        <v>0</v>
      </c>
      <c r="T271">
        <v>77193.3</v>
      </c>
      <c r="U271">
        <v>283726</v>
      </c>
      <c r="V271">
        <v>77659.3</v>
      </c>
      <c r="W271">
        <v>0</v>
      </c>
      <c r="X271">
        <v>379.85599999999999</v>
      </c>
      <c r="Y271">
        <v>0</v>
      </c>
      <c r="Z271">
        <v>361765</v>
      </c>
      <c r="AA271">
        <v>73.113799999999998</v>
      </c>
      <c r="AB271">
        <v>0</v>
      </c>
      <c r="AC271">
        <v>0</v>
      </c>
      <c r="AD271">
        <v>0</v>
      </c>
      <c r="AE271">
        <v>0</v>
      </c>
      <c r="AF271">
        <v>605.32799999999997</v>
      </c>
      <c r="AG271">
        <v>0</v>
      </c>
      <c r="AH271">
        <v>678.44200000000001</v>
      </c>
      <c r="AI271">
        <v>0</v>
      </c>
      <c r="AJ271">
        <v>0</v>
      </c>
      <c r="AK271">
        <v>0</v>
      </c>
      <c r="AL271">
        <v>0</v>
      </c>
      <c r="AM271">
        <v>678.44200000000001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0.59171899999999999</v>
      </c>
      <c r="BB271">
        <v>157.54400000000001</v>
      </c>
      <c r="BC271">
        <v>127.34</v>
      </c>
      <c r="BD271">
        <v>0</v>
      </c>
      <c r="BE271">
        <v>0</v>
      </c>
      <c r="BF271">
        <v>4.4691799999999997</v>
      </c>
      <c r="BG271">
        <v>94.3078</v>
      </c>
      <c r="BH271">
        <v>384.25299999999999</v>
      </c>
      <c r="BI271">
        <v>95.136899999999997</v>
      </c>
      <c r="BJ271">
        <v>0</v>
      </c>
      <c r="BK271">
        <v>0.46407399999999999</v>
      </c>
      <c r="BL271">
        <v>0</v>
      </c>
      <c r="BM271">
        <v>479.85399999999998</v>
      </c>
      <c r="BN271">
        <v>474.79300000000001</v>
      </c>
      <c r="BO271">
        <v>5.0609000000000002</v>
      </c>
      <c r="BP271">
        <v>0</v>
      </c>
      <c r="BQ271">
        <v>0</v>
      </c>
      <c r="BS271">
        <v>0</v>
      </c>
      <c r="BT271">
        <v>0</v>
      </c>
      <c r="BV271">
        <v>0</v>
      </c>
      <c r="BW271" t="s">
        <v>99</v>
      </c>
      <c r="BX271" t="s">
        <v>99</v>
      </c>
      <c r="BY271" t="s">
        <v>220</v>
      </c>
      <c r="BZ271">
        <v>2.9138600000000001</v>
      </c>
      <c r="CA271">
        <v>108131</v>
      </c>
      <c r="CB271">
        <v>19876.599999999999</v>
      </c>
      <c r="CC271">
        <v>0</v>
      </c>
      <c r="CD271">
        <v>630.45299999999997</v>
      </c>
      <c r="CE271">
        <v>0</v>
      </c>
      <c r="CF271">
        <v>77193.3</v>
      </c>
      <c r="CG271">
        <v>205834</v>
      </c>
      <c r="CH271">
        <v>77659.3</v>
      </c>
      <c r="CI271">
        <v>0</v>
      </c>
      <c r="CJ271">
        <v>379.85599999999999</v>
      </c>
      <c r="CK271">
        <v>0</v>
      </c>
      <c r="CL271">
        <v>283873</v>
      </c>
      <c r="CM271">
        <v>505.81</v>
      </c>
      <c r="CN271">
        <v>0</v>
      </c>
      <c r="CO271">
        <v>0</v>
      </c>
      <c r="CP271">
        <v>0</v>
      </c>
      <c r="CQ271">
        <v>0</v>
      </c>
      <c r="CR271">
        <v>562.21299999999997</v>
      </c>
      <c r="CS271">
        <v>0</v>
      </c>
      <c r="CT271">
        <v>1068.02</v>
      </c>
      <c r="CU271">
        <v>0</v>
      </c>
      <c r="CV271">
        <v>0</v>
      </c>
      <c r="CW271">
        <v>0</v>
      </c>
      <c r="CX271">
        <v>0</v>
      </c>
      <c r="CY271">
        <v>1068.02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4.3332600000000001</v>
      </c>
      <c r="DN271">
        <v>167.273</v>
      </c>
      <c r="DO271">
        <v>25.4086</v>
      </c>
      <c r="DP271">
        <v>0</v>
      </c>
      <c r="DQ271">
        <v>0.62744</v>
      </c>
      <c r="DR271">
        <v>4.1545100000000001</v>
      </c>
      <c r="DS271">
        <v>94.3078</v>
      </c>
      <c r="DT271">
        <v>296.10500000000002</v>
      </c>
      <c r="DU271">
        <v>95.136899999999997</v>
      </c>
      <c r="DV271">
        <v>0</v>
      </c>
      <c r="DW271">
        <v>0.46407399999999999</v>
      </c>
      <c r="DX271">
        <v>0</v>
      </c>
      <c r="DY271">
        <v>391.70600000000002</v>
      </c>
      <c r="DZ271">
        <v>383.221</v>
      </c>
      <c r="EA271">
        <v>8.4848599999999994</v>
      </c>
      <c r="EB271">
        <v>0</v>
      </c>
      <c r="EC271">
        <v>0</v>
      </c>
      <c r="EE271">
        <v>0</v>
      </c>
      <c r="EF271">
        <v>0</v>
      </c>
      <c r="EH271">
        <v>0</v>
      </c>
      <c r="EI271">
        <v>0</v>
      </c>
      <c r="EJ271">
        <v>43.878399999999999</v>
      </c>
      <c r="EK271">
        <v>19.558800000000002</v>
      </c>
      <c r="EL271">
        <v>0</v>
      </c>
      <c r="EM271">
        <v>0</v>
      </c>
      <c r="EN271">
        <v>0</v>
      </c>
      <c r="EO271">
        <v>13.6607</v>
      </c>
      <c r="EP271">
        <v>77.097899999999996</v>
      </c>
      <c r="EQ271">
        <v>14.089600000000001</v>
      </c>
      <c r="ER271">
        <v>0</v>
      </c>
      <c r="ES271">
        <v>6.7222100000000007E-2</v>
      </c>
      <c r="ET271">
        <v>0</v>
      </c>
      <c r="EU271">
        <v>91.254800000000003</v>
      </c>
      <c r="EV271">
        <v>0</v>
      </c>
      <c r="EW271">
        <v>47.246899999999997</v>
      </c>
      <c r="EX271">
        <v>4.2749699999999997</v>
      </c>
      <c r="EY271">
        <v>0</v>
      </c>
      <c r="EZ271">
        <v>0</v>
      </c>
      <c r="FA271">
        <v>0</v>
      </c>
      <c r="FB271">
        <v>13.6607</v>
      </c>
      <c r="FC271">
        <v>65.182599999999994</v>
      </c>
      <c r="FD271">
        <v>14.089600000000001</v>
      </c>
      <c r="FE271">
        <v>0</v>
      </c>
      <c r="FF271">
        <v>6.7222100000000007E-2</v>
      </c>
      <c r="FG271">
        <v>0</v>
      </c>
      <c r="FH271">
        <v>79.339399999999998</v>
      </c>
      <c r="FI271" t="s">
        <v>606</v>
      </c>
      <c r="FJ271" t="s">
        <v>535</v>
      </c>
      <c r="FK271" t="s">
        <v>536</v>
      </c>
      <c r="FL271" t="s">
        <v>257</v>
      </c>
      <c r="FM271">
        <v>8.5</v>
      </c>
      <c r="FN271" t="s">
        <v>44</v>
      </c>
      <c r="FO271" t="s">
        <v>472</v>
      </c>
      <c r="FP271" t="s">
        <v>617</v>
      </c>
    </row>
    <row r="272" spans="1:172" x14ac:dyDescent="0.25">
      <c r="A272" s="72">
        <v>43238.583761574075</v>
      </c>
      <c r="B272" t="s">
        <v>523</v>
      </c>
      <c r="C272" t="s">
        <v>523</v>
      </c>
      <c r="D272" t="s">
        <v>123</v>
      </c>
      <c r="E272">
        <v>24563.1</v>
      </c>
      <c r="F272">
        <v>24692.3</v>
      </c>
      <c r="G272" t="s">
        <v>43</v>
      </c>
      <c r="H272" s="73">
        <v>3.5416666666666666E-2</v>
      </c>
      <c r="I272" t="s">
        <v>51</v>
      </c>
      <c r="J272">
        <v>-86.57</v>
      </c>
      <c r="K272" t="s">
        <v>99</v>
      </c>
      <c r="L272" t="s">
        <v>99</v>
      </c>
      <c r="M272" t="s">
        <v>448</v>
      </c>
      <c r="N272">
        <v>0</v>
      </c>
      <c r="O272">
        <v>100675</v>
      </c>
      <c r="P272">
        <v>105857</v>
      </c>
      <c r="Q272">
        <v>0</v>
      </c>
      <c r="R272">
        <v>0</v>
      </c>
      <c r="S272">
        <v>0</v>
      </c>
      <c r="T272">
        <v>77193.3</v>
      </c>
      <c r="U272">
        <v>283726</v>
      </c>
      <c r="V272">
        <v>77659.3</v>
      </c>
      <c r="W272">
        <v>0</v>
      </c>
      <c r="X272">
        <v>379.85599999999999</v>
      </c>
      <c r="Y272">
        <v>0</v>
      </c>
      <c r="Z272">
        <v>361765</v>
      </c>
      <c r="AA272">
        <v>73.113799999999998</v>
      </c>
      <c r="AB272">
        <v>0</v>
      </c>
      <c r="AC272">
        <v>0</v>
      </c>
      <c r="AD272">
        <v>0</v>
      </c>
      <c r="AE272">
        <v>0</v>
      </c>
      <c r="AF272">
        <v>451.01299999999998</v>
      </c>
      <c r="AG272">
        <v>0</v>
      </c>
      <c r="AH272">
        <v>524.12699999999995</v>
      </c>
      <c r="AI272">
        <v>0</v>
      </c>
      <c r="AJ272">
        <v>0</v>
      </c>
      <c r="AK272">
        <v>0</v>
      </c>
      <c r="AL272">
        <v>0</v>
      </c>
      <c r="AM272">
        <v>524.12699999999995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0.59171899999999999</v>
      </c>
      <c r="BB272">
        <v>157.54400000000001</v>
      </c>
      <c r="BC272">
        <v>127.34</v>
      </c>
      <c r="BD272">
        <v>0</v>
      </c>
      <c r="BE272">
        <v>0</v>
      </c>
      <c r="BF272">
        <v>3.3360599999999998</v>
      </c>
      <c r="BG272">
        <v>94.3078</v>
      </c>
      <c r="BH272">
        <v>383.12</v>
      </c>
      <c r="BI272">
        <v>95.136899999999997</v>
      </c>
      <c r="BJ272">
        <v>0</v>
      </c>
      <c r="BK272">
        <v>0.46407399999999999</v>
      </c>
      <c r="BL272">
        <v>0</v>
      </c>
      <c r="BM272">
        <v>478.721</v>
      </c>
      <c r="BN272">
        <v>474.79300000000001</v>
      </c>
      <c r="BO272">
        <v>3.9277799999999998</v>
      </c>
      <c r="BP272">
        <v>0</v>
      </c>
      <c r="BQ272">
        <v>0</v>
      </c>
      <c r="BS272">
        <v>0</v>
      </c>
      <c r="BT272">
        <v>0</v>
      </c>
      <c r="BV272">
        <v>0</v>
      </c>
      <c r="BW272" t="s">
        <v>99</v>
      </c>
      <c r="BX272" t="s">
        <v>99</v>
      </c>
      <c r="BY272" t="s">
        <v>220</v>
      </c>
      <c r="BZ272">
        <v>2.9138600000000001</v>
      </c>
      <c r="CA272">
        <v>108131</v>
      </c>
      <c r="CB272">
        <v>19876.599999999999</v>
      </c>
      <c r="CC272">
        <v>0</v>
      </c>
      <c r="CD272">
        <v>630.45299999999997</v>
      </c>
      <c r="CE272">
        <v>0</v>
      </c>
      <c r="CF272">
        <v>77193.3</v>
      </c>
      <c r="CG272">
        <v>205834</v>
      </c>
      <c r="CH272">
        <v>77659.3</v>
      </c>
      <c r="CI272">
        <v>0</v>
      </c>
      <c r="CJ272">
        <v>379.85599999999999</v>
      </c>
      <c r="CK272">
        <v>0</v>
      </c>
      <c r="CL272">
        <v>283873</v>
      </c>
      <c r="CM272">
        <v>505.81</v>
      </c>
      <c r="CN272">
        <v>0</v>
      </c>
      <c r="CO272">
        <v>0</v>
      </c>
      <c r="CP272">
        <v>0</v>
      </c>
      <c r="CQ272">
        <v>0</v>
      </c>
      <c r="CR272">
        <v>622.58799999999997</v>
      </c>
      <c r="CS272">
        <v>0</v>
      </c>
      <c r="CT272">
        <v>1128.4000000000001</v>
      </c>
      <c r="CU272">
        <v>0</v>
      </c>
      <c r="CV272">
        <v>0</v>
      </c>
      <c r="CW272">
        <v>0</v>
      </c>
      <c r="CX272">
        <v>0</v>
      </c>
      <c r="CY272">
        <v>1128.4000000000001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4.3332600000000001</v>
      </c>
      <c r="DN272">
        <v>167.273</v>
      </c>
      <c r="DO272">
        <v>25.4086</v>
      </c>
      <c r="DP272">
        <v>0</v>
      </c>
      <c r="DQ272">
        <v>0.62744</v>
      </c>
      <c r="DR272">
        <v>4.5975200000000003</v>
      </c>
      <c r="DS272">
        <v>94.3078</v>
      </c>
      <c r="DT272">
        <v>296.548</v>
      </c>
      <c r="DU272">
        <v>95.136899999999997</v>
      </c>
      <c r="DV272">
        <v>0</v>
      </c>
      <c r="DW272">
        <v>0.46407399999999999</v>
      </c>
      <c r="DX272">
        <v>0</v>
      </c>
      <c r="DY272">
        <v>392.149</v>
      </c>
      <c r="DZ272">
        <v>383.221</v>
      </c>
      <c r="EA272">
        <v>8.92788</v>
      </c>
      <c r="EB272">
        <v>0</v>
      </c>
      <c r="EC272">
        <v>0</v>
      </c>
      <c r="EE272">
        <v>0</v>
      </c>
      <c r="EF272">
        <v>0</v>
      </c>
      <c r="EH272">
        <v>0</v>
      </c>
      <c r="EI272">
        <v>0</v>
      </c>
      <c r="EJ272">
        <v>43.878399999999999</v>
      </c>
      <c r="EK272">
        <v>19.558800000000002</v>
      </c>
      <c r="EL272">
        <v>0</v>
      </c>
      <c r="EM272">
        <v>0</v>
      </c>
      <c r="EN272">
        <v>0</v>
      </c>
      <c r="EO272">
        <v>13.6607</v>
      </c>
      <c r="EP272">
        <v>77.097899999999996</v>
      </c>
      <c r="EQ272">
        <v>14.089600000000001</v>
      </c>
      <c r="ER272">
        <v>0</v>
      </c>
      <c r="ES272">
        <v>6.7222100000000007E-2</v>
      </c>
      <c r="ET272">
        <v>0</v>
      </c>
      <c r="EU272">
        <v>91.254800000000003</v>
      </c>
      <c r="EV272">
        <v>0</v>
      </c>
      <c r="EW272">
        <v>47.246899999999997</v>
      </c>
      <c r="EX272">
        <v>4.2749699999999997</v>
      </c>
      <c r="EY272">
        <v>0</v>
      </c>
      <c r="EZ272">
        <v>0</v>
      </c>
      <c r="FA272">
        <v>0</v>
      </c>
      <c r="FB272">
        <v>13.6607</v>
      </c>
      <c r="FC272">
        <v>65.182599999999994</v>
      </c>
      <c r="FD272">
        <v>14.089600000000001</v>
      </c>
      <c r="FE272">
        <v>0</v>
      </c>
      <c r="FF272">
        <v>6.7222100000000007E-2</v>
      </c>
      <c r="FG272">
        <v>0</v>
      </c>
      <c r="FH272">
        <v>79.339399999999998</v>
      </c>
      <c r="FI272" t="s">
        <v>606</v>
      </c>
      <c r="FJ272" t="s">
        <v>535</v>
      </c>
      <c r="FK272" t="s">
        <v>536</v>
      </c>
      <c r="FL272" t="s">
        <v>257</v>
      </c>
      <c r="FM272">
        <v>8.5</v>
      </c>
      <c r="FN272" t="s">
        <v>44</v>
      </c>
      <c r="FO272" t="s">
        <v>472</v>
      </c>
      <c r="FP272" t="s">
        <v>617</v>
      </c>
    </row>
    <row r="273" spans="1:172" x14ac:dyDescent="0.25">
      <c r="A273" s="72">
        <v>43238.584432870368</v>
      </c>
      <c r="B273" t="s">
        <v>524</v>
      </c>
      <c r="C273" t="s">
        <v>524</v>
      </c>
      <c r="D273" t="s">
        <v>123</v>
      </c>
      <c r="E273">
        <v>24563.1</v>
      </c>
      <c r="F273">
        <v>24692.3</v>
      </c>
      <c r="G273" t="s">
        <v>43</v>
      </c>
      <c r="H273" s="73">
        <v>3.7499999999999999E-2</v>
      </c>
      <c r="I273" t="s">
        <v>51</v>
      </c>
      <c r="J273">
        <v>-97.06</v>
      </c>
      <c r="K273" t="s">
        <v>99</v>
      </c>
      <c r="L273" t="s">
        <v>99</v>
      </c>
      <c r="M273" t="s">
        <v>448</v>
      </c>
      <c r="N273">
        <v>0</v>
      </c>
      <c r="O273">
        <v>100675</v>
      </c>
      <c r="P273">
        <v>105857</v>
      </c>
      <c r="Q273">
        <v>0</v>
      </c>
      <c r="R273">
        <v>0</v>
      </c>
      <c r="S273">
        <v>11772.7</v>
      </c>
      <c r="T273">
        <v>77193.3</v>
      </c>
      <c r="U273">
        <v>295498</v>
      </c>
      <c r="V273">
        <v>77659.3</v>
      </c>
      <c r="W273">
        <v>0</v>
      </c>
      <c r="X273">
        <v>379.85599999999999</v>
      </c>
      <c r="Y273">
        <v>0</v>
      </c>
      <c r="Z273">
        <v>373537</v>
      </c>
      <c r="AA273">
        <v>73.113799999999998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73.113799999999998</v>
      </c>
      <c r="AI273">
        <v>0</v>
      </c>
      <c r="AJ273">
        <v>0</v>
      </c>
      <c r="AK273">
        <v>0</v>
      </c>
      <c r="AL273">
        <v>0</v>
      </c>
      <c r="AM273">
        <v>73.113799999999998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0.59171899999999999</v>
      </c>
      <c r="BB273">
        <v>157.54400000000001</v>
      </c>
      <c r="BC273">
        <v>127.34</v>
      </c>
      <c r="BD273">
        <v>0</v>
      </c>
      <c r="BE273">
        <v>0</v>
      </c>
      <c r="BF273">
        <v>13.917899999999999</v>
      </c>
      <c r="BG273">
        <v>94.3078</v>
      </c>
      <c r="BH273">
        <v>393.70100000000002</v>
      </c>
      <c r="BI273">
        <v>95.136899999999997</v>
      </c>
      <c r="BJ273">
        <v>0</v>
      </c>
      <c r="BK273">
        <v>0.46407399999999999</v>
      </c>
      <c r="BL273">
        <v>0</v>
      </c>
      <c r="BM273">
        <v>489.30200000000002</v>
      </c>
      <c r="BN273">
        <v>488.71100000000001</v>
      </c>
      <c r="BO273">
        <v>0.59171899999999999</v>
      </c>
      <c r="BP273">
        <v>0</v>
      </c>
      <c r="BQ273">
        <v>0</v>
      </c>
      <c r="BS273">
        <v>0</v>
      </c>
      <c r="BT273">
        <v>0</v>
      </c>
      <c r="BV273">
        <v>0</v>
      </c>
      <c r="BW273" t="s">
        <v>99</v>
      </c>
      <c r="BX273" t="s">
        <v>99</v>
      </c>
      <c r="BY273" t="s">
        <v>220</v>
      </c>
      <c r="BZ273">
        <v>2.9138600000000001</v>
      </c>
      <c r="CA273">
        <v>108131</v>
      </c>
      <c r="CB273">
        <v>19876.599999999999</v>
      </c>
      <c r="CC273">
        <v>0</v>
      </c>
      <c r="CD273">
        <v>630.45299999999997</v>
      </c>
      <c r="CE273">
        <v>0</v>
      </c>
      <c r="CF273">
        <v>77193.3</v>
      </c>
      <c r="CG273">
        <v>205834</v>
      </c>
      <c r="CH273">
        <v>77659.3</v>
      </c>
      <c r="CI273">
        <v>0</v>
      </c>
      <c r="CJ273">
        <v>379.85599999999999</v>
      </c>
      <c r="CK273">
        <v>0</v>
      </c>
      <c r="CL273">
        <v>283873</v>
      </c>
      <c r="CM273">
        <v>505.81</v>
      </c>
      <c r="CN273">
        <v>0</v>
      </c>
      <c r="CO273">
        <v>0</v>
      </c>
      <c r="CP273">
        <v>0</v>
      </c>
      <c r="CQ273">
        <v>0</v>
      </c>
      <c r="CR273">
        <v>634.86199999999997</v>
      </c>
      <c r="CS273">
        <v>0</v>
      </c>
      <c r="CT273">
        <v>1140.67</v>
      </c>
      <c r="CU273">
        <v>0</v>
      </c>
      <c r="CV273">
        <v>0</v>
      </c>
      <c r="CW273">
        <v>0</v>
      </c>
      <c r="CX273">
        <v>0</v>
      </c>
      <c r="CY273">
        <v>1140.67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4.3332600000000001</v>
      </c>
      <c r="DN273">
        <v>167.273</v>
      </c>
      <c r="DO273">
        <v>25.4086</v>
      </c>
      <c r="DP273">
        <v>0</v>
      </c>
      <c r="DQ273">
        <v>0.62744</v>
      </c>
      <c r="DR273">
        <v>4.6875799999999996</v>
      </c>
      <c r="DS273">
        <v>94.3078</v>
      </c>
      <c r="DT273">
        <v>296.63799999999998</v>
      </c>
      <c r="DU273">
        <v>95.136899999999997</v>
      </c>
      <c r="DV273">
        <v>0</v>
      </c>
      <c r="DW273">
        <v>0.46407399999999999</v>
      </c>
      <c r="DX273">
        <v>0</v>
      </c>
      <c r="DY273">
        <v>392.23899999999998</v>
      </c>
      <c r="DZ273">
        <v>383.221</v>
      </c>
      <c r="EA273">
        <v>9.0179399999999994</v>
      </c>
      <c r="EB273">
        <v>0</v>
      </c>
      <c r="EC273">
        <v>0</v>
      </c>
      <c r="EE273">
        <v>0</v>
      </c>
      <c r="EF273">
        <v>0</v>
      </c>
      <c r="EH273">
        <v>0</v>
      </c>
      <c r="EI273">
        <v>0</v>
      </c>
      <c r="EJ273">
        <v>43.878399999999999</v>
      </c>
      <c r="EK273">
        <v>19.558800000000002</v>
      </c>
      <c r="EL273">
        <v>0</v>
      </c>
      <c r="EM273">
        <v>0</v>
      </c>
      <c r="EN273">
        <v>1.8493599999999999</v>
      </c>
      <c r="EO273">
        <v>13.6607</v>
      </c>
      <c r="EP273">
        <v>78.947299999999998</v>
      </c>
      <c r="EQ273">
        <v>14.089600000000001</v>
      </c>
      <c r="ER273">
        <v>0</v>
      </c>
      <c r="ES273">
        <v>6.7222100000000007E-2</v>
      </c>
      <c r="ET273">
        <v>0</v>
      </c>
      <c r="EU273">
        <v>93.104100000000003</v>
      </c>
      <c r="EV273">
        <v>0</v>
      </c>
      <c r="EW273">
        <v>47.246899999999997</v>
      </c>
      <c r="EX273">
        <v>4.2749699999999997</v>
      </c>
      <c r="EY273">
        <v>0</v>
      </c>
      <c r="EZ273">
        <v>0</v>
      </c>
      <c r="FA273">
        <v>0</v>
      </c>
      <c r="FB273">
        <v>13.6607</v>
      </c>
      <c r="FC273">
        <v>65.182599999999994</v>
      </c>
      <c r="FD273">
        <v>14.089600000000001</v>
      </c>
      <c r="FE273">
        <v>0</v>
      </c>
      <c r="FF273">
        <v>6.7222100000000007E-2</v>
      </c>
      <c r="FG273">
        <v>0</v>
      </c>
      <c r="FH273">
        <v>79.339399999999998</v>
      </c>
      <c r="FI273" t="s">
        <v>606</v>
      </c>
      <c r="FJ273" t="s">
        <v>535</v>
      </c>
      <c r="FK273" t="s">
        <v>536</v>
      </c>
      <c r="FL273" t="s">
        <v>257</v>
      </c>
      <c r="FM273">
        <v>8.5</v>
      </c>
      <c r="FN273" t="s">
        <v>44</v>
      </c>
      <c r="FO273" t="s">
        <v>472</v>
      </c>
      <c r="FP273" t="s">
        <v>617</v>
      </c>
    </row>
    <row r="274" spans="1:172" x14ac:dyDescent="0.25">
      <c r="A274" s="72">
        <v>43238.585092592592</v>
      </c>
      <c r="B274" t="s">
        <v>525</v>
      </c>
      <c r="C274" t="s">
        <v>525</v>
      </c>
      <c r="D274" t="s">
        <v>123</v>
      </c>
      <c r="E274">
        <v>24563.1</v>
      </c>
      <c r="F274">
        <v>24692.3</v>
      </c>
      <c r="G274" t="s">
        <v>43</v>
      </c>
      <c r="H274" s="73">
        <v>3.6805555555555557E-2</v>
      </c>
      <c r="I274" t="s">
        <v>51</v>
      </c>
      <c r="J274">
        <v>-97.68</v>
      </c>
      <c r="K274" t="s">
        <v>99</v>
      </c>
      <c r="L274" t="s">
        <v>99</v>
      </c>
      <c r="M274" t="s">
        <v>448</v>
      </c>
      <c r="N274">
        <v>0</v>
      </c>
      <c r="O274">
        <v>100675</v>
      </c>
      <c r="P274">
        <v>105857</v>
      </c>
      <c r="Q274">
        <v>0</v>
      </c>
      <c r="R274">
        <v>0</v>
      </c>
      <c r="S274">
        <v>12211.7</v>
      </c>
      <c r="T274">
        <v>77193.3</v>
      </c>
      <c r="U274">
        <v>295937</v>
      </c>
      <c r="V274">
        <v>77659.3</v>
      </c>
      <c r="W274">
        <v>0</v>
      </c>
      <c r="X274">
        <v>379.85599999999999</v>
      </c>
      <c r="Y274">
        <v>0</v>
      </c>
      <c r="Z274">
        <v>373976</v>
      </c>
      <c r="AA274">
        <v>73.113799999999998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73.113799999999998</v>
      </c>
      <c r="AI274">
        <v>0</v>
      </c>
      <c r="AJ274">
        <v>0</v>
      </c>
      <c r="AK274">
        <v>0</v>
      </c>
      <c r="AL274">
        <v>0</v>
      </c>
      <c r="AM274">
        <v>73.113799999999998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0.59171899999999999</v>
      </c>
      <c r="BB274">
        <v>157.54400000000001</v>
      </c>
      <c r="BC274">
        <v>127.34</v>
      </c>
      <c r="BD274">
        <v>0</v>
      </c>
      <c r="BE274">
        <v>0</v>
      </c>
      <c r="BF274">
        <v>14.446</v>
      </c>
      <c r="BG274">
        <v>94.3078</v>
      </c>
      <c r="BH274">
        <v>394.23</v>
      </c>
      <c r="BI274">
        <v>95.136899999999997</v>
      </c>
      <c r="BJ274">
        <v>0</v>
      </c>
      <c r="BK274">
        <v>0.46407399999999999</v>
      </c>
      <c r="BL274">
        <v>0</v>
      </c>
      <c r="BM274">
        <v>489.83100000000002</v>
      </c>
      <c r="BN274">
        <v>489.23899999999998</v>
      </c>
      <c r="BO274">
        <v>0.59171899999999999</v>
      </c>
      <c r="BP274">
        <v>0</v>
      </c>
      <c r="BQ274">
        <v>0</v>
      </c>
      <c r="BS274">
        <v>0</v>
      </c>
      <c r="BT274">
        <v>0</v>
      </c>
      <c r="BV274">
        <v>0</v>
      </c>
      <c r="BW274" t="s">
        <v>99</v>
      </c>
      <c r="BX274" t="s">
        <v>99</v>
      </c>
      <c r="BY274" t="s">
        <v>220</v>
      </c>
      <c r="BZ274">
        <v>2.9138600000000001</v>
      </c>
      <c r="CA274">
        <v>108131</v>
      </c>
      <c r="CB274">
        <v>19876.599999999999</v>
      </c>
      <c r="CC274">
        <v>0</v>
      </c>
      <c r="CD274">
        <v>630.45299999999997</v>
      </c>
      <c r="CE274">
        <v>0</v>
      </c>
      <c r="CF274">
        <v>77193.3</v>
      </c>
      <c r="CG274">
        <v>205834</v>
      </c>
      <c r="CH274">
        <v>77659.3</v>
      </c>
      <c r="CI274">
        <v>0</v>
      </c>
      <c r="CJ274">
        <v>379.85599999999999</v>
      </c>
      <c r="CK274">
        <v>0</v>
      </c>
      <c r="CL274">
        <v>283873</v>
      </c>
      <c r="CM274">
        <v>505.81</v>
      </c>
      <c r="CN274">
        <v>0</v>
      </c>
      <c r="CO274">
        <v>0</v>
      </c>
      <c r="CP274">
        <v>0</v>
      </c>
      <c r="CQ274">
        <v>0</v>
      </c>
      <c r="CR274">
        <v>622.58799999999997</v>
      </c>
      <c r="CS274">
        <v>0</v>
      </c>
      <c r="CT274">
        <v>1128.4000000000001</v>
      </c>
      <c r="CU274">
        <v>0</v>
      </c>
      <c r="CV274">
        <v>0</v>
      </c>
      <c r="CW274">
        <v>0</v>
      </c>
      <c r="CX274">
        <v>0</v>
      </c>
      <c r="CY274">
        <v>1128.4000000000001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4.3332600000000001</v>
      </c>
      <c r="DN274">
        <v>167.273</v>
      </c>
      <c r="DO274">
        <v>25.4086</v>
      </c>
      <c r="DP274">
        <v>0</v>
      </c>
      <c r="DQ274">
        <v>0.62744</v>
      </c>
      <c r="DR274">
        <v>4.5975200000000003</v>
      </c>
      <c r="DS274">
        <v>94.3078</v>
      </c>
      <c r="DT274">
        <v>296.548</v>
      </c>
      <c r="DU274">
        <v>95.136899999999997</v>
      </c>
      <c r="DV274">
        <v>0</v>
      </c>
      <c r="DW274">
        <v>0.46407399999999999</v>
      </c>
      <c r="DX274">
        <v>0</v>
      </c>
      <c r="DY274">
        <v>392.149</v>
      </c>
      <c r="DZ274">
        <v>383.221</v>
      </c>
      <c r="EA274">
        <v>8.92788</v>
      </c>
      <c r="EB274">
        <v>0</v>
      </c>
      <c r="EC274">
        <v>0</v>
      </c>
      <c r="EE274">
        <v>0</v>
      </c>
      <c r="EF274">
        <v>0</v>
      </c>
      <c r="EH274">
        <v>0</v>
      </c>
      <c r="EI274">
        <v>0</v>
      </c>
      <c r="EJ274">
        <v>43.878399999999999</v>
      </c>
      <c r="EK274">
        <v>19.558800000000002</v>
      </c>
      <c r="EL274">
        <v>0</v>
      </c>
      <c r="EM274">
        <v>0</v>
      </c>
      <c r="EN274">
        <v>1.92215</v>
      </c>
      <c r="EO274">
        <v>13.6607</v>
      </c>
      <c r="EP274">
        <v>79.020099999999999</v>
      </c>
      <c r="EQ274">
        <v>14.089600000000001</v>
      </c>
      <c r="ER274">
        <v>0</v>
      </c>
      <c r="ES274">
        <v>6.7222100000000007E-2</v>
      </c>
      <c r="ET274">
        <v>0</v>
      </c>
      <c r="EU274">
        <v>93.176900000000003</v>
      </c>
      <c r="EV274">
        <v>0</v>
      </c>
      <c r="EW274">
        <v>47.246899999999997</v>
      </c>
      <c r="EX274">
        <v>4.2749699999999997</v>
      </c>
      <c r="EY274">
        <v>0</v>
      </c>
      <c r="EZ274">
        <v>0</v>
      </c>
      <c r="FA274">
        <v>0</v>
      </c>
      <c r="FB274">
        <v>13.6607</v>
      </c>
      <c r="FC274">
        <v>65.182599999999994</v>
      </c>
      <c r="FD274">
        <v>14.089600000000001</v>
      </c>
      <c r="FE274">
        <v>0</v>
      </c>
      <c r="FF274">
        <v>6.7222100000000007E-2</v>
      </c>
      <c r="FG274">
        <v>0</v>
      </c>
      <c r="FH274">
        <v>79.339399999999998</v>
      </c>
      <c r="FI274" t="s">
        <v>606</v>
      </c>
      <c r="FJ274" t="s">
        <v>535</v>
      </c>
      <c r="FK274" t="s">
        <v>536</v>
      </c>
      <c r="FL274" t="s">
        <v>257</v>
      </c>
      <c r="FM274">
        <v>8.5</v>
      </c>
      <c r="FN274" t="s">
        <v>44</v>
      </c>
      <c r="FO274" t="s">
        <v>472</v>
      </c>
      <c r="FP274" t="s">
        <v>617</v>
      </c>
    </row>
    <row r="275" spans="1:172" x14ac:dyDescent="0.25">
      <c r="A275" s="72">
        <v>43238.585740740738</v>
      </c>
      <c r="B275" t="s">
        <v>526</v>
      </c>
      <c r="C275" t="s">
        <v>526</v>
      </c>
      <c r="D275" t="s">
        <v>123</v>
      </c>
      <c r="E275">
        <v>24563.1</v>
      </c>
      <c r="F275">
        <v>24692.3</v>
      </c>
      <c r="G275" t="s">
        <v>43</v>
      </c>
      <c r="H275" s="73">
        <v>3.6111111111111115E-2</v>
      </c>
      <c r="I275" t="s">
        <v>51</v>
      </c>
      <c r="J275">
        <v>-87.52</v>
      </c>
      <c r="K275" t="s">
        <v>99</v>
      </c>
      <c r="L275" t="s">
        <v>99</v>
      </c>
      <c r="M275" t="s">
        <v>448</v>
      </c>
      <c r="N275">
        <v>0</v>
      </c>
      <c r="O275">
        <v>100678</v>
      </c>
      <c r="P275">
        <v>105857</v>
      </c>
      <c r="Q275">
        <v>0</v>
      </c>
      <c r="R275">
        <v>0</v>
      </c>
      <c r="S275">
        <v>0</v>
      </c>
      <c r="T275">
        <v>77193.3</v>
      </c>
      <c r="U275">
        <v>283729</v>
      </c>
      <c r="V275">
        <v>77659.3</v>
      </c>
      <c r="W275">
        <v>0</v>
      </c>
      <c r="X275">
        <v>379.85599999999999</v>
      </c>
      <c r="Y275">
        <v>0</v>
      </c>
      <c r="Z275">
        <v>361768</v>
      </c>
      <c r="AA275">
        <v>73.165000000000006</v>
      </c>
      <c r="AB275">
        <v>0</v>
      </c>
      <c r="AC275">
        <v>0</v>
      </c>
      <c r="AD275">
        <v>0</v>
      </c>
      <c r="AE275">
        <v>0</v>
      </c>
      <c r="AF275">
        <v>504.09</v>
      </c>
      <c r="AG275">
        <v>0</v>
      </c>
      <c r="AH275">
        <v>577.255</v>
      </c>
      <c r="AI275">
        <v>0</v>
      </c>
      <c r="AJ275">
        <v>0</v>
      </c>
      <c r="AK275">
        <v>0</v>
      </c>
      <c r="AL275">
        <v>0</v>
      </c>
      <c r="AM275">
        <v>577.255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0.59216800000000003</v>
      </c>
      <c r="BB275">
        <v>157.54499999999999</v>
      </c>
      <c r="BC275">
        <v>127.34</v>
      </c>
      <c r="BD275">
        <v>0</v>
      </c>
      <c r="BE275">
        <v>0</v>
      </c>
      <c r="BF275">
        <v>3.7263000000000002</v>
      </c>
      <c r="BG275">
        <v>94.3078</v>
      </c>
      <c r="BH275">
        <v>383.51100000000002</v>
      </c>
      <c r="BI275">
        <v>95.136899999999997</v>
      </c>
      <c r="BJ275">
        <v>0</v>
      </c>
      <c r="BK275">
        <v>0.46407399999999999</v>
      </c>
      <c r="BL275">
        <v>0</v>
      </c>
      <c r="BM275">
        <v>479.11200000000002</v>
      </c>
      <c r="BN275">
        <v>474.79399999999998</v>
      </c>
      <c r="BO275">
        <v>4.3184699999999996</v>
      </c>
      <c r="BP275">
        <v>0</v>
      </c>
      <c r="BQ275">
        <v>0</v>
      </c>
      <c r="BS275">
        <v>0</v>
      </c>
      <c r="BT275">
        <v>0</v>
      </c>
      <c r="BV275">
        <v>0</v>
      </c>
      <c r="BW275" t="s">
        <v>99</v>
      </c>
      <c r="BX275" t="s">
        <v>99</v>
      </c>
      <c r="BY275" t="s">
        <v>220</v>
      </c>
      <c r="BZ275">
        <v>2.9138600000000001</v>
      </c>
      <c r="CA275">
        <v>108131</v>
      </c>
      <c r="CB275">
        <v>19876.599999999999</v>
      </c>
      <c r="CC275">
        <v>0</v>
      </c>
      <c r="CD275">
        <v>630.45299999999997</v>
      </c>
      <c r="CE275">
        <v>0</v>
      </c>
      <c r="CF275">
        <v>77193.3</v>
      </c>
      <c r="CG275">
        <v>205834</v>
      </c>
      <c r="CH275">
        <v>77659.3</v>
      </c>
      <c r="CI275">
        <v>0</v>
      </c>
      <c r="CJ275">
        <v>379.85599999999999</v>
      </c>
      <c r="CK275">
        <v>0</v>
      </c>
      <c r="CL275">
        <v>283873</v>
      </c>
      <c r="CM275">
        <v>505.81</v>
      </c>
      <c r="CN275">
        <v>0</v>
      </c>
      <c r="CO275">
        <v>0</v>
      </c>
      <c r="CP275">
        <v>0</v>
      </c>
      <c r="CQ275">
        <v>0</v>
      </c>
      <c r="CR275">
        <v>547.34699999999998</v>
      </c>
      <c r="CS275">
        <v>0</v>
      </c>
      <c r="CT275">
        <v>1053.1600000000001</v>
      </c>
      <c r="CU275">
        <v>0</v>
      </c>
      <c r="CV275">
        <v>0</v>
      </c>
      <c r="CW275">
        <v>0</v>
      </c>
      <c r="CX275">
        <v>0</v>
      </c>
      <c r="CY275">
        <v>1053.1600000000001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4.3332600000000001</v>
      </c>
      <c r="DN275">
        <v>167.273</v>
      </c>
      <c r="DO275">
        <v>25.4086</v>
      </c>
      <c r="DP275">
        <v>0</v>
      </c>
      <c r="DQ275">
        <v>0.62744</v>
      </c>
      <c r="DR275">
        <v>4.04542</v>
      </c>
      <c r="DS275">
        <v>94.3078</v>
      </c>
      <c r="DT275">
        <v>295.99599999999998</v>
      </c>
      <c r="DU275">
        <v>95.136899999999997</v>
      </c>
      <c r="DV275">
        <v>0</v>
      </c>
      <c r="DW275">
        <v>0.46407399999999999</v>
      </c>
      <c r="DX275">
        <v>0</v>
      </c>
      <c r="DY275">
        <v>391.59699999999998</v>
      </c>
      <c r="DZ275">
        <v>383.221</v>
      </c>
      <c r="EA275">
        <v>8.3757800000000007</v>
      </c>
      <c r="EB275">
        <v>0</v>
      </c>
      <c r="EC275">
        <v>0</v>
      </c>
      <c r="EE275">
        <v>0</v>
      </c>
      <c r="EF275">
        <v>0</v>
      </c>
      <c r="EH275">
        <v>0</v>
      </c>
      <c r="EI275">
        <v>0</v>
      </c>
      <c r="EJ275">
        <v>43.8752</v>
      </c>
      <c r="EK275">
        <v>19.558800000000002</v>
      </c>
      <c r="EL275">
        <v>0</v>
      </c>
      <c r="EM275">
        <v>0</v>
      </c>
      <c r="EN275">
        <v>0</v>
      </c>
      <c r="EO275">
        <v>13.6607</v>
      </c>
      <c r="EP275">
        <v>77.094800000000006</v>
      </c>
      <c r="EQ275">
        <v>14.089600000000001</v>
      </c>
      <c r="ER275">
        <v>0</v>
      </c>
      <c r="ES275">
        <v>6.7222100000000007E-2</v>
      </c>
      <c r="ET275">
        <v>0</v>
      </c>
      <c r="EU275">
        <v>91.251599999999996</v>
      </c>
      <c r="EV275">
        <v>0</v>
      </c>
      <c r="EW275">
        <v>47.246899999999997</v>
      </c>
      <c r="EX275">
        <v>4.2749699999999997</v>
      </c>
      <c r="EY275">
        <v>0</v>
      </c>
      <c r="EZ275">
        <v>0</v>
      </c>
      <c r="FA275">
        <v>0</v>
      </c>
      <c r="FB275">
        <v>13.6607</v>
      </c>
      <c r="FC275">
        <v>65.182599999999994</v>
      </c>
      <c r="FD275">
        <v>14.089600000000001</v>
      </c>
      <c r="FE275">
        <v>0</v>
      </c>
      <c r="FF275">
        <v>6.7222100000000007E-2</v>
      </c>
      <c r="FG275">
        <v>0</v>
      </c>
      <c r="FH275">
        <v>79.339399999999998</v>
      </c>
      <c r="FI275" t="s">
        <v>606</v>
      </c>
      <c r="FJ275" t="s">
        <v>535</v>
      </c>
      <c r="FK275" t="s">
        <v>536</v>
      </c>
      <c r="FL275" t="s">
        <v>257</v>
      </c>
      <c r="FM275">
        <v>8.5</v>
      </c>
      <c r="FN275" t="s">
        <v>44</v>
      </c>
      <c r="FO275" t="s">
        <v>472</v>
      </c>
      <c r="FP275" t="s">
        <v>617</v>
      </c>
    </row>
    <row r="276" spans="1:172" x14ac:dyDescent="0.25">
      <c r="A276" s="72">
        <v>43238.586377314816</v>
      </c>
      <c r="B276" t="s">
        <v>527</v>
      </c>
      <c r="C276" t="s">
        <v>527</v>
      </c>
      <c r="D276" t="s">
        <v>123</v>
      </c>
      <c r="E276">
        <v>24563.1</v>
      </c>
      <c r="F276">
        <v>24692.3</v>
      </c>
      <c r="G276" t="s">
        <v>43</v>
      </c>
      <c r="H276" s="73">
        <v>3.6111111111111115E-2</v>
      </c>
      <c r="I276" t="s">
        <v>51</v>
      </c>
      <c r="J276">
        <v>-87.42</v>
      </c>
      <c r="K276" t="s">
        <v>99</v>
      </c>
      <c r="L276" t="s">
        <v>99</v>
      </c>
      <c r="M276" t="s">
        <v>448</v>
      </c>
      <c r="N276">
        <v>0</v>
      </c>
      <c r="O276">
        <v>100624</v>
      </c>
      <c r="P276">
        <v>105857</v>
      </c>
      <c r="Q276">
        <v>0</v>
      </c>
      <c r="R276">
        <v>0</v>
      </c>
      <c r="S276">
        <v>0</v>
      </c>
      <c r="T276">
        <v>77193.3</v>
      </c>
      <c r="U276">
        <v>283675</v>
      </c>
      <c r="V276">
        <v>77659.3</v>
      </c>
      <c r="W276">
        <v>0</v>
      </c>
      <c r="X276">
        <v>379.85599999999999</v>
      </c>
      <c r="Y276">
        <v>0</v>
      </c>
      <c r="Z276">
        <v>361714</v>
      </c>
      <c r="AA276">
        <v>72.611099999999993</v>
      </c>
      <c r="AB276">
        <v>0</v>
      </c>
      <c r="AC276">
        <v>0</v>
      </c>
      <c r="AD276">
        <v>0</v>
      </c>
      <c r="AE276">
        <v>0</v>
      </c>
      <c r="AF276">
        <v>504.09</v>
      </c>
      <c r="AG276">
        <v>0</v>
      </c>
      <c r="AH276">
        <v>576.70100000000002</v>
      </c>
      <c r="AI276">
        <v>0</v>
      </c>
      <c r="AJ276">
        <v>0</v>
      </c>
      <c r="AK276">
        <v>0</v>
      </c>
      <c r="AL276">
        <v>0</v>
      </c>
      <c r="AM276">
        <v>576.70100000000002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0.58740099999999995</v>
      </c>
      <c r="BB276">
        <v>157.453</v>
      </c>
      <c r="BC276">
        <v>127.34</v>
      </c>
      <c r="BD276">
        <v>0</v>
      </c>
      <c r="BE276">
        <v>0</v>
      </c>
      <c r="BF276">
        <v>3.7263000000000002</v>
      </c>
      <c r="BG276">
        <v>94.3078</v>
      </c>
      <c r="BH276">
        <v>383.41500000000002</v>
      </c>
      <c r="BI276">
        <v>95.136899999999997</v>
      </c>
      <c r="BJ276">
        <v>0</v>
      </c>
      <c r="BK276">
        <v>0.46407399999999999</v>
      </c>
      <c r="BL276">
        <v>0</v>
      </c>
      <c r="BM276">
        <v>479.01600000000002</v>
      </c>
      <c r="BN276">
        <v>474.702</v>
      </c>
      <c r="BO276">
        <v>4.3136999999999999</v>
      </c>
      <c r="BP276">
        <v>0</v>
      </c>
      <c r="BQ276">
        <v>0</v>
      </c>
      <c r="BS276">
        <v>0</v>
      </c>
      <c r="BT276">
        <v>0</v>
      </c>
      <c r="BV276">
        <v>0</v>
      </c>
      <c r="BW276" t="s">
        <v>99</v>
      </c>
      <c r="BX276" t="s">
        <v>99</v>
      </c>
      <c r="BY276" t="s">
        <v>220</v>
      </c>
      <c r="BZ276">
        <v>2.9138600000000001</v>
      </c>
      <c r="CA276">
        <v>108131</v>
      </c>
      <c r="CB276">
        <v>19876.599999999999</v>
      </c>
      <c r="CC276">
        <v>0</v>
      </c>
      <c r="CD276">
        <v>630.45299999999997</v>
      </c>
      <c r="CE276">
        <v>0</v>
      </c>
      <c r="CF276">
        <v>77193.3</v>
      </c>
      <c r="CG276">
        <v>205834</v>
      </c>
      <c r="CH276">
        <v>77659.3</v>
      </c>
      <c r="CI276">
        <v>0</v>
      </c>
      <c r="CJ276">
        <v>379.85599999999999</v>
      </c>
      <c r="CK276">
        <v>0</v>
      </c>
      <c r="CL276">
        <v>283873</v>
      </c>
      <c r="CM276">
        <v>505.81</v>
      </c>
      <c r="CN276">
        <v>0</v>
      </c>
      <c r="CO276">
        <v>0</v>
      </c>
      <c r="CP276">
        <v>0</v>
      </c>
      <c r="CQ276">
        <v>0</v>
      </c>
      <c r="CR276">
        <v>547.34699999999998</v>
      </c>
      <c r="CS276">
        <v>0</v>
      </c>
      <c r="CT276">
        <v>1053.1600000000001</v>
      </c>
      <c r="CU276">
        <v>0</v>
      </c>
      <c r="CV276">
        <v>0</v>
      </c>
      <c r="CW276">
        <v>0</v>
      </c>
      <c r="CX276">
        <v>0</v>
      </c>
      <c r="CY276">
        <v>1053.1600000000001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4.3332600000000001</v>
      </c>
      <c r="DN276">
        <v>167.273</v>
      </c>
      <c r="DO276">
        <v>25.4086</v>
      </c>
      <c r="DP276">
        <v>0</v>
      </c>
      <c r="DQ276">
        <v>0.62744</v>
      </c>
      <c r="DR276">
        <v>4.04542</v>
      </c>
      <c r="DS276">
        <v>94.3078</v>
      </c>
      <c r="DT276">
        <v>295.99599999999998</v>
      </c>
      <c r="DU276">
        <v>95.136899999999997</v>
      </c>
      <c r="DV276">
        <v>0</v>
      </c>
      <c r="DW276">
        <v>0.46407399999999999</v>
      </c>
      <c r="DX276">
        <v>0</v>
      </c>
      <c r="DY276">
        <v>391.59699999999998</v>
      </c>
      <c r="DZ276">
        <v>383.221</v>
      </c>
      <c r="EA276">
        <v>8.3757800000000007</v>
      </c>
      <c r="EB276">
        <v>0</v>
      </c>
      <c r="EC276">
        <v>0</v>
      </c>
      <c r="EE276">
        <v>0</v>
      </c>
      <c r="EF276">
        <v>0</v>
      </c>
      <c r="EH276">
        <v>0</v>
      </c>
      <c r="EI276">
        <v>0</v>
      </c>
      <c r="EJ276">
        <v>43.8474</v>
      </c>
      <c r="EK276">
        <v>19.558800000000002</v>
      </c>
      <c r="EL276">
        <v>0</v>
      </c>
      <c r="EM276">
        <v>0</v>
      </c>
      <c r="EN276">
        <v>0</v>
      </c>
      <c r="EO276">
        <v>13.6607</v>
      </c>
      <c r="EP276">
        <v>77.066900000000004</v>
      </c>
      <c r="EQ276">
        <v>14.089600000000001</v>
      </c>
      <c r="ER276">
        <v>0</v>
      </c>
      <c r="ES276">
        <v>6.7222100000000007E-2</v>
      </c>
      <c r="ET276">
        <v>0</v>
      </c>
      <c r="EU276">
        <v>91.223699999999994</v>
      </c>
      <c r="EV276">
        <v>0</v>
      </c>
      <c r="EW276">
        <v>47.246899999999997</v>
      </c>
      <c r="EX276">
        <v>4.2749699999999997</v>
      </c>
      <c r="EY276">
        <v>0</v>
      </c>
      <c r="EZ276">
        <v>0</v>
      </c>
      <c r="FA276">
        <v>0</v>
      </c>
      <c r="FB276">
        <v>13.6607</v>
      </c>
      <c r="FC276">
        <v>65.182599999999994</v>
      </c>
      <c r="FD276">
        <v>14.089600000000001</v>
      </c>
      <c r="FE276">
        <v>0</v>
      </c>
      <c r="FF276">
        <v>6.7222100000000007E-2</v>
      </c>
      <c r="FG276">
        <v>0</v>
      </c>
      <c r="FH276">
        <v>79.339399999999998</v>
      </c>
      <c r="FI276" t="s">
        <v>606</v>
      </c>
      <c r="FJ276" t="s">
        <v>535</v>
      </c>
      <c r="FK276" t="s">
        <v>536</v>
      </c>
      <c r="FL276" t="s">
        <v>257</v>
      </c>
      <c r="FM276">
        <v>8.5</v>
      </c>
      <c r="FN276" t="s">
        <v>44</v>
      </c>
      <c r="FO276" t="s">
        <v>472</v>
      </c>
      <c r="FP276" t="s">
        <v>617</v>
      </c>
    </row>
    <row r="277" spans="1:172" x14ac:dyDescent="0.25">
      <c r="A277" s="72">
        <v>43238.587025462963</v>
      </c>
      <c r="B277" t="s">
        <v>528</v>
      </c>
      <c r="C277" t="s">
        <v>528</v>
      </c>
      <c r="D277" t="s">
        <v>123</v>
      </c>
      <c r="E277">
        <v>24563.1</v>
      </c>
      <c r="F277">
        <v>24692.3</v>
      </c>
      <c r="G277" t="s">
        <v>43</v>
      </c>
      <c r="H277" s="73">
        <v>3.6111111111111115E-2</v>
      </c>
      <c r="I277" t="s">
        <v>51</v>
      </c>
      <c r="J277">
        <v>-85.44</v>
      </c>
      <c r="K277" t="s">
        <v>99</v>
      </c>
      <c r="L277" t="s">
        <v>99</v>
      </c>
      <c r="M277" t="s">
        <v>448</v>
      </c>
      <c r="N277">
        <v>0</v>
      </c>
      <c r="O277">
        <v>99505</v>
      </c>
      <c r="P277">
        <v>105857</v>
      </c>
      <c r="Q277">
        <v>0</v>
      </c>
      <c r="R277">
        <v>0</v>
      </c>
      <c r="S277">
        <v>0</v>
      </c>
      <c r="T277">
        <v>77193.3</v>
      </c>
      <c r="U277">
        <v>282556</v>
      </c>
      <c r="V277">
        <v>77659.3</v>
      </c>
      <c r="W277">
        <v>0</v>
      </c>
      <c r="X277">
        <v>379.85599999999999</v>
      </c>
      <c r="Y277">
        <v>0</v>
      </c>
      <c r="Z277">
        <v>360595</v>
      </c>
      <c r="AA277">
        <v>63.1815</v>
      </c>
      <c r="AB277">
        <v>0</v>
      </c>
      <c r="AC277">
        <v>0</v>
      </c>
      <c r="AD277">
        <v>0</v>
      </c>
      <c r="AE277">
        <v>0</v>
      </c>
      <c r="AF277">
        <v>504.089</v>
      </c>
      <c r="AG277">
        <v>0</v>
      </c>
      <c r="AH277">
        <v>567.27099999999996</v>
      </c>
      <c r="AI277">
        <v>0</v>
      </c>
      <c r="AJ277">
        <v>0</v>
      </c>
      <c r="AK277">
        <v>0</v>
      </c>
      <c r="AL277">
        <v>0</v>
      </c>
      <c r="AM277">
        <v>567.27099999999996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0.50696399999999997</v>
      </c>
      <c r="BB277">
        <v>155.54499999999999</v>
      </c>
      <c r="BC277">
        <v>127.34</v>
      </c>
      <c r="BD277">
        <v>0</v>
      </c>
      <c r="BE277">
        <v>0</v>
      </c>
      <c r="BF277">
        <v>3.7263000000000002</v>
      </c>
      <c r="BG277">
        <v>94.3078</v>
      </c>
      <c r="BH277">
        <v>381.42599999999999</v>
      </c>
      <c r="BI277">
        <v>95.136899999999997</v>
      </c>
      <c r="BJ277">
        <v>0</v>
      </c>
      <c r="BK277">
        <v>0.46407399999999999</v>
      </c>
      <c r="BL277">
        <v>0</v>
      </c>
      <c r="BM277">
        <v>477.02699999999999</v>
      </c>
      <c r="BN277">
        <v>472.79399999999998</v>
      </c>
      <c r="BO277">
        <v>4.2332700000000001</v>
      </c>
      <c r="BP277">
        <v>0</v>
      </c>
      <c r="BQ277">
        <v>0</v>
      </c>
      <c r="BS277">
        <v>0</v>
      </c>
      <c r="BT277">
        <v>0</v>
      </c>
      <c r="BV277">
        <v>0</v>
      </c>
      <c r="BW277" t="s">
        <v>99</v>
      </c>
      <c r="BX277" t="s">
        <v>99</v>
      </c>
      <c r="BY277" t="s">
        <v>220</v>
      </c>
      <c r="BZ277">
        <v>2.9138600000000001</v>
      </c>
      <c r="CA277">
        <v>108131</v>
      </c>
      <c r="CB277">
        <v>19876.599999999999</v>
      </c>
      <c r="CC277">
        <v>0</v>
      </c>
      <c r="CD277">
        <v>630.45299999999997</v>
      </c>
      <c r="CE277">
        <v>0</v>
      </c>
      <c r="CF277">
        <v>77193.3</v>
      </c>
      <c r="CG277">
        <v>205834</v>
      </c>
      <c r="CH277">
        <v>77659.3</v>
      </c>
      <c r="CI277">
        <v>0</v>
      </c>
      <c r="CJ277">
        <v>379.85599999999999</v>
      </c>
      <c r="CK277">
        <v>0</v>
      </c>
      <c r="CL277">
        <v>283873</v>
      </c>
      <c r="CM277">
        <v>505.81</v>
      </c>
      <c r="CN277">
        <v>0</v>
      </c>
      <c r="CO277">
        <v>0</v>
      </c>
      <c r="CP277">
        <v>0</v>
      </c>
      <c r="CQ277">
        <v>0</v>
      </c>
      <c r="CR277">
        <v>547.34699999999998</v>
      </c>
      <c r="CS277">
        <v>0</v>
      </c>
      <c r="CT277">
        <v>1053.1600000000001</v>
      </c>
      <c r="CU277">
        <v>0</v>
      </c>
      <c r="CV277">
        <v>0</v>
      </c>
      <c r="CW277">
        <v>0</v>
      </c>
      <c r="CX277">
        <v>0</v>
      </c>
      <c r="CY277">
        <v>1053.1600000000001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4.3332600000000001</v>
      </c>
      <c r="DN277">
        <v>167.273</v>
      </c>
      <c r="DO277">
        <v>25.4086</v>
      </c>
      <c r="DP277">
        <v>0</v>
      </c>
      <c r="DQ277">
        <v>0.62744</v>
      </c>
      <c r="DR277">
        <v>4.04542</v>
      </c>
      <c r="DS277">
        <v>94.3078</v>
      </c>
      <c r="DT277">
        <v>295.99599999999998</v>
      </c>
      <c r="DU277">
        <v>95.136899999999997</v>
      </c>
      <c r="DV277">
        <v>0</v>
      </c>
      <c r="DW277">
        <v>0.46407399999999999</v>
      </c>
      <c r="DX277">
        <v>0</v>
      </c>
      <c r="DY277">
        <v>391.59699999999998</v>
      </c>
      <c r="DZ277">
        <v>383.221</v>
      </c>
      <c r="EA277">
        <v>8.3757800000000007</v>
      </c>
      <c r="EB277">
        <v>0</v>
      </c>
      <c r="EC277">
        <v>0</v>
      </c>
      <c r="EE277">
        <v>0</v>
      </c>
      <c r="EF277">
        <v>0</v>
      </c>
      <c r="EH277">
        <v>0</v>
      </c>
      <c r="EI277">
        <v>0</v>
      </c>
      <c r="EJ277">
        <v>43.269599999999997</v>
      </c>
      <c r="EK277">
        <v>19.558800000000002</v>
      </c>
      <c r="EL277">
        <v>0</v>
      </c>
      <c r="EM277">
        <v>0</v>
      </c>
      <c r="EN277">
        <v>0</v>
      </c>
      <c r="EO277">
        <v>13.6607</v>
      </c>
      <c r="EP277">
        <v>76.489099999999993</v>
      </c>
      <c r="EQ277">
        <v>14.089600000000001</v>
      </c>
      <c r="ER277">
        <v>0</v>
      </c>
      <c r="ES277">
        <v>6.7222100000000007E-2</v>
      </c>
      <c r="ET277">
        <v>0</v>
      </c>
      <c r="EU277">
        <v>90.645899999999997</v>
      </c>
      <c r="EV277">
        <v>0</v>
      </c>
      <c r="EW277">
        <v>47.246899999999997</v>
      </c>
      <c r="EX277">
        <v>4.2749699999999997</v>
      </c>
      <c r="EY277">
        <v>0</v>
      </c>
      <c r="EZ277">
        <v>0</v>
      </c>
      <c r="FA277">
        <v>0</v>
      </c>
      <c r="FB277">
        <v>13.6607</v>
      </c>
      <c r="FC277">
        <v>65.182599999999994</v>
      </c>
      <c r="FD277">
        <v>14.089600000000001</v>
      </c>
      <c r="FE277">
        <v>0</v>
      </c>
      <c r="FF277">
        <v>6.7222100000000007E-2</v>
      </c>
      <c r="FG277">
        <v>0</v>
      </c>
      <c r="FH277">
        <v>79.339399999999998</v>
      </c>
      <c r="FI277" t="s">
        <v>606</v>
      </c>
      <c r="FJ277" t="s">
        <v>535</v>
      </c>
      <c r="FK277" t="s">
        <v>536</v>
      </c>
      <c r="FL277" t="s">
        <v>257</v>
      </c>
      <c r="FM277">
        <v>8.5</v>
      </c>
      <c r="FN277" t="s">
        <v>44</v>
      </c>
      <c r="FO277" t="s">
        <v>472</v>
      </c>
      <c r="FP277" t="s">
        <v>617</v>
      </c>
    </row>
    <row r="278" spans="1:172" x14ac:dyDescent="0.25">
      <c r="A278" s="72">
        <v>43238.58766203704</v>
      </c>
      <c r="B278" t="s">
        <v>529</v>
      </c>
      <c r="C278" t="s">
        <v>529</v>
      </c>
      <c r="D278" t="s">
        <v>123</v>
      </c>
      <c r="E278">
        <v>24563.1</v>
      </c>
      <c r="F278">
        <v>24692.3</v>
      </c>
      <c r="G278" t="s">
        <v>43</v>
      </c>
      <c r="H278" s="73">
        <v>3.5416666666666666E-2</v>
      </c>
      <c r="I278" t="s">
        <v>51</v>
      </c>
      <c r="J278">
        <v>-83.55</v>
      </c>
      <c r="K278" t="s">
        <v>99</v>
      </c>
      <c r="L278" t="s">
        <v>99</v>
      </c>
      <c r="M278" t="s">
        <v>448</v>
      </c>
      <c r="N278">
        <v>0</v>
      </c>
      <c r="O278">
        <v>98392.3</v>
      </c>
      <c r="P278">
        <v>105857</v>
      </c>
      <c r="Q278">
        <v>0</v>
      </c>
      <c r="R278">
        <v>0</v>
      </c>
      <c r="S278">
        <v>0</v>
      </c>
      <c r="T278">
        <v>77193.3</v>
      </c>
      <c r="U278">
        <v>281443</v>
      </c>
      <c r="V278">
        <v>77659.3</v>
      </c>
      <c r="W278">
        <v>0</v>
      </c>
      <c r="X278">
        <v>379.85599999999999</v>
      </c>
      <c r="Y278">
        <v>0</v>
      </c>
      <c r="Z278">
        <v>359482</v>
      </c>
      <c r="AA278">
        <v>55.996200000000002</v>
      </c>
      <c r="AB278">
        <v>0</v>
      </c>
      <c r="AC278">
        <v>0</v>
      </c>
      <c r="AD278">
        <v>0</v>
      </c>
      <c r="AE278">
        <v>0</v>
      </c>
      <c r="AF278">
        <v>504.089</v>
      </c>
      <c r="AG278">
        <v>0</v>
      </c>
      <c r="AH278">
        <v>560.08500000000004</v>
      </c>
      <c r="AI278">
        <v>0</v>
      </c>
      <c r="AJ278">
        <v>0</v>
      </c>
      <c r="AK278">
        <v>0</v>
      </c>
      <c r="AL278">
        <v>0</v>
      </c>
      <c r="AM278">
        <v>560.08500000000004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0.446158</v>
      </c>
      <c r="BB278">
        <v>153.72</v>
      </c>
      <c r="BC278">
        <v>127.34</v>
      </c>
      <c r="BD278">
        <v>0</v>
      </c>
      <c r="BE278">
        <v>0</v>
      </c>
      <c r="BF278">
        <v>3.7263000000000002</v>
      </c>
      <c r="BG278">
        <v>94.3078</v>
      </c>
      <c r="BH278">
        <v>379.54</v>
      </c>
      <c r="BI278">
        <v>95.136899999999997</v>
      </c>
      <c r="BJ278">
        <v>0</v>
      </c>
      <c r="BK278">
        <v>0.46407399999999999</v>
      </c>
      <c r="BL278">
        <v>0</v>
      </c>
      <c r="BM278">
        <v>475.14100000000002</v>
      </c>
      <c r="BN278">
        <v>470.96899999999999</v>
      </c>
      <c r="BO278">
        <v>4.1724600000000001</v>
      </c>
      <c r="BP278">
        <v>0</v>
      </c>
      <c r="BQ278">
        <v>0</v>
      </c>
      <c r="BS278">
        <v>0</v>
      </c>
      <c r="BT278">
        <v>0</v>
      </c>
      <c r="BV278">
        <v>0</v>
      </c>
      <c r="BW278" t="s">
        <v>99</v>
      </c>
      <c r="BX278" t="s">
        <v>99</v>
      </c>
      <c r="BY278" t="s">
        <v>220</v>
      </c>
      <c r="BZ278">
        <v>2.9138600000000001</v>
      </c>
      <c r="CA278">
        <v>108131</v>
      </c>
      <c r="CB278">
        <v>19876.599999999999</v>
      </c>
      <c r="CC278">
        <v>0</v>
      </c>
      <c r="CD278">
        <v>630.45299999999997</v>
      </c>
      <c r="CE278">
        <v>0</v>
      </c>
      <c r="CF278">
        <v>77193.3</v>
      </c>
      <c r="CG278">
        <v>205834</v>
      </c>
      <c r="CH278">
        <v>77659.3</v>
      </c>
      <c r="CI278">
        <v>0</v>
      </c>
      <c r="CJ278">
        <v>379.85599999999999</v>
      </c>
      <c r="CK278">
        <v>0</v>
      </c>
      <c r="CL278">
        <v>283873</v>
      </c>
      <c r="CM278">
        <v>505.81</v>
      </c>
      <c r="CN278">
        <v>0</v>
      </c>
      <c r="CO278">
        <v>0</v>
      </c>
      <c r="CP278">
        <v>0</v>
      </c>
      <c r="CQ278">
        <v>0</v>
      </c>
      <c r="CR278">
        <v>547.34699999999998</v>
      </c>
      <c r="CS278">
        <v>0</v>
      </c>
      <c r="CT278">
        <v>1053.1600000000001</v>
      </c>
      <c r="CU278">
        <v>0</v>
      </c>
      <c r="CV278">
        <v>0</v>
      </c>
      <c r="CW278">
        <v>0</v>
      </c>
      <c r="CX278">
        <v>0</v>
      </c>
      <c r="CY278">
        <v>1053.1600000000001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4.3332600000000001</v>
      </c>
      <c r="DN278">
        <v>167.273</v>
      </c>
      <c r="DO278">
        <v>25.4086</v>
      </c>
      <c r="DP278">
        <v>0</v>
      </c>
      <c r="DQ278">
        <v>0.62744</v>
      </c>
      <c r="DR278">
        <v>4.04542</v>
      </c>
      <c r="DS278">
        <v>94.3078</v>
      </c>
      <c r="DT278">
        <v>295.99599999999998</v>
      </c>
      <c r="DU278">
        <v>95.136899999999997</v>
      </c>
      <c r="DV278">
        <v>0</v>
      </c>
      <c r="DW278">
        <v>0.46407399999999999</v>
      </c>
      <c r="DX278">
        <v>0</v>
      </c>
      <c r="DY278">
        <v>391.59699999999998</v>
      </c>
      <c r="DZ278">
        <v>383.221</v>
      </c>
      <c r="EA278">
        <v>8.3757800000000007</v>
      </c>
      <c r="EB278">
        <v>0</v>
      </c>
      <c r="EC278">
        <v>0</v>
      </c>
      <c r="EE278">
        <v>0</v>
      </c>
      <c r="EF278">
        <v>0</v>
      </c>
      <c r="EH278">
        <v>0</v>
      </c>
      <c r="EI278">
        <v>0</v>
      </c>
      <c r="EJ278">
        <v>42.736800000000002</v>
      </c>
      <c r="EK278">
        <v>19.558800000000002</v>
      </c>
      <c r="EL278">
        <v>0</v>
      </c>
      <c r="EM278">
        <v>0</v>
      </c>
      <c r="EN278">
        <v>0</v>
      </c>
      <c r="EO278">
        <v>13.6607</v>
      </c>
      <c r="EP278">
        <v>75.956299999999999</v>
      </c>
      <c r="EQ278">
        <v>14.089600000000001</v>
      </c>
      <c r="ER278">
        <v>0</v>
      </c>
      <c r="ES278">
        <v>6.7222100000000007E-2</v>
      </c>
      <c r="ET278">
        <v>0</v>
      </c>
      <c r="EU278">
        <v>90.113100000000003</v>
      </c>
      <c r="EV278">
        <v>0</v>
      </c>
      <c r="EW278">
        <v>47.246899999999997</v>
      </c>
      <c r="EX278">
        <v>4.2749699999999997</v>
      </c>
      <c r="EY278">
        <v>0</v>
      </c>
      <c r="EZ278">
        <v>0</v>
      </c>
      <c r="FA278">
        <v>0</v>
      </c>
      <c r="FB278">
        <v>13.6607</v>
      </c>
      <c r="FC278">
        <v>65.182599999999994</v>
      </c>
      <c r="FD278">
        <v>14.089600000000001</v>
      </c>
      <c r="FE278">
        <v>0</v>
      </c>
      <c r="FF278">
        <v>6.7222100000000007E-2</v>
      </c>
      <c r="FG278">
        <v>0</v>
      </c>
      <c r="FH278">
        <v>79.339399999999998</v>
      </c>
      <c r="FI278" t="s">
        <v>606</v>
      </c>
      <c r="FJ278" t="s">
        <v>535</v>
      </c>
      <c r="FK278" t="s">
        <v>536</v>
      </c>
      <c r="FL278" t="s">
        <v>257</v>
      </c>
      <c r="FM278">
        <v>8.5</v>
      </c>
      <c r="FN278" t="s">
        <v>44</v>
      </c>
      <c r="FO278" t="s">
        <v>472</v>
      </c>
      <c r="FP278" t="s">
        <v>617</v>
      </c>
    </row>
    <row r="279" spans="1:172" x14ac:dyDescent="0.25">
      <c r="A279" s="72">
        <v>43238.588310185187</v>
      </c>
      <c r="B279" t="s">
        <v>530</v>
      </c>
      <c r="C279" t="s">
        <v>530</v>
      </c>
      <c r="D279" t="s">
        <v>123</v>
      </c>
      <c r="E279">
        <v>24563.1</v>
      </c>
      <c r="F279">
        <v>24692.3</v>
      </c>
      <c r="G279" t="s">
        <v>43</v>
      </c>
      <c r="H279" s="73">
        <v>3.6111111111111115E-2</v>
      </c>
      <c r="I279" t="s">
        <v>51</v>
      </c>
      <c r="J279">
        <v>-77.05</v>
      </c>
      <c r="K279" t="s">
        <v>99</v>
      </c>
      <c r="L279" t="s">
        <v>99</v>
      </c>
      <c r="M279" t="s">
        <v>237</v>
      </c>
      <c r="N279">
        <v>32.8232</v>
      </c>
      <c r="O279">
        <v>98185.2</v>
      </c>
      <c r="P279">
        <v>95634.4</v>
      </c>
      <c r="Q279">
        <v>0</v>
      </c>
      <c r="R279">
        <v>0</v>
      </c>
      <c r="S279">
        <v>0</v>
      </c>
      <c r="T279">
        <v>77193.3</v>
      </c>
      <c r="U279">
        <v>271046</v>
      </c>
      <c r="V279">
        <v>77659.3</v>
      </c>
      <c r="W279">
        <v>0</v>
      </c>
      <c r="X279">
        <v>379.85599999999999</v>
      </c>
      <c r="Y279">
        <v>0</v>
      </c>
      <c r="Z279">
        <v>349085</v>
      </c>
      <c r="AA279">
        <v>51.091999999999999</v>
      </c>
      <c r="AB279">
        <v>0</v>
      </c>
      <c r="AC279">
        <v>0</v>
      </c>
      <c r="AD279">
        <v>0</v>
      </c>
      <c r="AE279">
        <v>0</v>
      </c>
      <c r="AF279">
        <v>504.09</v>
      </c>
      <c r="AG279">
        <v>0</v>
      </c>
      <c r="AH279">
        <v>555.18200000000002</v>
      </c>
      <c r="AI279">
        <v>0</v>
      </c>
      <c r="AJ279">
        <v>0</v>
      </c>
      <c r="AK279">
        <v>0</v>
      </c>
      <c r="AL279">
        <v>0</v>
      </c>
      <c r="AM279">
        <v>555.18200000000002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0.46048499999999998</v>
      </c>
      <c r="BB279">
        <v>151.55199999999999</v>
      </c>
      <c r="BC279">
        <v>115.526</v>
      </c>
      <c r="BD279">
        <v>0</v>
      </c>
      <c r="BE279">
        <v>0</v>
      </c>
      <c r="BF279">
        <v>3.7263000000000002</v>
      </c>
      <c r="BG279">
        <v>94.3078</v>
      </c>
      <c r="BH279">
        <v>365.57299999999998</v>
      </c>
      <c r="BI279">
        <v>95.136899999999997</v>
      </c>
      <c r="BJ279">
        <v>0</v>
      </c>
      <c r="BK279">
        <v>0.46407399999999999</v>
      </c>
      <c r="BL279">
        <v>0</v>
      </c>
      <c r="BM279">
        <v>461.17399999999998</v>
      </c>
      <c r="BN279">
        <v>457.02</v>
      </c>
      <c r="BO279">
        <v>4.1537899999999999</v>
      </c>
      <c r="BP279">
        <v>0</v>
      </c>
      <c r="BQ279">
        <v>0</v>
      </c>
      <c r="BS279">
        <v>0</v>
      </c>
      <c r="BT279">
        <v>0</v>
      </c>
      <c r="BV279">
        <v>0</v>
      </c>
      <c r="BW279" t="s">
        <v>99</v>
      </c>
      <c r="BX279" t="s">
        <v>99</v>
      </c>
      <c r="BY279" t="s">
        <v>194</v>
      </c>
      <c r="BZ279">
        <v>2.41039</v>
      </c>
      <c r="CA279">
        <v>104266</v>
      </c>
      <c r="CB279">
        <v>19808.900000000001</v>
      </c>
      <c r="CC279">
        <v>0</v>
      </c>
      <c r="CD279">
        <v>761.07500000000005</v>
      </c>
      <c r="CE279">
        <v>0</v>
      </c>
      <c r="CF279">
        <v>77193.3</v>
      </c>
      <c r="CG279">
        <v>202031</v>
      </c>
      <c r="CH279">
        <v>77659.3</v>
      </c>
      <c r="CI279">
        <v>0</v>
      </c>
      <c r="CJ279">
        <v>379.85599999999999</v>
      </c>
      <c r="CK279">
        <v>0</v>
      </c>
      <c r="CL279">
        <v>280071</v>
      </c>
      <c r="CM279">
        <v>421.27199999999999</v>
      </c>
      <c r="CN279">
        <v>0</v>
      </c>
      <c r="CO279">
        <v>0</v>
      </c>
      <c r="CP279">
        <v>0</v>
      </c>
      <c r="CQ279">
        <v>0</v>
      </c>
      <c r="CR279">
        <v>547.34699999999998</v>
      </c>
      <c r="CS279">
        <v>0</v>
      </c>
      <c r="CT279">
        <v>968.61900000000003</v>
      </c>
      <c r="CU279">
        <v>0</v>
      </c>
      <c r="CV279">
        <v>0</v>
      </c>
      <c r="CW279">
        <v>0</v>
      </c>
      <c r="CX279">
        <v>0</v>
      </c>
      <c r="CY279">
        <v>968.61900000000003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3.61144</v>
      </c>
      <c r="DN279">
        <v>160.55000000000001</v>
      </c>
      <c r="DO279">
        <v>25.260999999999999</v>
      </c>
      <c r="DP279">
        <v>0</v>
      </c>
      <c r="DQ279">
        <v>0.754575</v>
      </c>
      <c r="DR279">
        <v>4.04542</v>
      </c>
      <c r="DS279">
        <v>94.3078</v>
      </c>
      <c r="DT279">
        <v>288.52999999999997</v>
      </c>
      <c r="DU279">
        <v>95.136899999999997</v>
      </c>
      <c r="DV279">
        <v>0</v>
      </c>
      <c r="DW279">
        <v>0.46407399999999999</v>
      </c>
      <c r="DX279">
        <v>0</v>
      </c>
      <c r="DY279">
        <v>384.13099999999997</v>
      </c>
      <c r="DZ279">
        <v>376.47699999999998</v>
      </c>
      <c r="EA279">
        <v>7.6544600000000003</v>
      </c>
      <c r="EB279">
        <v>0</v>
      </c>
      <c r="EC279">
        <v>0</v>
      </c>
      <c r="EE279">
        <v>0</v>
      </c>
      <c r="EF279">
        <v>0</v>
      </c>
      <c r="EH279">
        <v>0</v>
      </c>
      <c r="EI279">
        <v>0</v>
      </c>
      <c r="EJ279">
        <v>41.136499999999998</v>
      </c>
      <c r="EK279">
        <v>17.957100000000001</v>
      </c>
      <c r="EL279">
        <v>0</v>
      </c>
      <c r="EM279">
        <v>0</v>
      </c>
      <c r="EN279">
        <v>0</v>
      </c>
      <c r="EO279">
        <v>13.6607</v>
      </c>
      <c r="EP279">
        <v>72.754300000000001</v>
      </c>
      <c r="EQ279">
        <v>14.089600000000001</v>
      </c>
      <c r="ER279">
        <v>0</v>
      </c>
      <c r="ES279">
        <v>6.7222100000000007E-2</v>
      </c>
      <c r="ET279">
        <v>0</v>
      </c>
      <c r="EU279">
        <v>86.911100000000005</v>
      </c>
      <c r="EV279">
        <v>0</v>
      </c>
      <c r="EW279">
        <v>45.145099999999999</v>
      </c>
      <c r="EX279">
        <v>4.2080099999999998</v>
      </c>
      <c r="EY279">
        <v>0</v>
      </c>
      <c r="EZ279">
        <v>0</v>
      </c>
      <c r="FA279">
        <v>0</v>
      </c>
      <c r="FB279">
        <v>13.6607</v>
      </c>
      <c r="FC279">
        <v>63.013800000000003</v>
      </c>
      <c r="FD279">
        <v>14.089600000000001</v>
      </c>
      <c r="FE279">
        <v>0</v>
      </c>
      <c r="FF279">
        <v>6.7222100000000007E-2</v>
      </c>
      <c r="FG279">
        <v>0</v>
      </c>
      <c r="FH279">
        <v>77.170699999999997</v>
      </c>
      <c r="FI279" t="s">
        <v>606</v>
      </c>
      <c r="FJ279" t="s">
        <v>535</v>
      </c>
      <c r="FK279" t="s">
        <v>536</v>
      </c>
      <c r="FL279" t="s">
        <v>257</v>
      </c>
      <c r="FM279">
        <v>8.5</v>
      </c>
      <c r="FN279" t="s">
        <v>44</v>
      </c>
      <c r="FO279" t="s">
        <v>472</v>
      </c>
      <c r="FP279" t="s">
        <v>617</v>
      </c>
    </row>
    <row r="280" spans="1:172" x14ac:dyDescent="0.25">
      <c r="A280" s="72">
        <v>43238.588923611111</v>
      </c>
      <c r="B280" t="s">
        <v>531</v>
      </c>
      <c r="C280" t="s">
        <v>531</v>
      </c>
      <c r="D280" t="s">
        <v>123</v>
      </c>
      <c r="E280">
        <v>24563.1</v>
      </c>
      <c r="F280">
        <v>24692.3</v>
      </c>
      <c r="G280" t="s">
        <v>43</v>
      </c>
      <c r="H280" s="73">
        <v>3.4722222222222224E-2</v>
      </c>
      <c r="I280" t="s">
        <v>51</v>
      </c>
      <c r="J280">
        <v>-78.08</v>
      </c>
      <c r="K280" t="s">
        <v>99</v>
      </c>
      <c r="L280" t="s">
        <v>99</v>
      </c>
      <c r="M280" t="s">
        <v>448</v>
      </c>
      <c r="N280">
        <v>15.5662</v>
      </c>
      <c r="O280">
        <v>98603.8</v>
      </c>
      <c r="P280">
        <v>95980.7</v>
      </c>
      <c r="Q280">
        <v>0</v>
      </c>
      <c r="R280">
        <v>0</v>
      </c>
      <c r="S280">
        <v>0</v>
      </c>
      <c r="T280">
        <v>77193.3</v>
      </c>
      <c r="U280">
        <v>271793</v>
      </c>
      <c r="V280">
        <v>77659.3</v>
      </c>
      <c r="W280">
        <v>0</v>
      </c>
      <c r="X280">
        <v>379.85599999999999</v>
      </c>
      <c r="Y280">
        <v>0</v>
      </c>
      <c r="Z280">
        <v>349833</v>
      </c>
      <c r="AA280">
        <v>51.1098</v>
      </c>
      <c r="AB280">
        <v>0</v>
      </c>
      <c r="AC280">
        <v>0</v>
      </c>
      <c r="AD280">
        <v>0</v>
      </c>
      <c r="AE280">
        <v>0</v>
      </c>
      <c r="AF280">
        <v>504.09</v>
      </c>
      <c r="AG280">
        <v>0</v>
      </c>
      <c r="AH280">
        <v>555.20000000000005</v>
      </c>
      <c r="AI280">
        <v>0</v>
      </c>
      <c r="AJ280">
        <v>0</v>
      </c>
      <c r="AK280">
        <v>0</v>
      </c>
      <c r="AL280">
        <v>0</v>
      </c>
      <c r="AM280">
        <v>555.20000000000005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0.44325900000000001</v>
      </c>
      <c r="BB280">
        <v>152.13499999999999</v>
      </c>
      <c r="BC280">
        <v>115.989</v>
      </c>
      <c r="BD280">
        <v>0</v>
      </c>
      <c r="BE280">
        <v>0</v>
      </c>
      <c r="BF280">
        <v>3.7263000000000002</v>
      </c>
      <c r="BG280">
        <v>94.3078</v>
      </c>
      <c r="BH280">
        <v>366.601</v>
      </c>
      <c r="BI280">
        <v>95.136899999999997</v>
      </c>
      <c r="BJ280">
        <v>0</v>
      </c>
      <c r="BK280">
        <v>0.46407399999999999</v>
      </c>
      <c r="BL280">
        <v>0</v>
      </c>
      <c r="BM280">
        <v>462.202</v>
      </c>
      <c r="BN280">
        <v>458.048</v>
      </c>
      <c r="BO280">
        <v>4.1539099999999998</v>
      </c>
      <c r="BP280">
        <v>0</v>
      </c>
      <c r="BQ280">
        <v>0</v>
      </c>
      <c r="BS280">
        <v>0</v>
      </c>
      <c r="BT280">
        <v>0</v>
      </c>
      <c r="BV280">
        <v>0</v>
      </c>
      <c r="BW280" t="s">
        <v>99</v>
      </c>
      <c r="BX280" t="s">
        <v>99</v>
      </c>
      <c r="BY280" t="s">
        <v>194</v>
      </c>
      <c r="BZ280">
        <v>2.41039</v>
      </c>
      <c r="CA280">
        <v>104266</v>
      </c>
      <c r="CB280">
        <v>19808.900000000001</v>
      </c>
      <c r="CC280">
        <v>0</v>
      </c>
      <c r="CD280">
        <v>761.07500000000005</v>
      </c>
      <c r="CE280">
        <v>0</v>
      </c>
      <c r="CF280">
        <v>77193.3</v>
      </c>
      <c r="CG280">
        <v>202031</v>
      </c>
      <c r="CH280">
        <v>77659.3</v>
      </c>
      <c r="CI280">
        <v>0</v>
      </c>
      <c r="CJ280">
        <v>379.85599999999999</v>
      </c>
      <c r="CK280">
        <v>0</v>
      </c>
      <c r="CL280">
        <v>280071</v>
      </c>
      <c r="CM280">
        <v>421.27199999999999</v>
      </c>
      <c r="CN280">
        <v>0</v>
      </c>
      <c r="CO280">
        <v>0</v>
      </c>
      <c r="CP280">
        <v>0</v>
      </c>
      <c r="CQ280">
        <v>0</v>
      </c>
      <c r="CR280">
        <v>547.34699999999998</v>
      </c>
      <c r="CS280">
        <v>0</v>
      </c>
      <c r="CT280">
        <v>968.61900000000003</v>
      </c>
      <c r="CU280">
        <v>0</v>
      </c>
      <c r="CV280">
        <v>0</v>
      </c>
      <c r="CW280">
        <v>0</v>
      </c>
      <c r="CX280">
        <v>0</v>
      </c>
      <c r="CY280">
        <v>968.61900000000003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3.61144</v>
      </c>
      <c r="DN280">
        <v>160.55000000000001</v>
      </c>
      <c r="DO280">
        <v>25.260999999999999</v>
      </c>
      <c r="DP280">
        <v>0</v>
      </c>
      <c r="DQ280">
        <v>0.754575</v>
      </c>
      <c r="DR280">
        <v>4.04542</v>
      </c>
      <c r="DS280">
        <v>94.3078</v>
      </c>
      <c r="DT280">
        <v>288.52999999999997</v>
      </c>
      <c r="DU280">
        <v>95.136899999999997</v>
      </c>
      <c r="DV280">
        <v>0</v>
      </c>
      <c r="DW280">
        <v>0.46407399999999999</v>
      </c>
      <c r="DX280">
        <v>0</v>
      </c>
      <c r="DY280">
        <v>384.13099999999997</v>
      </c>
      <c r="DZ280">
        <v>376.47699999999998</v>
      </c>
      <c r="EA280">
        <v>7.6544600000000003</v>
      </c>
      <c r="EB280">
        <v>0</v>
      </c>
      <c r="EC280">
        <v>0</v>
      </c>
      <c r="EE280">
        <v>0</v>
      </c>
      <c r="EF280">
        <v>0</v>
      </c>
      <c r="EH280">
        <v>0</v>
      </c>
      <c r="EI280">
        <v>0</v>
      </c>
      <c r="EJ280">
        <v>41.261899999999997</v>
      </c>
      <c r="EK280">
        <v>18.0487</v>
      </c>
      <c r="EL280">
        <v>0</v>
      </c>
      <c r="EM280">
        <v>0</v>
      </c>
      <c r="EN280">
        <v>0</v>
      </c>
      <c r="EO280">
        <v>13.6607</v>
      </c>
      <c r="EP280">
        <v>72.971299999999999</v>
      </c>
      <c r="EQ280">
        <v>14.089600000000001</v>
      </c>
      <c r="ER280">
        <v>0</v>
      </c>
      <c r="ES280">
        <v>6.7222100000000007E-2</v>
      </c>
      <c r="ET280">
        <v>0</v>
      </c>
      <c r="EU280">
        <v>87.128100000000003</v>
      </c>
      <c r="EV280">
        <v>0</v>
      </c>
      <c r="EW280">
        <v>45.145099999999999</v>
      </c>
      <c r="EX280">
        <v>4.2080099999999998</v>
      </c>
      <c r="EY280">
        <v>0</v>
      </c>
      <c r="EZ280">
        <v>0</v>
      </c>
      <c r="FA280">
        <v>0</v>
      </c>
      <c r="FB280">
        <v>13.6607</v>
      </c>
      <c r="FC280">
        <v>63.013800000000003</v>
      </c>
      <c r="FD280">
        <v>14.089600000000001</v>
      </c>
      <c r="FE280">
        <v>0</v>
      </c>
      <c r="FF280">
        <v>6.7222100000000007E-2</v>
      </c>
      <c r="FG280">
        <v>0</v>
      </c>
      <c r="FH280">
        <v>77.170699999999997</v>
      </c>
      <c r="FI280" t="s">
        <v>606</v>
      </c>
      <c r="FJ280" t="s">
        <v>535</v>
      </c>
      <c r="FK280" t="s">
        <v>536</v>
      </c>
      <c r="FL280" t="s">
        <v>257</v>
      </c>
      <c r="FM280">
        <v>8.5</v>
      </c>
      <c r="FN280" t="s">
        <v>44</v>
      </c>
      <c r="FO280" t="s">
        <v>472</v>
      </c>
      <c r="FP280" t="s">
        <v>617</v>
      </c>
    </row>
    <row r="281" spans="1:172" s="70" customFormat="1" x14ac:dyDescent="0.25">
      <c r="C281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JZ305"/>
  <sheetViews>
    <sheetView tabSelected="1" topLeftCell="A15" zoomScale="55" zoomScaleNormal="55" workbookViewId="0">
      <pane xSplit="5" ySplit="11" topLeftCell="F26" activePane="bottomRight" state="frozen"/>
      <selection activeCell="A15" sqref="A15"/>
      <selection pane="topRight" activeCell="F15" sqref="F15"/>
      <selection pane="bottomLeft" activeCell="A26" sqref="A26"/>
      <selection pane="bottomRight" activeCell="AU36" sqref="AU36"/>
    </sheetView>
  </sheetViews>
  <sheetFormatPr defaultColWidth="9.140625" defaultRowHeight="15" customHeight="1" outlineLevelCol="1" x14ac:dyDescent="0.25"/>
  <cols>
    <col min="1" max="1" width="15.7109375" style="1" bestFit="1" customWidth="1"/>
    <col min="2" max="2" width="12.140625" style="1" customWidth="1"/>
    <col min="3" max="3" width="12.140625" style="27" customWidth="1"/>
    <col min="4" max="4" width="47.42578125" style="41" customWidth="1"/>
    <col min="5" max="5" width="49.5703125" style="41" customWidth="1"/>
    <col min="6" max="6" width="12.7109375" style="1" customWidth="1"/>
    <col min="7" max="7" width="10.42578125" style="1" customWidth="1" outlineLevel="1"/>
    <col min="8" max="8" width="15.5703125" style="1" customWidth="1" outlineLevel="1"/>
    <col min="9" max="17" width="10.42578125" style="1" customWidth="1" outlineLevel="1"/>
    <col min="18" max="18" width="10.42578125" style="1" customWidth="1"/>
    <col min="19" max="29" width="10.42578125" style="1" hidden="1" customWidth="1" outlineLevel="1"/>
    <col min="30" max="30" width="10.42578125" style="1" customWidth="1" collapsed="1"/>
    <col min="31" max="37" width="10.42578125" style="1" hidden="1" customWidth="1" outlineLevel="1"/>
    <col min="38" max="38" width="8.28515625" style="1" customWidth="1" collapsed="1"/>
    <col min="39" max="39" width="8.28515625" style="1" customWidth="1"/>
    <col min="40" max="40" width="10.5703125" style="1" customWidth="1"/>
    <col min="41" max="41" width="11.42578125" style="1" customWidth="1"/>
    <col min="42" max="42" width="9" style="1" customWidth="1"/>
    <col min="43" max="43" width="11.28515625" style="1" customWidth="1"/>
    <col min="44" max="44" width="10.7109375" style="1" customWidth="1"/>
    <col min="45" max="45" width="11.42578125" style="1" customWidth="1"/>
    <col min="46" max="46" width="10.28515625" style="1" customWidth="1"/>
    <col min="47" max="47" width="46" style="1" customWidth="1"/>
    <col min="48" max="48" width="13.5703125" style="1" customWidth="1"/>
    <col min="49" max="57" width="10.42578125" style="1" customWidth="1" outlineLevel="1"/>
    <col min="58" max="59" width="10.5703125" style="1" customWidth="1" outlineLevel="1"/>
    <col min="60" max="60" width="10.42578125" style="1" customWidth="1"/>
    <col min="61" max="71" width="10.42578125" style="5" hidden="1" customWidth="1" outlineLevel="1"/>
    <col min="72" max="72" width="10.42578125" style="1" customWidth="1" collapsed="1"/>
    <col min="73" max="79" width="14.140625" style="1" hidden="1" customWidth="1" outlineLevel="1"/>
    <col min="80" max="80" width="10.5703125" style="1" customWidth="1" collapsed="1"/>
    <col min="81" max="81" width="9.7109375" style="1" customWidth="1"/>
    <col min="82" max="82" width="7.42578125" style="1" customWidth="1"/>
    <col min="83" max="83" width="9.85546875" style="1" customWidth="1"/>
    <col min="84" max="84" width="10.42578125" style="1" customWidth="1"/>
    <col min="85" max="85" width="10.85546875" style="1" customWidth="1"/>
    <col min="86" max="86" width="55.7109375" style="1" customWidth="1"/>
    <col min="87" max="87" width="26.5703125" style="1" customWidth="1"/>
    <col min="88" max="89" width="12.42578125" style="1" customWidth="1"/>
    <col min="90" max="90" width="13.85546875" style="1" customWidth="1"/>
    <col min="91" max="91" width="4.28515625" style="1" customWidth="1"/>
    <col min="92" max="92" width="6.5703125" style="1" customWidth="1"/>
    <col min="93" max="93" width="14.5703125" style="1" hidden="1" customWidth="1" outlineLevel="1"/>
    <col min="94" max="100" width="12.42578125" style="1" hidden="1" customWidth="1" outlineLevel="1"/>
    <col min="101" max="101" width="16.85546875" style="1" hidden="1" customWidth="1" outlineLevel="1"/>
    <col min="102" max="104" width="12.42578125" style="1" hidden="1" customWidth="1" outlineLevel="1"/>
    <col min="105" max="105" width="6.5703125" style="1" customWidth="1" collapsed="1"/>
    <col min="106" max="106" width="14.28515625" style="1" hidden="1" customWidth="1" outlineLevel="1"/>
    <col min="107" max="117" width="12.42578125" style="1" hidden="1" customWidth="1" outlineLevel="1"/>
    <col min="118" max="118" width="6.5703125" style="1" customWidth="1" collapsed="1"/>
    <col min="119" max="119" width="14.28515625" style="1" hidden="1" customWidth="1" outlineLevel="1"/>
    <col min="120" max="126" width="12.42578125" style="1" hidden="1" customWidth="1" outlineLevel="1"/>
    <col min="127" max="127" width="6.5703125" style="1" customWidth="1" collapsed="1"/>
    <col min="128" max="128" width="14.28515625" style="1" hidden="1" customWidth="1" outlineLevel="1"/>
    <col min="129" max="138" width="12.42578125" style="1" hidden="1" customWidth="1" outlineLevel="1"/>
    <col min="139" max="139" width="4.140625" style="1" customWidth="1" collapsed="1"/>
    <col min="140" max="140" width="5" style="1" customWidth="1"/>
    <col min="141" max="141" width="6.5703125" style="1" customWidth="1"/>
    <col min="142" max="142" width="13.85546875" style="1" hidden="1" customWidth="1" outlineLevel="1"/>
    <col min="143" max="153" width="12.42578125" style="1" hidden="1" customWidth="1" outlineLevel="1"/>
    <col min="154" max="154" width="6.5703125" style="1" customWidth="1" collapsed="1"/>
    <col min="155" max="166" width="11.42578125" style="1" hidden="1" customWidth="1" outlineLevel="1"/>
    <col min="167" max="167" width="6.5703125" style="1" customWidth="1" collapsed="1"/>
    <col min="168" max="168" width="14.28515625" style="1" hidden="1" customWidth="1" outlineLevel="1"/>
    <col min="169" max="175" width="12.42578125" style="1" hidden="1" customWidth="1" outlineLevel="1"/>
    <col min="176" max="176" width="6.5703125" style="1" customWidth="1" collapsed="1"/>
    <col min="177" max="177" width="14.28515625" style="1" hidden="1" customWidth="1" outlineLevel="1"/>
    <col min="178" max="187" width="12.42578125" style="1" hidden="1" customWidth="1" outlineLevel="1"/>
    <col min="188" max="188" width="4.7109375" style="1" customWidth="1" collapsed="1"/>
    <col min="189" max="189" width="4.7109375" style="1" customWidth="1"/>
    <col min="190" max="190" width="6.5703125" style="1" customWidth="1"/>
    <col min="191" max="191" width="11.5703125" style="1" hidden="1" customWidth="1" outlineLevel="1"/>
    <col min="192" max="202" width="12.28515625" style="1" hidden="1" customWidth="1" outlineLevel="1"/>
    <col min="203" max="203" width="6.5703125" style="1" customWidth="1" collapsed="1"/>
    <col min="204" max="215" width="10.42578125" style="1" hidden="1" customWidth="1" outlineLevel="1"/>
    <col min="216" max="216" width="6.5703125" style="1" customWidth="1" collapsed="1"/>
    <col min="217" max="217" width="14.28515625" style="1" hidden="1" customWidth="1" outlineLevel="1"/>
    <col min="218" max="224" width="12.42578125" style="1" hidden="1" customWidth="1" outlineLevel="1"/>
    <col min="225" max="225" width="6.5703125" style="1" customWidth="1" collapsed="1"/>
    <col min="226" max="226" width="14.28515625" style="1" hidden="1" customWidth="1" outlineLevel="1"/>
    <col min="227" max="236" width="12.42578125" style="1" hidden="1" customWidth="1" outlineLevel="1"/>
    <col min="237" max="237" width="4.140625" style="1" customWidth="1" collapsed="1"/>
    <col min="238" max="238" width="4.140625" style="1" customWidth="1"/>
    <col min="239" max="239" width="6.5703125" style="1" customWidth="1"/>
    <col min="240" max="251" width="12.140625" style="1" hidden="1" customWidth="1" outlineLevel="1"/>
    <col min="252" max="252" width="6.5703125" style="1" customWidth="1" collapsed="1"/>
    <col min="253" max="253" width="9.5703125" style="1" hidden="1" customWidth="1" outlineLevel="1"/>
    <col min="254" max="260" width="9.28515625" style="1" hidden="1" customWidth="1" outlineLevel="1"/>
    <col min="261" max="261" width="9.5703125" style="1" hidden="1" customWidth="1" outlineLevel="1"/>
    <col min="262" max="264" width="9.28515625" style="1" hidden="1" customWidth="1" outlineLevel="1"/>
    <col min="265" max="265" width="6.5703125" style="1" customWidth="1" collapsed="1"/>
    <col min="266" max="266" width="14.28515625" style="1" hidden="1" customWidth="1" outlineLevel="1"/>
    <col min="267" max="273" width="12.42578125" style="1" hidden="1" customWidth="1" outlineLevel="1"/>
    <col min="274" max="274" width="6.5703125" style="1" customWidth="1" collapsed="1"/>
    <col min="275" max="275" width="14.28515625" style="1" hidden="1" customWidth="1" outlineLevel="1"/>
    <col min="276" max="285" width="12.42578125" style="1" hidden="1" customWidth="1" outlineLevel="1"/>
    <col min="286" max="286" width="9.140625" style="1" collapsed="1"/>
    <col min="287" max="16384" width="9.140625" style="1"/>
  </cols>
  <sheetData>
    <row r="5" spans="3:285" ht="15" customHeight="1" x14ac:dyDescent="0.25">
      <c r="C5" s="1"/>
      <c r="D5" s="1"/>
      <c r="E5" s="1"/>
    </row>
    <row r="6" spans="3:285" ht="15" customHeight="1" x14ac:dyDescent="0.25"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</row>
    <row r="7" spans="3:285" ht="15" customHeight="1" x14ac:dyDescent="0.25"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</row>
    <row r="8" spans="3:285" ht="15" customHeight="1" x14ac:dyDescent="0.25"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</row>
    <row r="9" spans="3:285" ht="15" customHeight="1" x14ac:dyDescent="0.25"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</row>
    <row r="10" spans="3:285" ht="15" customHeight="1" x14ac:dyDescent="0.25"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</row>
    <row r="11" spans="3:285" ht="15" customHeight="1" x14ac:dyDescent="0.25"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</row>
    <row r="12" spans="3:285" ht="15" customHeight="1" x14ac:dyDescent="0.25"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</row>
    <row r="13" spans="3:285" ht="15" customHeight="1" x14ac:dyDescent="0.25"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</row>
    <row r="14" spans="3:285" ht="15" customHeight="1" x14ac:dyDescent="0.25">
      <c r="C14" s="1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</row>
    <row r="15" spans="3:285" ht="15" customHeight="1" x14ac:dyDescent="0.25"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</row>
    <row r="16" spans="3:285" ht="15" customHeight="1" x14ac:dyDescent="0.25">
      <c r="C16" s="1"/>
      <c r="D16" s="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</row>
    <row r="17" spans="1:285" ht="15" customHeight="1" x14ac:dyDescent="0.25">
      <c r="C17" s="1"/>
      <c r="D17" s="1"/>
      <c r="E17" s="6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</row>
    <row r="18" spans="1:285" ht="15" customHeight="1" x14ac:dyDescent="0.25">
      <c r="C18" s="1"/>
      <c r="D18" s="1"/>
      <c r="E18" s="6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</row>
    <row r="19" spans="1:285" s="7" customFormat="1" ht="15" customHeight="1" x14ac:dyDescent="0.25">
      <c r="C19" s="29"/>
      <c r="D19" s="59"/>
      <c r="E19" s="59"/>
      <c r="AR19" s="57">
        <f ca="1">CE60-AO60</f>
        <v>78.411000000000001</v>
      </c>
      <c r="AS19" s="57">
        <f ca="1">CF60-AP60</f>
        <v>78.411000000000001</v>
      </c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CJ19" s="7">
        <v>7</v>
      </c>
      <c r="CK19" s="7">
        <v>7</v>
      </c>
      <c r="CO19" s="7">
        <v>25</v>
      </c>
      <c r="CP19" s="7">
        <v>13</v>
      </c>
      <c r="CQ19" s="7">
        <f>CP19+1</f>
        <v>14</v>
      </c>
      <c r="CR19" s="7">
        <f t="shared" ref="CR19:CZ19" si="0">CQ19+1</f>
        <v>15</v>
      </c>
      <c r="CS19" s="7">
        <f t="shared" si="0"/>
        <v>16</v>
      </c>
      <c r="CT19" s="7">
        <f t="shared" si="0"/>
        <v>17</v>
      </c>
      <c r="CU19" s="7">
        <f t="shared" si="0"/>
        <v>18</v>
      </c>
      <c r="CV19" s="7">
        <f t="shared" si="0"/>
        <v>19</v>
      </c>
      <c r="CW19" s="7">
        <v>21</v>
      </c>
      <c r="CX19" s="7">
        <f t="shared" si="0"/>
        <v>22</v>
      </c>
      <c r="CY19" s="7">
        <f t="shared" si="0"/>
        <v>23</v>
      </c>
      <c r="CZ19" s="7">
        <f t="shared" si="0"/>
        <v>24</v>
      </c>
      <c r="DB19" s="7">
        <f>CO19+13</f>
        <v>38</v>
      </c>
      <c r="DC19" s="7">
        <f t="shared" ref="DC19:DM19" si="1">CP19+13</f>
        <v>26</v>
      </c>
      <c r="DD19" s="7">
        <f t="shared" si="1"/>
        <v>27</v>
      </c>
      <c r="DE19" s="7">
        <f t="shared" si="1"/>
        <v>28</v>
      </c>
      <c r="DF19" s="7">
        <f t="shared" si="1"/>
        <v>29</v>
      </c>
      <c r="DG19" s="7">
        <f t="shared" si="1"/>
        <v>30</v>
      </c>
      <c r="DH19" s="7">
        <f t="shared" si="1"/>
        <v>31</v>
      </c>
      <c r="DI19" s="7">
        <f t="shared" si="1"/>
        <v>32</v>
      </c>
      <c r="DJ19" s="7">
        <f t="shared" si="1"/>
        <v>34</v>
      </c>
      <c r="DK19" s="7">
        <f t="shared" si="1"/>
        <v>35</v>
      </c>
      <c r="DL19" s="7">
        <f t="shared" si="1"/>
        <v>36</v>
      </c>
      <c r="DM19" s="7">
        <f t="shared" si="1"/>
        <v>37</v>
      </c>
      <c r="DO19" s="7">
        <v>59</v>
      </c>
      <c r="DP19" s="7">
        <v>52</v>
      </c>
      <c r="DQ19" s="7">
        <f t="shared" ref="DQ19:DV19" si="2">DP19+1</f>
        <v>53</v>
      </c>
      <c r="DR19" s="7">
        <f t="shared" si="2"/>
        <v>54</v>
      </c>
      <c r="DS19" s="7">
        <f t="shared" si="2"/>
        <v>55</v>
      </c>
      <c r="DT19" s="7">
        <f t="shared" si="2"/>
        <v>56</v>
      </c>
      <c r="DU19" s="7">
        <f t="shared" si="2"/>
        <v>57</v>
      </c>
      <c r="DV19" s="7">
        <f t="shared" si="2"/>
        <v>58</v>
      </c>
      <c r="DX19" s="7">
        <f>DK19+12</f>
        <v>47</v>
      </c>
      <c r="DY19" s="7">
        <f>DL19+12</f>
        <v>48</v>
      </c>
      <c r="DZ19" s="7">
        <f t="shared" ref="DZ19:EH19" si="3">DN19+12</f>
        <v>12</v>
      </c>
      <c r="EA19" s="7">
        <f t="shared" si="3"/>
        <v>71</v>
      </c>
      <c r="EB19" s="7">
        <f t="shared" si="3"/>
        <v>64</v>
      </c>
      <c r="EC19" s="7">
        <f t="shared" si="3"/>
        <v>65</v>
      </c>
      <c r="ED19" s="7">
        <f t="shared" si="3"/>
        <v>66</v>
      </c>
      <c r="EE19" s="7">
        <f t="shared" si="3"/>
        <v>67</v>
      </c>
      <c r="EF19" s="7">
        <f t="shared" si="3"/>
        <v>68</v>
      </c>
      <c r="EG19" s="7">
        <f t="shared" si="3"/>
        <v>69</v>
      </c>
      <c r="EH19" s="7">
        <f t="shared" si="3"/>
        <v>70</v>
      </c>
      <c r="EL19" s="7">
        <f t="shared" ref="EL19:EW19" si="4">CO19</f>
        <v>25</v>
      </c>
      <c r="EM19" s="7">
        <f t="shared" si="4"/>
        <v>13</v>
      </c>
      <c r="EN19" s="7">
        <f t="shared" si="4"/>
        <v>14</v>
      </c>
      <c r="EO19" s="7">
        <f t="shared" si="4"/>
        <v>15</v>
      </c>
      <c r="EP19" s="7">
        <f t="shared" si="4"/>
        <v>16</v>
      </c>
      <c r="EQ19" s="7">
        <f t="shared" si="4"/>
        <v>17</v>
      </c>
      <c r="ER19" s="7">
        <f t="shared" si="4"/>
        <v>18</v>
      </c>
      <c r="ES19" s="7">
        <f t="shared" si="4"/>
        <v>19</v>
      </c>
      <c r="ET19" s="7">
        <f t="shared" si="4"/>
        <v>21</v>
      </c>
      <c r="EU19" s="7">
        <f t="shared" si="4"/>
        <v>22</v>
      </c>
      <c r="EV19" s="7">
        <f t="shared" si="4"/>
        <v>23</v>
      </c>
      <c r="EW19" s="7">
        <f t="shared" si="4"/>
        <v>24</v>
      </c>
      <c r="EY19" s="7">
        <f t="shared" ref="EY19:FJ19" si="5">DB19</f>
        <v>38</v>
      </c>
      <c r="EZ19" s="7">
        <f t="shared" si="5"/>
        <v>26</v>
      </c>
      <c r="FA19" s="7">
        <f t="shared" si="5"/>
        <v>27</v>
      </c>
      <c r="FB19" s="7">
        <f t="shared" si="5"/>
        <v>28</v>
      </c>
      <c r="FC19" s="7">
        <f t="shared" si="5"/>
        <v>29</v>
      </c>
      <c r="FD19" s="7">
        <f t="shared" si="5"/>
        <v>30</v>
      </c>
      <c r="FE19" s="7">
        <f t="shared" si="5"/>
        <v>31</v>
      </c>
      <c r="FF19" s="7">
        <f t="shared" si="5"/>
        <v>32</v>
      </c>
      <c r="FG19" s="7">
        <f t="shared" si="5"/>
        <v>34</v>
      </c>
      <c r="FH19" s="7">
        <f t="shared" si="5"/>
        <v>35</v>
      </c>
      <c r="FI19" s="7">
        <f t="shared" si="5"/>
        <v>36</v>
      </c>
      <c r="FJ19" s="7">
        <f t="shared" si="5"/>
        <v>37</v>
      </c>
      <c r="FL19" s="7">
        <v>59</v>
      </c>
      <c r="FM19" s="7">
        <v>52</v>
      </c>
      <c r="FN19" s="7">
        <f t="shared" ref="FN19:FS19" si="6">FM19+1</f>
        <v>53</v>
      </c>
      <c r="FO19" s="7">
        <f t="shared" si="6"/>
        <v>54</v>
      </c>
      <c r="FP19" s="7">
        <f t="shared" si="6"/>
        <v>55</v>
      </c>
      <c r="FQ19" s="7">
        <f t="shared" si="6"/>
        <v>56</v>
      </c>
      <c r="FR19" s="7">
        <f t="shared" si="6"/>
        <v>57</v>
      </c>
      <c r="FS19" s="7">
        <f t="shared" si="6"/>
        <v>58</v>
      </c>
      <c r="FU19" s="7">
        <f>FH19+12</f>
        <v>47</v>
      </c>
      <c r="FV19" s="7">
        <f>FI19+12</f>
        <v>48</v>
      </c>
      <c r="FW19" s="7">
        <f t="shared" ref="FW19:GE19" si="7">FK19+12</f>
        <v>12</v>
      </c>
      <c r="FX19" s="7">
        <f t="shared" si="7"/>
        <v>71</v>
      </c>
      <c r="FY19" s="7">
        <f t="shared" si="7"/>
        <v>64</v>
      </c>
      <c r="FZ19" s="7">
        <f t="shared" si="7"/>
        <v>65</v>
      </c>
      <c r="GA19" s="7">
        <f t="shared" si="7"/>
        <v>66</v>
      </c>
      <c r="GB19" s="7">
        <f t="shared" si="7"/>
        <v>67</v>
      </c>
      <c r="GC19" s="7">
        <f t="shared" si="7"/>
        <v>68</v>
      </c>
      <c r="GD19" s="7">
        <f t="shared" si="7"/>
        <v>69</v>
      </c>
      <c r="GE19" s="7">
        <f t="shared" si="7"/>
        <v>70</v>
      </c>
      <c r="GI19" s="7">
        <v>89</v>
      </c>
      <c r="GJ19" s="7">
        <v>77</v>
      </c>
      <c r="GK19" s="7">
        <f>GJ19+1</f>
        <v>78</v>
      </c>
      <c r="GL19" s="7">
        <f t="shared" ref="GL19:GT19" si="8">GK19+1</f>
        <v>79</v>
      </c>
      <c r="GM19" s="7">
        <f t="shared" si="8"/>
        <v>80</v>
      </c>
      <c r="GN19" s="7">
        <f t="shared" si="8"/>
        <v>81</v>
      </c>
      <c r="GO19" s="7">
        <f t="shared" si="8"/>
        <v>82</v>
      </c>
      <c r="GP19" s="7">
        <f t="shared" si="8"/>
        <v>83</v>
      </c>
      <c r="GQ19" s="7">
        <v>85</v>
      </c>
      <c r="GR19" s="7">
        <f t="shared" si="8"/>
        <v>86</v>
      </c>
      <c r="GS19" s="7">
        <f t="shared" si="8"/>
        <v>87</v>
      </c>
      <c r="GT19" s="7">
        <f t="shared" si="8"/>
        <v>88</v>
      </c>
      <c r="GV19" s="7">
        <f>GI19+13</f>
        <v>102</v>
      </c>
      <c r="GW19" s="7">
        <f t="shared" ref="GW19:HG19" si="9">GJ19+13</f>
        <v>90</v>
      </c>
      <c r="GX19" s="7">
        <f t="shared" si="9"/>
        <v>91</v>
      </c>
      <c r="GY19" s="7">
        <f t="shared" si="9"/>
        <v>92</v>
      </c>
      <c r="GZ19" s="7">
        <f t="shared" si="9"/>
        <v>93</v>
      </c>
      <c r="HA19" s="7">
        <f t="shared" si="9"/>
        <v>94</v>
      </c>
      <c r="HB19" s="7">
        <f t="shared" si="9"/>
        <v>95</v>
      </c>
      <c r="HC19" s="7">
        <f t="shared" si="9"/>
        <v>96</v>
      </c>
      <c r="HD19" s="7">
        <f t="shared" si="9"/>
        <v>98</v>
      </c>
      <c r="HE19" s="7">
        <f t="shared" si="9"/>
        <v>99</v>
      </c>
      <c r="HF19" s="7">
        <f t="shared" si="9"/>
        <v>100</v>
      </c>
      <c r="HG19" s="7">
        <f t="shared" si="9"/>
        <v>101</v>
      </c>
      <c r="HI19" s="7">
        <v>123</v>
      </c>
      <c r="HJ19" s="7">
        <f>HI19-7</f>
        <v>116</v>
      </c>
      <c r="HK19" s="7">
        <f t="shared" ref="HK19:HP19" si="10">HJ19+1</f>
        <v>117</v>
      </c>
      <c r="HL19" s="7">
        <f t="shared" si="10"/>
        <v>118</v>
      </c>
      <c r="HM19" s="7">
        <f t="shared" si="10"/>
        <v>119</v>
      </c>
      <c r="HN19" s="7">
        <f t="shared" si="10"/>
        <v>120</v>
      </c>
      <c r="HO19" s="7">
        <f t="shared" si="10"/>
        <v>121</v>
      </c>
      <c r="HP19" s="7">
        <f t="shared" si="10"/>
        <v>122</v>
      </c>
      <c r="HR19" s="7">
        <f>HE19+12</f>
        <v>111</v>
      </c>
      <c r="HS19" s="7">
        <f>HF19+12</f>
        <v>112</v>
      </c>
      <c r="HT19" s="7">
        <f t="shared" ref="HT19:IB19" si="11">HH19+12</f>
        <v>12</v>
      </c>
      <c r="HU19" s="7">
        <f t="shared" si="11"/>
        <v>135</v>
      </c>
      <c r="HV19" s="7">
        <f t="shared" si="11"/>
        <v>128</v>
      </c>
      <c r="HW19" s="7">
        <f t="shared" si="11"/>
        <v>129</v>
      </c>
      <c r="HX19" s="7">
        <f t="shared" si="11"/>
        <v>130</v>
      </c>
      <c r="HY19" s="7">
        <f t="shared" si="11"/>
        <v>131</v>
      </c>
      <c r="HZ19" s="7">
        <f t="shared" si="11"/>
        <v>132</v>
      </c>
      <c r="IA19" s="7">
        <f t="shared" si="11"/>
        <v>133</v>
      </c>
      <c r="IB19" s="7">
        <f t="shared" si="11"/>
        <v>134</v>
      </c>
      <c r="IF19" s="7">
        <f t="shared" ref="IF19:IQ19" si="12">GI19</f>
        <v>89</v>
      </c>
      <c r="IG19" s="7">
        <f t="shared" si="12"/>
        <v>77</v>
      </c>
      <c r="IH19" s="7">
        <f t="shared" si="12"/>
        <v>78</v>
      </c>
      <c r="II19" s="7">
        <f t="shared" si="12"/>
        <v>79</v>
      </c>
      <c r="IJ19" s="7">
        <f t="shared" si="12"/>
        <v>80</v>
      </c>
      <c r="IK19" s="7">
        <f t="shared" si="12"/>
        <v>81</v>
      </c>
      <c r="IL19" s="7">
        <f t="shared" si="12"/>
        <v>82</v>
      </c>
      <c r="IM19" s="7">
        <f t="shared" si="12"/>
        <v>83</v>
      </c>
      <c r="IN19" s="7">
        <f t="shared" si="12"/>
        <v>85</v>
      </c>
      <c r="IO19" s="7">
        <f t="shared" si="12"/>
        <v>86</v>
      </c>
      <c r="IP19" s="7">
        <f t="shared" si="12"/>
        <v>87</v>
      </c>
      <c r="IQ19" s="7">
        <f t="shared" si="12"/>
        <v>88</v>
      </c>
      <c r="IS19" s="7">
        <f t="shared" ref="IS19:JD19" si="13">GV19</f>
        <v>102</v>
      </c>
      <c r="IT19" s="7">
        <f t="shared" si="13"/>
        <v>90</v>
      </c>
      <c r="IU19" s="7">
        <f t="shared" si="13"/>
        <v>91</v>
      </c>
      <c r="IV19" s="7">
        <f t="shared" si="13"/>
        <v>92</v>
      </c>
      <c r="IW19" s="7">
        <f t="shared" si="13"/>
        <v>93</v>
      </c>
      <c r="IX19" s="7">
        <f t="shared" si="13"/>
        <v>94</v>
      </c>
      <c r="IY19" s="7">
        <f t="shared" si="13"/>
        <v>95</v>
      </c>
      <c r="IZ19" s="7">
        <f t="shared" si="13"/>
        <v>96</v>
      </c>
      <c r="JA19" s="7">
        <f t="shared" si="13"/>
        <v>98</v>
      </c>
      <c r="JB19" s="7">
        <f t="shared" si="13"/>
        <v>99</v>
      </c>
      <c r="JC19" s="7">
        <f t="shared" si="13"/>
        <v>100</v>
      </c>
      <c r="JD19" s="7">
        <f t="shared" si="13"/>
        <v>101</v>
      </c>
      <c r="JF19" s="7">
        <f>HI19</f>
        <v>123</v>
      </c>
      <c r="JG19" s="7">
        <f t="shared" ref="JG19:JM19" si="14">HJ19</f>
        <v>116</v>
      </c>
      <c r="JH19" s="7">
        <f t="shared" si="14"/>
        <v>117</v>
      </c>
      <c r="JI19" s="7">
        <f t="shared" si="14"/>
        <v>118</v>
      </c>
      <c r="JJ19" s="7">
        <f t="shared" si="14"/>
        <v>119</v>
      </c>
      <c r="JK19" s="7">
        <f t="shared" si="14"/>
        <v>120</v>
      </c>
      <c r="JL19" s="7">
        <f t="shared" si="14"/>
        <v>121</v>
      </c>
      <c r="JM19" s="7">
        <f t="shared" si="14"/>
        <v>122</v>
      </c>
      <c r="JO19" s="7">
        <f>JB19+12</f>
        <v>111</v>
      </c>
      <c r="JP19" s="7">
        <f>JC19+12</f>
        <v>112</v>
      </c>
      <c r="JQ19" s="7">
        <f t="shared" ref="JQ19:JY19" si="15">JE19+12</f>
        <v>12</v>
      </c>
      <c r="JR19" s="7">
        <f t="shared" si="15"/>
        <v>135</v>
      </c>
      <c r="JS19" s="7">
        <f t="shared" si="15"/>
        <v>128</v>
      </c>
      <c r="JT19" s="7">
        <f t="shared" si="15"/>
        <v>129</v>
      </c>
      <c r="JU19" s="7">
        <f t="shared" si="15"/>
        <v>130</v>
      </c>
      <c r="JV19" s="7">
        <f t="shared" si="15"/>
        <v>131</v>
      </c>
      <c r="JW19" s="7">
        <f t="shared" si="15"/>
        <v>132</v>
      </c>
      <c r="JX19" s="7">
        <f t="shared" si="15"/>
        <v>133</v>
      </c>
      <c r="JY19" s="7">
        <f t="shared" si="15"/>
        <v>134</v>
      </c>
    </row>
    <row r="20" spans="1:285" s="3" customFormat="1" ht="15" customHeight="1" x14ac:dyDescent="0.25">
      <c r="C20" s="27" t="s">
        <v>63</v>
      </c>
      <c r="D20" s="38">
        <v>1</v>
      </c>
      <c r="E20" s="38">
        <v>1</v>
      </c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</row>
    <row r="21" spans="1:285" s="16" customFormat="1" ht="27" customHeight="1" x14ac:dyDescent="0.25">
      <c r="C21" s="28" t="s">
        <v>64</v>
      </c>
      <c r="D21" s="39" t="s">
        <v>45</v>
      </c>
      <c r="E21" s="39" t="s">
        <v>46</v>
      </c>
      <c r="F21" s="65">
        <f ca="1">SUM(F26:F158)</f>
        <v>109253.84</v>
      </c>
      <c r="R21" s="65">
        <f ca="1">SUM(R26:R158)</f>
        <v>-920.68100000000379</v>
      </c>
      <c r="AV21" s="65">
        <f ca="1">SUM(AV26:AV158)</f>
        <v>-1011056.64</v>
      </c>
      <c r="BH21" s="65">
        <f ca="1">SUM(BH26:BH158)</f>
        <v>-623.53999999999951</v>
      </c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CK21" s="63">
        <f ca="1">(CK22-CJ22)/CK22</f>
        <v>-2.3353293413173474E-3</v>
      </c>
      <c r="CM21" s="17" t="s">
        <v>91</v>
      </c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 t="s">
        <v>91</v>
      </c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G21" s="18" t="s">
        <v>90</v>
      </c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8"/>
      <c r="ID21" s="18" t="s">
        <v>90</v>
      </c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</row>
    <row r="22" spans="1:285" s="12" customFormat="1" ht="27" customHeight="1" x14ac:dyDescent="0.25">
      <c r="C22" s="30"/>
      <c r="D22" s="40"/>
      <c r="E22" s="40"/>
      <c r="F22" s="35" t="s">
        <v>71</v>
      </c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CJ22" s="62">
        <f ca="1">SUM(CJ26:CJ145)/3600</f>
        <v>4.6497222222222225</v>
      </c>
      <c r="CK22" s="62">
        <f ca="1">SUM(CK26:CK145)/3600</f>
        <v>4.6388888888888893</v>
      </c>
      <c r="CM22" s="12" t="s">
        <v>47</v>
      </c>
      <c r="EJ22" s="12" t="s">
        <v>48</v>
      </c>
      <c r="GG22" s="12" t="s">
        <v>47</v>
      </c>
      <c r="ID22" s="12" t="s">
        <v>48</v>
      </c>
    </row>
    <row r="23" spans="1:285" s="3" customFormat="1" ht="27" customHeight="1" x14ac:dyDescent="0.25">
      <c r="C23" s="28"/>
      <c r="D23" s="78" t="s">
        <v>65</v>
      </c>
      <c r="E23" s="78"/>
      <c r="F23" s="36" t="s">
        <v>52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8" t="s">
        <v>57</v>
      </c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64" t="s">
        <v>225</v>
      </c>
      <c r="CK23" s="64"/>
      <c r="CL23" s="4"/>
      <c r="CN23" s="3" t="s">
        <v>53</v>
      </c>
      <c r="CO23" s="3" t="s">
        <v>55</v>
      </c>
      <c r="DA23" s="3" t="s">
        <v>54</v>
      </c>
      <c r="DB23" s="3" t="s">
        <v>56</v>
      </c>
      <c r="DN23" s="3" t="s">
        <v>87</v>
      </c>
      <c r="DO23" s="3" t="s">
        <v>88</v>
      </c>
      <c r="DW23" s="3" t="s">
        <v>101</v>
      </c>
      <c r="DX23" s="3" t="s">
        <v>93</v>
      </c>
      <c r="EK23" s="3" t="s">
        <v>53</v>
      </c>
      <c r="EL23" s="3" t="s">
        <v>55</v>
      </c>
      <c r="EX23" s="3" t="s">
        <v>54</v>
      </c>
      <c r="EY23" s="3" t="s">
        <v>56</v>
      </c>
      <c r="FK23" s="3" t="s">
        <v>87</v>
      </c>
      <c r="FL23" s="3" t="s">
        <v>88</v>
      </c>
      <c r="FT23" s="3" t="s">
        <v>101</v>
      </c>
      <c r="FU23" s="3" t="s">
        <v>93</v>
      </c>
      <c r="GH23" s="3" t="s">
        <v>53</v>
      </c>
      <c r="GI23" s="3" t="s">
        <v>55</v>
      </c>
      <c r="GU23" s="3" t="s">
        <v>54</v>
      </c>
      <c r="GV23" s="3" t="s">
        <v>56</v>
      </c>
      <c r="HH23" s="3" t="s">
        <v>87</v>
      </c>
      <c r="HI23" s="3" t="s">
        <v>88</v>
      </c>
      <c r="HQ23" s="3" t="s">
        <v>101</v>
      </c>
      <c r="HR23" s="3" t="s">
        <v>93</v>
      </c>
      <c r="IE23" s="3" t="s">
        <v>53</v>
      </c>
      <c r="IF23" s="3" t="s">
        <v>55</v>
      </c>
      <c r="IR23" s="3" t="s">
        <v>54</v>
      </c>
      <c r="IS23" s="3" t="s">
        <v>56</v>
      </c>
      <c r="JE23" s="3" t="s">
        <v>87</v>
      </c>
      <c r="JF23" s="3" t="s">
        <v>88</v>
      </c>
      <c r="JN23" s="3" t="s">
        <v>101</v>
      </c>
      <c r="JO23" s="3" t="s">
        <v>93</v>
      </c>
    </row>
    <row r="24" spans="1:285" s="8" customFormat="1" ht="60" customHeight="1" x14ac:dyDescent="0.25">
      <c r="A24" s="13" t="s">
        <v>75</v>
      </c>
      <c r="B24" s="13"/>
      <c r="C24" s="31" t="s">
        <v>62</v>
      </c>
      <c r="D24" s="46" t="s">
        <v>455</v>
      </c>
      <c r="E24" s="46" t="s">
        <v>600</v>
      </c>
      <c r="F24" s="9" t="s">
        <v>58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 t="s">
        <v>49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 t="s">
        <v>89</v>
      </c>
      <c r="AE24" s="9"/>
      <c r="AF24" s="9"/>
      <c r="AG24" s="9"/>
      <c r="AH24" s="9"/>
      <c r="AI24" s="9"/>
      <c r="AJ24" s="9"/>
      <c r="AK24" s="9"/>
      <c r="AL24" s="22" t="s">
        <v>94</v>
      </c>
      <c r="AM24" s="22" t="s">
        <v>92</v>
      </c>
      <c r="AN24" s="22" t="s">
        <v>86</v>
      </c>
      <c r="AO24" s="20" t="s">
        <v>96</v>
      </c>
      <c r="AP24" s="20" t="s">
        <v>95</v>
      </c>
      <c r="AQ24" s="20" t="s">
        <v>186</v>
      </c>
      <c r="AR24" s="20" t="s">
        <v>97</v>
      </c>
      <c r="AS24" s="20" t="s">
        <v>187</v>
      </c>
      <c r="AT24" s="79" t="s">
        <v>251</v>
      </c>
      <c r="AU24" s="9" t="s">
        <v>189</v>
      </c>
      <c r="AV24" s="9" t="s">
        <v>58</v>
      </c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 t="s">
        <v>49</v>
      </c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9" t="s">
        <v>89</v>
      </c>
      <c r="BU24" s="9"/>
      <c r="BV24" s="9"/>
      <c r="BW24" s="9"/>
      <c r="BX24" s="9"/>
      <c r="BY24" s="9"/>
      <c r="BZ24" s="9"/>
      <c r="CA24" s="9"/>
      <c r="CB24" s="22" t="s">
        <v>94</v>
      </c>
      <c r="CC24" s="22" t="s">
        <v>92</v>
      </c>
      <c r="CD24" s="22" t="s">
        <v>86</v>
      </c>
      <c r="CE24" s="20" t="s">
        <v>96</v>
      </c>
      <c r="CF24" s="20" t="s">
        <v>95</v>
      </c>
      <c r="CG24" s="58" t="s">
        <v>186</v>
      </c>
      <c r="CH24" s="9" t="s">
        <v>188</v>
      </c>
      <c r="CI24" s="9" t="s">
        <v>59</v>
      </c>
      <c r="CJ24" s="13" t="s">
        <v>222</v>
      </c>
      <c r="CK24" s="13" t="s">
        <v>223</v>
      </c>
    </row>
    <row r="25" spans="1:285" s="6" customFormat="1" ht="45" customHeight="1" x14ac:dyDescent="0.25">
      <c r="C25" s="32">
        <v>4</v>
      </c>
      <c r="D25" s="13" t="s">
        <v>61</v>
      </c>
      <c r="E25" s="13" t="s">
        <v>60</v>
      </c>
      <c r="F25" s="6" t="str">
        <f ca="1">CO25</f>
        <v>TOTAL</v>
      </c>
      <c r="G25" s="6" t="str">
        <f t="shared" ref="G25:M25" ca="1" si="16">CP25</f>
        <v>Spc Heating</v>
      </c>
      <c r="H25" s="6" t="str">
        <f t="shared" ca="1" si="16"/>
        <v>Spc Cooling</v>
      </c>
      <c r="I25" s="6" t="str">
        <f t="shared" ca="1" si="16"/>
        <v>Indoor Fans</v>
      </c>
      <c r="J25" s="6" t="str">
        <f t="shared" ca="1" si="16"/>
        <v>Ht Reject</v>
      </c>
      <c r="K25" s="6" t="str">
        <f t="shared" ca="1" si="16"/>
        <v>Pumps &amp; Misc</v>
      </c>
      <c r="L25" s="6" t="str">
        <f t="shared" ca="1" si="16"/>
        <v>Domestic Hot Water</v>
      </c>
      <c r="M25" s="6" t="str">
        <f t="shared" ca="1" si="16"/>
        <v>Indoor Lighting</v>
      </c>
      <c r="N25" s="6" t="str">
        <f ca="1">CW25</f>
        <v>Receptacle</v>
      </c>
      <c r="O25" s="6" t="str">
        <f ca="1">CX25</f>
        <v>Process</v>
      </c>
      <c r="P25" s="6" t="str">
        <f ca="1">CY25</f>
        <v>Other Ltg</v>
      </c>
      <c r="Q25" s="6" t="str">
        <f ca="1">CZ25</f>
        <v>Proc Mtrs</v>
      </c>
      <c r="R25" s="6" t="str">
        <f ca="1">DB25</f>
        <v>TOTAL</v>
      </c>
      <c r="S25" s="6" t="str">
        <f t="shared" ref="S25:AC25" ca="1" si="17">DC25</f>
        <v>Spc Heating</v>
      </c>
      <c r="T25" s="6" t="str">
        <f t="shared" ca="1" si="17"/>
        <v>Spc Cooling</v>
      </c>
      <c r="U25" s="6" t="str">
        <f t="shared" ca="1" si="17"/>
        <v>Indoor Fans</v>
      </c>
      <c r="V25" s="6" t="str">
        <f t="shared" ca="1" si="17"/>
        <v>Ht Reject</v>
      </c>
      <c r="W25" s="6" t="str">
        <f t="shared" ca="1" si="17"/>
        <v>Pumps &amp; Misc</v>
      </c>
      <c r="X25" s="6" t="str">
        <f t="shared" ca="1" si="17"/>
        <v>Domestic Hot Water</v>
      </c>
      <c r="Y25" s="6" t="str">
        <f t="shared" ca="1" si="17"/>
        <v>Indoor Lighting</v>
      </c>
      <c r="Z25" s="6" t="str">
        <f t="shared" ca="1" si="17"/>
        <v>Receptacle</v>
      </c>
      <c r="AA25" s="6" t="str">
        <f t="shared" ca="1" si="17"/>
        <v>Process</v>
      </c>
      <c r="AB25" s="6" t="str">
        <f t="shared" ca="1" si="17"/>
        <v>Other Ltg</v>
      </c>
      <c r="AC25" s="6" t="str">
        <f t="shared" ca="1" si="17"/>
        <v>Proc Mtrs</v>
      </c>
      <c r="AD25" s="6" t="str">
        <f ca="1">DO25</f>
        <v>Comp Total</v>
      </c>
      <c r="AE25" s="6" t="str">
        <f t="shared" ref="AE25:AK25" ca="1" si="18">DP25</f>
        <v>Spc Heating</v>
      </c>
      <c r="AF25" s="6" t="str">
        <f t="shared" ca="1" si="18"/>
        <v>Spc Cooling</v>
      </c>
      <c r="AG25" s="6" t="str">
        <f t="shared" ca="1" si="18"/>
        <v>Indoor Fans</v>
      </c>
      <c r="AH25" s="6" t="str">
        <f t="shared" ca="1" si="18"/>
        <v>Ht Reject</v>
      </c>
      <c r="AI25" s="6" t="str">
        <f t="shared" ca="1" si="18"/>
        <v>Pumps &amp; Misc</v>
      </c>
      <c r="AJ25" s="6" t="str">
        <f t="shared" ca="1" si="18"/>
        <v>Domestic Hot Water</v>
      </c>
      <c r="AK25" s="6" t="str">
        <f t="shared" ca="1" si="18"/>
        <v>Indoor Lighting</v>
      </c>
      <c r="AL25" s="23" t="s">
        <v>93</v>
      </c>
      <c r="AM25" s="23" t="s">
        <v>93</v>
      </c>
      <c r="AN25" s="23"/>
      <c r="AO25" s="21" t="s">
        <v>88</v>
      </c>
      <c r="AP25" s="21" t="s">
        <v>88</v>
      </c>
      <c r="AQ25" s="21"/>
      <c r="AR25" s="21"/>
      <c r="AS25" s="21"/>
      <c r="AT25" s="79"/>
      <c r="AV25" s="6" t="str">
        <f t="shared" ref="AV25:BG25" ca="1" si="19">GI25</f>
        <v>TOTAL</v>
      </c>
      <c r="AW25" s="6" t="str">
        <f t="shared" ca="1" si="19"/>
        <v>Spc Heating</v>
      </c>
      <c r="AX25" s="6" t="str">
        <f t="shared" ca="1" si="19"/>
        <v>Spc Cooling</v>
      </c>
      <c r="AY25" s="6" t="str">
        <f t="shared" ca="1" si="19"/>
        <v>Indoor Fans</v>
      </c>
      <c r="AZ25" s="6" t="str">
        <f t="shared" ca="1" si="19"/>
        <v>Ht Reject</v>
      </c>
      <c r="BA25" s="6" t="str">
        <f t="shared" ca="1" si="19"/>
        <v>Pumps &amp; Misc</v>
      </c>
      <c r="BB25" s="6" t="str">
        <f t="shared" ca="1" si="19"/>
        <v>Domestic Hot Water</v>
      </c>
      <c r="BC25" s="6" t="str">
        <f t="shared" ca="1" si="19"/>
        <v>Lighting</v>
      </c>
      <c r="BD25" s="6" t="str">
        <f t="shared" ca="1" si="19"/>
        <v>Receptacle</v>
      </c>
      <c r="BE25" s="6" t="str">
        <f t="shared" ca="1" si="19"/>
        <v>Process</v>
      </c>
      <c r="BF25" s="6" t="str">
        <f t="shared" ca="1" si="19"/>
        <v>Other Ltg</v>
      </c>
      <c r="BG25" s="6" t="str">
        <f t="shared" ca="1" si="19"/>
        <v>Proc Mtrs</v>
      </c>
      <c r="BH25" s="6" t="str">
        <f t="shared" ref="BH25:BS25" ca="1" si="20">GV25</f>
        <v>TOTAL</v>
      </c>
      <c r="BI25" s="56" t="str">
        <f t="shared" ca="1" si="20"/>
        <v>Spc Heating</v>
      </c>
      <c r="BJ25" s="56" t="str">
        <f t="shared" ca="1" si="20"/>
        <v>Spc Cooling</v>
      </c>
      <c r="BK25" s="56" t="str">
        <f t="shared" ca="1" si="20"/>
        <v>Indoor Fans</v>
      </c>
      <c r="BL25" s="56" t="str">
        <f t="shared" ca="1" si="20"/>
        <v>Ht Reject</v>
      </c>
      <c r="BM25" s="56" t="str">
        <f t="shared" ca="1" si="20"/>
        <v>Pumps &amp; Misc</v>
      </c>
      <c r="BN25" s="56" t="str">
        <f t="shared" ca="1" si="20"/>
        <v>Domestic Hot Water</v>
      </c>
      <c r="BO25" s="56" t="str">
        <f t="shared" ca="1" si="20"/>
        <v>Indoor Lighting</v>
      </c>
      <c r="BP25" s="56" t="str">
        <f t="shared" ca="1" si="20"/>
        <v>Receptacle</v>
      </c>
      <c r="BQ25" s="56" t="str">
        <f t="shared" ca="1" si="20"/>
        <v>Process</v>
      </c>
      <c r="BR25" s="56" t="str">
        <f t="shared" ca="1" si="20"/>
        <v>Other Ltg</v>
      </c>
      <c r="BS25" s="56" t="str">
        <f t="shared" ca="1" si="20"/>
        <v>Proc Mtrs</v>
      </c>
      <c r="BT25" s="6" t="str">
        <f ca="1">HI25</f>
        <v>Comp Total</v>
      </c>
      <c r="BU25" s="6" t="str">
        <f t="shared" ref="BU25:CA25" ca="1" si="21">HJ25</f>
        <v>Spc Heating</v>
      </c>
      <c r="BV25" s="6" t="str">
        <f t="shared" ca="1" si="21"/>
        <v>Spc Cooling</v>
      </c>
      <c r="BW25" s="6" t="str">
        <f t="shared" ca="1" si="21"/>
        <v>Indoor Fans</v>
      </c>
      <c r="BX25" s="6" t="str">
        <f t="shared" ca="1" si="21"/>
        <v>Ht Reject</v>
      </c>
      <c r="BY25" s="6" t="str">
        <f t="shared" ca="1" si="21"/>
        <v>Pumps &amp; Misc</v>
      </c>
      <c r="BZ25" s="6" t="str">
        <f t="shared" ca="1" si="21"/>
        <v>Domestic Hot Water</v>
      </c>
      <c r="CA25" s="6" t="str">
        <f t="shared" ca="1" si="21"/>
        <v>Indoor Lighting</v>
      </c>
      <c r="CB25" s="23" t="s">
        <v>93</v>
      </c>
      <c r="CC25" s="23" t="s">
        <v>93</v>
      </c>
      <c r="CD25" s="23"/>
      <c r="CE25" s="21" t="s">
        <v>88</v>
      </c>
      <c r="CF25" s="21" t="s">
        <v>88</v>
      </c>
      <c r="CG25" s="21"/>
      <c r="CJ25" s="6" t="s">
        <v>224</v>
      </c>
      <c r="CK25" s="6" t="s">
        <v>224</v>
      </c>
      <c r="CO25" s="6" t="str">
        <f t="shared" ref="CO25:CZ34" ca="1" si="22">OFFSET(INDIRECT($E$21),$C25,CO$19)</f>
        <v>TOTAL</v>
      </c>
      <c r="CP25" s="6" t="str">
        <f t="shared" ca="1" si="22"/>
        <v>Spc Heating</v>
      </c>
      <c r="CQ25" s="6" t="str">
        <f t="shared" ca="1" si="22"/>
        <v>Spc Cooling</v>
      </c>
      <c r="CR25" s="6" t="str">
        <f t="shared" ca="1" si="22"/>
        <v>Indoor Fans</v>
      </c>
      <c r="CS25" s="6" t="str">
        <f t="shared" ca="1" si="22"/>
        <v>Ht Reject</v>
      </c>
      <c r="CT25" s="6" t="str">
        <f t="shared" ca="1" si="22"/>
        <v>Pumps &amp; Misc</v>
      </c>
      <c r="CU25" s="6" t="str">
        <f t="shared" ca="1" si="22"/>
        <v>Domestic Hot Water</v>
      </c>
      <c r="CV25" s="6" t="str">
        <f t="shared" ca="1" si="22"/>
        <v>Indoor Lighting</v>
      </c>
      <c r="CW25" s="6" t="str">
        <f t="shared" ca="1" si="22"/>
        <v>Receptacle</v>
      </c>
      <c r="CX25" s="6" t="str">
        <f t="shared" ca="1" si="22"/>
        <v>Process</v>
      </c>
      <c r="CY25" s="6" t="str">
        <f t="shared" ca="1" si="22"/>
        <v>Other Ltg</v>
      </c>
      <c r="CZ25" s="6" t="str">
        <f t="shared" ca="1" si="22"/>
        <v>Proc Mtrs</v>
      </c>
      <c r="DB25" s="6" t="str">
        <f t="shared" ref="DB25:DM34" ca="1" si="23">OFFSET(INDIRECT($E$21),$C25,DB$19)</f>
        <v>TOTAL</v>
      </c>
      <c r="DC25" s="6" t="str">
        <f t="shared" ca="1" si="23"/>
        <v>Spc Heating</v>
      </c>
      <c r="DD25" s="6" t="str">
        <f t="shared" ca="1" si="23"/>
        <v>Spc Cooling</v>
      </c>
      <c r="DE25" s="6" t="str">
        <f t="shared" ca="1" si="23"/>
        <v>Indoor Fans</v>
      </c>
      <c r="DF25" s="6" t="str">
        <f t="shared" ca="1" si="23"/>
        <v>Ht Reject</v>
      </c>
      <c r="DG25" s="6" t="str">
        <f t="shared" ca="1" si="23"/>
        <v>Pumps &amp; Misc</v>
      </c>
      <c r="DH25" s="6" t="str">
        <f t="shared" ca="1" si="23"/>
        <v>Domestic Hot Water</v>
      </c>
      <c r="DI25" s="6" t="str">
        <f t="shared" ca="1" si="23"/>
        <v>Indoor Lighting</v>
      </c>
      <c r="DJ25" s="6" t="str">
        <f t="shared" ca="1" si="23"/>
        <v>Receptacle</v>
      </c>
      <c r="DK25" s="6" t="str">
        <f t="shared" ca="1" si="23"/>
        <v>Process</v>
      </c>
      <c r="DL25" s="6" t="str">
        <f t="shared" ca="1" si="23"/>
        <v>Other Ltg</v>
      </c>
      <c r="DM25" s="6" t="str">
        <f t="shared" ca="1" si="23"/>
        <v>Proc Mtrs</v>
      </c>
      <c r="DO25" s="6" t="str">
        <f t="shared" ref="DO25:DV34" ca="1" si="24">OFFSET(INDIRECT($E$21),$C25,DO$19)</f>
        <v>Comp Total</v>
      </c>
      <c r="DP25" s="6" t="str">
        <f t="shared" ca="1" si="24"/>
        <v>Spc Heating</v>
      </c>
      <c r="DQ25" s="6" t="str">
        <f t="shared" ca="1" si="24"/>
        <v>Spc Cooling</v>
      </c>
      <c r="DR25" s="6" t="str">
        <f t="shared" ca="1" si="24"/>
        <v>Indoor Fans</v>
      </c>
      <c r="DS25" s="6" t="str">
        <f t="shared" ca="1" si="24"/>
        <v>Ht Reject</v>
      </c>
      <c r="DT25" s="6" t="str">
        <f t="shared" ca="1" si="24"/>
        <v>Pumps &amp; Misc</v>
      </c>
      <c r="DU25" s="6" t="str">
        <f t="shared" ca="1" si="24"/>
        <v>Domestic Hot Water</v>
      </c>
      <c r="DV25" s="6" t="str">
        <f t="shared" ca="1" si="24"/>
        <v>Indoor Lighting</v>
      </c>
      <c r="DX25" s="6" t="str">
        <f t="shared" ref="DX25:EH25" ca="1" si="25">CO25</f>
        <v>TOTAL</v>
      </c>
      <c r="DY25" s="6" t="str">
        <f t="shared" ca="1" si="25"/>
        <v>Spc Heating</v>
      </c>
      <c r="DZ25" s="6" t="str">
        <f t="shared" ca="1" si="25"/>
        <v>Spc Cooling</v>
      </c>
      <c r="EA25" s="6" t="str">
        <f t="shared" ca="1" si="25"/>
        <v>Indoor Fans</v>
      </c>
      <c r="EB25" s="6" t="str">
        <f t="shared" ca="1" si="25"/>
        <v>Ht Reject</v>
      </c>
      <c r="EC25" s="6" t="str">
        <f t="shared" ca="1" si="25"/>
        <v>Pumps &amp; Misc</v>
      </c>
      <c r="ED25" s="6" t="str">
        <f t="shared" ca="1" si="25"/>
        <v>Domestic Hot Water</v>
      </c>
      <c r="EE25" s="6" t="str">
        <f t="shared" ca="1" si="25"/>
        <v>Indoor Lighting</v>
      </c>
      <c r="EF25" s="6" t="str">
        <f t="shared" ca="1" si="25"/>
        <v>Receptacle</v>
      </c>
      <c r="EG25" s="6" t="str">
        <f t="shared" ca="1" si="25"/>
        <v>Process</v>
      </c>
      <c r="EH25" s="6" t="str">
        <f t="shared" ca="1" si="25"/>
        <v>Other Ltg</v>
      </c>
      <c r="EL25" s="6" t="str">
        <f t="shared" ref="EL25:EW25" ca="1" si="26">OFFSET(INDIRECT($E$21),$C25,EL$19)</f>
        <v>TOTAL</v>
      </c>
      <c r="EM25" s="6" t="str">
        <f t="shared" ca="1" si="26"/>
        <v>Spc Heating</v>
      </c>
      <c r="EN25" s="6" t="str">
        <f t="shared" ca="1" si="26"/>
        <v>Spc Cooling</v>
      </c>
      <c r="EO25" s="6" t="str">
        <f t="shared" ca="1" si="26"/>
        <v>Indoor Fans</v>
      </c>
      <c r="EP25" s="6" t="str">
        <f t="shared" ca="1" si="26"/>
        <v>Ht Reject</v>
      </c>
      <c r="EQ25" s="6" t="str">
        <f t="shared" ca="1" si="26"/>
        <v>Pumps &amp; Misc</v>
      </c>
      <c r="ER25" s="6" t="str">
        <f t="shared" ca="1" si="26"/>
        <v>Domestic Hot Water</v>
      </c>
      <c r="ES25" s="6" t="str">
        <f t="shared" ca="1" si="26"/>
        <v>Indoor Lighting</v>
      </c>
      <c r="ET25" s="6" t="str">
        <f t="shared" ca="1" si="26"/>
        <v>Receptacle</v>
      </c>
      <c r="EU25" s="6" t="str">
        <f t="shared" ca="1" si="26"/>
        <v>Process</v>
      </c>
      <c r="EV25" s="6" t="str">
        <f t="shared" ca="1" si="26"/>
        <v>Other Ltg</v>
      </c>
      <c r="EW25" s="6" t="str">
        <f t="shared" ca="1" si="26"/>
        <v>Proc Mtrs</v>
      </c>
      <c r="EY25" s="6" t="str">
        <f t="shared" ref="EY25:FJ25" ca="1" si="27">OFFSET(INDIRECT($E$21),$C25,EY$19)</f>
        <v>TOTAL</v>
      </c>
      <c r="EZ25" s="6" t="str">
        <f t="shared" ca="1" si="27"/>
        <v>Spc Heating</v>
      </c>
      <c r="FA25" s="6" t="str">
        <f t="shared" ca="1" si="27"/>
        <v>Spc Cooling</v>
      </c>
      <c r="FB25" s="6" t="str">
        <f t="shared" ca="1" si="27"/>
        <v>Indoor Fans</v>
      </c>
      <c r="FC25" s="6" t="str">
        <f t="shared" ca="1" si="27"/>
        <v>Ht Reject</v>
      </c>
      <c r="FD25" s="6" t="str">
        <f t="shared" ca="1" si="27"/>
        <v>Pumps &amp; Misc</v>
      </c>
      <c r="FE25" s="6" t="str">
        <f t="shared" ca="1" si="27"/>
        <v>Domestic Hot Water</v>
      </c>
      <c r="FF25" s="6" t="str">
        <f t="shared" ca="1" si="27"/>
        <v>Indoor Lighting</v>
      </c>
      <c r="FG25" s="6" t="str">
        <f t="shared" ca="1" si="27"/>
        <v>Receptacle</v>
      </c>
      <c r="FH25" s="6" t="str">
        <f t="shared" ca="1" si="27"/>
        <v>Process</v>
      </c>
      <c r="FI25" s="6" t="str">
        <f t="shared" ca="1" si="27"/>
        <v>Other Ltg</v>
      </c>
      <c r="FJ25" s="6" t="str">
        <f t="shared" ca="1" si="27"/>
        <v>Proc Mtrs</v>
      </c>
      <c r="FL25" s="6" t="str">
        <f t="shared" ref="FL25:FS25" ca="1" si="28">OFFSET(INDIRECT($E$21),$C25,FL$19)</f>
        <v>Comp Total</v>
      </c>
      <c r="FM25" s="6" t="str">
        <f t="shared" ca="1" si="28"/>
        <v>Spc Heating</v>
      </c>
      <c r="FN25" s="6" t="str">
        <f t="shared" ca="1" si="28"/>
        <v>Spc Cooling</v>
      </c>
      <c r="FO25" s="6" t="str">
        <f t="shared" ca="1" si="28"/>
        <v>Indoor Fans</v>
      </c>
      <c r="FP25" s="6" t="str">
        <f t="shared" ca="1" si="28"/>
        <v>Ht Reject</v>
      </c>
      <c r="FQ25" s="6" t="str">
        <f t="shared" ca="1" si="28"/>
        <v>Pumps &amp; Misc</v>
      </c>
      <c r="FR25" s="6" t="str">
        <f t="shared" ca="1" si="28"/>
        <v>Domestic Hot Water</v>
      </c>
      <c r="FS25" s="6" t="str">
        <f t="shared" ca="1" si="28"/>
        <v>Indoor Lighting</v>
      </c>
      <c r="FU25" s="6" t="str">
        <f t="shared" ref="FU25:GE25" ca="1" si="29">EL25</f>
        <v>TOTAL</v>
      </c>
      <c r="FV25" s="6" t="str">
        <f t="shared" ca="1" si="29"/>
        <v>Spc Heating</v>
      </c>
      <c r="FW25" s="6" t="str">
        <f t="shared" ca="1" si="29"/>
        <v>Spc Cooling</v>
      </c>
      <c r="FX25" s="6" t="str">
        <f t="shared" ca="1" si="29"/>
        <v>Indoor Fans</v>
      </c>
      <c r="FY25" s="6" t="str">
        <f t="shared" ca="1" si="29"/>
        <v>Ht Reject</v>
      </c>
      <c r="FZ25" s="6" t="str">
        <f t="shared" ca="1" si="29"/>
        <v>Pumps &amp; Misc</v>
      </c>
      <c r="GA25" s="6" t="str">
        <f t="shared" ca="1" si="29"/>
        <v>Domestic Hot Water</v>
      </c>
      <c r="GB25" s="6" t="str">
        <f t="shared" ca="1" si="29"/>
        <v>Indoor Lighting</v>
      </c>
      <c r="GC25" s="6" t="str">
        <f t="shared" ca="1" si="29"/>
        <v>Receptacle</v>
      </c>
      <c r="GD25" s="6" t="str">
        <f t="shared" ca="1" si="29"/>
        <v>Process</v>
      </c>
      <c r="GE25" s="6" t="str">
        <f t="shared" ca="1" si="29"/>
        <v>Other Ltg</v>
      </c>
      <c r="GI25" s="6" t="str">
        <f t="shared" ref="GI25:GT34" ca="1" si="30">OFFSET(INDIRECT($E$21),$C25,GI$19)</f>
        <v>TOTAL</v>
      </c>
      <c r="GJ25" s="6" t="str">
        <f t="shared" ca="1" si="30"/>
        <v>Spc Heating</v>
      </c>
      <c r="GK25" s="6" t="str">
        <f t="shared" ca="1" si="30"/>
        <v>Spc Cooling</v>
      </c>
      <c r="GL25" s="6" t="str">
        <f t="shared" ca="1" si="30"/>
        <v>Indoor Fans</v>
      </c>
      <c r="GM25" s="6" t="str">
        <f t="shared" ca="1" si="30"/>
        <v>Ht Reject</v>
      </c>
      <c r="GN25" s="6" t="str">
        <f t="shared" ca="1" si="30"/>
        <v>Pumps &amp; Misc</v>
      </c>
      <c r="GO25" s="6" t="str">
        <f t="shared" ca="1" si="30"/>
        <v>Domestic Hot Water</v>
      </c>
      <c r="GP25" s="6" t="str">
        <f t="shared" ca="1" si="30"/>
        <v>Lighting</v>
      </c>
      <c r="GQ25" s="6" t="str">
        <f t="shared" ca="1" si="30"/>
        <v>Receptacle</v>
      </c>
      <c r="GR25" s="6" t="str">
        <f t="shared" ca="1" si="30"/>
        <v>Process</v>
      </c>
      <c r="GS25" s="6" t="str">
        <f t="shared" ca="1" si="30"/>
        <v>Other Ltg</v>
      </c>
      <c r="GT25" s="6" t="str">
        <f t="shared" ca="1" si="30"/>
        <v>Proc Mtrs</v>
      </c>
      <c r="GV25" s="6" t="str">
        <f t="shared" ref="GV25:HG34" ca="1" si="31">OFFSET(INDIRECT($E$21),$C25,GV$19)</f>
        <v>TOTAL</v>
      </c>
      <c r="GW25" s="6" t="str">
        <f t="shared" ca="1" si="31"/>
        <v>Spc Heating</v>
      </c>
      <c r="GX25" s="6" t="str">
        <f t="shared" ca="1" si="31"/>
        <v>Spc Cooling</v>
      </c>
      <c r="GY25" s="6" t="str">
        <f t="shared" ca="1" si="31"/>
        <v>Indoor Fans</v>
      </c>
      <c r="GZ25" s="6" t="str">
        <f t="shared" ca="1" si="31"/>
        <v>Ht Reject</v>
      </c>
      <c r="HA25" s="6" t="str">
        <f t="shared" ca="1" si="31"/>
        <v>Pumps &amp; Misc</v>
      </c>
      <c r="HB25" s="6" t="str">
        <f t="shared" ca="1" si="31"/>
        <v>Domestic Hot Water</v>
      </c>
      <c r="HC25" s="6" t="str">
        <f t="shared" ca="1" si="31"/>
        <v>Indoor Lighting</v>
      </c>
      <c r="HD25" s="6" t="str">
        <f t="shared" ca="1" si="31"/>
        <v>Receptacle</v>
      </c>
      <c r="HE25" s="6" t="str">
        <f t="shared" ca="1" si="31"/>
        <v>Process</v>
      </c>
      <c r="HF25" s="6" t="str">
        <f t="shared" ca="1" si="31"/>
        <v>Other Ltg</v>
      </c>
      <c r="HG25" s="6" t="str">
        <f t="shared" ca="1" si="31"/>
        <v>Proc Mtrs</v>
      </c>
      <c r="HI25" s="6" t="str">
        <f t="shared" ref="HI25:HP34" ca="1" si="32">OFFSET(INDIRECT($E$21),$C25,HI$19)</f>
        <v>Comp Total</v>
      </c>
      <c r="HJ25" s="6" t="str">
        <f t="shared" ca="1" si="32"/>
        <v>Spc Heating</v>
      </c>
      <c r="HK25" s="6" t="str">
        <f t="shared" ca="1" si="32"/>
        <v>Spc Cooling</v>
      </c>
      <c r="HL25" s="6" t="str">
        <f t="shared" ca="1" si="32"/>
        <v>Indoor Fans</v>
      </c>
      <c r="HM25" s="6" t="str">
        <f t="shared" ca="1" si="32"/>
        <v>Ht Reject</v>
      </c>
      <c r="HN25" s="6" t="str">
        <f t="shared" ca="1" si="32"/>
        <v>Pumps &amp; Misc</v>
      </c>
      <c r="HO25" s="6" t="str">
        <f t="shared" ca="1" si="32"/>
        <v>Domestic Hot Water</v>
      </c>
      <c r="HP25" s="6" t="str">
        <f t="shared" ca="1" si="32"/>
        <v>Indoor Lighting</v>
      </c>
      <c r="HR25" s="6" t="str">
        <f t="shared" ref="HR25:IB25" ca="1" si="33">GI25</f>
        <v>TOTAL</v>
      </c>
      <c r="HS25" s="6" t="str">
        <f t="shared" ca="1" si="33"/>
        <v>Spc Heating</v>
      </c>
      <c r="HT25" s="6" t="str">
        <f t="shared" ca="1" si="33"/>
        <v>Spc Cooling</v>
      </c>
      <c r="HU25" s="6" t="str">
        <f t="shared" ca="1" si="33"/>
        <v>Indoor Fans</v>
      </c>
      <c r="HV25" s="6" t="str">
        <f t="shared" ca="1" si="33"/>
        <v>Ht Reject</v>
      </c>
      <c r="HW25" s="6" t="str">
        <f t="shared" ca="1" si="33"/>
        <v>Pumps &amp; Misc</v>
      </c>
      <c r="HX25" s="6" t="str">
        <f t="shared" ca="1" si="33"/>
        <v>Domestic Hot Water</v>
      </c>
      <c r="HY25" s="6" t="str">
        <f t="shared" ca="1" si="33"/>
        <v>Lighting</v>
      </c>
      <c r="HZ25" s="6" t="str">
        <f t="shared" ca="1" si="33"/>
        <v>Receptacle</v>
      </c>
      <c r="IA25" s="6" t="str">
        <f t="shared" ca="1" si="33"/>
        <v>Process</v>
      </c>
      <c r="IB25" s="6" t="str">
        <f t="shared" ca="1" si="33"/>
        <v>Other Ltg</v>
      </c>
      <c r="IF25" s="6" t="str">
        <f t="shared" ref="IF25:IQ25" ca="1" si="34">OFFSET(INDIRECT($E$21),$C25,IF$19)</f>
        <v>TOTAL</v>
      </c>
      <c r="IG25" s="6" t="str">
        <f t="shared" ca="1" si="34"/>
        <v>Spc Heating</v>
      </c>
      <c r="IH25" s="6" t="str">
        <f t="shared" ca="1" si="34"/>
        <v>Spc Cooling</v>
      </c>
      <c r="II25" s="6" t="str">
        <f t="shared" ca="1" si="34"/>
        <v>Indoor Fans</v>
      </c>
      <c r="IJ25" s="6" t="str">
        <f t="shared" ca="1" si="34"/>
        <v>Ht Reject</v>
      </c>
      <c r="IK25" s="6" t="str">
        <f t="shared" ca="1" si="34"/>
        <v>Pumps &amp; Misc</v>
      </c>
      <c r="IL25" s="6" t="str">
        <f t="shared" ca="1" si="34"/>
        <v>Domestic Hot Water</v>
      </c>
      <c r="IM25" s="6" t="str">
        <f t="shared" ca="1" si="34"/>
        <v>Lighting</v>
      </c>
      <c r="IN25" s="6" t="str">
        <f t="shared" ca="1" si="34"/>
        <v>Receptacle</v>
      </c>
      <c r="IO25" s="6" t="str">
        <f t="shared" ca="1" si="34"/>
        <v>Process</v>
      </c>
      <c r="IP25" s="6" t="str">
        <f t="shared" ca="1" si="34"/>
        <v>Other Ltg</v>
      </c>
      <c r="IQ25" s="6" t="str">
        <f t="shared" ca="1" si="34"/>
        <v>Proc Mtrs</v>
      </c>
      <c r="IS25" s="6" t="str">
        <f t="shared" ref="IS25:JD25" ca="1" si="35">OFFSET(INDIRECT($E$21),$C25,IS$19)</f>
        <v>TOTAL</v>
      </c>
      <c r="IT25" s="6" t="str">
        <f t="shared" ca="1" si="35"/>
        <v>Spc Heating</v>
      </c>
      <c r="IU25" s="6" t="str">
        <f t="shared" ca="1" si="35"/>
        <v>Spc Cooling</v>
      </c>
      <c r="IV25" s="6" t="str">
        <f t="shared" ca="1" si="35"/>
        <v>Indoor Fans</v>
      </c>
      <c r="IW25" s="6" t="str">
        <f t="shared" ca="1" si="35"/>
        <v>Ht Reject</v>
      </c>
      <c r="IX25" s="6" t="str">
        <f t="shared" ca="1" si="35"/>
        <v>Pumps &amp; Misc</v>
      </c>
      <c r="IY25" s="6" t="str">
        <f t="shared" ca="1" si="35"/>
        <v>Domestic Hot Water</v>
      </c>
      <c r="IZ25" s="6" t="str">
        <f t="shared" ca="1" si="35"/>
        <v>Indoor Lighting</v>
      </c>
      <c r="JA25" s="6" t="str">
        <f t="shared" ca="1" si="35"/>
        <v>Receptacle</v>
      </c>
      <c r="JB25" s="6" t="str">
        <f t="shared" ca="1" si="35"/>
        <v>Process</v>
      </c>
      <c r="JC25" s="6" t="str">
        <f t="shared" ca="1" si="35"/>
        <v>Other Ltg</v>
      </c>
      <c r="JD25" s="6" t="str">
        <f t="shared" ca="1" si="35"/>
        <v>Proc Mtrs</v>
      </c>
      <c r="JF25" s="6" t="str">
        <f ca="1">OFFSET(INDIRECT($E$21),$C25,JF$19)</f>
        <v>Comp Total</v>
      </c>
      <c r="JG25" s="6" t="str">
        <f t="shared" ref="JG25:JM25" ca="1" si="36">OFFSET(INDIRECT($E$21),$C25,JG$19)</f>
        <v>Spc Heating</v>
      </c>
      <c r="JH25" s="6" t="str">
        <f t="shared" ca="1" si="36"/>
        <v>Spc Cooling</v>
      </c>
      <c r="JI25" s="6" t="str">
        <f t="shared" ca="1" si="36"/>
        <v>Indoor Fans</v>
      </c>
      <c r="JJ25" s="6" t="str">
        <f t="shared" ca="1" si="36"/>
        <v>Ht Reject</v>
      </c>
      <c r="JK25" s="6" t="str">
        <f t="shared" ca="1" si="36"/>
        <v>Pumps &amp; Misc</v>
      </c>
      <c r="JL25" s="6" t="str">
        <f t="shared" ca="1" si="36"/>
        <v>Domestic Hot Water</v>
      </c>
      <c r="JM25" s="6" t="str">
        <f t="shared" ca="1" si="36"/>
        <v>Indoor Lighting</v>
      </c>
      <c r="JO25" s="6" t="str">
        <f t="shared" ref="JO25:JY25" ca="1" si="37">IF25</f>
        <v>TOTAL</v>
      </c>
      <c r="JP25" s="6" t="str">
        <f t="shared" ca="1" si="37"/>
        <v>Spc Heating</v>
      </c>
      <c r="JQ25" s="6" t="str">
        <f t="shared" ca="1" si="37"/>
        <v>Spc Cooling</v>
      </c>
      <c r="JR25" s="6" t="str">
        <f t="shared" ca="1" si="37"/>
        <v>Indoor Fans</v>
      </c>
      <c r="JS25" s="6" t="str">
        <f t="shared" ca="1" si="37"/>
        <v>Ht Reject</v>
      </c>
      <c r="JT25" s="6" t="str">
        <f t="shared" ca="1" si="37"/>
        <v>Pumps &amp; Misc</v>
      </c>
      <c r="JU25" s="6" t="str">
        <f t="shared" ca="1" si="37"/>
        <v>Domestic Hot Water</v>
      </c>
      <c r="JV25" s="6" t="str">
        <f t="shared" ca="1" si="37"/>
        <v>Lighting</v>
      </c>
      <c r="JW25" s="6" t="str">
        <f t="shared" ca="1" si="37"/>
        <v>Receptacle</v>
      </c>
      <c r="JX25" s="6" t="str">
        <f t="shared" ca="1" si="37"/>
        <v>Process</v>
      </c>
      <c r="JY25" s="6" t="str">
        <f t="shared" ca="1" si="37"/>
        <v>Other Ltg</v>
      </c>
    </row>
    <row r="26" spans="1:285" ht="15" customHeight="1" x14ac:dyDescent="0.25">
      <c r="A26" s="5">
        <f>IF('Old Results'!E6='New Results'!E6,'New Results'!E6,"0")</f>
        <v>24412.7</v>
      </c>
      <c r="B26" s="5">
        <v>100</v>
      </c>
      <c r="C26" s="27">
        <f>C25+1</f>
        <v>5</v>
      </c>
      <c r="D26" s="41" t="str">
        <f>'Old Results'!C6</f>
        <v>010012-T24</v>
      </c>
      <c r="E26" s="41" t="str">
        <f>'New Results'!C6</f>
        <v>010012-T24</v>
      </c>
      <c r="F26" s="5">
        <f t="shared" ref="F26:F36" ca="1" si="38">IF(AND($CO26&gt;0,$EL26&gt;0),CO26-EL26,0)</f>
        <v>0</v>
      </c>
      <c r="G26" s="5">
        <f t="shared" ref="G26:G36" ca="1" si="39">IF(AND($CO26&gt;0,$EL26&gt;0),CP26-EM26,0)</f>
        <v>0</v>
      </c>
      <c r="H26" s="5">
        <f t="shared" ref="H26:H36" ca="1" si="40">IF(AND($CO26&gt;0,$EL26&gt;0),CQ26-EN26,0)</f>
        <v>0</v>
      </c>
      <c r="I26" s="5">
        <f t="shared" ref="I26:I36" ca="1" si="41">IF(AND($CO26&gt;0,$EL26&gt;0),CR26-EO26,0)</f>
        <v>0</v>
      </c>
      <c r="J26" s="5">
        <f t="shared" ref="J26:J36" ca="1" si="42">IF(AND($CO26&gt;0,$EL26&gt;0),CS26-EP26,0)</f>
        <v>0</v>
      </c>
      <c r="K26" s="5">
        <f t="shared" ref="K26:K36" ca="1" si="43">IF(AND($CO26&gt;0,$EL26&gt;0),CT26-EQ26,0)</f>
        <v>0</v>
      </c>
      <c r="L26" s="5">
        <f t="shared" ref="L26:L36" ca="1" si="44">IF(AND($CO26&gt;0,$EL26&gt;0),CU26-ER26,0)</f>
        <v>0</v>
      </c>
      <c r="M26" s="5">
        <f t="shared" ref="M26:M36" ca="1" si="45">IF(AND($CO26&gt;0,$EL26&gt;0),CV26-ES26,0)</f>
        <v>0</v>
      </c>
      <c r="N26" s="5">
        <f t="shared" ref="N26:N36" ca="1" si="46">IF(AND($CO26&gt;0,$EL26&gt;0),CW26-ET26,0)</f>
        <v>0</v>
      </c>
      <c r="O26" s="5">
        <f t="shared" ref="O26:O36" ca="1" si="47">IF(AND($CO26&gt;0,$EL26&gt;0),CX26-EU26,0)</f>
        <v>0</v>
      </c>
      <c r="P26" s="5">
        <f t="shared" ref="P26:Q36" ca="1" si="48">IF(AND($CO26&gt;0,$EL26&gt;0),CY26-EV26,0)</f>
        <v>0</v>
      </c>
      <c r="Q26" s="5">
        <f t="shared" ca="1" si="48"/>
        <v>0</v>
      </c>
      <c r="R26" s="5">
        <f t="shared" ref="R26:R36" ca="1" si="49">IF(AND($DB26&gt;0,$EY26&gt;0),DB26-EY26,0)</f>
        <v>0</v>
      </c>
      <c r="S26" s="5">
        <f t="shared" ref="S26:S36" ca="1" si="50">IF(AND($DB26&gt;0,$EY26&gt;0),DC26-EZ26,0)</f>
        <v>0</v>
      </c>
      <c r="T26" s="5">
        <f t="shared" ref="T26:T36" ca="1" si="51">IF(AND($DB26&gt;0,$EY26&gt;0),DD26-FA26,0)</f>
        <v>0</v>
      </c>
      <c r="U26" s="5">
        <f t="shared" ref="U26:U36" ca="1" si="52">IF(AND($DB26&gt;0,$EY26&gt;0),DE26-FB26,0)</f>
        <v>0</v>
      </c>
      <c r="V26" s="5">
        <f t="shared" ref="V26:V36" ca="1" si="53">IF(AND($DB26&gt;0,$EY26&gt;0),DF26-FC26,0)</f>
        <v>0</v>
      </c>
      <c r="W26" s="5">
        <f t="shared" ref="W26:W36" ca="1" si="54">IF(AND($DB26&gt;0,$EY26&gt;0),DG26-FD26,0)</f>
        <v>0</v>
      </c>
      <c r="X26" s="5">
        <f t="shared" ref="X26:X36" ca="1" si="55">IF(AND($DB26&gt;0,$EY26&gt;0),DH26-FE26,0)</f>
        <v>0</v>
      </c>
      <c r="Y26" s="5">
        <f t="shared" ref="Y26:Y36" ca="1" si="56">IF(AND($DB26&gt;0,$EY26&gt;0),DI26-FF26,0)</f>
        <v>0</v>
      </c>
      <c r="Z26" s="5">
        <f t="shared" ref="Z26:Z36" ca="1" si="57">IF(AND($DB26&gt;0,$EY26&gt;0),DJ26-FG26,0)</f>
        <v>0</v>
      </c>
      <c r="AA26" s="5">
        <f t="shared" ref="AA26:AA36" ca="1" si="58">IF(AND($DB26&gt;0,$EY26&gt;0),DK26-FH26,0)</f>
        <v>0</v>
      </c>
      <c r="AB26" s="5">
        <f t="shared" ref="AB26:AC36" ca="1" si="59">IF(AND($DB26&gt;0,$EY26&gt;0),DL26-FI26,0)</f>
        <v>0</v>
      </c>
      <c r="AC26" s="5">
        <f t="shared" ca="1" si="59"/>
        <v>0</v>
      </c>
      <c r="AD26" s="37">
        <f t="shared" ref="AD26:AD36" ca="1" si="60">IF(AND($DO26&gt;0,$FL26&gt;0),DO26-FL26,0)</f>
        <v>0</v>
      </c>
      <c r="AE26" s="37">
        <f t="shared" ref="AE26:AE36" ca="1" si="61">IF(AND($DO26&gt;0,$FL26&gt;0),DP26-FM26,0)</f>
        <v>0</v>
      </c>
      <c r="AF26" s="37">
        <f t="shared" ref="AF26:AF36" ca="1" si="62">IF(AND($DO26&gt;0,$FL26&gt;0),DQ26-FN26,0)</f>
        <v>0</v>
      </c>
      <c r="AG26" s="37">
        <f t="shared" ref="AG26:AG36" ca="1" si="63">IF(AND($DO26&gt;0,$FL26&gt;0),DR26-FO26,0)</f>
        <v>0</v>
      </c>
      <c r="AH26" s="37">
        <f t="shared" ref="AH26:AH36" ca="1" si="64">IF(AND($DO26&gt;0,$FL26&gt;0),DS26-FP26,0)</f>
        <v>0</v>
      </c>
      <c r="AI26" s="37">
        <f t="shared" ref="AI26:AI36" ca="1" si="65">IF(AND($DO26&gt;0,$FL26&gt;0),DT26-FQ26,0)</f>
        <v>0</v>
      </c>
      <c r="AJ26" s="37">
        <f t="shared" ref="AJ26:AJ36" ca="1" si="66">IF(AND($DO26&gt;0,$FL26&gt;0),DU26-FR26,0)</f>
        <v>0</v>
      </c>
      <c r="AK26" s="37">
        <f t="shared" ref="AK26:AK36" ca="1" si="67">IF(AND($DO26&gt;0,$FL26&gt;0),DV26-FS26,0)</f>
        <v>0</v>
      </c>
      <c r="AL26" s="33">
        <f t="shared" ref="AL26:AL57" ca="1" si="68">IFERROR(((CO26*3.412)+(DB26*100))/$A26,0)</f>
        <v>33.605716368939113</v>
      </c>
      <c r="AM26" s="33">
        <f t="shared" ref="AM26:AM57" ca="1" si="69">IFERROR(((EL26*3.412)+(EY26*100))/$A26,0)</f>
        <v>33.605716368939113</v>
      </c>
      <c r="AN26" s="24">
        <f ca="1">IF(AND(AM26&gt;0,AL26&gt;0),ABS(AL26-AM26)/AVERAGE(AM26:AM26),0)</f>
        <v>0</v>
      </c>
      <c r="AO26" s="34">
        <f ca="1">DO26</f>
        <v>138.506</v>
      </c>
      <c r="AP26" s="34">
        <f ca="1">FL26</f>
        <v>138.506</v>
      </c>
      <c r="AQ26" s="45">
        <f ca="1">IF(AND(AP26&gt;0,AO26&gt;0),(AO26-AP26)/AVERAGE(AP26:AP26),0)</f>
        <v>0</v>
      </c>
      <c r="AR26" s="34">
        <f t="shared" ref="AR26:AR89" ca="1" si="70">ROUND(CE26-AO26,1)</f>
        <v>5.8</v>
      </c>
      <c r="AS26" s="34">
        <f t="shared" ref="AS26:AS89" ca="1" si="71">ROUND(CF26-AP26,1)</f>
        <v>5.8</v>
      </c>
      <c r="AT26" s="47">
        <f ca="1">IFERROR((AR26-AS26)/AS26,0)</f>
        <v>0</v>
      </c>
      <c r="AU26" s="5"/>
      <c r="AV26" s="5">
        <f t="shared" ref="AV26:AV89" ca="1" si="72">IF(AND($GI26&gt;0,$IF26&gt;0),GI26-IF26,0)</f>
        <v>0</v>
      </c>
      <c r="AW26" s="5">
        <f t="shared" ref="AW26:AW89" ca="1" si="73">IF(AND($GI26&gt;0,$IF26&gt;0),GJ26-IG26,0)</f>
        <v>0</v>
      </c>
      <c r="AX26" s="5">
        <f t="shared" ref="AX26:AX89" ca="1" si="74">IF(AND($GI26&gt;0,$IF26&gt;0),GK26-IH26,0)</f>
        <v>0</v>
      </c>
      <c r="AY26" s="5">
        <f t="shared" ref="AY26:AY89" ca="1" si="75">IF(AND($GI26&gt;0,$IF26&gt;0),GL26-II26,0)</f>
        <v>0</v>
      </c>
      <c r="AZ26" s="5">
        <f t="shared" ref="AZ26:AZ89" ca="1" si="76">IF(AND($GI26&gt;0,$IF26&gt;0),GM26-IJ26,0)</f>
        <v>0</v>
      </c>
      <c r="BA26" s="5">
        <f t="shared" ref="BA26:BA89" ca="1" si="77">IF(AND($GI26&gt;0,$IF26&gt;0),GN26-IK26,0)</f>
        <v>0</v>
      </c>
      <c r="BB26" s="5">
        <f t="shared" ref="BB26:BB89" ca="1" si="78">IF(AND($GI26&gt;0,$IF26&gt;0),GO26-IL26,0)</f>
        <v>0</v>
      </c>
      <c r="BC26" s="5">
        <f t="shared" ref="BC26:BC89" ca="1" si="79">IF(AND($GI26&gt;0,$IF26&gt;0),GP26-IM26,0)</f>
        <v>0</v>
      </c>
      <c r="BD26" s="5">
        <f t="shared" ref="BD26:BD89" ca="1" si="80">IF(AND($GI26&gt;0,$IF26&gt;0),GQ26-IN26,0)</f>
        <v>0</v>
      </c>
      <c r="BE26" s="5">
        <f t="shared" ref="BE26:BE89" ca="1" si="81">IF(AND($GI26&gt;0,$IF26&gt;0),GR26-IO26,0)</f>
        <v>0</v>
      </c>
      <c r="BF26" s="5">
        <f t="shared" ref="BF26:BF89" ca="1" si="82">IF(AND($GI26&gt;0,$IF26&gt;0),GS26-IP26,0)</f>
        <v>0</v>
      </c>
      <c r="BG26" s="5">
        <f t="shared" ref="BG26:BG89" ca="1" si="83">IF(AND($GI26&gt;0,$IF26&gt;0),GT26-IQ26,0)</f>
        <v>0</v>
      </c>
      <c r="BH26" s="5">
        <f t="shared" ref="BH26:BS26" ca="1" si="84">IF(AND($GV26&gt;0,$IS26&gt;0),GV26-IS26,0)</f>
        <v>0</v>
      </c>
      <c r="BI26" s="5">
        <f t="shared" ca="1" si="84"/>
        <v>0</v>
      </c>
      <c r="BJ26" s="5">
        <f t="shared" ca="1" si="84"/>
        <v>0</v>
      </c>
      <c r="BK26" s="5">
        <f t="shared" ca="1" si="84"/>
        <v>0</v>
      </c>
      <c r="BL26" s="5">
        <f t="shared" ca="1" si="84"/>
        <v>0</v>
      </c>
      <c r="BM26" s="5">
        <f t="shared" ca="1" si="84"/>
        <v>0</v>
      </c>
      <c r="BN26" s="5">
        <f t="shared" ca="1" si="84"/>
        <v>0</v>
      </c>
      <c r="BO26" s="5">
        <f t="shared" ca="1" si="84"/>
        <v>0</v>
      </c>
      <c r="BP26" s="5">
        <f t="shared" ca="1" si="84"/>
        <v>0</v>
      </c>
      <c r="BQ26" s="5">
        <f t="shared" ca="1" si="84"/>
        <v>0</v>
      </c>
      <c r="BR26" s="5">
        <f t="shared" ca="1" si="84"/>
        <v>0</v>
      </c>
      <c r="BS26" s="5">
        <f t="shared" ca="1" si="84"/>
        <v>0</v>
      </c>
      <c r="BT26" s="37">
        <f t="shared" ref="BT26:CA26" ca="1" si="85">IF(AND($HI26&gt;0,$JF26&gt;0),HI26-JF26,0)</f>
        <v>0</v>
      </c>
      <c r="BU26" s="37">
        <f t="shared" ca="1" si="85"/>
        <v>0</v>
      </c>
      <c r="BV26" s="37">
        <f t="shared" ca="1" si="85"/>
        <v>0</v>
      </c>
      <c r="BW26" s="37">
        <f t="shared" ca="1" si="85"/>
        <v>0</v>
      </c>
      <c r="BX26" s="37">
        <f t="shared" ca="1" si="85"/>
        <v>0</v>
      </c>
      <c r="BY26" s="37">
        <f t="shared" ca="1" si="85"/>
        <v>0</v>
      </c>
      <c r="BZ26" s="37">
        <f t="shared" ca="1" si="85"/>
        <v>0</v>
      </c>
      <c r="CA26" s="19">
        <f t="shared" ca="1" si="85"/>
        <v>0</v>
      </c>
      <c r="CB26" s="33">
        <f t="shared" ref="CB26:CB89" ca="1" si="86">IFERROR(((GI26*3.412)+(GV26*100))/$A26,0)</f>
        <v>33.816477653024855</v>
      </c>
      <c r="CC26" s="33">
        <f t="shared" ref="CC26:CC89" ca="1" si="87">IFERROR(((IF26*3.412)+(IS26*100))/$A26,0)</f>
        <v>33.816477653024855</v>
      </c>
      <c r="CD26" s="24">
        <f ca="1">IF(AND(CC26&gt;0,CB26&gt;0),ABS(CB26-CC26)/AVERAGE(CC26:CC26),0)</f>
        <v>0</v>
      </c>
      <c r="CE26" s="34">
        <f ca="1">HI26</f>
        <v>144.352</v>
      </c>
      <c r="CF26" s="34">
        <f ca="1">JF26</f>
        <v>144.352</v>
      </c>
      <c r="CG26" s="45">
        <f t="shared" ref="CG26:CG57" ca="1" si="88">IF(AND(CF26&gt;0,CE26&gt;0),(CE26-CF26)/AVERAGE(CF26:CF26),0)</f>
        <v>0</v>
      </c>
      <c r="CH26" s="5"/>
      <c r="CI26" s="5"/>
      <c r="CJ26" s="5">
        <f ca="1">HOUR(OFFSET(INDIRECT($E$21),$C26,CJ$19))*60+MINUTE(OFFSET(INDIRECT($E$21),$C26,CJ$19))</f>
        <v>81</v>
      </c>
      <c r="CK26" s="5">
        <f ca="1">HOUR(OFFSET(INDIRECT($D$21),$C26,CK$19))*60+MINUTE(OFFSET(INDIRECT($D$21),$C26,CK$19))</f>
        <v>82</v>
      </c>
      <c r="CL26" s="63">
        <f ca="1">1-(CK26/CJ26)</f>
        <v>-1.2345679012345734E-2</v>
      </c>
      <c r="CO26" s="5">
        <f t="shared" ca="1" si="22"/>
        <v>123906</v>
      </c>
      <c r="CP26" s="5">
        <f t="shared" ca="1" si="22"/>
        <v>13.665800000000001</v>
      </c>
      <c r="CQ26" s="5">
        <f t="shared" ca="1" si="22"/>
        <v>33629.800000000003</v>
      </c>
      <c r="CR26" s="5">
        <f t="shared" ca="1" si="22"/>
        <v>14484.8</v>
      </c>
      <c r="CS26" s="5">
        <f t="shared" ca="1" si="22"/>
        <v>0</v>
      </c>
      <c r="CT26" s="5">
        <f t="shared" ca="1" si="22"/>
        <v>1431.81</v>
      </c>
      <c r="CU26" s="5">
        <f t="shared" ca="1" si="22"/>
        <v>0</v>
      </c>
      <c r="CV26" s="5">
        <f t="shared" ca="1" si="22"/>
        <v>20714.8</v>
      </c>
      <c r="CW26" s="5">
        <f t="shared" ca="1" si="22"/>
        <v>47994.8</v>
      </c>
      <c r="CX26" s="5">
        <f t="shared" ca="1" si="22"/>
        <v>5636.54</v>
      </c>
      <c r="CY26" s="5">
        <f t="shared" ca="1" si="22"/>
        <v>0</v>
      </c>
      <c r="CZ26" s="5">
        <f t="shared" ca="1" si="22"/>
        <v>0</v>
      </c>
      <c r="DA26" s="5"/>
      <c r="DB26" s="5">
        <f t="shared" ca="1" si="23"/>
        <v>3976.39</v>
      </c>
      <c r="DC26" s="5">
        <f t="shared" ca="1" si="23"/>
        <v>2343.2800000000002</v>
      </c>
      <c r="DD26" s="5">
        <f t="shared" ca="1" si="23"/>
        <v>0</v>
      </c>
      <c r="DE26" s="5">
        <f t="shared" ca="1" si="23"/>
        <v>0</v>
      </c>
      <c r="DF26" s="5">
        <f t="shared" ca="1" si="23"/>
        <v>0</v>
      </c>
      <c r="DG26" s="5">
        <f t="shared" ca="1" si="23"/>
        <v>0</v>
      </c>
      <c r="DH26" s="5">
        <f t="shared" ca="1" si="23"/>
        <v>1633.11</v>
      </c>
      <c r="DI26" s="5">
        <f t="shared" ca="1" si="23"/>
        <v>0</v>
      </c>
      <c r="DJ26" s="5">
        <f t="shared" ca="1" si="23"/>
        <v>0</v>
      </c>
      <c r="DK26" s="5">
        <f t="shared" ca="1" si="23"/>
        <v>0</v>
      </c>
      <c r="DL26" s="5">
        <f t="shared" ca="1" si="23"/>
        <v>0</v>
      </c>
      <c r="DM26" s="5">
        <f t="shared" ca="1" si="23"/>
        <v>0</v>
      </c>
      <c r="DN26" s="5"/>
      <c r="DO26" s="5">
        <f t="shared" ca="1" si="24"/>
        <v>138.506</v>
      </c>
      <c r="DP26" s="5">
        <f t="shared" ca="1" si="24"/>
        <v>19.5898</v>
      </c>
      <c r="DQ26" s="5">
        <f t="shared" ca="1" si="24"/>
        <v>63.178199999999997</v>
      </c>
      <c r="DR26" s="5">
        <f t="shared" ca="1" si="24"/>
        <v>17.558</v>
      </c>
      <c r="DS26" s="5">
        <f t="shared" ca="1" si="24"/>
        <v>0</v>
      </c>
      <c r="DT26" s="5">
        <f t="shared" ca="1" si="24"/>
        <v>1.42184</v>
      </c>
      <c r="DU26" s="5">
        <f t="shared" ca="1" si="24"/>
        <v>12.0146</v>
      </c>
      <c r="DV26" s="5">
        <f t="shared" ca="1" si="24"/>
        <v>24.7439</v>
      </c>
      <c r="DW26" s="5"/>
      <c r="DX26" s="19">
        <f t="shared" ref="DX26:EH26" ca="1" si="89">((CO26*3.412)+(DB26*100))/$A26</f>
        <v>33.605716368939113</v>
      </c>
      <c r="DY26" s="19">
        <f t="shared" ca="1" si="89"/>
        <v>9.6005205368353366</v>
      </c>
      <c r="DZ26" s="19">
        <f t="shared" ca="1" si="89"/>
        <v>4.7002124959549745</v>
      </c>
      <c r="EA26" s="19">
        <f t="shared" ca="1" si="89"/>
        <v>2.0244437362520324</v>
      </c>
      <c r="EB26" s="19">
        <f t="shared" ca="1" si="89"/>
        <v>0</v>
      </c>
      <c r="EC26" s="19">
        <f t="shared" ca="1" si="89"/>
        <v>0.20011451908228095</v>
      </c>
      <c r="ED26" s="19">
        <f t="shared" ca="1" si="89"/>
        <v>6.6895918927443505</v>
      </c>
      <c r="EE26" s="19">
        <f t="shared" ca="1" si="89"/>
        <v>2.8951692192997904</v>
      </c>
      <c r="EF26" s="19">
        <f t="shared" ca="1" si="89"/>
        <v>6.7079125864816262</v>
      </c>
      <c r="EG26" s="19">
        <f t="shared" ca="1" si="89"/>
        <v>0.78778154321316352</v>
      </c>
      <c r="EH26" s="19">
        <f t="shared" ca="1" si="89"/>
        <v>0</v>
      </c>
      <c r="EI26" s="5"/>
      <c r="EJ26" s="5"/>
      <c r="EK26" s="5"/>
      <c r="EL26" s="5">
        <f t="shared" ref="EL26:EW35" ca="1" si="90">OFFSET(INDIRECT($D$21),$C26,EL$19)</f>
        <v>123906</v>
      </c>
      <c r="EM26" s="5">
        <f t="shared" ca="1" si="90"/>
        <v>13.665800000000001</v>
      </c>
      <c r="EN26" s="5">
        <f t="shared" ca="1" si="90"/>
        <v>33629.800000000003</v>
      </c>
      <c r="EO26" s="5">
        <f t="shared" ca="1" si="90"/>
        <v>14484.8</v>
      </c>
      <c r="EP26" s="5">
        <f t="shared" ca="1" si="90"/>
        <v>0</v>
      </c>
      <c r="EQ26" s="5">
        <f t="shared" ca="1" si="90"/>
        <v>1431.81</v>
      </c>
      <c r="ER26" s="5">
        <f t="shared" ca="1" si="90"/>
        <v>0</v>
      </c>
      <c r="ES26" s="5">
        <f t="shared" ca="1" si="90"/>
        <v>20714.8</v>
      </c>
      <c r="ET26" s="5">
        <f t="shared" ca="1" si="90"/>
        <v>47994.8</v>
      </c>
      <c r="EU26" s="5">
        <f t="shared" ca="1" si="90"/>
        <v>5636.54</v>
      </c>
      <c r="EV26" s="5">
        <f t="shared" ca="1" si="90"/>
        <v>0</v>
      </c>
      <c r="EW26" s="5">
        <f t="shared" ca="1" si="90"/>
        <v>0</v>
      </c>
      <c r="EX26" s="5"/>
      <c r="EY26" s="5">
        <f t="shared" ref="EY26:FJ35" ca="1" si="91">OFFSET(INDIRECT($D$21),$C26,EY$19)</f>
        <v>3976.39</v>
      </c>
      <c r="EZ26" s="5">
        <f t="shared" ca="1" si="91"/>
        <v>2343.2800000000002</v>
      </c>
      <c r="FA26" s="5">
        <f t="shared" ca="1" si="91"/>
        <v>0</v>
      </c>
      <c r="FB26" s="5">
        <f t="shared" ca="1" si="91"/>
        <v>0</v>
      </c>
      <c r="FC26" s="5">
        <f t="shared" ca="1" si="91"/>
        <v>0</v>
      </c>
      <c r="FD26" s="5">
        <f t="shared" ca="1" si="91"/>
        <v>0</v>
      </c>
      <c r="FE26" s="5">
        <f t="shared" ca="1" si="91"/>
        <v>1633.11</v>
      </c>
      <c r="FF26" s="5">
        <f t="shared" ca="1" si="91"/>
        <v>0</v>
      </c>
      <c r="FG26" s="5">
        <f t="shared" ca="1" si="91"/>
        <v>0</v>
      </c>
      <c r="FH26" s="5">
        <f t="shared" ca="1" si="91"/>
        <v>0</v>
      </c>
      <c r="FI26" s="5">
        <f t="shared" ca="1" si="91"/>
        <v>0</v>
      </c>
      <c r="FJ26" s="5">
        <f t="shared" ca="1" si="91"/>
        <v>0</v>
      </c>
      <c r="FK26" s="5"/>
      <c r="FL26" s="5">
        <f t="shared" ref="FL26:FS35" ca="1" si="92">OFFSET(INDIRECT($D$21),$C26,FL$19)</f>
        <v>138.506</v>
      </c>
      <c r="FM26" s="5">
        <f t="shared" ca="1" si="92"/>
        <v>19.5898</v>
      </c>
      <c r="FN26" s="5">
        <f t="shared" ca="1" si="92"/>
        <v>63.178199999999997</v>
      </c>
      <c r="FO26" s="5">
        <f t="shared" ca="1" si="92"/>
        <v>17.558</v>
      </c>
      <c r="FP26" s="5">
        <f t="shared" ca="1" si="92"/>
        <v>0</v>
      </c>
      <c r="FQ26" s="5">
        <f t="shared" ca="1" si="92"/>
        <v>1.42184</v>
      </c>
      <c r="FR26" s="5">
        <f t="shared" ca="1" si="92"/>
        <v>12.0146</v>
      </c>
      <c r="FS26" s="5">
        <f t="shared" ca="1" si="92"/>
        <v>24.7439</v>
      </c>
      <c r="FT26" s="5"/>
      <c r="FU26" s="19">
        <f ca="1">((EL26*3.412)+(EY26*100))/$A26</f>
        <v>33.605716368939113</v>
      </c>
      <c r="FV26" s="19">
        <f t="shared" ref="FV26:FV36" ca="1" si="93">((EM26*3.412)+(EZ26*100))/$A26</f>
        <v>9.6005205368353366</v>
      </c>
      <c r="FW26" s="19">
        <f t="shared" ref="FW26:FW36" ca="1" si="94">((EN26*3.412)+(FA26*100))/$A26</f>
        <v>4.7002124959549745</v>
      </c>
      <c r="FX26" s="19">
        <f t="shared" ref="FX26:FX36" ca="1" si="95">((EO26*3.412)+(FB26*100))/$A26</f>
        <v>2.0244437362520324</v>
      </c>
      <c r="FY26" s="19">
        <f t="shared" ref="FY26:FY36" ca="1" si="96">((EP26*3.412)+(FC26*100))/$A26</f>
        <v>0</v>
      </c>
      <c r="FZ26" s="19">
        <f t="shared" ref="FZ26:FZ36" ca="1" si="97">((EQ26*3.412)+(FD26*100))/$A26</f>
        <v>0.20011451908228095</v>
      </c>
      <c r="GA26" s="19">
        <f t="shared" ref="GA26:GA36" ca="1" si="98">((ER26*3.412)+(FE26*100))/$A26</f>
        <v>6.6895918927443505</v>
      </c>
      <c r="GB26" s="19">
        <f t="shared" ref="GB26:GB36" ca="1" si="99">((ES26*3.412)+(FF26*100))/$A26</f>
        <v>2.8951692192997904</v>
      </c>
      <c r="GC26" s="19">
        <f t="shared" ref="GC26:GC36" ca="1" si="100">((ET26*3.412)+(FG26*100))/$A26</f>
        <v>6.7079125864816262</v>
      </c>
      <c r="GD26" s="19">
        <f t="shared" ref="GD26:GD36" ca="1" si="101">((EU26*3.412)+(FH26*100))/$A26</f>
        <v>0.78778154321316352</v>
      </c>
      <c r="GE26" s="19">
        <f t="shared" ref="GE26:GE36" ca="1" si="102">((EV26*3.412)+(FI26*100))/$A26</f>
        <v>0</v>
      </c>
      <c r="GF26" s="5"/>
      <c r="GG26" s="5"/>
      <c r="GH26" s="5"/>
      <c r="GI26" s="5">
        <f t="shared" ca="1" si="30"/>
        <v>126227</v>
      </c>
      <c r="GJ26" s="5">
        <f t="shared" ca="1" si="30"/>
        <v>13.472099999999999</v>
      </c>
      <c r="GK26" s="5">
        <f t="shared" ca="1" si="30"/>
        <v>36237.599999999999</v>
      </c>
      <c r="GL26" s="5">
        <f t="shared" ca="1" si="30"/>
        <v>14284.2</v>
      </c>
      <c r="GM26" s="5">
        <f t="shared" ca="1" si="30"/>
        <v>0</v>
      </c>
      <c r="GN26" s="5">
        <f t="shared" ca="1" si="30"/>
        <v>1345.42</v>
      </c>
      <c r="GO26" s="5">
        <f t="shared" ca="1" si="30"/>
        <v>0</v>
      </c>
      <c r="GP26" s="5">
        <f t="shared" ca="1" si="30"/>
        <v>20714.8</v>
      </c>
      <c r="GQ26" s="5">
        <f t="shared" ca="1" si="30"/>
        <v>47994.8</v>
      </c>
      <c r="GR26" s="5">
        <f t="shared" ca="1" si="30"/>
        <v>5636.54</v>
      </c>
      <c r="GS26" s="5">
        <f t="shared" ca="1" si="30"/>
        <v>0</v>
      </c>
      <c r="GT26" s="5">
        <f t="shared" ca="1" si="30"/>
        <v>0</v>
      </c>
      <c r="GU26" s="5"/>
      <c r="GV26" s="5">
        <f t="shared" ca="1" si="31"/>
        <v>3948.65</v>
      </c>
      <c r="GW26" s="5">
        <f t="shared" ca="1" si="31"/>
        <v>2313.9499999999998</v>
      </c>
      <c r="GX26" s="5">
        <f t="shared" ca="1" si="31"/>
        <v>0</v>
      </c>
      <c r="GY26" s="5">
        <f t="shared" ca="1" si="31"/>
        <v>0</v>
      </c>
      <c r="GZ26" s="5">
        <f t="shared" ca="1" si="31"/>
        <v>0</v>
      </c>
      <c r="HA26" s="5">
        <f t="shared" ca="1" si="31"/>
        <v>0</v>
      </c>
      <c r="HB26" s="5">
        <f t="shared" ca="1" si="31"/>
        <v>1634.7</v>
      </c>
      <c r="HC26" s="5">
        <f t="shared" ca="1" si="31"/>
        <v>0</v>
      </c>
      <c r="HD26" s="5">
        <f t="shared" ca="1" si="31"/>
        <v>0</v>
      </c>
      <c r="HE26" s="5">
        <f t="shared" ca="1" si="31"/>
        <v>0</v>
      </c>
      <c r="HF26" s="5">
        <f t="shared" ca="1" si="31"/>
        <v>0</v>
      </c>
      <c r="HG26" s="5">
        <f t="shared" ca="1" si="31"/>
        <v>0</v>
      </c>
      <c r="HH26" s="5"/>
      <c r="HI26" s="5">
        <f t="shared" ca="1" si="32"/>
        <v>144.352</v>
      </c>
      <c r="HJ26" s="5">
        <f t="shared" ca="1" si="32"/>
        <v>19.352799999999998</v>
      </c>
      <c r="HK26" s="5">
        <f t="shared" ca="1" si="32"/>
        <v>69.502300000000005</v>
      </c>
      <c r="HL26" s="5">
        <f t="shared" ca="1" si="32"/>
        <v>17.3889</v>
      </c>
      <c r="HM26" s="5">
        <f t="shared" ca="1" si="32"/>
        <v>0</v>
      </c>
      <c r="HN26" s="5">
        <f t="shared" ca="1" si="32"/>
        <v>1.33785</v>
      </c>
      <c r="HO26" s="5">
        <f t="shared" ca="1" si="32"/>
        <v>12.0265</v>
      </c>
      <c r="HP26" s="5">
        <f t="shared" ca="1" si="32"/>
        <v>24.7439</v>
      </c>
      <c r="HQ26" s="5"/>
      <c r="HR26" s="19">
        <f t="shared" ref="HR26:HR89" ca="1" si="103">((GI26*3.412)+(GV26*100))/$A26</f>
        <v>33.816477653024855</v>
      </c>
      <c r="HS26" s="19">
        <f t="shared" ref="HS26:HS89" ca="1" si="104">((GJ26*3.412)+(GW26*100))/$A26</f>
        <v>9.4803510797740511</v>
      </c>
      <c r="HT26" s="19">
        <f t="shared" ref="HT26:HT89" ca="1" si="105">((GK26*3.412)+(GX26*100))/$A26</f>
        <v>5.0646872816198121</v>
      </c>
      <c r="HU26" s="19">
        <f t="shared" ref="HU26:HU89" ca="1" si="106">((GL26*3.412)+(GY26*100))/$A26</f>
        <v>1.9964072142778144</v>
      </c>
      <c r="HV26" s="19">
        <f t="shared" ref="HV26:HV89" ca="1" si="107">((GM26*3.412)+(GZ26*100))/$A26</f>
        <v>0</v>
      </c>
      <c r="HW26" s="19">
        <f t="shared" ref="HW26:HW89" ca="1" si="108">((GN26*3.412)+(HA26*100))/$A26</f>
        <v>0.18804036587513875</v>
      </c>
      <c r="HX26" s="19">
        <f t="shared" ref="HX26:HX89" ca="1" si="109">((GO26*3.412)+(HB26*100))/$A26</f>
        <v>6.6961048962220477</v>
      </c>
      <c r="HY26" s="19">
        <f t="shared" ref="HY26:HY89" ca="1" si="110">((GP26*3.412)+(HC26*100))/$A26</f>
        <v>2.8951692192997904</v>
      </c>
      <c r="HZ26" s="19">
        <f t="shared" ref="HZ26:HZ89" ca="1" si="111">((GQ26*3.412)+(HD26*100))/$A26</f>
        <v>6.7079125864816262</v>
      </c>
      <c r="IA26" s="19">
        <f t="shared" ref="IA26:IA89" ca="1" si="112">((GR26*3.412)+(HE26*100))/$A26</f>
        <v>0.78778154321316352</v>
      </c>
      <c r="IB26" s="19">
        <f t="shared" ref="IB26:IB89" ca="1" si="113">((GS26*3.412)+(HF26*100))/$A26</f>
        <v>0</v>
      </c>
      <c r="IC26" s="5"/>
      <c r="ID26" s="5"/>
      <c r="IE26" s="5"/>
      <c r="IF26" s="5">
        <f t="shared" ref="IF26:IQ35" ca="1" si="114">OFFSET(INDIRECT($D$21),$C26,IF$19)</f>
        <v>126227</v>
      </c>
      <c r="IG26" s="5">
        <f t="shared" ca="1" si="114"/>
        <v>13.472099999999999</v>
      </c>
      <c r="IH26" s="5">
        <f t="shared" ca="1" si="114"/>
        <v>36237.599999999999</v>
      </c>
      <c r="II26" s="5">
        <f t="shared" ca="1" si="114"/>
        <v>14284.2</v>
      </c>
      <c r="IJ26" s="5">
        <f t="shared" ca="1" si="114"/>
        <v>0</v>
      </c>
      <c r="IK26" s="5">
        <f t="shared" ca="1" si="114"/>
        <v>1345.42</v>
      </c>
      <c r="IL26" s="5">
        <f t="shared" ca="1" si="114"/>
        <v>0</v>
      </c>
      <c r="IM26" s="5">
        <f t="shared" ca="1" si="114"/>
        <v>20714.8</v>
      </c>
      <c r="IN26" s="5">
        <f t="shared" ca="1" si="114"/>
        <v>47994.8</v>
      </c>
      <c r="IO26" s="5">
        <f t="shared" ca="1" si="114"/>
        <v>5636.54</v>
      </c>
      <c r="IP26" s="5">
        <f t="shared" ca="1" si="114"/>
        <v>0</v>
      </c>
      <c r="IQ26" s="5">
        <f t="shared" ca="1" si="114"/>
        <v>0</v>
      </c>
      <c r="IR26" s="5"/>
      <c r="IS26" s="5">
        <f t="shared" ref="IS26:JD35" ca="1" si="115">OFFSET(INDIRECT($D$21),$C26,IS$19)</f>
        <v>3948.65</v>
      </c>
      <c r="IT26" s="5">
        <f t="shared" ca="1" si="115"/>
        <v>2313.9499999999998</v>
      </c>
      <c r="IU26" s="5">
        <f t="shared" ca="1" si="115"/>
        <v>0</v>
      </c>
      <c r="IV26" s="5">
        <f t="shared" ca="1" si="115"/>
        <v>0</v>
      </c>
      <c r="IW26" s="5">
        <f t="shared" ca="1" si="115"/>
        <v>0</v>
      </c>
      <c r="IX26" s="5">
        <f t="shared" ca="1" si="115"/>
        <v>0</v>
      </c>
      <c r="IY26" s="5">
        <f t="shared" ca="1" si="115"/>
        <v>1634.7</v>
      </c>
      <c r="IZ26" s="5">
        <f t="shared" ca="1" si="115"/>
        <v>0</v>
      </c>
      <c r="JA26" s="5">
        <f t="shared" ca="1" si="115"/>
        <v>0</v>
      </c>
      <c r="JB26" s="5">
        <f t="shared" ca="1" si="115"/>
        <v>0</v>
      </c>
      <c r="JC26" s="5">
        <f t="shared" ca="1" si="115"/>
        <v>0</v>
      </c>
      <c r="JD26" s="5">
        <f t="shared" ca="1" si="115"/>
        <v>0</v>
      </c>
      <c r="JE26" s="5"/>
      <c r="JF26" s="5">
        <f ca="1">OFFSET(INDIRECT($D$21),$C26,JF$19)</f>
        <v>144.352</v>
      </c>
      <c r="JG26" s="5">
        <f t="shared" ref="JF26:JM35" ca="1" si="116">OFFSET(INDIRECT($D$21),$C26,JG$19)</f>
        <v>19.352799999999998</v>
      </c>
      <c r="JH26" s="5">
        <f t="shared" ca="1" si="116"/>
        <v>69.502300000000005</v>
      </c>
      <c r="JI26" s="5">
        <f t="shared" ca="1" si="116"/>
        <v>17.3889</v>
      </c>
      <c r="JJ26" s="5">
        <f t="shared" ca="1" si="116"/>
        <v>0</v>
      </c>
      <c r="JK26" s="5">
        <f t="shared" ca="1" si="116"/>
        <v>1.33785</v>
      </c>
      <c r="JL26" s="5">
        <f t="shared" ca="1" si="116"/>
        <v>12.0265</v>
      </c>
      <c r="JM26" s="5">
        <f t="shared" ca="1" si="116"/>
        <v>24.7439</v>
      </c>
      <c r="JN26" s="5"/>
      <c r="JO26" s="19">
        <f ca="1">((IF26*3.412)+(IS26*100))/$A26</f>
        <v>33.816477653024855</v>
      </c>
      <c r="JP26" s="19">
        <f t="shared" ref="JP26:JP36" ca="1" si="117">((IG26*3.412)+(IT26*100))/$A26</f>
        <v>9.4803510797740511</v>
      </c>
      <c r="JQ26" s="19">
        <f t="shared" ref="JQ26:JQ36" ca="1" si="118">((IH26*3.412)+(IU26*100))/$A26</f>
        <v>5.0646872816198121</v>
      </c>
      <c r="JR26" s="19">
        <f t="shared" ref="JR26:JR36" ca="1" si="119">((II26*3.412)+(IV26*100))/$A26</f>
        <v>1.9964072142778144</v>
      </c>
      <c r="JS26" s="19">
        <f t="shared" ref="JS26:JS36" ca="1" si="120">((IJ26*3.412)+(IW26*100))/$A26</f>
        <v>0</v>
      </c>
      <c r="JT26" s="19">
        <f t="shared" ref="JT26:JT36" ca="1" si="121">((IK26*3.412)+(IX26*100))/$A26</f>
        <v>0.18804036587513875</v>
      </c>
      <c r="JU26" s="19">
        <f t="shared" ref="JU26:JU36" ca="1" si="122">((IL26*3.412)+(IY26*100))/$A26</f>
        <v>6.6961048962220477</v>
      </c>
      <c r="JV26" s="19">
        <f t="shared" ref="JV26:JV36" ca="1" si="123">((IM26*3.412)+(IZ26*100))/$A26</f>
        <v>2.8951692192997904</v>
      </c>
      <c r="JW26" s="19">
        <f t="shared" ref="JW26:JW36" ca="1" si="124">((IN26*3.412)+(JA26*100))/$A26</f>
        <v>6.7079125864816262</v>
      </c>
      <c r="JX26" s="19">
        <f t="shared" ref="JX26:JX36" ca="1" si="125">((IO26*3.412)+(JB26*100))/$A26</f>
        <v>0.78778154321316352</v>
      </c>
      <c r="JY26" s="19">
        <f t="shared" ref="JY26:JY36" ca="1" si="126">((IP26*3.412)+(JC26*100))/$A26</f>
        <v>0</v>
      </c>
    </row>
    <row r="27" spans="1:285" ht="15" customHeight="1" x14ac:dyDescent="0.25">
      <c r="A27" s="5">
        <f>IF('Old Results'!E7='New Results'!E7,'New Results'!E7,"0")</f>
        <v>5502.05</v>
      </c>
      <c r="B27" s="5">
        <v>200</v>
      </c>
      <c r="C27" s="27">
        <f t="shared" ref="C27:C42" si="127">C26+1</f>
        <v>6</v>
      </c>
      <c r="D27" s="41" t="str">
        <f>'Old Results'!C7</f>
        <v>020012-T24</v>
      </c>
      <c r="E27" s="41" t="str">
        <f>'New Results'!C7</f>
        <v>020012-T24</v>
      </c>
      <c r="F27" s="5">
        <f t="shared" ca="1" si="38"/>
        <v>0</v>
      </c>
      <c r="G27" s="5">
        <f t="shared" ca="1" si="39"/>
        <v>0</v>
      </c>
      <c r="H27" s="5">
        <f t="shared" ca="1" si="40"/>
        <v>0</v>
      </c>
      <c r="I27" s="5">
        <f t="shared" ca="1" si="41"/>
        <v>0</v>
      </c>
      <c r="J27" s="5">
        <f t="shared" ca="1" si="42"/>
        <v>0</v>
      </c>
      <c r="K27" s="5">
        <f t="shared" ca="1" si="43"/>
        <v>0</v>
      </c>
      <c r="L27" s="5">
        <f t="shared" ca="1" si="44"/>
        <v>0</v>
      </c>
      <c r="M27" s="5">
        <f t="shared" ca="1" si="45"/>
        <v>0</v>
      </c>
      <c r="N27" s="5">
        <f t="shared" ca="1" si="46"/>
        <v>0</v>
      </c>
      <c r="O27" s="5">
        <f t="shared" ca="1" si="47"/>
        <v>0</v>
      </c>
      <c r="P27" s="5">
        <f t="shared" ca="1" si="48"/>
        <v>0</v>
      </c>
      <c r="Q27" s="5">
        <f t="shared" ca="1" si="48"/>
        <v>0</v>
      </c>
      <c r="R27" s="5">
        <f t="shared" ca="1" si="49"/>
        <v>0</v>
      </c>
      <c r="S27" s="5">
        <f t="shared" ca="1" si="50"/>
        <v>0</v>
      </c>
      <c r="T27" s="5">
        <f t="shared" ca="1" si="51"/>
        <v>0</v>
      </c>
      <c r="U27" s="5">
        <f t="shared" ca="1" si="52"/>
        <v>0</v>
      </c>
      <c r="V27" s="5">
        <f t="shared" ca="1" si="53"/>
        <v>0</v>
      </c>
      <c r="W27" s="5">
        <f t="shared" ca="1" si="54"/>
        <v>0</v>
      </c>
      <c r="X27" s="5">
        <f t="shared" ca="1" si="55"/>
        <v>0</v>
      </c>
      <c r="Y27" s="5">
        <f t="shared" ca="1" si="56"/>
        <v>0</v>
      </c>
      <c r="Z27" s="5">
        <f t="shared" ca="1" si="57"/>
        <v>0</v>
      </c>
      <c r="AA27" s="5">
        <f t="shared" ca="1" si="58"/>
        <v>0</v>
      </c>
      <c r="AB27" s="5">
        <f t="shared" ca="1" si="59"/>
        <v>0</v>
      </c>
      <c r="AC27" s="5">
        <f t="shared" ca="1" si="59"/>
        <v>0</v>
      </c>
      <c r="AD27" s="37">
        <f t="shared" ca="1" si="60"/>
        <v>0</v>
      </c>
      <c r="AE27" s="37">
        <f t="shared" ca="1" si="61"/>
        <v>0</v>
      </c>
      <c r="AF27" s="37">
        <f t="shared" ca="1" si="62"/>
        <v>0</v>
      </c>
      <c r="AG27" s="37">
        <f t="shared" ca="1" si="63"/>
        <v>0</v>
      </c>
      <c r="AH27" s="37">
        <f t="shared" ca="1" si="64"/>
        <v>0</v>
      </c>
      <c r="AI27" s="37">
        <f t="shared" ca="1" si="65"/>
        <v>0</v>
      </c>
      <c r="AJ27" s="37">
        <f t="shared" ca="1" si="66"/>
        <v>0</v>
      </c>
      <c r="AK27" s="37">
        <f t="shared" ca="1" si="67"/>
        <v>0</v>
      </c>
      <c r="AL27" s="33">
        <f t="shared" ca="1" si="68"/>
        <v>45.144550849228921</v>
      </c>
      <c r="AM27" s="33">
        <f t="shared" ca="1" si="69"/>
        <v>45.144550849228921</v>
      </c>
      <c r="AN27" s="24">
        <f t="shared" ref="AN27:AN36" ca="1" si="128">IF(AND(AM27&gt;0,AL27&gt;0),ABS(AL27-AM27)/AVERAGE(AM27:AM27),0)</f>
        <v>0</v>
      </c>
      <c r="AO27" s="34">
        <f t="shared" ref="AO27:AO36" ca="1" si="129">DO27</f>
        <v>222.298</v>
      </c>
      <c r="AP27" s="34">
        <f t="shared" ref="AP27:AP36" ca="1" si="130">FL27</f>
        <v>222.298</v>
      </c>
      <c r="AQ27" s="45">
        <f t="shared" ref="AQ27:AQ90" ca="1" si="131">IF(AND(AP27&gt;0,AO27&gt;0),(AO27-AP27)/AVERAGE(AP27:AP27),0)</f>
        <v>0</v>
      </c>
      <c r="AR27" s="34">
        <f t="shared" ca="1" si="70"/>
        <v>1.2</v>
      </c>
      <c r="AS27" s="34">
        <f t="shared" ca="1" si="71"/>
        <v>1.2</v>
      </c>
      <c r="AT27" s="47">
        <f t="shared" ref="AT27:AT90" ca="1" si="132">IFERROR((AR27-AS27)/AS27,0)</f>
        <v>0</v>
      </c>
      <c r="AU27" s="5"/>
      <c r="AV27" s="5">
        <f t="shared" ca="1" si="72"/>
        <v>0</v>
      </c>
      <c r="AW27" s="5">
        <f t="shared" ca="1" si="73"/>
        <v>0</v>
      </c>
      <c r="AX27" s="5">
        <f t="shared" ca="1" si="74"/>
        <v>0</v>
      </c>
      <c r="AY27" s="5">
        <f t="shared" ca="1" si="75"/>
        <v>0</v>
      </c>
      <c r="AZ27" s="5">
        <f t="shared" ca="1" si="76"/>
        <v>0</v>
      </c>
      <c r="BA27" s="5">
        <f t="shared" ca="1" si="77"/>
        <v>0</v>
      </c>
      <c r="BB27" s="5">
        <f t="shared" ca="1" si="78"/>
        <v>0</v>
      </c>
      <c r="BC27" s="5">
        <f t="shared" ca="1" si="79"/>
        <v>0</v>
      </c>
      <c r="BD27" s="5">
        <f t="shared" ca="1" si="80"/>
        <v>0</v>
      </c>
      <c r="BE27" s="5">
        <f t="shared" ca="1" si="81"/>
        <v>0</v>
      </c>
      <c r="BF27" s="5">
        <f t="shared" ca="1" si="82"/>
        <v>0</v>
      </c>
      <c r="BG27" s="5">
        <f t="shared" ca="1" si="83"/>
        <v>0</v>
      </c>
      <c r="BH27" s="5">
        <f t="shared" ref="BH27:BH36" ca="1" si="133">IF(AND($GV27&gt;0,$IS27&gt;0),GV27-IS27,0)</f>
        <v>0</v>
      </c>
      <c r="BI27" s="5">
        <f t="shared" ref="BI27:BI36" ca="1" si="134">IF(AND($GV27&gt;0,$IS27&gt;0),GW27-IT27,0)</f>
        <v>0</v>
      </c>
      <c r="BJ27" s="5">
        <f t="shared" ref="BJ27:BJ36" ca="1" si="135">IF(AND($GV27&gt;0,$IS27&gt;0),GX27-IU27,0)</f>
        <v>0</v>
      </c>
      <c r="BK27" s="5">
        <f t="shared" ref="BK27:BK36" ca="1" si="136">IF(AND($GV27&gt;0,$IS27&gt;0),GY27-IV27,0)</f>
        <v>0</v>
      </c>
      <c r="BL27" s="5">
        <f t="shared" ref="BL27:BL36" ca="1" si="137">IF(AND($GV27&gt;0,$IS27&gt;0),GZ27-IW27,0)</f>
        <v>0</v>
      </c>
      <c r="BM27" s="5">
        <f t="shared" ref="BM27:BM36" ca="1" si="138">IF(AND($GV27&gt;0,$IS27&gt;0),HA27-IX27,0)</f>
        <v>0</v>
      </c>
      <c r="BN27" s="5">
        <f t="shared" ref="BN27:BN36" ca="1" si="139">IF(AND($GV27&gt;0,$IS27&gt;0),HB27-IY27,0)</f>
        <v>0</v>
      </c>
      <c r="BO27" s="5">
        <f t="shared" ref="BO27:BO36" ca="1" si="140">IF(AND($GV27&gt;0,$IS27&gt;0),HC27-IZ27,0)</f>
        <v>0</v>
      </c>
      <c r="BP27" s="5">
        <f t="shared" ref="BP27:BP36" ca="1" si="141">IF(AND($GV27&gt;0,$IS27&gt;0),HD27-JA27,0)</f>
        <v>0</v>
      </c>
      <c r="BQ27" s="5">
        <f t="shared" ref="BQ27:BQ36" ca="1" si="142">IF(AND($GV27&gt;0,$IS27&gt;0),HE27-JB27,0)</f>
        <v>0</v>
      </c>
      <c r="BR27" s="5">
        <f t="shared" ref="BR27:BS36" ca="1" si="143">IF(AND($GV27&gt;0,$IS27&gt;0),HF27-JC27,0)</f>
        <v>0</v>
      </c>
      <c r="BS27" s="5">
        <f t="shared" ca="1" si="143"/>
        <v>0</v>
      </c>
      <c r="BT27" s="37">
        <f t="shared" ref="BT27:BT36" ca="1" si="144">IF(AND($HI27&gt;0,$JF27&gt;0),HI27-JF27,0)</f>
        <v>0</v>
      </c>
      <c r="BU27" s="37">
        <f t="shared" ref="BU27:BU36" ca="1" si="145">IF(AND($HI27&gt;0,$JF27&gt;0),HJ27-JG27,0)</f>
        <v>0</v>
      </c>
      <c r="BV27" s="37">
        <f t="shared" ref="BV27:BV36" ca="1" si="146">IF(AND($HI27&gt;0,$JF27&gt;0),HK27-JH27,0)</f>
        <v>0</v>
      </c>
      <c r="BW27" s="37">
        <f t="shared" ref="BW27:BW36" ca="1" si="147">IF(AND($HI27&gt;0,$JF27&gt;0),HL27-JI27,0)</f>
        <v>0</v>
      </c>
      <c r="BX27" s="37">
        <f t="shared" ref="BX27:BX36" ca="1" si="148">IF(AND($HI27&gt;0,$JF27&gt;0),HM27-JJ27,0)</f>
        <v>0</v>
      </c>
      <c r="BY27" s="37">
        <f t="shared" ref="BY27:BY36" ca="1" si="149">IF(AND($HI27&gt;0,$JF27&gt;0),HN27-JK27,0)</f>
        <v>0</v>
      </c>
      <c r="BZ27" s="37">
        <f t="shared" ref="BZ27:BZ36" ca="1" si="150">IF(AND($HI27&gt;0,$JF27&gt;0),HO27-JL27,0)</f>
        <v>0</v>
      </c>
      <c r="CA27" s="19">
        <f t="shared" ref="CA27:CA36" ca="1" si="151">IF(AND($HI27&gt;0,$JF27&gt;0),HP27-JM27,0)</f>
        <v>0</v>
      </c>
      <c r="CB27" s="33">
        <f t="shared" ca="1" si="86"/>
        <v>45.291800619768999</v>
      </c>
      <c r="CC27" s="33">
        <f t="shared" ca="1" si="87"/>
        <v>45.291800619768999</v>
      </c>
      <c r="CD27" s="24">
        <f t="shared" ref="CD27:CD36" ca="1" si="152">IF(AND(CC27&gt;0,CB27&gt;0),ABS(CB27-CC27)/AVERAGE(CC27:CC27),0)</f>
        <v>0</v>
      </c>
      <c r="CE27" s="34">
        <f t="shared" ref="CE27:CE36" ca="1" si="153">HI27</f>
        <v>223.48699999999999</v>
      </c>
      <c r="CF27" s="34">
        <f t="shared" ref="CF27:CF36" ca="1" si="154">JF27</f>
        <v>223.48699999999999</v>
      </c>
      <c r="CG27" s="45">
        <f t="shared" ca="1" si="88"/>
        <v>0</v>
      </c>
      <c r="CH27" s="5"/>
      <c r="CI27" s="5"/>
      <c r="CJ27" s="5">
        <f t="shared" ref="CJ27:CJ90" ca="1" si="155">HOUR(OFFSET(INDIRECT($E$21),$C27,CJ$19))*60+MINUTE(OFFSET(INDIRECT($E$21),$C27,CJ$19))</f>
        <v>42</v>
      </c>
      <c r="CK27" s="5">
        <f t="shared" ref="CK27:CK90" ca="1" si="156">HOUR(OFFSET(INDIRECT($D$21),$C27,CK$19))*60+MINUTE(OFFSET(INDIRECT($D$21),$C27,CK$19))</f>
        <v>39</v>
      </c>
      <c r="CL27" s="63">
        <f t="shared" ref="CL27:CL90" ca="1" si="157">1-(CK27/CJ27)</f>
        <v>7.1428571428571397E-2</v>
      </c>
      <c r="CO27" s="5">
        <f t="shared" ca="1" si="22"/>
        <v>57398</v>
      </c>
      <c r="CP27" s="5">
        <f t="shared" ca="1" si="22"/>
        <v>0</v>
      </c>
      <c r="CQ27" s="5">
        <f t="shared" ca="1" si="22"/>
        <v>8324.5499999999993</v>
      </c>
      <c r="CR27" s="5">
        <f t="shared" ca="1" si="22"/>
        <v>19969.400000000001</v>
      </c>
      <c r="CS27" s="5">
        <f t="shared" ca="1" si="22"/>
        <v>0</v>
      </c>
      <c r="CT27" s="5">
        <f t="shared" ca="1" si="22"/>
        <v>0</v>
      </c>
      <c r="CU27" s="5">
        <f t="shared" ca="1" si="22"/>
        <v>0</v>
      </c>
      <c r="CV27" s="5">
        <f t="shared" ca="1" si="22"/>
        <v>5537.36</v>
      </c>
      <c r="CW27" s="5">
        <f t="shared" ca="1" si="22"/>
        <v>23566.7</v>
      </c>
      <c r="CX27" s="5">
        <f t="shared" ca="1" si="22"/>
        <v>0</v>
      </c>
      <c r="CY27" s="5">
        <f t="shared" ca="1" si="22"/>
        <v>0</v>
      </c>
      <c r="CZ27" s="5">
        <f t="shared" ca="1" si="22"/>
        <v>0</v>
      </c>
      <c r="DA27" s="5"/>
      <c r="DB27" s="5">
        <f t="shared" ca="1" si="23"/>
        <v>525.45600000000002</v>
      </c>
      <c r="DC27" s="5">
        <f t="shared" ca="1" si="23"/>
        <v>269.029</v>
      </c>
      <c r="DD27" s="5">
        <f t="shared" ca="1" si="23"/>
        <v>0</v>
      </c>
      <c r="DE27" s="5">
        <f t="shared" ca="1" si="23"/>
        <v>0</v>
      </c>
      <c r="DF27" s="5">
        <f t="shared" ca="1" si="23"/>
        <v>0</v>
      </c>
      <c r="DG27" s="5">
        <f t="shared" ca="1" si="23"/>
        <v>0</v>
      </c>
      <c r="DH27" s="5">
        <f t="shared" ca="1" si="23"/>
        <v>256.42700000000002</v>
      </c>
      <c r="DI27" s="5">
        <f t="shared" ca="1" si="23"/>
        <v>0</v>
      </c>
      <c r="DJ27" s="5">
        <f t="shared" ca="1" si="23"/>
        <v>0</v>
      </c>
      <c r="DK27" s="5">
        <f t="shared" ca="1" si="23"/>
        <v>0</v>
      </c>
      <c r="DL27" s="5">
        <f t="shared" ca="1" si="23"/>
        <v>0</v>
      </c>
      <c r="DM27" s="5">
        <f t="shared" ca="1" si="23"/>
        <v>0</v>
      </c>
      <c r="DN27" s="5"/>
      <c r="DO27" s="5">
        <f t="shared" ca="1" si="24"/>
        <v>222.298</v>
      </c>
      <c r="DP27" s="5">
        <f t="shared" ca="1" si="24"/>
        <v>10.055300000000001</v>
      </c>
      <c r="DQ27" s="5">
        <f t="shared" ca="1" si="24"/>
        <v>70.982900000000001</v>
      </c>
      <c r="DR27" s="5">
        <f t="shared" ca="1" si="24"/>
        <v>104.23099999999999</v>
      </c>
      <c r="DS27" s="5">
        <f t="shared" ca="1" si="24"/>
        <v>0</v>
      </c>
      <c r="DT27" s="5">
        <f t="shared" ca="1" si="24"/>
        <v>0</v>
      </c>
      <c r="DU27" s="5">
        <f t="shared" ca="1" si="24"/>
        <v>8.3485200000000006</v>
      </c>
      <c r="DV27" s="5">
        <f t="shared" ca="1" si="24"/>
        <v>28.680399999999999</v>
      </c>
      <c r="DW27" s="5"/>
      <c r="DX27" s="19">
        <f t="shared" ref="DX27:DX36" ca="1" si="158">((CO27*3.412)+(DB27*100))/$A27</f>
        <v>45.144550849228921</v>
      </c>
      <c r="DY27" s="19">
        <f t="shared" ref="DY27:DY36" ca="1" si="159">((CP27*3.412)+(DC27*100))/$A27</f>
        <v>4.8896138711934647</v>
      </c>
      <c r="DZ27" s="19">
        <f t="shared" ref="DZ27:DZ36" ca="1" si="160">((CQ27*3.412)+(DD27*100))/$A27</f>
        <v>5.1623239701565771</v>
      </c>
      <c r="EA27" s="19">
        <f t="shared" ref="EA27:EA36" ca="1" si="161">((CR27*3.412)+(DE27*100))/$A27</f>
        <v>12.383673867013204</v>
      </c>
      <c r="EB27" s="19">
        <f t="shared" ref="EB27:EB36" ca="1" si="162">((CS27*3.412)+(DF27*100))/$A27</f>
        <v>0</v>
      </c>
      <c r="EC27" s="19">
        <f t="shared" ref="EC27:EC36" ca="1" si="163">((CT27*3.412)+(DG27*100))/$A27</f>
        <v>0</v>
      </c>
      <c r="ED27" s="19">
        <f t="shared" ref="ED27:ED36" ca="1" si="164">((CU27*3.412)+(DH27*100))/$A27</f>
        <v>4.6605719686298741</v>
      </c>
      <c r="EE27" s="19">
        <f t="shared" ref="EE27:EE36" ca="1" si="165">((CV27*3.412)+(DI27*100))/$A27</f>
        <v>3.4338968784362187</v>
      </c>
      <c r="EF27" s="19">
        <f t="shared" ref="EF27:EF36" ca="1" si="166">((CW27*3.412)+(DJ27*100))/$A27</f>
        <v>14.614476495124546</v>
      </c>
      <c r="EG27" s="19">
        <f t="shared" ref="EG27:EG36" ca="1" si="167">((CX27*3.412)+(DK27*100))/$A27</f>
        <v>0</v>
      </c>
      <c r="EH27" s="19">
        <f t="shared" ref="EH27:EH36" ca="1" si="168">((CY27*3.412)+(DL27*100))/$A27</f>
        <v>0</v>
      </c>
      <c r="EI27" s="5"/>
      <c r="EJ27" s="5"/>
      <c r="EK27" s="5"/>
      <c r="EL27" s="5">
        <f t="shared" ca="1" si="90"/>
        <v>57398</v>
      </c>
      <c r="EM27" s="5">
        <f t="shared" ca="1" si="90"/>
        <v>0</v>
      </c>
      <c r="EN27" s="5">
        <f t="shared" ca="1" si="90"/>
        <v>8324.5499999999993</v>
      </c>
      <c r="EO27" s="5">
        <f t="shared" ca="1" si="90"/>
        <v>19969.400000000001</v>
      </c>
      <c r="EP27" s="5">
        <f t="shared" ca="1" si="90"/>
        <v>0</v>
      </c>
      <c r="EQ27" s="5">
        <f t="shared" ca="1" si="90"/>
        <v>0</v>
      </c>
      <c r="ER27" s="5">
        <f t="shared" ca="1" si="90"/>
        <v>0</v>
      </c>
      <c r="ES27" s="5">
        <f t="shared" ca="1" si="90"/>
        <v>5537.36</v>
      </c>
      <c r="ET27" s="5">
        <f t="shared" ca="1" si="90"/>
        <v>23566.7</v>
      </c>
      <c r="EU27" s="5">
        <f t="shared" ca="1" si="90"/>
        <v>0</v>
      </c>
      <c r="EV27" s="5">
        <f t="shared" ca="1" si="90"/>
        <v>0</v>
      </c>
      <c r="EW27" s="5">
        <f t="shared" ca="1" si="90"/>
        <v>0</v>
      </c>
      <c r="EX27" s="5"/>
      <c r="EY27" s="5">
        <f t="shared" ca="1" si="91"/>
        <v>525.45600000000002</v>
      </c>
      <c r="EZ27" s="5">
        <f t="shared" ca="1" si="91"/>
        <v>269.029</v>
      </c>
      <c r="FA27" s="5">
        <f t="shared" ca="1" si="91"/>
        <v>0</v>
      </c>
      <c r="FB27" s="5">
        <f t="shared" ca="1" si="91"/>
        <v>0</v>
      </c>
      <c r="FC27" s="5">
        <f t="shared" ca="1" si="91"/>
        <v>0</v>
      </c>
      <c r="FD27" s="5">
        <f t="shared" ca="1" si="91"/>
        <v>0</v>
      </c>
      <c r="FE27" s="5">
        <f t="shared" ca="1" si="91"/>
        <v>256.42700000000002</v>
      </c>
      <c r="FF27" s="5">
        <f t="shared" ca="1" si="91"/>
        <v>0</v>
      </c>
      <c r="FG27" s="5">
        <f t="shared" ca="1" si="91"/>
        <v>0</v>
      </c>
      <c r="FH27" s="5">
        <f t="shared" ca="1" si="91"/>
        <v>0</v>
      </c>
      <c r="FI27" s="5">
        <f t="shared" ca="1" si="91"/>
        <v>0</v>
      </c>
      <c r="FJ27" s="5">
        <f t="shared" ca="1" si="91"/>
        <v>0</v>
      </c>
      <c r="FK27" s="5"/>
      <c r="FL27" s="5">
        <f t="shared" ca="1" si="92"/>
        <v>222.298</v>
      </c>
      <c r="FM27" s="5">
        <f t="shared" ca="1" si="92"/>
        <v>10.055300000000001</v>
      </c>
      <c r="FN27" s="5">
        <f t="shared" ca="1" si="92"/>
        <v>70.982900000000001</v>
      </c>
      <c r="FO27" s="5">
        <f t="shared" ca="1" si="92"/>
        <v>104.23099999999999</v>
      </c>
      <c r="FP27" s="5">
        <f t="shared" ca="1" si="92"/>
        <v>0</v>
      </c>
      <c r="FQ27" s="5">
        <f t="shared" ca="1" si="92"/>
        <v>0</v>
      </c>
      <c r="FR27" s="5">
        <f t="shared" ca="1" si="92"/>
        <v>8.3485200000000006</v>
      </c>
      <c r="FS27" s="5">
        <f t="shared" ca="1" si="92"/>
        <v>28.680399999999999</v>
      </c>
      <c r="FT27" s="5"/>
      <c r="FU27" s="19">
        <f t="shared" ref="FU27:FU36" ca="1" si="169">((EL27*3.412)+(EY27*100))/$A27</f>
        <v>45.144550849228921</v>
      </c>
      <c r="FV27" s="19">
        <f t="shared" ca="1" si="93"/>
        <v>4.8896138711934647</v>
      </c>
      <c r="FW27" s="19">
        <f t="shared" ca="1" si="94"/>
        <v>5.1623239701565771</v>
      </c>
      <c r="FX27" s="19">
        <f t="shared" ca="1" si="95"/>
        <v>12.383673867013204</v>
      </c>
      <c r="FY27" s="19">
        <f t="shared" ca="1" si="96"/>
        <v>0</v>
      </c>
      <c r="FZ27" s="19">
        <f t="shared" ca="1" si="97"/>
        <v>0</v>
      </c>
      <c r="GA27" s="19">
        <f t="shared" ca="1" si="98"/>
        <v>4.6605719686298741</v>
      </c>
      <c r="GB27" s="19">
        <f t="shared" ca="1" si="99"/>
        <v>3.4338968784362187</v>
      </c>
      <c r="GC27" s="19">
        <f t="shared" ca="1" si="100"/>
        <v>14.614476495124546</v>
      </c>
      <c r="GD27" s="19">
        <f t="shared" ca="1" si="101"/>
        <v>0</v>
      </c>
      <c r="GE27" s="19">
        <f t="shared" ca="1" si="102"/>
        <v>0</v>
      </c>
      <c r="GF27" s="5"/>
      <c r="GG27" s="5"/>
      <c r="GH27" s="5"/>
      <c r="GI27" s="5">
        <f t="shared" ca="1" si="30"/>
        <v>57619.3</v>
      </c>
      <c r="GJ27" s="5">
        <f t="shared" ca="1" si="30"/>
        <v>0</v>
      </c>
      <c r="GK27" s="5">
        <f t="shared" ca="1" si="30"/>
        <v>8359.7099999999991</v>
      </c>
      <c r="GL27" s="5">
        <f t="shared" ca="1" si="30"/>
        <v>20155.5</v>
      </c>
      <c r="GM27" s="5">
        <f t="shared" ca="1" si="30"/>
        <v>0</v>
      </c>
      <c r="GN27" s="5">
        <f t="shared" ca="1" si="30"/>
        <v>0</v>
      </c>
      <c r="GO27" s="5">
        <f t="shared" ca="1" si="30"/>
        <v>0</v>
      </c>
      <c r="GP27" s="5">
        <f t="shared" ca="1" si="30"/>
        <v>5537.36</v>
      </c>
      <c r="GQ27" s="5">
        <f t="shared" ca="1" si="30"/>
        <v>23566.7</v>
      </c>
      <c r="GR27" s="5">
        <f t="shared" ca="1" si="30"/>
        <v>0</v>
      </c>
      <c r="GS27" s="5">
        <f t="shared" ca="1" si="30"/>
        <v>0</v>
      </c>
      <c r="GT27" s="5">
        <f t="shared" ca="1" si="30"/>
        <v>0</v>
      </c>
      <c r="GU27" s="5"/>
      <c r="GV27" s="5">
        <f t="shared" ca="1" si="31"/>
        <v>526.00699999999995</v>
      </c>
      <c r="GW27" s="5">
        <f t="shared" ca="1" si="31"/>
        <v>271.55099999999999</v>
      </c>
      <c r="GX27" s="5">
        <f t="shared" ca="1" si="31"/>
        <v>0</v>
      </c>
      <c r="GY27" s="5">
        <f t="shared" ca="1" si="31"/>
        <v>0</v>
      </c>
      <c r="GZ27" s="5">
        <f t="shared" ca="1" si="31"/>
        <v>0</v>
      </c>
      <c r="HA27" s="5">
        <f t="shared" ca="1" si="31"/>
        <v>0</v>
      </c>
      <c r="HB27" s="5">
        <f t="shared" ca="1" si="31"/>
        <v>254.45599999999999</v>
      </c>
      <c r="HC27" s="5">
        <f t="shared" ca="1" si="31"/>
        <v>0</v>
      </c>
      <c r="HD27" s="5">
        <f t="shared" ca="1" si="31"/>
        <v>0</v>
      </c>
      <c r="HE27" s="5">
        <f t="shared" ca="1" si="31"/>
        <v>0</v>
      </c>
      <c r="HF27" s="5">
        <f t="shared" ca="1" si="31"/>
        <v>0</v>
      </c>
      <c r="HG27" s="5">
        <f t="shared" ca="1" si="31"/>
        <v>0</v>
      </c>
      <c r="HH27" s="5"/>
      <c r="HI27" s="5">
        <f t="shared" ca="1" si="32"/>
        <v>223.48699999999999</v>
      </c>
      <c r="HJ27" s="5">
        <f t="shared" ca="1" si="32"/>
        <v>10.150399999999999</v>
      </c>
      <c r="HK27" s="5">
        <f t="shared" ca="1" si="32"/>
        <v>71.1691</v>
      </c>
      <c r="HL27" s="5">
        <f t="shared" ca="1" si="32"/>
        <v>105.203</v>
      </c>
      <c r="HM27" s="5">
        <f t="shared" ca="1" si="32"/>
        <v>0</v>
      </c>
      <c r="HN27" s="5">
        <f t="shared" ca="1" si="32"/>
        <v>0</v>
      </c>
      <c r="HO27" s="5">
        <f t="shared" ca="1" si="32"/>
        <v>8.2843499999999999</v>
      </c>
      <c r="HP27" s="5">
        <f t="shared" ca="1" si="32"/>
        <v>28.680399999999999</v>
      </c>
      <c r="HQ27" s="5"/>
      <c r="HR27" s="19">
        <f t="shared" ca="1" si="103"/>
        <v>45.291800619768999</v>
      </c>
      <c r="HS27" s="19">
        <f t="shared" ca="1" si="104"/>
        <v>4.9354513317763375</v>
      </c>
      <c r="HT27" s="19">
        <f t="shared" ca="1" si="105"/>
        <v>5.1841278287183856</v>
      </c>
      <c r="HU27" s="19">
        <f t="shared" ca="1" si="106"/>
        <v>12.499080524531763</v>
      </c>
      <c r="HV27" s="19">
        <f t="shared" ca="1" si="107"/>
        <v>0</v>
      </c>
      <c r="HW27" s="19">
        <f t="shared" ca="1" si="108"/>
        <v>0</v>
      </c>
      <c r="HX27" s="19">
        <f t="shared" ca="1" si="109"/>
        <v>4.624748957206859</v>
      </c>
      <c r="HY27" s="19">
        <f t="shared" ca="1" si="110"/>
        <v>3.4338968784362187</v>
      </c>
      <c r="HZ27" s="19">
        <f t="shared" ca="1" si="111"/>
        <v>14.614476495124546</v>
      </c>
      <c r="IA27" s="19">
        <f t="shared" ca="1" si="112"/>
        <v>0</v>
      </c>
      <c r="IB27" s="19">
        <f t="shared" ca="1" si="113"/>
        <v>0</v>
      </c>
      <c r="IC27" s="5"/>
      <c r="ID27" s="5"/>
      <c r="IE27" s="5"/>
      <c r="IF27" s="5">
        <f t="shared" ca="1" si="114"/>
        <v>57619.3</v>
      </c>
      <c r="IG27" s="5">
        <f t="shared" ca="1" si="114"/>
        <v>0</v>
      </c>
      <c r="IH27" s="5">
        <f t="shared" ca="1" si="114"/>
        <v>8359.7099999999991</v>
      </c>
      <c r="II27" s="5">
        <f t="shared" ca="1" si="114"/>
        <v>20155.5</v>
      </c>
      <c r="IJ27" s="5">
        <f t="shared" ca="1" si="114"/>
        <v>0</v>
      </c>
      <c r="IK27" s="5">
        <f t="shared" ca="1" si="114"/>
        <v>0</v>
      </c>
      <c r="IL27" s="5">
        <f t="shared" ca="1" si="114"/>
        <v>0</v>
      </c>
      <c r="IM27" s="5">
        <f t="shared" ca="1" si="114"/>
        <v>5537.36</v>
      </c>
      <c r="IN27" s="5">
        <f t="shared" ca="1" si="114"/>
        <v>23566.7</v>
      </c>
      <c r="IO27" s="5">
        <f t="shared" ca="1" si="114"/>
        <v>0</v>
      </c>
      <c r="IP27" s="5">
        <f t="shared" ca="1" si="114"/>
        <v>0</v>
      </c>
      <c r="IQ27" s="5">
        <f t="shared" ca="1" si="114"/>
        <v>0</v>
      </c>
      <c r="IR27" s="5"/>
      <c r="IS27" s="5">
        <f t="shared" ca="1" si="115"/>
        <v>526.00699999999995</v>
      </c>
      <c r="IT27" s="5">
        <f t="shared" ca="1" si="115"/>
        <v>271.55099999999999</v>
      </c>
      <c r="IU27" s="5">
        <f t="shared" ca="1" si="115"/>
        <v>0</v>
      </c>
      <c r="IV27" s="5">
        <f t="shared" ca="1" si="115"/>
        <v>0</v>
      </c>
      <c r="IW27" s="5">
        <f t="shared" ca="1" si="115"/>
        <v>0</v>
      </c>
      <c r="IX27" s="5">
        <f t="shared" ca="1" si="115"/>
        <v>0</v>
      </c>
      <c r="IY27" s="5">
        <f t="shared" ca="1" si="115"/>
        <v>254.45599999999999</v>
      </c>
      <c r="IZ27" s="5">
        <f t="shared" ca="1" si="115"/>
        <v>0</v>
      </c>
      <c r="JA27" s="5">
        <f t="shared" ca="1" si="115"/>
        <v>0</v>
      </c>
      <c r="JB27" s="5">
        <f t="shared" ca="1" si="115"/>
        <v>0</v>
      </c>
      <c r="JC27" s="5">
        <f t="shared" ca="1" si="115"/>
        <v>0</v>
      </c>
      <c r="JD27" s="5">
        <f t="shared" ca="1" si="115"/>
        <v>0</v>
      </c>
      <c r="JE27" s="5"/>
      <c r="JF27" s="5">
        <f t="shared" ca="1" si="116"/>
        <v>223.48699999999999</v>
      </c>
      <c r="JG27" s="5">
        <f t="shared" ca="1" si="116"/>
        <v>10.150399999999999</v>
      </c>
      <c r="JH27" s="5">
        <f t="shared" ca="1" si="116"/>
        <v>71.1691</v>
      </c>
      <c r="JI27" s="5">
        <f t="shared" ca="1" si="116"/>
        <v>105.203</v>
      </c>
      <c r="JJ27" s="5">
        <f t="shared" ca="1" si="116"/>
        <v>0</v>
      </c>
      <c r="JK27" s="5">
        <f t="shared" ca="1" si="116"/>
        <v>0</v>
      </c>
      <c r="JL27" s="5">
        <f t="shared" ca="1" si="116"/>
        <v>8.2843499999999999</v>
      </c>
      <c r="JM27" s="5">
        <f t="shared" ca="1" si="116"/>
        <v>28.680399999999999</v>
      </c>
      <c r="JN27" s="5"/>
      <c r="JO27" s="19">
        <f t="shared" ref="JO27:JO36" ca="1" si="170">((IF27*3.412)+(IS27*100))/$A27</f>
        <v>45.291800619768999</v>
      </c>
      <c r="JP27" s="19">
        <f t="shared" ca="1" si="117"/>
        <v>4.9354513317763375</v>
      </c>
      <c r="JQ27" s="19">
        <f t="shared" ca="1" si="118"/>
        <v>5.1841278287183856</v>
      </c>
      <c r="JR27" s="19">
        <f t="shared" ca="1" si="119"/>
        <v>12.499080524531763</v>
      </c>
      <c r="JS27" s="19">
        <f t="shared" ca="1" si="120"/>
        <v>0</v>
      </c>
      <c r="JT27" s="19">
        <f t="shared" ca="1" si="121"/>
        <v>0</v>
      </c>
      <c r="JU27" s="19">
        <f t="shared" ca="1" si="122"/>
        <v>4.624748957206859</v>
      </c>
      <c r="JV27" s="19">
        <f t="shared" ca="1" si="123"/>
        <v>3.4338968784362187</v>
      </c>
      <c r="JW27" s="19">
        <f t="shared" ca="1" si="124"/>
        <v>14.614476495124546</v>
      </c>
      <c r="JX27" s="19">
        <f t="shared" ca="1" si="125"/>
        <v>0</v>
      </c>
      <c r="JY27" s="19">
        <f t="shared" ca="1" si="126"/>
        <v>0</v>
      </c>
    </row>
    <row r="28" spans="1:285" ht="15" customHeight="1" x14ac:dyDescent="0.25">
      <c r="A28" s="5">
        <f>IF('Old Results'!E8='New Results'!E8,'New Results'!E8,"0")</f>
        <v>53627.8</v>
      </c>
      <c r="B28" s="5">
        <v>300</v>
      </c>
      <c r="C28" s="27">
        <f t="shared" si="127"/>
        <v>7</v>
      </c>
      <c r="D28" s="41" t="str">
        <f>'Old Results'!C8</f>
        <v>030012-T24</v>
      </c>
      <c r="E28" s="41" t="str">
        <f>'New Results'!C8</f>
        <v>030012-T24</v>
      </c>
      <c r="F28" s="5">
        <f t="shared" ca="1" si="38"/>
        <v>0</v>
      </c>
      <c r="G28" s="5">
        <f t="shared" ca="1" si="39"/>
        <v>0</v>
      </c>
      <c r="H28" s="5">
        <f t="shared" ca="1" si="40"/>
        <v>0</v>
      </c>
      <c r="I28" s="5">
        <f t="shared" ca="1" si="41"/>
        <v>0</v>
      </c>
      <c r="J28" s="5">
        <f t="shared" ca="1" si="42"/>
        <v>0</v>
      </c>
      <c r="K28" s="5">
        <f t="shared" ca="1" si="43"/>
        <v>0</v>
      </c>
      <c r="L28" s="5">
        <f t="shared" ca="1" si="44"/>
        <v>0</v>
      </c>
      <c r="M28" s="5">
        <f t="shared" ca="1" si="45"/>
        <v>0</v>
      </c>
      <c r="N28" s="5">
        <f t="shared" ca="1" si="46"/>
        <v>0</v>
      </c>
      <c r="O28" s="5">
        <f t="shared" ca="1" si="47"/>
        <v>0</v>
      </c>
      <c r="P28" s="5">
        <f t="shared" ca="1" si="48"/>
        <v>0</v>
      </c>
      <c r="Q28" s="5">
        <f t="shared" ca="1" si="48"/>
        <v>0</v>
      </c>
      <c r="R28" s="5">
        <f t="shared" ca="1" si="49"/>
        <v>0</v>
      </c>
      <c r="S28" s="5">
        <f t="shared" ca="1" si="50"/>
        <v>0</v>
      </c>
      <c r="T28" s="5">
        <f t="shared" ca="1" si="51"/>
        <v>0</v>
      </c>
      <c r="U28" s="5">
        <f t="shared" ca="1" si="52"/>
        <v>0</v>
      </c>
      <c r="V28" s="5">
        <f t="shared" ca="1" si="53"/>
        <v>0</v>
      </c>
      <c r="W28" s="5">
        <f t="shared" ca="1" si="54"/>
        <v>0</v>
      </c>
      <c r="X28" s="5">
        <f t="shared" ca="1" si="55"/>
        <v>0</v>
      </c>
      <c r="Y28" s="5">
        <f t="shared" ca="1" si="56"/>
        <v>0</v>
      </c>
      <c r="Z28" s="5">
        <f t="shared" ca="1" si="57"/>
        <v>0</v>
      </c>
      <c r="AA28" s="5">
        <f t="shared" ca="1" si="58"/>
        <v>0</v>
      </c>
      <c r="AB28" s="5">
        <f t="shared" ca="1" si="59"/>
        <v>0</v>
      </c>
      <c r="AC28" s="5">
        <f t="shared" ca="1" si="59"/>
        <v>0</v>
      </c>
      <c r="AD28" s="37">
        <f t="shared" ca="1" si="60"/>
        <v>0</v>
      </c>
      <c r="AE28" s="37">
        <f t="shared" ca="1" si="61"/>
        <v>0</v>
      </c>
      <c r="AF28" s="37">
        <f t="shared" ca="1" si="62"/>
        <v>0</v>
      </c>
      <c r="AG28" s="37">
        <f t="shared" ca="1" si="63"/>
        <v>0</v>
      </c>
      <c r="AH28" s="37">
        <f t="shared" ca="1" si="64"/>
        <v>0</v>
      </c>
      <c r="AI28" s="37">
        <f t="shared" ca="1" si="65"/>
        <v>0</v>
      </c>
      <c r="AJ28" s="37">
        <f t="shared" ca="1" si="66"/>
        <v>0</v>
      </c>
      <c r="AK28" s="37">
        <f t="shared" ca="1" si="67"/>
        <v>0</v>
      </c>
      <c r="AL28" s="33">
        <f t="shared" ca="1" si="68"/>
        <v>36.415678211673793</v>
      </c>
      <c r="AM28" s="33">
        <f t="shared" ca="1" si="69"/>
        <v>36.415678211673793</v>
      </c>
      <c r="AN28" s="24">
        <f t="shared" ca="1" si="128"/>
        <v>0</v>
      </c>
      <c r="AO28" s="34">
        <f t="shared" ca="1" si="129"/>
        <v>137.64699999999999</v>
      </c>
      <c r="AP28" s="34">
        <f t="shared" ca="1" si="130"/>
        <v>137.64699999999999</v>
      </c>
      <c r="AQ28" s="45">
        <f t="shared" ca="1" si="131"/>
        <v>0</v>
      </c>
      <c r="AR28" s="34">
        <f t="shared" ca="1" si="70"/>
        <v>-0.7</v>
      </c>
      <c r="AS28" s="34">
        <f t="shared" ca="1" si="71"/>
        <v>-0.7</v>
      </c>
      <c r="AT28" s="47">
        <f t="shared" ca="1" si="132"/>
        <v>0</v>
      </c>
      <c r="AU28" s="5"/>
      <c r="AV28" s="5">
        <f t="shared" ca="1" si="72"/>
        <v>0</v>
      </c>
      <c r="AW28" s="5">
        <f t="shared" ca="1" si="73"/>
        <v>0</v>
      </c>
      <c r="AX28" s="5">
        <f t="shared" ca="1" si="74"/>
        <v>0</v>
      </c>
      <c r="AY28" s="5">
        <f t="shared" ca="1" si="75"/>
        <v>0</v>
      </c>
      <c r="AZ28" s="5">
        <f t="shared" ca="1" si="76"/>
        <v>0</v>
      </c>
      <c r="BA28" s="5">
        <f t="shared" ca="1" si="77"/>
        <v>0</v>
      </c>
      <c r="BB28" s="5">
        <f t="shared" ca="1" si="78"/>
        <v>0</v>
      </c>
      <c r="BC28" s="5">
        <f t="shared" ca="1" si="79"/>
        <v>0</v>
      </c>
      <c r="BD28" s="5">
        <f t="shared" ca="1" si="80"/>
        <v>0</v>
      </c>
      <c r="BE28" s="5">
        <f t="shared" ca="1" si="81"/>
        <v>0</v>
      </c>
      <c r="BF28" s="5">
        <f t="shared" ca="1" si="82"/>
        <v>0</v>
      </c>
      <c r="BG28" s="5">
        <f t="shared" ca="1" si="83"/>
        <v>0</v>
      </c>
      <c r="BH28" s="5">
        <f t="shared" ca="1" si="133"/>
        <v>0</v>
      </c>
      <c r="BI28" s="5">
        <f t="shared" ca="1" si="134"/>
        <v>0</v>
      </c>
      <c r="BJ28" s="5">
        <f t="shared" ca="1" si="135"/>
        <v>0</v>
      </c>
      <c r="BK28" s="5">
        <f t="shared" ca="1" si="136"/>
        <v>0</v>
      </c>
      <c r="BL28" s="5">
        <f t="shared" ca="1" si="137"/>
        <v>0</v>
      </c>
      <c r="BM28" s="5">
        <f t="shared" ca="1" si="138"/>
        <v>0</v>
      </c>
      <c r="BN28" s="5">
        <f t="shared" ca="1" si="139"/>
        <v>0</v>
      </c>
      <c r="BO28" s="5">
        <f t="shared" ca="1" si="140"/>
        <v>0</v>
      </c>
      <c r="BP28" s="5">
        <f t="shared" ca="1" si="141"/>
        <v>0</v>
      </c>
      <c r="BQ28" s="5">
        <f t="shared" ca="1" si="142"/>
        <v>0</v>
      </c>
      <c r="BR28" s="5">
        <f t="shared" ca="1" si="143"/>
        <v>0</v>
      </c>
      <c r="BS28" s="5">
        <f t="shared" ca="1" si="143"/>
        <v>0</v>
      </c>
      <c r="BT28" s="37">
        <f t="shared" ca="1" si="144"/>
        <v>0</v>
      </c>
      <c r="BU28" s="37">
        <f t="shared" ca="1" si="145"/>
        <v>0</v>
      </c>
      <c r="BV28" s="37">
        <f t="shared" ca="1" si="146"/>
        <v>0</v>
      </c>
      <c r="BW28" s="37">
        <f t="shared" ca="1" si="147"/>
        <v>0</v>
      </c>
      <c r="BX28" s="37">
        <f t="shared" ca="1" si="148"/>
        <v>0</v>
      </c>
      <c r="BY28" s="37">
        <f t="shared" ca="1" si="149"/>
        <v>0</v>
      </c>
      <c r="BZ28" s="37">
        <f t="shared" ca="1" si="150"/>
        <v>0</v>
      </c>
      <c r="CA28" s="19">
        <f t="shared" ca="1" si="151"/>
        <v>0</v>
      </c>
      <c r="CB28" s="33">
        <f t="shared" ca="1" si="86"/>
        <v>36.450076490178603</v>
      </c>
      <c r="CC28" s="33">
        <f t="shared" ca="1" si="87"/>
        <v>36.450076490178603</v>
      </c>
      <c r="CD28" s="24">
        <f t="shared" ca="1" si="152"/>
        <v>0</v>
      </c>
      <c r="CE28" s="34">
        <f t="shared" ca="1" si="153"/>
        <v>136.92400000000001</v>
      </c>
      <c r="CF28" s="34">
        <f t="shared" ca="1" si="154"/>
        <v>136.92400000000001</v>
      </c>
      <c r="CG28" s="45">
        <f t="shared" ca="1" si="88"/>
        <v>0</v>
      </c>
      <c r="CH28" s="5"/>
      <c r="CI28" s="5"/>
      <c r="CJ28" s="5">
        <f t="shared" ca="1" si="155"/>
        <v>85</v>
      </c>
      <c r="CK28" s="5">
        <f t="shared" ca="1" si="156"/>
        <v>85</v>
      </c>
      <c r="CL28" s="63">
        <f t="shared" ca="1" si="157"/>
        <v>0</v>
      </c>
      <c r="CO28" s="5">
        <f t="shared" ca="1" si="22"/>
        <v>449509</v>
      </c>
      <c r="CP28" s="5">
        <f t="shared" ca="1" si="22"/>
        <v>20.837499999999999</v>
      </c>
      <c r="CQ28" s="5">
        <f t="shared" ca="1" si="22"/>
        <v>83899.1</v>
      </c>
      <c r="CR28" s="5">
        <f t="shared" ca="1" si="22"/>
        <v>35844.9</v>
      </c>
      <c r="CS28" s="5">
        <f t="shared" ca="1" si="22"/>
        <v>0</v>
      </c>
      <c r="CT28" s="5">
        <f t="shared" ca="1" si="22"/>
        <v>1979.89</v>
      </c>
      <c r="CU28" s="5">
        <f t="shared" ca="1" si="22"/>
        <v>0</v>
      </c>
      <c r="CV28" s="5">
        <f t="shared" ca="1" si="22"/>
        <v>58576.800000000003</v>
      </c>
      <c r="CW28" s="5">
        <f t="shared" ca="1" si="22"/>
        <v>229701</v>
      </c>
      <c r="CX28" s="5">
        <f t="shared" ca="1" si="22"/>
        <v>39486.5</v>
      </c>
      <c r="CY28" s="5">
        <f t="shared" ca="1" si="22"/>
        <v>0</v>
      </c>
      <c r="CZ28" s="5">
        <f t="shared" ca="1" si="22"/>
        <v>0</v>
      </c>
      <c r="DA28" s="5"/>
      <c r="DB28" s="5">
        <f t="shared" ca="1" si="23"/>
        <v>4191.68</v>
      </c>
      <c r="DC28" s="5">
        <f t="shared" ca="1" si="23"/>
        <v>3528.47</v>
      </c>
      <c r="DD28" s="5">
        <f t="shared" ca="1" si="23"/>
        <v>0</v>
      </c>
      <c r="DE28" s="5">
        <f t="shared" ca="1" si="23"/>
        <v>0</v>
      </c>
      <c r="DF28" s="5">
        <f t="shared" ca="1" si="23"/>
        <v>0</v>
      </c>
      <c r="DG28" s="5">
        <f t="shared" ca="1" si="23"/>
        <v>0</v>
      </c>
      <c r="DH28" s="5">
        <f t="shared" ca="1" si="23"/>
        <v>663.20799999999997</v>
      </c>
      <c r="DI28" s="5">
        <f t="shared" ca="1" si="23"/>
        <v>0</v>
      </c>
      <c r="DJ28" s="5">
        <f t="shared" ca="1" si="23"/>
        <v>0</v>
      </c>
      <c r="DK28" s="5">
        <f t="shared" ca="1" si="23"/>
        <v>0</v>
      </c>
      <c r="DL28" s="5">
        <f t="shared" ca="1" si="23"/>
        <v>0</v>
      </c>
      <c r="DM28" s="5">
        <f t="shared" ca="1" si="23"/>
        <v>0</v>
      </c>
      <c r="DN28" s="5"/>
      <c r="DO28" s="5">
        <f t="shared" ca="1" si="24"/>
        <v>137.64699999999999</v>
      </c>
      <c r="DP28" s="5">
        <f t="shared" ca="1" si="24"/>
        <v>13.269500000000001</v>
      </c>
      <c r="DQ28" s="5">
        <f t="shared" ca="1" si="24"/>
        <v>70.699600000000004</v>
      </c>
      <c r="DR28" s="5">
        <f t="shared" ca="1" si="24"/>
        <v>19.5001</v>
      </c>
      <c r="DS28" s="5">
        <f t="shared" ca="1" si="24"/>
        <v>0</v>
      </c>
      <c r="DT28" s="5">
        <f t="shared" ca="1" si="24"/>
        <v>0.89692099999999997</v>
      </c>
      <c r="DU28" s="5">
        <f t="shared" ca="1" si="24"/>
        <v>2.22227</v>
      </c>
      <c r="DV28" s="5">
        <f t="shared" ca="1" si="24"/>
        <v>31.058800000000002</v>
      </c>
      <c r="DW28" s="5"/>
      <c r="DX28" s="19">
        <f t="shared" ca="1" si="158"/>
        <v>36.415678211673793</v>
      </c>
      <c r="DY28" s="19">
        <f t="shared" ca="1" si="159"/>
        <v>6.5808796473097901</v>
      </c>
      <c r="DZ28" s="19">
        <f t="shared" ca="1" si="160"/>
        <v>5.3379726410555719</v>
      </c>
      <c r="EA28" s="19">
        <f t="shared" ca="1" si="161"/>
        <v>2.2805857931893532</v>
      </c>
      <c r="EB28" s="19">
        <f t="shared" ca="1" si="162"/>
        <v>0</v>
      </c>
      <c r="EC28" s="19">
        <f t="shared" ca="1" si="163"/>
        <v>0.12596796213903982</v>
      </c>
      <c r="ED28" s="19">
        <f t="shared" ca="1" si="164"/>
        <v>1.2366869422202664</v>
      </c>
      <c r="EE28" s="19">
        <f t="shared" ca="1" si="165"/>
        <v>3.7268737781523757</v>
      </c>
      <c r="EF28" s="19">
        <f t="shared" ca="1" si="166"/>
        <v>14.61443154483309</v>
      </c>
      <c r="EG28" s="19">
        <f t="shared" ca="1" si="167"/>
        <v>2.5122779230175394</v>
      </c>
      <c r="EH28" s="19">
        <f t="shared" ca="1" si="168"/>
        <v>0</v>
      </c>
      <c r="EI28" s="5"/>
      <c r="EJ28" s="5"/>
      <c r="EK28" s="5"/>
      <c r="EL28" s="5">
        <f t="shared" ca="1" si="90"/>
        <v>449509</v>
      </c>
      <c r="EM28" s="5">
        <f t="shared" ca="1" si="90"/>
        <v>20.837499999999999</v>
      </c>
      <c r="EN28" s="5">
        <f t="shared" ca="1" si="90"/>
        <v>83899.1</v>
      </c>
      <c r="EO28" s="5">
        <f t="shared" ca="1" si="90"/>
        <v>35844.9</v>
      </c>
      <c r="EP28" s="5">
        <f t="shared" ca="1" si="90"/>
        <v>0</v>
      </c>
      <c r="EQ28" s="5">
        <f t="shared" ca="1" si="90"/>
        <v>1979.89</v>
      </c>
      <c r="ER28" s="5">
        <f t="shared" ca="1" si="90"/>
        <v>0</v>
      </c>
      <c r="ES28" s="5">
        <f t="shared" ca="1" si="90"/>
        <v>58576.800000000003</v>
      </c>
      <c r="ET28" s="5">
        <f t="shared" ca="1" si="90"/>
        <v>229701</v>
      </c>
      <c r="EU28" s="5">
        <f t="shared" ca="1" si="90"/>
        <v>39486.5</v>
      </c>
      <c r="EV28" s="5">
        <f t="shared" ca="1" si="90"/>
        <v>0</v>
      </c>
      <c r="EW28" s="5">
        <f t="shared" ca="1" si="90"/>
        <v>0</v>
      </c>
      <c r="EX28" s="5"/>
      <c r="EY28" s="5">
        <f t="shared" ca="1" si="91"/>
        <v>4191.68</v>
      </c>
      <c r="EZ28" s="5">
        <f t="shared" ca="1" si="91"/>
        <v>3528.47</v>
      </c>
      <c r="FA28" s="5">
        <f t="shared" ca="1" si="91"/>
        <v>0</v>
      </c>
      <c r="FB28" s="5">
        <f t="shared" ca="1" si="91"/>
        <v>0</v>
      </c>
      <c r="FC28" s="5">
        <f t="shared" ca="1" si="91"/>
        <v>0</v>
      </c>
      <c r="FD28" s="5">
        <f t="shared" ca="1" si="91"/>
        <v>0</v>
      </c>
      <c r="FE28" s="5">
        <f t="shared" ca="1" si="91"/>
        <v>663.20799999999997</v>
      </c>
      <c r="FF28" s="5">
        <f t="shared" ca="1" si="91"/>
        <v>0</v>
      </c>
      <c r="FG28" s="5">
        <f t="shared" ca="1" si="91"/>
        <v>0</v>
      </c>
      <c r="FH28" s="5">
        <f t="shared" ca="1" si="91"/>
        <v>0</v>
      </c>
      <c r="FI28" s="5">
        <f t="shared" ca="1" si="91"/>
        <v>0</v>
      </c>
      <c r="FJ28" s="5">
        <f t="shared" ca="1" si="91"/>
        <v>0</v>
      </c>
      <c r="FK28" s="5"/>
      <c r="FL28" s="5">
        <f t="shared" ca="1" si="92"/>
        <v>137.64699999999999</v>
      </c>
      <c r="FM28" s="5">
        <f t="shared" ca="1" si="92"/>
        <v>13.269500000000001</v>
      </c>
      <c r="FN28" s="5">
        <f t="shared" ca="1" si="92"/>
        <v>70.699600000000004</v>
      </c>
      <c r="FO28" s="5">
        <f t="shared" ca="1" si="92"/>
        <v>19.5001</v>
      </c>
      <c r="FP28" s="5">
        <f t="shared" ca="1" si="92"/>
        <v>0</v>
      </c>
      <c r="FQ28" s="5">
        <f t="shared" ca="1" si="92"/>
        <v>0.89692099999999997</v>
      </c>
      <c r="FR28" s="5">
        <f t="shared" ca="1" si="92"/>
        <v>2.22227</v>
      </c>
      <c r="FS28" s="5">
        <f t="shared" ca="1" si="92"/>
        <v>31.058800000000002</v>
      </c>
      <c r="FT28" s="5"/>
      <c r="FU28" s="19">
        <f t="shared" ca="1" si="169"/>
        <v>36.415678211673793</v>
      </c>
      <c r="FV28" s="19">
        <f t="shared" ca="1" si="93"/>
        <v>6.5808796473097901</v>
      </c>
      <c r="FW28" s="19">
        <f t="shared" ca="1" si="94"/>
        <v>5.3379726410555719</v>
      </c>
      <c r="FX28" s="19">
        <f t="shared" ca="1" si="95"/>
        <v>2.2805857931893532</v>
      </c>
      <c r="FY28" s="19">
        <f t="shared" ca="1" si="96"/>
        <v>0</v>
      </c>
      <c r="FZ28" s="19">
        <f t="shared" ca="1" si="97"/>
        <v>0.12596796213903982</v>
      </c>
      <c r="GA28" s="19">
        <f t="shared" ca="1" si="98"/>
        <v>1.2366869422202664</v>
      </c>
      <c r="GB28" s="19">
        <f t="shared" ca="1" si="99"/>
        <v>3.7268737781523757</v>
      </c>
      <c r="GC28" s="19">
        <f t="shared" ca="1" si="100"/>
        <v>14.61443154483309</v>
      </c>
      <c r="GD28" s="19">
        <f t="shared" ca="1" si="101"/>
        <v>2.5122779230175394</v>
      </c>
      <c r="GE28" s="19">
        <f t="shared" ca="1" si="102"/>
        <v>0</v>
      </c>
      <c r="GF28" s="5"/>
      <c r="GG28" s="5"/>
      <c r="GH28" s="5"/>
      <c r="GI28" s="5">
        <f t="shared" ca="1" si="30"/>
        <v>447501</v>
      </c>
      <c r="GJ28" s="5">
        <f t="shared" ca="1" si="30"/>
        <v>21.261700000000001</v>
      </c>
      <c r="GK28" s="5">
        <f t="shared" ca="1" si="30"/>
        <v>81832.100000000006</v>
      </c>
      <c r="GL28" s="5">
        <f t="shared" ca="1" si="30"/>
        <v>35830</v>
      </c>
      <c r="GM28" s="5">
        <f t="shared" ca="1" si="30"/>
        <v>0</v>
      </c>
      <c r="GN28" s="5">
        <f t="shared" ca="1" si="30"/>
        <v>2053.48</v>
      </c>
      <c r="GO28" s="5">
        <f t="shared" ca="1" si="30"/>
        <v>0</v>
      </c>
      <c r="GP28" s="5">
        <f t="shared" ca="1" si="30"/>
        <v>58576.800000000003</v>
      </c>
      <c r="GQ28" s="5">
        <f t="shared" ca="1" si="30"/>
        <v>229701</v>
      </c>
      <c r="GR28" s="5">
        <f t="shared" ca="1" si="30"/>
        <v>39486.5</v>
      </c>
      <c r="GS28" s="5">
        <f t="shared" ca="1" si="30"/>
        <v>0</v>
      </c>
      <c r="GT28" s="5">
        <f t="shared" ca="1" si="30"/>
        <v>0</v>
      </c>
      <c r="GU28" s="5"/>
      <c r="GV28" s="5">
        <f t="shared" ca="1" si="31"/>
        <v>4278.6400000000003</v>
      </c>
      <c r="GW28" s="5">
        <f t="shared" ca="1" si="31"/>
        <v>3616.14</v>
      </c>
      <c r="GX28" s="5">
        <f t="shared" ca="1" si="31"/>
        <v>0</v>
      </c>
      <c r="GY28" s="5">
        <f t="shared" ca="1" si="31"/>
        <v>0</v>
      </c>
      <c r="GZ28" s="5">
        <f t="shared" ca="1" si="31"/>
        <v>0</v>
      </c>
      <c r="HA28" s="5">
        <f t="shared" ca="1" si="31"/>
        <v>0</v>
      </c>
      <c r="HB28" s="5">
        <f t="shared" ca="1" si="31"/>
        <v>662.5</v>
      </c>
      <c r="HC28" s="5">
        <f t="shared" ca="1" si="31"/>
        <v>0</v>
      </c>
      <c r="HD28" s="5">
        <f t="shared" ca="1" si="31"/>
        <v>0</v>
      </c>
      <c r="HE28" s="5">
        <f t="shared" ca="1" si="31"/>
        <v>0</v>
      </c>
      <c r="HF28" s="5">
        <f t="shared" ca="1" si="31"/>
        <v>0</v>
      </c>
      <c r="HG28" s="5">
        <f t="shared" ca="1" si="31"/>
        <v>0</v>
      </c>
      <c r="HH28" s="5"/>
      <c r="HI28" s="5">
        <f t="shared" ca="1" si="32"/>
        <v>136.92400000000001</v>
      </c>
      <c r="HJ28" s="5">
        <f t="shared" ca="1" si="32"/>
        <v>13.6044</v>
      </c>
      <c r="HK28" s="5">
        <f t="shared" ca="1" si="32"/>
        <v>69.147000000000006</v>
      </c>
      <c r="HL28" s="5">
        <f t="shared" ca="1" si="32"/>
        <v>19.9636</v>
      </c>
      <c r="HM28" s="5">
        <f t="shared" ca="1" si="32"/>
        <v>0</v>
      </c>
      <c r="HN28" s="5">
        <f t="shared" ca="1" si="32"/>
        <v>0.92977200000000004</v>
      </c>
      <c r="HO28" s="5">
        <f t="shared" ca="1" si="32"/>
        <v>2.21991</v>
      </c>
      <c r="HP28" s="5">
        <f t="shared" ca="1" si="32"/>
        <v>31.058800000000002</v>
      </c>
      <c r="HQ28" s="5"/>
      <c r="HR28" s="19">
        <f t="shared" ca="1" si="103"/>
        <v>36.450076490178603</v>
      </c>
      <c r="HS28" s="19">
        <f t="shared" ca="1" si="104"/>
        <v>6.7443852800301336</v>
      </c>
      <c r="HT28" s="19">
        <f t="shared" ca="1" si="105"/>
        <v>5.2064624168807967</v>
      </c>
      <c r="HU28" s="19">
        <f t="shared" ca="1" si="106"/>
        <v>2.2796377997978658</v>
      </c>
      <c r="HV28" s="19">
        <f t="shared" ca="1" si="107"/>
        <v>0</v>
      </c>
      <c r="HW28" s="19">
        <f t="shared" ca="1" si="108"/>
        <v>0.13065003151350604</v>
      </c>
      <c r="HX28" s="19">
        <f t="shared" ca="1" si="109"/>
        <v>1.2353667314340695</v>
      </c>
      <c r="HY28" s="19">
        <f t="shared" ca="1" si="110"/>
        <v>3.7268737781523757</v>
      </c>
      <c r="HZ28" s="19">
        <f t="shared" ca="1" si="111"/>
        <v>14.61443154483309</v>
      </c>
      <c r="IA28" s="19">
        <f t="shared" ca="1" si="112"/>
        <v>2.5122779230175394</v>
      </c>
      <c r="IB28" s="19">
        <f t="shared" ca="1" si="113"/>
        <v>0</v>
      </c>
      <c r="IC28" s="5"/>
      <c r="ID28" s="5"/>
      <c r="IE28" s="5"/>
      <c r="IF28" s="5">
        <f t="shared" ca="1" si="114"/>
        <v>447501</v>
      </c>
      <c r="IG28" s="5">
        <f t="shared" ca="1" si="114"/>
        <v>21.261700000000001</v>
      </c>
      <c r="IH28" s="5">
        <f t="shared" ca="1" si="114"/>
        <v>81832.100000000006</v>
      </c>
      <c r="II28" s="5">
        <f t="shared" ca="1" si="114"/>
        <v>35830</v>
      </c>
      <c r="IJ28" s="5">
        <f t="shared" ca="1" si="114"/>
        <v>0</v>
      </c>
      <c r="IK28" s="5">
        <f t="shared" ca="1" si="114"/>
        <v>2053.48</v>
      </c>
      <c r="IL28" s="5">
        <f t="shared" ca="1" si="114"/>
        <v>0</v>
      </c>
      <c r="IM28" s="5">
        <f t="shared" ca="1" si="114"/>
        <v>58576.800000000003</v>
      </c>
      <c r="IN28" s="5">
        <f t="shared" ca="1" si="114"/>
        <v>229701</v>
      </c>
      <c r="IO28" s="5">
        <f t="shared" ca="1" si="114"/>
        <v>39486.5</v>
      </c>
      <c r="IP28" s="5">
        <f t="shared" ca="1" si="114"/>
        <v>0</v>
      </c>
      <c r="IQ28" s="5">
        <f t="shared" ca="1" si="114"/>
        <v>0</v>
      </c>
      <c r="IR28" s="5"/>
      <c r="IS28" s="5">
        <f t="shared" ca="1" si="115"/>
        <v>4278.6400000000003</v>
      </c>
      <c r="IT28" s="5">
        <f t="shared" ca="1" si="115"/>
        <v>3616.14</v>
      </c>
      <c r="IU28" s="5">
        <f t="shared" ca="1" si="115"/>
        <v>0</v>
      </c>
      <c r="IV28" s="5">
        <f t="shared" ca="1" si="115"/>
        <v>0</v>
      </c>
      <c r="IW28" s="5">
        <f t="shared" ca="1" si="115"/>
        <v>0</v>
      </c>
      <c r="IX28" s="5">
        <f t="shared" ca="1" si="115"/>
        <v>0</v>
      </c>
      <c r="IY28" s="5">
        <f t="shared" ca="1" si="115"/>
        <v>662.5</v>
      </c>
      <c r="IZ28" s="5">
        <f t="shared" ca="1" si="115"/>
        <v>0</v>
      </c>
      <c r="JA28" s="5">
        <f t="shared" ca="1" si="115"/>
        <v>0</v>
      </c>
      <c r="JB28" s="5">
        <f t="shared" ca="1" si="115"/>
        <v>0</v>
      </c>
      <c r="JC28" s="5">
        <f t="shared" ca="1" si="115"/>
        <v>0</v>
      </c>
      <c r="JD28" s="5">
        <f t="shared" ca="1" si="115"/>
        <v>0</v>
      </c>
      <c r="JE28" s="5"/>
      <c r="JF28" s="5">
        <f t="shared" ca="1" si="116"/>
        <v>136.92400000000001</v>
      </c>
      <c r="JG28" s="5">
        <f t="shared" ca="1" si="116"/>
        <v>13.6044</v>
      </c>
      <c r="JH28" s="5">
        <f t="shared" ca="1" si="116"/>
        <v>69.147000000000006</v>
      </c>
      <c r="JI28" s="5">
        <f t="shared" ca="1" si="116"/>
        <v>19.9636</v>
      </c>
      <c r="JJ28" s="5">
        <f t="shared" ca="1" si="116"/>
        <v>0</v>
      </c>
      <c r="JK28" s="5">
        <f t="shared" ca="1" si="116"/>
        <v>0.92977200000000004</v>
      </c>
      <c r="JL28" s="5">
        <f t="shared" ca="1" si="116"/>
        <v>2.21991</v>
      </c>
      <c r="JM28" s="5">
        <f t="shared" ca="1" si="116"/>
        <v>31.058800000000002</v>
      </c>
      <c r="JN28" s="5"/>
      <c r="JO28" s="19">
        <f t="shared" ca="1" si="170"/>
        <v>36.450076490178603</v>
      </c>
      <c r="JP28" s="19">
        <f t="shared" ca="1" si="117"/>
        <v>6.7443852800301336</v>
      </c>
      <c r="JQ28" s="19">
        <f t="shared" ca="1" si="118"/>
        <v>5.2064624168807967</v>
      </c>
      <c r="JR28" s="19">
        <f t="shared" ca="1" si="119"/>
        <v>2.2796377997978658</v>
      </c>
      <c r="JS28" s="19">
        <f t="shared" ca="1" si="120"/>
        <v>0</v>
      </c>
      <c r="JT28" s="19">
        <f t="shared" ca="1" si="121"/>
        <v>0.13065003151350604</v>
      </c>
      <c r="JU28" s="19">
        <f t="shared" ca="1" si="122"/>
        <v>1.2353667314340695</v>
      </c>
      <c r="JV28" s="19">
        <f t="shared" ca="1" si="123"/>
        <v>3.7268737781523757</v>
      </c>
      <c r="JW28" s="19">
        <f t="shared" ca="1" si="124"/>
        <v>14.61443154483309</v>
      </c>
      <c r="JX28" s="19">
        <f t="shared" ca="1" si="125"/>
        <v>2.5122779230175394</v>
      </c>
      <c r="JY28" s="19">
        <f t="shared" ca="1" si="126"/>
        <v>0</v>
      </c>
    </row>
    <row r="29" spans="1:285" ht="15" customHeight="1" x14ac:dyDescent="0.25">
      <c r="A29" s="5">
        <f>IF('Old Results'!E9='New Results'!E9,'New Results'!E9,"0")</f>
        <v>498589</v>
      </c>
      <c r="B29" s="5">
        <v>400</v>
      </c>
      <c r="C29" s="27">
        <f t="shared" si="127"/>
        <v>8</v>
      </c>
      <c r="D29" s="41" t="str">
        <f>'Old Results'!C9</f>
        <v>040012-T24</v>
      </c>
      <c r="E29" s="41" t="str">
        <f>'New Results'!C9</f>
        <v>040012-T24</v>
      </c>
      <c r="F29" s="5">
        <f t="shared" ca="1" si="38"/>
        <v>0</v>
      </c>
      <c r="G29" s="5">
        <f t="shared" ca="1" si="39"/>
        <v>0</v>
      </c>
      <c r="H29" s="5">
        <f t="shared" ca="1" si="40"/>
        <v>0</v>
      </c>
      <c r="I29" s="5">
        <f t="shared" ca="1" si="41"/>
        <v>0</v>
      </c>
      <c r="J29" s="5">
        <f t="shared" ca="1" si="42"/>
        <v>0</v>
      </c>
      <c r="K29" s="5">
        <f t="shared" ca="1" si="43"/>
        <v>0</v>
      </c>
      <c r="L29" s="5">
        <f t="shared" ca="1" si="44"/>
        <v>0</v>
      </c>
      <c r="M29" s="5">
        <f t="shared" ca="1" si="45"/>
        <v>0</v>
      </c>
      <c r="N29" s="5">
        <f t="shared" ca="1" si="46"/>
        <v>0</v>
      </c>
      <c r="O29" s="5">
        <f t="shared" ca="1" si="47"/>
        <v>0</v>
      </c>
      <c r="P29" s="5">
        <f t="shared" ca="1" si="48"/>
        <v>0</v>
      </c>
      <c r="Q29" s="5">
        <f t="shared" ca="1" si="48"/>
        <v>0</v>
      </c>
      <c r="R29" s="5">
        <f t="shared" ca="1" si="49"/>
        <v>0</v>
      </c>
      <c r="S29" s="5">
        <f t="shared" ca="1" si="50"/>
        <v>0</v>
      </c>
      <c r="T29" s="5">
        <f t="shared" ca="1" si="51"/>
        <v>0</v>
      </c>
      <c r="U29" s="5">
        <f t="shared" ca="1" si="52"/>
        <v>0</v>
      </c>
      <c r="V29" s="5">
        <f t="shared" ca="1" si="53"/>
        <v>0</v>
      </c>
      <c r="W29" s="5">
        <f t="shared" ca="1" si="54"/>
        <v>0</v>
      </c>
      <c r="X29" s="5">
        <f t="shared" ca="1" si="55"/>
        <v>0</v>
      </c>
      <c r="Y29" s="5">
        <f t="shared" ca="1" si="56"/>
        <v>0</v>
      </c>
      <c r="Z29" s="5">
        <f t="shared" ca="1" si="57"/>
        <v>0</v>
      </c>
      <c r="AA29" s="5">
        <f t="shared" ca="1" si="58"/>
        <v>0</v>
      </c>
      <c r="AB29" s="5">
        <f t="shared" ca="1" si="59"/>
        <v>0</v>
      </c>
      <c r="AC29" s="5">
        <f t="shared" ca="1" si="59"/>
        <v>0</v>
      </c>
      <c r="AD29" s="37">
        <f t="shared" ca="1" si="60"/>
        <v>0</v>
      </c>
      <c r="AE29" s="37">
        <f t="shared" ca="1" si="61"/>
        <v>0</v>
      </c>
      <c r="AF29" s="37">
        <f t="shared" ca="1" si="62"/>
        <v>0</v>
      </c>
      <c r="AG29" s="37">
        <f t="shared" ca="1" si="63"/>
        <v>0</v>
      </c>
      <c r="AH29" s="37">
        <f t="shared" ca="1" si="64"/>
        <v>0</v>
      </c>
      <c r="AI29" s="37">
        <f t="shared" ca="1" si="65"/>
        <v>0</v>
      </c>
      <c r="AJ29" s="37">
        <f t="shared" ca="1" si="66"/>
        <v>0</v>
      </c>
      <c r="AK29" s="37">
        <f t="shared" ca="1" si="67"/>
        <v>0</v>
      </c>
      <c r="AL29" s="33">
        <f t="shared" ca="1" si="68"/>
        <v>30.675976886774478</v>
      </c>
      <c r="AM29" s="33">
        <f t="shared" ca="1" si="69"/>
        <v>30.675976886774478</v>
      </c>
      <c r="AN29" s="24">
        <f t="shared" ca="1" si="128"/>
        <v>0</v>
      </c>
      <c r="AO29" s="34">
        <f t="shared" ca="1" si="129"/>
        <v>101.002</v>
      </c>
      <c r="AP29" s="34">
        <f t="shared" ca="1" si="130"/>
        <v>101.002</v>
      </c>
      <c r="AQ29" s="45">
        <f t="shared" ca="1" si="131"/>
        <v>0</v>
      </c>
      <c r="AR29" s="34">
        <f t="shared" ca="1" si="70"/>
        <v>1.2</v>
      </c>
      <c r="AS29" s="34">
        <f t="shared" ca="1" si="71"/>
        <v>1.2</v>
      </c>
      <c r="AT29" s="47">
        <f t="shared" ca="1" si="132"/>
        <v>0</v>
      </c>
      <c r="AU29" s="5"/>
      <c r="AV29" s="5">
        <f t="shared" ca="1" si="72"/>
        <v>0</v>
      </c>
      <c r="AW29" s="5">
        <f t="shared" ca="1" si="73"/>
        <v>0</v>
      </c>
      <c r="AX29" s="5">
        <f t="shared" ca="1" si="74"/>
        <v>0</v>
      </c>
      <c r="AY29" s="5">
        <f t="shared" ca="1" si="75"/>
        <v>0</v>
      </c>
      <c r="AZ29" s="5">
        <f t="shared" ca="1" si="76"/>
        <v>0</v>
      </c>
      <c r="BA29" s="5">
        <f t="shared" ca="1" si="77"/>
        <v>0</v>
      </c>
      <c r="BB29" s="5">
        <f t="shared" ca="1" si="78"/>
        <v>0</v>
      </c>
      <c r="BC29" s="5">
        <f t="shared" ca="1" si="79"/>
        <v>0</v>
      </c>
      <c r="BD29" s="5">
        <f t="shared" ca="1" si="80"/>
        <v>0</v>
      </c>
      <c r="BE29" s="5">
        <f t="shared" ca="1" si="81"/>
        <v>0</v>
      </c>
      <c r="BF29" s="5">
        <f t="shared" ca="1" si="82"/>
        <v>0</v>
      </c>
      <c r="BG29" s="5">
        <f t="shared" ca="1" si="83"/>
        <v>0</v>
      </c>
      <c r="BH29" s="5">
        <f t="shared" ca="1" si="133"/>
        <v>0</v>
      </c>
      <c r="BI29" s="5">
        <f t="shared" ca="1" si="134"/>
        <v>0</v>
      </c>
      <c r="BJ29" s="5">
        <f t="shared" ca="1" si="135"/>
        <v>0</v>
      </c>
      <c r="BK29" s="5">
        <f t="shared" ca="1" si="136"/>
        <v>0</v>
      </c>
      <c r="BL29" s="5">
        <f t="shared" ca="1" si="137"/>
        <v>0</v>
      </c>
      <c r="BM29" s="5">
        <f t="shared" ca="1" si="138"/>
        <v>0</v>
      </c>
      <c r="BN29" s="5">
        <f t="shared" ca="1" si="139"/>
        <v>0</v>
      </c>
      <c r="BO29" s="5">
        <f t="shared" ca="1" si="140"/>
        <v>0</v>
      </c>
      <c r="BP29" s="5">
        <f t="shared" ca="1" si="141"/>
        <v>0</v>
      </c>
      <c r="BQ29" s="5">
        <f t="shared" ca="1" si="142"/>
        <v>0</v>
      </c>
      <c r="BR29" s="5">
        <f t="shared" ca="1" si="143"/>
        <v>0</v>
      </c>
      <c r="BS29" s="5">
        <f t="shared" ca="1" si="143"/>
        <v>0</v>
      </c>
      <c r="BT29" s="37">
        <f t="shared" ca="1" si="144"/>
        <v>0</v>
      </c>
      <c r="BU29" s="37">
        <f t="shared" ca="1" si="145"/>
        <v>0</v>
      </c>
      <c r="BV29" s="37">
        <f t="shared" ca="1" si="146"/>
        <v>0</v>
      </c>
      <c r="BW29" s="37">
        <f t="shared" ca="1" si="147"/>
        <v>0</v>
      </c>
      <c r="BX29" s="37">
        <f t="shared" ca="1" si="148"/>
        <v>0</v>
      </c>
      <c r="BY29" s="37">
        <f t="shared" ca="1" si="149"/>
        <v>0</v>
      </c>
      <c r="BZ29" s="37">
        <f t="shared" ca="1" si="150"/>
        <v>0</v>
      </c>
      <c r="CA29" s="19">
        <f t="shared" ca="1" si="151"/>
        <v>0</v>
      </c>
      <c r="CB29" s="33">
        <f t="shared" ca="1" si="86"/>
        <v>30.759068411055999</v>
      </c>
      <c r="CC29" s="33">
        <f t="shared" ca="1" si="87"/>
        <v>30.759068411055999</v>
      </c>
      <c r="CD29" s="24">
        <f t="shared" ca="1" si="152"/>
        <v>0</v>
      </c>
      <c r="CE29" s="34">
        <f t="shared" ca="1" si="153"/>
        <v>102.223</v>
      </c>
      <c r="CF29" s="34">
        <f t="shared" ca="1" si="154"/>
        <v>102.223</v>
      </c>
      <c r="CG29" s="45">
        <f t="shared" ca="1" si="88"/>
        <v>0</v>
      </c>
      <c r="CH29" s="5"/>
      <c r="CI29" s="5"/>
      <c r="CJ29" s="5">
        <f t="shared" ca="1" si="155"/>
        <v>180</v>
      </c>
      <c r="CK29" s="5">
        <f t="shared" ca="1" si="156"/>
        <v>178</v>
      </c>
      <c r="CL29" s="63">
        <f t="shared" ca="1" si="157"/>
        <v>1.1111111111111072E-2</v>
      </c>
      <c r="CO29" s="5">
        <f t="shared" ca="1" si="22"/>
        <v>3454720</v>
      </c>
      <c r="CP29" s="5">
        <f t="shared" ca="1" si="22"/>
        <v>177.01300000000001</v>
      </c>
      <c r="CQ29" s="5">
        <f t="shared" ca="1" si="22"/>
        <v>281291</v>
      </c>
      <c r="CR29" s="5">
        <f t="shared" ca="1" si="22"/>
        <v>332654</v>
      </c>
      <c r="CS29" s="5">
        <f t="shared" ca="1" si="22"/>
        <v>35032.699999999997</v>
      </c>
      <c r="CT29" s="5">
        <f t="shared" ca="1" si="22"/>
        <v>83537.8</v>
      </c>
      <c r="CU29" s="5">
        <f t="shared" ca="1" si="22"/>
        <v>0</v>
      </c>
      <c r="CV29" s="5">
        <f t="shared" ca="1" si="22"/>
        <v>586447</v>
      </c>
      <c r="CW29" s="5">
        <f t="shared" ca="1" si="22"/>
        <v>2135580</v>
      </c>
      <c r="CX29" s="5">
        <f t="shared" ca="1" si="22"/>
        <v>0</v>
      </c>
      <c r="CY29" s="5">
        <f t="shared" ca="1" si="22"/>
        <v>0</v>
      </c>
      <c r="CZ29" s="5">
        <f t="shared" ca="1" si="22"/>
        <v>0</v>
      </c>
      <c r="DA29" s="5"/>
      <c r="DB29" s="5">
        <f t="shared" ca="1" si="23"/>
        <v>35072</v>
      </c>
      <c r="DC29" s="5">
        <f t="shared" ca="1" si="23"/>
        <v>29297.9</v>
      </c>
      <c r="DD29" s="5">
        <f t="shared" ca="1" si="23"/>
        <v>0</v>
      </c>
      <c r="DE29" s="5">
        <f t="shared" ca="1" si="23"/>
        <v>0</v>
      </c>
      <c r="DF29" s="5">
        <f t="shared" ca="1" si="23"/>
        <v>0</v>
      </c>
      <c r="DG29" s="5">
        <f t="shared" ca="1" si="23"/>
        <v>0</v>
      </c>
      <c r="DH29" s="5">
        <f t="shared" ca="1" si="23"/>
        <v>5774.03</v>
      </c>
      <c r="DI29" s="5">
        <f t="shared" ca="1" si="23"/>
        <v>0</v>
      </c>
      <c r="DJ29" s="5">
        <f t="shared" ca="1" si="23"/>
        <v>0</v>
      </c>
      <c r="DK29" s="5">
        <f t="shared" ca="1" si="23"/>
        <v>0</v>
      </c>
      <c r="DL29" s="5">
        <f t="shared" ca="1" si="23"/>
        <v>0</v>
      </c>
      <c r="DM29" s="5">
        <f t="shared" ca="1" si="23"/>
        <v>0</v>
      </c>
      <c r="DN29" s="5"/>
      <c r="DO29" s="5">
        <f t="shared" ca="1" si="24"/>
        <v>101.002</v>
      </c>
      <c r="DP29" s="5">
        <f t="shared" ca="1" si="24"/>
        <v>11.6265</v>
      </c>
      <c r="DQ29" s="5">
        <f t="shared" ca="1" si="24"/>
        <v>25.648900000000001</v>
      </c>
      <c r="DR29" s="5">
        <f t="shared" ca="1" si="24"/>
        <v>19.1173</v>
      </c>
      <c r="DS29" s="5">
        <f t="shared" ca="1" si="24"/>
        <v>3.2882199999999999</v>
      </c>
      <c r="DT29" s="5">
        <f t="shared" ca="1" si="24"/>
        <v>5.8668800000000001</v>
      </c>
      <c r="DU29" s="5">
        <f t="shared" ca="1" si="24"/>
        <v>2.0814400000000002</v>
      </c>
      <c r="DV29" s="5">
        <f t="shared" ca="1" si="24"/>
        <v>33.372700000000002</v>
      </c>
      <c r="DW29" s="5"/>
      <c r="DX29" s="19">
        <f t="shared" ca="1" si="158"/>
        <v>30.675976886774478</v>
      </c>
      <c r="DY29" s="19">
        <f t="shared" ca="1" si="159"/>
        <v>5.8773738858177778</v>
      </c>
      <c r="DZ29" s="19">
        <f t="shared" ca="1" si="160"/>
        <v>1.9249620268397418</v>
      </c>
      <c r="EA29" s="19">
        <f t="shared" ca="1" si="161"/>
        <v>2.2764550521571874</v>
      </c>
      <c r="EB29" s="19">
        <f t="shared" ca="1" si="162"/>
        <v>0.23973969020576064</v>
      </c>
      <c r="EC29" s="19">
        <f t="shared" ca="1" si="163"/>
        <v>0.57167521465575866</v>
      </c>
      <c r="ED29" s="19">
        <f t="shared" ca="1" si="164"/>
        <v>1.158074085068062</v>
      </c>
      <c r="EE29" s="19">
        <f t="shared" ca="1" si="165"/>
        <v>4.0132396904063263</v>
      </c>
      <c r="EF29" s="19">
        <f t="shared" ca="1" si="166"/>
        <v>14.614439869311196</v>
      </c>
      <c r="EG29" s="19">
        <f t="shared" ca="1" si="167"/>
        <v>0</v>
      </c>
      <c r="EH29" s="19">
        <f t="shared" ca="1" si="168"/>
        <v>0</v>
      </c>
      <c r="EI29" s="5"/>
      <c r="EJ29" s="5"/>
      <c r="EK29" s="5"/>
      <c r="EL29" s="5">
        <f t="shared" ca="1" si="90"/>
        <v>3454720</v>
      </c>
      <c r="EM29" s="5">
        <f t="shared" ca="1" si="90"/>
        <v>177.01300000000001</v>
      </c>
      <c r="EN29" s="5">
        <f t="shared" ca="1" si="90"/>
        <v>281291</v>
      </c>
      <c r="EO29" s="5">
        <f t="shared" ca="1" si="90"/>
        <v>332654</v>
      </c>
      <c r="EP29" s="5">
        <f t="shared" ca="1" si="90"/>
        <v>35032.699999999997</v>
      </c>
      <c r="EQ29" s="5">
        <f t="shared" ca="1" si="90"/>
        <v>83537.8</v>
      </c>
      <c r="ER29" s="5">
        <f t="shared" ca="1" si="90"/>
        <v>0</v>
      </c>
      <c r="ES29" s="5">
        <f t="shared" ca="1" si="90"/>
        <v>586447</v>
      </c>
      <c r="ET29" s="5">
        <f t="shared" ca="1" si="90"/>
        <v>2135580</v>
      </c>
      <c r="EU29" s="5">
        <f t="shared" ca="1" si="90"/>
        <v>0</v>
      </c>
      <c r="EV29" s="5">
        <f t="shared" ca="1" si="90"/>
        <v>0</v>
      </c>
      <c r="EW29" s="5">
        <f t="shared" ca="1" si="90"/>
        <v>0</v>
      </c>
      <c r="EX29" s="5"/>
      <c r="EY29" s="5">
        <f t="shared" ca="1" si="91"/>
        <v>35072</v>
      </c>
      <c r="EZ29" s="5">
        <f t="shared" ca="1" si="91"/>
        <v>29297.9</v>
      </c>
      <c r="FA29" s="5">
        <f t="shared" ca="1" si="91"/>
        <v>0</v>
      </c>
      <c r="FB29" s="5">
        <f t="shared" ca="1" si="91"/>
        <v>0</v>
      </c>
      <c r="FC29" s="5">
        <f t="shared" ca="1" si="91"/>
        <v>0</v>
      </c>
      <c r="FD29" s="5">
        <f t="shared" ca="1" si="91"/>
        <v>0</v>
      </c>
      <c r="FE29" s="5">
        <f t="shared" ca="1" si="91"/>
        <v>5774.03</v>
      </c>
      <c r="FF29" s="5">
        <f t="shared" ca="1" si="91"/>
        <v>0</v>
      </c>
      <c r="FG29" s="5">
        <f t="shared" ca="1" si="91"/>
        <v>0</v>
      </c>
      <c r="FH29" s="5">
        <f t="shared" ca="1" si="91"/>
        <v>0</v>
      </c>
      <c r="FI29" s="5">
        <f t="shared" ca="1" si="91"/>
        <v>0</v>
      </c>
      <c r="FJ29" s="5">
        <f t="shared" ca="1" si="91"/>
        <v>0</v>
      </c>
      <c r="FK29" s="5"/>
      <c r="FL29" s="5">
        <f t="shared" ca="1" si="92"/>
        <v>101.002</v>
      </c>
      <c r="FM29" s="5">
        <f t="shared" ca="1" si="92"/>
        <v>11.6265</v>
      </c>
      <c r="FN29" s="5">
        <f t="shared" ca="1" si="92"/>
        <v>25.648900000000001</v>
      </c>
      <c r="FO29" s="5">
        <f t="shared" ca="1" si="92"/>
        <v>19.1173</v>
      </c>
      <c r="FP29" s="5">
        <f t="shared" ca="1" si="92"/>
        <v>3.2882199999999999</v>
      </c>
      <c r="FQ29" s="5">
        <f t="shared" ca="1" si="92"/>
        <v>5.8668800000000001</v>
      </c>
      <c r="FR29" s="5">
        <f t="shared" ca="1" si="92"/>
        <v>2.0814400000000002</v>
      </c>
      <c r="FS29" s="5">
        <f t="shared" ca="1" si="92"/>
        <v>33.372700000000002</v>
      </c>
      <c r="FT29" s="5"/>
      <c r="FU29" s="19">
        <f t="shared" ca="1" si="169"/>
        <v>30.675976886774478</v>
      </c>
      <c r="FV29" s="19">
        <f t="shared" ca="1" si="93"/>
        <v>5.8773738858177778</v>
      </c>
      <c r="FW29" s="19">
        <f t="shared" ca="1" si="94"/>
        <v>1.9249620268397418</v>
      </c>
      <c r="FX29" s="19">
        <f t="shared" ca="1" si="95"/>
        <v>2.2764550521571874</v>
      </c>
      <c r="FY29" s="19">
        <f t="shared" ca="1" si="96"/>
        <v>0.23973969020576064</v>
      </c>
      <c r="FZ29" s="19">
        <f t="shared" ca="1" si="97"/>
        <v>0.57167521465575866</v>
      </c>
      <c r="GA29" s="19">
        <f t="shared" ca="1" si="98"/>
        <v>1.158074085068062</v>
      </c>
      <c r="GB29" s="19">
        <f t="shared" ca="1" si="99"/>
        <v>4.0132396904063263</v>
      </c>
      <c r="GC29" s="19">
        <f t="shared" ca="1" si="100"/>
        <v>14.614439869311196</v>
      </c>
      <c r="GD29" s="19">
        <f t="shared" ca="1" si="101"/>
        <v>0</v>
      </c>
      <c r="GE29" s="19">
        <f t="shared" ca="1" si="102"/>
        <v>0</v>
      </c>
      <c r="GF29" s="5"/>
      <c r="GG29" s="5"/>
      <c r="GH29" s="5"/>
      <c r="GI29" s="5">
        <f t="shared" ca="1" si="30"/>
        <v>3470930</v>
      </c>
      <c r="GJ29" s="5">
        <f t="shared" ca="1" si="30"/>
        <v>175.25</v>
      </c>
      <c r="GK29" s="5">
        <f t="shared" ca="1" si="30"/>
        <v>282791</v>
      </c>
      <c r="GL29" s="5">
        <f t="shared" ca="1" si="30"/>
        <v>349120</v>
      </c>
      <c r="GM29" s="5">
        <f t="shared" ca="1" si="30"/>
        <v>33856.1</v>
      </c>
      <c r="GN29" s="5">
        <f t="shared" ca="1" si="30"/>
        <v>82964.2</v>
      </c>
      <c r="GO29" s="5">
        <f t="shared" ca="1" si="30"/>
        <v>0</v>
      </c>
      <c r="GP29" s="5">
        <f t="shared" ca="1" si="30"/>
        <v>586447</v>
      </c>
      <c r="GQ29" s="5">
        <f t="shared" ca="1" si="30"/>
        <v>2135580</v>
      </c>
      <c r="GR29" s="5">
        <f t="shared" ca="1" si="30"/>
        <v>0</v>
      </c>
      <c r="GS29" s="5">
        <f t="shared" ca="1" si="30"/>
        <v>0</v>
      </c>
      <c r="GT29" s="5">
        <f t="shared" ca="1" si="30"/>
        <v>0</v>
      </c>
      <c r="GU29" s="5"/>
      <c r="GV29" s="5">
        <f t="shared" ca="1" si="31"/>
        <v>34933.199999999997</v>
      </c>
      <c r="GW29" s="5">
        <f t="shared" ca="1" si="31"/>
        <v>29160.7</v>
      </c>
      <c r="GX29" s="5">
        <f t="shared" ca="1" si="31"/>
        <v>0</v>
      </c>
      <c r="GY29" s="5">
        <f t="shared" ca="1" si="31"/>
        <v>0</v>
      </c>
      <c r="GZ29" s="5">
        <f t="shared" ca="1" si="31"/>
        <v>0</v>
      </c>
      <c r="HA29" s="5">
        <f t="shared" ca="1" si="31"/>
        <v>0</v>
      </c>
      <c r="HB29" s="5">
        <f t="shared" ca="1" si="31"/>
        <v>5772.52</v>
      </c>
      <c r="HC29" s="5">
        <f t="shared" ca="1" si="31"/>
        <v>0</v>
      </c>
      <c r="HD29" s="5">
        <f t="shared" ca="1" si="31"/>
        <v>0</v>
      </c>
      <c r="HE29" s="5">
        <f t="shared" ca="1" si="31"/>
        <v>0</v>
      </c>
      <c r="HF29" s="5">
        <f t="shared" ca="1" si="31"/>
        <v>0</v>
      </c>
      <c r="HG29" s="5">
        <f t="shared" ca="1" si="31"/>
        <v>0</v>
      </c>
      <c r="HH29" s="5"/>
      <c r="HI29" s="5">
        <f t="shared" ca="1" si="32"/>
        <v>102.223</v>
      </c>
      <c r="HJ29" s="5">
        <f t="shared" ca="1" si="32"/>
        <v>11.621700000000001</v>
      </c>
      <c r="HK29" s="5">
        <f t="shared" ca="1" si="32"/>
        <v>25.8203</v>
      </c>
      <c r="HL29" s="5">
        <f t="shared" ca="1" si="32"/>
        <v>20.3461</v>
      </c>
      <c r="HM29" s="5">
        <f t="shared" ca="1" si="32"/>
        <v>3.1447400000000001</v>
      </c>
      <c r="HN29" s="5">
        <f t="shared" ca="1" si="32"/>
        <v>5.8365999999999998</v>
      </c>
      <c r="HO29" s="5">
        <f t="shared" ca="1" si="32"/>
        <v>2.0809000000000002</v>
      </c>
      <c r="HP29" s="5">
        <f t="shared" ca="1" si="32"/>
        <v>33.372700000000002</v>
      </c>
      <c r="HQ29" s="5"/>
      <c r="HR29" s="19">
        <f t="shared" ca="1" si="103"/>
        <v>30.759068411055999</v>
      </c>
      <c r="HS29" s="19">
        <f t="shared" ca="1" si="104"/>
        <v>5.8498441662371219</v>
      </c>
      <c r="HT29" s="19">
        <f t="shared" ca="1" si="105"/>
        <v>1.9352269945787011</v>
      </c>
      <c r="HU29" s="19">
        <f t="shared" ca="1" si="106"/>
        <v>2.3891370246836572</v>
      </c>
      <c r="HV29" s="19">
        <f t="shared" ca="1" si="107"/>
        <v>0.23168784951132093</v>
      </c>
      <c r="HW29" s="19">
        <f t="shared" ca="1" si="108"/>
        <v>0.56774989099238049</v>
      </c>
      <c r="HX29" s="19">
        <f t="shared" ca="1" si="109"/>
        <v>1.1577712304122232</v>
      </c>
      <c r="HY29" s="19">
        <f t="shared" ca="1" si="110"/>
        <v>4.0132396904063263</v>
      </c>
      <c r="HZ29" s="19">
        <f t="shared" ca="1" si="111"/>
        <v>14.614439869311196</v>
      </c>
      <c r="IA29" s="19">
        <f t="shared" ca="1" si="112"/>
        <v>0</v>
      </c>
      <c r="IB29" s="19">
        <f t="shared" ca="1" si="113"/>
        <v>0</v>
      </c>
      <c r="IC29" s="5"/>
      <c r="ID29" s="5"/>
      <c r="IE29" s="5"/>
      <c r="IF29" s="5">
        <f t="shared" ca="1" si="114"/>
        <v>3470930</v>
      </c>
      <c r="IG29" s="5">
        <f t="shared" ca="1" si="114"/>
        <v>175.25</v>
      </c>
      <c r="IH29" s="5">
        <f t="shared" ca="1" si="114"/>
        <v>282791</v>
      </c>
      <c r="II29" s="5">
        <f t="shared" ca="1" si="114"/>
        <v>349120</v>
      </c>
      <c r="IJ29" s="5">
        <f t="shared" ca="1" si="114"/>
        <v>33856.1</v>
      </c>
      <c r="IK29" s="5">
        <f t="shared" ca="1" si="114"/>
        <v>82964.2</v>
      </c>
      <c r="IL29" s="5">
        <f t="shared" ca="1" si="114"/>
        <v>0</v>
      </c>
      <c r="IM29" s="5">
        <f t="shared" ca="1" si="114"/>
        <v>586447</v>
      </c>
      <c r="IN29" s="5">
        <f t="shared" ca="1" si="114"/>
        <v>2135580</v>
      </c>
      <c r="IO29" s="5">
        <f t="shared" ca="1" si="114"/>
        <v>0</v>
      </c>
      <c r="IP29" s="5">
        <f t="shared" ca="1" si="114"/>
        <v>0</v>
      </c>
      <c r="IQ29" s="5">
        <f t="shared" ca="1" si="114"/>
        <v>0</v>
      </c>
      <c r="IR29" s="5"/>
      <c r="IS29" s="5">
        <f t="shared" ca="1" si="115"/>
        <v>34933.199999999997</v>
      </c>
      <c r="IT29" s="5">
        <f t="shared" ca="1" si="115"/>
        <v>29160.7</v>
      </c>
      <c r="IU29" s="5">
        <f t="shared" ca="1" si="115"/>
        <v>0</v>
      </c>
      <c r="IV29" s="5">
        <f t="shared" ca="1" si="115"/>
        <v>0</v>
      </c>
      <c r="IW29" s="5">
        <f t="shared" ca="1" si="115"/>
        <v>0</v>
      </c>
      <c r="IX29" s="5">
        <f t="shared" ca="1" si="115"/>
        <v>0</v>
      </c>
      <c r="IY29" s="5">
        <f t="shared" ca="1" si="115"/>
        <v>5772.52</v>
      </c>
      <c r="IZ29" s="5">
        <f t="shared" ca="1" si="115"/>
        <v>0</v>
      </c>
      <c r="JA29" s="5">
        <f t="shared" ca="1" si="115"/>
        <v>0</v>
      </c>
      <c r="JB29" s="5">
        <f t="shared" ca="1" si="115"/>
        <v>0</v>
      </c>
      <c r="JC29" s="5">
        <f t="shared" ca="1" si="115"/>
        <v>0</v>
      </c>
      <c r="JD29" s="5">
        <f t="shared" ca="1" si="115"/>
        <v>0</v>
      </c>
      <c r="JE29" s="5"/>
      <c r="JF29" s="5">
        <f t="shared" ca="1" si="116"/>
        <v>102.223</v>
      </c>
      <c r="JG29" s="5">
        <f t="shared" ca="1" si="116"/>
        <v>11.621700000000001</v>
      </c>
      <c r="JH29" s="5">
        <f t="shared" ca="1" si="116"/>
        <v>25.8203</v>
      </c>
      <c r="JI29" s="5">
        <f t="shared" ca="1" si="116"/>
        <v>20.3461</v>
      </c>
      <c r="JJ29" s="5">
        <f t="shared" ca="1" si="116"/>
        <v>3.1447400000000001</v>
      </c>
      <c r="JK29" s="5">
        <f t="shared" ca="1" si="116"/>
        <v>5.8365999999999998</v>
      </c>
      <c r="JL29" s="5">
        <f t="shared" ca="1" si="116"/>
        <v>2.0809000000000002</v>
      </c>
      <c r="JM29" s="5">
        <f t="shared" ca="1" si="116"/>
        <v>33.372700000000002</v>
      </c>
      <c r="JN29" s="5"/>
      <c r="JO29" s="19">
        <f t="shared" ca="1" si="170"/>
        <v>30.759068411055999</v>
      </c>
      <c r="JP29" s="19">
        <f t="shared" ca="1" si="117"/>
        <v>5.8498441662371219</v>
      </c>
      <c r="JQ29" s="19">
        <f t="shared" ca="1" si="118"/>
        <v>1.9352269945787011</v>
      </c>
      <c r="JR29" s="19">
        <f t="shared" ca="1" si="119"/>
        <v>2.3891370246836572</v>
      </c>
      <c r="JS29" s="19">
        <f t="shared" ca="1" si="120"/>
        <v>0.23168784951132093</v>
      </c>
      <c r="JT29" s="19">
        <f t="shared" ca="1" si="121"/>
        <v>0.56774989099238049</v>
      </c>
      <c r="JU29" s="19">
        <f t="shared" ca="1" si="122"/>
        <v>1.1577712304122232</v>
      </c>
      <c r="JV29" s="19">
        <f t="shared" ca="1" si="123"/>
        <v>4.0132396904063263</v>
      </c>
      <c r="JW29" s="19">
        <f t="shared" ca="1" si="124"/>
        <v>14.614439869311196</v>
      </c>
      <c r="JX29" s="19">
        <f t="shared" ca="1" si="125"/>
        <v>0</v>
      </c>
      <c r="JY29" s="19">
        <f t="shared" ca="1" si="126"/>
        <v>0</v>
      </c>
    </row>
    <row r="30" spans="1:285" ht="15" customHeight="1" x14ac:dyDescent="0.25">
      <c r="A30" s="5">
        <f>IF('Old Results'!E10='New Results'!E10,'New Results'!E10,"0")</f>
        <v>24563.1</v>
      </c>
      <c r="B30" s="5">
        <v>500</v>
      </c>
      <c r="C30" s="27">
        <f t="shared" si="127"/>
        <v>9</v>
      </c>
      <c r="D30" s="41" t="str">
        <f>'Old Results'!C10</f>
        <v>050012-T24</v>
      </c>
      <c r="E30" s="41" t="str">
        <f>'New Results'!C10</f>
        <v>050012-T24</v>
      </c>
      <c r="F30" s="5">
        <f t="shared" ca="1" si="38"/>
        <v>1930</v>
      </c>
      <c r="G30" s="5">
        <f t="shared" ca="1" si="39"/>
        <v>0</v>
      </c>
      <c r="H30" s="5">
        <f t="shared" ca="1" si="40"/>
        <v>-19.399999999994179</v>
      </c>
      <c r="I30" s="5">
        <f t="shared" ca="1" si="41"/>
        <v>-19</v>
      </c>
      <c r="J30" s="5">
        <f t="shared" ca="1" si="42"/>
        <v>0</v>
      </c>
      <c r="K30" s="5">
        <f t="shared" ca="1" si="43"/>
        <v>-6.4600000000000364</v>
      </c>
      <c r="L30" s="5">
        <f t="shared" ca="1" si="44"/>
        <v>0</v>
      </c>
      <c r="M30" s="5">
        <f t="shared" ca="1" si="45"/>
        <v>1975.0999999999985</v>
      </c>
      <c r="N30" s="5">
        <f t="shared" ca="1" si="46"/>
        <v>0</v>
      </c>
      <c r="O30" s="5">
        <f t="shared" ca="1" si="47"/>
        <v>0</v>
      </c>
      <c r="P30" s="5">
        <f t="shared" ca="1" si="48"/>
        <v>0</v>
      </c>
      <c r="Q30" s="5">
        <f t="shared" ca="1" si="48"/>
        <v>0</v>
      </c>
      <c r="R30" s="5">
        <f t="shared" ca="1" si="49"/>
        <v>-64.159999999999854</v>
      </c>
      <c r="S30" s="5">
        <f t="shared" ca="1" si="50"/>
        <v>-64.150000000000546</v>
      </c>
      <c r="T30" s="5">
        <f t="shared" ca="1" si="51"/>
        <v>0</v>
      </c>
      <c r="U30" s="5">
        <f t="shared" ca="1" si="52"/>
        <v>0</v>
      </c>
      <c r="V30" s="5">
        <f t="shared" ca="1" si="53"/>
        <v>0</v>
      </c>
      <c r="W30" s="5">
        <f t="shared" ca="1" si="54"/>
        <v>0</v>
      </c>
      <c r="X30" s="5">
        <f t="shared" ca="1" si="55"/>
        <v>0</v>
      </c>
      <c r="Y30" s="5">
        <f t="shared" ca="1" si="56"/>
        <v>0</v>
      </c>
      <c r="Z30" s="5">
        <f t="shared" ca="1" si="57"/>
        <v>0</v>
      </c>
      <c r="AA30" s="5">
        <f t="shared" ca="1" si="58"/>
        <v>0</v>
      </c>
      <c r="AB30" s="5">
        <f t="shared" ca="1" si="59"/>
        <v>0</v>
      </c>
      <c r="AC30" s="5">
        <f t="shared" ca="1" si="59"/>
        <v>0</v>
      </c>
      <c r="AD30" s="37">
        <f t="shared" ca="1" si="60"/>
        <v>2.0310000000000059</v>
      </c>
      <c r="AE30" s="37">
        <f t="shared" ca="1" si="61"/>
        <v>-0.47509999999999764</v>
      </c>
      <c r="AF30" s="37">
        <f t="shared" ca="1" si="62"/>
        <v>-1.2000000000000455E-2</v>
      </c>
      <c r="AG30" s="37">
        <f t="shared" ca="1" si="63"/>
        <v>-1.6500000000000625E-2</v>
      </c>
      <c r="AH30" s="37">
        <f t="shared" ca="1" si="64"/>
        <v>0</v>
      </c>
      <c r="AI30" s="37">
        <f t="shared" ca="1" si="65"/>
        <v>-6.2000000000002053E-3</v>
      </c>
      <c r="AJ30" s="37">
        <f t="shared" ca="1" si="66"/>
        <v>0</v>
      </c>
      <c r="AK30" s="37">
        <f t="shared" ca="1" si="67"/>
        <v>2.5401999999999987</v>
      </c>
      <c r="AL30" s="33">
        <f t="shared" ca="1" si="68"/>
        <v>103.59468926967689</v>
      </c>
      <c r="AM30" s="33">
        <f t="shared" ca="1" si="69"/>
        <v>103.58780251678331</v>
      </c>
      <c r="AN30" s="24">
        <f t="shared" ca="1" si="128"/>
        <v>6.6482276158551828E-5</v>
      </c>
      <c r="AO30" s="34">
        <f t="shared" ca="1" si="129"/>
        <v>295.02600000000001</v>
      </c>
      <c r="AP30" s="34">
        <f t="shared" ca="1" si="130"/>
        <v>292.995</v>
      </c>
      <c r="AQ30" s="45">
        <f t="shared" ca="1" si="131"/>
        <v>6.9318589054420928E-3</v>
      </c>
      <c r="AR30" s="34">
        <f t="shared" ca="1" si="70"/>
        <v>-111.6</v>
      </c>
      <c r="AS30" s="34">
        <f t="shared" ca="1" si="71"/>
        <v>-112.4</v>
      </c>
      <c r="AT30" s="47">
        <f t="shared" ca="1" si="132"/>
        <v>-7.1174377224200299E-3</v>
      </c>
      <c r="AU30" s="5"/>
      <c r="AV30" s="5">
        <f t="shared" ca="1" si="72"/>
        <v>2239</v>
      </c>
      <c r="AW30" s="5">
        <f t="shared" ca="1" si="73"/>
        <v>-0.16929999999999978</v>
      </c>
      <c r="AX30" s="5">
        <f t="shared" ca="1" si="74"/>
        <v>203.70000000000437</v>
      </c>
      <c r="AY30" s="5">
        <f t="shared" ca="1" si="75"/>
        <v>62.699999999998909</v>
      </c>
      <c r="AZ30" s="5">
        <f t="shared" ca="1" si="76"/>
        <v>0</v>
      </c>
      <c r="BA30" s="5">
        <f t="shared" ca="1" si="77"/>
        <v>-2.1200000000001182</v>
      </c>
      <c r="BB30" s="5">
        <f t="shared" ca="1" si="78"/>
        <v>0</v>
      </c>
      <c r="BC30" s="5">
        <f t="shared" ca="1" si="79"/>
        <v>1975.0999999999985</v>
      </c>
      <c r="BD30" s="5">
        <f t="shared" ca="1" si="80"/>
        <v>0</v>
      </c>
      <c r="BE30" s="5">
        <f t="shared" ca="1" si="81"/>
        <v>0</v>
      </c>
      <c r="BF30" s="5">
        <f t="shared" ca="1" si="82"/>
        <v>0</v>
      </c>
      <c r="BG30" s="5">
        <f t="shared" ca="1" si="83"/>
        <v>0</v>
      </c>
      <c r="BH30" s="5">
        <f t="shared" ca="1" si="133"/>
        <v>-25.069999999999709</v>
      </c>
      <c r="BI30" s="5">
        <f t="shared" ca="1" si="134"/>
        <v>-25.070000000000164</v>
      </c>
      <c r="BJ30" s="5">
        <f t="shared" ca="1" si="135"/>
        <v>0</v>
      </c>
      <c r="BK30" s="5">
        <f t="shared" ca="1" si="136"/>
        <v>0</v>
      </c>
      <c r="BL30" s="5">
        <f t="shared" ca="1" si="137"/>
        <v>0</v>
      </c>
      <c r="BM30" s="5">
        <f t="shared" ca="1" si="138"/>
        <v>0</v>
      </c>
      <c r="BN30" s="5">
        <f t="shared" ca="1" si="139"/>
        <v>0</v>
      </c>
      <c r="BO30" s="5">
        <f t="shared" ca="1" si="140"/>
        <v>0</v>
      </c>
      <c r="BP30" s="5">
        <f t="shared" ca="1" si="141"/>
        <v>0</v>
      </c>
      <c r="BQ30" s="5">
        <f t="shared" ca="1" si="142"/>
        <v>0</v>
      </c>
      <c r="BR30" s="5">
        <f t="shared" ca="1" si="143"/>
        <v>0</v>
      </c>
      <c r="BS30" s="5">
        <f t="shared" ca="1" si="143"/>
        <v>0</v>
      </c>
      <c r="BT30" s="37">
        <f t="shared" ca="1" si="144"/>
        <v>2.8269999999999982</v>
      </c>
      <c r="BU30" s="37">
        <f t="shared" ca="1" si="145"/>
        <v>-0.20490000000000208</v>
      </c>
      <c r="BV30" s="37">
        <f t="shared" ca="1" si="146"/>
        <v>0.4007000000000005</v>
      </c>
      <c r="BW30" s="37">
        <f t="shared" ca="1" si="147"/>
        <v>9.3399999999999039E-2</v>
      </c>
      <c r="BX30" s="37">
        <f t="shared" ca="1" si="148"/>
        <v>0</v>
      </c>
      <c r="BY30" s="37">
        <f t="shared" ca="1" si="149"/>
        <v>-2.0400000000000418E-3</v>
      </c>
      <c r="BZ30" s="37">
        <f t="shared" ca="1" si="150"/>
        <v>0</v>
      </c>
      <c r="CA30" s="19">
        <f t="shared" ca="1" si="151"/>
        <v>2.5401999999999987</v>
      </c>
      <c r="CB30" s="33">
        <f t="shared" ca="1" si="86"/>
        <v>81.535017322732074</v>
      </c>
      <c r="CC30" s="33">
        <f t="shared" ca="1" si="87"/>
        <v>81.326066986658844</v>
      </c>
      <c r="CD30" s="24">
        <f t="shared" ca="1" si="152"/>
        <v>2.5692910504021638E-3</v>
      </c>
      <c r="CE30" s="34">
        <f t="shared" ca="1" si="153"/>
        <v>183.41300000000001</v>
      </c>
      <c r="CF30" s="34">
        <f t="shared" ca="1" si="154"/>
        <v>180.58600000000001</v>
      </c>
      <c r="CG30" s="45">
        <f t="shared" ca="1" si="88"/>
        <v>1.5654591164320591E-2</v>
      </c>
      <c r="CH30" s="5"/>
      <c r="CI30" s="25"/>
      <c r="CJ30" s="5">
        <f t="shared" ca="1" si="155"/>
        <v>51</v>
      </c>
      <c r="CK30" s="5">
        <f t="shared" ca="1" si="156"/>
        <v>50</v>
      </c>
      <c r="CL30" s="63">
        <f t="shared" ca="1" si="157"/>
        <v>1.9607843137254943E-2</v>
      </c>
      <c r="CO30" s="5">
        <f t="shared" ca="1" si="22"/>
        <v>557526</v>
      </c>
      <c r="CP30" s="5">
        <f t="shared" ca="1" si="22"/>
        <v>0</v>
      </c>
      <c r="CQ30" s="5">
        <f t="shared" ca="1" si="22"/>
        <v>70385.100000000006</v>
      </c>
      <c r="CR30" s="5">
        <f t="shared" ca="1" si="22"/>
        <v>37949.1</v>
      </c>
      <c r="CS30" s="5">
        <f t="shared" ca="1" si="22"/>
        <v>0</v>
      </c>
      <c r="CT30" s="5">
        <f t="shared" ca="1" si="22"/>
        <v>2897.58</v>
      </c>
      <c r="CU30" s="5">
        <f t="shared" ca="1" si="22"/>
        <v>0</v>
      </c>
      <c r="CV30" s="5">
        <f t="shared" ca="1" si="22"/>
        <v>45868.5</v>
      </c>
      <c r="CW30" s="5">
        <f t="shared" ca="1" si="22"/>
        <v>77659.399999999994</v>
      </c>
      <c r="CX30" s="5">
        <f t="shared" ca="1" si="22"/>
        <v>322386</v>
      </c>
      <c r="CY30" s="5">
        <f t="shared" ca="1" si="22"/>
        <v>379.815</v>
      </c>
      <c r="CZ30" s="5">
        <f t="shared" ca="1" si="22"/>
        <v>0</v>
      </c>
      <c r="DA30" s="5"/>
      <c r="DB30" s="5">
        <f t="shared" ca="1" si="23"/>
        <v>6423.28</v>
      </c>
      <c r="DC30" s="5">
        <f t="shared" ca="1" si="23"/>
        <v>5782.12</v>
      </c>
      <c r="DD30" s="5">
        <f t="shared" ca="1" si="23"/>
        <v>0</v>
      </c>
      <c r="DE30" s="5">
        <f t="shared" ca="1" si="23"/>
        <v>0</v>
      </c>
      <c r="DF30" s="5">
        <f t="shared" ca="1" si="23"/>
        <v>0</v>
      </c>
      <c r="DG30" s="5">
        <f t="shared" ca="1" si="23"/>
        <v>0</v>
      </c>
      <c r="DH30" s="5">
        <f t="shared" ca="1" si="23"/>
        <v>641.16700000000003</v>
      </c>
      <c r="DI30" s="5">
        <f t="shared" ca="1" si="23"/>
        <v>0</v>
      </c>
      <c r="DJ30" s="5">
        <f t="shared" ca="1" si="23"/>
        <v>0</v>
      </c>
      <c r="DK30" s="5">
        <f t="shared" ca="1" si="23"/>
        <v>0</v>
      </c>
      <c r="DL30" s="5">
        <f t="shared" ca="1" si="23"/>
        <v>0</v>
      </c>
      <c r="DM30" s="5">
        <f t="shared" ca="1" si="23"/>
        <v>0</v>
      </c>
      <c r="DN30" s="5"/>
      <c r="DO30" s="5">
        <f t="shared" ca="1" si="24"/>
        <v>295.02600000000001</v>
      </c>
      <c r="DP30" s="5">
        <f t="shared" ca="1" si="24"/>
        <v>41.046300000000002</v>
      </c>
      <c r="DQ30" s="5">
        <f t="shared" ca="1" si="24"/>
        <v>130.4</v>
      </c>
      <c r="DR30" s="5">
        <f t="shared" ca="1" si="24"/>
        <v>56.773899999999998</v>
      </c>
      <c r="DS30" s="5">
        <f t="shared" ca="1" si="24"/>
        <v>0</v>
      </c>
      <c r="DT30" s="5">
        <f t="shared" ca="1" si="24"/>
        <v>3.55199</v>
      </c>
      <c r="DU30" s="5">
        <f t="shared" ca="1" si="24"/>
        <v>4.6942300000000001</v>
      </c>
      <c r="DV30" s="5">
        <f t="shared" ca="1" si="24"/>
        <v>58.5595</v>
      </c>
      <c r="DW30" s="5"/>
      <c r="DX30" s="19">
        <f t="shared" ca="1" si="158"/>
        <v>103.59468926967689</v>
      </c>
      <c r="DY30" s="19">
        <f t="shared" ca="1" si="159"/>
        <v>23.539862639487687</v>
      </c>
      <c r="DZ30" s="19">
        <f t="shared" ca="1" si="160"/>
        <v>9.7770216788597537</v>
      </c>
      <c r="EA30" s="19">
        <f t="shared" ca="1" si="161"/>
        <v>5.2714164417357745</v>
      </c>
      <c r="EB30" s="19">
        <f t="shared" ca="1" si="162"/>
        <v>0</v>
      </c>
      <c r="EC30" s="19">
        <f t="shared" ca="1" si="163"/>
        <v>0.40249573384466941</v>
      </c>
      <c r="ED30" s="19">
        <f t="shared" ca="1" si="164"/>
        <v>2.6102853467192664</v>
      </c>
      <c r="EE30" s="19">
        <f t="shared" ca="1" si="165"/>
        <v>6.37148087985637</v>
      </c>
      <c r="EF30" s="19">
        <f t="shared" ca="1" si="166"/>
        <v>10.787476857562766</v>
      </c>
      <c r="EG30" s="19">
        <f t="shared" ca="1" si="167"/>
        <v>44.781848870867272</v>
      </c>
      <c r="EH30" s="19">
        <f t="shared" ca="1" si="168"/>
        <v>5.2759170463011595E-2</v>
      </c>
      <c r="EI30" s="5"/>
      <c r="EJ30" s="5"/>
      <c r="EK30" s="5"/>
      <c r="EL30" s="5">
        <f t="shared" ca="1" si="90"/>
        <v>555596</v>
      </c>
      <c r="EM30" s="5">
        <f t="shared" ca="1" si="90"/>
        <v>0</v>
      </c>
      <c r="EN30" s="5">
        <f t="shared" ca="1" si="90"/>
        <v>70404.5</v>
      </c>
      <c r="EO30" s="5">
        <f t="shared" ca="1" si="90"/>
        <v>37968.1</v>
      </c>
      <c r="EP30" s="5">
        <f t="shared" ca="1" si="90"/>
        <v>0</v>
      </c>
      <c r="EQ30" s="5">
        <f t="shared" ca="1" si="90"/>
        <v>2904.04</v>
      </c>
      <c r="ER30" s="5">
        <f t="shared" ca="1" si="90"/>
        <v>0</v>
      </c>
      <c r="ES30" s="5">
        <f t="shared" ca="1" si="90"/>
        <v>43893.4</v>
      </c>
      <c r="ET30" s="5">
        <f t="shared" ca="1" si="90"/>
        <v>77659.399999999994</v>
      </c>
      <c r="EU30" s="5">
        <f t="shared" ca="1" si="90"/>
        <v>322386</v>
      </c>
      <c r="EV30" s="5">
        <f t="shared" ca="1" si="90"/>
        <v>379.815</v>
      </c>
      <c r="EW30" s="5">
        <f t="shared" ca="1" si="90"/>
        <v>0</v>
      </c>
      <c r="EX30" s="5"/>
      <c r="EY30" s="5">
        <f t="shared" ca="1" si="91"/>
        <v>6487.44</v>
      </c>
      <c r="EZ30" s="5">
        <f t="shared" ca="1" si="91"/>
        <v>5846.27</v>
      </c>
      <c r="FA30" s="5">
        <f t="shared" ca="1" si="91"/>
        <v>0</v>
      </c>
      <c r="FB30" s="5">
        <f t="shared" ca="1" si="91"/>
        <v>0</v>
      </c>
      <c r="FC30" s="5">
        <f t="shared" ca="1" si="91"/>
        <v>0</v>
      </c>
      <c r="FD30" s="5">
        <f t="shared" ca="1" si="91"/>
        <v>0</v>
      </c>
      <c r="FE30" s="5">
        <f t="shared" ca="1" si="91"/>
        <v>641.16700000000003</v>
      </c>
      <c r="FF30" s="5">
        <f t="shared" ca="1" si="91"/>
        <v>0</v>
      </c>
      <c r="FG30" s="5">
        <f t="shared" ca="1" si="91"/>
        <v>0</v>
      </c>
      <c r="FH30" s="5">
        <f t="shared" ca="1" si="91"/>
        <v>0</v>
      </c>
      <c r="FI30" s="5">
        <f t="shared" ca="1" si="91"/>
        <v>0</v>
      </c>
      <c r="FJ30" s="5">
        <f t="shared" ca="1" si="91"/>
        <v>0</v>
      </c>
      <c r="FK30" s="5"/>
      <c r="FL30" s="5">
        <f t="shared" ca="1" si="92"/>
        <v>292.995</v>
      </c>
      <c r="FM30" s="5">
        <f t="shared" ca="1" si="92"/>
        <v>41.5214</v>
      </c>
      <c r="FN30" s="5">
        <f t="shared" ca="1" si="92"/>
        <v>130.41200000000001</v>
      </c>
      <c r="FO30" s="5">
        <f t="shared" ca="1" si="92"/>
        <v>56.790399999999998</v>
      </c>
      <c r="FP30" s="5">
        <f t="shared" ca="1" si="92"/>
        <v>0</v>
      </c>
      <c r="FQ30" s="5">
        <f t="shared" ca="1" si="92"/>
        <v>3.5581900000000002</v>
      </c>
      <c r="FR30" s="5">
        <f t="shared" ca="1" si="92"/>
        <v>4.6942300000000001</v>
      </c>
      <c r="FS30" s="5">
        <f t="shared" ca="1" si="92"/>
        <v>56.019300000000001</v>
      </c>
      <c r="FT30" s="5"/>
      <c r="FU30" s="19">
        <f t="shared" ca="1" si="169"/>
        <v>103.58780251678331</v>
      </c>
      <c r="FV30" s="19">
        <f t="shared" ca="1" si="93"/>
        <v>23.801026743367085</v>
      </c>
      <c r="FW30" s="19">
        <f t="shared" ca="1" si="94"/>
        <v>9.7797164852970511</v>
      </c>
      <c r="FX30" s="19">
        <f t="shared" ca="1" si="95"/>
        <v>5.2740556851537468</v>
      </c>
      <c r="FY30" s="19">
        <f t="shared" ca="1" si="96"/>
        <v>0</v>
      </c>
      <c r="FZ30" s="19">
        <f t="shared" ca="1" si="97"/>
        <v>0.40339307660678009</v>
      </c>
      <c r="GA30" s="19">
        <f t="shared" ca="1" si="98"/>
        <v>2.6102853467192664</v>
      </c>
      <c r="GB30" s="19">
        <f t="shared" ca="1" si="99"/>
        <v>6.0971245811807151</v>
      </c>
      <c r="GC30" s="19">
        <f t="shared" ca="1" si="100"/>
        <v>10.787476857562766</v>
      </c>
      <c r="GD30" s="19">
        <f t="shared" ca="1" si="101"/>
        <v>44.781848870867272</v>
      </c>
      <c r="GE30" s="19">
        <f t="shared" ca="1" si="102"/>
        <v>5.2759170463011595E-2</v>
      </c>
      <c r="GF30" s="5"/>
      <c r="GG30" s="5"/>
      <c r="GH30" s="5"/>
      <c r="GI30" s="5">
        <f t="shared" ca="1" si="30"/>
        <v>503332</v>
      </c>
      <c r="GJ30" s="5">
        <f t="shared" ca="1" si="30"/>
        <v>13.333600000000001</v>
      </c>
      <c r="GK30" s="5">
        <f t="shared" ca="1" si="30"/>
        <v>41016.9</v>
      </c>
      <c r="GL30" s="5">
        <f t="shared" ca="1" si="30"/>
        <v>14578.8</v>
      </c>
      <c r="GM30" s="5">
        <f t="shared" ca="1" si="30"/>
        <v>0</v>
      </c>
      <c r="GN30" s="5">
        <f t="shared" ca="1" si="30"/>
        <v>1429.09</v>
      </c>
      <c r="GO30" s="5">
        <f t="shared" ca="1" si="30"/>
        <v>0</v>
      </c>
      <c r="GP30" s="5">
        <f t="shared" ca="1" si="30"/>
        <v>45868.5</v>
      </c>
      <c r="GQ30" s="5">
        <f t="shared" ca="1" si="30"/>
        <v>77659.399999999994</v>
      </c>
      <c r="GR30" s="5">
        <f t="shared" ca="1" si="30"/>
        <v>322386</v>
      </c>
      <c r="GS30" s="5">
        <f t="shared" ca="1" si="30"/>
        <v>379.815</v>
      </c>
      <c r="GT30" s="5">
        <f t="shared" ca="1" si="30"/>
        <v>0</v>
      </c>
      <c r="GU30" s="5"/>
      <c r="GV30" s="5">
        <f t="shared" ca="1" si="31"/>
        <v>2853.84</v>
      </c>
      <c r="GW30" s="5">
        <f t="shared" ca="1" si="31"/>
        <v>2212.37</v>
      </c>
      <c r="GX30" s="5">
        <f t="shared" ca="1" si="31"/>
        <v>0</v>
      </c>
      <c r="GY30" s="5">
        <f t="shared" ca="1" si="31"/>
        <v>0</v>
      </c>
      <c r="GZ30" s="5">
        <f t="shared" ca="1" si="31"/>
        <v>0</v>
      </c>
      <c r="HA30" s="5">
        <f t="shared" ca="1" si="31"/>
        <v>0</v>
      </c>
      <c r="HB30" s="5">
        <f t="shared" ca="1" si="31"/>
        <v>641.471</v>
      </c>
      <c r="HC30" s="5">
        <f t="shared" ca="1" si="31"/>
        <v>0</v>
      </c>
      <c r="HD30" s="5">
        <f t="shared" ca="1" si="31"/>
        <v>0</v>
      </c>
      <c r="HE30" s="5">
        <f t="shared" ca="1" si="31"/>
        <v>0</v>
      </c>
      <c r="HF30" s="5">
        <f t="shared" ca="1" si="31"/>
        <v>0</v>
      </c>
      <c r="HG30" s="5">
        <f t="shared" ca="1" si="31"/>
        <v>0</v>
      </c>
      <c r="HH30" s="5"/>
      <c r="HI30" s="5">
        <f t="shared" ca="1" si="32"/>
        <v>183.41300000000001</v>
      </c>
      <c r="HJ30" s="5">
        <f t="shared" ca="1" si="32"/>
        <v>18.334499999999998</v>
      </c>
      <c r="HK30" s="5">
        <f t="shared" ca="1" si="32"/>
        <v>81.980900000000005</v>
      </c>
      <c r="HL30" s="5">
        <f t="shared" ca="1" si="32"/>
        <v>18.4419</v>
      </c>
      <c r="HM30" s="5">
        <f t="shared" ca="1" si="32"/>
        <v>0</v>
      </c>
      <c r="HN30" s="5">
        <f t="shared" ca="1" si="32"/>
        <v>1.40004</v>
      </c>
      <c r="HO30" s="5">
        <f t="shared" ca="1" si="32"/>
        <v>4.6964399999999999</v>
      </c>
      <c r="HP30" s="5">
        <f t="shared" ca="1" si="32"/>
        <v>58.5595</v>
      </c>
      <c r="HQ30" s="5"/>
      <c r="HR30" s="19">
        <f t="shared" ca="1" si="103"/>
        <v>81.535017322732074</v>
      </c>
      <c r="HS30" s="19">
        <f t="shared" ca="1" si="104"/>
        <v>9.0087364478913496</v>
      </c>
      <c r="HT30" s="19">
        <f t="shared" ca="1" si="105"/>
        <v>5.6975570184545106</v>
      </c>
      <c r="HU30" s="19">
        <f t="shared" ca="1" si="106"/>
        <v>2.0251053653651208</v>
      </c>
      <c r="HV30" s="19">
        <f t="shared" ca="1" si="107"/>
        <v>0</v>
      </c>
      <c r="HW30" s="19">
        <f t="shared" ca="1" si="108"/>
        <v>0.19851138822054218</v>
      </c>
      <c r="HX30" s="19">
        <f t="shared" ca="1" si="109"/>
        <v>2.6115229755201907</v>
      </c>
      <c r="HY30" s="19">
        <f t="shared" ca="1" si="110"/>
        <v>6.37148087985637</v>
      </c>
      <c r="HZ30" s="19">
        <f t="shared" ca="1" si="111"/>
        <v>10.787476857562766</v>
      </c>
      <c r="IA30" s="19">
        <f t="shared" ca="1" si="112"/>
        <v>44.781848870867272</v>
      </c>
      <c r="IB30" s="19">
        <f t="shared" ca="1" si="113"/>
        <v>5.2759170463011595E-2</v>
      </c>
      <c r="IC30" s="5"/>
      <c r="ID30" s="5"/>
      <c r="IE30" s="5"/>
      <c r="IF30" s="5">
        <f t="shared" ca="1" si="114"/>
        <v>501093</v>
      </c>
      <c r="IG30" s="5">
        <f t="shared" ca="1" si="114"/>
        <v>13.5029</v>
      </c>
      <c r="IH30" s="5">
        <f t="shared" ca="1" si="114"/>
        <v>40813.199999999997</v>
      </c>
      <c r="II30" s="5">
        <f t="shared" ca="1" si="114"/>
        <v>14516.1</v>
      </c>
      <c r="IJ30" s="5">
        <f t="shared" ca="1" si="114"/>
        <v>0</v>
      </c>
      <c r="IK30" s="5">
        <f t="shared" ca="1" si="114"/>
        <v>1431.21</v>
      </c>
      <c r="IL30" s="5">
        <f t="shared" ca="1" si="114"/>
        <v>0</v>
      </c>
      <c r="IM30" s="5">
        <f t="shared" ca="1" si="114"/>
        <v>43893.4</v>
      </c>
      <c r="IN30" s="5">
        <f t="shared" ca="1" si="114"/>
        <v>77659.399999999994</v>
      </c>
      <c r="IO30" s="5">
        <f t="shared" ca="1" si="114"/>
        <v>322386</v>
      </c>
      <c r="IP30" s="5">
        <f t="shared" ca="1" si="114"/>
        <v>379.815</v>
      </c>
      <c r="IQ30" s="5">
        <f t="shared" ca="1" si="114"/>
        <v>0</v>
      </c>
      <c r="IR30" s="5"/>
      <c r="IS30" s="5">
        <f t="shared" ca="1" si="115"/>
        <v>2878.91</v>
      </c>
      <c r="IT30" s="5">
        <f t="shared" ca="1" si="115"/>
        <v>2237.44</v>
      </c>
      <c r="IU30" s="5">
        <f t="shared" ca="1" si="115"/>
        <v>0</v>
      </c>
      <c r="IV30" s="5">
        <f t="shared" ca="1" si="115"/>
        <v>0</v>
      </c>
      <c r="IW30" s="5">
        <f t="shared" ca="1" si="115"/>
        <v>0</v>
      </c>
      <c r="IX30" s="5">
        <f t="shared" ca="1" si="115"/>
        <v>0</v>
      </c>
      <c r="IY30" s="5">
        <f t="shared" ca="1" si="115"/>
        <v>641.471</v>
      </c>
      <c r="IZ30" s="5">
        <f t="shared" ca="1" si="115"/>
        <v>0</v>
      </c>
      <c r="JA30" s="5">
        <f t="shared" ca="1" si="115"/>
        <v>0</v>
      </c>
      <c r="JB30" s="5">
        <f t="shared" ca="1" si="115"/>
        <v>0</v>
      </c>
      <c r="JC30" s="5">
        <f t="shared" ca="1" si="115"/>
        <v>0</v>
      </c>
      <c r="JD30" s="5">
        <f t="shared" ca="1" si="115"/>
        <v>0</v>
      </c>
      <c r="JE30" s="5"/>
      <c r="JF30" s="5">
        <f t="shared" ca="1" si="116"/>
        <v>180.58600000000001</v>
      </c>
      <c r="JG30" s="5">
        <f t="shared" ca="1" si="116"/>
        <v>18.539400000000001</v>
      </c>
      <c r="JH30" s="5">
        <f t="shared" ca="1" si="116"/>
        <v>81.580200000000005</v>
      </c>
      <c r="JI30" s="5">
        <f t="shared" ca="1" si="116"/>
        <v>18.348500000000001</v>
      </c>
      <c r="JJ30" s="5">
        <f t="shared" ca="1" si="116"/>
        <v>0</v>
      </c>
      <c r="JK30" s="5">
        <f t="shared" ca="1" si="116"/>
        <v>1.40208</v>
      </c>
      <c r="JL30" s="5">
        <f t="shared" ca="1" si="116"/>
        <v>4.6964399999999999</v>
      </c>
      <c r="JM30" s="5">
        <f t="shared" ca="1" si="116"/>
        <v>56.019300000000001</v>
      </c>
      <c r="JN30" s="5"/>
      <c r="JO30" s="19">
        <f t="shared" ca="1" si="170"/>
        <v>81.326066986658844</v>
      </c>
      <c r="JP30" s="19">
        <f t="shared" ca="1" si="117"/>
        <v>9.1108236295418745</v>
      </c>
      <c r="JQ30" s="19">
        <f t="shared" ca="1" si="118"/>
        <v>5.6692615508628803</v>
      </c>
      <c r="JR30" s="19">
        <f t="shared" ca="1" si="119"/>
        <v>2.0163958620858118</v>
      </c>
      <c r="JS30" s="19">
        <f t="shared" ca="1" si="120"/>
        <v>0</v>
      </c>
      <c r="JT30" s="19">
        <f t="shared" ca="1" si="121"/>
        <v>0.19880587222296861</v>
      </c>
      <c r="JU30" s="19">
        <f t="shared" ca="1" si="122"/>
        <v>2.6115229755201907</v>
      </c>
      <c r="JV30" s="19">
        <f t="shared" ca="1" si="123"/>
        <v>6.0971245811807151</v>
      </c>
      <c r="JW30" s="19">
        <f t="shared" ca="1" si="124"/>
        <v>10.787476857562766</v>
      </c>
      <c r="JX30" s="19">
        <f t="shared" ca="1" si="125"/>
        <v>44.781848870867272</v>
      </c>
      <c r="JY30" s="19">
        <f t="shared" ca="1" si="126"/>
        <v>5.2759170463011595E-2</v>
      </c>
    </row>
    <row r="31" spans="1:285" s="25" customFormat="1" ht="15" customHeight="1" x14ac:dyDescent="0.25">
      <c r="A31" s="5">
        <f>IF('Old Results'!E11='New Results'!E11,'New Results'!E11,"0")</f>
        <v>2500.92</v>
      </c>
      <c r="B31" s="5">
        <v>600</v>
      </c>
      <c r="C31" s="27">
        <f t="shared" si="127"/>
        <v>10</v>
      </c>
      <c r="D31" s="41" t="str">
        <f>'Old Results'!C11</f>
        <v>060012-T24</v>
      </c>
      <c r="E31" s="41" t="str">
        <f>'New Results'!C11</f>
        <v>060012-T24</v>
      </c>
      <c r="F31" s="5">
        <f t="shared" ca="1" si="38"/>
        <v>0</v>
      </c>
      <c r="G31" s="5">
        <f t="shared" ca="1" si="39"/>
        <v>0</v>
      </c>
      <c r="H31" s="5">
        <f t="shared" ca="1" si="40"/>
        <v>0</v>
      </c>
      <c r="I31" s="5">
        <f t="shared" ca="1" si="41"/>
        <v>0</v>
      </c>
      <c r="J31" s="5">
        <f t="shared" ca="1" si="42"/>
        <v>0</v>
      </c>
      <c r="K31" s="5">
        <f t="shared" ca="1" si="43"/>
        <v>0</v>
      </c>
      <c r="L31" s="5">
        <f t="shared" ca="1" si="44"/>
        <v>0</v>
      </c>
      <c r="M31" s="5">
        <f t="shared" ca="1" si="45"/>
        <v>0</v>
      </c>
      <c r="N31" s="5">
        <f t="shared" ca="1" si="46"/>
        <v>0</v>
      </c>
      <c r="O31" s="5">
        <f t="shared" ca="1" si="47"/>
        <v>0</v>
      </c>
      <c r="P31" s="5">
        <f t="shared" ca="1" si="48"/>
        <v>0</v>
      </c>
      <c r="Q31" s="5">
        <f t="shared" ca="1" si="48"/>
        <v>0</v>
      </c>
      <c r="R31" s="5">
        <f t="shared" ca="1" si="49"/>
        <v>0</v>
      </c>
      <c r="S31" s="5">
        <f t="shared" ca="1" si="50"/>
        <v>0</v>
      </c>
      <c r="T31" s="5">
        <f t="shared" ca="1" si="51"/>
        <v>0</v>
      </c>
      <c r="U31" s="5">
        <f t="shared" ca="1" si="52"/>
        <v>0</v>
      </c>
      <c r="V31" s="5">
        <f t="shared" ca="1" si="53"/>
        <v>0</v>
      </c>
      <c r="W31" s="5">
        <f t="shared" ca="1" si="54"/>
        <v>0</v>
      </c>
      <c r="X31" s="5">
        <f t="shared" ca="1" si="55"/>
        <v>0</v>
      </c>
      <c r="Y31" s="5">
        <f t="shared" ca="1" si="56"/>
        <v>0</v>
      </c>
      <c r="Z31" s="5">
        <f t="shared" ca="1" si="57"/>
        <v>0</v>
      </c>
      <c r="AA31" s="5">
        <f t="shared" ca="1" si="58"/>
        <v>0</v>
      </c>
      <c r="AB31" s="5">
        <f t="shared" ca="1" si="59"/>
        <v>0</v>
      </c>
      <c r="AC31" s="5">
        <f t="shared" ca="1" si="59"/>
        <v>0</v>
      </c>
      <c r="AD31" s="37">
        <f t="shared" ca="1" si="60"/>
        <v>0</v>
      </c>
      <c r="AE31" s="37">
        <f t="shared" ca="1" si="61"/>
        <v>0</v>
      </c>
      <c r="AF31" s="37">
        <f t="shared" ca="1" si="62"/>
        <v>0</v>
      </c>
      <c r="AG31" s="37">
        <f t="shared" ca="1" si="63"/>
        <v>0</v>
      </c>
      <c r="AH31" s="37">
        <f t="shared" ca="1" si="64"/>
        <v>0</v>
      </c>
      <c r="AI31" s="37">
        <f t="shared" ca="1" si="65"/>
        <v>0</v>
      </c>
      <c r="AJ31" s="37">
        <f t="shared" ca="1" si="66"/>
        <v>0</v>
      </c>
      <c r="AK31" s="37">
        <f t="shared" ca="1" si="67"/>
        <v>0</v>
      </c>
      <c r="AL31" s="33">
        <f t="shared" ca="1" si="68"/>
        <v>151.18461254258432</v>
      </c>
      <c r="AM31" s="33">
        <f t="shared" ca="1" si="69"/>
        <v>151.18461254258432</v>
      </c>
      <c r="AN31" s="24">
        <f t="shared" ca="1" si="128"/>
        <v>0</v>
      </c>
      <c r="AO31" s="34">
        <f t="shared" ca="1" si="129"/>
        <v>444.74700000000001</v>
      </c>
      <c r="AP31" s="34">
        <f t="shared" ca="1" si="130"/>
        <v>444.74700000000001</v>
      </c>
      <c r="AQ31" s="45">
        <f t="shared" ca="1" si="131"/>
        <v>0</v>
      </c>
      <c r="AR31" s="34">
        <f t="shared" ca="1" si="70"/>
        <v>29.3</v>
      </c>
      <c r="AS31" s="34">
        <f t="shared" ca="1" si="71"/>
        <v>29.3</v>
      </c>
      <c r="AT31" s="47">
        <f t="shared" ca="1" si="132"/>
        <v>0</v>
      </c>
      <c r="AU31" s="5"/>
      <c r="AV31" s="5">
        <f t="shared" ca="1" si="72"/>
        <v>0</v>
      </c>
      <c r="AW31" s="5">
        <f t="shared" ca="1" si="73"/>
        <v>0</v>
      </c>
      <c r="AX31" s="5">
        <f t="shared" ca="1" si="74"/>
        <v>0</v>
      </c>
      <c r="AY31" s="5">
        <f t="shared" ca="1" si="75"/>
        <v>0</v>
      </c>
      <c r="AZ31" s="5">
        <f t="shared" ca="1" si="76"/>
        <v>0</v>
      </c>
      <c r="BA31" s="5">
        <f t="shared" ca="1" si="77"/>
        <v>0</v>
      </c>
      <c r="BB31" s="5">
        <f t="shared" ca="1" si="78"/>
        <v>0</v>
      </c>
      <c r="BC31" s="5">
        <f t="shared" ca="1" si="79"/>
        <v>0</v>
      </c>
      <c r="BD31" s="5">
        <f t="shared" ca="1" si="80"/>
        <v>0</v>
      </c>
      <c r="BE31" s="5">
        <f t="shared" ca="1" si="81"/>
        <v>0</v>
      </c>
      <c r="BF31" s="5">
        <f t="shared" ca="1" si="82"/>
        <v>0</v>
      </c>
      <c r="BG31" s="5">
        <f t="shared" ca="1" si="83"/>
        <v>0</v>
      </c>
      <c r="BH31" s="5">
        <f t="shared" ca="1" si="133"/>
        <v>0</v>
      </c>
      <c r="BI31" s="5">
        <f t="shared" ca="1" si="134"/>
        <v>0</v>
      </c>
      <c r="BJ31" s="5">
        <f t="shared" ca="1" si="135"/>
        <v>0</v>
      </c>
      <c r="BK31" s="5">
        <f t="shared" ca="1" si="136"/>
        <v>0</v>
      </c>
      <c r="BL31" s="5">
        <f t="shared" ca="1" si="137"/>
        <v>0</v>
      </c>
      <c r="BM31" s="5">
        <f t="shared" ca="1" si="138"/>
        <v>0</v>
      </c>
      <c r="BN31" s="5">
        <f t="shared" ca="1" si="139"/>
        <v>0</v>
      </c>
      <c r="BO31" s="5">
        <f t="shared" ca="1" si="140"/>
        <v>0</v>
      </c>
      <c r="BP31" s="5">
        <f t="shared" ca="1" si="141"/>
        <v>0</v>
      </c>
      <c r="BQ31" s="5">
        <f t="shared" ca="1" si="142"/>
        <v>0</v>
      </c>
      <c r="BR31" s="5">
        <f t="shared" ca="1" si="143"/>
        <v>0</v>
      </c>
      <c r="BS31" s="5">
        <f t="shared" ca="1" si="143"/>
        <v>0</v>
      </c>
      <c r="BT31" s="37">
        <f t="shared" ca="1" si="144"/>
        <v>0</v>
      </c>
      <c r="BU31" s="37">
        <f t="shared" ca="1" si="145"/>
        <v>0</v>
      </c>
      <c r="BV31" s="37">
        <f t="shared" ca="1" si="146"/>
        <v>0</v>
      </c>
      <c r="BW31" s="37">
        <f t="shared" ca="1" si="147"/>
        <v>0</v>
      </c>
      <c r="BX31" s="37">
        <f t="shared" ca="1" si="148"/>
        <v>0</v>
      </c>
      <c r="BY31" s="37">
        <f t="shared" ca="1" si="149"/>
        <v>0</v>
      </c>
      <c r="BZ31" s="37">
        <f t="shared" ca="1" si="150"/>
        <v>0</v>
      </c>
      <c r="CA31" s="19">
        <f t="shared" ca="1" si="151"/>
        <v>0</v>
      </c>
      <c r="CB31" s="33">
        <f t="shared" ca="1" si="86"/>
        <v>164.06014554643892</v>
      </c>
      <c r="CC31" s="33">
        <f t="shared" ca="1" si="87"/>
        <v>164.06014554643892</v>
      </c>
      <c r="CD31" s="24">
        <f t="shared" ca="1" si="152"/>
        <v>0</v>
      </c>
      <c r="CE31" s="34">
        <f t="shared" ca="1" si="153"/>
        <v>474.06</v>
      </c>
      <c r="CF31" s="34">
        <f t="shared" ca="1" si="154"/>
        <v>474.06</v>
      </c>
      <c r="CG31" s="45">
        <f t="shared" ca="1" si="88"/>
        <v>0</v>
      </c>
      <c r="CH31" s="5"/>
      <c r="CJ31" s="5">
        <f t="shared" ca="1" si="155"/>
        <v>25</v>
      </c>
      <c r="CK31" s="5">
        <f t="shared" ca="1" si="156"/>
        <v>24</v>
      </c>
      <c r="CL31" s="63">
        <f t="shared" ca="1" si="157"/>
        <v>4.0000000000000036E-2</v>
      </c>
      <c r="CO31" s="5">
        <f t="shared" ca="1" si="22"/>
        <v>54940.1</v>
      </c>
      <c r="CP31" s="5">
        <f t="shared" ca="1" si="22"/>
        <v>0</v>
      </c>
      <c r="CQ31" s="5">
        <f t="shared" ca="1" si="22"/>
        <v>5994.92</v>
      </c>
      <c r="CR31" s="5">
        <f t="shared" ca="1" si="22"/>
        <v>15630.8</v>
      </c>
      <c r="CS31" s="5">
        <f t="shared" ca="1" si="22"/>
        <v>0</v>
      </c>
      <c r="CT31" s="5">
        <f t="shared" ca="1" si="22"/>
        <v>0</v>
      </c>
      <c r="CU31" s="5">
        <f t="shared" ca="1" si="22"/>
        <v>0</v>
      </c>
      <c r="CV31" s="5">
        <f t="shared" ca="1" si="22"/>
        <v>7170.46</v>
      </c>
      <c r="CW31" s="5">
        <f t="shared" ca="1" si="22"/>
        <v>12637.5</v>
      </c>
      <c r="CX31" s="5">
        <f t="shared" ca="1" si="22"/>
        <v>13506.3</v>
      </c>
      <c r="CY31" s="5">
        <f t="shared" ca="1" si="22"/>
        <v>0</v>
      </c>
      <c r="CZ31" s="5">
        <f t="shared" ca="1" si="22"/>
        <v>0</v>
      </c>
      <c r="DA31" s="5"/>
      <c r="DB31" s="5">
        <f t="shared" ca="1" si="23"/>
        <v>1906.45</v>
      </c>
      <c r="DC31" s="5">
        <f t="shared" ca="1" si="23"/>
        <v>235.52699999999999</v>
      </c>
      <c r="DD31" s="5">
        <f t="shared" ca="1" si="23"/>
        <v>0</v>
      </c>
      <c r="DE31" s="5">
        <f t="shared" ca="1" si="23"/>
        <v>0</v>
      </c>
      <c r="DF31" s="5">
        <f t="shared" ca="1" si="23"/>
        <v>0</v>
      </c>
      <c r="DG31" s="5">
        <f t="shared" ca="1" si="23"/>
        <v>0</v>
      </c>
      <c r="DH31" s="5">
        <f t="shared" ca="1" si="23"/>
        <v>630.77300000000002</v>
      </c>
      <c r="DI31" s="5">
        <f t="shared" ca="1" si="23"/>
        <v>0</v>
      </c>
      <c r="DJ31" s="5">
        <f t="shared" ca="1" si="23"/>
        <v>1040.1500000000001</v>
      </c>
      <c r="DK31" s="5">
        <f t="shared" ca="1" si="23"/>
        <v>0</v>
      </c>
      <c r="DL31" s="5">
        <f t="shared" ca="1" si="23"/>
        <v>0</v>
      </c>
      <c r="DM31" s="5">
        <f t="shared" ca="1" si="23"/>
        <v>0</v>
      </c>
      <c r="DN31" s="5"/>
      <c r="DO31" s="5">
        <f t="shared" ca="1" si="24"/>
        <v>444.74700000000001</v>
      </c>
      <c r="DP31" s="5">
        <f t="shared" ca="1" si="24"/>
        <v>19.333300000000001</v>
      </c>
      <c r="DQ31" s="5">
        <f t="shared" ca="1" si="24"/>
        <v>119.714</v>
      </c>
      <c r="DR31" s="5">
        <f t="shared" ca="1" si="24"/>
        <v>176.328</v>
      </c>
      <c r="DS31" s="5">
        <f t="shared" ca="1" si="24"/>
        <v>0</v>
      </c>
      <c r="DT31" s="5">
        <f t="shared" ca="1" si="24"/>
        <v>0</v>
      </c>
      <c r="DU31" s="5">
        <f t="shared" ca="1" si="24"/>
        <v>45.368699999999997</v>
      </c>
      <c r="DV31" s="5">
        <f t="shared" ca="1" si="24"/>
        <v>84.002899999999997</v>
      </c>
      <c r="DW31" s="5"/>
      <c r="DX31" s="19">
        <f t="shared" ca="1" si="158"/>
        <v>151.18461254258432</v>
      </c>
      <c r="DY31" s="19">
        <f t="shared" ca="1" si="159"/>
        <v>9.4176143179309992</v>
      </c>
      <c r="DZ31" s="19">
        <f t="shared" ca="1" si="160"/>
        <v>8.1788569966252425</v>
      </c>
      <c r="EA31" s="19">
        <f t="shared" ca="1" si="161"/>
        <v>21.325068214896916</v>
      </c>
      <c r="EB31" s="19">
        <f t="shared" ca="1" si="162"/>
        <v>0</v>
      </c>
      <c r="EC31" s="19">
        <f t="shared" ca="1" si="163"/>
        <v>0</v>
      </c>
      <c r="ED31" s="19">
        <f t="shared" ca="1" si="164"/>
        <v>25.221638437055166</v>
      </c>
      <c r="EE31" s="19">
        <f t="shared" ca="1" si="165"/>
        <v>9.7826437950834091</v>
      </c>
      <c r="EF31" s="19">
        <f t="shared" ca="1" si="166"/>
        <v>58.832009820386105</v>
      </c>
      <c r="EG31" s="19">
        <f t="shared" ca="1" si="167"/>
        <v>18.42661724485389</v>
      </c>
      <c r="EH31" s="19">
        <f t="shared" ca="1" si="168"/>
        <v>0</v>
      </c>
      <c r="EI31" s="5"/>
      <c r="EJ31" s="5"/>
      <c r="EK31" s="5"/>
      <c r="EL31" s="5">
        <f t="shared" ca="1" si="90"/>
        <v>54940.1</v>
      </c>
      <c r="EM31" s="5">
        <f t="shared" ca="1" si="90"/>
        <v>0</v>
      </c>
      <c r="EN31" s="5">
        <f t="shared" ca="1" si="90"/>
        <v>5994.92</v>
      </c>
      <c r="EO31" s="5">
        <f t="shared" ca="1" si="90"/>
        <v>15630.8</v>
      </c>
      <c r="EP31" s="5">
        <f t="shared" ca="1" si="90"/>
        <v>0</v>
      </c>
      <c r="EQ31" s="5">
        <f t="shared" ca="1" si="90"/>
        <v>0</v>
      </c>
      <c r="ER31" s="5">
        <f t="shared" ca="1" si="90"/>
        <v>0</v>
      </c>
      <c r="ES31" s="5">
        <f t="shared" ca="1" si="90"/>
        <v>7170.46</v>
      </c>
      <c r="ET31" s="5">
        <f t="shared" ca="1" si="90"/>
        <v>12637.5</v>
      </c>
      <c r="EU31" s="5">
        <f t="shared" ca="1" si="90"/>
        <v>13506.3</v>
      </c>
      <c r="EV31" s="5">
        <f t="shared" ca="1" si="90"/>
        <v>0</v>
      </c>
      <c r="EW31" s="5">
        <f t="shared" ca="1" si="90"/>
        <v>0</v>
      </c>
      <c r="EX31" s="5"/>
      <c r="EY31" s="5">
        <f t="shared" ca="1" si="91"/>
        <v>1906.45</v>
      </c>
      <c r="EZ31" s="5">
        <f t="shared" ca="1" si="91"/>
        <v>235.52699999999999</v>
      </c>
      <c r="FA31" s="5">
        <f t="shared" ca="1" si="91"/>
        <v>0</v>
      </c>
      <c r="FB31" s="5">
        <f t="shared" ca="1" si="91"/>
        <v>0</v>
      </c>
      <c r="FC31" s="5">
        <f t="shared" ca="1" si="91"/>
        <v>0</v>
      </c>
      <c r="FD31" s="5">
        <f t="shared" ca="1" si="91"/>
        <v>0</v>
      </c>
      <c r="FE31" s="5">
        <f t="shared" ca="1" si="91"/>
        <v>630.77300000000002</v>
      </c>
      <c r="FF31" s="5">
        <f t="shared" ca="1" si="91"/>
        <v>0</v>
      </c>
      <c r="FG31" s="5">
        <f t="shared" ca="1" si="91"/>
        <v>1040.1500000000001</v>
      </c>
      <c r="FH31" s="5">
        <f t="shared" ca="1" si="91"/>
        <v>0</v>
      </c>
      <c r="FI31" s="5">
        <f t="shared" ca="1" si="91"/>
        <v>0</v>
      </c>
      <c r="FJ31" s="5">
        <f t="shared" ca="1" si="91"/>
        <v>0</v>
      </c>
      <c r="FK31" s="5"/>
      <c r="FL31" s="5">
        <f t="shared" ca="1" si="92"/>
        <v>444.74700000000001</v>
      </c>
      <c r="FM31" s="5">
        <f t="shared" ca="1" si="92"/>
        <v>19.333300000000001</v>
      </c>
      <c r="FN31" s="5">
        <f t="shared" ca="1" si="92"/>
        <v>119.714</v>
      </c>
      <c r="FO31" s="5">
        <f t="shared" ca="1" si="92"/>
        <v>176.328</v>
      </c>
      <c r="FP31" s="5">
        <f t="shared" ca="1" si="92"/>
        <v>0</v>
      </c>
      <c r="FQ31" s="5">
        <f t="shared" ca="1" si="92"/>
        <v>0</v>
      </c>
      <c r="FR31" s="5">
        <f t="shared" ca="1" si="92"/>
        <v>45.368699999999997</v>
      </c>
      <c r="FS31" s="5">
        <f t="shared" ca="1" si="92"/>
        <v>84.002899999999997</v>
      </c>
      <c r="FT31" s="5"/>
      <c r="FU31" s="19">
        <f t="shared" ca="1" si="169"/>
        <v>151.18461254258432</v>
      </c>
      <c r="FV31" s="19">
        <f t="shared" ca="1" si="93"/>
        <v>9.4176143179309992</v>
      </c>
      <c r="FW31" s="19">
        <f t="shared" ca="1" si="94"/>
        <v>8.1788569966252425</v>
      </c>
      <c r="FX31" s="19">
        <f t="shared" ca="1" si="95"/>
        <v>21.325068214896916</v>
      </c>
      <c r="FY31" s="19">
        <f t="shared" ca="1" si="96"/>
        <v>0</v>
      </c>
      <c r="FZ31" s="19">
        <f t="shared" ca="1" si="97"/>
        <v>0</v>
      </c>
      <c r="GA31" s="19">
        <f t="shared" ca="1" si="98"/>
        <v>25.221638437055166</v>
      </c>
      <c r="GB31" s="19">
        <f t="shared" ca="1" si="99"/>
        <v>9.7826437950834091</v>
      </c>
      <c r="GC31" s="19">
        <f t="shared" ca="1" si="100"/>
        <v>58.832009820386105</v>
      </c>
      <c r="GD31" s="19">
        <f t="shared" ca="1" si="101"/>
        <v>18.42661724485389</v>
      </c>
      <c r="GE31" s="19">
        <f t="shared" ca="1" si="102"/>
        <v>0</v>
      </c>
      <c r="GF31" s="5"/>
      <c r="GG31" s="5"/>
      <c r="GH31" s="5"/>
      <c r="GI31" s="5">
        <f t="shared" ca="1" si="30"/>
        <v>54321.599999999999</v>
      </c>
      <c r="GJ31" s="5">
        <f t="shared" ca="1" si="30"/>
        <v>0</v>
      </c>
      <c r="GK31" s="5">
        <f t="shared" ca="1" si="30"/>
        <v>6934.81</v>
      </c>
      <c r="GL31" s="5">
        <f t="shared" ca="1" si="30"/>
        <v>14072.4</v>
      </c>
      <c r="GM31" s="5">
        <f t="shared" ca="1" si="30"/>
        <v>0</v>
      </c>
      <c r="GN31" s="5">
        <f t="shared" ca="1" si="30"/>
        <v>0</v>
      </c>
      <c r="GO31" s="5">
        <f t="shared" ca="1" si="30"/>
        <v>0</v>
      </c>
      <c r="GP31" s="5">
        <f t="shared" ca="1" si="30"/>
        <v>7170.46</v>
      </c>
      <c r="GQ31" s="5">
        <f t="shared" ca="1" si="30"/>
        <v>12637.5</v>
      </c>
      <c r="GR31" s="5">
        <f t="shared" ca="1" si="30"/>
        <v>13506.3</v>
      </c>
      <c r="GS31" s="5">
        <f t="shared" ca="1" si="30"/>
        <v>0</v>
      </c>
      <c r="GT31" s="5">
        <f t="shared" ca="1" si="30"/>
        <v>0</v>
      </c>
      <c r="GU31" s="5"/>
      <c r="GV31" s="5">
        <f t="shared" ca="1" si="31"/>
        <v>2249.56</v>
      </c>
      <c r="GW31" s="5">
        <f t="shared" ca="1" si="31"/>
        <v>578.91899999999998</v>
      </c>
      <c r="GX31" s="5">
        <f t="shared" ca="1" si="31"/>
        <v>0</v>
      </c>
      <c r="GY31" s="5">
        <f t="shared" ca="1" si="31"/>
        <v>0</v>
      </c>
      <c r="GZ31" s="5">
        <f t="shared" ca="1" si="31"/>
        <v>0</v>
      </c>
      <c r="HA31" s="5">
        <f t="shared" ca="1" si="31"/>
        <v>0</v>
      </c>
      <c r="HB31" s="5">
        <f t="shared" ca="1" si="31"/>
        <v>630.49199999999996</v>
      </c>
      <c r="HC31" s="5">
        <f t="shared" ca="1" si="31"/>
        <v>0</v>
      </c>
      <c r="HD31" s="5">
        <f t="shared" ca="1" si="31"/>
        <v>1040.1500000000001</v>
      </c>
      <c r="HE31" s="5">
        <f t="shared" ca="1" si="31"/>
        <v>0</v>
      </c>
      <c r="HF31" s="5">
        <f t="shared" ca="1" si="31"/>
        <v>0</v>
      </c>
      <c r="HG31" s="5">
        <f t="shared" ca="1" si="31"/>
        <v>0</v>
      </c>
      <c r="HH31" s="5"/>
      <c r="HI31" s="5">
        <f t="shared" ca="1" si="32"/>
        <v>474.06</v>
      </c>
      <c r="HJ31" s="5">
        <f t="shared" ca="1" si="32"/>
        <v>47.127800000000001</v>
      </c>
      <c r="HK31" s="5">
        <f t="shared" ca="1" si="32"/>
        <v>138.26400000000001</v>
      </c>
      <c r="HL31" s="5">
        <f t="shared" ca="1" si="32"/>
        <v>159.316</v>
      </c>
      <c r="HM31" s="5">
        <f t="shared" ca="1" si="32"/>
        <v>0</v>
      </c>
      <c r="HN31" s="5">
        <f t="shared" ca="1" si="32"/>
        <v>0</v>
      </c>
      <c r="HO31" s="5">
        <f t="shared" ca="1" si="32"/>
        <v>45.348500000000001</v>
      </c>
      <c r="HP31" s="5">
        <f t="shared" ca="1" si="32"/>
        <v>84.002899999999997</v>
      </c>
      <c r="HQ31" s="5"/>
      <c r="HR31" s="19">
        <f t="shared" ca="1" si="103"/>
        <v>164.06014554643892</v>
      </c>
      <c r="HS31" s="19">
        <f t="shared" ca="1" si="104"/>
        <v>23.148241447147448</v>
      </c>
      <c r="HT31" s="19">
        <f t="shared" ca="1" si="105"/>
        <v>9.4611469859091848</v>
      </c>
      <c r="HU31" s="19">
        <f t="shared" ca="1" si="106"/>
        <v>19.198946307758746</v>
      </c>
      <c r="HV31" s="19">
        <f t="shared" ca="1" si="107"/>
        <v>0</v>
      </c>
      <c r="HW31" s="19">
        <f t="shared" ca="1" si="108"/>
        <v>0</v>
      </c>
      <c r="HX31" s="19">
        <f t="shared" ca="1" si="109"/>
        <v>25.210402571853557</v>
      </c>
      <c r="HY31" s="19">
        <f t="shared" ca="1" si="110"/>
        <v>9.7826437950834091</v>
      </c>
      <c r="HZ31" s="19">
        <f t="shared" ca="1" si="111"/>
        <v>58.832009820386105</v>
      </c>
      <c r="IA31" s="19">
        <f t="shared" ca="1" si="112"/>
        <v>18.42661724485389</v>
      </c>
      <c r="IB31" s="19">
        <f t="shared" ca="1" si="113"/>
        <v>0</v>
      </c>
      <c r="IC31" s="5"/>
      <c r="ID31" s="5"/>
      <c r="IE31" s="5"/>
      <c r="IF31" s="5">
        <f t="shared" ca="1" si="114"/>
        <v>54321.599999999999</v>
      </c>
      <c r="IG31" s="5">
        <f t="shared" ca="1" si="114"/>
        <v>0</v>
      </c>
      <c r="IH31" s="5">
        <f t="shared" ca="1" si="114"/>
        <v>6934.81</v>
      </c>
      <c r="II31" s="5">
        <f t="shared" ca="1" si="114"/>
        <v>14072.4</v>
      </c>
      <c r="IJ31" s="5">
        <f t="shared" ca="1" si="114"/>
        <v>0</v>
      </c>
      <c r="IK31" s="5">
        <f t="shared" ca="1" si="114"/>
        <v>0</v>
      </c>
      <c r="IL31" s="5">
        <f t="shared" ca="1" si="114"/>
        <v>0</v>
      </c>
      <c r="IM31" s="5">
        <f t="shared" ca="1" si="114"/>
        <v>7170.46</v>
      </c>
      <c r="IN31" s="5">
        <f t="shared" ca="1" si="114"/>
        <v>12637.5</v>
      </c>
      <c r="IO31" s="5">
        <f t="shared" ca="1" si="114"/>
        <v>13506.3</v>
      </c>
      <c r="IP31" s="5">
        <f t="shared" ca="1" si="114"/>
        <v>0</v>
      </c>
      <c r="IQ31" s="5">
        <f t="shared" ca="1" si="114"/>
        <v>0</v>
      </c>
      <c r="IR31" s="5"/>
      <c r="IS31" s="5">
        <f t="shared" ca="1" si="115"/>
        <v>2249.56</v>
      </c>
      <c r="IT31" s="5">
        <f t="shared" ca="1" si="115"/>
        <v>578.91899999999998</v>
      </c>
      <c r="IU31" s="5">
        <f t="shared" ca="1" si="115"/>
        <v>0</v>
      </c>
      <c r="IV31" s="5">
        <f t="shared" ca="1" si="115"/>
        <v>0</v>
      </c>
      <c r="IW31" s="5">
        <f t="shared" ca="1" si="115"/>
        <v>0</v>
      </c>
      <c r="IX31" s="5">
        <f t="shared" ca="1" si="115"/>
        <v>0</v>
      </c>
      <c r="IY31" s="5">
        <f t="shared" ca="1" si="115"/>
        <v>630.49199999999996</v>
      </c>
      <c r="IZ31" s="5">
        <f t="shared" ca="1" si="115"/>
        <v>0</v>
      </c>
      <c r="JA31" s="5">
        <f t="shared" ca="1" si="115"/>
        <v>1040.1500000000001</v>
      </c>
      <c r="JB31" s="5">
        <f t="shared" ca="1" si="115"/>
        <v>0</v>
      </c>
      <c r="JC31" s="5">
        <f t="shared" ca="1" si="115"/>
        <v>0</v>
      </c>
      <c r="JD31" s="5">
        <f t="shared" ca="1" si="115"/>
        <v>0</v>
      </c>
      <c r="JE31" s="5"/>
      <c r="JF31" s="5">
        <f t="shared" ca="1" si="116"/>
        <v>474.06</v>
      </c>
      <c r="JG31" s="5">
        <f t="shared" ca="1" si="116"/>
        <v>47.127800000000001</v>
      </c>
      <c r="JH31" s="5">
        <f t="shared" ca="1" si="116"/>
        <v>138.26400000000001</v>
      </c>
      <c r="JI31" s="5">
        <f t="shared" ca="1" si="116"/>
        <v>159.316</v>
      </c>
      <c r="JJ31" s="5">
        <f t="shared" ca="1" si="116"/>
        <v>0</v>
      </c>
      <c r="JK31" s="5">
        <f t="shared" ca="1" si="116"/>
        <v>0</v>
      </c>
      <c r="JL31" s="5">
        <f t="shared" ca="1" si="116"/>
        <v>45.348500000000001</v>
      </c>
      <c r="JM31" s="5">
        <f t="shared" ca="1" si="116"/>
        <v>84.002899999999997</v>
      </c>
      <c r="JN31" s="5"/>
      <c r="JO31" s="19">
        <f t="shared" ca="1" si="170"/>
        <v>164.06014554643892</v>
      </c>
      <c r="JP31" s="19">
        <f t="shared" ca="1" si="117"/>
        <v>23.148241447147448</v>
      </c>
      <c r="JQ31" s="19">
        <f t="shared" ca="1" si="118"/>
        <v>9.4611469859091848</v>
      </c>
      <c r="JR31" s="19">
        <f t="shared" ca="1" si="119"/>
        <v>19.198946307758746</v>
      </c>
      <c r="JS31" s="19">
        <f t="shared" ca="1" si="120"/>
        <v>0</v>
      </c>
      <c r="JT31" s="19">
        <f t="shared" ca="1" si="121"/>
        <v>0</v>
      </c>
      <c r="JU31" s="19">
        <f t="shared" ca="1" si="122"/>
        <v>25.210402571853557</v>
      </c>
      <c r="JV31" s="19">
        <f t="shared" ca="1" si="123"/>
        <v>9.7826437950834091</v>
      </c>
      <c r="JW31" s="19">
        <f t="shared" ca="1" si="124"/>
        <v>58.832009820386105</v>
      </c>
      <c r="JX31" s="19">
        <f t="shared" ca="1" si="125"/>
        <v>18.42661724485389</v>
      </c>
      <c r="JY31" s="19">
        <f t="shared" ca="1" si="126"/>
        <v>0</v>
      </c>
    </row>
    <row r="32" spans="1:285" ht="15" customHeight="1" x14ac:dyDescent="0.25">
      <c r="A32" s="5">
        <f>IF('Old Results'!E12='New Results'!E12,'New Results'!E12,"0")</f>
        <v>42554</v>
      </c>
      <c r="B32" s="5">
        <v>700</v>
      </c>
      <c r="C32" s="27">
        <f t="shared" si="127"/>
        <v>11</v>
      </c>
      <c r="D32" s="41" t="str">
        <f>'Old Results'!C12</f>
        <v>070012-T24</v>
      </c>
      <c r="E32" s="41" t="str">
        <f>'New Results'!C12</f>
        <v>070012-T24</v>
      </c>
      <c r="F32" s="5">
        <f t="shared" ca="1" si="38"/>
        <v>0</v>
      </c>
      <c r="G32" s="5">
        <f t="shared" ca="1" si="39"/>
        <v>0</v>
      </c>
      <c r="H32" s="5">
        <f t="shared" ca="1" si="40"/>
        <v>0</v>
      </c>
      <c r="I32" s="5">
        <f t="shared" ca="1" si="41"/>
        <v>0</v>
      </c>
      <c r="J32" s="5">
        <f t="shared" ca="1" si="42"/>
        <v>0</v>
      </c>
      <c r="K32" s="5">
        <f t="shared" ca="1" si="43"/>
        <v>0</v>
      </c>
      <c r="L32" s="5">
        <f t="shared" ca="1" si="44"/>
        <v>0</v>
      </c>
      <c r="M32" s="5">
        <f t="shared" ca="1" si="45"/>
        <v>0</v>
      </c>
      <c r="N32" s="5">
        <f t="shared" ca="1" si="46"/>
        <v>0</v>
      </c>
      <c r="O32" s="5">
        <f t="shared" ca="1" si="47"/>
        <v>0</v>
      </c>
      <c r="P32" s="5">
        <f t="shared" ca="1" si="48"/>
        <v>0</v>
      </c>
      <c r="Q32" s="5">
        <f t="shared" ca="1" si="48"/>
        <v>0</v>
      </c>
      <c r="R32" s="5">
        <f t="shared" ca="1" si="49"/>
        <v>0</v>
      </c>
      <c r="S32" s="5">
        <f t="shared" ca="1" si="50"/>
        <v>0</v>
      </c>
      <c r="T32" s="5">
        <f t="shared" ca="1" si="51"/>
        <v>0</v>
      </c>
      <c r="U32" s="5">
        <f t="shared" ca="1" si="52"/>
        <v>0</v>
      </c>
      <c r="V32" s="5">
        <f t="shared" ca="1" si="53"/>
        <v>0</v>
      </c>
      <c r="W32" s="5">
        <f t="shared" ca="1" si="54"/>
        <v>0</v>
      </c>
      <c r="X32" s="5">
        <f t="shared" ca="1" si="55"/>
        <v>0</v>
      </c>
      <c r="Y32" s="5">
        <f t="shared" ca="1" si="56"/>
        <v>0</v>
      </c>
      <c r="Z32" s="5">
        <f t="shared" ca="1" si="57"/>
        <v>0</v>
      </c>
      <c r="AA32" s="5">
        <f t="shared" ca="1" si="58"/>
        <v>0</v>
      </c>
      <c r="AB32" s="5">
        <f t="shared" ca="1" si="59"/>
        <v>0</v>
      </c>
      <c r="AC32" s="5">
        <f t="shared" ca="1" si="59"/>
        <v>0</v>
      </c>
      <c r="AD32" s="37">
        <f t="shared" ca="1" si="60"/>
        <v>0</v>
      </c>
      <c r="AE32" s="37">
        <f t="shared" ca="1" si="61"/>
        <v>0</v>
      </c>
      <c r="AF32" s="37">
        <f t="shared" ca="1" si="62"/>
        <v>0</v>
      </c>
      <c r="AG32" s="37">
        <f t="shared" ca="1" si="63"/>
        <v>0</v>
      </c>
      <c r="AH32" s="37">
        <f t="shared" ca="1" si="64"/>
        <v>0</v>
      </c>
      <c r="AI32" s="37">
        <f t="shared" ca="1" si="65"/>
        <v>0</v>
      </c>
      <c r="AJ32" s="37">
        <f t="shared" ca="1" si="66"/>
        <v>0</v>
      </c>
      <c r="AK32" s="37">
        <f t="shared" ca="1" si="67"/>
        <v>0</v>
      </c>
      <c r="AL32" s="33">
        <f t="shared" ca="1" si="68"/>
        <v>38.217085209381025</v>
      </c>
      <c r="AM32" s="33">
        <f t="shared" ca="1" si="69"/>
        <v>38.217085209381025</v>
      </c>
      <c r="AN32" s="24">
        <f t="shared" ca="1" si="128"/>
        <v>0</v>
      </c>
      <c r="AO32" s="34">
        <f t="shared" ca="1" si="129"/>
        <v>115.911</v>
      </c>
      <c r="AP32" s="34">
        <f t="shared" ca="1" si="130"/>
        <v>115.911</v>
      </c>
      <c r="AQ32" s="45">
        <f t="shared" ca="1" si="131"/>
        <v>0</v>
      </c>
      <c r="AR32" s="34">
        <f t="shared" ca="1" si="70"/>
        <v>-1.7</v>
      </c>
      <c r="AS32" s="34">
        <f t="shared" ca="1" si="71"/>
        <v>5</v>
      </c>
      <c r="AT32" s="47">
        <f t="shared" ca="1" si="132"/>
        <v>-1.34</v>
      </c>
      <c r="AU32" s="5"/>
      <c r="AV32" s="5">
        <f t="shared" ca="1" si="72"/>
        <v>-7290</v>
      </c>
      <c r="AW32" s="5">
        <f t="shared" ca="1" si="73"/>
        <v>0.56259999999999977</v>
      </c>
      <c r="AX32" s="5">
        <f t="shared" ca="1" si="74"/>
        <v>-667.20000000000073</v>
      </c>
      <c r="AY32" s="5">
        <f t="shared" ca="1" si="75"/>
        <v>-6538.4000000000015</v>
      </c>
      <c r="AZ32" s="5">
        <f t="shared" ca="1" si="76"/>
        <v>-69.599999999999909</v>
      </c>
      <c r="BA32" s="5">
        <f t="shared" ca="1" si="77"/>
        <v>-14.949999999999818</v>
      </c>
      <c r="BB32" s="5">
        <f t="shared" ca="1" si="78"/>
        <v>0</v>
      </c>
      <c r="BC32" s="5">
        <f t="shared" ca="1" si="79"/>
        <v>0</v>
      </c>
      <c r="BD32" s="5">
        <f t="shared" ca="1" si="80"/>
        <v>0</v>
      </c>
      <c r="BE32" s="5">
        <f t="shared" ca="1" si="81"/>
        <v>0</v>
      </c>
      <c r="BF32" s="5">
        <f t="shared" ca="1" si="82"/>
        <v>0</v>
      </c>
      <c r="BG32" s="5">
        <f t="shared" ca="1" si="83"/>
        <v>0</v>
      </c>
      <c r="BH32" s="5">
        <f t="shared" ca="1" si="133"/>
        <v>85.770000000000437</v>
      </c>
      <c r="BI32" s="5">
        <f t="shared" ca="1" si="134"/>
        <v>85.759999999999764</v>
      </c>
      <c r="BJ32" s="5">
        <f t="shared" ca="1" si="135"/>
        <v>0</v>
      </c>
      <c r="BK32" s="5">
        <f t="shared" ca="1" si="136"/>
        <v>0</v>
      </c>
      <c r="BL32" s="5">
        <f t="shared" ca="1" si="137"/>
        <v>0</v>
      </c>
      <c r="BM32" s="5">
        <f t="shared" ca="1" si="138"/>
        <v>0</v>
      </c>
      <c r="BN32" s="5">
        <f t="shared" ca="1" si="139"/>
        <v>0</v>
      </c>
      <c r="BO32" s="5">
        <f t="shared" ca="1" si="140"/>
        <v>0</v>
      </c>
      <c r="BP32" s="5">
        <f t="shared" ca="1" si="141"/>
        <v>0</v>
      </c>
      <c r="BQ32" s="5">
        <f t="shared" ca="1" si="142"/>
        <v>0</v>
      </c>
      <c r="BR32" s="5">
        <f t="shared" ca="1" si="143"/>
        <v>0</v>
      </c>
      <c r="BS32" s="5">
        <f t="shared" ca="1" si="143"/>
        <v>0</v>
      </c>
      <c r="BT32" s="37">
        <f t="shared" ca="1" si="144"/>
        <v>-6.7720000000000056</v>
      </c>
      <c r="BU32" s="37">
        <f t="shared" ca="1" si="145"/>
        <v>0.41659999999999897</v>
      </c>
      <c r="BV32" s="37">
        <f t="shared" ca="1" si="146"/>
        <v>-0.88810000000000144</v>
      </c>
      <c r="BW32" s="37">
        <f t="shared" ca="1" si="147"/>
        <v>-6.2358999999999973</v>
      </c>
      <c r="BX32" s="37">
        <f t="shared" ca="1" si="148"/>
        <v>-4.4610000000000039E-2</v>
      </c>
      <c r="BY32" s="37">
        <f t="shared" ca="1" si="149"/>
        <v>-1.9179999999999975E-2</v>
      </c>
      <c r="BZ32" s="37">
        <f t="shared" ca="1" si="150"/>
        <v>0</v>
      </c>
      <c r="CA32" s="19">
        <f t="shared" ca="1" si="151"/>
        <v>0</v>
      </c>
      <c r="CB32" s="33">
        <f t="shared" ca="1" si="86"/>
        <v>37.696081496451569</v>
      </c>
      <c r="CC32" s="33">
        <f t="shared" ca="1" si="87"/>
        <v>38.079041500211495</v>
      </c>
      <c r="CD32" s="24">
        <f t="shared" ca="1" si="152"/>
        <v>1.0056975928813737E-2</v>
      </c>
      <c r="CE32" s="34">
        <f t="shared" ca="1" si="153"/>
        <v>114.166</v>
      </c>
      <c r="CF32" s="34">
        <f t="shared" ca="1" si="154"/>
        <v>120.938</v>
      </c>
      <c r="CG32" s="45">
        <f t="shared" ca="1" si="88"/>
        <v>-5.59956341265773E-2</v>
      </c>
      <c r="CH32" s="5"/>
      <c r="CI32" s="5"/>
      <c r="CJ32" s="5">
        <f t="shared" ca="1" si="155"/>
        <v>377</v>
      </c>
      <c r="CK32" s="5">
        <f t="shared" ca="1" si="156"/>
        <v>376</v>
      </c>
      <c r="CL32" s="63">
        <f t="shared" ca="1" si="157"/>
        <v>2.6525198938992522E-3</v>
      </c>
      <c r="CO32" s="5">
        <f t="shared" ca="1" si="22"/>
        <v>198087</v>
      </c>
      <c r="CP32" s="5">
        <f t="shared" ca="1" si="22"/>
        <v>16.0594</v>
      </c>
      <c r="CQ32" s="5">
        <f t="shared" ca="1" si="22"/>
        <v>28677.9</v>
      </c>
      <c r="CR32" s="5">
        <f t="shared" ca="1" si="22"/>
        <v>31417.1</v>
      </c>
      <c r="CS32" s="5">
        <f t="shared" ca="1" si="22"/>
        <v>834.56700000000001</v>
      </c>
      <c r="CT32" s="5">
        <f t="shared" ca="1" si="22"/>
        <v>5207.47</v>
      </c>
      <c r="CU32" s="5">
        <f t="shared" ca="1" si="22"/>
        <v>1089.17</v>
      </c>
      <c r="CV32" s="5">
        <f t="shared" ca="1" si="22"/>
        <v>19478.3</v>
      </c>
      <c r="CW32" s="5">
        <f t="shared" ca="1" si="22"/>
        <v>66573.8</v>
      </c>
      <c r="CX32" s="5">
        <f t="shared" ca="1" si="22"/>
        <v>0</v>
      </c>
      <c r="CY32" s="5">
        <f t="shared" ca="1" si="22"/>
        <v>44792.9</v>
      </c>
      <c r="CZ32" s="5">
        <f t="shared" ca="1" si="22"/>
        <v>0</v>
      </c>
      <c r="DA32" s="5"/>
      <c r="DB32" s="5">
        <f t="shared" ca="1" si="23"/>
        <v>9504.17</v>
      </c>
      <c r="DC32" s="5">
        <f t="shared" ca="1" si="23"/>
        <v>2835.6</v>
      </c>
      <c r="DD32" s="5">
        <f t="shared" ca="1" si="23"/>
        <v>0</v>
      </c>
      <c r="DE32" s="5">
        <f t="shared" ca="1" si="23"/>
        <v>0</v>
      </c>
      <c r="DF32" s="5">
        <f t="shared" ca="1" si="23"/>
        <v>0</v>
      </c>
      <c r="DG32" s="5">
        <f t="shared" ca="1" si="23"/>
        <v>0</v>
      </c>
      <c r="DH32" s="5">
        <f t="shared" ca="1" si="23"/>
        <v>6649.68</v>
      </c>
      <c r="DI32" s="5">
        <f t="shared" ca="1" si="23"/>
        <v>0</v>
      </c>
      <c r="DJ32" s="5">
        <f t="shared" ca="1" si="23"/>
        <v>18.8857</v>
      </c>
      <c r="DK32" s="5">
        <f t="shared" ca="1" si="23"/>
        <v>0</v>
      </c>
      <c r="DL32" s="5">
        <f t="shared" ca="1" si="23"/>
        <v>0</v>
      </c>
      <c r="DM32" s="5">
        <f t="shared" ca="1" si="23"/>
        <v>0</v>
      </c>
      <c r="DN32" s="5"/>
      <c r="DO32" s="5">
        <f t="shared" ca="1" si="24"/>
        <v>115.911</v>
      </c>
      <c r="DP32" s="5">
        <f t="shared" ca="1" si="24"/>
        <v>13.6028</v>
      </c>
      <c r="DQ32" s="5">
        <f t="shared" ca="1" si="24"/>
        <v>31.7529</v>
      </c>
      <c r="DR32" s="5">
        <f t="shared" ca="1" si="24"/>
        <v>23.708500000000001</v>
      </c>
      <c r="DS32" s="5">
        <f t="shared" ca="1" si="24"/>
        <v>1.018</v>
      </c>
      <c r="DT32" s="5">
        <f t="shared" ca="1" si="24"/>
        <v>3.8386399999999998</v>
      </c>
      <c r="DU32" s="5">
        <f t="shared" ca="1" si="24"/>
        <v>28.998000000000001</v>
      </c>
      <c r="DV32" s="5">
        <f t="shared" ca="1" si="24"/>
        <v>12.9916</v>
      </c>
      <c r="DW32" s="5"/>
      <c r="DX32" s="19">
        <f t="shared" ca="1" si="158"/>
        <v>38.217085209381025</v>
      </c>
      <c r="DY32" s="19">
        <f t="shared" ca="1" si="159"/>
        <v>6.6648210432109787</v>
      </c>
      <c r="DZ32" s="19">
        <f t="shared" ca="1" si="160"/>
        <v>2.2994076890539081</v>
      </c>
      <c r="EA32" s="19">
        <f t="shared" ca="1" si="161"/>
        <v>2.5190380504770409</v>
      </c>
      <c r="EB32" s="19">
        <f t="shared" ca="1" si="162"/>
        <v>6.6915979790383981E-2</v>
      </c>
      <c r="EC32" s="19">
        <f t="shared" ca="1" si="163"/>
        <v>0.41753742632889979</v>
      </c>
      <c r="ED32" s="19">
        <f t="shared" ca="1" si="164"/>
        <v>15.713781267095925</v>
      </c>
      <c r="EE32" s="19">
        <f t="shared" ca="1" si="165"/>
        <v>1.5617793767918411</v>
      </c>
      <c r="EF32" s="19">
        <f t="shared" ca="1" si="166"/>
        <v>5.3822995629083046</v>
      </c>
      <c r="EG32" s="19">
        <f t="shared" ca="1" si="167"/>
        <v>0</v>
      </c>
      <c r="EH32" s="19">
        <f t="shared" ca="1" si="168"/>
        <v>3.591516068994689</v>
      </c>
      <c r="EI32" s="5"/>
      <c r="EJ32" s="5"/>
      <c r="EK32" s="5"/>
      <c r="EL32" s="5">
        <f t="shared" ca="1" si="90"/>
        <v>198087</v>
      </c>
      <c r="EM32" s="5">
        <f t="shared" ca="1" si="90"/>
        <v>16.0594</v>
      </c>
      <c r="EN32" s="5">
        <f t="shared" ca="1" si="90"/>
        <v>28677.9</v>
      </c>
      <c r="EO32" s="5">
        <f t="shared" ca="1" si="90"/>
        <v>31417.1</v>
      </c>
      <c r="EP32" s="5">
        <f t="shared" ca="1" si="90"/>
        <v>834.56700000000001</v>
      </c>
      <c r="EQ32" s="5">
        <f t="shared" ca="1" si="90"/>
        <v>5207.47</v>
      </c>
      <c r="ER32" s="5">
        <f t="shared" ca="1" si="90"/>
        <v>1089.17</v>
      </c>
      <c r="ES32" s="5">
        <f t="shared" ca="1" si="90"/>
        <v>19478.3</v>
      </c>
      <c r="ET32" s="5">
        <f t="shared" ca="1" si="90"/>
        <v>66573.8</v>
      </c>
      <c r="EU32" s="5">
        <f t="shared" ca="1" si="90"/>
        <v>0</v>
      </c>
      <c r="EV32" s="5">
        <f t="shared" ca="1" si="90"/>
        <v>44792.9</v>
      </c>
      <c r="EW32" s="5">
        <f t="shared" ca="1" si="90"/>
        <v>0</v>
      </c>
      <c r="EX32" s="5"/>
      <c r="EY32" s="5">
        <f t="shared" ca="1" si="91"/>
        <v>9504.17</v>
      </c>
      <c r="EZ32" s="5">
        <f t="shared" ca="1" si="91"/>
        <v>2835.6</v>
      </c>
      <c r="FA32" s="5">
        <f t="shared" ca="1" si="91"/>
        <v>0</v>
      </c>
      <c r="FB32" s="5">
        <f t="shared" ca="1" si="91"/>
        <v>0</v>
      </c>
      <c r="FC32" s="5">
        <f t="shared" ca="1" si="91"/>
        <v>0</v>
      </c>
      <c r="FD32" s="5">
        <f t="shared" ca="1" si="91"/>
        <v>0</v>
      </c>
      <c r="FE32" s="5">
        <f t="shared" ca="1" si="91"/>
        <v>6649.68</v>
      </c>
      <c r="FF32" s="5">
        <f t="shared" ca="1" si="91"/>
        <v>0</v>
      </c>
      <c r="FG32" s="5">
        <f t="shared" ca="1" si="91"/>
        <v>18.8857</v>
      </c>
      <c r="FH32" s="5">
        <f t="shared" ca="1" si="91"/>
        <v>0</v>
      </c>
      <c r="FI32" s="5">
        <f t="shared" ca="1" si="91"/>
        <v>0</v>
      </c>
      <c r="FJ32" s="5">
        <f t="shared" ca="1" si="91"/>
        <v>0</v>
      </c>
      <c r="FK32" s="5"/>
      <c r="FL32" s="5">
        <f t="shared" ca="1" si="92"/>
        <v>115.911</v>
      </c>
      <c r="FM32" s="5">
        <f t="shared" ca="1" si="92"/>
        <v>13.6028</v>
      </c>
      <c r="FN32" s="5">
        <f t="shared" ca="1" si="92"/>
        <v>31.7529</v>
      </c>
      <c r="FO32" s="5">
        <f t="shared" ca="1" si="92"/>
        <v>23.708500000000001</v>
      </c>
      <c r="FP32" s="5">
        <f t="shared" ca="1" si="92"/>
        <v>1.018</v>
      </c>
      <c r="FQ32" s="5">
        <f t="shared" ca="1" si="92"/>
        <v>3.8386399999999998</v>
      </c>
      <c r="FR32" s="5">
        <f t="shared" ca="1" si="92"/>
        <v>28.998000000000001</v>
      </c>
      <c r="FS32" s="5">
        <f t="shared" ca="1" si="92"/>
        <v>12.9916</v>
      </c>
      <c r="FT32" s="5"/>
      <c r="FU32" s="19">
        <f t="shared" ca="1" si="169"/>
        <v>38.217085209381025</v>
      </c>
      <c r="FV32" s="19">
        <f t="shared" ca="1" si="93"/>
        <v>6.6648210432109787</v>
      </c>
      <c r="FW32" s="19">
        <f t="shared" ca="1" si="94"/>
        <v>2.2994076890539081</v>
      </c>
      <c r="FX32" s="19">
        <f t="shared" ca="1" si="95"/>
        <v>2.5190380504770409</v>
      </c>
      <c r="FY32" s="19">
        <f t="shared" ca="1" si="96"/>
        <v>6.6915979790383981E-2</v>
      </c>
      <c r="FZ32" s="19">
        <f t="shared" ca="1" si="97"/>
        <v>0.41753742632889979</v>
      </c>
      <c r="GA32" s="19">
        <f t="shared" ca="1" si="98"/>
        <v>15.713781267095925</v>
      </c>
      <c r="GB32" s="19">
        <f t="shared" ca="1" si="99"/>
        <v>1.5617793767918411</v>
      </c>
      <c r="GC32" s="19">
        <f t="shared" ca="1" si="100"/>
        <v>5.3822995629083046</v>
      </c>
      <c r="GD32" s="19">
        <f t="shared" ca="1" si="101"/>
        <v>0</v>
      </c>
      <c r="GE32" s="19">
        <f t="shared" ca="1" si="102"/>
        <v>3.591516068994689</v>
      </c>
      <c r="GF32" s="5"/>
      <c r="GG32" s="5"/>
      <c r="GH32" s="5"/>
      <c r="GI32" s="5">
        <f t="shared" ca="1" si="30"/>
        <v>194221</v>
      </c>
      <c r="GJ32" s="5">
        <f t="shared" ca="1" si="30"/>
        <v>15.590999999999999</v>
      </c>
      <c r="GK32" s="5">
        <f t="shared" ca="1" si="30"/>
        <v>29003.1</v>
      </c>
      <c r="GL32" s="5">
        <f t="shared" ca="1" si="30"/>
        <v>27129.5</v>
      </c>
      <c r="GM32" s="5">
        <f t="shared" ca="1" si="30"/>
        <v>1242.77</v>
      </c>
      <c r="GN32" s="5">
        <f t="shared" ca="1" si="30"/>
        <v>4896</v>
      </c>
      <c r="GO32" s="5">
        <f t="shared" ca="1" si="30"/>
        <v>1089.17</v>
      </c>
      <c r="GP32" s="5">
        <f t="shared" ca="1" si="30"/>
        <v>19478.3</v>
      </c>
      <c r="GQ32" s="5">
        <f t="shared" ca="1" si="30"/>
        <v>66573.8</v>
      </c>
      <c r="GR32" s="5">
        <f t="shared" ca="1" si="30"/>
        <v>0</v>
      </c>
      <c r="GS32" s="5">
        <f t="shared" ca="1" si="30"/>
        <v>44792.9</v>
      </c>
      <c r="GT32" s="5">
        <f t="shared" ca="1" si="30"/>
        <v>0</v>
      </c>
      <c r="GU32" s="5"/>
      <c r="GV32" s="5">
        <f t="shared" ca="1" si="31"/>
        <v>9414.3700000000008</v>
      </c>
      <c r="GW32" s="5">
        <f t="shared" ca="1" si="31"/>
        <v>2744.85</v>
      </c>
      <c r="GX32" s="5">
        <f t="shared" ca="1" si="31"/>
        <v>0</v>
      </c>
      <c r="GY32" s="5">
        <f t="shared" ca="1" si="31"/>
        <v>0</v>
      </c>
      <c r="GZ32" s="5">
        <f t="shared" ca="1" si="31"/>
        <v>0</v>
      </c>
      <c r="HA32" s="5">
        <f t="shared" ca="1" si="31"/>
        <v>0</v>
      </c>
      <c r="HB32" s="5">
        <f t="shared" ca="1" si="31"/>
        <v>6650.63</v>
      </c>
      <c r="HC32" s="5">
        <f t="shared" ca="1" si="31"/>
        <v>0</v>
      </c>
      <c r="HD32" s="5">
        <f t="shared" ca="1" si="31"/>
        <v>18.8857</v>
      </c>
      <c r="HE32" s="5">
        <f t="shared" ca="1" si="31"/>
        <v>0</v>
      </c>
      <c r="HF32" s="5">
        <f t="shared" ca="1" si="31"/>
        <v>0</v>
      </c>
      <c r="HG32" s="5">
        <f t="shared" ca="1" si="31"/>
        <v>0</v>
      </c>
      <c r="HH32" s="5"/>
      <c r="HI32" s="5">
        <f t="shared" ca="1" si="32"/>
        <v>114.166</v>
      </c>
      <c r="HJ32" s="5">
        <f t="shared" ca="1" si="32"/>
        <v>13.186999999999999</v>
      </c>
      <c r="HK32" s="5">
        <f t="shared" ca="1" si="32"/>
        <v>33.984699999999997</v>
      </c>
      <c r="HL32" s="5">
        <f t="shared" ca="1" si="32"/>
        <v>19.956800000000001</v>
      </c>
      <c r="HM32" s="5">
        <f t="shared" ca="1" si="32"/>
        <v>1.4798899999999999</v>
      </c>
      <c r="HN32" s="5">
        <f t="shared" ca="1" si="32"/>
        <v>3.5644</v>
      </c>
      <c r="HO32" s="5">
        <f t="shared" ca="1" si="32"/>
        <v>29.002099999999999</v>
      </c>
      <c r="HP32" s="5">
        <f t="shared" ca="1" si="32"/>
        <v>12.9916</v>
      </c>
      <c r="HQ32" s="5"/>
      <c r="HR32" s="19">
        <f t="shared" ca="1" si="103"/>
        <v>37.696081496451569</v>
      </c>
      <c r="HS32" s="19">
        <f t="shared" ca="1" si="104"/>
        <v>6.4515250385862677</v>
      </c>
      <c r="HT32" s="19">
        <f t="shared" ca="1" si="105"/>
        <v>2.3254823800347793</v>
      </c>
      <c r="HU32" s="19">
        <f t="shared" ca="1" si="106"/>
        <v>2.1752562391314565</v>
      </c>
      <c r="HV32" s="19">
        <f t="shared" ca="1" si="107"/>
        <v>9.9645890868073489E-2</v>
      </c>
      <c r="HW32" s="19">
        <f t="shared" ca="1" si="108"/>
        <v>0.39256361329134742</v>
      </c>
      <c r="HX32" s="19">
        <f t="shared" ca="1" si="109"/>
        <v>15.716013724679231</v>
      </c>
      <c r="HY32" s="19">
        <f t="shared" ca="1" si="110"/>
        <v>1.5617793767918411</v>
      </c>
      <c r="HZ32" s="19">
        <f t="shared" ca="1" si="111"/>
        <v>5.3822995629083046</v>
      </c>
      <c r="IA32" s="19">
        <f t="shared" ca="1" si="112"/>
        <v>0</v>
      </c>
      <c r="IB32" s="19">
        <f t="shared" ca="1" si="113"/>
        <v>3.591516068994689</v>
      </c>
      <c r="IC32" s="5"/>
      <c r="ID32" s="5"/>
      <c r="IE32" s="5"/>
      <c r="IF32" s="5">
        <f t="shared" ca="1" si="114"/>
        <v>201511</v>
      </c>
      <c r="IG32" s="5">
        <f t="shared" ca="1" si="114"/>
        <v>15.0284</v>
      </c>
      <c r="IH32" s="5">
        <f t="shared" ca="1" si="114"/>
        <v>29670.3</v>
      </c>
      <c r="II32" s="5">
        <f t="shared" ca="1" si="114"/>
        <v>33667.9</v>
      </c>
      <c r="IJ32" s="5">
        <f t="shared" ca="1" si="114"/>
        <v>1312.37</v>
      </c>
      <c r="IK32" s="5">
        <f t="shared" ca="1" si="114"/>
        <v>4910.95</v>
      </c>
      <c r="IL32" s="5">
        <f t="shared" ca="1" si="114"/>
        <v>1089.17</v>
      </c>
      <c r="IM32" s="5">
        <f t="shared" ca="1" si="114"/>
        <v>19478.3</v>
      </c>
      <c r="IN32" s="5">
        <f t="shared" ca="1" si="114"/>
        <v>66573.8</v>
      </c>
      <c r="IO32" s="5">
        <f t="shared" ca="1" si="114"/>
        <v>0</v>
      </c>
      <c r="IP32" s="5">
        <f t="shared" ca="1" si="114"/>
        <v>44792.9</v>
      </c>
      <c r="IQ32" s="5">
        <f t="shared" ca="1" si="114"/>
        <v>0</v>
      </c>
      <c r="IR32" s="5"/>
      <c r="IS32" s="5">
        <f t="shared" ca="1" si="115"/>
        <v>9328.6</v>
      </c>
      <c r="IT32" s="5">
        <f t="shared" ca="1" si="115"/>
        <v>2659.09</v>
      </c>
      <c r="IU32" s="5">
        <f t="shared" ca="1" si="115"/>
        <v>0</v>
      </c>
      <c r="IV32" s="5">
        <f t="shared" ca="1" si="115"/>
        <v>0</v>
      </c>
      <c r="IW32" s="5">
        <f t="shared" ca="1" si="115"/>
        <v>0</v>
      </c>
      <c r="IX32" s="5">
        <f t="shared" ca="1" si="115"/>
        <v>0</v>
      </c>
      <c r="IY32" s="5">
        <f t="shared" ca="1" si="115"/>
        <v>6650.63</v>
      </c>
      <c r="IZ32" s="5">
        <f t="shared" ca="1" si="115"/>
        <v>0</v>
      </c>
      <c r="JA32" s="5">
        <f t="shared" ca="1" si="115"/>
        <v>18.8857</v>
      </c>
      <c r="JB32" s="5">
        <f t="shared" ca="1" si="115"/>
        <v>0</v>
      </c>
      <c r="JC32" s="5">
        <f t="shared" ca="1" si="115"/>
        <v>0</v>
      </c>
      <c r="JD32" s="5">
        <f t="shared" ca="1" si="115"/>
        <v>0</v>
      </c>
      <c r="JE32" s="5"/>
      <c r="JF32" s="5">
        <f t="shared" ca="1" si="116"/>
        <v>120.938</v>
      </c>
      <c r="JG32" s="5">
        <f t="shared" ca="1" si="116"/>
        <v>12.7704</v>
      </c>
      <c r="JH32" s="5">
        <f t="shared" ca="1" si="116"/>
        <v>34.872799999999998</v>
      </c>
      <c r="JI32" s="5">
        <f t="shared" ca="1" si="116"/>
        <v>26.192699999999999</v>
      </c>
      <c r="JJ32" s="5">
        <f t="shared" ca="1" si="116"/>
        <v>1.5245</v>
      </c>
      <c r="JK32" s="5">
        <f t="shared" ca="1" si="116"/>
        <v>3.58358</v>
      </c>
      <c r="JL32" s="5">
        <f t="shared" ca="1" si="116"/>
        <v>29.002099999999999</v>
      </c>
      <c r="JM32" s="5">
        <f t="shared" ca="1" si="116"/>
        <v>12.9916</v>
      </c>
      <c r="JN32" s="5"/>
      <c r="JO32" s="19">
        <f t="shared" ca="1" si="170"/>
        <v>38.079041500211495</v>
      </c>
      <c r="JP32" s="19">
        <f t="shared" ca="1" si="117"/>
        <v>6.2499477581613947</v>
      </c>
      <c r="JQ32" s="19">
        <f t="shared" ca="1" si="118"/>
        <v>2.3789787940029137</v>
      </c>
      <c r="JR32" s="19">
        <f t="shared" ca="1" si="119"/>
        <v>2.6995082671429245</v>
      </c>
      <c r="JS32" s="19">
        <f t="shared" ca="1" si="120"/>
        <v>0.10522645203741128</v>
      </c>
      <c r="JT32" s="19">
        <f t="shared" ca="1" si="121"/>
        <v>0.39376231141608303</v>
      </c>
      <c r="JU32" s="19">
        <f t="shared" ca="1" si="122"/>
        <v>15.716013724679231</v>
      </c>
      <c r="JV32" s="19">
        <f t="shared" ca="1" si="123"/>
        <v>1.5617793767918411</v>
      </c>
      <c r="JW32" s="19">
        <f t="shared" ca="1" si="124"/>
        <v>5.3822995629083046</v>
      </c>
      <c r="JX32" s="19">
        <f t="shared" ca="1" si="125"/>
        <v>0</v>
      </c>
      <c r="JY32" s="19">
        <f t="shared" ca="1" si="126"/>
        <v>3.591516068994689</v>
      </c>
    </row>
    <row r="33" spans="1:285" s="25" customFormat="1" ht="15" customHeight="1" x14ac:dyDescent="0.25">
      <c r="A33" s="5">
        <f>IF('Old Results'!E13='New Results'!E13,'New Results'!E13,"0")</f>
        <v>49495.3</v>
      </c>
      <c r="B33" s="5">
        <v>800</v>
      </c>
      <c r="C33" s="27">
        <f t="shared" si="127"/>
        <v>12</v>
      </c>
      <c r="D33" s="41" t="str">
        <f>'Old Results'!C13</f>
        <v>080012-T24</v>
      </c>
      <c r="E33" s="41" t="str">
        <f>'New Results'!C13</f>
        <v>080012-T24</v>
      </c>
      <c r="F33" s="5">
        <f t="shared" ca="1" si="38"/>
        <v>0</v>
      </c>
      <c r="G33" s="5">
        <f t="shared" ca="1" si="39"/>
        <v>0</v>
      </c>
      <c r="H33" s="5">
        <f t="shared" ca="1" si="40"/>
        <v>0</v>
      </c>
      <c r="I33" s="5">
        <f t="shared" ca="1" si="41"/>
        <v>0</v>
      </c>
      <c r="J33" s="5">
        <f t="shared" ca="1" si="42"/>
        <v>0</v>
      </c>
      <c r="K33" s="5">
        <f t="shared" ca="1" si="43"/>
        <v>0</v>
      </c>
      <c r="L33" s="5">
        <f t="shared" ca="1" si="44"/>
        <v>0</v>
      </c>
      <c r="M33" s="5">
        <f t="shared" ca="1" si="45"/>
        <v>0</v>
      </c>
      <c r="N33" s="5">
        <f t="shared" ca="1" si="46"/>
        <v>0</v>
      </c>
      <c r="O33" s="5">
        <f t="shared" ca="1" si="47"/>
        <v>0</v>
      </c>
      <c r="P33" s="5">
        <f t="shared" ca="1" si="48"/>
        <v>0</v>
      </c>
      <c r="Q33" s="5">
        <f t="shared" ca="1" si="48"/>
        <v>0</v>
      </c>
      <c r="R33" s="5">
        <f t="shared" ca="1" si="49"/>
        <v>0</v>
      </c>
      <c r="S33" s="5">
        <f t="shared" ca="1" si="50"/>
        <v>0</v>
      </c>
      <c r="T33" s="5">
        <f t="shared" ca="1" si="51"/>
        <v>0</v>
      </c>
      <c r="U33" s="5">
        <f t="shared" ca="1" si="52"/>
        <v>0</v>
      </c>
      <c r="V33" s="5">
        <f t="shared" ca="1" si="53"/>
        <v>0</v>
      </c>
      <c r="W33" s="5">
        <f t="shared" ca="1" si="54"/>
        <v>0</v>
      </c>
      <c r="X33" s="5">
        <f t="shared" ca="1" si="55"/>
        <v>0</v>
      </c>
      <c r="Y33" s="5">
        <f t="shared" ca="1" si="56"/>
        <v>0</v>
      </c>
      <c r="Z33" s="5">
        <f t="shared" ca="1" si="57"/>
        <v>0</v>
      </c>
      <c r="AA33" s="5">
        <f t="shared" ca="1" si="58"/>
        <v>0</v>
      </c>
      <c r="AB33" s="5">
        <f t="shared" ca="1" si="59"/>
        <v>0</v>
      </c>
      <c r="AC33" s="5">
        <f t="shared" ca="1" si="59"/>
        <v>0</v>
      </c>
      <c r="AD33" s="37">
        <f t="shared" ca="1" si="60"/>
        <v>0</v>
      </c>
      <c r="AE33" s="37">
        <f t="shared" ca="1" si="61"/>
        <v>0</v>
      </c>
      <c r="AF33" s="37">
        <f t="shared" ca="1" si="62"/>
        <v>0</v>
      </c>
      <c r="AG33" s="37">
        <f t="shared" ca="1" si="63"/>
        <v>0</v>
      </c>
      <c r="AH33" s="37">
        <f t="shared" ca="1" si="64"/>
        <v>0</v>
      </c>
      <c r="AI33" s="37">
        <f t="shared" ca="1" si="65"/>
        <v>0</v>
      </c>
      <c r="AJ33" s="37">
        <f t="shared" ca="1" si="66"/>
        <v>0</v>
      </c>
      <c r="AK33" s="37">
        <f t="shared" ca="1" si="67"/>
        <v>0</v>
      </c>
      <c r="AL33" s="33">
        <f t="shared" ca="1" si="68"/>
        <v>23.356145492602323</v>
      </c>
      <c r="AM33" s="33">
        <f t="shared" ca="1" si="69"/>
        <v>23.356145492602323</v>
      </c>
      <c r="AN33" s="24">
        <f t="shared" ca="1" si="128"/>
        <v>0</v>
      </c>
      <c r="AO33" s="34">
        <f t="shared" ca="1" si="129"/>
        <v>89.652299999999997</v>
      </c>
      <c r="AP33" s="34">
        <f t="shared" ca="1" si="130"/>
        <v>89.652299999999997</v>
      </c>
      <c r="AQ33" s="45">
        <f t="shared" ca="1" si="131"/>
        <v>0</v>
      </c>
      <c r="AR33" s="34">
        <f t="shared" ca="1" si="70"/>
        <v>-17.600000000000001</v>
      </c>
      <c r="AS33" s="34">
        <f t="shared" ca="1" si="71"/>
        <v>-17.600000000000001</v>
      </c>
      <c r="AT33" s="47">
        <f t="shared" ca="1" si="132"/>
        <v>0</v>
      </c>
      <c r="AU33" s="5"/>
      <c r="AV33" s="5">
        <f t="shared" ca="1" si="72"/>
        <v>0</v>
      </c>
      <c r="AW33" s="5">
        <f t="shared" ca="1" si="73"/>
        <v>0</v>
      </c>
      <c r="AX33" s="5">
        <f t="shared" ca="1" si="74"/>
        <v>0</v>
      </c>
      <c r="AY33" s="5">
        <f t="shared" ca="1" si="75"/>
        <v>0</v>
      </c>
      <c r="AZ33" s="5">
        <f t="shared" ca="1" si="76"/>
        <v>0</v>
      </c>
      <c r="BA33" s="5">
        <f t="shared" ca="1" si="77"/>
        <v>0</v>
      </c>
      <c r="BB33" s="5">
        <f t="shared" ca="1" si="78"/>
        <v>0</v>
      </c>
      <c r="BC33" s="5">
        <f t="shared" ca="1" si="79"/>
        <v>0</v>
      </c>
      <c r="BD33" s="5">
        <f t="shared" ca="1" si="80"/>
        <v>0</v>
      </c>
      <c r="BE33" s="5">
        <f t="shared" ca="1" si="81"/>
        <v>0</v>
      </c>
      <c r="BF33" s="5">
        <f t="shared" ca="1" si="82"/>
        <v>0</v>
      </c>
      <c r="BG33" s="5">
        <f t="shared" ca="1" si="83"/>
        <v>0</v>
      </c>
      <c r="BH33" s="5">
        <f t="shared" ca="1" si="133"/>
        <v>0</v>
      </c>
      <c r="BI33" s="5">
        <f t="shared" ca="1" si="134"/>
        <v>0</v>
      </c>
      <c r="BJ33" s="5">
        <f t="shared" ca="1" si="135"/>
        <v>0</v>
      </c>
      <c r="BK33" s="5">
        <f t="shared" ca="1" si="136"/>
        <v>0</v>
      </c>
      <c r="BL33" s="5">
        <f t="shared" ca="1" si="137"/>
        <v>0</v>
      </c>
      <c r="BM33" s="5">
        <f t="shared" ca="1" si="138"/>
        <v>0</v>
      </c>
      <c r="BN33" s="5">
        <f t="shared" ca="1" si="139"/>
        <v>0</v>
      </c>
      <c r="BO33" s="5">
        <f t="shared" ca="1" si="140"/>
        <v>0</v>
      </c>
      <c r="BP33" s="5">
        <f t="shared" ca="1" si="141"/>
        <v>0</v>
      </c>
      <c r="BQ33" s="5">
        <f t="shared" ca="1" si="142"/>
        <v>0</v>
      </c>
      <c r="BR33" s="5">
        <f t="shared" ca="1" si="143"/>
        <v>0</v>
      </c>
      <c r="BS33" s="5">
        <f t="shared" ca="1" si="143"/>
        <v>0</v>
      </c>
      <c r="BT33" s="37">
        <f t="shared" ca="1" si="144"/>
        <v>0</v>
      </c>
      <c r="BU33" s="37">
        <f t="shared" ca="1" si="145"/>
        <v>0</v>
      </c>
      <c r="BV33" s="37">
        <f t="shared" ca="1" si="146"/>
        <v>0</v>
      </c>
      <c r="BW33" s="37">
        <f t="shared" ca="1" si="147"/>
        <v>0</v>
      </c>
      <c r="BX33" s="37">
        <f t="shared" ca="1" si="148"/>
        <v>0</v>
      </c>
      <c r="BY33" s="37">
        <f t="shared" ca="1" si="149"/>
        <v>0</v>
      </c>
      <c r="BZ33" s="37">
        <f t="shared" ca="1" si="150"/>
        <v>0</v>
      </c>
      <c r="CA33" s="19">
        <f t="shared" ca="1" si="151"/>
        <v>0</v>
      </c>
      <c r="CB33" s="33">
        <f t="shared" ca="1" si="86"/>
        <v>19.758548064159626</v>
      </c>
      <c r="CC33" s="33">
        <f t="shared" ca="1" si="87"/>
        <v>19.758548064159626</v>
      </c>
      <c r="CD33" s="24">
        <f t="shared" ca="1" si="152"/>
        <v>0</v>
      </c>
      <c r="CE33" s="34">
        <f t="shared" ca="1" si="153"/>
        <v>72.064400000000006</v>
      </c>
      <c r="CF33" s="34">
        <f t="shared" ca="1" si="154"/>
        <v>72.064400000000006</v>
      </c>
      <c r="CG33" s="45">
        <f t="shared" ca="1" si="88"/>
        <v>0</v>
      </c>
      <c r="CH33" s="5"/>
      <c r="CI33" s="5"/>
      <c r="CJ33" s="5">
        <f t="shared" ca="1" si="155"/>
        <v>91</v>
      </c>
      <c r="CK33" s="5">
        <f t="shared" ca="1" si="156"/>
        <v>88</v>
      </c>
      <c r="CL33" s="63">
        <f t="shared" ca="1" si="157"/>
        <v>3.2967032967032961E-2</v>
      </c>
      <c r="CO33" s="5">
        <f t="shared" ca="1" si="22"/>
        <v>159819</v>
      </c>
      <c r="CP33" s="5">
        <f t="shared" ca="1" si="22"/>
        <v>0</v>
      </c>
      <c r="CQ33" s="5">
        <f t="shared" ca="1" si="22"/>
        <v>2735.53</v>
      </c>
      <c r="CR33" s="5">
        <f t="shared" ca="1" si="22"/>
        <v>106898</v>
      </c>
      <c r="CS33" s="5">
        <f t="shared" ca="1" si="22"/>
        <v>0</v>
      </c>
      <c r="CT33" s="5">
        <f t="shared" ca="1" si="22"/>
        <v>0</v>
      </c>
      <c r="CU33" s="5">
        <f t="shared" ca="1" si="22"/>
        <v>0</v>
      </c>
      <c r="CV33" s="5">
        <f t="shared" ca="1" si="22"/>
        <v>16016.1</v>
      </c>
      <c r="CW33" s="5">
        <f t="shared" ca="1" si="22"/>
        <v>34168.5</v>
      </c>
      <c r="CX33" s="5">
        <f t="shared" ca="1" si="22"/>
        <v>0</v>
      </c>
      <c r="CY33" s="5">
        <f t="shared" ca="1" si="22"/>
        <v>0</v>
      </c>
      <c r="CZ33" s="5">
        <f t="shared" ca="1" si="22"/>
        <v>0</v>
      </c>
      <c r="DA33" s="5"/>
      <c r="DB33" s="5">
        <f t="shared" ca="1" si="23"/>
        <v>6107.17</v>
      </c>
      <c r="DC33" s="5">
        <f t="shared" ca="1" si="23"/>
        <v>5932.19</v>
      </c>
      <c r="DD33" s="5">
        <f t="shared" ca="1" si="23"/>
        <v>0</v>
      </c>
      <c r="DE33" s="5">
        <f t="shared" ca="1" si="23"/>
        <v>0</v>
      </c>
      <c r="DF33" s="5">
        <f t="shared" ca="1" si="23"/>
        <v>0</v>
      </c>
      <c r="DG33" s="5">
        <f t="shared" ca="1" si="23"/>
        <v>0</v>
      </c>
      <c r="DH33" s="5">
        <f t="shared" ca="1" si="23"/>
        <v>174.97900000000001</v>
      </c>
      <c r="DI33" s="5">
        <f t="shared" ca="1" si="23"/>
        <v>0</v>
      </c>
      <c r="DJ33" s="5">
        <f t="shared" ca="1" si="23"/>
        <v>0</v>
      </c>
      <c r="DK33" s="5">
        <f t="shared" ca="1" si="23"/>
        <v>0</v>
      </c>
      <c r="DL33" s="5">
        <f t="shared" ca="1" si="23"/>
        <v>0</v>
      </c>
      <c r="DM33" s="5">
        <f t="shared" ca="1" si="23"/>
        <v>0</v>
      </c>
      <c r="DN33" s="5"/>
      <c r="DO33" s="5">
        <f t="shared" ca="1" si="24"/>
        <v>89.652299999999997</v>
      </c>
      <c r="DP33" s="5">
        <f t="shared" ca="1" si="24"/>
        <v>24.495200000000001</v>
      </c>
      <c r="DQ33" s="5">
        <f t="shared" ca="1" si="24"/>
        <v>1.76847</v>
      </c>
      <c r="DR33" s="5">
        <f t="shared" ca="1" si="24"/>
        <v>53.960900000000002</v>
      </c>
      <c r="DS33" s="5">
        <f t="shared" ca="1" si="24"/>
        <v>0</v>
      </c>
      <c r="DT33" s="5">
        <f t="shared" ca="1" si="24"/>
        <v>0</v>
      </c>
      <c r="DU33" s="5">
        <f t="shared" ca="1" si="24"/>
        <v>0.63446499999999995</v>
      </c>
      <c r="DV33" s="5">
        <f t="shared" ca="1" si="24"/>
        <v>8.79331</v>
      </c>
      <c r="DW33" s="5"/>
      <c r="DX33" s="19">
        <f t="shared" ca="1" si="158"/>
        <v>23.356145492602323</v>
      </c>
      <c r="DY33" s="19">
        <f t="shared" ca="1" si="159"/>
        <v>11.985360226122479</v>
      </c>
      <c r="DZ33" s="19">
        <f t="shared" ca="1" si="160"/>
        <v>0.18857605388794491</v>
      </c>
      <c r="EA33" s="19">
        <f t="shared" ca="1" si="161"/>
        <v>7.3691032481872005</v>
      </c>
      <c r="EB33" s="19">
        <f t="shared" ca="1" si="162"/>
        <v>0</v>
      </c>
      <c r="EC33" s="19">
        <f t="shared" ca="1" si="163"/>
        <v>0</v>
      </c>
      <c r="ED33" s="19">
        <f t="shared" ca="1" si="164"/>
        <v>0.353526496455219</v>
      </c>
      <c r="EE33" s="19">
        <f t="shared" ca="1" si="165"/>
        <v>1.1040832806347269</v>
      </c>
      <c r="EF33" s="19">
        <f t="shared" ca="1" si="166"/>
        <v>2.3554341927415328</v>
      </c>
      <c r="EG33" s="19">
        <f t="shared" ca="1" si="167"/>
        <v>0</v>
      </c>
      <c r="EH33" s="19">
        <f t="shared" ca="1" si="168"/>
        <v>0</v>
      </c>
      <c r="EI33" s="5"/>
      <c r="EJ33" s="5"/>
      <c r="EK33" s="5"/>
      <c r="EL33" s="5">
        <f t="shared" ca="1" si="90"/>
        <v>159819</v>
      </c>
      <c r="EM33" s="5">
        <f t="shared" ca="1" si="90"/>
        <v>0</v>
      </c>
      <c r="EN33" s="5">
        <f t="shared" ca="1" si="90"/>
        <v>2735.53</v>
      </c>
      <c r="EO33" s="5">
        <f t="shared" ca="1" si="90"/>
        <v>106898</v>
      </c>
      <c r="EP33" s="5">
        <f t="shared" ca="1" si="90"/>
        <v>0</v>
      </c>
      <c r="EQ33" s="5">
        <f t="shared" ca="1" si="90"/>
        <v>0</v>
      </c>
      <c r="ER33" s="5">
        <f t="shared" ca="1" si="90"/>
        <v>0</v>
      </c>
      <c r="ES33" s="5">
        <f t="shared" ca="1" si="90"/>
        <v>16016.1</v>
      </c>
      <c r="ET33" s="5">
        <f t="shared" ca="1" si="90"/>
        <v>34168.5</v>
      </c>
      <c r="EU33" s="5">
        <f t="shared" ca="1" si="90"/>
        <v>0</v>
      </c>
      <c r="EV33" s="5">
        <f t="shared" ca="1" si="90"/>
        <v>0</v>
      </c>
      <c r="EW33" s="5">
        <f t="shared" ca="1" si="90"/>
        <v>0</v>
      </c>
      <c r="EX33" s="5"/>
      <c r="EY33" s="5">
        <f t="shared" ca="1" si="91"/>
        <v>6107.17</v>
      </c>
      <c r="EZ33" s="5">
        <f t="shared" ca="1" si="91"/>
        <v>5932.19</v>
      </c>
      <c r="FA33" s="5">
        <f t="shared" ca="1" si="91"/>
        <v>0</v>
      </c>
      <c r="FB33" s="5">
        <f t="shared" ca="1" si="91"/>
        <v>0</v>
      </c>
      <c r="FC33" s="5">
        <f t="shared" ca="1" si="91"/>
        <v>0</v>
      </c>
      <c r="FD33" s="5">
        <f t="shared" ca="1" si="91"/>
        <v>0</v>
      </c>
      <c r="FE33" s="5">
        <f t="shared" ca="1" si="91"/>
        <v>174.97900000000001</v>
      </c>
      <c r="FF33" s="5">
        <f t="shared" ca="1" si="91"/>
        <v>0</v>
      </c>
      <c r="FG33" s="5">
        <f t="shared" ca="1" si="91"/>
        <v>0</v>
      </c>
      <c r="FH33" s="5">
        <f t="shared" ca="1" si="91"/>
        <v>0</v>
      </c>
      <c r="FI33" s="5">
        <f t="shared" ca="1" si="91"/>
        <v>0</v>
      </c>
      <c r="FJ33" s="5">
        <f t="shared" ca="1" si="91"/>
        <v>0</v>
      </c>
      <c r="FK33" s="5"/>
      <c r="FL33" s="5">
        <f t="shared" ca="1" si="92"/>
        <v>89.652299999999997</v>
      </c>
      <c r="FM33" s="5">
        <f t="shared" ca="1" si="92"/>
        <v>24.495200000000001</v>
      </c>
      <c r="FN33" s="5">
        <f t="shared" ca="1" si="92"/>
        <v>1.76847</v>
      </c>
      <c r="FO33" s="5">
        <f t="shared" ca="1" si="92"/>
        <v>53.960900000000002</v>
      </c>
      <c r="FP33" s="5">
        <f t="shared" ca="1" si="92"/>
        <v>0</v>
      </c>
      <c r="FQ33" s="5">
        <f t="shared" ca="1" si="92"/>
        <v>0</v>
      </c>
      <c r="FR33" s="5">
        <f t="shared" ca="1" si="92"/>
        <v>0.63446499999999995</v>
      </c>
      <c r="FS33" s="5">
        <f t="shared" ca="1" si="92"/>
        <v>8.79331</v>
      </c>
      <c r="FT33" s="5"/>
      <c r="FU33" s="19">
        <f t="shared" ca="1" si="169"/>
        <v>23.356145492602323</v>
      </c>
      <c r="FV33" s="19">
        <f t="shared" ca="1" si="93"/>
        <v>11.985360226122479</v>
      </c>
      <c r="FW33" s="19">
        <f t="shared" ca="1" si="94"/>
        <v>0.18857605388794491</v>
      </c>
      <c r="FX33" s="19">
        <f t="shared" ca="1" si="95"/>
        <v>7.3691032481872005</v>
      </c>
      <c r="FY33" s="19">
        <f t="shared" ca="1" si="96"/>
        <v>0</v>
      </c>
      <c r="FZ33" s="19">
        <f t="shared" ca="1" si="97"/>
        <v>0</v>
      </c>
      <c r="GA33" s="19">
        <f t="shared" ca="1" si="98"/>
        <v>0.353526496455219</v>
      </c>
      <c r="GB33" s="19">
        <f t="shared" ca="1" si="99"/>
        <v>1.1040832806347269</v>
      </c>
      <c r="GC33" s="19">
        <f t="shared" ca="1" si="100"/>
        <v>2.3554341927415328</v>
      </c>
      <c r="GD33" s="19">
        <f t="shared" ca="1" si="101"/>
        <v>0</v>
      </c>
      <c r="GE33" s="19">
        <f t="shared" ca="1" si="102"/>
        <v>0</v>
      </c>
      <c r="GF33" s="5"/>
      <c r="GG33" s="5"/>
      <c r="GH33" s="5"/>
      <c r="GI33" s="5">
        <f t="shared" ca="1" si="30"/>
        <v>131372</v>
      </c>
      <c r="GJ33" s="5">
        <f t="shared" ca="1" si="30"/>
        <v>0</v>
      </c>
      <c r="GK33" s="5">
        <f t="shared" ca="1" si="30"/>
        <v>2638.17</v>
      </c>
      <c r="GL33" s="5">
        <f t="shared" ca="1" si="30"/>
        <v>78549.100000000006</v>
      </c>
      <c r="GM33" s="5">
        <f t="shared" ca="1" si="30"/>
        <v>0</v>
      </c>
      <c r="GN33" s="5">
        <f t="shared" ca="1" si="30"/>
        <v>0</v>
      </c>
      <c r="GO33" s="5">
        <f t="shared" ca="1" si="30"/>
        <v>0</v>
      </c>
      <c r="GP33" s="5">
        <f t="shared" ca="1" si="30"/>
        <v>16016.1</v>
      </c>
      <c r="GQ33" s="5">
        <f t="shared" ca="1" si="30"/>
        <v>34168.5</v>
      </c>
      <c r="GR33" s="5">
        <f t="shared" ca="1" si="30"/>
        <v>0</v>
      </c>
      <c r="GS33" s="5">
        <f t="shared" ca="1" si="30"/>
        <v>0</v>
      </c>
      <c r="GT33" s="5">
        <f t="shared" ca="1" si="30"/>
        <v>0</v>
      </c>
      <c r="GU33" s="5"/>
      <c r="GV33" s="5">
        <f t="shared" ca="1" si="31"/>
        <v>5297.14</v>
      </c>
      <c r="GW33" s="5">
        <f t="shared" ca="1" si="31"/>
        <v>5120.88</v>
      </c>
      <c r="GX33" s="5">
        <f t="shared" ca="1" si="31"/>
        <v>0</v>
      </c>
      <c r="GY33" s="5">
        <f t="shared" ca="1" si="31"/>
        <v>0</v>
      </c>
      <c r="GZ33" s="5">
        <f t="shared" ca="1" si="31"/>
        <v>0</v>
      </c>
      <c r="HA33" s="5">
        <f t="shared" ca="1" si="31"/>
        <v>0</v>
      </c>
      <c r="HB33" s="5">
        <f t="shared" ca="1" si="31"/>
        <v>176.262</v>
      </c>
      <c r="HC33" s="5">
        <f t="shared" ca="1" si="31"/>
        <v>0</v>
      </c>
      <c r="HD33" s="5">
        <f t="shared" ca="1" si="31"/>
        <v>0</v>
      </c>
      <c r="HE33" s="5">
        <f t="shared" ca="1" si="31"/>
        <v>0</v>
      </c>
      <c r="HF33" s="5">
        <f t="shared" ca="1" si="31"/>
        <v>0</v>
      </c>
      <c r="HG33" s="5">
        <f t="shared" ca="1" si="31"/>
        <v>0</v>
      </c>
      <c r="HH33" s="5"/>
      <c r="HI33" s="5">
        <f t="shared" ca="1" si="32"/>
        <v>72.064400000000006</v>
      </c>
      <c r="HJ33" s="5">
        <f t="shared" ca="1" si="32"/>
        <v>21.241399999999999</v>
      </c>
      <c r="HK33" s="5">
        <f t="shared" ca="1" si="32"/>
        <v>1.7175499999999999</v>
      </c>
      <c r="HL33" s="5">
        <f t="shared" ca="1" si="32"/>
        <v>39.673000000000002</v>
      </c>
      <c r="HM33" s="5">
        <f t="shared" ca="1" si="32"/>
        <v>0</v>
      </c>
      <c r="HN33" s="5">
        <f t="shared" ca="1" si="32"/>
        <v>0</v>
      </c>
      <c r="HO33" s="5">
        <f t="shared" ca="1" si="32"/>
        <v>0.63911200000000001</v>
      </c>
      <c r="HP33" s="5">
        <f t="shared" ca="1" si="32"/>
        <v>8.79331</v>
      </c>
      <c r="HQ33" s="5"/>
      <c r="HR33" s="19">
        <f t="shared" ca="1" si="103"/>
        <v>19.758548064159626</v>
      </c>
      <c r="HS33" s="19">
        <f t="shared" ca="1" si="104"/>
        <v>10.346194487153324</v>
      </c>
      <c r="HT33" s="19">
        <f t="shared" ca="1" si="105"/>
        <v>0.18186446066596224</v>
      </c>
      <c r="HU33" s="19">
        <f t="shared" ca="1" si="106"/>
        <v>5.4148480603208782</v>
      </c>
      <c r="HV33" s="19">
        <f t="shared" ca="1" si="107"/>
        <v>0</v>
      </c>
      <c r="HW33" s="19">
        <f t="shared" ca="1" si="108"/>
        <v>0</v>
      </c>
      <c r="HX33" s="19">
        <f t="shared" ca="1" si="109"/>
        <v>0.3561186617719258</v>
      </c>
      <c r="HY33" s="19">
        <f t="shared" ca="1" si="110"/>
        <v>1.1040832806347269</v>
      </c>
      <c r="HZ33" s="19">
        <f t="shared" ca="1" si="111"/>
        <v>2.3554341927415328</v>
      </c>
      <c r="IA33" s="19">
        <f t="shared" ca="1" si="112"/>
        <v>0</v>
      </c>
      <c r="IB33" s="19">
        <f t="shared" ca="1" si="113"/>
        <v>0</v>
      </c>
      <c r="IC33" s="5"/>
      <c r="ID33" s="5"/>
      <c r="IE33" s="5"/>
      <c r="IF33" s="5">
        <f t="shared" ca="1" si="114"/>
        <v>131372</v>
      </c>
      <c r="IG33" s="5">
        <f t="shared" ca="1" si="114"/>
        <v>0</v>
      </c>
      <c r="IH33" s="5">
        <f t="shared" ca="1" si="114"/>
        <v>2638.17</v>
      </c>
      <c r="II33" s="5">
        <f t="shared" ca="1" si="114"/>
        <v>78549.100000000006</v>
      </c>
      <c r="IJ33" s="5">
        <f t="shared" ca="1" si="114"/>
        <v>0</v>
      </c>
      <c r="IK33" s="5">
        <f t="shared" ca="1" si="114"/>
        <v>0</v>
      </c>
      <c r="IL33" s="5">
        <f t="shared" ca="1" si="114"/>
        <v>0</v>
      </c>
      <c r="IM33" s="5">
        <f t="shared" ca="1" si="114"/>
        <v>16016.1</v>
      </c>
      <c r="IN33" s="5">
        <f t="shared" ca="1" si="114"/>
        <v>34168.5</v>
      </c>
      <c r="IO33" s="5">
        <f t="shared" ca="1" si="114"/>
        <v>0</v>
      </c>
      <c r="IP33" s="5">
        <f t="shared" ca="1" si="114"/>
        <v>0</v>
      </c>
      <c r="IQ33" s="5">
        <f t="shared" ca="1" si="114"/>
        <v>0</v>
      </c>
      <c r="IR33" s="5"/>
      <c r="IS33" s="5">
        <f t="shared" ca="1" si="115"/>
        <v>5297.14</v>
      </c>
      <c r="IT33" s="5">
        <f t="shared" ca="1" si="115"/>
        <v>5120.88</v>
      </c>
      <c r="IU33" s="5">
        <f t="shared" ca="1" si="115"/>
        <v>0</v>
      </c>
      <c r="IV33" s="5">
        <f t="shared" ca="1" si="115"/>
        <v>0</v>
      </c>
      <c r="IW33" s="5">
        <f t="shared" ca="1" si="115"/>
        <v>0</v>
      </c>
      <c r="IX33" s="5">
        <f t="shared" ca="1" si="115"/>
        <v>0</v>
      </c>
      <c r="IY33" s="5">
        <f t="shared" ca="1" si="115"/>
        <v>176.262</v>
      </c>
      <c r="IZ33" s="5">
        <f t="shared" ca="1" si="115"/>
        <v>0</v>
      </c>
      <c r="JA33" s="5">
        <f t="shared" ca="1" si="115"/>
        <v>0</v>
      </c>
      <c r="JB33" s="5">
        <f t="shared" ca="1" si="115"/>
        <v>0</v>
      </c>
      <c r="JC33" s="5">
        <f t="shared" ca="1" si="115"/>
        <v>0</v>
      </c>
      <c r="JD33" s="5">
        <f t="shared" ca="1" si="115"/>
        <v>0</v>
      </c>
      <c r="JE33" s="5"/>
      <c r="JF33" s="5">
        <f t="shared" ca="1" si="116"/>
        <v>72.064400000000006</v>
      </c>
      <c r="JG33" s="5">
        <f t="shared" ca="1" si="116"/>
        <v>21.241399999999999</v>
      </c>
      <c r="JH33" s="5">
        <f t="shared" ca="1" si="116"/>
        <v>1.7175499999999999</v>
      </c>
      <c r="JI33" s="5">
        <f t="shared" ca="1" si="116"/>
        <v>39.673000000000002</v>
      </c>
      <c r="JJ33" s="5">
        <f t="shared" ca="1" si="116"/>
        <v>0</v>
      </c>
      <c r="JK33" s="5">
        <f t="shared" ca="1" si="116"/>
        <v>0</v>
      </c>
      <c r="JL33" s="5">
        <f t="shared" ca="1" si="116"/>
        <v>0.63911200000000001</v>
      </c>
      <c r="JM33" s="5">
        <f t="shared" ca="1" si="116"/>
        <v>8.79331</v>
      </c>
      <c r="JN33" s="5"/>
      <c r="JO33" s="19">
        <f t="shared" ca="1" si="170"/>
        <v>19.758548064159626</v>
      </c>
      <c r="JP33" s="19">
        <f t="shared" ca="1" si="117"/>
        <v>10.346194487153324</v>
      </c>
      <c r="JQ33" s="19">
        <f t="shared" ca="1" si="118"/>
        <v>0.18186446066596224</v>
      </c>
      <c r="JR33" s="19">
        <f t="shared" ca="1" si="119"/>
        <v>5.4148480603208782</v>
      </c>
      <c r="JS33" s="19">
        <f t="shared" ca="1" si="120"/>
        <v>0</v>
      </c>
      <c r="JT33" s="19">
        <f t="shared" ca="1" si="121"/>
        <v>0</v>
      </c>
      <c r="JU33" s="19">
        <f t="shared" ca="1" si="122"/>
        <v>0.3561186617719258</v>
      </c>
      <c r="JV33" s="19">
        <f t="shared" ca="1" si="123"/>
        <v>1.1040832806347269</v>
      </c>
      <c r="JW33" s="19">
        <f t="shared" ca="1" si="124"/>
        <v>2.3554341927415328</v>
      </c>
      <c r="JX33" s="19">
        <f t="shared" ca="1" si="125"/>
        <v>0</v>
      </c>
      <c r="JY33" s="19">
        <f t="shared" ca="1" si="126"/>
        <v>0</v>
      </c>
    </row>
    <row r="34" spans="1:285" ht="15" customHeight="1" x14ac:dyDescent="0.25">
      <c r="A34" s="5">
        <f>IF('Old Results'!E14='New Results'!E14,'New Results'!E14,"0")</f>
        <v>240000</v>
      </c>
      <c r="B34" s="5">
        <v>900</v>
      </c>
      <c r="C34" s="27">
        <f t="shared" si="127"/>
        <v>13</v>
      </c>
      <c r="D34" s="41" t="str">
        <f>'Old Results'!C14</f>
        <v>090012-T24</v>
      </c>
      <c r="E34" s="41" t="str">
        <f>'New Results'!C14</f>
        <v>090012-T24</v>
      </c>
      <c r="F34" s="5">
        <f t="shared" ca="1" si="38"/>
        <v>26660</v>
      </c>
      <c r="G34" s="5">
        <f t="shared" ca="1" si="39"/>
        <v>0</v>
      </c>
      <c r="H34" s="5">
        <f t="shared" ca="1" si="40"/>
        <v>2544</v>
      </c>
      <c r="I34" s="5">
        <f t="shared" ca="1" si="41"/>
        <v>1703</v>
      </c>
      <c r="J34" s="5">
        <f t="shared" ca="1" si="42"/>
        <v>0</v>
      </c>
      <c r="K34" s="5">
        <f t="shared" ca="1" si="43"/>
        <v>0</v>
      </c>
      <c r="L34" s="5">
        <f t="shared" ca="1" si="44"/>
        <v>0</v>
      </c>
      <c r="M34" s="5">
        <f t="shared" ca="1" si="45"/>
        <v>22413</v>
      </c>
      <c r="N34" s="5">
        <f t="shared" ca="1" si="46"/>
        <v>0</v>
      </c>
      <c r="O34" s="5">
        <f t="shared" ca="1" si="47"/>
        <v>0</v>
      </c>
      <c r="P34" s="5">
        <f t="shared" ca="1" si="48"/>
        <v>0</v>
      </c>
      <c r="Q34" s="5">
        <f t="shared" ca="1" si="48"/>
        <v>0</v>
      </c>
      <c r="R34" s="5">
        <f t="shared" ca="1" si="49"/>
        <v>-270</v>
      </c>
      <c r="S34" s="5">
        <f t="shared" ca="1" si="50"/>
        <v>-270.09999999999854</v>
      </c>
      <c r="T34" s="5">
        <f t="shared" ca="1" si="51"/>
        <v>0</v>
      </c>
      <c r="U34" s="5">
        <f t="shared" ca="1" si="52"/>
        <v>0</v>
      </c>
      <c r="V34" s="5">
        <f t="shared" ca="1" si="53"/>
        <v>0</v>
      </c>
      <c r="W34" s="5">
        <f t="shared" ca="1" si="54"/>
        <v>0</v>
      </c>
      <c r="X34" s="5">
        <f t="shared" ca="1" si="55"/>
        <v>0</v>
      </c>
      <c r="Y34" s="5">
        <f t="shared" ca="1" si="56"/>
        <v>0</v>
      </c>
      <c r="Z34" s="5">
        <f t="shared" ca="1" si="57"/>
        <v>0</v>
      </c>
      <c r="AA34" s="5">
        <f t="shared" ca="1" si="58"/>
        <v>0</v>
      </c>
      <c r="AB34" s="5">
        <f t="shared" ca="1" si="59"/>
        <v>0</v>
      </c>
      <c r="AC34" s="5">
        <f t="shared" ca="1" si="59"/>
        <v>0</v>
      </c>
      <c r="AD34" s="37">
        <f t="shared" ca="1" si="60"/>
        <v>3.4189999999999827</v>
      </c>
      <c r="AE34" s="37">
        <f t="shared" ca="1" si="61"/>
        <v>-0.22930000000000028</v>
      </c>
      <c r="AF34" s="37">
        <f t="shared" ca="1" si="62"/>
        <v>0.41129999999999711</v>
      </c>
      <c r="AG34" s="37">
        <f t="shared" ca="1" si="63"/>
        <v>0.36350000000000193</v>
      </c>
      <c r="AH34" s="37">
        <f t="shared" ca="1" si="64"/>
        <v>0</v>
      </c>
      <c r="AI34" s="37">
        <f t="shared" ca="1" si="65"/>
        <v>0</v>
      </c>
      <c r="AJ34" s="37">
        <f t="shared" ca="1" si="66"/>
        <v>0</v>
      </c>
      <c r="AK34" s="37">
        <f t="shared" ca="1" si="67"/>
        <v>2.873500000000007</v>
      </c>
      <c r="AL34" s="33">
        <f t="shared" ca="1" si="68"/>
        <v>32.990699333333332</v>
      </c>
      <c r="AM34" s="33">
        <f t="shared" ca="1" si="69"/>
        <v>32.724182999999996</v>
      </c>
      <c r="AN34" s="24">
        <f t="shared" ca="1" si="128"/>
        <v>8.1443235216394974E-3</v>
      </c>
      <c r="AO34" s="34">
        <f t="shared" ca="1" si="129"/>
        <v>181.44499999999999</v>
      </c>
      <c r="AP34" s="34">
        <f t="shared" ca="1" si="130"/>
        <v>178.02600000000001</v>
      </c>
      <c r="AQ34" s="45">
        <f t="shared" ca="1" si="131"/>
        <v>1.9205059935065567E-2</v>
      </c>
      <c r="AR34" s="34">
        <f t="shared" ca="1" si="70"/>
        <v>0</v>
      </c>
      <c r="AS34" s="34">
        <f t="shared" ca="1" si="71"/>
        <v>0</v>
      </c>
      <c r="AT34" s="47">
        <f t="shared" ca="1" si="132"/>
        <v>0</v>
      </c>
      <c r="AU34" s="5"/>
      <c r="AV34" s="5">
        <f t="shared" ca="1" si="72"/>
        <v>26470</v>
      </c>
      <c r="AW34" s="5">
        <f t="shared" ca="1" si="73"/>
        <v>0</v>
      </c>
      <c r="AX34" s="5">
        <f t="shared" ca="1" si="74"/>
        <v>2584</v>
      </c>
      <c r="AY34" s="5">
        <f t="shared" ca="1" si="75"/>
        <v>1479</v>
      </c>
      <c r="AZ34" s="5">
        <f t="shared" ca="1" si="76"/>
        <v>0</v>
      </c>
      <c r="BA34" s="5">
        <f t="shared" ca="1" si="77"/>
        <v>0</v>
      </c>
      <c r="BB34" s="5">
        <f t="shared" ca="1" si="78"/>
        <v>0</v>
      </c>
      <c r="BC34" s="5">
        <f t="shared" ca="1" si="79"/>
        <v>22413</v>
      </c>
      <c r="BD34" s="5">
        <f t="shared" ca="1" si="80"/>
        <v>0</v>
      </c>
      <c r="BE34" s="5">
        <f t="shared" ca="1" si="81"/>
        <v>0</v>
      </c>
      <c r="BF34" s="5">
        <f t="shared" ca="1" si="82"/>
        <v>0</v>
      </c>
      <c r="BG34" s="5">
        <f t="shared" ca="1" si="83"/>
        <v>0</v>
      </c>
      <c r="BH34" s="5">
        <f t="shared" ca="1" si="133"/>
        <v>-378.5</v>
      </c>
      <c r="BI34" s="5">
        <f t="shared" ca="1" si="134"/>
        <v>-378.40000000000146</v>
      </c>
      <c r="BJ34" s="5">
        <f t="shared" ca="1" si="135"/>
        <v>0</v>
      </c>
      <c r="BK34" s="5">
        <f t="shared" ca="1" si="136"/>
        <v>0</v>
      </c>
      <c r="BL34" s="5">
        <f t="shared" ca="1" si="137"/>
        <v>0</v>
      </c>
      <c r="BM34" s="5">
        <f t="shared" ca="1" si="138"/>
        <v>0</v>
      </c>
      <c r="BN34" s="5">
        <f t="shared" ca="1" si="139"/>
        <v>0</v>
      </c>
      <c r="BO34" s="5">
        <f t="shared" ca="1" si="140"/>
        <v>0</v>
      </c>
      <c r="BP34" s="5">
        <f t="shared" ca="1" si="141"/>
        <v>0</v>
      </c>
      <c r="BQ34" s="5">
        <f t="shared" ca="1" si="142"/>
        <v>0</v>
      </c>
      <c r="BR34" s="5">
        <f t="shared" ca="1" si="143"/>
        <v>0</v>
      </c>
      <c r="BS34" s="5">
        <f t="shared" ca="1" si="143"/>
        <v>0</v>
      </c>
      <c r="BT34" s="37">
        <f t="shared" ca="1" si="144"/>
        <v>3.4300000000000068</v>
      </c>
      <c r="BU34" s="37">
        <f t="shared" ca="1" si="145"/>
        <v>-0.32060000000000066</v>
      </c>
      <c r="BV34" s="37">
        <f t="shared" ca="1" si="146"/>
        <v>0.52129999999999654</v>
      </c>
      <c r="BW34" s="37">
        <f t="shared" ca="1" si="147"/>
        <v>0.35549999999999926</v>
      </c>
      <c r="BX34" s="37">
        <f t="shared" ca="1" si="148"/>
        <v>0</v>
      </c>
      <c r="BY34" s="37">
        <f t="shared" ca="1" si="149"/>
        <v>0</v>
      </c>
      <c r="BZ34" s="37">
        <f t="shared" ca="1" si="150"/>
        <v>0</v>
      </c>
      <c r="CA34" s="19">
        <f t="shared" ca="1" si="151"/>
        <v>2.873500000000007</v>
      </c>
      <c r="CB34" s="33">
        <f t="shared" ca="1" si="86"/>
        <v>34.232575666666669</v>
      </c>
      <c r="CC34" s="33">
        <f t="shared" ca="1" si="87"/>
        <v>34.01396883333333</v>
      </c>
      <c r="CD34" s="24">
        <f t="shared" ca="1" si="152"/>
        <v>6.4269722361569035E-3</v>
      </c>
      <c r="CE34" s="34">
        <f t="shared" ca="1" si="153"/>
        <v>181.452</v>
      </c>
      <c r="CF34" s="34">
        <f t="shared" ca="1" si="154"/>
        <v>178.02199999999999</v>
      </c>
      <c r="CG34" s="45">
        <f t="shared" ca="1" si="88"/>
        <v>1.9267281571940586E-2</v>
      </c>
      <c r="CH34" s="5"/>
      <c r="CI34" s="5"/>
      <c r="CJ34" s="5">
        <f t="shared" ca="1" si="155"/>
        <v>269</v>
      </c>
      <c r="CK34" s="5">
        <f t="shared" ca="1" si="156"/>
        <v>276</v>
      </c>
      <c r="CL34" s="63">
        <f t="shared" ca="1" si="157"/>
        <v>-2.6022304832713727E-2</v>
      </c>
      <c r="CO34" s="5">
        <f t="shared" ca="1" si="22"/>
        <v>1783320</v>
      </c>
      <c r="CP34" s="5">
        <f t="shared" ca="1" si="22"/>
        <v>0</v>
      </c>
      <c r="CQ34" s="5">
        <f t="shared" ca="1" si="22"/>
        <v>300116</v>
      </c>
      <c r="CR34" s="5">
        <f t="shared" ca="1" si="22"/>
        <v>267025</v>
      </c>
      <c r="CS34" s="5">
        <f t="shared" ca="1" si="22"/>
        <v>0</v>
      </c>
      <c r="CT34" s="5">
        <f t="shared" ca="1" si="22"/>
        <v>0</v>
      </c>
      <c r="CU34" s="5">
        <f t="shared" ca="1" si="22"/>
        <v>0</v>
      </c>
      <c r="CV34" s="5">
        <f t="shared" ca="1" si="22"/>
        <v>533185</v>
      </c>
      <c r="CW34" s="5">
        <f t="shared" ca="1" si="22"/>
        <v>682998</v>
      </c>
      <c r="CX34" s="5">
        <f t="shared" ca="1" si="22"/>
        <v>0</v>
      </c>
      <c r="CY34" s="5">
        <f t="shared" ca="1" si="22"/>
        <v>0</v>
      </c>
      <c r="CZ34" s="5">
        <f t="shared" ca="1" si="22"/>
        <v>0</v>
      </c>
      <c r="DA34" s="5"/>
      <c r="DB34" s="5">
        <f t="shared" ca="1" si="23"/>
        <v>18330.8</v>
      </c>
      <c r="DC34" s="5">
        <f t="shared" ca="1" si="23"/>
        <v>12298.7</v>
      </c>
      <c r="DD34" s="5">
        <f t="shared" ca="1" si="23"/>
        <v>0</v>
      </c>
      <c r="DE34" s="5">
        <f t="shared" ca="1" si="23"/>
        <v>0</v>
      </c>
      <c r="DF34" s="5">
        <f t="shared" ca="1" si="23"/>
        <v>0</v>
      </c>
      <c r="DG34" s="5">
        <f t="shared" ca="1" si="23"/>
        <v>0</v>
      </c>
      <c r="DH34" s="5">
        <f t="shared" ca="1" si="23"/>
        <v>6032.07</v>
      </c>
      <c r="DI34" s="5">
        <f t="shared" ca="1" si="23"/>
        <v>0</v>
      </c>
      <c r="DJ34" s="5">
        <f t="shared" ca="1" si="23"/>
        <v>0</v>
      </c>
      <c r="DK34" s="5">
        <f t="shared" ca="1" si="23"/>
        <v>0</v>
      </c>
      <c r="DL34" s="5">
        <f t="shared" ca="1" si="23"/>
        <v>0</v>
      </c>
      <c r="DM34" s="5">
        <f t="shared" ca="1" si="23"/>
        <v>0</v>
      </c>
      <c r="DN34" s="5"/>
      <c r="DO34" s="5">
        <f t="shared" ca="1" si="24"/>
        <v>181.44499999999999</v>
      </c>
      <c r="DP34" s="5">
        <f t="shared" ca="1" si="24"/>
        <v>10.4777</v>
      </c>
      <c r="DQ34" s="5">
        <f t="shared" ca="1" si="24"/>
        <v>64.7958</v>
      </c>
      <c r="DR34" s="5">
        <f t="shared" ca="1" si="24"/>
        <v>33.302100000000003</v>
      </c>
      <c r="DS34" s="5">
        <f t="shared" ca="1" si="24"/>
        <v>0</v>
      </c>
      <c r="DT34" s="5">
        <f t="shared" ca="1" si="24"/>
        <v>0</v>
      </c>
      <c r="DU34" s="5">
        <f t="shared" ca="1" si="24"/>
        <v>4.52149</v>
      </c>
      <c r="DV34" s="5">
        <f t="shared" ca="1" si="24"/>
        <v>68.347800000000007</v>
      </c>
      <c r="DW34" s="5"/>
      <c r="DX34" s="19">
        <f t="shared" ca="1" si="158"/>
        <v>32.990699333333332</v>
      </c>
      <c r="DY34" s="19">
        <f t="shared" ca="1" si="159"/>
        <v>5.1244583333333331</v>
      </c>
      <c r="DZ34" s="19">
        <f t="shared" ca="1" si="160"/>
        <v>4.2666491333333338</v>
      </c>
      <c r="EA34" s="19">
        <f t="shared" ca="1" si="161"/>
        <v>3.7962054166666666</v>
      </c>
      <c r="EB34" s="19">
        <f t="shared" ca="1" si="162"/>
        <v>0</v>
      </c>
      <c r="EC34" s="19">
        <f t="shared" ca="1" si="163"/>
        <v>0</v>
      </c>
      <c r="ED34" s="19">
        <f t="shared" ca="1" si="164"/>
        <v>2.5133624999999999</v>
      </c>
      <c r="EE34" s="19">
        <f t="shared" ca="1" si="165"/>
        <v>7.5801134166666664</v>
      </c>
      <c r="EF34" s="19">
        <f t="shared" ca="1" si="166"/>
        <v>9.7099548999999996</v>
      </c>
      <c r="EG34" s="19">
        <f t="shared" ca="1" si="167"/>
        <v>0</v>
      </c>
      <c r="EH34" s="19">
        <f t="shared" ca="1" si="168"/>
        <v>0</v>
      </c>
      <c r="EI34" s="5"/>
      <c r="EJ34" s="5"/>
      <c r="EK34" s="5"/>
      <c r="EL34" s="5">
        <f t="shared" ca="1" si="90"/>
        <v>1756660</v>
      </c>
      <c r="EM34" s="5">
        <f t="shared" ca="1" si="90"/>
        <v>0</v>
      </c>
      <c r="EN34" s="5">
        <f t="shared" ca="1" si="90"/>
        <v>297572</v>
      </c>
      <c r="EO34" s="5">
        <f t="shared" ca="1" si="90"/>
        <v>265322</v>
      </c>
      <c r="EP34" s="5">
        <f t="shared" ca="1" si="90"/>
        <v>0</v>
      </c>
      <c r="EQ34" s="5">
        <f t="shared" ca="1" si="90"/>
        <v>0</v>
      </c>
      <c r="ER34" s="5">
        <f t="shared" ca="1" si="90"/>
        <v>0</v>
      </c>
      <c r="ES34" s="5">
        <f t="shared" ca="1" si="90"/>
        <v>510772</v>
      </c>
      <c r="ET34" s="5">
        <f t="shared" ca="1" si="90"/>
        <v>682998</v>
      </c>
      <c r="EU34" s="5">
        <f t="shared" ca="1" si="90"/>
        <v>0</v>
      </c>
      <c r="EV34" s="5">
        <f t="shared" ca="1" si="90"/>
        <v>0</v>
      </c>
      <c r="EW34" s="5">
        <f t="shared" ca="1" si="90"/>
        <v>0</v>
      </c>
      <c r="EX34" s="5"/>
      <c r="EY34" s="5">
        <f t="shared" ca="1" si="91"/>
        <v>18600.8</v>
      </c>
      <c r="EZ34" s="5">
        <f t="shared" ca="1" si="91"/>
        <v>12568.8</v>
      </c>
      <c r="FA34" s="5">
        <f t="shared" ca="1" si="91"/>
        <v>0</v>
      </c>
      <c r="FB34" s="5">
        <f t="shared" ca="1" si="91"/>
        <v>0</v>
      </c>
      <c r="FC34" s="5">
        <f t="shared" ca="1" si="91"/>
        <v>0</v>
      </c>
      <c r="FD34" s="5">
        <f t="shared" ca="1" si="91"/>
        <v>0</v>
      </c>
      <c r="FE34" s="5">
        <f t="shared" ca="1" si="91"/>
        <v>6032.07</v>
      </c>
      <c r="FF34" s="5">
        <f t="shared" ca="1" si="91"/>
        <v>0</v>
      </c>
      <c r="FG34" s="5">
        <f t="shared" ca="1" si="91"/>
        <v>0</v>
      </c>
      <c r="FH34" s="5">
        <f t="shared" ca="1" si="91"/>
        <v>0</v>
      </c>
      <c r="FI34" s="5">
        <f t="shared" ca="1" si="91"/>
        <v>0</v>
      </c>
      <c r="FJ34" s="5">
        <f t="shared" ca="1" si="91"/>
        <v>0</v>
      </c>
      <c r="FK34" s="5"/>
      <c r="FL34" s="5">
        <f t="shared" ca="1" si="92"/>
        <v>178.02600000000001</v>
      </c>
      <c r="FM34" s="5">
        <f t="shared" ca="1" si="92"/>
        <v>10.707000000000001</v>
      </c>
      <c r="FN34" s="5">
        <f t="shared" ca="1" si="92"/>
        <v>64.384500000000003</v>
      </c>
      <c r="FO34" s="5">
        <f t="shared" ca="1" si="92"/>
        <v>32.938600000000001</v>
      </c>
      <c r="FP34" s="5">
        <f t="shared" ca="1" si="92"/>
        <v>0</v>
      </c>
      <c r="FQ34" s="5">
        <f t="shared" ca="1" si="92"/>
        <v>0</v>
      </c>
      <c r="FR34" s="5">
        <f t="shared" ca="1" si="92"/>
        <v>4.52149</v>
      </c>
      <c r="FS34" s="5">
        <f t="shared" ca="1" si="92"/>
        <v>65.474299999999999</v>
      </c>
      <c r="FT34" s="5"/>
      <c r="FU34" s="19">
        <f t="shared" ca="1" si="169"/>
        <v>32.724182999999996</v>
      </c>
      <c r="FV34" s="19">
        <f t="shared" ca="1" si="93"/>
        <v>5.2370000000000001</v>
      </c>
      <c r="FW34" s="19">
        <f t="shared" ca="1" si="94"/>
        <v>4.2304819333333334</v>
      </c>
      <c r="FX34" s="19">
        <f t="shared" ca="1" si="95"/>
        <v>3.7719944333333335</v>
      </c>
      <c r="FY34" s="19">
        <f t="shared" ca="1" si="96"/>
        <v>0</v>
      </c>
      <c r="FZ34" s="19">
        <f t="shared" ca="1" si="97"/>
        <v>0</v>
      </c>
      <c r="GA34" s="19">
        <f t="shared" ca="1" si="98"/>
        <v>2.5133624999999999</v>
      </c>
      <c r="GB34" s="19">
        <f t="shared" ca="1" si="99"/>
        <v>7.2614752666666664</v>
      </c>
      <c r="GC34" s="19">
        <f t="shared" ca="1" si="100"/>
        <v>9.7099548999999996</v>
      </c>
      <c r="GD34" s="19">
        <f t="shared" ca="1" si="101"/>
        <v>0</v>
      </c>
      <c r="GE34" s="19">
        <f t="shared" ca="1" si="102"/>
        <v>0</v>
      </c>
      <c r="GF34" s="5"/>
      <c r="GG34" s="5"/>
      <c r="GH34" s="5"/>
      <c r="GI34" s="5">
        <f t="shared" ca="1" si="30"/>
        <v>1734680</v>
      </c>
      <c r="GJ34" s="5">
        <f t="shared" ca="1" si="30"/>
        <v>0</v>
      </c>
      <c r="GK34" s="5">
        <f t="shared" ca="1" si="30"/>
        <v>304910</v>
      </c>
      <c r="GL34" s="5">
        <f t="shared" ca="1" si="30"/>
        <v>213593</v>
      </c>
      <c r="GM34" s="5">
        <f t="shared" ca="1" si="30"/>
        <v>0</v>
      </c>
      <c r="GN34" s="5">
        <f t="shared" ca="1" si="30"/>
        <v>0</v>
      </c>
      <c r="GO34" s="5">
        <f t="shared" ca="1" si="30"/>
        <v>0</v>
      </c>
      <c r="GP34" s="5">
        <f t="shared" ca="1" si="30"/>
        <v>533185</v>
      </c>
      <c r="GQ34" s="5">
        <f t="shared" ca="1" si="30"/>
        <v>682998</v>
      </c>
      <c r="GR34" s="5">
        <f t="shared" ca="1" si="30"/>
        <v>0</v>
      </c>
      <c r="GS34" s="5">
        <f t="shared" ca="1" si="30"/>
        <v>0</v>
      </c>
      <c r="GT34" s="5">
        <f t="shared" ca="1" si="30"/>
        <v>0</v>
      </c>
      <c r="GU34" s="5"/>
      <c r="GV34" s="5">
        <f t="shared" ca="1" si="31"/>
        <v>22970.9</v>
      </c>
      <c r="GW34" s="5">
        <f t="shared" ca="1" si="31"/>
        <v>16940.3</v>
      </c>
      <c r="GX34" s="5">
        <f t="shared" ca="1" si="31"/>
        <v>0</v>
      </c>
      <c r="GY34" s="5">
        <f t="shared" ca="1" si="31"/>
        <v>0</v>
      </c>
      <c r="GZ34" s="5">
        <f t="shared" ca="1" si="31"/>
        <v>0</v>
      </c>
      <c r="HA34" s="5">
        <f t="shared" ca="1" si="31"/>
        <v>0</v>
      </c>
      <c r="HB34" s="5">
        <f t="shared" ca="1" si="31"/>
        <v>6030.68</v>
      </c>
      <c r="HC34" s="5">
        <f t="shared" ca="1" si="31"/>
        <v>0</v>
      </c>
      <c r="HD34" s="5">
        <f t="shared" ca="1" si="31"/>
        <v>0</v>
      </c>
      <c r="HE34" s="5">
        <f t="shared" ca="1" si="31"/>
        <v>0</v>
      </c>
      <c r="HF34" s="5">
        <f t="shared" ca="1" si="31"/>
        <v>0</v>
      </c>
      <c r="HG34" s="5">
        <f t="shared" ca="1" si="31"/>
        <v>0</v>
      </c>
      <c r="HH34" s="5"/>
      <c r="HI34" s="5">
        <f t="shared" ca="1" si="32"/>
        <v>181.452</v>
      </c>
      <c r="HJ34" s="5">
        <f t="shared" ca="1" si="32"/>
        <v>14.473599999999999</v>
      </c>
      <c r="HK34" s="5">
        <f t="shared" ca="1" si="32"/>
        <v>67.358800000000002</v>
      </c>
      <c r="HL34" s="5">
        <f t="shared" ca="1" si="32"/>
        <v>26.751300000000001</v>
      </c>
      <c r="HM34" s="5">
        <f t="shared" ca="1" si="32"/>
        <v>0</v>
      </c>
      <c r="HN34" s="5">
        <f t="shared" ca="1" si="32"/>
        <v>0</v>
      </c>
      <c r="HO34" s="5">
        <f t="shared" ca="1" si="32"/>
        <v>4.5204399999999998</v>
      </c>
      <c r="HP34" s="5">
        <f t="shared" ca="1" si="32"/>
        <v>68.347800000000007</v>
      </c>
      <c r="HQ34" s="5"/>
      <c r="HR34" s="19">
        <f t="shared" ca="1" si="103"/>
        <v>34.232575666666669</v>
      </c>
      <c r="HS34" s="19">
        <f t="shared" ca="1" si="104"/>
        <v>7.0584583333333333</v>
      </c>
      <c r="HT34" s="19">
        <f t="shared" ca="1" si="105"/>
        <v>4.334803833333333</v>
      </c>
      <c r="HU34" s="19">
        <f t="shared" ca="1" si="106"/>
        <v>3.0365804833333332</v>
      </c>
      <c r="HV34" s="19">
        <f t="shared" ca="1" si="107"/>
        <v>0</v>
      </c>
      <c r="HW34" s="19">
        <f t="shared" ca="1" si="108"/>
        <v>0</v>
      </c>
      <c r="HX34" s="19">
        <f t="shared" ca="1" si="109"/>
        <v>2.5127833333333331</v>
      </c>
      <c r="HY34" s="19">
        <f t="shared" ca="1" si="110"/>
        <v>7.5801134166666664</v>
      </c>
      <c r="HZ34" s="19">
        <f t="shared" ca="1" si="111"/>
        <v>9.7099548999999996</v>
      </c>
      <c r="IA34" s="19">
        <f t="shared" ca="1" si="112"/>
        <v>0</v>
      </c>
      <c r="IB34" s="19">
        <f t="shared" ca="1" si="113"/>
        <v>0</v>
      </c>
      <c r="IC34" s="5"/>
      <c r="ID34" s="5"/>
      <c r="IE34" s="5"/>
      <c r="IF34" s="5">
        <f t="shared" ca="1" si="114"/>
        <v>1708210</v>
      </c>
      <c r="IG34" s="5">
        <f t="shared" ca="1" si="114"/>
        <v>0</v>
      </c>
      <c r="IH34" s="5">
        <f t="shared" ca="1" si="114"/>
        <v>302326</v>
      </c>
      <c r="II34" s="5">
        <f t="shared" ca="1" si="114"/>
        <v>212114</v>
      </c>
      <c r="IJ34" s="5">
        <f t="shared" ca="1" si="114"/>
        <v>0</v>
      </c>
      <c r="IK34" s="5">
        <f t="shared" ca="1" si="114"/>
        <v>0</v>
      </c>
      <c r="IL34" s="5">
        <f t="shared" ca="1" si="114"/>
        <v>0</v>
      </c>
      <c r="IM34" s="5">
        <f t="shared" ca="1" si="114"/>
        <v>510772</v>
      </c>
      <c r="IN34" s="5">
        <f t="shared" ca="1" si="114"/>
        <v>682998</v>
      </c>
      <c r="IO34" s="5">
        <f t="shared" ca="1" si="114"/>
        <v>0</v>
      </c>
      <c r="IP34" s="5">
        <f t="shared" ca="1" si="114"/>
        <v>0</v>
      </c>
      <c r="IQ34" s="5">
        <f t="shared" ca="1" si="114"/>
        <v>0</v>
      </c>
      <c r="IR34" s="5"/>
      <c r="IS34" s="5">
        <f t="shared" ca="1" si="115"/>
        <v>23349.4</v>
      </c>
      <c r="IT34" s="5">
        <f t="shared" ca="1" si="115"/>
        <v>17318.7</v>
      </c>
      <c r="IU34" s="5">
        <f t="shared" ca="1" si="115"/>
        <v>0</v>
      </c>
      <c r="IV34" s="5">
        <f t="shared" ca="1" si="115"/>
        <v>0</v>
      </c>
      <c r="IW34" s="5">
        <f t="shared" ca="1" si="115"/>
        <v>0</v>
      </c>
      <c r="IX34" s="5">
        <f t="shared" ca="1" si="115"/>
        <v>0</v>
      </c>
      <c r="IY34" s="5">
        <f t="shared" ca="1" si="115"/>
        <v>6030.68</v>
      </c>
      <c r="IZ34" s="5">
        <f t="shared" ca="1" si="115"/>
        <v>0</v>
      </c>
      <c r="JA34" s="5">
        <f t="shared" ca="1" si="115"/>
        <v>0</v>
      </c>
      <c r="JB34" s="5">
        <f t="shared" ca="1" si="115"/>
        <v>0</v>
      </c>
      <c r="JC34" s="5">
        <f t="shared" ca="1" si="115"/>
        <v>0</v>
      </c>
      <c r="JD34" s="5">
        <f t="shared" ca="1" si="115"/>
        <v>0</v>
      </c>
      <c r="JE34" s="5"/>
      <c r="JF34" s="5">
        <f t="shared" ca="1" si="116"/>
        <v>178.02199999999999</v>
      </c>
      <c r="JG34" s="5">
        <f t="shared" ca="1" si="116"/>
        <v>14.7942</v>
      </c>
      <c r="JH34" s="5">
        <f t="shared" ca="1" si="116"/>
        <v>66.837500000000006</v>
      </c>
      <c r="JI34" s="5">
        <f t="shared" ca="1" si="116"/>
        <v>26.395800000000001</v>
      </c>
      <c r="JJ34" s="5">
        <f t="shared" ca="1" si="116"/>
        <v>0</v>
      </c>
      <c r="JK34" s="5">
        <f t="shared" ca="1" si="116"/>
        <v>0</v>
      </c>
      <c r="JL34" s="5">
        <f t="shared" ca="1" si="116"/>
        <v>4.5204399999999998</v>
      </c>
      <c r="JM34" s="5">
        <f t="shared" ca="1" si="116"/>
        <v>65.474299999999999</v>
      </c>
      <c r="JN34" s="5"/>
      <c r="JO34" s="19">
        <f t="shared" ca="1" si="170"/>
        <v>34.01396883333333</v>
      </c>
      <c r="JP34" s="19">
        <f t="shared" ca="1" si="117"/>
        <v>7.2161249999999999</v>
      </c>
      <c r="JQ34" s="19">
        <f t="shared" ca="1" si="118"/>
        <v>4.2980679666666672</v>
      </c>
      <c r="JR34" s="19">
        <f t="shared" ca="1" si="119"/>
        <v>3.0155540333333333</v>
      </c>
      <c r="JS34" s="19">
        <f t="shared" ca="1" si="120"/>
        <v>0</v>
      </c>
      <c r="JT34" s="19">
        <f t="shared" ca="1" si="121"/>
        <v>0</v>
      </c>
      <c r="JU34" s="19">
        <f t="shared" ca="1" si="122"/>
        <v>2.5127833333333331</v>
      </c>
      <c r="JV34" s="19">
        <f t="shared" ca="1" si="123"/>
        <v>7.2614752666666664</v>
      </c>
      <c r="JW34" s="19">
        <f t="shared" ca="1" si="124"/>
        <v>9.7099548999999996</v>
      </c>
      <c r="JX34" s="19">
        <f t="shared" ca="1" si="125"/>
        <v>0</v>
      </c>
      <c r="JY34" s="19">
        <f t="shared" ca="1" si="126"/>
        <v>0</v>
      </c>
    </row>
    <row r="35" spans="1:285" ht="15" customHeight="1" x14ac:dyDescent="0.25">
      <c r="A35" s="5">
        <f>IF('Old Results'!E15='New Results'!E15,'New Results'!E15,"0")</f>
        <v>5502.06</v>
      </c>
      <c r="B35" s="5">
        <v>200</v>
      </c>
      <c r="C35" s="27">
        <f t="shared" si="127"/>
        <v>14</v>
      </c>
      <c r="D35" s="41" t="str">
        <f>'Old Results'!C15</f>
        <v>020012S-T24</v>
      </c>
      <c r="E35" s="41" t="str">
        <f>'New Results'!C15</f>
        <v>020012S-T24</v>
      </c>
      <c r="F35" s="5">
        <f t="shared" ca="1" si="38"/>
        <v>0</v>
      </c>
      <c r="G35" s="5">
        <f t="shared" ca="1" si="39"/>
        <v>0</v>
      </c>
      <c r="H35" s="5">
        <f t="shared" ca="1" si="40"/>
        <v>0</v>
      </c>
      <c r="I35" s="5">
        <f t="shared" ca="1" si="41"/>
        <v>0</v>
      </c>
      <c r="J35" s="5">
        <f t="shared" ca="1" si="42"/>
        <v>0</v>
      </c>
      <c r="K35" s="5">
        <f t="shared" ca="1" si="43"/>
        <v>0</v>
      </c>
      <c r="L35" s="5">
        <f t="shared" ca="1" si="44"/>
        <v>0</v>
      </c>
      <c r="M35" s="5">
        <f t="shared" ca="1" si="45"/>
        <v>0</v>
      </c>
      <c r="N35" s="5">
        <f t="shared" ca="1" si="46"/>
        <v>0</v>
      </c>
      <c r="O35" s="5">
        <f t="shared" ca="1" si="47"/>
        <v>0</v>
      </c>
      <c r="P35" s="5">
        <f t="shared" ca="1" si="48"/>
        <v>0</v>
      </c>
      <c r="Q35" s="5">
        <f t="shared" ca="1" si="48"/>
        <v>0</v>
      </c>
      <c r="R35" s="5">
        <f t="shared" ca="1" si="49"/>
        <v>0</v>
      </c>
      <c r="S35" s="5">
        <f t="shared" ca="1" si="50"/>
        <v>0</v>
      </c>
      <c r="T35" s="5">
        <f t="shared" ca="1" si="51"/>
        <v>0</v>
      </c>
      <c r="U35" s="5">
        <f t="shared" ca="1" si="52"/>
        <v>0</v>
      </c>
      <c r="V35" s="5">
        <f t="shared" ca="1" si="53"/>
        <v>0</v>
      </c>
      <c r="W35" s="5">
        <f t="shared" ca="1" si="54"/>
        <v>0</v>
      </c>
      <c r="X35" s="5">
        <f t="shared" ca="1" si="55"/>
        <v>0</v>
      </c>
      <c r="Y35" s="5">
        <f t="shared" ca="1" si="56"/>
        <v>0</v>
      </c>
      <c r="Z35" s="5">
        <f t="shared" ca="1" si="57"/>
        <v>0</v>
      </c>
      <c r="AA35" s="5">
        <f t="shared" ca="1" si="58"/>
        <v>0</v>
      </c>
      <c r="AB35" s="5">
        <f t="shared" ca="1" si="59"/>
        <v>0</v>
      </c>
      <c r="AC35" s="5">
        <f t="shared" ca="1" si="59"/>
        <v>0</v>
      </c>
      <c r="AD35" s="37">
        <f t="shared" ca="1" si="60"/>
        <v>0</v>
      </c>
      <c r="AE35" s="37">
        <f t="shared" ca="1" si="61"/>
        <v>0</v>
      </c>
      <c r="AF35" s="37">
        <f t="shared" ca="1" si="62"/>
        <v>0</v>
      </c>
      <c r="AG35" s="37">
        <f t="shared" ca="1" si="63"/>
        <v>0</v>
      </c>
      <c r="AH35" s="37">
        <f t="shared" ca="1" si="64"/>
        <v>0</v>
      </c>
      <c r="AI35" s="37">
        <f t="shared" ca="1" si="65"/>
        <v>0</v>
      </c>
      <c r="AJ35" s="37">
        <f t="shared" ca="1" si="66"/>
        <v>0</v>
      </c>
      <c r="AK35" s="37">
        <f t="shared" ca="1" si="67"/>
        <v>0</v>
      </c>
      <c r="AL35" s="33">
        <f t="shared" ca="1" si="68"/>
        <v>46.376371031940764</v>
      </c>
      <c r="AM35" s="33">
        <f t="shared" ca="1" si="69"/>
        <v>46.376371031940764</v>
      </c>
      <c r="AN35" s="24">
        <f t="shared" ca="1" si="128"/>
        <v>0</v>
      </c>
      <c r="AO35" s="34">
        <f t="shared" ca="1" si="129"/>
        <v>235.23</v>
      </c>
      <c r="AP35" s="34">
        <f t="shared" ca="1" si="130"/>
        <v>235.23</v>
      </c>
      <c r="AQ35" s="45">
        <f t="shared" ca="1" si="131"/>
        <v>0</v>
      </c>
      <c r="AR35" s="34">
        <f t="shared" ca="1" si="70"/>
        <v>1.3</v>
      </c>
      <c r="AS35" s="34">
        <f t="shared" ca="1" si="71"/>
        <v>1.3</v>
      </c>
      <c r="AT35" s="47">
        <f t="shared" ca="1" si="132"/>
        <v>0</v>
      </c>
      <c r="AU35" s="5"/>
      <c r="AV35" s="5">
        <f t="shared" ca="1" si="72"/>
        <v>0</v>
      </c>
      <c r="AW35" s="5">
        <f t="shared" ca="1" si="73"/>
        <v>0</v>
      </c>
      <c r="AX35" s="5">
        <f t="shared" ca="1" si="74"/>
        <v>0</v>
      </c>
      <c r="AY35" s="5">
        <f t="shared" ca="1" si="75"/>
        <v>0</v>
      </c>
      <c r="AZ35" s="5">
        <f t="shared" ca="1" si="76"/>
        <v>0</v>
      </c>
      <c r="BA35" s="5">
        <f t="shared" ca="1" si="77"/>
        <v>0</v>
      </c>
      <c r="BB35" s="5">
        <f t="shared" ca="1" si="78"/>
        <v>0</v>
      </c>
      <c r="BC35" s="5">
        <f t="shared" ca="1" si="79"/>
        <v>0</v>
      </c>
      <c r="BD35" s="5">
        <f t="shared" ca="1" si="80"/>
        <v>0</v>
      </c>
      <c r="BE35" s="5">
        <f t="shared" ca="1" si="81"/>
        <v>0</v>
      </c>
      <c r="BF35" s="5">
        <f t="shared" ca="1" si="82"/>
        <v>0</v>
      </c>
      <c r="BG35" s="5">
        <f t="shared" ca="1" si="83"/>
        <v>0</v>
      </c>
      <c r="BH35" s="5">
        <f t="shared" ca="1" si="133"/>
        <v>0</v>
      </c>
      <c r="BI35" s="5">
        <f t="shared" ca="1" si="134"/>
        <v>0</v>
      </c>
      <c r="BJ35" s="5">
        <f t="shared" ca="1" si="135"/>
        <v>0</v>
      </c>
      <c r="BK35" s="5">
        <f t="shared" ca="1" si="136"/>
        <v>0</v>
      </c>
      <c r="BL35" s="5">
        <f t="shared" ca="1" si="137"/>
        <v>0</v>
      </c>
      <c r="BM35" s="5">
        <f t="shared" ca="1" si="138"/>
        <v>0</v>
      </c>
      <c r="BN35" s="5">
        <f t="shared" ca="1" si="139"/>
        <v>0</v>
      </c>
      <c r="BO35" s="5">
        <f t="shared" ca="1" si="140"/>
        <v>0</v>
      </c>
      <c r="BP35" s="5">
        <f t="shared" ca="1" si="141"/>
        <v>0</v>
      </c>
      <c r="BQ35" s="5">
        <f t="shared" ca="1" si="142"/>
        <v>0</v>
      </c>
      <c r="BR35" s="5">
        <f t="shared" ca="1" si="143"/>
        <v>0</v>
      </c>
      <c r="BS35" s="5">
        <f t="shared" ca="1" si="143"/>
        <v>0</v>
      </c>
      <c r="BT35" s="37">
        <f t="shared" ca="1" si="144"/>
        <v>0</v>
      </c>
      <c r="BU35" s="37">
        <f t="shared" ca="1" si="145"/>
        <v>0</v>
      </c>
      <c r="BV35" s="37">
        <f t="shared" ca="1" si="146"/>
        <v>0</v>
      </c>
      <c r="BW35" s="37">
        <f t="shared" ca="1" si="147"/>
        <v>0</v>
      </c>
      <c r="BX35" s="37">
        <f t="shared" ca="1" si="148"/>
        <v>0</v>
      </c>
      <c r="BY35" s="37">
        <f t="shared" ca="1" si="149"/>
        <v>0</v>
      </c>
      <c r="BZ35" s="37">
        <f t="shared" ca="1" si="150"/>
        <v>0</v>
      </c>
      <c r="CA35" s="19">
        <f t="shared" ca="1" si="151"/>
        <v>0</v>
      </c>
      <c r="CB35" s="33">
        <f t="shared" ca="1" si="86"/>
        <v>46.524412747225583</v>
      </c>
      <c r="CC35" s="33">
        <f t="shared" ca="1" si="87"/>
        <v>46.524412747225583</v>
      </c>
      <c r="CD35" s="24">
        <f t="shared" ca="1" si="152"/>
        <v>0</v>
      </c>
      <c r="CE35" s="34">
        <f t="shared" ca="1" si="153"/>
        <v>236.52099999999999</v>
      </c>
      <c r="CF35" s="34">
        <f t="shared" ca="1" si="154"/>
        <v>236.52099999999999</v>
      </c>
      <c r="CG35" s="45">
        <f t="shared" ca="1" si="88"/>
        <v>0</v>
      </c>
      <c r="CH35" s="5"/>
      <c r="CI35" s="5"/>
      <c r="CJ35" s="5">
        <f t="shared" ca="1" si="155"/>
        <v>39</v>
      </c>
      <c r="CK35" s="5">
        <f t="shared" ca="1" si="156"/>
        <v>37</v>
      </c>
      <c r="CL35" s="63">
        <f t="shared" ca="1" si="157"/>
        <v>5.1282051282051322E-2</v>
      </c>
      <c r="CO35" s="5">
        <f t="shared" ref="CO35:CZ44" ca="1" si="171">OFFSET(INDIRECT($E$21),$C35,CO$19)</f>
        <v>59973</v>
      </c>
      <c r="CP35" s="5">
        <f t="shared" ca="1" si="171"/>
        <v>0</v>
      </c>
      <c r="CQ35" s="5">
        <f t="shared" ca="1" si="171"/>
        <v>8836.1200000000008</v>
      </c>
      <c r="CR35" s="5">
        <f t="shared" ca="1" si="171"/>
        <v>20132.099999999999</v>
      </c>
      <c r="CS35" s="5">
        <f t="shared" ca="1" si="171"/>
        <v>0</v>
      </c>
      <c r="CT35" s="5">
        <f t="shared" ca="1" si="171"/>
        <v>0</v>
      </c>
      <c r="CU35" s="5">
        <f t="shared" ca="1" si="171"/>
        <v>0</v>
      </c>
      <c r="CV35" s="5">
        <f t="shared" ca="1" si="171"/>
        <v>7438.04</v>
      </c>
      <c r="CW35" s="5">
        <f t="shared" ca="1" si="171"/>
        <v>23566.799999999999</v>
      </c>
      <c r="CX35" s="5">
        <f t="shared" ca="1" si="171"/>
        <v>0</v>
      </c>
      <c r="CY35" s="5">
        <f t="shared" ca="1" si="171"/>
        <v>0</v>
      </c>
      <c r="CZ35" s="5">
        <f t="shared" ca="1" si="171"/>
        <v>0</v>
      </c>
      <c r="DA35" s="5"/>
      <c r="DB35" s="5">
        <f t="shared" ref="DB35:DM44" ca="1" si="172">OFFSET(INDIRECT($E$21),$C35,DB$19)</f>
        <v>505.37700000000001</v>
      </c>
      <c r="DC35" s="5">
        <f t="shared" ca="1" si="172"/>
        <v>248.95</v>
      </c>
      <c r="DD35" s="5">
        <f t="shared" ca="1" si="172"/>
        <v>0</v>
      </c>
      <c r="DE35" s="5">
        <f t="shared" ca="1" si="172"/>
        <v>0</v>
      </c>
      <c r="DF35" s="5">
        <f t="shared" ca="1" si="172"/>
        <v>0</v>
      </c>
      <c r="DG35" s="5">
        <f t="shared" ca="1" si="172"/>
        <v>0</v>
      </c>
      <c r="DH35" s="5">
        <f t="shared" ca="1" si="172"/>
        <v>256.42700000000002</v>
      </c>
      <c r="DI35" s="5">
        <f t="shared" ca="1" si="172"/>
        <v>0</v>
      </c>
      <c r="DJ35" s="5">
        <f t="shared" ca="1" si="172"/>
        <v>0</v>
      </c>
      <c r="DK35" s="5">
        <f t="shared" ca="1" si="172"/>
        <v>0</v>
      </c>
      <c r="DL35" s="5">
        <f t="shared" ca="1" si="172"/>
        <v>0</v>
      </c>
      <c r="DM35" s="5">
        <f t="shared" ca="1" si="172"/>
        <v>0</v>
      </c>
      <c r="DN35" s="5"/>
      <c r="DO35" s="5">
        <f t="shared" ref="DO35:DV44" ca="1" si="173">OFFSET(INDIRECT($E$21),$C35,DO$19)</f>
        <v>235.23</v>
      </c>
      <c r="DP35" s="5">
        <f t="shared" ca="1" si="173"/>
        <v>9.3135899999999996</v>
      </c>
      <c r="DQ35" s="5">
        <f t="shared" ca="1" si="173"/>
        <v>74.275700000000001</v>
      </c>
      <c r="DR35" s="5">
        <f t="shared" ca="1" si="173"/>
        <v>105.075</v>
      </c>
      <c r="DS35" s="5">
        <f t="shared" ca="1" si="173"/>
        <v>0</v>
      </c>
      <c r="DT35" s="5">
        <f t="shared" ca="1" si="173"/>
        <v>0</v>
      </c>
      <c r="DU35" s="5">
        <f t="shared" ca="1" si="173"/>
        <v>8.3485099999999992</v>
      </c>
      <c r="DV35" s="5">
        <f t="shared" ca="1" si="173"/>
        <v>38.216500000000003</v>
      </c>
      <c r="DW35" s="5"/>
      <c r="DX35" s="19">
        <f t="shared" ca="1" si="158"/>
        <v>46.376371031940764</v>
      </c>
      <c r="DY35" s="19">
        <f t="shared" ca="1" si="159"/>
        <v>4.5246689421780202</v>
      </c>
      <c r="DZ35" s="19">
        <f t="shared" ca="1" si="160"/>
        <v>5.4795551920553391</v>
      </c>
      <c r="EA35" s="19">
        <f t="shared" ca="1" si="161"/>
        <v>12.484546733405303</v>
      </c>
      <c r="EB35" s="19">
        <f t="shared" ca="1" si="162"/>
        <v>0</v>
      </c>
      <c r="EC35" s="19">
        <f t="shared" ca="1" si="163"/>
        <v>0</v>
      </c>
      <c r="ED35" s="19">
        <f t="shared" ca="1" si="164"/>
        <v>4.6605634980352812</v>
      </c>
      <c r="EE35" s="19">
        <f t="shared" ca="1" si="165"/>
        <v>4.6125619277143466</v>
      </c>
      <c r="EF35" s="19">
        <f t="shared" ca="1" si="166"/>
        <v>14.614511946434607</v>
      </c>
      <c r="EG35" s="19">
        <f t="shared" ca="1" si="167"/>
        <v>0</v>
      </c>
      <c r="EH35" s="19">
        <f t="shared" ca="1" si="168"/>
        <v>0</v>
      </c>
      <c r="EI35" s="5"/>
      <c r="EJ35" s="5"/>
      <c r="EK35" s="5"/>
      <c r="EL35" s="5">
        <f t="shared" ca="1" si="90"/>
        <v>59973</v>
      </c>
      <c r="EM35" s="5">
        <f t="shared" ca="1" si="90"/>
        <v>0</v>
      </c>
      <c r="EN35" s="5">
        <f t="shared" ca="1" si="90"/>
        <v>8836.1200000000008</v>
      </c>
      <c r="EO35" s="5">
        <f t="shared" ca="1" si="90"/>
        <v>20132.099999999999</v>
      </c>
      <c r="EP35" s="5">
        <f t="shared" ca="1" si="90"/>
        <v>0</v>
      </c>
      <c r="EQ35" s="5">
        <f t="shared" ca="1" si="90"/>
        <v>0</v>
      </c>
      <c r="ER35" s="5">
        <f t="shared" ca="1" si="90"/>
        <v>0</v>
      </c>
      <c r="ES35" s="5">
        <f t="shared" ca="1" si="90"/>
        <v>7438.04</v>
      </c>
      <c r="ET35" s="5">
        <f t="shared" ca="1" si="90"/>
        <v>23566.799999999999</v>
      </c>
      <c r="EU35" s="5">
        <f t="shared" ca="1" si="90"/>
        <v>0</v>
      </c>
      <c r="EV35" s="5">
        <f t="shared" ca="1" si="90"/>
        <v>0</v>
      </c>
      <c r="EW35" s="5">
        <f t="shared" ca="1" si="90"/>
        <v>0</v>
      </c>
      <c r="EX35" s="5"/>
      <c r="EY35" s="5">
        <f t="shared" ca="1" si="91"/>
        <v>505.37700000000001</v>
      </c>
      <c r="EZ35" s="5">
        <f t="shared" ca="1" si="91"/>
        <v>248.95</v>
      </c>
      <c r="FA35" s="5">
        <f t="shared" ca="1" si="91"/>
        <v>0</v>
      </c>
      <c r="FB35" s="5">
        <f t="shared" ca="1" si="91"/>
        <v>0</v>
      </c>
      <c r="FC35" s="5">
        <f t="shared" ca="1" si="91"/>
        <v>0</v>
      </c>
      <c r="FD35" s="5">
        <f t="shared" ca="1" si="91"/>
        <v>0</v>
      </c>
      <c r="FE35" s="5">
        <f t="shared" ca="1" si="91"/>
        <v>256.42700000000002</v>
      </c>
      <c r="FF35" s="5">
        <f t="shared" ca="1" si="91"/>
        <v>0</v>
      </c>
      <c r="FG35" s="5">
        <f t="shared" ca="1" si="91"/>
        <v>0</v>
      </c>
      <c r="FH35" s="5">
        <f t="shared" ca="1" si="91"/>
        <v>0</v>
      </c>
      <c r="FI35" s="5">
        <f t="shared" ca="1" si="91"/>
        <v>0</v>
      </c>
      <c r="FJ35" s="5">
        <f t="shared" ca="1" si="91"/>
        <v>0</v>
      </c>
      <c r="FK35" s="5"/>
      <c r="FL35" s="5">
        <f t="shared" ca="1" si="92"/>
        <v>235.23</v>
      </c>
      <c r="FM35" s="5">
        <f t="shared" ca="1" si="92"/>
        <v>9.3135899999999996</v>
      </c>
      <c r="FN35" s="5">
        <f t="shared" ca="1" si="92"/>
        <v>74.275700000000001</v>
      </c>
      <c r="FO35" s="5">
        <f t="shared" ca="1" si="92"/>
        <v>105.075</v>
      </c>
      <c r="FP35" s="5">
        <f t="shared" ca="1" si="92"/>
        <v>0</v>
      </c>
      <c r="FQ35" s="5">
        <f t="shared" ca="1" si="92"/>
        <v>0</v>
      </c>
      <c r="FR35" s="5">
        <f t="shared" ca="1" si="92"/>
        <v>8.3485099999999992</v>
      </c>
      <c r="FS35" s="5">
        <f t="shared" ca="1" si="92"/>
        <v>38.216500000000003</v>
      </c>
      <c r="FT35" s="5"/>
      <c r="FU35" s="19">
        <f t="shared" ca="1" si="169"/>
        <v>46.376371031940764</v>
      </c>
      <c r="FV35" s="19">
        <f t="shared" ca="1" si="93"/>
        <v>4.5246689421780202</v>
      </c>
      <c r="FW35" s="19">
        <f t="shared" ca="1" si="94"/>
        <v>5.4795551920553391</v>
      </c>
      <c r="FX35" s="19">
        <f t="shared" ca="1" si="95"/>
        <v>12.484546733405303</v>
      </c>
      <c r="FY35" s="19">
        <f t="shared" ca="1" si="96"/>
        <v>0</v>
      </c>
      <c r="FZ35" s="19">
        <f t="shared" ca="1" si="97"/>
        <v>0</v>
      </c>
      <c r="GA35" s="19">
        <f t="shared" ca="1" si="98"/>
        <v>4.6605634980352812</v>
      </c>
      <c r="GB35" s="19">
        <f t="shared" ca="1" si="99"/>
        <v>4.6125619277143466</v>
      </c>
      <c r="GC35" s="19">
        <f t="shared" ca="1" si="100"/>
        <v>14.614511946434607</v>
      </c>
      <c r="GD35" s="19">
        <f t="shared" ca="1" si="101"/>
        <v>0</v>
      </c>
      <c r="GE35" s="19">
        <f t="shared" ca="1" si="102"/>
        <v>0</v>
      </c>
      <c r="GF35" s="5"/>
      <c r="GG35" s="5"/>
      <c r="GH35" s="5"/>
      <c r="GI35" s="5">
        <f t="shared" ref="GI35:GT44" ca="1" si="174">OFFSET(INDIRECT($E$21),$C35,GI$19)</f>
        <v>60219.199999999997</v>
      </c>
      <c r="GJ35" s="5">
        <f t="shared" ca="1" si="174"/>
        <v>0</v>
      </c>
      <c r="GK35" s="5">
        <f t="shared" ca="1" si="174"/>
        <v>8874.34</v>
      </c>
      <c r="GL35" s="5">
        <f t="shared" ca="1" si="174"/>
        <v>20340.099999999999</v>
      </c>
      <c r="GM35" s="5">
        <f t="shared" ca="1" si="174"/>
        <v>0</v>
      </c>
      <c r="GN35" s="5">
        <f t="shared" ca="1" si="174"/>
        <v>0</v>
      </c>
      <c r="GO35" s="5">
        <f t="shared" ca="1" si="174"/>
        <v>0</v>
      </c>
      <c r="GP35" s="5">
        <f t="shared" ca="1" si="174"/>
        <v>7438.04</v>
      </c>
      <c r="GQ35" s="5">
        <f t="shared" ca="1" si="174"/>
        <v>23566.799999999999</v>
      </c>
      <c r="GR35" s="5">
        <f t="shared" ca="1" si="174"/>
        <v>0</v>
      </c>
      <c r="GS35" s="5">
        <f t="shared" ca="1" si="174"/>
        <v>0</v>
      </c>
      <c r="GT35" s="5">
        <f t="shared" ca="1" si="174"/>
        <v>0</v>
      </c>
      <c r="GU35" s="5"/>
      <c r="GV35" s="5">
        <f t="shared" ref="GV35:HG44" ca="1" si="175">OFFSET(INDIRECT($E$21),$C35,GV$19)</f>
        <v>505.12200000000001</v>
      </c>
      <c r="GW35" s="5">
        <f t="shared" ca="1" si="175"/>
        <v>250.666</v>
      </c>
      <c r="GX35" s="5">
        <f t="shared" ca="1" si="175"/>
        <v>0</v>
      </c>
      <c r="GY35" s="5">
        <f t="shared" ca="1" si="175"/>
        <v>0</v>
      </c>
      <c r="GZ35" s="5">
        <f t="shared" ca="1" si="175"/>
        <v>0</v>
      </c>
      <c r="HA35" s="5">
        <f t="shared" ca="1" si="175"/>
        <v>0</v>
      </c>
      <c r="HB35" s="5">
        <f t="shared" ca="1" si="175"/>
        <v>254.45599999999999</v>
      </c>
      <c r="HC35" s="5">
        <f t="shared" ca="1" si="175"/>
        <v>0</v>
      </c>
      <c r="HD35" s="5">
        <f t="shared" ca="1" si="175"/>
        <v>0</v>
      </c>
      <c r="HE35" s="5">
        <f t="shared" ca="1" si="175"/>
        <v>0</v>
      </c>
      <c r="HF35" s="5">
        <f t="shared" ca="1" si="175"/>
        <v>0</v>
      </c>
      <c r="HG35" s="5">
        <f t="shared" ca="1" si="175"/>
        <v>0</v>
      </c>
      <c r="HH35" s="5"/>
      <c r="HI35" s="5">
        <f t="shared" ref="HI35:HP44" ca="1" si="176">OFFSET(INDIRECT($E$21),$C35,HI$19)</f>
        <v>236.52099999999999</v>
      </c>
      <c r="HJ35" s="5">
        <f t="shared" ca="1" si="176"/>
        <v>9.3792899999999992</v>
      </c>
      <c r="HK35" s="5">
        <f t="shared" ca="1" si="176"/>
        <v>74.478999999999999</v>
      </c>
      <c r="HL35" s="5">
        <f t="shared" ca="1" si="176"/>
        <v>106.16200000000001</v>
      </c>
      <c r="HM35" s="5">
        <f t="shared" ca="1" si="176"/>
        <v>0</v>
      </c>
      <c r="HN35" s="5">
        <f t="shared" ca="1" si="176"/>
        <v>0</v>
      </c>
      <c r="HO35" s="5">
        <f t="shared" ca="1" si="176"/>
        <v>8.2843400000000003</v>
      </c>
      <c r="HP35" s="5">
        <f t="shared" ca="1" si="176"/>
        <v>38.216500000000003</v>
      </c>
      <c r="HQ35" s="5"/>
      <c r="HR35" s="19">
        <f t="shared" ca="1" si="103"/>
        <v>46.524412747225583</v>
      </c>
      <c r="HS35" s="19">
        <f t="shared" ca="1" si="104"/>
        <v>4.5558572607350696</v>
      </c>
      <c r="HT35" s="19">
        <f t="shared" ca="1" si="105"/>
        <v>5.503256612977685</v>
      </c>
      <c r="HU35" s="19">
        <f t="shared" ca="1" si="106"/>
        <v>12.613534058152764</v>
      </c>
      <c r="HV35" s="19">
        <f t="shared" ca="1" si="107"/>
        <v>0</v>
      </c>
      <c r="HW35" s="19">
        <f t="shared" ca="1" si="108"/>
        <v>0</v>
      </c>
      <c r="HX35" s="19">
        <f t="shared" ca="1" si="109"/>
        <v>4.6247405517206275</v>
      </c>
      <c r="HY35" s="19">
        <f t="shared" ca="1" si="110"/>
        <v>4.6125619277143466</v>
      </c>
      <c r="HZ35" s="19">
        <f t="shared" ca="1" si="111"/>
        <v>14.614511946434607</v>
      </c>
      <c r="IA35" s="19">
        <f t="shared" ca="1" si="112"/>
        <v>0</v>
      </c>
      <c r="IB35" s="19">
        <f t="shared" ca="1" si="113"/>
        <v>0</v>
      </c>
      <c r="IC35" s="5"/>
      <c r="ID35" s="5"/>
      <c r="IE35" s="5"/>
      <c r="IF35" s="5">
        <f t="shared" ca="1" si="114"/>
        <v>60219.199999999997</v>
      </c>
      <c r="IG35" s="5">
        <f t="shared" ca="1" si="114"/>
        <v>0</v>
      </c>
      <c r="IH35" s="5">
        <f t="shared" ca="1" si="114"/>
        <v>8874.34</v>
      </c>
      <c r="II35" s="5">
        <f t="shared" ca="1" si="114"/>
        <v>20340.099999999999</v>
      </c>
      <c r="IJ35" s="5">
        <f t="shared" ca="1" si="114"/>
        <v>0</v>
      </c>
      <c r="IK35" s="5">
        <f t="shared" ca="1" si="114"/>
        <v>0</v>
      </c>
      <c r="IL35" s="5">
        <f t="shared" ca="1" si="114"/>
        <v>0</v>
      </c>
      <c r="IM35" s="5">
        <f t="shared" ca="1" si="114"/>
        <v>7438.04</v>
      </c>
      <c r="IN35" s="5">
        <f t="shared" ca="1" si="114"/>
        <v>23566.799999999999</v>
      </c>
      <c r="IO35" s="5">
        <f t="shared" ca="1" si="114"/>
        <v>0</v>
      </c>
      <c r="IP35" s="5">
        <f t="shared" ca="1" si="114"/>
        <v>0</v>
      </c>
      <c r="IQ35" s="5">
        <f t="shared" ca="1" si="114"/>
        <v>0</v>
      </c>
      <c r="IR35" s="5"/>
      <c r="IS35" s="5">
        <f t="shared" ca="1" si="115"/>
        <v>505.12200000000001</v>
      </c>
      <c r="IT35" s="5">
        <f t="shared" ca="1" si="115"/>
        <v>250.666</v>
      </c>
      <c r="IU35" s="5">
        <f t="shared" ca="1" si="115"/>
        <v>0</v>
      </c>
      <c r="IV35" s="5">
        <f t="shared" ca="1" si="115"/>
        <v>0</v>
      </c>
      <c r="IW35" s="5">
        <f t="shared" ca="1" si="115"/>
        <v>0</v>
      </c>
      <c r="IX35" s="5">
        <f t="shared" ca="1" si="115"/>
        <v>0</v>
      </c>
      <c r="IY35" s="5">
        <f t="shared" ca="1" si="115"/>
        <v>254.45599999999999</v>
      </c>
      <c r="IZ35" s="5">
        <f t="shared" ca="1" si="115"/>
        <v>0</v>
      </c>
      <c r="JA35" s="5">
        <f t="shared" ca="1" si="115"/>
        <v>0</v>
      </c>
      <c r="JB35" s="5">
        <f t="shared" ca="1" si="115"/>
        <v>0</v>
      </c>
      <c r="JC35" s="5">
        <f t="shared" ca="1" si="115"/>
        <v>0</v>
      </c>
      <c r="JD35" s="5">
        <f t="shared" ca="1" si="115"/>
        <v>0</v>
      </c>
      <c r="JE35" s="5"/>
      <c r="JF35" s="5">
        <f t="shared" ca="1" si="116"/>
        <v>236.52099999999999</v>
      </c>
      <c r="JG35" s="5">
        <f t="shared" ca="1" si="116"/>
        <v>9.3792899999999992</v>
      </c>
      <c r="JH35" s="5">
        <f t="shared" ca="1" si="116"/>
        <v>74.478999999999999</v>
      </c>
      <c r="JI35" s="5">
        <f t="shared" ca="1" si="116"/>
        <v>106.16200000000001</v>
      </c>
      <c r="JJ35" s="5">
        <f t="shared" ca="1" si="116"/>
        <v>0</v>
      </c>
      <c r="JK35" s="5">
        <f t="shared" ca="1" si="116"/>
        <v>0</v>
      </c>
      <c r="JL35" s="5">
        <f t="shared" ca="1" si="116"/>
        <v>8.2843400000000003</v>
      </c>
      <c r="JM35" s="5">
        <f t="shared" ca="1" si="116"/>
        <v>38.216500000000003</v>
      </c>
      <c r="JN35" s="5"/>
      <c r="JO35" s="19">
        <f t="shared" ca="1" si="170"/>
        <v>46.524412747225583</v>
      </c>
      <c r="JP35" s="19">
        <f t="shared" ca="1" si="117"/>
        <v>4.5558572607350696</v>
      </c>
      <c r="JQ35" s="19">
        <f t="shared" ca="1" si="118"/>
        <v>5.503256612977685</v>
      </c>
      <c r="JR35" s="19">
        <f t="shared" ca="1" si="119"/>
        <v>12.613534058152764</v>
      </c>
      <c r="JS35" s="19">
        <f t="shared" ca="1" si="120"/>
        <v>0</v>
      </c>
      <c r="JT35" s="19">
        <f t="shared" ca="1" si="121"/>
        <v>0</v>
      </c>
      <c r="JU35" s="19">
        <f t="shared" ca="1" si="122"/>
        <v>4.6247405517206275</v>
      </c>
      <c r="JV35" s="19">
        <f t="shared" ca="1" si="123"/>
        <v>4.6125619277143466</v>
      </c>
      <c r="JW35" s="19">
        <f t="shared" ca="1" si="124"/>
        <v>14.614511946434607</v>
      </c>
      <c r="JX35" s="19">
        <f t="shared" ca="1" si="125"/>
        <v>0</v>
      </c>
      <c r="JY35" s="19">
        <f t="shared" ca="1" si="126"/>
        <v>0</v>
      </c>
    </row>
    <row r="36" spans="1:285" ht="15" customHeight="1" x14ac:dyDescent="0.25">
      <c r="A36" s="5">
        <f>IF('Old Results'!E16='New Results'!E16,'New Results'!E16,"0")</f>
        <v>53627.8</v>
      </c>
      <c r="B36" s="5">
        <v>300</v>
      </c>
      <c r="C36" s="27">
        <f t="shared" si="127"/>
        <v>15</v>
      </c>
      <c r="D36" s="41" t="str">
        <f>'Old Results'!C16</f>
        <v>030012S-T24</v>
      </c>
      <c r="E36" s="41" t="str">
        <f>'New Results'!C16</f>
        <v>030012S-T24</v>
      </c>
      <c r="F36" s="5">
        <f t="shared" ca="1" si="38"/>
        <v>0</v>
      </c>
      <c r="G36" s="5">
        <f t="shared" ca="1" si="39"/>
        <v>0</v>
      </c>
      <c r="H36" s="5">
        <f t="shared" ca="1" si="40"/>
        <v>0</v>
      </c>
      <c r="I36" s="5">
        <f t="shared" ca="1" si="41"/>
        <v>0</v>
      </c>
      <c r="J36" s="5">
        <f t="shared" ca="1" si="42"/>
        <v>0</v>
      </c>
      <c r="K36" s="5">
        <f t="shared" ca="1" si="43"/>
        <v>0</v>
      </c>
      <c r="L36" s="5">
        <f t="shared" ca="1" si="44"/>
        <v>0</v>
      </c>
      <c r="M36" s="5">
        <f t="shared" ca="1" si="45"/>
        <v>0</v>
      </c>
      <c r="N36" s="5">
        <f t="shared" ca="1" si="46"/>
        <v>0</v>
      </c>
      <c r="O36" s="5">
        <f t="shared" ca="1" si="47"/>
        <v>0</v>
      </c>
      <c r="P36" s="5">
        <f t="shared" ca="1" si="48"/>
        <v>0</v>
      </c>
      <c r="Q36" s="5">
        <f t="shared" ca="1" si="48"/>
        <v>0</v>
      </c>
      <c r="R36" s="5">
        <f t="shared" ca="1" si="49"/>
        <v>0</v>
      </c>
      <c r="S36" s="5">
        <f t="shared" ca="1" si="50"/>
        <v>0</v>
      </c>
      <c r="T36" s="5">
        <f t="shared" ca="1" si="51"/>
        <v>0</v>
      </c>
      <c r="U36" s="5">
        <f t="shared" ca="1" si="52"/>
        <v>0</v>
      </c>
      <c r="V36" s="5">
        <f t="shared" ca="1" si="53"/>
        <v>0</v>
      </c>
      <c r="W36" s="5">
        <f t="shared" ca="1" si="54"/>
        <v>0</v>
      </c>
      <c r="X36" s="5">
        <f t="shared" ca="1" si="55"/>
        <v>0</v>
      </c>
      <c r="Y36" s="5">
        <f t="shared" ca="1" si="56"/>
        <v>0</v>
      </c>
      <c r="Z36" s="5">
        <f t="shared" ca="1" si="57"/>
        <v>0</v>
      </c>
      <c r="AA36" s="5">
        <f t="shared" ca="1" si="58"/>
        <v>0</v>
      </c>
      <c r="AB36" s="5">
        <f t="shared" ca="1" si="59"/>
        <v>0</v>
      </c>
      <c r="AC36" s="5">
        <f t="shared" ca="1" si="59"/>
        <v>0</v>
      </c>
      <c r="AD36" s="37">
        <f t="shared" ca="1" si="60"/>
        <v>0</v>
      </c>
      <c r="AE36" s="37">
        <f t="shared" ca="1" si="61"/>
        <v>0</v>
      </c>
      <c r="AF36" s="37">
        <f t="shared" ca="1" si="62"/>
        <v>0</v>
      </c>
      <c r="AG36" s="37">
        <f t="shared" ca="1" si="63"/>
        <v>0</v>
      </c>
      <c r="AH36" s="37">
        <f t="shared" ca="1" si="64"/>
        <v>0</v>
      </c>
      <c r="AI36" s="37">
        <f t="shared" ca="1" si="65"/>
        <v>0</v>
      </c>
      <c r="AJ36" s="37">
        <f t="shared" ca="1" si="66"/>
        <v>0</v>
      </c>
      <c r="AK36" s="37">
        <f t="shared" ca="1" si="67"/>
        <v>0</v>
      </c>
      <c r="AL36" s="33">
        <f t="shared" ca="1" si="68"/>
        <v>34.698379348024716</v>
      </c>
      <c r="AM36" s="33">
        <f t="shared" ca="1" si="69"/>
        <v>34.698379348024716</v>
      </c>
      <c r="AN36" s="24">
        <f t="shared" ca="1" si="128"/>
        <v>0</v>
      </c>
      <c r="AO36" s="34">
        <f t="shared" ca="1" si="129"/>
        <v>144.34899999999999</v>
      </c>
      <c r="AP36" s="34">
        <f t="shared" ca="1" si="130"/>
        <v>144.34899999999999</v>
      </c>
      <c r="AQ36" s="45">
        <f t="shared" ca="1" si="131"/>
        <v>0</v>
      </c>
      <c r="AR36" s="34">
        <f t="shared" ca="1" si="70"/>
        <v>1</v>
      </c>
      <c r="AS36" s="34">
        <f t="shared" ca="1" si="71"/>
        <v>1</v>
      </c>
      <c r="AT36" s="47">
        <f t="shared" ca="1" si="132"/>
        <v>0</v>
      </c>
      <c r="AU36" s="5"/>
      <c r="AV36" s="5">
        <f t="shared" ca="1" si="72"/>
        <v>0</v>
      </c>
      <c r="AW36" s="5">
        <f t="shared" ca="1" si="73"/>
        <v>0</v>
      </c>
      <c r="AX36" s="5">
        <f t="shared" ca="1" si="74"/>
        <v>0</v>
      </c>
      <c r="AY36" s="5">
        <f t="shared" ca="1" si="75"/>
        <v>0</v>
      </c>
      <c r="AZ36" s="5">
        <f t="shared" ca="1" si="76"/>
        <v>0</v>
      </c>
      <c r="BA36" s="5">
        <f t="shared" ca="1" si="77"/>
        <v>0</v>
      </c>
      <c r="BB36" s="5">
        <f t="shared" ca="1" si="78"/>
        <v>0</v>
      </c>
      <c r="BC36" s="5">
        <f t="shared" ca="1" si="79"/>
        <v>0</v>
      </c>
      <c r="BD36" s="5">
        <f t="shared" ca="1" si="80"/>
        <v>0</v>
      </c>
      <c r="BE36" s="5">
        <f t="shared" ca="1" si="81"/>
        <v>0</v>
      </c>
      <c r="BF36" s="5">
        <f t="shared" ca="1" si="82"/>
        <v>0</v>
      </c>
      <c r="BG36" s="5">
        <f t="shared" ca="1" si="83"/>
        <v>0</v>
      </c>
      <c r="BH36" s="5">
        <f t="shared" ca="1" si="133"/>
        <v>0</v>
      </c>
      <c r="BI36" s="5">
        <f t="shared" ca="1" si="134"/>
        <v>0</v>
      </c>
      <c r="BJ36" s="5">
        <f t="shared" ca="1" si="135"/>
        <v>0</v>
      </c>
      <c r="BK36" s="5">
        <f t="shared" ca="1" si="136"/>
        <v>0</v>
      </c>
      <c r="BL36" s="5">
        <f t="shared" ca="1" si="137"/>
        <v>0</v>
      </c>
      <c r="BM36" s="5">
        <f t="shared" ca="1" si="138"/>
        <v>0</v>
      </c>
      <c r="BN36" s="5">
        <f t="shared" ca="1" si="139"/>
        <v>0</v>
      </c>
      <c r="BO36" s="5">
        <f t="shared" ca="1" si="140"/>
        <v>0</v>
      </c>
      <c r="BP36" s="5">
        <f t="shared" ca="1" si="141"/>
        <v>0</v>
      </c>
      <c r="BQ36" s="5">
        <f t="shared" ca="1" si="142"/>
        <v>0</v>
      </c>
      <c r="BR36" s="5">
        <f t="shared" ca="1" si="143"/>
        <v>0</v>
      </c>
      <c r="BS36" s="5">
        <f t="shared" ca="1" si="143"/>
        <v>0</v>
      </c>
      <c r="BT36" s="37">
        <f t="shared" ca="1" si="144"/>
        <v>0</v>
      </c>
      <c r="BU36" s="37">
        <f t="shared" ca="1" si="145"/>
        <v>0</v>
      </c>
      <c r="BV36" s="37">
        <f t="shared" ca="1" si="146"/>
        <v>0</v>
      </c>
      <c r="BW36" s="37">
        <f t="shared" ca="1" si="147"/>
        <v>0</v>
      </c>
      <c r="BX36" s="37">
        <f t="shared" ca="1" si="148"/>
        <v>0</v>
      </c>
      <c r="BY36" s="37">
        <f t="shared" ca="1" si="149"/>
        <v>0</v>
      </c>
      <c r="BZ36" s="37">
        <f t="shared" ca="1" si="150"/>
        <v>0</v>
      </c>
      <c r="CA36" s="19">
        <f t="shared" ca="1" si="151"/>
        <v>0</v>
      </c>
      <c r="CB36" s="33">
        <f t="shared" ca="1" si="86"/>
        <v>34.836452362394134</v>
      </c>
      <c r="CC36" s="33">
        <f t="shared" ca="1" si="87"/>
        <v>34.836452362394134</v>
      </c>
      <c r="CD36" s="24">
        <f t="shared" ca="1" si="152"/>
        <v>0</v>
      </c>
      <c r="CE36" s="34">
        <f t="shared" ca="1" si="153"/>
        <v>145.38399999999999</v>
      </c>
      <c r="CF36" s="34">
        <f t="shared" ca="1" si="154"/>
        <v>145.38399999999999</v>
      </c>
      <c r="CG36" s="45">
        <f t="shared" ca="1" si="88"/>
        <v>0</v>
      </c>
      <c r="CH36" s="5"/>
      <c r="CJ36" s="5">
        <f t="shared" ca="1" si="155"/>
        <v>82</v>
      </c>
      <c r="CK36" s="5">
        <f t="shared" ca="1" si="156"/>
        <v>80</v>
      </c>
      <c r="CL36" s="63">
        <f t="shared" ca="1" si="157"/>
        <v>2.4390243902439046E-2</v>
      </c>
      <c r="CO36" s="5">
        <f t="shared" ca="1" si="171"/>
        <v>422679</v>
      </c>
      <c r="CP36" s="5">
        <f t="shared" ca="1" si="171"/>
        <v>20.703800000000001</v>
      </c>
      <c r="CQ36" s="5">
        <f t="shared" ca="1" si="171"/>
        <v>83508.899999999994</v>
      </c>
      <c r="CR36" s="5">
        <f t="shared" ca="1" si="171"/>
        <v>34947.1</v>
      </c>
      <c r="CS36" s="5">
        <f t="shared" ca="1" si="171"/>
        <v>0</v>
      </c>
      <c r="CT36" s="5">
        <f t="shared" ca="1" si="171"/>
        <v>2003.03</v>
      </c>
      <c r="CU36" s="5">
        <f t="shared" ca="1" si="171"/>
        <v>0</v>
      </c>
      <c r="CV36" s="5">
        <f t="shared" ca="1" si="171"/>
        <v>72497.3</v>
      </c>
      <c r="CW36" s="5">
        <f t="shared" ca="1" si="171"/>
        <v>229701</v>
      </c>
      <c r="CX36" s="5">
        <f t="shared" ca="1" si="171"/>
        <v>0</v>
      </c>
      <c r="CY36" s="5">
        <f t="shared" ca="1" si="171"/>
        <v>0</v>
      </c>
      <c r="CZ36" s="5">
        <f t="shared" ca="1" si="171"/>
        <v>0</v>
      </c>
      <c r="DA36" s="5"/>
      <c r="DB36" s="5">
        <f t="shared" ca="1" si="172"/>
        <v>4186.17</v>
      </c>
      <c r="DC36" s="5">
        <f t="shared" ca="1" si="172"/>
        <v>3523.23</v>
      </c>
      <c r="DD36" s="5">
        <f t="shared" ca="1" si="172"/>
        <v>0</v>
      </c>
      <c r="DE36" s="5">
        <f t="shared" ca="1" si="172"/>
        <v>0</v>
      </c>
      <c r="DF36" s="5">
        <f t="shared" ca="1" si="172"/>
        <v>0</v>
      </c>
      <c r="DG36" s="5">
        <f t="shared" ca="1" si="172"/>
        <v>0</v>
      </c>
      <c r="DH36" s="5">
        <f t="shared" ca="1" si="172"/>
        <v>662.93799999999999</v>
      </c>
      <c r="DI36" s="5">
        <f t="shared" ca="1" si="172"/>
        <v>0</v>
      </c>
      <c r="DJ36" s="5">
        <f t="shared" ca="1" si="172"/>
        <v>0</v>
      </c>
      <c r="DK36" s="5">
        <f t="shared" ca="1" si="172"/>
        <v>0</v>
      </c>
      <c r="DL36" s="5">
        <f t="shared" ca="1" si="172"/>
        <v>0</v>
      </c>
      <c r="DM36" s="5">
        <f t="shared" ca="1" si="172"/>
        <v>0</v>
      </c>
      <c r="DN36" s="5"/>
      <c r="DO36" s="5">
        <f t="shared" ca="1" si="173"/>
        <v>144.34899999999999</v>
      </c>
      <c r="DP36" s="5">
        <f t="shared" ca="1" si="173"/>
        <v>13.257099999999999</v>
      </c>
      <c r="DQ36" s="5">
        <f t="shared" ca="1" si="173"/>
        <v>70.398499999999999</v>
      </c>
      <c r="DR36" s="5">
        <f t="shared" ca="1" si="173"/>
        <v>19.347999999999999</v>
      </c>
      <c r="DS36" s="5">
        <f t="shared" ca="1" si="173"/>
        <v>0</v>
      </c>
      <c r="DT36" s="5">
        <f t="shared" ca="1" si="173"/>
        <v>0.90720900000000004</v>
      </c>
      <c r="DU36" s="5">
        <f t="shared" ca="1" si="173"/>
        <v>2.2213599999999998</v>
      </c>
      <c r="DV36" s="5">
        <f t="shared" ca="1" si="173"/>
        <v>38.216500000000003</v>
      </c>
      <c r="DW36" s="5"/>
      <c r="DX36" s="19">
        <f t="shared" ca="1" si="158"/>
        <v>34.698379348024716</v>
      </c>
      <c r="DY36" s="19">
        <f t="shared" ca="1" si="159"/>
        <v>6.5711000892372979</v>
      </c>
      <c r="DZ36" s="19">
        <f t="shared" ca="1" si="160"/>
        <v>5.3131466664677642</v>
      </c>
      <c r="EA36" s="19">
        <f t="shared" ca="1" si="161"/>
        <v>2.2234644195734297</v>
      </c>
      <c r="EB36" s="19">
        <f t="shared" ca="1" si="162"/>
        <v>0</v>
      </c>
      <c r="EC36" s="19">
        <f t="shared" ca="1" si="163"/>
        <v>0.12744021496313479</v>
      </c>
      <c r="ED36" s="19">
        <f t="shared" ca="1" si="164"/>
        <v>1.2361834720051914</v>
      </c>
      <c r="EE36" s="19">
        <f t="shared" ca="1" si="165"/>
        <v>4.6125477382999112</v>
      </c>
      <c r="EF36" s="19">
        <f t="shared" ca="1" si="166"/>
        <v>14.61443154483309</v>
      </c>
      <c r="EG36" s="19">
        <f t="shared" ca="1" si="167"/>
        <v>0</v>
      </c>
      <c r="EH36" s="19">
        <f t="shared" ca="1" si="168"/>
        <v>0</v>
      </c>
      <c r="EI36" s="5"/>
      <c r="EJ36" s="5"/>
      <c r="EK36" s="5"/>
      <c r="EL36" s="5">
        <f t="shared" ref="EL36:EW45" ca="1" si="177">OFFSET(INDIRECT($D$21),$C36,EL$19)</f>
        <v>422679</v>
      </c>
      <c r="EM36" s="5">
        <f t="shared" ca="1" si="177"/>
        <v>20.703800000000001</v>
      </c>
      <c r="EN36" s="5">
        <f t="shared" ca="1" si="177"/>
        <v>83508.899999999994</v>
      </c>
      <c r="EO36" s="5">
        <f t="shared" ca="1" si="177"/>
        <v>34947.1</v>
      </c>
      <c r="EP36" s="5">
        <f t="shared" ca="1" si="177"/>
        <v>0</v>
      </c>
      <c r="EQ36" s="5">
        <f t="shared" ca="1" si="177"/>
        <v>2003.03</v>
      </c>
      <c r="ER36" s="5">
        <f t="shared" ca="1" si="177"/>
        <v>0</v>
      </c>
      <c r="ES36" s="5">
        <f t="shared" ca="1" si="177"/>
        <v>72497.3</v>
      </c>
      <c r="ET36" s="5">
        <f t="shared" ca="1" si="177"/>
        <v>229701</v>
      </c>
      <c r="EU36" s="5">
        <f t="shared" ca="1" si="177"/>
        <v>0</v>
      </c>
      <c r="EV36" s="5">
        <f t="shared" ca="1" si="177"/>
        <v>0</v>
      </c>
      <c r="EW36" s="5">
        <f t="shared" ca="1" si="177"/>
        <v>0</v>
      </c>
      <c r="EX36" s="5"/>
      <c r="EY36" s="5">
        <f t="shared" ref="EY36:FJ45" ca="1" si="178">OFFSET(INDIRECT($D$21),$C36,EY$19)</f>
        <v>4186.17</v>
      </c>
      <c r="EZ36" s="5">
        <f t="shared" ca="1" si="178"/>
        <v>3523.23</v>
      </c>
      <c r="FA36" s="5">
        <f t="shared" ca="1" si="178"/>
        <v>0</v>
      </c>
      <c r="FB36" s="5">
        <f t="shared" ca="1" si="178"/>
        <v>0</v>
      </c>
      <c r="FC36" s="5">
        <f t="shared" ca="1" si="178"/>
        <v>0</v>
      </c>
      <c r="FD36" s="5">
        <f t="shared" ca="1" si="178"/>
        <v>0</v>
      </c>
      <c r="FE36" s="5">
        <f t="shared" ca="1" si="178"/>
        <v>662.93799999999999</v>
      </c>
      <c r="FF36" s="5">
        <f t="shared" ca="1" si="178"/>
        <v>0</v>
      </c>
      <c r="FG36" s="5">
        <f t="shared" ca="1" si="178"/>
        <v>0</v>
      </c>
      <c r="FH36" s="5">
        <f t="shared" ca="1" si="178"/>
        <v>0</v>
      </c>
      <c r="FI36" s="5">
        <f t="shared" ca="1" si="178"/>
        <v>0</v>
      </c>
      <c r="FJ36" s="5">
        <f t="shared" ca="1" si="178"/>
        <v>0</v>
      </c>
      <c r="FK36" s="5"/>
      <c r="FL36" s="5">
        <f t="shared" ref="FL36:FS45" ca="1" si="179">OFFSET(INDIRECT($D$21),$C36,FL$19)</f>
        <v>144.34899999999999</v>
      </c>
      <c r="FM36" s="5">
        <f t="shared" ca="1" si="179"/>
        <v>13.257099999999999</v>
      </c>
      <c r="FN36" s="5">
        <f t="shared" ca="1" si="179"/>
        <v>70.398499999999999</v>
      </c>
      <c r="FO36" s="5">
        <f t="shared" ca="1" si="179"/>
        <v>19.347999999999999</v>
      </c>
      <c r="FP36" s="5">
        <f t="shared" ca="1" si="179"/>
        <v>0</v>
      </c>
      <c r="FQ36" s="5">
        <f t="shared" ca="1" si="179"/>
        <v>0.90720900000000004</v>
      </c>
      <c r="FR36" s="5">
        <f t="shared" ca="1" si="179"/>
        <v>2.2213599999999998</v>
      </c>
      <c r="FS36" s="5">
        <f t="shared" ca="1" si="179"/>
        <v>38.216500000000003</v>
      </c>
      <c r="FT36" s="5"/>
      <c r="FU36" s="19">
        <f t="shared" ca="1" si="169"/>
        <v>34.698379348024716</v>
      </c>
      <c r="FV36" s="19">
        <f t="shared" ca="1" si="93"/>
        <v>6.5711000892372979</v>
      </c>
      <c r="FW36" s="19">
        <f t="shared" ca="1" si="94"/>
        <v>5.3131466664677642</v>
      </c>
      <c r="FX36" s="19">
        <f t="shared" ca="1" si="95"/>
        <v>2.2234644195734297</v>
      </c>
      <c r="FY36" s="19">
        <f t="shared" ca="1" si="96"/>
        <v>0</v>
      </c>
      <c r="FZ36" s="19">
        <f t="shared" ca="1" si="97"/>
        <v>0.12744021496313479</v>
      </c>
      <c r="GA36" s="19">
        <f t="shared" ca="1" si="98"/>
        <v>1.2361834720051914</v>
      </c>
      <c r="GB36" s="19">
        <f t="shared" ca="1" si="99"/>
        <v>4.6125477382999112</v>
      </c>
      <c r="GC36" s="19">
        <f t="shared" ca="1" si="100"/>
        <v>14.61443154483309</v>
      </c>
      <c r="GD36" s="19">
        <f t="shared" ca="1" si="101"/>
        <v>0</v>
      </c>
      <c r="GE36" s="19">
        <f t="shared" ca="1" si="102"/>
        <v>0</v>
      </c>
      <c r="GF36" s="5"/>
      <c r="GG36" s="5"/>
      <c r="GH36" s="5"/>
      <c r="GI36" s="5">
        <f t="shared" ca="1" si="174"/>
        <v>424775</v>
      </c>
      <c r="GJ36" s="5">
        <f t="shared" ca="1" si="174"/>
        <v>20.704799999999999</v>
      </c>
      <c r="GK36" s="5">
        <f t="shared" ca="1" si="174"/>
        <v>83415.899999999994</v>
      </c>
      <c r="GL36" s="5">
        <f t="shared" ca="1" si="174"/>
        <v>37135.9</v>
      </c>
      <c r="GM36" s="5">
        <f t="shared" ca="1" si="174"/>
        <v>0</v>
      </c>
      <c r="GN36" s="5">
        <f t="shared" ca="1" si="174"/>
        <v>2004.16</v>
      </c>
      <c r="GO36" s="5">
        <f t="shared" ca="1" si="174"/>
        <v>0</v>
      </c>
      <c r="GP36" s="5">
        <f t="shared" ca="1" si="174"/>
        <v>72497.3</v>
      </c>
      <c r="GQ36" s="5">
        <f t="shared" ca="1" si="174"/>
        <v>229701</v>
      </c>
      <c r="GR36" s="5">
        <f t="shared" ca="1" si="174"/>
        <v>0</v>
      </c>
      <c r="GS36" s="5">
        <f t="shared" ca="1" si="174"/>
        <v>0</v>
      </c>
      <c r="GT36" s="5">
        <f t="shared" ca="1" si="174"/>
        <v>0</v>
      </c>
      <c r="GU36" s="5"/>
      <c r="GV36" s="5">
        <f t="shared" ca="1" si="175"/>
        <v>4188.7</v>
      </c>
      <c r="GW36" s="5">
        <f t="shared" ca="1" si="175"/>
        <v>3525.9</v>
      </c>
      <c r="GX36" s="5">
        <f t="shared" ca="1" si="175"/>
        <v>0</v>
      </c>
      <c r="GY36" s="5">
        <f t="shared" ca="1" si="175"/>
        <v>0</v>
      </c>
      <c r="GZ36" s="5">
        <f t="shared" ca="1" si="175"/>
        <v>0</v>
      </c>
      <c r="HA36" s="5">
        <f t="shared" ca="1" si="175"/>
        <v>0</v>
      </c>
      <c r="HB36" s="5">
        <f t="shared" ca="1" si="175"/>
        <v>662.80100000000004</v>
      </c>
      <c r="HC36" s="5">
        <f t="shared" ca="1" si="175"/>
        <v>0</v>
      </c>
      <c r="HD36" s="5">
        <f t="shared" ca="1" si="175"/>
        <v>0</v>
      </c>
      <c r="HE36" s="5">
        <f t="shared" ca="1" si="175"/>
        <v>0</v>
      </c>
      <c r="HF36" s="5">
        <f t="shared" ca="1" si="175"/>
        <v>0</v>
      </c>
      <c r="HG36" s="5">
        <f t="shared" ca="1" si="175"/>
        <v>0</v>
      </c>
      <c r="HH36" s="5"/>
      <c r="HI36" s="5">
        <f t="shared" ca="1" si="176"/>
        <v>145.38399999999999</v>
      </c>
      <c r="HJ36" s="5">
        <f t="shared" ca="1" si="176"/>
        <v>13.2698</v>
      </c>
      <c r="HK36" s="5">
        <f t="shared" ca="1" si="176"/>
        <v>70.158900000000003</v>
      </c>
      <c r="HL36" s="5">
        <f t="shared" ca="1" si="176"/>
        <v>20.610299999999999</v>
      </c>
      <c r="HM36" s="5">
        <f t="shared" ca="1" si="176"/>
        <v>0</v>
      </c>
      <c r="HN36" s="5">
        <f t="shared" ca="1" si="176"/>
        <v>0.90781299999999998</v>
      </c>
      <c r="HO36" s="5">
        <f t="shared" ca="1" si="176"/>
        <v>2.2209099999999999</v>
      </c>
      <c r="HP36" s="5">
        <f t="shared" ca="1" si="176"/>
        <v>38.216500000000003</v>
      </c>
      <c r="HQ36" s="5"/>
      <c r="HR36" s="19">
        <f t="shared" ca="1" si="103"/>
        <v>34.836452362394134</v>
      </c>
      <c r="HS36" s="19">
        <f t="shared" ca="1" si="104"/>
        <v>6.5760789138767581</v>
      </c>
      <c r="HT36" s="19">
        <f t="shared" ca="1" si="105"/>
        <v>5.3072296607356622</v>
      </c>
      <c r="HU36" s="19">
        <f t="shared" ca="1" si="106"/>
        <v>2.3627240125457316</v>
      </c>
      <c r="HV36" s="19">
        <f t="shared" ca="1" si="107"/>
        <v>0</v>
      </c>
      <c r="HW36" s="19">
        <f t="shared" ca="1" si="108"/>
        <v>0.12751210976396568</v>
      </c>
      <c r="HX36" s="19">
        <f t="shared" ca="1" si="109"/>
        <v>1.2359280074886534</v>
      </c>
      <c r="HY36" s="19">
        <f t="shared" ca="1" si="110"/>
        <v>4.6125477382999112</v>
      </c>
      <c r="HZ36" s="19">
        <f t="shared" ca="1" si="111"/>
        <v>14.61443154483309</v>
      </c>
      <c r="IA36" s="19">
        <f t="shared" ca="1" si="112"/>
        <v>0</v>
      </c>
      <c r="IB36" s="19">
        <f t="shared" ca="1" si="113"/>
        <v>0</v>
      </c>
      <c r="IC36" s="5"/>
      <c r="ID36" s="5"/>
      <c r="IE36" s="5"/>
      <c r="IF36" s="5">
        <f t="shared" ref="IF36:IQ45" ca="1" si="180">OFFSET(INDIRECT($D$21),$C36,IF$19)</f>
        <v>424775</v>
      </c>
      <c r="IG36" s="5">
        <f t="shared" ca="1" si="180"/>
        <v>20.704799999999999</v>
      </c>
      <c r="IH36" s="5">
        <f t="shared" ca="1" si="180"/>
        <v>83415.899999999994</v>
      </c>
      <c r="II36" s="5">
        <f t="shared" ca="1" si="180"/>
        <v>37135.9</v>
      </c>
      <c r="IJ36" s="5">
        <f t="shared" ca="1" si="180"/>
        <v>0</v>
      </c>
      <c r="IK36" s="5">
        <f t="shared" ca="1" si="180"/>
        <v>2004.16</v>
      </c>
      <c r="IL36" s="5">
        <f t="shared" ca="1" si="180"/>
        <v>0</v>
      </c>
      <c r="IM36" s="5">
        <f t="shared" ca="1" si="180"/>
        <v>72497.3</v>
      </c>
      <c r="IN36" s="5">
        <f t="shared" ca="1" si="180"/>
        <v>229701</v>
      </c>
      <c r="IO36" s="5">
        <f t="shared" ca="1" si="180"/>
        <v>0</v>
      </c>
      <c r="IP36" s="5">
        <f t="shared" ca="1" si="180"/>
        <v>0</v>
      </c>
      <c r="IQ36" s="5">
        <f t="shared" ca="1" si="180"/>
        <v>0</v>
      </c>
      <c r="IR36" s="5"/>
      <c r="IS36" s="5">
        <f t="shared" ref="IS36:JD45" ca="1" si="181">OFFSET(INDIRECT($D$21),$C36,IS$19)</f>
        <v>4188.7</v>
      </c>
      <c r="IT36" s="5">
        <f t="shared" ca="1" si="181"/>
        <v>3525.9</v>
      </c>
      <c r="IU36" s="5">
        <f t="shared" ca="1" si="181"/>
        <v>0</v>
      </c>
      <c r="IV36" s="5">
        <f t="shared" ca="1" si="181"/>
        <v>0</v>
      </c>
      <c r="IW36" s="5">
        <f t="shared" ca="1" si="181"/>
        <v>0</v>
      </c>
      <c r="IX36" s="5">
        <f t="shared" ca="1" si="181"/>
        <v>0</v>
      </c>
      <c r="IY36" s="5">
        <f t="shared" ca="1" si="181"/>
        <v>662.80100000000004</v>
      </c>
      <c r="IZ36" s="5">
        <f t="shared" ca="1" si="181"/>
        <v>0</v>
      </c>
      <c r="JA36" s="5">
        <f t="shared" ca="1" si="181"/>
        <v>0</v>
      </c>
      <c r="JB36" s="5">
        <f t="shared" ca="1" si="181"/>
        <v>0</v>
      </c>
      <c r="JC36" s="5">
        <f t="shared" ca="1" si="181"/>
        <v>0</v>
      </c>
      <c r="JD36" s="5">
        <f t="shared" ca="1" si="181"/>
        <v>0</v>
      </c>
      <c r="JE36" s="5"/>
      <c r="JF36" s="5">
        <f t="shared" ref="JF36:JM45" ca="1" si="182">OFFSET(INDIRECT($D$21),$C36,JF$19)</f>
        <v>145.38399999999999</v>
      </c>
      <c r="JG36" s="5">
        <f t="shared" ca="1" si="182"/>
        <v>13.2698</v>
      </c>
      <c r="JH36" s="5">
        <f t="shared" ca="1" si="182"/>
        <v>70.158900000000003</v>
      </c>
      <c r="JI36" s="5">
        <f t="shared" ca="1" si="182"/>
        <v>20.610299999999999</v>
      </c>
      <c r="JJ36" s="5">
        <f t="shared" ca="1" si="182"/>
        <v>0</v>
      </c>
      <c r="JK36" s="5">
        <f t="shared" ca="1" si="182"/>
        <v>0.90781299999999998</v>
      </c>
      <c r="JL36" s="5">
        <f t="shared" ca="1" si="182"/>
        <v>2.2209099999999999</v>
      </c>
      <c r="JM36" s="5">
        <f t="shared" ca="1" si="182"/>
        <v>38.216500000000003</v>
      </c>
      <c r="JN36" s="5"/>
      <c r="JO36" s="19">
        <f t="shared" ca="1" si="170"/>
        <v>34.836452362394134</v>
      </c>
      <c r="JP36" s="19">
        <f t="shared" ca="1" si="117"/>
        <v>6.5760789138767581</v>
      </c>
      <c r="JQ36" s="19">
        <f t="shared" ca="1" si="118"/>
        <v>5.3072296607356622</v>
      </c>
      <c r="JR36" s="19">
        <f t="shared" ca="1" si="119"/>
        <v>2.3627240125457316</v>
      </c>
      <c r="JS36" s="19">
        <f t="shared" ca="1" si="120"/>
        <v>0</v>
      </c>
      <c r="JT36" s="19">
        <f t="shared" ca="1" si="121"/>
        <v>0.12751210976396568</v>
      </c>
      <c r="JU36" s="19">
        <f t="shared" ca="1" si="122"/>
        <v>1.2359280074886534</v>
      </c>
      <c r="JV36" s="19">
        <f t="shared" ca="1" si="123"/>
        <v>4.6125477382999112</v>
      </c>
      <c r="JW36" s="19">
        <f t="shared" ca="1" si="124"/>
        <v>14.61443154483309</v>
      </c>
      <c r="JX36" s="19">
        <f t="shared" ca="1" si="125"/>
        <v>0</v>
      </c>
      <c r="JY36" s="19">
        <f t="shared" ca="1" si="126"/>
        <v>0</v>
      </c>
    </row>
    <row r="37" spans="1:285" ht="15" customHeight="1" x14ac:dyDescent="0.25">
      <c r="A37" s="5">
        <f>IF('Old Results'!E17='New Results'!E17,'New Results'!E17,"0")</f>
        <v>24412.7</v>
      </c>
      <c r="B37" s="5">
        <v>100</v>
      </c>
      <c r="C37" s="27">
        <f t="shared" si="127"/>
        <v>16</v>
      </c>
      <c r="D37" s="41" t="str">
        <f>'Old Results'!C17</f>
        <v>010112-SchSml-PSZ19</v>
      </c>
      <c r="E37" s="41" t="str">
        <f>'New Results'!C17</f>
        <v>010112-SchSml-PSZ19</v>
      </c>
      <c r="F37" s="5">
        <f t="shared" ref="F37:F71" ca="1" si="183">IF(AND($CO37&gt;0,$EL37&gt;0),CO37-EL37,0)</f>
        <v>0</v>
      </c>
      <c r="G37" s="5">
        <f t="shared" ref="G37:G71" ca="1" si="184">IF(AND($CO37&gt;0,$EL37&gt;0),CP37-EM37,0)</f>
        <v>0</v>
      </c>
      <c r="H37" s="5">
        <f t="shared" ref="H37:H71" ca="1" si="185">IF(AND($CO37&gt;0,$EL37&gt;0),CQ37-EN37,0)</f>
        <v>0</v>
      </c>
      <c r="I37" s="5">
        <f t="shared" ref="I37:I71" ca="1" si="186">IF(AND($CO37&gt;0,$EL37&gt;0),CR37-EO37,0)</f>
        <v>0</v>
      </c>
      <c r="J37" s="5">
        <f t="shared" ref="J37:J71" ca="1" si="187">IF(AND($CO37&gt;0,$EL37&gt;0),CS37-EP37,0)</f>
        <v>0</v>
      </c>
      <c r="K37" s="5">
        <f t="shared" ref="K37:K71" ca="1" si="188">IF(AND($CO37&gt;0,$EL37&gt;0),CT37-EQ37,0)</f>
        <v>0</v>
      </c>
      <c r="L37" s="5">
        <f t="shared" ref="L37:L71" ca="1" si="189">IF(AND($CO37&gt;0,$EL37&gt;0),CU37-ER37,0)</f>
        <v>0</v>
      </c>
      <c r="M37" s="5">
        <f t="shared" ref="M37:M71" ca="1" si="190">IF(AND($CO37&gt;0,$EL37&gt;0),CV37-ES37,0)</f>
        <v>0</v>
      </c>
      <c r="N37" s="5">
        <f t="shared" ref="N37:N71" ca="1" si="191">IF(AND($CO37&gt;0,$EL37&gt;0),CW37-ET37,0)</f>
        <v>0</v>
      </c>
      <c r="O37" s="5">
        <f t="shared" ref="O37:O71" ca="1" si="192">IF(AND($CO37&gt;0,$EL37&gt;0),CX37-EU37,0)</f>
        <v>0</v>
      </c>
      <c r="P37" s="5">
        <f t="shared" ref="P37:Q71" ca="1" si="193">IF(AND($CO37&gt;0,$EL37&gt;0),CY37-EV37,0)</f>
        <v>0</v>
      </c>
      <c r="Q37" s="5">
        <f t="shared" ca="1" si="193"/>
        <v>0</v>
      </c>
      <c r="R37" s="5">
        <f t="shared" ref="R37:R71" ca="1" si="194">IF(AND($DB37&gt;0,$EY37&gt;0),DB37-EY37,0)</f>
        <v>0</v>
      </c>
      <c r="S37" s="5">
        <f t="shared" ref="S37:S71" ca="1" si="195">IF(AND($DB37&gt;0,$EY37&gt;0),DC37-EZ37,0)</f>
        <v>0</v>
      </c>
      <c r="T37" s="5">
        <f t="shared" ref="T37:T71" ca="1" si="196">IF(AND($DB37&gt;0,$EY37&gt;0),DD37-FA37,0)</f>
        <v>0</v>
      </c>
      <c r="U37" s="5">
        <f t="shared" ref="U37:U71" ca="1" si="197">IF(AND($DB37&gt;0,$EY37&gt;0),DE37-FB37,0)</f>
        <v>0</v>
      </c>
      <c r="V37" s="5">
        <f t="shared" ref="V37:V71" ca="1" si="198">IF(AND($DB37&gt;0,$EY37&gt;0),DF37-FC37,0)</f>
        <v>0</v>
      </c>
      <c r="W37" s="5">
        <f t="shared" ref="W37:W71" ca="1" si="199">IF(AND($DB37&gt;0,$EY37&gt;0),DG37-FD37,0)</f>
        <v>0</v>
      </c>
      <c r="X37" s="5">
        <f t="shared" ref="X37:X71" ca="1" si="200">IF(AND($DB37&gt;0,$EY37&gt;0),DH37-FE37,0)</f>
        <v>0</v>
      </c>
      <c r="Y37" s="5">
        <f t="shared" ref="Y37:Y71" ca="1" si="201">IF(AND($DB37&gt;0,$EY37&gt;0),DI37-FF37,0)</f>
        <v>0</v>
      </c>
      <c r="Z37" s="5">
        <f t="shared" ref="Z37:Z71" ca="1" si="202">IF(AND($DB37&gt;0,$EY37&gt;0),DJ37-FG37,0)</f>
        <v>0</v>
      </c>
      <c r="AA37" s="5">
        <f t="shared" ref="AA37:AA71" ca="1" si="203">IF(AND($DB37&gt;0,$EY37&gt;0),DK37-FH37,0)</f>
        <v>0</v>
      </c>
      <c r="AB37" s="5">
        <f t="shared" ref="AB37:AC71" ca="1" si="204">IF(AND($DB37&gt;0,$EY37&gt;0),DL37-FI37,0)</f>
        <v>0</v>
      </c>
      <c r="AC37" s="5">
        <f t="shared" ca="1" si="204"/>
        <v>0</v>
      </c>
      <c r="AD37" s="37">
        <f t="shared" ref="AD37:AD71" ca="1" si="205">IF(AND($DO37&gt;0,$FL37&gt;0),DO37-FL37,0)</f>
        <v>0</v>
      </c>
      <c r="AE37" s="37">
        <f t="shared" ref="AE37:AE71" ca="1" si="206">IF(AND($DO37&gt;0,$FL37&gt;0),DP37-FM37,0)</f>
        <v>0</v>
      </c>
      <c r="AF37" s="37">
        <f t="shared" ref="AF37:AF71" ca="1" si="207">IF(AND($DO37&gt;0,$FL37&gt;0),DQ37-FN37,0)</f>
        <v>0</v>
      </c>
      <c r="AG37" s="37">
        <f t="shared" ref="AG37:AG71" ca="1" si="208">IF(AND($DO37&gt;0,$FL37&gt;0),DR37-FO37,0)</f>
        <v>0</v>
      </c>
      <c r="AH37" s="37">
        <f t="shared" ref="AH37:AH71" ca="1" si="209">IF(AND($DO37&gt;0,$FL37&gt;0),DS37-FP37,0)</f>
        <v>0</v>
      </c>
      <c r="AI37" s="37">
        <f t="shared" ref="AI37:AI71" ca="1" si="210">IF(AND($DO37&gt;0,$FL37&gt;0),DT37-FQ37,0)</f>
        <v>0</v>
      </c>
      <c r="AJ37" s="37">
        <f t="shared" ref="AJ37:AJ71" ca="1" si="211">IF(AND($DO37&gt;0,$FL37&gt;0),DU37-FR37,0)</f>
        <v>0</v>
      </c>
      <c r="AK37" s="37">
        <f t="shared" ref="AK37:AK71" ca="1" si="212">IF(AND($DO37&gt;0,$FL37&gt;0),DV37-FS37,0)</f>
        <v>0</v>
      </c>
      <c r="AL37" s="33">
        <f t="shared" ca="1" si="68"/>
        <v>56.311250128007138</v>
      </c>
      <c r="AM37" s="33">
        <f t="shared" ca="1" si="69"/>
        <v>56.311250128007138</v>
      </c>
      <c r="AN37" s="24">
        <f t="shared" ref="AN37:AN71" ca="1" si="213">IF(AND(AM37&gt;0,AL37&gt;0),ABS(AL37-AM37)/AVERAGE(AM37:AM37),0)</f>
        <v>0</v>
      </c>
      <c r="AO37" s="34">
        <f t="shared" ref="AO37:AO71" ca="1" si="214">DO37</f>
        <v>392.20699999999999</v>
      </c>
      <c r="AP37" s="34">
        <f t="shared" ref="AP37:AP71" ca="1" si="215">FL37</f>
        <v>392.20699999999999</v>
      </c>
      <c r="AQ37" s="45">
        <f t="shared" ref="AQ37:AQ71" ca="1" si="216">IF(AND(AP37&gt;0,AO37&gt;0),(AO37-AP37)/AVERAGE(AP37:AP37),0)</f>
        <v>0</v>
      </c>
      <c r="AR37" s="34">
        <f t="shared" ca="1" si="70"/>
        <v>-246.5</v>
      </c>
      <c r="AS37" s="34">
        <f t="shared" ca="1" si="71"/>
        <v>-246.5</v>
      </c>
      <c r="AT37" s="47">
        <f t="shared" ca="1" si="132"/>
        <v>0</v>
      </c>
      <c r="AU37" s="5"/>
      <c r="AV37" s="5">
        <f t="shared" ca="1" si="72"/>
        <v>0</v>
      </c>
      <c r="AW37" s="5">
        <f t="shared" ca="1" si="73"/>
        <v>0</v>
      </c>
      <c r="AX37" s="5">
        <f t="shared" ca="1" si="74"/>
        <v>0</v>
      </c>
      <c r="AY37" s="5">
        <f t="shared" ca="1" si="75"/>
        <v>0</v>
      </c>
      <c r="AZ37" s="5">
        <f t="shared" ca="1" si="76"/>
        <v>0</v>
      </c>
      <c r="BA37" s="5">
        <f t="shared" ca="1" si="77"/>
        <v>0</v>
      </c>
      <c r="BB37" s="5">
        <f t="shared" ca="1" si="78"/>
        <v>0</v>
      </c>
      <c r="BC37" s="5">
        <f t="shared" ca="1" si="79"/>
        <v>0</v>
      </c>
      <c r="BD37" s="5">
        <f t="shared" ca="1" si="80"/>
        <v>0</v>
      </c>
      <c r="BE37" s="5">
        <f t="shared" ca="1" si="81"/>
        <v>0</v>
      </c>
      <c r="BF37" s="5">
        <f t="shared" ca="1" si="82"/>
        <v>0</v>
      </c>
      <c r="BG37" s="5">
        <f t="shared" ca="1" si="83"/>
        <v>0</v>
      </c>
      <c r="BH37" s="5">
        <f t="shared" ref="BH37:BH71" ca="1" si="217">IF(AND($GV37&gt;0,$IS37&gt;0),GV37-IS37,0)</f>
        <v>0</v>
      </c>
      <c r="BI37" s="5">
        <f t="shared" ref="BI37:BI71" ca="1" si="218">IF(AND($GV37&gt;0,$IS37&gt;0),GW37-IT37,0)</f>
        <v>0</v>
      </c>
      <c r="BJ37" s="5">
        <f t="shared" ref="BJ37:BJ71" ca="1" si="219">IF(AND($GV37&gt;0,$IS37&gt;0),GX37-IU37,0)</f>
        <v>0</v>
      </c>
      <c r="BK37" s="5">
        <f t="shared" ref="BK37:BK71" ca="1" si="220">IF(AND($GV37&gt;0,$IS37&gt;0),GY37-IV37,0)</f>
        <v>0</v>
      </c>
      <c r="BL37" s="5">
        <f t="shared" ref="BL37:BL71" ca="1" si="221">IF(AND($GV37&gt;0,$IS37&gt;0),GZ37-IW37,0)</f>
        <v>0</v>
      </c>
      <c r="BM37" s="5">
        <f t="shared" ref="BM37:BM71" ca="1" si="222">IF(AND($GV37&gt;0,$IS37&gt;0),HA37-IX37,0)</f>
        <v>0</v>
      </c>
      <c r="BN37" s="5">
        <f t="shared" ref="BN37:BN71" ca="1" si="223">IF(AND($GV37&gt;0,$IS37&gt;0),HB37-IY37,0)</f>
        <v>0</v>
      </c>
      <c r="BO37" s="5">
        <f t="shared" ref="BO37:BO71" ca="1" si="224">IF(AND($GV37&gt;0,$IS37&gt;0),HC37-IZ37,0)</f>
        <v>0</v>
      </c>
      <c r="BP37" s="5">
        <f t="shared" ref="BP37:BP71" ca="1" si="225">IF(AND($GV37&gt;0,$IS37&gt;0),HD37-JA37,0)</f>
        <v>0</v>
      </c>
      <c r="BQ37" s="5">
        <f t="shared" ref="BQ37:BQ71" ca="1" si="226">IF(AND($GV37&gt;0,$IS37&gt;0),HE37-JB37,0)</f>
        <v>0</v>
      </c>
      <c r="BR37" s="5">
        <f t="shared" ref="BR37:BS71" ca="1" si="227">IF(AND($GV37&gt;0,$IS37&gt;0),HF37-JC37,0)</f>
        <v>0</v>
      </c>
      <c r="BS37" s="5">
        <f t="shared" ca="1" si="227"/>
        <v>0</v>
      </c>
      <c r="BT37" s="37">
        <f t="shared" ref="BT37:BT71" ca="1" si="228">IF(AND($HI37&gt;0,$JF37&gt;0),HI37-JF37,0)</f>
        <v>0</v>
      </c>
      <c r="BU37" s="37">
        <f t="shared" ref="BU37:BU71" ca="1" si="229">IF(AND($HI37&gt;0,$JF37&gt;0),HJ37-JG37,0)</f>
        <v>0</v>
      </c>
      <c r="BV37" s="37">
        <f t="shared" ref="BV37:BV71" ca="1" si="230">IF(AND($HI37&gt;0,$JF37&gt;0),HK37-JH37,0)</f>
        <v>0</v>
      </c>
      <c r="BW37" s="37">
        <f t="shared" ref="BW37:BW71" ca="1" si="231">IF(AND($HI37&gt;0,$JF37&gt;0),HL37-JI37,0)</f>
        <v>0</v>
      </c>
      <c r="BX37" s="37">
        <f t="shared" ref="BX37:BX71" ca="1" si="232">IF(AND($HI37&gt;0,$JF37&gt;0),HM37-JJ37,0)</f>
        <v>0</v>
      </c>
      <c r="BY37" s="37">
        <f t="shared" ref="BY37:BY71" ca="1" si="233">IF(AND($HI37&gt;0,$JF37&gt;0),HN37-JK37,0)</f>
        <v>0</v>
      </c>
      <c r="BZ37" s="37">
        <f t="shared" ref="BZ37:BZ71" ca="1" si="234">IF(AND($HI37&gt;0,$JF37&gt;0),HO37-JL37,0)</f>
        <v>0</v>
      </c>
      <c r="CA37" s="19">
        <f t="shared" ref="CA37:CA71" ca="1" si="235">IF(AND($HI37&gt;0,$JF37&gt;0),HP37-JM37,0)</f>
        <v>0</v>
      </c>
      <c r="CB37" s="33">
        <f t="shared" ca="1" si="86"/>
        <v>34.58886251827942</v>
      </c>
      <c r="CC37" s="33">
        <f t="shared" ca="1" si="87"/>
        <v>34.58886251827942</v>
      </c>
      <c r="CD37" s="24">
        <f t="shared" ref="CD37:CD71" ca="1" si="236">IF(AND(CC37&gt;0,CB37&gt;0),ABS(CB37-CC37)/AVERAGE(CC37:CC37),0)</f>
        <v>0</v>
      </c>
      <c r="CE37" s="34">
        <f t="shared" ref="CE37:CE71" ca="1" si="237">HI37</f>
        <v>145.744</v>
      </c>
      <c r="CF37" s="34">
        <f t="shared" ref="CF37:CF71" ca="1" si="238">JF37</f>
        <v>145.744</v>
      </c>
      <c r="CG37" s="45">
        <f t="shared" ca="1" si="88"/>
        <v>0</v>
      </c>
      <c r="CH37" s="5"/>
      <c r="CJ37" s="5">
        <f t="shared" ca="1" si="155"/>
        <v>82</v>
      </c>
      <c r="CK37" s="5">
        <f t="shared" ca="1" si="156"/>
        <v>82</v>
      </c>
      <c r="CL37" s="63">
        <f t="shared" ca="1" si="157"/>
        <v>0</v>
      </c>
      <c r="CO37" s="5">
        <f t="shared" ca="1" si="171"/>
        <v>333038</v>
      </c>
      <c r="CP37" s="5">
        <f t="shared" ca="1" si="171"/>
        <v>146.84399999999999</v>
      </c>
      <c r="CQ37" s="5">
        <f t="shared" ca="1" si="171"/>
        <v>45981.7</v>
      </c>
      <c r="CR37" s="5">
        <f t="shared" ca="1" si="171"/>
        <v>202916</v>
      </c>
      <c r="CS37" s="5">
        <f t="shared" ca="1" si="171"/>
        <v>0</v>
      </c>
      <c r="CT37" s="5">
        <f t="shared" ca="1" si="171"/>
        <v>0</v>
      </c>
      <c r="CU37" s="5">
        <f t="shared" ca="1" si="171"/>
        <v>0</v>
      </c>
      <c r="CV37" s="5">
        <f t="shared" ca="1" si="171"/>
        <v>30362.2</v>
      </c>
      <c r="CW37" s="5">
        <f t="shared" ca="1" si="171"/>
        <v>47994.8</v>
      </c>
      <c r="CX37" s="5">
        <f t="shared" ca="1" si="171"/>
        <v>5636.54</v>
      </c>
      <c r="CY37" s="5">
        <f t="shared" ca="1" si="171"/>
        <v>0</v>
      </c>
      <c r="CZ37" s="5">
        <f t="shared" ca="1" si="171"/>
        <v>0</v>
      </c>
      <c r="DA37" s="5"/>
      <c r="DB37" s="5">
        <f t="shared" ca="1" si="172"/>
        <v>2383.84</v>
      </c>
      <c r="DC37" s="5">
        <f t="shared" ca="1" si="172"/>
        <v>644.30499999999995</v>
      </c>
      <c r="DD37" s="5">
        <f t="shared" ca="1" si="172"/>
        <v>0</v>
      </c>
      <c r="DE37" s="5">
        <f t="shared" ca="1" si="172"/>
        <v>0</v>
      </c>
      <c r="DF37" s="5">
        <f t="shared" ca="1" si="172"/>
        <v>0</v>
      </c>
      <c r="DG37" s="5">
        <f t="shared" ca="1" si="172"/>
        <v>0</v>
      </c>
      <c r="DH37" s="5">
        <f t="shared" ca="1" si="172"/>
        <v>1739.53</v>
      </c>
      <c r="DI37" s="5">
        <f t="shared" ca="1" si="172"/>
        <v>0</v>
      </c>
      <c r="DJ37" s="5">
        <f t="shared" ca="1" si="172"/>
        <v>0</v>
      </c>
      <c r="DK37" s="5">
        <f t="shared" ca="1" si="172"/>
        <v>0</v>
      </c>
      <c r="DL37" s="5">
        <f t="shared" ca="1" si="172"/>
        <v>0</v>
      </c>
      <c r="DM37" s="5">
        <f t="shared" ca="1" si="172"/>
        <v>0</v>
      </c>
      <c r="DN37" s="5"/>
      <c r="DO37" s="5">
        <f t="shared" ca="1" si="173"/>
        <v>392.20699999999999</v>
      </c>
      <c r="DP37" s="5">
        <f t="shared" ca="1" si="173"/>
        <v>5.6288900000000002</v>
      </c>
      <c r="DQ37" s="5">
        <f t="shared" ca="1" si="173"/>
        <v>88.013300000000001</v>
      </c>
      <c r="DR37" s="5">
        <f t="shared" ca="1" si="173"/>
        <v>250.001</v>
      </c>
      <c r="DS37" s="5">
        <f t="shared" ca="1" si="173"/>
        <v>0</v>
      </c>
      <c r="DT37" s="5">
        <f t="shared" ca="1" si="173"/>
        <v>0</v>
      </c>
      <c r="DU37" s="5">
        <f t="shared" ca="1" si="173"/>
        <v>12.801299999999999</v>
      </c>
      <c r="DV37" s="5">
        <f t="shared" ca="1" si="173"/>
        <v>35.7622</v>
      </c>
      <c r="DW37" s="5"/>
      <c r="DX37" s="19">
        <f t="shared" ref="DX37:DX42" ca="1" si="239">((CO37*3.412)+(DB37*100))/$A37</f>
        <v>56.311250128007138</v>
      </c>
      <c r="DY37" s="19">
        <f t="shared" ref="DY37:DY42" ca="1" si="240">((CP37*3.412)+(DC37*100))/$A37</f>
        <v>2.6597439745706124</v>
      </c>
      <c r="DZ37" s="19">
        <f t="shared" ref="DZ37:DZ42" ca="1" si="241">((CQ37*3.412)+(DD37*100))/$A37</f>
        <v>6.4265550471680717</v>
      </c>
      <c r="EA37" s="19">
        <f t="shared" ref="EA37:EA42" ca="1" si="242">((CR37*3.412)+(DE37*100))/$A37</f>
        <v>28.360213823133041</v>
      </c>
      <c r="EB37" s="19">
        <f t="shared" ref="EB37:EB42" ca="1" si="243">((CS37*3.412)+(DF37*100))/$A37</f>
        <v>0</v>
      </c>
      <c r="EC37" s="19">
        <f t="shared" ref="EC37:EC42" ca="1" si="244">((CT37*3.412)+(DG37*100))/$A37</f>
        <v>0</v>
      </c>
      <c r="ED37" s="19">
        <f t="shared" ref="ED37:ED42" ca="1" si="245">((CU37*3.412)+(DH37*100))/$A37</f>
        <v>7.1255125406038662</v>
      </c>
      <c r="EE37" s="19">
        <f t="shared" ref="EE37:EE42" ca="1" si="246">((CV37*3.412)+(DI37*100))/$A37</f>
        <v>4.2435218718126224</v>
      </c>
      <c r="EF37" s="19">
        <f t="shared" ref="EF37:EF42" ca="1" si="247">((CW37*3.412)+(DJ37*100))/$A37</f>
        <v>6.7079125864816262</v>
      </c>
      <c r="EG37" s="19">
        <f t="shared" ref="EG37:EG42" ca="1" si="248">((CX37*3.412)+(DK37*100))/$A37</f>
        <v>0.78778154321316352</v>
      </c>
      <c r="EH37" s="19">
        <f t="shared" ref="EH37:EH42" ca="1" si="249">((CY37*3.412)+(DL37*100))/$A37</f>
        <v>0</v>
      </c>
      <c r="EI37" s="5"/>
      <c r="EJ37" s="5"/>
      <c r="EK37" s="5"/>
      <c r="EL37" s="5">
        <f t="shared" ca="1" si="177"/>
        <v>333038</v>
      </c>
      <c r="EM37" s="5">
        <f t="shared" ca="1" si="177"/>
        <v>146.84399999999999</v>
      </c>
      <c r="EN37" s="5">
        <f t="shared" ca="1" si="177"/>
        <v>45981.7</v>
      </c>
      <c r="EO37" s="5">
        <f t="shared" ca="1" si="177"/>
        <v>202916</v>
      </c>
      <c r="EP37" s="5">
        <f t="shared" ca="1" si="177"/>
        <v>0</v>
      </c>
      <c r="EQ37" s="5">
        <f t="shared" ca="1" si="177"/>
        <v>0</v>
      </c>
      <c r="ER37" s="5">
        <f t="shared" ca="1" si="177"/>
        <v>0</v>
      </c>
      <c r="ES37" s="5">
        <f t="shared" ca="1" si="177"/>
        <v>30362.2</v>
      </c>
      <c r="ET37" s="5">
        <f t="shared" ca="1" si="177"/>
        <v>47994.8</v>
      </c>
      <c r="EU37" s="5">
        <f t="shared" ca="1" si="177"/>
        <v>5636.54</v>
      </c>
      <c r="EV37" s="5">
        <f t="shared" ca="1" si="177"/>
        <v>0</v>
      </c>
      <c r="EW37" s="5">
        <f t="shared" ca="1" si="177"/>
        <v>0</v>
      </c>
      <c r="EX37" s="5"/>
      <c r="EY37" s="5">
        <f t="shared" ca="1" si="178"/>
        <v>2383.84</v>
      </c>
      <c r="EZ37" s="5">
        <f t="shared" ca="1" si="178"/>
        <v>644.30499999999995</v>
      </c>
      <c r="FA37" s="5">
        <f t="shared" ca="1" si="178"/>
        <v>0</v>
      </c>
      <c r="FB37" s="5">
        <f t="shared" ca="1" si="178"/>
        <v>0</v>
      </c>
      <c r="FC37" s="5">
        <f t="shared" ca="1" si="178"/>
        <v>0</v>
      </c>
      <c r="FD37" s="5">
        <f t="shared" ca="1" si="178"/>
        <v>0</v>
      </c>
      <c r="FE37" s="5">
        <f t="shared" ca="1" si="178"/>
        <v>1739.53</v>
      </c>
      <c r="FF37" s="5">
        <f t="shared" ca="1" si="178"/>
        <v>0</v>
      </c>
      <c r="FG37" s="5">
        <f t="shared" ca="1" si="178"/>
        <v>0</v>
      </c>
      <c r="FH37" s="5">
        <f t="shared" ca="1" si="178"/>
        <v>0</v>
      </c>
      <c r="FI37" s="5">
        <f t="shared" ca="1" si="178"/>
        <v>0</v>
      </c>
      <c r="FJ37" s="5">
        <f t="shared" ca="1" si="178"/>
        <v>0</v>
      </c>
      <c r="FK37" s="5"/>
      <c r="FL37" s="5">
        <f t="shared" ca="1" si="179"/>
        <v>392.20699999999999</v>
      </c>
      <c r="FM37" s="5">
        <f t="shared" ca="1" si="179"/>
        <v>5.6288900000000002</v>
      </c>
      <c r="FN37" s="5">
        <f t="shared" ca="1" si="179"/>
        <v>88.013300000000001</v>
      </c>
      <c r="FO37" s="5">
        <f t="shared" ca="1" si="179"/>
        <v>250.001</v>
      </c>
      <c r="FP37" s="5">
        <f t="shared" ca="1" si="179"/>
        <v>0</v>
      </c>
      <c r="FQ37" s="5">
        <f t="shared" ca="1" si="179"/>
        <v>0</v>
      </c>
      <c r="FR37" s="5">
        <f t="shared" ca="1" si="179"/>
        <v>12.801299999999999</v>
      </c>
      <c r="FS37" s="5">
        <f t="shared" ca="1" si="179"/>
        <v>35.7622</v>
      </c>
      <c r="FT37" s="5"/>
      <c r="FU37" s="19">
        <f t="shared" ref="FU37:FU42" ca="1" si="250">((EL37*3.412)+(EY37*100))/$A37</f>
        <v>56.311250128007138</v>
      </c>
      <c r="FV37" s="19">
        <f t="shared" ref="FV37:FV42" ca="1" si="251">((EM37*3.412)+(EZ37*100))/$A37</f>
        <v>2.6597439745706124</v>
      </c>
      <c r="FW37" s="19">
        <f t="shared" ref="FW37:FW42" ca="1" si="252">((EN37*3.412)+(FA37*100))/$A37</f>
        <v>6.4265550471680717</v>
      </c>
      <c r="FX37" s="19">
        <f t="shared" ref="FX37:FX42" ca="1" si="253">((EO37*3.412)+(FB37*100))/$A37</f>
        <v>28.360213823133041</v>
      </c>
      <c r="FY37" s="19">
        <f t="shared" ref="FY37:FY42" ca="1" si="254">((EP37*3.412)+(FC37*100))/$A37</f>
        <v>0</v>
      </c>
      <c r="FZ37" s="19">
        <f t="shared" ref="FZ37:FZ42" ca="1" si="255">((EQ37*3.412)+(FD37*100))/$A37</f>
        <v>0</v>
      </c>
      <c r="GA37" s="19">
        <f t="shared" ref="GA37:GA42" ca="1" si="256">((ER37*3.412)+(FE37*100))/$A37</f>
        <v>7.1255125406038662</v>
      </c>
      <c r="GB37" s="19">
        <f t="shared" ref="GB37:GB42" ca="1" si="257">((ES37*3.412)+(FF37*100))/$A37</f>
        <v>4.2435218718126224</v>
      </c>
      <c r="GC37" s="19">
        <f t="shared" ref="GC37:GC42" ca="1" si="258">((ET37*3.412)+(FG37*100))/$A37</f>
        <v>6.7079125864816262</v>
      </c>
      <c r="GD37" s="19">
        <f t="shared" ref="GD37:GD42" ca="1" si="259">((EU37*3.412)+(FH37*100))/$A37</f>
        <v>0.78778154321316352</v>
      </c>
      <c r="GE37" s="19">
        <f t="shared" ref="GE37:GE42" ca="1" si="260">((EV37*3.412)+(FI37*100))/$A37</f>
        <v>0</v>
      </c>
      <c r="GF37" s="5"/>
      <c r="GG37" s="5"/>
      <c r="GH37" s="5"/>
      <c r="GI37" s="5">
        <f t="shared" ca="1" si="174"/>
        <v>126227</v>
      </c>
      <c r="GJ37" s="5">
        <f t="shared" ca="1" si="174"/>
        <v>13.472099999999999</v>
      </c>
      <c r="GK37" s="5">
        <f t="shared" ca="1" si="174"/>
        <v>36237.599999999999</v>
      </c>
      <c r="GL37" s="5">
        <f t="shared" ca="1" si="174"/>
        <v>14284.2</v>
      </c>
      <c r="GM37" s="5">
        <f t="shared" ca="1" si="174"/>
        <v>0</v>
      </c>
      <c r="GN37" s="5">
        <f t="shared" ca="1" si="174"/>
        <v>1345.42</v>
      </c>
      <c r="GO37" s="5">
        <f t="shared" ca="1" si="174"/>
        <v>0</v>
      </c>
      <c r="GP37" s="5">
        <f t="shared" ca="1" si="174"/>
        <v>20714.8</v>
      </c>
      <c r="GQ37" s="5">
        <f t="shared" ca="1" si="174"/>
        <v>47994.8</v>
      </c>
      <c r="GR37" s="5">
        <f t="shared" ca="1" si="174"/>
        <v>5636.54</v>
      </c>
      <c r="GS37" s="5">
        <f t="shared" ca="1" si="174"/>
        <v>0</v>
      </c>
      <c r="GT37" s="5">
        <f t="shared" ca="1" si="174"/>
        <v>0</v>
      </c>
      <c r="GU37" s="5"/>
      <c r="GV37" s="5">
        <f t="shared" ca="1" si="175"/>
        <v>4137.21</v>
      </c>
      <c r="GW37" s="5">
        <f t="shared" ca="1" si="175"/>
        <v>2313.9499999999998</v>
      </c>
      <c r="GX37" s="5">
        <f t="shared" ca="1" si="175"/>
        <v>0</v>
      </c>
      <c r="GY37" s="5">
        <f t="shared" ca="1" si="175"/>
        <v>0</v>
      </c>
      <c r="GZ37" s="5">
        <f t="shared" ca="1" si="175"/>
        <v>0</v>
      </c>
      <c r="HA37" s="5">
        <f t="shared" ca="1" si="175"/>
        <v>0</v>
      </c>
      <c r="HB37" s="5">
        <f t="shared" ca="1" si="175"/>
        <v>1823.25</v>
      </c>
      <c r="HC37" s="5">
        <f t="shared" ca="1" si="175"/>
        <v>0</v>
      </c>
      <c r="HD37" s="5">
        <f t="shared" ca="1" si="175"/>
        <v>0</v>
      </c>
      <c r="HE37" s="5">
        <f t="shared" ca="1" si="175"/>
        <v>0</v>
      </c>
      <c r="HF37" s="5">
        <f t="shared" ca="1" si="175"/>
        <v>0</v>
      </c>
      <c r="HG37" s="5">
        <f t="shared" ca="1" si="175"/>
        <v>0</v>
      </c>
      <c r="HH37" s="5"/>
      <c r="HI37" s="5">
        <f t="shared" ca="1" si="176"/>
        <v>145.744</v>
      </c>
      <c r="HJ37" s="5">
        <f t="shared" ca="1" si="176"/>
        <v>19.352900000000002</v>
      </c>
      <c r="HK37" s="5">
        <f t="shared" ca="1" si="176"/>
        <v>69.502300000000005</v>
      </c>
      <c r="HL37" s="5">
        <f t="shared" ca="1" si="176"/>
        <v>17.3889</v>
      </c>
      <c r="HM37" s="5">
        <f t="shared" ca="1" si="176"/>
        <v>0</v>
      </c>
      <c r="HN37" s="5">
        <f t="shared" ca="1" si="176"/>
        <v>1.33785</v>
      </c>
      <c r="HO37" s="5">
        <f t="shared" ca="1" si="176"/>
        <v>13.418100000000001</v>
      </c>
      <c r="HP37" s="5">
        <f t="shared" ca="1" si="176"/>
        <v>24.7439</v>
      </c>
      <c r="HQ37" s="5"/>
      <c r="HR37" s="19">
        <f t="shared" ca="1" si="103"/>
        <v>34.58886251827942</v>
      </c>
      <c r="HS37" s="19">
        <f t="shared" ca="1" si="104"/>
        <v>9.4803510797740511</v>
      </c>
      <c r="HT37" s="19">
        <f t="shared" ca="1" si="105"/>
        <v>5.0646872816198121</v>
      </c>
      <c r="HU37" s="19">
        <f t="shared" ca="1" si="106"/>
        <v>1.9964072142778144</v>
      </c>
      <c r="HV37" s="19">
        <f t="shared" ca="1" si="107"/>
        <v>0</v>
      </c>
      <c r="HW37" s="19">
        <f t="shared" ca="1" si="108"/>
        <v>0.18804036587513875</v>
      </c>
      <c r="HX37" s="19">
        <f t="shared" ca="1" si="109"/>
        <v>7.4684487991905852</v>
      </c>
      <c r="HY37" s="19">
        <f t="shared" ca="1" si="110"/>
        <v>2.8951692192997904</v>
      </c>
      <c r="HZ37" s="19">
        <f t="shared" ca="1" si="111"/>
        <v>6.7079125864816262</v>
      </c>
      <c r="IA37" s="19">
        <f t="shared" ca="1" si="112"/>
        <v>0.78778154321316352</v>
      </c>
      <c r="IB37" s="19">
        <f t="shared" ca="1" si="113"/>
        <v>0</v>
      </c>
      <c r="IC37" s="5"/>
      <c r="ID37" s="5"/>
      <c r="IE37" s="5"/>
      <c r="IF37" s="5">
        <f t="shared" ca="1" si="180"/>
        <v>126227</v>
      </c>
      <c r="IG37" s="5">
        <f t="shared" ca="1" si="180"/>
        <v>13.472099999999999</v>
      </c>
      <c r="IH37" s="5">
        <f t="shared" ca="1" si="180"/>
        <v>36237.599999999999</v>
      </c>
      <c r="II37" s="5">
        <f t="shared" ca="1" si="180"/>
        <v>14284.2</v>
      </c>
      <c r="IJ37" s="5">
        <f t="shared" ca="1" si="180"/>
        <v>0</v>
      </c>
      <c r="IK37" s="5">
        <f t="shared" ca="1" si="180"/>
        <v>1345.42</v>
      </c>
      <c r="IL37" s="5">
        <f t="shared" ca="1" si="180"/>
        <v>0</v>
      </c>
      <c r="IM37" s="5">
        <f t="shared" ca="1" si="180"/>
        <v>20714.8</v>
      </c>
      <c r="IN37" s="5">
        <f t="shared" ca="1" si="180"/>
        <v>47994.8</v>
      </c>
      <c r="IO37" s="5">
        <f t="shared" ca="1" si="180"/>
        <v>5636.54</v>
      </c>
      <c r="IP37" s="5">
        <f t="shared" ca="1" si="180"/>
        <v>0</v>
      </c>
      <c r="IQ37" s="5">
        <f t="shared" ca="1" si="180"/>
        <v>0</v>
      </c>
      <c r="IR37" s="5"/>
      <c r="IS37" s="5">
        <f t="shared" ca="1" si="181"/>
        <v>4137.21</v>
      </c>
      <c r="IT37" s="5">
        <f t="shared" ca="1" si="181"/>
        <v>2313.9499999999998</v>
      </c>
      <c r="IU37" s="5">
        <f t="shared" ca="1" si="181"/>
        <v>0</v>
      </c>
      <c r="IV37" s="5">
        <f t="shared" ca="1" si="181"/>
        <v>0</v>
      </c>
      <c r="IW37" s="5">
        <f t="shared" ca="1" si="181"/>
        <v>0</v>
      </c>
      <c r="IX37" s="5">
        <f t="shared" ca="1" si="181"/>
        <v>0</v>
      </c>
      <c r="IY37" s="5">
        <f t="shared" ca="1" si="181"/>
        <v>1823.25</v>
      </c>
      <c r="IZ37" s="5">
        <f t="shared" ca="1" si="181"/>
        <v>0</v>
      </c>
      <c r="JA37" s="5">
        <f t="shared" ca="1" si="181"/>
        <v>0</v>
      </c>
      <c r="JB37" s="5">
        <f t="shared" ca="1" si="181"/>
        <v>0</v>
      </c>
      <c r="JC37" s="5">
        <f t="shared" ca="1" si="181"/>
        <v>0</v>
      </c>
      <c r="JD37" s="5">
        <f t="shared" ca="1" si="181"/>
        <v>0</v>
      </c>
      <c r="JE37" s="5"/>
      <c r="JF37" s="5">
        <f t="shared" ca="1" si="182"/>
        <v>145.744</v>
      </c>
      <c r="JG37" s="5">
        <f t="shared" ca="1" si="182"/>
        <v>19.352900000000002</v>
      </c>
      <c r="JH37" s="5">
        <f t="shared" ca="1" si="182"/>
        <v>69.502300000000005</v>
      </c>
      <c r="JI37" s="5">
        <f t="shared" ca="1" si="182"/>
        <v>17.3889</v>
      </c>
      <c r="JJ37" s="5">
        <f t="shared" ca="1" si="182"/>
        <v>0</v>
      </c>
      <c r="JK37" s="5">
        <f t="shared" ca="1" si="182"/>
        <v>1.33785</v>
      </c>
      <c r="JL37" s="5">
        <f t="shared" ca="1" si="182"/>
        <v>13.418100000000001</v>
      </c>
      <c r="JM37" s="5">
        <f t="shared" ca="1" si="182"/>
        <v>24.7439</v>
      </c>
      <c r="JN37" s="5"/>
      <c r="JO37" s="19">
        <f t="shared" ref="JO37:JO42" ca="1" si="261">((IF37*3.412)+(IS37*100))/$A37</f>
        <v>34.58886251827942</v>
      </c>
      <c r="JP37" s="19">
        <f t="shared" ref="JP37:JP42" ca="1" si="262">((IG37*3.412)+(IT37*100))/$A37</f>
        <v>9.4803510797740511</v>
      </c>
      <c r="JQ37" s="19">
        <f t="shared" ref="JQ37:JQ42" ca="1" si="263">((IH37*3.412)+(IU37*100))/$A37</f>
        <v>5.0646872816198121</v>
      </c>
      <c r="JR37" s="19">
        <f t="shared" ref="JR37:JR42" ca="1" si="264">((II37*3.412)+(IV37*100))/$A37</f>
        <v>1.9964072142778144</v>
      </c>
      <c r="JS37" s="19">
        <f t="shared" ref="JS37:JS42" ca="1" si="265">((IJ37*3.412)+(IW37*100))/$A37</f>
        <v>0</v>
      </c>
      <c r="JT37" s="19">
        <f t="shared" ref="JT37:JT42" ca="1" si="266">((IK37*3.412)+(IX37*100))/$A37</f>
        <v>0.18804036587513875</v>
      </c>
      <c r="JU37" s="19">
        <f t="shared" ref="JU37:JU42" ca="1" si="267">((IL37*3.412)+(IY37*100))/$A37</f>
        <v>7.4684487991905852</v>
      </c>
      <c r="JV37" s="19">
        <f t="shared" ref="JV37:JV42" ca="1" si="268">((IM37*3.412)+(IZ37*100))/$A37</f>
        <v>2.8951692192997904</v>
      </c>
      <c r="JW37" s="19">
        <f t="shared" ref="JW37:JW42" ca="1" si="269">((IN37*3.412)+(JA37*100))/$A37</f>
        <v>6.7079125864816262</v>
      </c>
      <c r="JX37" s="19">
        <f t="shared" ref="JX37:JX42" ca="1" si="270">((IO37*3.412)+(JB37*100))/$A37</f>
        <v>0.78778154321316352</v>
      </c>
      <c r="JY37" s="19">
        <f t="shared" ref="JY37:JY42" ca="1" si="271">((IP37*3.412)+(JC37*100))/$A37</f>
        <v>0</v>
      </c>
    </row>
    <row r="38" spans="1:285" ht="15" customHeight="1" x14ac:dyDescent="0.25">
      <c r="A38" s="5">
        <f>IF('Old Results'!E18='New Results'!E18,'New Results'!E18,"0")</f>
        <v>24412.7</v>
      </c>
      <c r="B38" s="5">
        <v>100</v>
      </c>
      <c r="C38" s="27">
        <f t="shared" si="127"/>
        <v>17</v>
      </c>
      <c r="D38" s="41" t="str">
        <f>'Old Results'!C18</f>
        <v>010212-SchSml-PVAVAirZnSys19</v>
      </c>
      <c r="E38" s="41" t="str">
        <f>'New Results'!C18</f>
        <v>010212-SchSml-PVAVAirZnSys19</v>
      </c>
      <c r="F38" s="5">
        <f t="shared" ca="1" si="183"/>
        <v>0</v>
      </c>
      <c r="G38" s="5">
        <f t="shared" ca="1" si="184"/>
        <v>0</v>
      </c>
      <c r="H38" s="5">
        <f t="shared" ca="1" si="185"/>
        <v>0</v>
      </c>
      <c r="I38" s="5">
        <f t="shared" ca="1" si="186"/>
        <v>0</v>
      </c>
      <c r="J38" s="5">
        <f t="shared" ca="1" si="187"/>
        <v>0</v>
      </c>
      <c r="K38" s="5">
        <f t="shared" ca="1" si="188"/>
        <v>0</v>
      </c>
      <c r="L38" s="5">
        <f t="shared" ca="1" si="189"/>
        <v>0</v>
      </c>
      <c r="M38" s="5">
        <f t="shared" ca="1" si="190"/>
        <v>0</v>
      </c>
      <c r="N38" s="5">
        <f t="shared" ca="1" si="191"/>
        <v>0</v>
      </c>
      <c r="O38" s="5">
        <f t="shared" ca="1" si="192"/>
        <v>0</v>
      </c>
      <c r="P38" s="5">
        <f t="shared" ca="1" si="193"/>
        <v>0</v>
      </c>
      <c r="Q38" s="5">
        <f t="shared" ca="1" si="193"/>
        <v>0</v>
      </c>
      <c r="R38" s="5">
        <f t="shared" ca="1" si="194"/>
        <v>0</v>
      </c>
      <c r="S38" s="5">
        <f t="shared" ca="1" si="195"/>
        <v>0</v>
      </c>
      <c r="T38" s="5">
        <f t="shared" ca="1" si="196"/>
        <v>0</v>
      </c>
      <c r="U38" s="5">
        <f t="shared" ca="1" si="197"/>
        <v>0</v>
      </c>
      <c r="V38" s="5">
        <f t="shared" ca="1" si="198"/>
        <v>0</v>
      </c>
      <c r="W38" s="5">
        <f t="shared" ca="1" si="199"/>
        <v>0</v>
      </c>
      <c r="X38" s="5">
        <f t="shared" ca="1" si="200"/>
        <v>0</v>
      </c>
      <c r="Y38" s="5">
        <f t="shared" ca="1" si="201"/>
        <v>0</v>
      </c>
      <c r="Z38" s="5">
        <f t="shared" ca="1" si="202"/>
        <v>0</v>
      </c>
      <c r="AA38" s="5">
        <f t="shared" ca="1" si="203"/>
        <v>0</v>
      </c>
      <c r="AB38" s="5">
        <f t="shared" ca="1" si="204"/>
        <v>0</v>
      </c>
      <c r="AC38" s="5">
        <f t="shared" ca="1" si="204"/>
        <v>0</v>
      </c>
      <c r="AD38" s="37">
        <f t="shared" ca="1" si="205"/>
        <v>0</v>
      </c>
      <c r="AE38" s="37">
        <f t="shared" ca="1" si="206"/>
        <v>0</v>
      </c>
      <c r="AF38" s="37">
        <f t="shared" ca="1" si="207"/>
        <v>0</v>
      </c>
      <c r="AG38" s="37">
        <f t="shared" ca="1" si="208"/>
        <v>0</v>
      </c>
      <c r="AH38" s="37">
        <f t="shared" ca="1" si="209"/>
        <v>0</v>
      </c>
      <c r="AI38" s="37">
        <f t="shared" ca="1" si="210"/>
        <v>0</v>
      </c>
      <c r="AJ38" s="37">
        <f t="shared" ca="1" si="211"/>
        <v>0</v>
      </c>
      <c r="AK38" s="37">
        <f t="shared" ca="1" si="212"/>
        <v>0</v>
      </c>
      <c r="AL38" s="33">
        <f t="shared" ca="1" si="68"/>
        <v>39.917397092496934</v>
      </c>
      <c r="AM38" s="33">
        <f t="shared" ca="1" si="69"/>
        <v>39.917397092496934</v>
      </c>
      <c r="AN38" s="24">
        <f t="shared" ca="1" si="213"/>
        <v>0</v>
      </c>
      <c r="AO38" s="34">
        <f t="shared" ca="1" si="214"/>
        <v>224.07300000000001</v>
      </c>
      <c r="AP38" s="34">
        <f t="shared" ca="1" si="215"/>
        <v>224.07300000000001</v>
      </c>
      <c r="AQ38" s="45">
        <f t="shared" ca="1" si="216"/>
        <v>0</v>
      </c>
      <c r="AR38" s="34">
        <f t="shared" ca="1" si="70"/>
        <v>-57.4</v>
      </c>
      <c r="AS38" s="34">
        <f t="shared" ca="1" si="71"/>
        <v>-57.4</v>
      </c>
      <c r="AT38" s="47">
        <f t="shared" ca="1" si="132"/>
        <v>0</v>
      </c>
      <c r="AU38" s="5"/>
      <c r="AV38" s="5">
        <f t="shared" ca="1" si="72"/>
        <v>0</v>
      </c>
      <c r="AW38" s="5">
        <f t="shared" ca="1" si="73"/>
        <v>0</v>
      </c>
      <c r="AX38" s="5">
        <f t="shared" ca="1" si="74"/>
        <v>0</v>
      </c>
      <c r="AY38" s="5">
        <f t="shared" ca="1" si="75"/>
        <v>0</v>
      </c>
      <c r="AZ38" s="5">
        <f t="shared" ca="1" si="76"/>
        <v>0</v>
      </c>
      <c r="BA38" s="5">
        <f t="shared" ca="1" si="77"/>
        <v>0</v>
      </c>
      <c r="BB38" s="5">
        <f t="shared" ca="1" si="78"/>
        <v>0</v>
      </c>
      <c r="BC38" s="5">
        <f t="shared" ca="1" si="79"/>
        <v>0</v>
      </c>
      <c r="BD38" s="5">
        <f t="shared" ca="1" si="80"/>
        <v>0</v>
      </c>
      <c r="BE38" s="5">
        <f t="shared" ca="1" si="81"/>
        <v>0</v>
      </c>
      <c r="BF38" s="5">
        <f t="shared" ca="1" si="82"/>
        <v>0</v>
      </c>
      <c r="BG38" s="5">
        <f t="shared" ca="1" si="83"/>
        <v>0</v>
      </c>
      <c r="BH38" s="5">
        <f t="shared" ca="1" si="217"/>
        <v>0</v>
      </c>
      <c r="BI38" s="5">
        <f t="shared" ca="1" si="218"/>
        <v>0</v>
      </c>
      <c r="BJ38" s="5">
        <f t="shared" ca="1" si="219"/>
        <v>0</v>
      </c>
      <c r="BK38" s="5">
        <f t="shared" ca="1" si="220"/>
        <v>0</v>
      </c>
      <c r="BL38" s="5">
        <f t="shared" ca="1" si="221"/>
        <v>0</v>
      </c>
      <c r="BM38" s="5">
        <f t="shared" ca="1" si="222"/>
        <v>0</v>
      </c>
      <c r="BN38" s="5">
        <f t="shared" ca="1" si="223"/>
        <v>0</v>
      </c>
      <c r="BO38" s="5">
        <f t="shared" ca="1" si="224"/>
        <v>0</v>
      </c>
      <c r="BP38" s="5">
        <f t="shared" ca="1" si="225"/>
        <v>0</v>
      </c>
      <c r="BQ38" s="5">
        <f t="shared" ca="1" si="226"/>
        <v>0</v>
      </c>
      <c r="BR38" s="5">
        <f t="shared" ca="1" si="227"/>
        <v>0</v>
      </c>
      <c r="BS38" s="5">
        <f t="shared" ca="1" si="227"/>
        <v>0</v>
      </c>
      <c r="BT38" s="37">
        <f t="shared" ca="1" si="228"/>
        <v>0</v>
      </c>
      <c r="BU38" s="37">
        <f t="shared" ca="1" si="229"/>
        <v>0</v>
      </c>
      <c r="BV38" s="37">
        <f t="shared" ca="1" si="230"/>
        <v>0</v>
      </c>
      <c r="BW38" s="37">
        <f t="shared" ca="1" si="231"/>
        <v>0</v>
      </c>
      <c r="BX38" s="37">
        <f t="shared" ca="1" si="232"/>
        <v>0</v>
      </c>
      <c r="BY38" s="37">
        <f t="shared" ca="1" si="233"/>
        <v>0</v>
      </c>
      <c r="BZ38" s="37">
        <f t="shared" ca="1" si="234"/>
        <v>0</v>
      </c>
      <c r="CA38" s="19">
        <f t="shared" ca="1" si="235"/>
        <v>0</v>
      </c>
      <c r="CB38" s="33">
        <f t="shared" ca="1" si="86"/>
        <v>39.072244856160928</v>
      </c>
      <c r="CC38" s="33">
        <f t="shared" ca="1" si="87"/>
        <v>39.072244856160928</v>
      </c>
      <c r="CD38" s="24">
        <f t="shared" ca="1" si="236"/>
        <v>0</v>
      </c>
      <c r="CE38" s="34">
        <f t="shared" ca="1" si="237"/>
        <v>166.637</v>
      </c>
      <c r="CF38" s="34">
        <f t="shared" ca="1" si="238"/>
        <v>166.637</v>
      </c>
      <c r="CG38" s="45">
        <f t="shared" ca="1" si="88"/>
        <v>0</v>
      </c>
      <c r="CH38" s="5"/>
      <c r="CJ38" s="5">
        <f t="shared" ca="1" si="155"/>
        <v>101</v>
      </c>
      <c r="CK38" s="5">
        <f t="shared" ca="1" si="156"/>
        <v>99</v>
      </c>
      <c r="CL38" s="63">
        <f t="shared" ca="1" si="157"/>
        <v>1.980198019801982E-2</v>
      </c>
      <c r="CO38" s="5">
        <f t="shared" ca="1" si="171"/>
        <v>224370</v>
      </c>
      <c r="CP38" s="5">
        <f t="shared" ca="1" si="171"/>
        <v>47974.400000000001</v>
      </c>
      <c r="CQ38" s="5">
        <f t="shared" ca="1" si="171"/>
        <v>48261.7</v>
      </c>
      <c r="CR38" s="5">
        <f t="shared" ca="1" si="171"/>
        <v>32870</v>
      </c>
      <c r="CS38" s="5">
        <f t="shared" ca="1" si="171"/>
        <v>0</v>
      </c>
      <c r="CT38" s="5">
        <f t="shared" ca="1" si="171"/>
        <v>0</v>
      </c>
      <c r="CU38" s="5">
        <f t="shared" ca="1" si="171"/>
        <v>0</v>
      </c>
      <c r="CV38" s="5">
        <f t="shared" ca="1" si="171"/>
        <v>29259.7</v>
      </c>
      <c r="CW38" s="5">
        <f t="shared" ca="1" si="171"/>
        <v>60367.7</v>
      </c>
      <c r="CX38" s="5">
        <f t="shared" ca="1" si="171"/>
        <v>5636.54</v>
      </c>
      <c r="CY38" s="5">
        <f t="shared" ca="1" si="171"/>
        <v>0</v>
      </c>
      <c r="CZ38" s="5">
        <f t="shared" ca="1" si="171"/>
        <v>0</v>
      </c>
      <c r="DA38" s="5"/>
      <c r="DB38" s="5">
        <f t="shared" ca="1" si="172"/>
        <v>2089.41</v>
      </c>
      <c r="DC38" s="5">
        <f t="shared" ca="1" si="172"/>
        <v>792.74300000000005</v>
      </c>
      <c r="DD38" s="5">
        <f t="shared" ca="1" si="172"/>
        <v>0</v>
      </c>
      <c r="DE38" s="5">
        <f t="shared" ca="1" si="172"/>
        <v>0</v>
      </c>
      <c r="DF38" s="5">
        <f t="shared" ca="1" si="172"/>
        <v>0</v>
      </c>
      <c r="DG38" s="5">
        <f t="shared" ca="1" si="172"/>
        <v>0</v>
      </c>
      <c r="DH38" s="5">
        <f t="shared" ca="1" si="172"/>
        <v>1296.6600000000001</v>
      </c>
      <c r="DI38" s="5">
        <f t="shared" ca="1" si="172"/>
        <v>0</v>
      </c>
      <c r="DJ38" s="5">
        <f t="shared" ca="1" si="172"/>
        <v>0</v>
      </c>
      <c r="DK38" s="5">
        <f t="shared" ca="1" si="172"/>
        <v>0</v>
      </c>
      <c r="DL38" s="5">
        <f t="shared" ca="1" si="172"/>
        <v>0</v>
      </c>
      <c r="DM38" s="5">
        <f t="shared" ca="1" si="172"/>
        <v>0</v>
      </c>
      <c r="DN38" s="5"/>
      <c r="DO38" s="5">
        <f t="shared" ca="1" si="173"/>
        <v>224.07300000000001</v>
      </c>
      <c r="DP38" s="5">
        <f t="shared" ca="1" si="173"/>
        <v>54.750100000000003</v>
      </c>
      <c r="DQ38" s="5">
        <f t="shared" ca="1" si="173"/>
        <v>87.234499999999997</v>
      </c>
      <c r="DR38" s="5">
        <f t="shared" ca="1" si="173"/>
        <v>38.461399999999998</v>
      </c>
      <c r="DS38" s="5">
        <f t="shared" ca="1" si="173"/>
        <v>0</v>
      </c>
      <c r="DT38" s="5">
        <f t="shared" ca="1" si="173"/>
        <v>0</v>
      </c>
      <c r="DU38" s="5">
        <f t="shared" ca="1" si="173"/>
        <v>9.5422499999999992</v>
      </c>
      <c r="DV38" s="5">
        <f t="shared" ca="1" si="173"/>
        <v>34.085099999999997</v>
      </c>
      <c r="DW38" s="5"/>
      <c r="DX38" s="19">
        <f t="shared" ca="1" si="239"/>
        <v>39.917397092496934</v>
      </c>
      <c r="DY38" s="19">
        <f t="shared" ca="1" si="240"/>
        <v>9.9523179656490282</v>
      </c>
      <c r="DZ38" s="19">
        <f t="shared" ca="1" si="241"/>
        <v>6.7452154165659666</v>
      </c>
      <c r="EA38" s="19">
        <f t="shared" ca="1" si="242"/>
        <v>4.5940203254863246</v>
      </c>
      <c r="EB38" s="19">
        <f t="shared" ca="1" si="243"/>
        <v>0</v>
      </c>
      <c r="EC38" s="19">
        <f t="shared" ca="1" si="244"/>
        <v>0</v>
      </c>
      <c r="ED38" s="19">
        <f t="shared" ca="1" si="245"/>
        <v>5.3114157794918224</v>
      </c>
      <c r="EE38" s="19">
        <f t="shared" ca="1" si="246"/>
        <v>4.08943281161035</v>
      </c>
      <c r="EF38" s="19">
        <f t="shared" ca="1" si="247"/>
        <v>8.4371901674128633</v>
      </c>
      <c r="EG38" s="19">
        <f t="shared" ca="1" si="248"/>
        <v>0.78778154321316352</v>
      </c>
      <c r="EH38" s="19">
        <f t="shared" ca="1" si="249"/>
        <v>0</v>
      </c>
      <c r="EI38" s="5"/>
      <c r="EJ38" s="5"/>
      <c r="EK38" s="5"/>
      <c r="EL38" s="5">
        <f t="shared" ca="1" si="177"/>
        <v>224370</v>
      </c>
      <c r="EM38" s="5">
        <f t="shared" ca="1" si="177"/>
        <v>47974.400000000001</v>
      </c>
      <c r="EN38" s="5">
        <f t="shared" ca="1" si="177"/>
        <v>48261.7</v>
      </c>
      <c r="EO38" s="5">
        <f t="shared" ca="1" si="177"/>
        <v>32870</v>
      </c>
      <c r="EP38" s="5">
        <f t="shared" ca="1" si="177"/>
        <v>0</v>
      </c>
      <c r="EQ38" s="5">
        <f t="shared" ca="1" si="177"/>
        <v>0</v>
      </c>
      <c r="ER38" s="5">
        <f t="shared" ca="1" si="177"/>
        <v>0</v>
      </c>
      <c r="ES38" s="5">
        <f t="shared" ca="1" si="177"/>
        <v>29259.7</v>
      </c>
      <c r="ET38" s="5">
        <f t="shared" ca="1" si="177"/>
        <v>60367.7</v>
      </c>
      <c r="EU38" s="5">
        <f t="shared" ca="1" si="177"/>
        <v>5636.54</v>
      </c>
      <c r="EV38" s="5">
        <f t="shared" ca="1" si="177"/>
        <v>0</v>
      </c>
      <c r="EW38" s="5">
        <f t="shared" ca="1" si="177"/>
        <v>0</v>
      </c>
      <c r="EX38" s="5"/>
      <c r="EY38" s="5">
        <f t="shared" ca="1" si="178"/>
        <v>2089.41</v>
      </c>
      <c r="EZ38" s="5">
        <f t="shared" ca="1" si="178"/>
        <v>792.74300000000005</v>
      </c>
      <c r="FA38" s="5">
        <f t="shared" ca="1" si="178"/>
        <v>0</v>
      </c>
      <c r="FB38" s="5">
        <f t="shared" ca="1" si="178"/>
        <v>0</v>
      </c>
      <c r="FC38" s="5">
        <f t="shared" ca="1" si="178"/>
        <v>0</v>
      </c>
      <c r="FD38" s="5">
        <f t="shared" ca="1" si="178"/>
        <v>0</v>
      </c>
      <c r="FE38" s="5">
        <f t="shared" ca="1" si="178"/>
        <v>1296.6600000000001</v>
      </c>
      <c r="FF38" s="5">
        <f t="shared" ca="1" si="178"/>
        <v>0</v>
      </c>
      <c r="FG38" s="5">
        <f t="shared" ca="1" si="178"/>
        <v>0</v>
      </c>
      <c r="FH38" s="5">
        <f t="shared" ca="1" si="178"/>
        <v>0</v>
      </c>
      <c r="FI38" s="5">
        <f t="shared" ca="1" si="178"/>
        <v>0</v>
      </c>
      <c r="FJ38" s="5">
        <f t="shared" ca="1" si="178"/>
        <v>0</v>
      </c>
      <c r="FK38" s="5"/>
      <c r="FL38" s="5">
        <f t="shared" ca="1" si="179"/>
        <v>224.07300000000001</v>
      </c>
      <c r="FM38" s="5">
        <f t="shared" ca="1" si="179"/>
        <v>54.750100000000003</v>
      </c>
      <c r="FN38" s="5">
        <f t="shared" ca="1" si="179"/>
        <v>87.234499999999997</v>
      </c>
      <c r="FO38" s="5">
        <f t="shared" ca="1" si="179"/>
        <v>38.461399999999998</v>
      </c>
      <c r="FP38" s="5">
        <f t="shared" ca="1" si="179"/>
        <v>0</v>
      </c>
      <c r="FQ38" s="5">
        <f t="shared" ca="1" si="179"/>
        <v>0</v>
      </c>
      <c r="FR38" s="5">
        <f t="shared" ca="1" si="179"/>
        <v>9.5422499999999992</v>
      </c>
      <c r="FS38" s="5">
        <f t="shared" ca="1" si="179"/>
        <v>34.085099999999997</v>
      </c>
      <c r="FT38" s="5"/>
      <c r="FU38" s="19">
        <f t="shared" ca="1" si="250"/>
        <v>39.917397092496934</v>
      </c>
      <c r="FV38" s="19">
        <f t="shared" ca="1" si="251"/>
        <v>9.9523179656490282</v>
      </c>
      <c r="FW38" s="19">
        <f t="shared" ca="1" si="252"/>
        <v>6.7452154165659666</v>
      </c>
      <c r="FX38" s="19">
        <f t="shared" ca="1" si="253"/>
        <v>4.5940203254863246</v>
      </c>
      <c r="FY38" s="19">
        <f t="shared" ca="1" si="254"/>
        <v>0</v>
      </c>
      <c r="FZ38" s="19">
        <f t="shared" ca="1" si="255"/>
        <v>0</v>
      </c>
      <c r="GA38" s="19">
        <f t="shared" ca="1" si="256"/>
        <v>5.3114157794918224</v>
      </c>
      <c r="GB38" s="19">
        <f t="shared" ca="1" si="257"/>
        <v>4.08943281161035</v>
      </c>
      <c r="GC38" s="19">
        <f t="shared" ca="1" si="258"/>
        <v>8.4371901674128633</v>
      </c>
      <c r="GD38" s="19">
        <f t="shared" ca="1" si="259"/>
        <v>0.78778154321316352</v>
      </c>
      <c r="GE38" s="19">
        <f t="shared" ca="1" si="260"/>
        <v>0</v>
      </c>
      <c r="GF38" s="5"/>
      <c r="GG38" s="5"/>
      <c r="GH38" s="5"/>
      <c r="GI38" s="5">
        <f t="shared" ca="1" si="174"/>
        <v>151966</v>
      </c>
      <c r="GJ38" s="5">
        <f t="shared" ca="1" si="174"/>
        <v>18.14</v>
      </c>
      <c r="GK38" s="5">
        <f t="shared" ca="1" si="174"/>
        <v>42137.3</v>
      </c>
      <c r="GL38" s="5">
        <f t="shared" ca="1" si="174"/>
        <v>17521.5</v>
      </c>
      <c r="GM38" s="5">
        <f t="shared" ca="1" si="174"/>
        <v>0</v>
      </c>
      <c r="GN38" s="5">
        <f t="shared" ca="1" si="174"/>
        <v>1843.04</v>
      </c>
      <c r="GO38" s="5">
        <f t="shared" ca="1" si="174"/>
        <v>0</v>
      </c>
      <c r="GP38" s="5">
        <f t="shared" ca="1" si="174"/>
        <v>24441.4</v>
      </c>
      <c r="GQ38" s="5">
        <f t="shared" ca="1" si="174"/>
        <v>60367.7</v>
      </c>
      <c r="GR38" s="5">
        <f t="shared" ca="1" si="174"/>
        <v>5636.54</v>
      </c>
      <c r="GS38" s="5">
        <f t="shared" ca="1" si="174"/>
        <v>0</v>
      </c>
      <c r="GT38" s="5">
        <f t="shared" ca="1" si="174"/>
        <v>0</v>
      </c>
      <c r="GU38" s="5"/>
      <c r="GV38" s="5">
        <f t="shared" ca="1" si="175"/>
        <v>4353.51</v>
      </c>
      <c r="GW38" s="5">
        <f t="shared" ca="1" si="175"/>
        <v>3005.36</v>
      </c>
      <c r="GX38" s="5">
        <f t="shared" ca="1" si="175"/>
        <v>0</v>
      </c>
      <c r="GY38" s="5">
        <f t="shared" ca="1" si="175"/>
        <v>0</v>
      </c>
      <c r="GZ38" s="5">
        <f t="shared" ca="1" si="175"/>
        <v>0</v>
      </c>
      <c r="HA38" s="5">
        <f t="shared" ca="1" si="175"/>
        <v>0</v>
      </c>
      <c r="HB38" s="5">
        <f t="shared" ca="1" si="175"/>
        <v>1348.15</v>
      </c>
      <c r="HC38" s="5">
        <f t="shared" ca="1" si="175"/>
        <v>0</v>
      </c>
      <c r="HD38" s="5">
        <f t="shared" ca="1" si="175"/>
        <v>0</v>
      </c>
      <c r="HE38" s="5">
        <f t="shared" ca="1" si="175"/>
        <v>0</v>
      </c>
      <c r="HF38" s="5">
        <f t="shared" ca="1" si="175"/>
        <v>0</v>
      </c>
      <c r="HG38" s="5">
        <f t="shared" ca="1" si="175"/>
        <v>0</v>
      </c>
      <c r="HH38" s="5"/>
      <c r="HI38" s="5">
        <f t="shared" ca="1" si="176"/>
        <v>166.637</v>
      </c>
      <c r="HJ38" s="5">
        <f t="shared" ca="1" si="176"/>
        <v>24.924299999999999</v>
      </c>
      <c r="HK38" s="5">
        <f t="shared" ca="1" si="176"/>
        <v>79.293400000000005</v>
      </c>
      <c r="HL38" s="5">
        <f t="shared" ca="1" si="176"/>
        <v>21.9207</v>
      </c>
      <c r="HM38" s="5">
        <f t="shared" ca="1" si="176"/>
        <v>0</v>
      </c>
      <c r="HN38" s="5">
        <f t="shared" ca="1" si="176"/>
        <v>1.82578</v>
      </c>
      <c r="HO38" s="5">
        <f t="shared" ca="1" si="176"/>
        <v>9.9214199999999995</v>
      </c>
      <c r="HP38" s="5">
        <f t="shared" ca="1" si="176"/>
        <v>28.751799999999999</v>
      </c>
      <c r="HQ38" s="5"/>
      <c r="HR38" s="19">
        <f t="shared" ca="1" si="103"/>
        <v>39.072244856160928</v>
      </c>
      <c r="HS38" s="19">
        <f t="shared" ca="1" si="104"/>
        <v>12.313176898909173</v>
      </c>
      <c r="HT38" s="19">
        <f t="shared" ca="1" si="105"/>
        <v>5.889248940100849</v>
      </c>
      <c r="HU38" s="19">
        <f t="shared" ca="1" si="106"/>
        <v>2.4488630098268525</v>
      </c>
      <c r="HV38" s="19">
        <f t="shared" ca="1" si="107"/>
        <v>0</v>
      </c>
      <c r="HW38" s="19">
        <f t="shared" ca="1" si="108"/>
        <v>0.25758938912942853</v>
      </c>
      <c r="HX38" s="19">
        <f t="shared" ca="1" si="109"/>
        <v>5.5223305902255788</v>
      </c>
      <c r="HY38" s="19">
        <f t="shared" ca="1" si="110"/>
        <v>3.4160112072814561</v>
      </c>
      <c r="HZ38" s="19">
        <f t="shared" ca="1" si="111"/>
        <v>8.4371901674128633</v>
      </c>
      <c r="IA38" s="19">
        <f t="shared" ca="1" si="112"/>
        <v>0.78778154321316352</v>
      </c>
      <c r="IB38" s="19">
        <f t="shared" ca="1" si="113"/>
        <v>0</v>
      </c>
      <c r="IC38" s="5"/>
      <c r="ID38" s="5"/>
      <c r="IE38" s="5"/>
      <c r="IF38" s="5">
        <f t="shared" ca="1" si="180"/>
        <v>151966</v>
      </c>
      <c r="IG38" s="5">
        <f t="shared" ca="1" si="180"/>
        <v>18.14</v>
      </c>
      <c r="IH38" s="5">
        <f t="shared" ca="1" si="180"/>
        <v>42137.3</v>
      </c>
      <c r="II38" s="5">
        <f t="shared" ca="1" si="180"/>
        <v>17521.5</v>
      </c>
      <c r="IJ38" s="5">
        <f t="shared" ca="1" si="180"/>
        <v>0</v>
      </c>
      <c r="IK38" s="5">
        <f t="shared" ca="1" si="180"/>
        <v>1843.04</v>
      </c>
      <c r="IL38" s="5">
        <f t="shared" ca="1" si="180"/>
        <v>0</v>
      </c>
      <c r="IM38" s="5">
        <f t="shared" ca="1" si="180"/>
        <v>24441.4</v>
      </c>
      <c r="IN38" s="5">
        <f t="shared" ca="1" si="180"/>
        <v>60367.7</v>
      </c>
      <c r="IO38" s="5">
        <f t="shared" ca="1" si="180"/>
        <v>5636.54</v>
      </c>
      <c r="IP38" s="5">
        <f t="shared" ca="1" si="180"/>
        <v>0</v>
      </c>
      <c r="IQ38" s="5">
        <f t="shared" ca="1" si="180"/>
        <v>0</v>
      </c>
      <c r="IR38" s="5"/>
      <c r="IS38" s="5">
        <f t="shared" ca="1" si="181"/>
        <v>4353.51</v>
      </c>
      <c r="IT38" s="5">
        <f t="shared" ca="1" si="181"/>
        <v>3005.36</v>
      </c>
      <c r="IU38" s="5">
        <f t="shared" ca="1" si="181"/>
        <v>0</v>
      </c>
      <c r="IV38" s="5">
        <f t="shared" ca="1" si="181"/>
        <v>0</v>
      </c>
      <c r="IW38" s="5">
        <f t="shared" ca="1" si="181"/>
        <v>0</v>
      </c>
      <c r="IX38" s="5">
        <f t="shared" ca="1" si="181"/>
        <v>0</v>
      </c>
      <c r="IY38" s="5">
        <f t="shared" ca="1" si="181"/>
        <v>1348.15</v>
      </c>
      <c r="IZ38" s="5">
        <f t="shared" ca="1" si="181"/>
        <v>0</v>
      </c>
      <c r="JA38" s="5">
        <f t="shared" ca="1" si="181"/>
        <v>0</v>
      </c>
      <c r="JB38" s="5">
        <f t="shared" ca="1" si="181"/>
        <v>0</v>
      </c>
      <c r="JC38" s="5">
        <f t="shared" ca="1" si="181"/>
        <v>0</v>
      </c>
      <c r="JD38" s="5">
        <f t="shared" ca="1" si="181"/>
        <v>0</v>
      </c>
      <c r="JE38" s="5"/>
      <c r="JF38" s="5">
        <f t="shared" ca="1" si="182"/>
        <v>166.637</v>
      </c>
      <c r="JG38" s="5">
        <f t="shared" ca="1" si="182"/>
        <v>24.924299999999999</v>
      </c>
      <c r="JH38" s="5">
        <f t="shared" ca="1" si="182"/>
        <v>79.293400000000005</v>
      </c>
      <c r="JI38" s="5">
        <f t="shared" ca="1" si="182"/>
        <v>21.9207</v>
      </c>
      <c r="JJ38" s="5">
        <f t="shared" ca="1" si="182"/>
        <v>0</v>
      </c>
      <c r="JK38" s="5">
        <f t="shared" ca="1" si="182"/>
        <v>1.82578</v>
      </c>
      <c r="JL38" s="5">
        <f t="shared" ca="1" si="182"/>
        <v>9.9214199999999995</v>
      </c>
      <c r="JM38" s="5">
        <f t="shared" ca="1" si="182"/>
        <v>28.751799999999999</v>
      </c>
      <c r="JN38" s="5"/>
      <c r="JO38" s="19">
        <f t="shared" ca="1" si="261"/>
        <v>39.072244856160928</v>
      </c>
      <c r="JP38" s="19">
        <f t="shared" ca="1" si="262"/>
        <v>12.313176898909173</v>
      </c>
      <c r="JQ38" s="19">
        <f t="shared" ca="1" si="263"/>
        <v>5.889248940100849</v>
      </c>
      <c r="JR38" s="19">
        <f t="shared" ca="1" si="264"/>
        <v>2.4488630098268525</v>
      </c>
      <c r="JS38" s="19">
        <f t="shared" ca="1" si="265"/>
        <v>0</v>
      </c>
      <c r="JT38" s="19">
        <f t="shared" ca="1" si="266"/>
        <v>0.25758938912942853</v>
      </c>
      <c r="JU38" s="19">
        <f t="shared" ca="1" si="267"/>
        <v>5.5223305902255788</v>
      </c>
      <c r="JV38" s="19">
        <f t="shared" ca="1" si="268"/>
        <v>3.4160112072814561</v>
      </c>
      <c r="JW38" s="19">
        <f t="shared" ca="1" si="269"/>
        <v>8.4371901674128633</v>
      </c>
      <c r="JX38" s="19">
        <f t="shared" ca="1" si="270"/>
        <v>0.78778154321316352</v>
      </c>
      <c r="JY38" s="19">
        <f t="shared" ca="1" si="271"/>
        <v>0</v>
      </c>
    </row>
    <row r="39" spans="1:285" ht="15" customHeight="1" x14ac:dyDescent="0.25">
      <c r="A39" s="5">
        <f>IF('Old Results'!E19='New Results'!E19,'New Results'!E19,"0")</f>
        <v>24412.7</v>
      </c>
      <c r="B39" s="5">
        <v>100</v>
      </c>
      <c r="C39" s="27">
        <f t="shared" si="127"/>
        <v>18</v>
      </c>
      <c r="D39" s="41" t="str">
        <f>'Old Results'!C19</f>
        <v>010312-SchSml-VAVFluidZnSys19</v>
      </c>
      <c r="E39" s="41" t="str">
        <f>'New Results'!C19</f>
        <v>010312-SchSml-VAVFluidZnSys19</v>
      </c>
      <c r="F39" s="5">
        <f t="shared" ca="1" si="183"/>
        <v>0</v>
      </c>
      <c r="G39" s="5">
        <f t="shared" ca="1" si="184"/>
        <v>0</v>
      </c>
      <c r="H39" s="5">
        <f t="shared" ca="1" si="185"/>
        <v>0</v>
      </c>
      <c r="I39" s="5">
        <f t="shared" ca="1" si="186"/>
        <v>0</v>
      </c>
      <c r="J39" s="5">
        <f t="shared" ca="1" si="187"/>
        <v>0</v>
      </c>
      <c r="K39" s="5">
        <f t="shared" ca="1" si="188"/>
        <v>0</v>
      </c>
      <c r="L39" s="5">
        <f t="shared" ca="1" si="189"/>
        <v>0</v>
      </c>
      <c r="M39" s="5">
        <f t="shared" ca="1" si="190"/>
        <v>0</v>
      </c>
      <c r="N39" s="5">
        <f t="shared" ca="1" si="191"/>
        <v>0</v>
      </c>
      <c r="O39" s="5">
        <f t="shared" ca="1" si="192"/>
        <v>0</v>
      </c>
      <c r="P39" s="5">
        <f t="shared" ca="1" si="193"/>
        <v>0</v>
      </c>
      <c r="Q39" s="5">
        <f t="shared" ca="1" si="193"/>
        <v>0</v>
      </c>
      <c r="R39" s="5">
        <f t="shared" ca="1" si="194"/>
        <v>0</v>
      </c>
      <c r="S39" s="5">
        <f t="shared" ca="1" si="195"/>
        <v>0</v>
      </c>
      <c r="T39" s="5">
        <f t="shared" ca="1" si="196"/>
        <v>0</v>
      </c>
      <c r="U39" s="5">
        <f t="shared" ca="1" si="197"/>
        <v>0</v>
      </c>
      <c r="V39" s="5">
        <f t="shared" ca="1" si="198"/>
        <v>0</v>
      </c>
      <c r="W39" s="5">
        <f t="shared" ca="1" si="199"/>
        <v>0</v>
      </c>
      <c r="X39" s="5">
        <f t="shared" ca="1" si="200"/>
        <v>0</v>
      </c>
      <c r="Y39" s="5">
        <f t="shared" ca="1" si="201"/>
        <v>0</v>
      </c>
      <c r="Z39" s="5">
        <f t="shared" ca="1" si="202"/>
        <v>0</v>
      </c>
      <c r="AA39" s="5">
        <f t="shared" ca="1" si="203"/>
        <v>0</v>
      </c>
      <c r="AB39" s="5">
        <f t="shared" ca="1" si="204"/>
        <v>0</v>
      </c>
      <c r="AC39" s="5">
        <f t="shared" ca="1" si="204"/>
        <v>0</v>
      </c>
      <c r="AD39" s="37">
        <f t="shared" ca="1" si="205"/>
        <v>0</v>
      </c>
      <c r="AE39" s="37">
        <f t="shared" ca="1" si="206"/>
        <v>0</v>
      </c>
      <c r="AF39" s="37">
        <f t="shared" ca="1" si="207"/>
        <v>0</v>
      </c>
      <c r="AG39" s="37">
        <f t="shared" ca="1" si="208"/>
        <v>0</v>
      </c>
      <c r="AH39" s="37">
        <f t="shared" ca="1" si="209"/>
        <v>0</v>
      </c>
      <c r="AI39" s="37">
        <f t="shared" ca="1" si="210"/>
        <v>0</v>
      </c>
      <c r="AJ39" s="37">
        <f t="shared" ca="1" si="211"/>
        <v>0</v>
      </c>
      <c r="AK39" s="37">
        <f t="shared" ca="1" si="212"/>
        <v>0</v>
      </c>
      <c r="AL39" s="33">
        <f t="shared" ca="1" si="68"/>
        <v>40.653259491985729</v>
      </c>
      <c r="AM39" s="33">
        <f t="shared" ca="1" si="69"/>
        <v>40.653259491985729</v>
      </c>
      <c r="AN39" s="24">
        <f t="shared" ca="1" si="213"/>
        <v>0</v>
      </c>
      <c r="AO39" s="34">
        <f t="shared" ca="1" si="214"/>
        <v>160.72499999999999</v>
      </c>
      <c r="AP39" s="34">
        <f t="shared" ca="1" si="215"/>
        <v>160.72499999999999</v>
      </c>
      <c r="AQ39" s="45">
        <f t="shared" ca="1" si="216"/>
        <v>0</v>
      </c>
      <c r="AR39" s="34">
        <f t="shared" ca="1" si="70"/>
        <v>8.8000000000000007</v>
      </c>
      <c r="AS39" s="34">
        <f t="shared" ca="1" si="71"/>
        <v>8.8000000000000007</v>
      </c>
      <c r="AT39" s="47">
        <f t="shared" ca="1" si="132"/>
        <v>0</v>
      </c>
      <c r="AU39" s="5"/>
      <c r="AV39" s="5">
        <f t="shared" ca="1" si="72"/>
        <v>0</v>
      </c>
      <c r="AW39" s="5">
        <f t="shared" ca="1" si="73"/>
        <v>0</v>
      </c>
      <c r="AX39" s="5">
        <f t="shared" ca="1" si="74"/>
        <v>0</v>
      </c>
      <c r="AY39" s="5">
        <f t="shared" ca="1" si="75"/>
        <v>0</v>
      </c>
      <c r="AZ39" s="5">
        <f t="shared" ca="1" si="76"/>
        <v>0</v>
      </c>
      <c r="BA39" s="5">
        <f t="shared" ca="1" si="77"/>
        <v>0</v>
      </c>
      <c r="BB39" s="5">
        <f t="shared" ca="1" si="78"/>
        <v>0</v>
      </c>
      <c r="BC39" s="5">
        <f t="shared" ca="1" si="79"/>
        <v>0</v>
      </c>
      <c r="BD39" s="5">
        <f t="shared" ca="1" si="80"/>
        <v>0</v>
      </c>
      <c r="BE39" s="5">
        <f t="shared" ca="1" si="81"/>
        <v>0</v>
      </c>
      <c r="BF39" s="5">
        <f t="shared" ca="1" si="82"/>
        <v>0</v>
      </c>
      <c r="BG39" s="5">
        <f t="shared" ca="1" si="83"/>
        <v>0</v>
      </c>
      <c r="BH39" s="5">
        <f t="shared" ca="1" si="217"/>
        <v>0</v>
      </c>
      <c r="BI39" s="5">
        <f t="shared" ca="1" si="218"/>
        <v>0</v>
      </c>
      <c r="BJ39" s="5">
        <f t="shared" ca="1" si="219"/>
        <v>0</v>
      </c>
      <c r="BK39" s="5">
        <f t="shared" ca="1" si="220"/>
        <v>0</v>
      </c>
      <c r="BL39" s="5">
        <f t="shared" ca="1" si="221"/>
        <v>0</v>
      </c>
      <c r="BM39" s="5">
        <f t="shared" ca="1" si="222"/>
        <v>0</v>
      </c>
      <c r="BN39" s="5">
        <f t="shared" ca="1" si="223"/>
        <v>0</v>
      </c>
      <c r="BO39" s="5">
        <f t="shared" ca="1" si="224"/>
        <v>0</v>
      </c>
      <c r="BP39" s="5">
        <f t="shared" ca="1" si="225"/>
        <v>0</v>
      </c>
      <c r="BQ39" s="5">
        <f t="shared" ca="1" si="226"/>
        <v>0</v>
      </c>
      <c r="BR39" s="5">
        <f t="shared" ca="1" si="227"/>
        <v>0</v>
      </c>
      <c r="BS39" s="5">
        <f t="shared" ca="1" si="227"/>
        <v>0</v>
      </c>
      <c r="BT39" s="37">
        <f t="shared" ca="1" si="228"/>
        <v>0</v>
      </c>
      <c r="BU39" s="37">
        <f t="shared" ca="1" si="229"/>
        <v>0</v>
      </c>
      <c r="BV39" s="37">
        <f t="shared" ca="1" si="230"/>
        <v>0</v>
      </c>
      <c r="BW39" s="37">
        <f t="shared" ca="1" si="231"/>
        <v>0</v>
      </c>
      <c r="BX39" s="37">
        <f t="shared" ca="1" si="232"/>
        <v>0</v>
      </c>
      <c r="BY39" s="37">
        <f t="shared" ca="1" si="233"/>
        <v>0</v>
      </c>
      <c r="BZ39" s="37">
        <f t="shared" ca="1" si="234"/>
        <v>0</v>
      </c>
      <c r="CA39" s="19">
        <f t="shared" ca="1" si="235"/>
        <v>0</v>
      </c>
      <c r="CB39" s="33">
        <f t="shared" ca="1" si="86"/>
        <v>39.46835917370877</v>
      </c>
      <c r="CC39" s="33">
        <f t="shared" ca="1" si="87"/>
        <v>39.46835917370877</v>
      </c>
      <c r="CD39" s="24">
        <f t="shared" ca="1" si="236"/>
        <v>0</v>
      </c>
      <c r="CE39" s="34">
        <f t="shared" ca="1" si="237"/>
        <v>169.482</v>
      </c>
      <c r="CF39" s="34">
        <f t="shared" ca="1" si="238"/>
        <v>169.482</v>
      </c>
      <c r="CG39" s="45">
        <f t="shared" ca="1" si="88"/>
        <v>0</v>
      </c>
      <c r="CH39" s="5"/>
      <c r="CJ39" s="5">
        <f t="shared" ca="1" si="155"/>
        <v>213</v>
      </c>
      <c r="CK39" s="5">
        <f t="shared" ca="1" si="156"/>
        <v>219</v>
      </c>
      <c r="CL39" s="63">
        <f t="shared" ca="1" si="157"/>
        <v>-2.8169014084507005E-2</v>
      </c>
      <c r="CO39" s="5">
        <f t="shared" ca="1" si="171"/>
        <v>150769</v>
      </c>
      <c r="CP39" s="5">
        <f t="shared" ca="1" si="171"/>
        <v>248.46700000000001</v>
      </c>
      <c r="CQ39" s="5">
        <f t="shared" ca="1" si="171"/>
        <v>32025.4</v>
      </c>
      <c r="CR39" s="5">
        <f t="shared" ca="1" si="171"/>
        <v>19281</v>
      </c>
      <c r="CS39" s="5">
        <f t="shared" ca="1" si="171"/>
        <v>0</v>
      </c>
      <c r="CT39" s="5">
        <f t="shared" ca="1" si="171"/>
        <v>4313.47</v>
      </c>
      <c r="CU39" s="5">
        <f t="shared" ca="1" si="171"/>
        <v>0</v>
      </c>
      <c r="CV39" s="5">
        <f t="shared" ca="1" si="171"/>
        <v>28896.5</v>
      </c>
      <c r="CW39" s="5">
        <f t="shared" ca="1" si="171"/>
        <v>60367.7</v>
      </c>
      <c r="CX39" s="5">
        <f t="shared" ca="1" si="171"/>
        <v>5636.54</v>
      </c>
      <c r="CY39" s="5">
        <f t="shared" ca="1" si="171"/>
        <v>0</v>
      </c>
      <c r="CZ39" s="5">
        <f t="shared" ca="1" si="171"/>
        <v>0</v>
      </c>
      <c r="DA39" s="5"/>
      <c r="DB39" s="5">
        <f t="shared" ca="1" si="172"/>
        <v>4780.32</v>
      </c>
      <c r="DC39" s="5">
        <f t="shared" ca="1" si="172"/>
        <v>3475.83</v>
      </c>
      <c r="DD39" s="5">
        <f t="shared" ca="1" si="172"/>
        <v>0</v>
      </c>
      <c r="DE39" s="5">
        <f t="shared" ca="1" si="172"/>
        <v>0</v>
      </c>
      <c r="DF39" s="5">
        <f t="shared" ca="1" si="172"/>
        <v>0</v>
      </c>
      <c r="DG39" s="5">
        <f t="shared" ca="1" si="172"/>
        <v>0</v>
      </c>
      <c r="DH39" s="5">
        <f t="shared" ca="1" si="172"/>
        <v>1304.5</v>
      </c>
      <c r="DI39" s="5">
        <f t="shared" ca="1" si="172"/>
        <v>0</v>
      </c>
      <c r="DJ39" s="5">
        <f t="shared" ca="1" si="172"/>
        <v>0</v>
      </c>
      <c r="DK39" s="5">
        <f t="shared" ca="1" si="172"/>
        <v>0</v>
      </c>
      <c r="DL39" s="5">
        <f t="shared" ca="1" si="172"/>
        <v>0</v>
      </c>
      <c r="DM39" s="5">
        <f t="shared" ca="1" si="172"/>
        <v>0</v>
      </c>
      <c r="DN39" s="5"/>
      <c r="DO39" s="5">
        <f t="shared" ca="1" si="173"/>
        <v>160.72499999999999</v>
      </c>
      <c r="DP39" s="5">
        <f t="shared" ca="1" si="173"/>
        <v>28.840699999999998</v>
      </c>
      <c r="DQ39" s="5">
        <f t="shared" ca="1" si="173"/>
        <v>60.962499999999999</v>
      </c>
      <c r="DR39" s="5">
        <f t="shared" ca="1" si="173"/>
        <v>22.958300000000001</v>
      </c>
      <c r="DS39" s="5">
        <f t="shared" ca="1" si="173"/>
        <v>0</v>
      </c>
      <c r="DT39" s="5">
        <f t="shared" ca="1" si="173"/>
        <v>4.7026599999999998</v>
      </c>
      <c r="DU39" s="5">
        <f t="shared" ca="1" si="173"/>
        <v>9.5997400000000006</v>
      </c>
      <c r="DV39" s="5">
        <f t="shared" ca="1" si="173"/>
        <v>33.6614</v>
      </c>
      <c r="DW39" s="5"/>
      <c r="DX39" s="19">
        <f t="shared" ca="1" si="239"/>
        <v>40.653259491985729</v>
      </c>
      <c r="DY39" s="19">
        <f t="shared" ca="1" si="240"/>
        <v>14.272520835630635</v>
      </c>
      <c r="DZ39" s="19">
        <f t="shared" ca="1" si="241"/>
        <v>4.4759762254891919</v>
      </c>
      <c r="EA39" s="19">
        <f t="shared" ca="1" si="242"/>
        <v>2.6947765712108858</v>
      </c>
      <c r="EB39" s="19">
        <f t="shared" ca="1" si="243"/>
        <v>0</v>
      </c>
      <c r="EC39" s="19">
        <f t="shared" ca="1" si="244"/>
        <v>0.60286488753804379</v>
      </c>
      <c r="ED39" s="19">
        <f t="shared" ca="1" si="245"/>
        <v>5.3435302117340564</v>
      </c>
      <c r="EE39" s="19">
        <f t="shared" ca="1" si="246"/>
        <v>4.038670773818545</v>
      </c>
      <c r="EF39" s="19">
        <f t="shared" ca="1" si="247"/>
        <v>8.4371901674128633</v>
      </c>
      <c r="EG39" s="19">
        <f t="shared" ca="1" si="248"/>
        <v>0.78778154321316352</v>
      </c>
      <c r="EH39" s="19">
        <f t="shared" ca="1" si="249"/>
        <v>0</v>
      </c>
      <c r="EI39" s="5"/>
      <c r="EJ39" s="5"/>
      <c r="EK39" s="5"/>
      <c r="EL39" s="5">
        <f t="shared" ca="1" si="177"/>
        <v>150769</v>
      </c>
      <c r="EM39" s="5">
        <f t="shared" ca="1" si="177"/>
        <v>248.46700000000001</v>
      </c>
      <c r="EN39" s="5">
        <f t="shared" ca="1" si="177"/>
        <v>32025.4</v>
      </c>
      <c r="EO39" s="5">
        <f t="shared" ca="1" si="177"/>
        <v>19281</v>
      </c>
      <c r="EP39" s="5">
        <f t="shared" ca="1" si="177"/>
        <v>0</v>
      </c>
      <c r="EQ39" s="5">
        <f t="shared" ca="1" si="177"/>
        <v>4313.47</v>
      </c>
      <c r="ER39" s="5">
        <f t="shared" ca="1" si="177"/>
        <v>0</v>
      </c>
      <c r="ES39" s="5">
        <f t="shared" ca="1" si="177"/>
        <v>28896.5</v>
      </c>
      <c r="ET39" s="5">
        <f t="shared" ca="1" si="177"/>
        <v>60367.7</v>
      </c>
      <c r="EU39" s="5">
        <f t="shared" ca="1" si="177"/>
        <v>5636.54</v>
      </c>
      <c r="EV39" s="5">
        <f t="shared" ca="1" si="177"/>
        <v>0</v>
      </c>
      <c r="EW39" s="5">
        <f t="shared" ca="1" si="177"/>
        <v>0</v>
      </c>
      <c r="EX39" s="5"/>
      <c r="EY39" s="5">
        <f t="shared" ca="1" si="178"/>
        <v>4780.32</v>
      </c>
      <c r="EZ39" s="5">
        <f t="shared" ca="1" si="178"/>
        <v>3475.83</v>
      </c>
      <c r="FA39" s="5">
        <f t="shared" ca="1" si="178"/>
        <v>0</v>
      </c>
      <c r="FB39" s="5">
        <f t="shared" ca="1" si="178"/>
        <v>0</v>
      </c>
      <c r="FC39" s="5">
        <f t="shared" ca="1" si="178"/>
        <v>0</v>
      </c>
      <c r="FD39" s="5">
        <f t="shared" ca="1" si="178"/>
        <v>0</v>
      </c>
      <c r="FE39" s="5">
        <f t="shared" ca="1" si="178"/>
        <v>1304.5</v>
      </c>
      <c r="FF39" s="5">
        <f t="shared" ca="1" si="178"/>
        <v>0</v>
      </c>
      <c r="FG39" s="5">
        <f t="shared" ca="1" si="178"/>
        <v>0</v>
      </c>
      <c r="FH39" s="5">
        <f t="shared" ca="1" si="178"/>
        <v>0</v>
      </c>
      <c r="FI39" s="5">
        <f t="shared" ca="1" si="178"/>
        <v>0</v>
      </c>
      <c r="FJ39" s="5">
        <f t="shared" ca="1" si="178"/>
        <v>0</v>
      </c>
      <c r="FK39" s="5"/>
      <c r="FL39" s="5">
        <f t="shared" ca="1" si="179"/>
        <v>160.72499999999999</v>
      </c>
      <c r="FM39" s="5">
        <f t="shared" ca="1" si="179"/>
        <v>28.840699999999998</v>
      </c>
      <c r="FN39" s="5">
        <f t="shared" ca="1" si="179"/>
        <v>60.962499999999999</v>
      </c>
      <c r="FO39" s="5">
        <f t="shared" ca="1" si="179"/>
        <v>22.958300000000001</v>
      </c>
      <c r="FP39" s="5">
        <f t="shared" ca="1" si="179"/>
        <v>0</v>
      </c>
      <c r="FQ39" s="5">
        <f t="shared" ca="1" si="179"/>
        <v>4.7026599999999998</v>
      </c>
      <c r="FR39" s="5">
        <f t="shared" ca="1" si="179"/>
        <v>9.5997400000000006</v>
      </c>
      <c r="FS39" s="5">
        <f t="shared" ca="1" si="179"/>
        <v>33.6614</v>
      </c>
      <c r="FT39" s="5"/>
      <c r="FU39" s="19">
        <f t="shared" ca="1" si="250"/>
        <v>40.653259491985729</v>
      </c>
      <c r="FV39" s="19">
        <f t="shared" ca="1" si="251"/>
        <v>14.272520835630635</v>
      </c>
      <c r="FW39" s="19">
        <f t="shared" ca="1" si="252"/>
        <v>4.4759762254891919</v>
      </c>
      <c r="FX39" s="19">
        <f t="shared" ca="1" si="253"/>
        <v>2.6947765712108858</v>
      </c>
      <c r="FY39" s="19">
        <f t="shared" ca="1" si="254"/>
        <v>0</v>
      </c>
      <c r="FZ39" s="19">
        <f t="shared" ca="1" si="255"/>
        <v>0.60286488753804379</v>
      </c>
      <c r="GA39" s="19">
        <f t="shared" ca="1" si="256"/>
        <v>5.3435302117340564</v>
      </c>
      <c r="GB39" s="19">
        <f t="shared" ca="1" si="257"/>
        <v>4.038670773818545</v>
      </c>
      <c r="GC39" s="19">
        <f t="shared" ca="1" si="258"/>
        <v>8.4371901674128633</v>
      </c>
      <c r="GD39" s="19">
        <f t="shared" ca="1" si="259"/>
        <v>0.78778154321316352</v>
      </c>
      <c r="GE39" s="19">
        <f t="shared" ca="1" si="260"/>
        <v>0</v>
      </c>
      <c r="GF39" s="5"/>
      <c r="GG39" s="5"/>
      <c r="GH39" s="5"/>
      <c r="GI39" s="5">
        <f t="shared" ca="1" si="174"/>
        <v>152901</v>
      </c>
      <c r="GJ39" s="5">
        <f t="shared" ca="1" si="174"/>
        <v>17.887599999999999</v>
      </c>
      <c r="GK39" s="5">
        <f t="shared" ca="1" si="174"/>
        <v>43632.6</v>
      </c>
      <c r="GL39" s="5">
        <f t="shared" ca="1" si="174"/>
        <v>17413.900000000001</v>
      </c>
      <c r="GM39" s="5">
        <f t="shared" ca="1" si="174"/>
        <v>0</v>
      </c>
      <c r="GN39" s="5">
        <f t="shared" ca="1" si="174"/>
        <v>1726.92</v>
      </c>
      <c r="GO39" s="5">
        <f t="shared" ca="1" si="174"/>
        <v>0</v>
      </c>
      <c r="GP39" s="5">
        <f t="shared" ca="1" si="174"/>
        <v>24105.599999999999</v>
      </c>
      <c r="GQ39" s="5">
        <f t="shared" ca="1" si="174"/>
        <v>60367.7</v>
      </c>
      <c r="GR39" s="5">
        <f t="shared" ca="1" si="174"/>
        <v>5636.54</v>
      </c>
      <c r="GS39" s="5">
        <f t="shared" ca="1" si="174"/>
        <v>0</v>
      </c>
      <c r="GT39" s="5">
        <f t="shared" ca="1" si="174"/>
        <v>0</v>
      </c>
      <c r="GU39" s="5"/>
      <c r="GV39" s="5">
        <f t="shared" ca="1" si="175"/>
        <v>4418.3100000000004</v>
      </c>
      <c r="GW39" s="5">
        <f t="shared" ca="1" si="175"/>
        <v>3061.68</v>
      </c>
      <c r="GX39" s="5">
        <f t="shared" ca="1" si="175"/>
        <v>0</v>
      </c>
      <c r="GY39" s="5">
        <f t="shared" ca="1" si="175"/>
        <v>0</v>
      </c>
      <c r="GZ39" s="5">
        <f t="shared" ca="1" si="175"/>
        <v>0</v>
      </c>
      <c r="HA39" s="5">
        <f t="shared" ca="1" si="175"/>
        <v>0</v>
      </c>
      <c r="HB39" s="5">
        <f t="shared" ca="1" si="175"/>
        <v>1356.63</v>
      </c>
      <c r="HC39" s="5">
        <f t="shared" ca="1" si="175"/>
        <v>0</v>
      </c>
      <c r="HD39" s="5">
        <f t="shared" ca="1" si="175"/>
        <v>0</v>
      </c>
      <c r="HE39" s="5">
        <f t="shared" ca="1" si="175"/>
        <v>0</v>
      </c>
      <c r="HF39" s="5">
        <f t="shared" ca="1" si="175"/>
        <v>0</v>
      </c>
      <c r="HG39" s="5">
        <f t="shared" ca="1" si="175"/>
        <v>0</v>
      </c>
      <c r="HH39" s="5"/>
      <c r="HI39" s="5">
        <f t="shared" ca="1" si="176"/>
        <v>169.482</v>
      </c>
      <c r="HJ39" s="5">
        <f t="shared" ca="1" si="176"/>
        <v>25.4023</v>
      </c>
      <c r="HK39" s="5">
        <f t="shared" ca="1" si="176"/>
        <v>82.591300000000004</v>
      </c>
      <c r="HL39" s="5">
        <f t="shared" ca="1" si="176"/>
        <v>21.429099999999998</v>
      </c>
      <c r="HM39" s="5">
        <f t="shared" ca="1" si="176"/>
        <v>0</v>
      </c>
      <c r="HN39" s="5">
        <f t="shared" ca="1" si="176"/>
        <v>1.71455</v>
      </c>
      <c r="HO39" s="5">
        <f t="shared" ca="1" si="176"/>
        <v>9.9839500000000001</v>
      </c>
      <c r="HP39" s="5">
        <f t="shared" ca="1" si="176"/>
        <v>28.3611</v>
      </c>
      <c r="HQ39" s="5"/>
      <c r="HR39" s="19">
        <f t="shared" ca="1" si="103"/>
        <v>39.46835917370877</v>
      </c>
      <c r="HS39" s="19">
        <f t="shared" ca="1" si="104"/>
        <v>12.54384121753022</v>
      </c>
      <c r="HT39" s="19">
        <f t="shared" ca="1" si="105"/>
        <v>6.0982370323643016</v>
      </c>
      <c r="HU39" s="19">
        <f t="shared" ca="1" si="106"/>
        <v>2.4338244766043906</v>
      </c>
      <c r="HV39" s="19">
        <f t="shared" ca="1" si="107"/>
        <v>0</v>
      </c>
      <c r="HW39" s="19">
        <f t="shared" ca="1" si="108"/>
        <v>0.24136007242132168</v>
      </c>
      <c r="HX39" s="19">
        <f t="shared" ca="1" si="109"/>
        <v>5.5570666087733018</v>
      </c>
      <c r="HY39" s="19">
        <f t="shared" ca="1" si="110"/>
        <v>3.3690786844552219</v>
      </c>
      <c r="HZ39" s="19">
        <f t="shared" ca="1" si="111"/>
        <v>8.4371901674128633</v>
      </c>
      <c r="IA39" s="19">
        <f t="shared" ca="1" si="112"/>
        <v>0.78778154321316352</v>
      </c>
      <c r="IB39" s="19">
        <f t="shared" ca="1" si="113"/>
        <v>0</v>
      </c>
      <c r="IC39" s="5"/>
      <c r="ID39" s="5"/>
      <c r="IE39" s="5"/>
      <c r="IF39" s="5">
        <f t="shared" ca="1" si="180"/>
        <v>152901</v>
      </c>
      <c r="IG39" s="5">
        <f t="shared" ca="1" si="180"/>
        <v>17.887599999999999</v>
      </c>
      <c r="IH39" s="5">
        <f t="shared" ca="1" si="180"/>
        <v>43632.6</v>
      </c>
      <c r="II39" s="5">
        <f t="shared" ca="1" si="180"/>
        <v>17413.900000000001</v>
      </c>
      <c r="IJ39" s="5">
        <f t="shared" ca="1" si="180"/>
        <v>0</v>
      </c>
      <c r="IK39" s="5">
        <f t="shared" ca="1" si="180"/>
        <v>1726.92</v>
      </c>
      <c r="IL39" s="5">
        <f t="shared" ca="1" si="180"/>
        <v>0</v>
      </c>
      <c r="IM39" s="5">
        <f t="shared" ca="1" si="180"/>
        <v>24105.599999999999</v>
      </c>
      <c r="IN39" s="5">
        <f t="shared" ca="1" si="180"/>
        <v>60367.7</v>
      </c>
      <c r="IO39" s="5">
        <f t="shared" ca="1" si="180"/>
        <v>5636.54</v>
      </c>
      <c r="IP39" s="5">
        <f t="shared" ca="1" si="180"/>
        <v>0</v>
      </c>
      <c r="IQ39" s="5">
        <f t="shared" ca="1" si="180"/>
        <v>0</v>
      </c>
      <c r="IR39" s="5"/>
      <c r="IS39" s="5">
        <f t="shared" ca="1" si="181"/>
        <v>4418.3100000000004</v>
      </c>
      <c r="IT39" s="5">
        <f t="shared" ca="1" si="181"/>
        <v>3061.68</v>
      </c>
      <c r="IU39" s="5">
        <f t="shared" ca="1" si="181"/>
        <v>0</v>
      </c>
      <c r="IV39" s="5">
        <f t="shared" ca="1" si="181"/>
        <v>0</v>
      </c>
      <c r="IW39" s="5">
        <f t="shared" ca="1" si="181"/>
        <v>0</v>
      </c>
      <c r="IX39" s="5">
        <f t="shared" ca="1" si="181"/>
        <v>0</v>
      </c>
      <c r="IY39" s="5">
        <f t="shared" ca="1" si="181"/>
        <v>1356.63</v>
      </c>
      <c r="IZ39" s="5">
        <f t="shared" ca="1" si="181"/>
        <v>0</v>
      </c>
      <c r="JA39" s="5">
        <f t="shared" ca="1" si="181"/>
        <v>0</v>
      </c>
      <c r="JB39" s="5">
        <f t="shared" ca="1" si="181"/>
        <v>0</v>
      </c>
      <c r="JC39" s="5">
        <f t="shared" ca="1" si="181"/>
        <v>0</v>
      </c>
      <c r="JD39" s="5">
        <f t="shared" ca="1" si="181"/>
        <v>0</v>
      </c>
      <c r="JE39" s="5"/>
      <c r="JF39" s="5">
        <f t="shared" ca="1" si="182"/>
        <v>169.482</v>
      </c>
      <c r="JG39" s="5">
        <f t="shared" ca="1" si="182"/>
        <v>25.4023</v>
      </c>
      <c r="JH39" s="5">
        <f t="shared" ca="1" si="182"/>
        <v>82.591300000000004</v>
      </c>
      <c r="JI39" s="5">
        <f t="shared" ca="1" si="182"/>
        <v>21.429099999999998</v>
      </c>
      <c r="JJ39" s="5">
        <f t="shared" ca="1" si="182"/>
        <v>0</v>
      </c>
      <c r="JK39" s="5">
        <f t="shared" ca="1" si="182"/>
        <v>1.71455</v>
      </c>
      <c r="JL39" s="5">
        <f t="shared" ca="1" si="182"/>
        <v>9.9839500000000001</v>
      </c>
      <c r="JM39" s="5">
        <f t="shared" ca="1" si="182"/>
        <v>28.3611</v>
      </c>
      <c r="JN39" s="5"/>
      <c r="JO39" s="19">
        <f t="shared" ca="1" si="261"/>
        <v>39.46835917370877</v>
      </c>
      <c r="JP39" s="19">
        <f t="shared" ca="1" si="262"/>
        <v>12.54384121753022</v>
      </c>
      <c r="JQ39" s="19">
        <f t="shared" ca="1" si="263"/>
        <v>6.0982370323643016</v>
      </c>
      <c r="JR39" s="19">
        <f t="shared" ca="1" si="264"/>
        <v>2.4338244766043906</v>
      </c>
      <c r="JS39" s="19">
        <f t="shared" ca="1" si="265"/>
        <v>0</v>
      </c>
      <c r="JT39" s="19">
        <f t="shared" ca="1" si="266"/>
        <v>0.24136007242132168</v>
      </c>
      <c r="JU39" s="19">
        <f t="shared" ca="1" si="267"/>
        <v>5.5570666087733018</v>
      </c>
      <c r="JV39" s="19">
        <f t="shared" ca="1" si="268"/>
        <v>3.3690786844552219</v>
      </c>
      <c r="JW39" s="19">
        <f t="shared" ca="1" si="269"/>
        <v>8.4371901674128633</v>
      </c>
      <c r="JX39" s="19">
        <f t="shared" ca="1" si="270"/>
        <v>0.78778154321316352</v>
      </c>
      <c r="JY39" s="19">
        <f t="shared" ca="1" si="271"/>
        <v>0</v>
      </c>
    </row>
    <row r="40" spans="1:285" ht="15" customHeight="1" x14ac:dyDescent="0.25">
      <c r="A40" s="5">
        <f>IF('Old Results'!E20='New Results'!E20,'New Results'!E20,"0")</f>
        <v>498589</v>
      </c>
      <c r="B40" s="5">
        <v>400</v>
      </c>
      <c r="C40" s="27">
        <f t="shared" si="127"/>
        <v>19</v>
      </c>
      <c r="D40" s="41" t="str">
        <f>'Old Results'!C20</f>
        <v>040112-OffLrg-AbsorptionChiller19</v>
      </c>
      <c r="E40" s="41" t="str">
        <f>'New Results'!C20</f>
        <v>040112-OffLrg-AbsorptionChiller19</v>
      </c>
      <c r="F40" s="5">
        <f t="shared" ca="1" si="183"/>
        <v>0</v>
      </c>
      <c r="G40" s="5">
        <f t="shared" ca="1" si="184"/>
        <v>0</v>
      </c>
      <c r="H40" s="5">
        <f t="shared" ca="1" si="185"/>
        <v>0</v>
      </c>
      <c r="I40" s="5">
        <f t="shared" ca="1" si="186"/>
        <v>0</v>
      </c>
      <c r="J40" s="5">
        <f t="shared" ca="1" si="187"/>
        <v>0</v>
      </c>
      <c r="K40" s="5">
        <f t="shared" ca="1" si="188"/>
        <v>0</v>
      </c>
      <c r="L40" s="5">
        <f t="shared" ca="1" si="189"/>
        <v>0</v>
      </c>
      <c r="M40" s="5">
        <f t="shared" ca="1" si="190"/>
        <v>0</v>
      </c>
      <c r="N40" s="5">
        <f t="shared" ca="1" si="191"/>
        <v>0</v>
      </c>
      <c r="O40" s="5">
        <f t="shared" ca="1" si="192"/>
        <v>0</v>
      </c>
      <c r="P40" s="5">
        <f t="shared" ca="1" si="193"/>
        <v>0</v>
      </c>
      <c r="Q40" s="5">
        <f t="shared" ca="1" si="193"/>
        <v>0</v>
      </c>
      <c r="R40" s="5">
        <f t="shared" ca="1" si="194"/>
        <v>0</v>
      </c>
      <c r="S40" s="5">
        <f t="shared" ca="1" si="195"/>
        <v>0</v>
      </c>
      <c r="T40" s="5">
        <f t="shared" ca="1" si="196"/>
        <v>0</v>
      </c>
      <c r="U40" s="5">
        <f t="shared" ca="1" si="197"/>
        <v>0</v>
      </c>
      <c r="V40" s="5">
        <f t="shared" ca="1" si="198"/>
        <v>0</v>
      </c>
      <c r="W40" s="5">
        <f t="shared" ca="1" si="199"/>
        <v>0</v>
      </c>
      <c r="X40" s="5">
        <f t="shared" ca="1" si="200"/>
        <v>0</v>
      </c>
      <c r="Y40" s="5">
        <f t="shared" ca="1" si="201"/>
        <v>0</v>
      </c>
      <c r="Z40" s="5">
        <f t="shared" ca="1" si="202"/>
        <v>0</v>
      </c>
      <c r="AA40" s="5">
        <f t="shared" ca="1" si="203"/>
        <v>0</v>
      </c>
      <c r="AB40" s="5">
        <f t="shared" ca="1" si="204"/>
        <v>0</v>
      </c>
      <c r="AC40" s="5">
        <f t="shared" ca="1" si="204"/>
        <v>0</v>
      </c>
      <c r="AD40" s="37">
        <f t="shared" ca="1" si="205"/>
        <v>0</v>
      </c>
      <c r="AE40" s="37">
        <f t="shared" ca="1" si="206"/>
        <v>0</v>
      </c>
      <c r="AF40" s="37">
        <f t="shared" ca="1" si="207"/>
        <v>0</v>
      </c>
      <c r="AG40" s="37">
        <f t="shared" ca="1" si="208"/>
        <v>0</v>
      </c>
      <c r="AH40" s="37">
        <f t="shared" ca="1" si="209"/>
        <v>0</v>
      </c>
      <c r="AI40" s="37">
        <f t="shared" ca="1" si="210"/>
        <v>0</v>
      </c>
      <c r="AJ40" s="37">
        <f t="shared" ca="1" si="211"/>
        <v>0</v>
      </c>
      <c r="AK40" s="37">
        <f t="shared" ca="1" si="212"/>
        <v>0</v>
      </c>
      <c r="AL40" s="33">
        <f t="shared" ca="1" si="68"/>
        <v>61.089430051605632</v>
      </c>
      <c r="AM40" s="33">
        <f t="shared" ca="1" si="69"/>
        <v>61.089430051605632</v>
      </c>
      <c r="AN40" s="24">
        <f t="shared" ca="1" si="213"/>
        <v>0</v>
      </c>
      <c r="AO40" s="34">
        <f t="shared" ca="1" si="214"/>
        <v>179.01499999999999</v>
      </c>
      <c r="AP40" s="34">
        <f t="shared" ca="1" si="215"/>
        <v>179.01499999999999</v>
      </c>
      <c r="AQ40" s="45">
        <f t="shared" ca="1" si="216"/>
        <v>0</v>
      </c>
      <c r="AR40" s="34">
        <f t="shared" ca="1" si="70"/>
        <v>-76.8</v>
      </c>
      <c r="AS40" s="34">
        <f t="shared" ca="1" si="71"/>
        <v>-76.8</v>
      </c>
      <c r="AT40" s="47">
        <f t="shared" ca="1" si="132"/>
        <v>0</v>
      </c>
      <c r="AU40" s="5"/>
      <c r="AV40" s="5">
        <f t="shared" ca="1" si="72"/>
        <v>0</v>
      </c>
      <c r="AW40" s="5">
        <f t="shared" ca="1" si="73"/>
        <v>0</v>
      </c>
      <c r="AX40" s="5">
        <f t="shared" ca="1" si="74"/>
        <v>0</v>
      </c>
      <c r="AY40" s="5">
        <f t="shared" ca="1" si="75"/>
        <v>0</v>
      </c>
      <c r="AZ40" s="5">
        <f t="shared" ca="1" si="76"/>
        <v>0</v>
      </c>
      <c r="BA40" s="5">
        <f t="shared" ca="1" si="77"/>
        <v>0</v>
      </c>
      <c r="BB40" s="5">
        <f t="shared" ca="1" si="78"/>
        <v>0</v>
      </c>
      <c r="BC40" s="5">
        <f t="shared" ca="1" si="79"/>
        <v>0</v>
      </c>
      <c r="BD40" s="5">
        <f t="shared" ca="1" si="80"/>
        <v>0</v>
      </c>
      <c r="BE40" s="5">
        <f t="shared" ca="1" si="81"/>
        <v>0</v>
      </c>
      <c r="BF40" s="5">
        <f t="shared" ca="1" si="82"/>
        <v>0</v>
      </c>
      <c r="BG40" s="5">
        <f t="shared" ca="1" si="83"/>
        <v>0</v>
      </c>
      <c r="BH40" s="5">
        <f t="shared" ca="1" si="217"/>
        <v>0</v>
      </c>
      <c r="BI40" s="5">
        <f t="shared" ca="1" si="218"/>
        <v>0</v>
      </c>
      <c r="BJ40" s="5">
        <f t="shared" ca="1" si="219"/>
        <v>0</v>
      </c>
      <c r="BK40" s="5">
        <f t="shared" ca="1" si="220"/>
        <v>0</v>
      </c>
      <c r="BL40" s="5">
        <f t="shared" ca="1" si="221"/>
        <v>0</v>
      </c>
      <c r="BM40" s="5">
        <f t="shared" ca="1" si="222"/>
        <v>0</v>
      </c>
      <c r="BN40" s="5">
        <f t="shared" ca="1" si="223"/>
        <v>0</v>
      </c>
      <c r="BO40" s="5">
        <f t="shared" ca="1" si="224"/>
        <v>0</v>
      </c>
      <c r="BP40" s="5">
        <f t="shared" ca="1" si="225"/>
        <v>0</v>
      </c>
      <c r="BQ40" s="5">
        <f t="shared" ca="1" si="226"/>
        <v>0</v>
      </c>
      <c r="BR40" s="5">
        <f t="shared" ca="1" si="227"/>
        <v>0</v>
      </c>
      <c r="BS40" s="5">
        <f t="shared" ca="1" si="227"/>
        <v>0</v>
      </c>
      <c r="BT40" s="37">
        <f t="shared" ca="1" si="228"/>
        <v>0</v>
      </c>
      <c r="BU40" s="37">
        <f t="shared" ca="1" si="229"/>
        <v>0</v>
      </c>
      <c r="BV40" s="37">
        <f t="shared" ca="1" si="230"/>
        <v>0</v>
      </c>
      <c r="BW40" s="37">
        <f t="shared" ca="1" si="231"/>
        <v>0</v>
      </c>
      <c r="BX40" s="37">
        <f t="shared" ca="1" si="232"/>
        <v>0</v>
      </c>
      <c r="BY40" s="37">
        <f t="shared" ca="1" si="233"/>
        <v>0</v>
      </c>
      <c r="BZ40" s="37">
        <f t="shared" ca="1" si="234"/>
        <v>0</v>
      </c>
      <c r="CA40" s="19">
        <f t="shared" ca="1" si="235"/>
        <v>0</v>
      </c>
      <c r="CB40" s="33">
        <f t="shared" ca="1" si="86"/>
        <v>30.797835170852146</v>
      </c>
      <c r="CC40" s="33">
        <f t="shared" ca="1" si="87"/>
        <v>30.797835170852146</v>
      </c>
      <c r="CD40" s="24">
        <f t="shared" ca="1" si="236"/>
        <v>0</v>
      </c>
      <c r="CE40" s="34">
        <f t="shared" ca="1" si="237"/>
        <v>102.182</v>
      </c>
      <c r="CF40" s="34">
        <f t="shared" ca="1" si="238"/>
        <v>102.182</v>
      </c>
      <c r="CG40" s="45">
        <f t="shared" ca="1" si="88"/>
        <v>0</v>
      </c>
      <c r="CH40" s="5"/>
      <c r="CI40" s="25"/>
      <c r="CJ40" s="5">
        <f t="shared" ca="1" si="155"/>
        <v>297</v>
      </c>
      <c r="CK40" s="5">
        <f t="shared" ca="1" si="156"/>
        <v>298</v>
      </c>
      <c r="CL40" s="63">
        <f t="shared" ca="1" si="157"/>
        <v>-3.3670033670034627E-3</v>
      </c>
      <c r="CO40" s="5">
        <f t="shared" ca="1" si="171"/>
        <v>4260820</v>
      </c>
      <c r="CP40" s="5">
        <f t="shared" ca="1" si="171"/>
        <v>608624</v>
      </c>
      <c r="CQ40" s="5">
        <f t="shared" ca="1" si="171"/>
        <v>367258</v>
      </c>
      <c r="CR40" s="5">
        <f t="shared" ca="1" si="171"/>
        <v>198413</v>
      </c>
      <c r="CS40" s="5">
        <f t="shared" ca="1" si="171"/>
        <v>6907.41</v>
      </c>
      <c r="CT40" s="5">
        <f t="shared" ca="1" si="171"/>
        <v>148961</v>
      </c>
      <c r="CU40" s="5">
        <f t="shared" ca="1" si="171"/>
        <v>0</v>
      </c>
      <c r="CV40" s="5">
        <f t="shared" ca="1" si="171"/>
        <v>795072</v>
      </c>
      <c r="CW40" s="5">
        <f t="shared" ca="1" si="171"/>
        <v>2135580</v>
      </c>
      <c r="CX40" s="5">
        <f t="shared" ca="1" si="171"/>
        <v>0</v>
      </c>
      <c r="CY40" s="5">
        <f t="shared" ca="1" si="171"/>
        <v>0</v>
      </c>
      <c r="CZ40" s="5">
        <f t="shared" ca="1" si="171"/>
        <v>0</v>
      </c>
      <c r="DA40" s="5"/>
      <c r="DB40" s="5">
        <f t="shared" ca="1" si="172"/>
        <v>159206</v>
      </c>
      <c r="DC40" s="5">
        <f t="shared" ca="1" si="172"/>
        <v>153432</v>
      </c>
      <c r="DD40" s="5">
        <f t="shared" ca="1" si="172"/>
        <v>0</v>
      </c>
      <c r="DE40" s="5">
        <f t="shared" ca="1" si="172"/>
        <v>0</v>
      </c>
      <c r="DF40" s="5">
        <f t="shared" ca="1" si="172"/>
        <v>0</v>
      </c>
      <c r="DG40" s="5">
        <f t="shared" ca="1" si="172"/>
        <v>0</v>
      </c>
      <c r="DH40" s="5">
        <f t="shared" ca="1" si="172"/>
        <v>5774.04</v>
      </c>
      <c r="DI40" s="5">
        <f t="shared" ca="1" si="172"/>
        <v>0</v>
      </c>
      <c r="DJ40" s="5">
        <f t="shared" ca="1" si="172"/>
        <v>0</v>
      </c>
      <c r="DK40" s="5">
        <f t="shared" ca="1" si="172"/>
        <v>0</v>
      </c>
      <c r="DL40" s="5">
        <f t="shared" ca="1" si="172"/>
        <v>0</v>
      </c>
      <c r="DM40" s="5">
        <f t="shared" ca="1" si="172"/>
        <v>0</v>
      </c>
      <c r="DN40" s="5"/>
      <c r="DO40" s="5">
        <f t="shared" ca="1" si="173"/>
        <v>179.01499999999999</v>
      </c>
      <c r="DP40" s="5">
        <f t="shared" ca="1" si="173"/>
        <v>79.573599999999999</v>
      </c>
      <c r="DQ40" s="5">
        <f t="shared" ca="1" si="173"/>
        <v>30.0108</v>
      </c>
      <c r="DR40" s="5">
        <f t="shared" ca="1" si="173"/>
        <v>11.524800000000001</v>
      </c>
      <c r="DS40" s="5">
        <f t="shared" ca="1" si="173"/>
        <v>0.93936699999999995</v>
      </c>
      <c r="DT40" s="5">
        <f t="shared" ca="1" si="173"/>
        <v>9.7187099999999997</v>
      </c>
      <c r="DU40" s="5">
        <f t="shared" ca="1" si="173"/>
        <v>2.0814499999999998</v>
      </c>
      <c r="DV40" s="5">
        <f t="shared" ca="1" si="173"/>
        <v>45.1663</v>
      </c>
      <c r="DW40" s="5"/>
      <c r="DX40" s="19">
        <f t="shared" ca="1" si="239"/>
        <v>61.089430051605632</v>
      </c>
      <c r="DY40" s="19">
        <f t="shared" ca="1" si="240"/>
        <v>34.93824590594658</v>
      </c>
      <c r="DZ40" s="19">
        <f t="shared" ca="1" si="241"/>
        <v>2.5132610145831533</v>
      </c>
      <c r="EA40" s="19">
        <f t="shared" ca="1" si="242"/>
        <v>1.3578020293267601</v>
      </c>
      <c r="EB40" s="19">
        <f t="shared" ca="1" si="243"/>
        <v>4.7269560539843443E-2</v>
      </c>
      <c r="EC40" s="19">
        <f t="shared" ca="1" si="244"/>
        <v>1.0193865729087483</v>
      </c>
      <c r="ED40" s="19">
        <f t="shared" ca="1" si="245"/>
        <v>1.1580760907280345</v>
      </c>
      <c r="EE40" s="19">
        <f t="shared" ca="1" si="246"/>
        <v>5.4409256200999216</v>
      </c>
      <c r="EF40" s="19">
        <f t="shared" ca="1" si="247"/>
        <v>14.614439869311196</v>
      </c>
      <c r="EG40" s="19">
        <f t="shared" ca="1" si="248"/>
        <v>0</v>
      </c>
      <c r="EH40" s="19">
        <f t="shared" ca="1" si="249"/>
        <v>0</v>
      </c>
      <c r="EI40" s="5"/>
      <c r="EJ40" s="5"/>
      <c r="EK40" s="5"/>
      <c r="EL40" s="5">
        <f t="shared" ca="1" si="177"/>
        <v>4260820</v>
      </c>
      <c r="EM40" s="5">
        <f t="shared" ca="1" si="177"/>
        <v>608624</v>
      </c>
      <c r="EN40" s="5">
        <f t="shared" ca="1" si="177"/>
        <v>367258</v>
      </c>
      <c r="EO40" s="5">
        <f t="shared" ca="1" si="177"/>
        <v>198413</v>
      </c>
      <c r="EP40" s="5">
        <f t="shared" ca="1" si="177"/>
        <v>6907.41</v>
      </c>
      <c r="EQ40" s="5">
        <f t="shared" ca="1" si="177"/>
        <v>148961</v>
      </c>
      <c r="ER40" s="5">
        <f t="shared" ca="1" si="177"/>
        <v>0</v>
      </c>
      <c r="ES40" s="5">
        <f t="shared" ca="1" si="177"/>
        <v>795072</v>
      </c>
      <c r="ET40" s="5">
        <f t="shared" ca="1" si="177"/>
        <v>2135580</v>
      </c>
      <c r="EU40" s="5">
        <f t="shared" ca="1" si="177"/>
        <v>0</v>
      </c>
      <c r="EV40" s="5">
        <f t="shared" ca="1" si="177"/>
        <v>0</v>
      </c>
      <c r="EW40" s="5">
        <f t="shared" ca="1" si="177"/>
        <v>0</v>
      </c>
      <c r="EX40" s="5"/>
      <c r="EY40" s="5">
        <f t="shared" ca="1" si="178"/>
        <v>159206</v>
      </c>
      <c r="EZ40" s="5">
        <f t="shared" ca="1" si="178"/>
        <v>153432</v>
      </c>
      <c r="FA40" s="5">
        <f t="shared" ca="1" si="178"/>
        <v>0</v>
      </c>
      <c r="FB40" s="5">
        <f t="shared" ca="1" si="178"/>
        <v>0</v>
      </c>
      <c r="FC40" s="5">
        <f t="shared" ca="1" si="178"/>
        <v>0</v>
      </c>
      <c r="FD40" s="5">
        <f t="shared" ca="1" si="178"/>
        <v>0</v>
      </c>
      <c r="FE40" s="5">
        <f t="shared" ca="1" si="178"/>
        <v>5774.04</v>
      </c>
      <c r="FF40" s="5">
        <f t="shared" ca="1" si="178"/>
        <v>0</v>
      </c>
      <c r="FG40" s="5">
        <f t="shared" ca="1" si="178"/>
        <v>0</v>
      </c>
      <c r="FH40" s="5">
        <f t="shared" ca="1" si="178"/>
        <v>0</v>
      </c>
      <c r="FI40" s="5">
        <f t="shared" ca="1" si="178"/>
        <v>0</v>
      </c>
      <c r="FJ40" s="5">
        <f t="shared" ca="1" si="178"/>
        <v>0</v>
      </c>
      <c r="FK40" s="5"/>
      <c r="FL40" s="5">
        <f t="shared" ca="1" si="179"/>
        <v>179.01499999999999</v>
      </c>
      <c r="FM40" s="5">
        <f t="shared" ca="1" si="179"/>
        <v>79.573599999999999</v>
      </c>
      <c r="FN40" s="5">
        <f t="shared" ca="1" si="179"/>
        <v>30.0108</v>
      </c>
      <c r="FO40" s="5">
        <f t="shared" ca="1" si="179"/>
        <v>11.524800000000001</v>
      </c>
      <c r="FP40" s="5">
        <f t="shared" ca="1" si="179"/>
        <v>0.93936699999999995</v>
      </c>
      <c r="FQ40" s="5">
        <f t="shared" ca="1" si="179"/>
        <v>9.7187099999999997</v>
      </c>
      <c r="FR40" s="5">
        <f t="shared" ca="1" si="179"/>
        <v>2.0814499999999998</v>
      </c>
      <c r="FS40" s="5">
        <f t="shared" ca="1" si="179"/>
        <v>45.1663</v>
      </c>
      <c r="FT40" s="5"/>
      <c r="FU40" s="19">
        <f t="shared" ca="1" si="250"/>
        <v>61.089430051605632</v>
      </c>
      <c r="FV40" s="19">
        <f t="shared" ca="1" si="251"/>
        <v>34.93824590594658</v>
      </c>
      <c r="FW40" s="19">
        <f t="shared" ca="1" si="252"/>
        <v>2.5132610145831533</v>
      </c>
      <c r="FX40" s="19">
        <f t="shared" ca="1" si="253"/>
        <v>1.3578020293267601</v>
      </c>
      <c r="FY40" s="19">
        <f t="shared" ca="1" si="254"/>
        <v>4.7269560539843443E-2</v>
      </c>
      <c r="FZ40" s="19">
        <f t="shared" ca="1" si="255"/>
        <v>1.0193865729087483</v>
      </c>
      <c r="GA40" s="19">
        <f t="shared" ca="1" si="256"/>
        <v>1.1580760907280345</v>
      </c>
      <c r="GB40" s="19">
        <f t="shared" ca="1" si="257"/>
        <v>5.4409256200999216</v>
      </c>
      <c r="GC40" s="19">
        <f t="shared" ca="1" si="258"/>
        <v>14.614439869311196</v>
      </c>
      <c r="GD40" s="19">
        <f t="shared" ca="1" si="259"/>
        <v>0</v>
      </c>
      <c r="GE40" s="19">
        <f t="shared" ca="1" si="260"/>
        <v>0</v>
      </c>
      <c r="GF40" s="5"/>
      <c r="GG40" s="5"/>
      <c r="GH40" s="5"/>
      <c r="GI40" s="5">
        <f t="shared" ca="1" si="174"/>
        <v>3470320</v>
      </c>
      <c r="GJ40" s="5">
        <f t="shared" ca="1" si="174"/>
        <v>176.66300000000001</v>
      </c>
      <c r="GK40" s="5">
        <f t="shared" ca="1" si="174"/>
        <v>281810</v>
      </c>
      <c r="GL40" s="5">
        <f t="shared" ca="1" si="174"/>
        <v>352015</v>
      </c>
      <c r="GM40" s="5">
        <f t="shared" ca="1" si="174"/>
        <v>33900.699999999997</v>
      </c>
      <c r="GN40" s="5">
        <f t="shared" ca="1" si="174"/>
        <v>81834.399999999994</v>
      </c>
      <c r="GO40" s="5">
        <f t="shared" ca="1" si="174"/>
        <v>0</v>
      </c>
      <c r="GP40" s="5">
        <f t="shared" ca="1" si="174"/>
        <v>584998</v>
      </c>
      <c r="GQ40" s="5">
        <f t="shared" ca="1" si="174"/>
        <v>2135580</v>
      </c>
      <c r="GR40" s="5">
        <f t="shared" ca="1" si="174"/>
        <v>0</v>
      </c>
      <c r="GS40" s="5">
        <f t="shared" ca="1" si="174"/>
        <v>0</v>
      </c>
      <c r="GT40" s="5">
        <f t="shared" ca="1" si="174"/>
        <v>0</v>
      </c>
      <c r="GU40" s="5"/>
      <c r="GV40" s="5">
        <f t="shared" ca="1" si="175"/>
        <v>35147.300000000003</v>
      </c>
      <c r="GW40" s="5">
        <f t="shared" ca="1" si="175"/>
        <v>29374.799999999999</v>
      </c>
      <c r="GX40" s="5">
        <f t="shared" ca="1" si="175"/>
        <v>0</v>
      </c>
      <c r="GY40" s="5">
        <f t="shared" ca="1" si="175"/>
        <v>0</v>
      </c>
      <c r="GZ40" s="5">
        <f t="shared" ca="1" si="175"/>
        <v>0</v>
      </c>
      <c r="HA40" s="5">
        <f t="shared" ca="1" si="175"/>
        <v>0</v>
      </c>
      <c r="HB40" s="5">
        <f t="shared" ca="1" si="175"/>
        <v>5772.52</v>
      </c>
      <c r="HC40" s="5">
        <f t="shared" ca="1" si="175"/>
        <v>0</v>
      </c>
      <c r="HD40" s="5">
        <f t="shared" ca="1" si="175"/>
        <v>0</v>
      </c>
      <c r="HE40" s="5">
        <f t="shared" ca="1" si="175"/>
        <v>0</v>
      </c>
      <c r="HF40" s="5">
        <f t="shared" ca="1" si="175"/>
        <v>0</v>
      </c>
      <c r="HG40" s="5">
        <f t="shared" ca="1" si="175"/>
        <v>0</v>
      </c>
      <c r="HH40" s="5"/>
      <c r="HI40" s="5">
        <f t="shared" ca="1" si="176"/>
        <v>102.182</v>
      </c>
      <c r="HJ40" s="5">
        <f t="shared" ca="1" si="176"/>
        <v>11.701599999999999</v>
      </c>
      <c r="HK40" s="5">
        <f t="shared" ca="1" si="176"/>
        <v>25.728100000000001</v>
      </c>
      <c r="HL40" s="5">
        <f t="shared" ca="1" si="176"/>
        <v>20.526199999999999</v>
      </c>
      <c r="HM40" s="5">
        <f t="shared" ca="1" si="176"/>
        <v>3.1427399999999999</v>
      </c>
      <c r="HN40" s="5">
        <f t="shared" ca="1" si="176"/>
        <v>5.7104100000000004</v>
      </c>
      <c r="HO40" s="5">
        <f t="shared" ca="1" si="176"/>
        <v>2.0809000000000002</v>
      </c>
      <c r="HP40" s="5">
        <f t="shared" ca="1" si="176"/>
        <v>33.292000000000002</v>
      </c>
      <c r="HQ40" s="5"/>
      <c r="HR40" s="19">
        <f t="shared" ca="1" si="103"/>
        <v>30.797835170852146</v>
      </c>
      <c r="HS40" s="19">
        <f t="shared" ca="1" si="104"/>
        <v>5.8927950158467191</v>
      </c>
      <c r="HT40" s="19">
        <f t="shared" ca="1" si="105"/>
        <v>1.9285137056774215</v>
      </c>
      <c r="HU40" s="19">
        <f t="shared" ca="1" si="106"/>
        <v>2.4089484124198486</v>
      </c>
      <c r="HV40" s="19">
        <f t="shared" ca="1" si="107"/>
        <v>0.23199306121875932</v>
      </c>
      <c r="HW40" s="19">
        <f t="shared" ca="1" si="108"/>
        <v>0.56001831729139628</v>
      </c>
      <c r="HX40" s="19">
        <f t="shared" ca="1" si="109"/>
        <v>1.1577712304122232</v>
      </c>
      <c r="HY40" s="19">
        <f t="shared" ca="1" si="110"/>
        <v>4.0033237315704921</v>
      </c>
      <c r="HZ40" s="19">
        <f t="shared" ca="1" si="111"/>
        <v>14.614439869311196</v>
      </c>
      <c r="IA40" s="19">
        <f t="shared" ca="1" si="112"/>
        <v>0</v>
      </c>
      <c r="IB40" s="19">
        <f t="shared" ca="1" si="113"/>
        <v>0</v>
      </c>
      <c r="IC40" s="5"/>
      <c r="ID40" s="5"/>
      <c r="IE40" s="5"/>
      <c r="IF40" s="5">
        <f t="shared" ca="1" si="180"/>
        <v>3470320</v>
      </c>
      <c r="IG40" s="5">
        <f t="shared" ca="1" si="180"/>
        <v>176.66300000000001</v>
      </c>
      <c r="IH40" s="5">
        <f t="shared" ca="1" si="180"/>
        <v>281810</v>
      </c>
      <c r="II40" s="5">
        <f t="shared" ca="1" si="180"/>
        <v>352015</v>
      </c>
      <c r="IJ40" s="5">
        <f t="shared" ca="1" si="180"/>
        <v>33900.699999999997</v>
      </c>
      <c r="IK40" s="5">
        <f t="shared" ca="1" si="180"/>
        <v>81834.399999999994</v>
      </c>
      <c r="IL40" s="5">
        <f t="shared" ca="1" si="180"/>
        <v>0</v>
      </c>
      <c r="IM40" s="5">
        <f t="shared" ca="1" si="180"/>
        <v>584998</v>
      </c>
      <c r="IN40" s="5">
        <f t="shared" ca="1" si="180"/>
        <v>2135580</v>
      </c>
      <c r="IO40" s="5">
        <f t="shared" ca="1" si="180"/>
        <v>0</v>
      </c>
      <c r="IP40" s="5">
        <f t="shared" ca="1" si="180"/>
        <v>0</v>
      </c>
      <c r="IQ40" s="5">
        <f t="shared" ca="1" si="180"/>
        <v>0</v>
      </c>
      <c r="IR40" s="5"/>
      <c r="IS40" s="5">
        <f t="shared" ca="1" si="181"/>
        <v>35147.300000000003</v>
      </c>
      <c r="IT40" s="5">
        <f t="shared" ca="1" si="181"/>
        <v>29374.799999999999</v>
      </c>
      <c r="IU40" s="5">
        <f t="shared" ca="1" si="181"/>
        <v>0</v>
      </c>
      <c r="IV40" s="5">
        <f t="shared" ca="1" si="181"/>
        <v>0</v>
      </c>
      <c r="IW40" s="5">
        <f t="shared" ca="1" si="181"/>
        <v>0</v>
      </c>
      <c r="IX40" s="5">
        <f t="shared" ca="1" si="181"/>
        <v>0</v>
      </c>
      <c r="IY40" s="5">
        <f t="shared" ca="1" si="181"/>
        <v>5772.52</v>
      </c>
      <c r="IZ40" s="5">
        <f t="shared" ca="1" si="181"/>
        <v>0</v>
      </c>
      <c r="JA40" s="5">
        <f t="shared" ca="1" si="181"/>
        <v>0</v>
      </c>
      <c r="JB40" s="5">
        <f t="shared" ca="1" si="181"/>
        <v>0</v>
      </c>
      <c r="JC40" s="5">
        <f t="shared" ca="1" si="181"/>
        <v>0</v>
      </c>
      <c r="JD40" s="5">
        <f t="shared" ca="1" si="181"/>
        <v>0</v>
      </c>
      <c r="JE40" s="5"/>
      <c r="JF40" s="5">
        <f t="shared" ca="1" si="182"/>
        <v>102.182</v>
      </c>
      <c r="JG40" s="5">
        <f t="shared" ca="1" si="182"/>
        <v>11.701599999999999</v>
      </c>
      <c r="JH40" s="5">
        <f t="shared" ca="1" si="182"/>
        <v>25.728100000000001</v>
      </c>
      <c r="JI40" s="5">
        <f t="shared" ca="1" si="182"/>
        <v>20.526199999999999</v>
      </c>
      <c r="JJ40" s="5">
        <f t="shared" ca="1" si="182"/>
        <v>3.1427399999999999</v>
      </c>
      <c r="JK40" s="5">
        <f t="shared" ca="1" si="182"/>
        <v>5.7104100000000004</v>
      </c>
      <c r="JL40" s="5">
        <f t="shared" ca="1" si="182"/>
        <v>2.0809000000000002</v>
      </c>
      <c r="JM40" s="5">
        <f t="shared" ca="1" si="182"/>
        <v>33.292000000000002</v>
      </c>
      <c r="JN40" s="5"/>
      <c r="JO40" s="19">
        <f t="shared" ca="1" si="261"/>
        <v>30.797835170852146</v>
      </c>
      <c r="JP40" s="19">
        <f t="shared" ca="1" si="262"/>
        <v>5.8927950158467191</v>
      </c>
      <c r="JQ40" s="19">
        <f t="shared" ca="1" si="263"/>
        <v>1.9285137056774215</v>
      </c>
      <c r="JR40" s="19">
        <f t="shared" ca="1" si="264"/>
        <v>2.4089484124198486</v>
      </c>
      <c r="JS40" s="19">
        <f t="shared" ca="1" si="265"/>
        <v>0.23199306121875932</v>
      </c>
      <c r="JT40" s="19">
        <f t="shared" ca="1" si="266"/>
        <v>0.56001831729139628</v>
      </c>
      <c r="JU40" s="19">
        <f t="shared" ca="1" si="267"/>
        <v>1.1577712304122232</v>
      </c>
      <c r="JV40" s="19">
        <f t="shared" ca="1" si="268"/>
        <v>4.0033237315704921</v>
      </c>
      <c r="JW40" s="19">
        <f t="shared" ca="1" si="269"/>
        <v>14.614439869311196</v>
      </c>
      <c r="JX40" s="19">
        <f t="shared" ca="1" si="270"/>
        <v>0</v>
      </c>
      <c r="JY40" s="19">
        <f t="shared" ca="1" si="271"/>
        <v>0</v>
      </c>
    </row>
    <row r="41" spans="1:285" ht="15" customHeight="1" x14ac:dyDescent="0.25">
      <c r="A41" s="5">
        <f>IF('Old Results'!E21='New Results'!E21,'New Results'!E21,"0")</f>
        <v>498589</v>
      </c>
      <c r="B41" s="5">
        <v>400</v>
      </c>
      <c r="C41" s="27">
        <f t="shared" si="127"/>
        <v>20</v>
      </c>
      <c r="D41" s="41" t="str">
        <f>'Old Results'!C21</f>
        <v>040112-OffLrg-VAVPriSec19</v>
      </c>
      <c r="E41" s="41" t="str">
        <f>'New Results'!C21</f>
        <v>040112-OffLrg-VAVPriSec19</v>
      </c>
      <c r="F41" s="5">
        <f t="shared" ca="1" si="183"/>
        <v>0</v>
      </c>
      <c r="G41" s="5">
        <f t="shared" ca="1" si="184"/>
        <v>0</v>
      </c>
      <c r="H41" s="5">
        <f t="shared" ca="1" si="185"/>
        <v>0</v>
      </c>
      <c r="I41" s="5">
        <f t="shared" ca="1" si="186"/>
        <v>0</v>
      </c>
      <c r="J41" s="5">
        <f t="shared" ca="1" si="187"/>
        <v>0</v>
      </c>
      <c r="K41" s="5">
        <f t="shared" ca="1" si="188"/>
        <v>0</v>
      </c>
      <c r="L41" s="5">
        <f t="shared" ca="1" si="189"/>
        <v>0</v>
      </c>
      <c r="M41" s="5">
        <f t="shared" ca="1" si="190"/>
        <v>0</v>
      </c>
      <c r="N41" s="5">
        <f t="shared" ca="1" si="191"/>
        <v>0</v>
      </c>
      <c r="O41" s="5">
        <f t="shared" ca="1" si="192"/>
        <v>0</v>
      </c>
      <c r="P41" s="5">
        <f t="shared" ca="1" si="193"/>
        <v>0</v>
      </c>
      <c r="Q41" s="5">
        <f t="shared" ca="1" si="193"/>
        <v>0</v>
      </c>
      <c r="R41" s="5">
        <f t="shared" ca="1" si="194"/>
        <v>0</v>
      </c>
      <c r="S41" s="5">
        <f t="shared" ca="1" si="195"/>
        <v>0</v>
      </c>
      <c r="T41" s="5">
        <f t="shared" ca="1" si="196"/>
        <v>0</v>
      </c>
      <c r="U41" s="5">
        <f t="shared" ca="1" si="197"/>
        <v>0</v>
      </c>
      <c r="V41" s="5">
        <f t="shared" ca="1" si="198"/>
        <v>0</v>
      </c>
      <c r="W41" s="5">
        <f t="shared" ca="1" si="199"/>
        <v>0</v>
      </c>
      <c r="X41" s="5">
        <f t="shared" ca="1" si="200"/>
        <v>0</v>
      </c>
      <c r="Y41" s="5">
        <f t="shared" ca="1" si="201"/>
        <v>0</v>
      </c>
      <c r="Z41" s="5">
        <f t="shared" ca="1" si="202"/>
        <v>0</v>
      </c>
      <c r="AA41" s="5">
        <f t="shared" ca="1" si="203"/>
        <v>0</v>
      </c>
      <c r="AB41" s="5">
        <f t="shared" ca="1" si="204"/>
        <v>0</v>
      </c>
      <c r="AC41" s="5">
        <f t="shared" ca="1" si="204"/>
        <v>0</v>
      </c>
      <c r="AD41" s="37">
        <f t="shared" ca="1" si="205"/>
        <v>0</v>
      </c>
      <c r="AE41" s="37">
        <f t="shared" ca="1" si="206"/>
        <v>0</v>
      </c>
      <c r="AF41" s="37">
        <f t="shared" ca="1" si="207"/>
        <v>0</v>
      </c>
      <c r="AG41" s="37">
        <f t="shared" ca="1" si="208"/>
        <v>0</v>
      </c>
      <c r="AH41" s="37">
        <f t="shared" ca="1" si="209"/>
        <v>0</v>
      </c>
      <c r="AI41" s="37">
        <f t="shared" ca="1" si="210"/>
        <v>0</v>
      </c>
      <c r="AJ41" s="37">
        <f t="shared" ca="1" si="211"/>
        <v>0</v>
      </c>
      <c r="AK41" s="37">
        <f t="shared" ca="1" si="212"/>
        <v>0</v>
      </c>
      <c r="AL41" s="33">
        <f t="shared" ca="1" si="68"/>
        <v>30.146546835168849</v>
      </c>
      <c r="AM41" s="33">
        <f t="shared" ca="1" si="69"/>
        <v>30.146546835168849</v>
      </c>
      <c r="AN41" s="24">
        <f t="shared" ca="1" si="213"/>
        <v>0</v>
      </c>
      <c r="AO41" s="34">
        <f t="shared" ca="1" si="214"/>
        <v>129.67400000000001</v>
      </c>
      <c r="AP41" s="34">
        <f t="shared" ca="1" si="215"/>
        <v>129.67400000000001</v>
      </c>
      <c r="AQ41" s="45">
        <f t="shared" ca="1" si="216"/>
        <v>0</v>
      </c>
      <c r="AR41" s="34">
        <f t="shared" ca="1" si="70"/>
        <v>-27.5</v>
      </c>
      <c r="AS41" s="34">
        <f t="shared" ca="1" si="71"/>
        <v>-27.5</v>
      </c>
      <c r="AT41" s="47">
        <f t="shared" ca="1" si="132"/>
        <v>0</v>
      </c>
      <c r="AU41" s="5"/>
      <c r="AV41" s="5">
        <f t="shared" ca="1" si="72"/>
        <v>0</v>
      </c>
      <c r="AW41" s="5">
        <f t="shared" ca="1" si="73"/>
        <v>0</v>
      </c>
      <c r="AX41" s="5">
        <f t="shared" ca="1" si="74"/>
        <v>0</v>
      </c>
      <c r="AY41" s="5">
        <f t="shared" ca="1" si="75"/>
        <v>0</v>
      </c>
      <c r="AZ41" s="5">
        <f t="shared" ca="1" si="76"/>
        <v>0</v>
      </c>
      <c r="BA41" s="5">
        <f t="shared" ca="1" si="77"/>
        <v>0</v>
      </c>
      <c r="BB41" s="5">
        <f t="shared" ca="1" si="78"/>
        <v>0</v>
      </c>
      <c r="BC41" s="5">
        <f t="shared" ca="1" si="79"/>
        <v>0</v>
      </c>
      <c r="BD41" s="5">
        <f t="shared" ca="1" si="80"/>
        <v>0</v>
      </c>
      <c r="BE41" s="5">
        <f t="shared" ca="1" si="81"/>
        <v>0</v>
      </c>
      <c r="BF41" s="5">
        <f t="shared" ca="1" si="82"/>
        <v>0</v>
      </c>
      <c r="BG41" s="5">
        <f t="shared" ca="1" si="83"/>
        <v>0</v>
      </c>
      <c r="BH41" s="5">
        <f t="shared" ca="1" si="217"/>
        <v>0</v>
      </c>
      <c r="BI41" s="5">
        <f t="shared" ca="1" si="218"/>
        <v>0</v>
      </c>
      <c r="BJ41" s="5">
        <f t="shared" ca="1" si="219"/>
        <v>0</v>
      </c>
      <c r="BK41" s="5">
        <f t="shared" ca="1" si="220"/>
        <v>0</v>
      </c>
      <c r="BL41" s="5">
        <f t="shared" ca="1" si="221"/>
        <v>0</v>
      </c>
      <c r="BM41" s="5">
        <f t="shared" ca="1" si="222"/>
        <v>0</v>
      </c>
      <c r="BN41" s="5">
        <f t="shared" ca="1" si="223"/>
        <v>0</v>
      </c>
      <c r="BO41" s="5">
        <f t="shared" ca="1" si="224"/>
        <v>0</v>
      </c>
      <c r="BP41" s="5">
        <f t="shared" ca="1" si="225"/>
        <v>0</v>
      </c>
      <c r="BQ41" s="5">
        <f t="shared" ca="1" si="226"/>
        <v>0</v>
      </c>
      <c r="BR41" s="5">
        <f t="shared" ca="1" si="227"/>
        <v>0</v>
      </c>
      <c r="BS41" s="5">
        <f t="shared" ca="1" si="227"/>
        <v>0</v>
      </c>
      <c r="BT41" s="37">
        <f t="shared" ca="1" si="228"/>
        <v>0</v>
      </c>
      <c r="BU41" s="37">
        <f t="shared" ca="1" si="229"/>
        <v>0</v>
      </c>
      <c r="BV41" s="37">
        <f t="shared" ca="1" si="230"/>
        <v>0</v>
      </c>
      <c r="BW41" s="37">
        <f t="shared" ca="1" si="231"/>
        <v>0</v>
      </c>
      <c r="BX41" s="37">
        <f t="shared" ca="1" si="232"/>
        <v>0</v>
      </c>
      <c r="BY41" s="37">
        <f t="shared" ca="1" si="233"/>
        <v>0</v>
      </c>
      <c r="BZ41" s="37">
        <f t="shared" ca="1" si="234"/>
        <v>0</v>
      </c>
      <c r="CA41" s="19">
        <f t="shared" ca="1" si="235"/>
        <v>0</v>
      </c>
      <c r="CB41" s="33">
        <f t="shared" ca="1" si="86"/>
        <v>30.797835170852146</v>
      </c>
      <c r="CC41" s="33">
        <f t="shared" ca="1" si="87"/>
        <v>30.797835170852146</v>
      </c>
      <c r="CD41" s="24">
        <f t="shared" ca="1" si="236"/>
        <v>0</v>
      </c>
      <c r="CE41" s="34">
        <f t="shared" ca="1" si="237"/>
        <v>102.182</v>
      </c>
      <c r="CF41" s="34">
        <f t="shared" ca="1" si="238"/>
        <v>102.182</v>
      </c>
      <c r="CG41" s="45">
        <f t="shared" ca="1" si="88"/>
        <v>0</v>
      </c>
      <c r="CH41" s="5"/>
      <c r="CI41" s="25"/>
      <c r="CJ41" s="5">
        <f t="shared" ca="1" si="155"/>
        <v>329</v>
      </c>
      <c r="CK41" s="5">
        <f t="shared" ca="1" si="156"/>
        <v>338</v>
      </c>
      <c r="CL41" s="63">
        <f t="shared" ca="1" si="157"/>
        <v>-2.7355623100304038E-2</v>
      </c>
      <c r="CO41" s="5">
        <f t="shared" ca="1" si="171"/>
        <v>4235220</v>
      </c>
      <c r="CP41" s="5">
        <f t="shared" ca="1" si="171"/>
        <v>607512</v>
      </c>
      <c r="CQ41" s="5">
        <f t="shared" ca="1" si="171"/>
        <v>410562</v>
      </c>
      <c r="CR41" s="5">
        <f t="shared" ca="1" si="171"/>
        <v>198308</v>
      </c>
      <c r="CS41" s="5">
        <f t="shared" ca="1" si="171"/>
        <v>2108.15</v>
      </c>
      <c r="CT41" s="5">
        <f t="shared" ca="1" si="171"/>
        <v>86073.9</v>
      </c>
      <c r="CU41" s="5">
        <f t="shared" ca="1" si="171"/>
        <v>0</v>
      </c>
      <c r="CV41" s="5">
        <f t="shared" ca="1" si="171"/>
        <v>795072</v>
      </c>
      <c r="CW41" s="5">
        <f t="shared" ca="1" si="171"/>
        <v>2135580</v>
      </c>
      <c r="CX41" s="5">
        <f t="shared" ca="1" si="171"/>
        <v>0</v>
      </c>
      <c r="CY41" s="5">
        <f t="shared" ca="1" si="171"/>
        <v>0</v>
      </c>
      <c r="CZ41" s="5">
        <f t="shared" ca="1" si="171"/>
        <v>0</v>
      </c>
      <c r="DA41" s="5"/>
      <c r="DB41" s="5">
        <f t="shared" ca="1" si="172"/>
        <v>5801.66</v>
      </c>
      <c r="DC41" s="5">
        <f t="shared" ca="1" si="172"/>
        <v>27.6218</v>
      </c>
      <c r="DD41" s="5">
        <f t="shared" ca="1" si="172"/>
        <v>0</v>
      </c>
      <c r="DE41" s="5">
        <f t="shared" ca="1" si="172"/>
        <v>0</v>
      </c>
      <c r="DF41" s="5">
        <f t="shared" ca="1" si="172"/>
        <v>0</v>
      </c>
      <c r="DG41" s="5">
        <f t="shared" ca="1" si="172"/>
        <v>0</v>
      </c>
      <c r="DH41" s="5">
        <f t="shared" ca="1" si="172"/>
        <v>5774.04</v>
      </c>
      <c r="DI41" s="5">
        <f t="shared" ca="1" si="172"/>
        <v>0</v>
      </c>
      <c r="DJ41" s="5">
        <f t="shared" ca="1" si="172"/>
        <v>0</v>
      </c>
      <c r="DK41" s="5">
        <f t="shared" ca="1" si="172"/>
        <v>0</v>
      </c>
      <c r="DL41" s="5">
        <f t="shared" ca="1" si="172"/>
        <v>0</v>
      </c>
      <c r="DM41" s="5">
        <f t="shared" ca="1" si="172"/>
        <v>0</v>
      </c>
      <c r="DN41" s="5"/>
      <c r="DO41" s="5">
        <f t="shared" ca="1" si="173"/>
        <v>129.67400000000001</v>
      </c>
      <c r="DP41" s="5">
        <f t="shared" ca="1" si="173"/>
        <v>29.7745</v>
      </c>
      <c r="DQ41" s="5">
        <f t="shared" ca="1" si="173"/>
        <v>35.203200000000002</v>
      </c>
      <c r="DR41" s="5">
        <f t="shared" ca="1" si="173"/>
        <v>11.5204</v>
      </c>
      <c r="DS41" s="5">
        <f t="shared" ca="1" si="173"/>
        <v>0.37851400000000002</v>
      </c>
      <c r="DT41" s="5">
        <f t="shared" ca="1" si="173"/>
        <v>5.5494599999999998</v>
      </c>
      <c r="DU41" s="5">
        <f t="shared" ca="1" si="173"/>
        <v>2.0814499999999998</v>
      </c>
      <c r="DV41" s="5">
        <f t="shared" ca="1" si="173"/>
        <v>45.1663</v>
      </c>
      <c r="DW41" s="5"/>
      <c r="DX41" s="19">
        <f t="shared" ca="1" si="239"/>
        <v>30.146546835168849</v>
      </c>
      <c r="DY41" s="19">
        <f t="shared" ca="1" si="240"/>
        <v>4.1629340478831258</v>
      </c>
      <c r="DZ41" s="19">
        <f t="shared" ca="1" si="241"/>
        <v>2.8096037898950841</v>
      </c>
      <c r="EA41" s="19">
        <f t="shared" ca="1" si="242"/>
        <v>1.3570834815850328</v>
      </c>
      <c r="EB41" s="19">
        <f t="shared" ca="1" si="243"/>
        <v>1.4426727825924759E-2</v>
      </c>
      <c r="EC41" s="19">
        <f t="shared" ca="1" si="244"/>
        <v>0.58903053777760839</v>
      </c>
      <c r="ED41" s="19">
        <f t="shared" ca="1" si="245"/>
        <v>1.1580760907280345</v>
      </c>
      <c r="EE41" s="19">
        <f t="shared" ca="1" si="246"/>
        <v>5.4409256200999216</v>
      </c>
      <c r="EF41" s="19">
        <f t="shared" ca="1" si="247"/>
        <v>14.614439869311196</v>
      </c>
      <c r="EG41" s="19">
        <f t="shared" ca="1" si="248"/>
        <v>0</v>
      </c>
      <c r="EH41" s="19">
        <f t="shared" ca="1" si="249"/>
        <v>0</v>
      </c>
      <c r="EI41" s="5"/>
      <c r="EJ41" s="5"/>
      <c r="EK41" s="5"/>
      <c r="EL41" s="5">
        <f t="shared" ca="1" si="177"/>
        <v>4235220</v>
      </c>
      <c r="EM41" s="5">
        <f t="shared" ca="1" si="177"/>
        <v>607512</v>
      </c>
      <c r="EN41" s="5">
        <f t="shared" ca="1" si="177"/>
        <v>410562</v>
      </c>
      <c r="EO41" s="5">
        <f t="shared" ca="1" si="177"/>
        <v>198308</v>
      </c>
      <c r="EP41" s="5">
        <f t="shared" ca="1" si="177"/>
        <v>2108.15</v>
      </c>
      <c r="EQ41" s="5">
        <f t="shared" ca="1" si="177"/>
        <v>86073.9</v>
      </c>
      <c r="ER41" s="5">
        <f t="shared" ca="1" si="177"/>
        <v>0</v>
      </c>
      <c r="ES41" s="5">
        <f t="shared" ca="1" si="177"/>
        <v>795072</v>
      </c>
      <c r="ET41" s="5">
        <f t="shared" ca="1" si="177"/>
        <v>2135580</v>
      </c>
      <c r="EU41" s="5">
        <f t="shared" ca="1" si="177"/>
        <v>0</v>
      </c>
      <c r="EV41" s="5">
        <f t="shared" ca="1" si="177"/>
        <v>0</v>
      </c>
      <c r="EW41" s="5">
        <f t="shared" ca="1" si="177"/>
        <v>0</v>
      </c>
      <c r="EX41" s="5"/>
      <c r="EY41" s="5">
        <f t="shared" ca="1" si="178"/>
        <v>5801.66</v>
      </c>
      <c r="EZ41" s="5">
        <f t="shared" ca="1" si="178"/>
        <v>27.6218</v>
      </c>
      <c r="FA41" s="5">
        <f t="shared" ca="1" si="178"/>
        <v>0</v>
      </c>
      <c r="FB41" s="5">
        <f t="shared" ca="1" si="178"/>
        <v>0</v>
      </c>
      <c r="FC41" s="5">
        <f t="shared" ca="1" si="178"/>
        <v>0</v>
      </c>
      <c r="FD41" s="5">
        <f t="shared" ca="1" si="178"/>
        <v>0</v>
      </c>
      <c r="FE41" s="5">
        <f t="shared" ca="1" si="178"/>
        <v>5774.04</v>
      </c>
      <c r="FF41" s="5">
        <f t="shared" ca="1" si="178"/>
        <v>0</v>
      </c>
      <c r="FG41" s="5">
        <f t="shared" ca="1" si="178"/>
        <v>0</v>
      </c>
      <c r="FH41" s="5">
        <f t="shared" ca="1" si="178"/>
        <v>0</v>
      </c>
      <c r="FI41" s="5">
        <f t="shared" ca="1" si="178"/>
        <v>0</v>
      </c>
      <c r="FJ41" s="5">
        <f t="shared" ca="1" si="178"/>
        <v>0</v>
      </c>
      <c r="FK41" s="5"/>
      <c r="FL41" s="5">
        <f t="shared" ca="1" si="179"/>
        <v>129.67400000000001</v>
      </c>
      <c r="FM41" s="5">
        <f t="shared" ca="1" si="179"/>
        <v>29.7745</v>
      </c>
      <c r="FN41" s="5">
        <f t="shared" ca="1" si="179"/>
        <v>35.203200000000002</v>
      </c>
      <c r="FO41" s="5">
        <f t="shared" ca="1" si="179"/>
        <v>11.5204</v>
      </c>
      <c r="FP41" s="5">
        <f t="shared" ca="1" si="179"/>
        <v>0.37851400000000002</v>
      </c>
      <c r="FQ41" s="5">
        <f t="shared" ca="1" si="179"/>
        <v>5.5494599999999998</v>
      </c>
      <c r="FR41" s="5">
        <f t="shared" ca="1" si="179"/>
        <v>2.0814499999999998</v>
      </c>
      <c r="FS41" s="5">
        <f t="shared" ca="1" si="179"/>
        <v>45.1663</v>
      </c>
      <c r="FT41" s="5"/>
      <c r="FU41" s="19">
        <f t="shared" ca="1" si="250"/>
        <v>30.146546835168849</v>
      </c>
      <c r="FV41" s="19">
        <f t="shared" ca="1" si="251"/>
        <v>4.1629340478831258</v>
      </c>
      <c r="FW41" s="19">
        <f t="shared" ca="1" si="252"/>
        <v>2.8096037898950841</v>
      </c>
      <c r="FX41" s="19">
        <f t="shared" ca="1" si="253"/>
        <v>1.3570834815850328</v>
      </c>
      <c r="FY41" s="19">
        <f t="shared" ca="1" si="254"/>
        <v>1.4426727825924759E-2</v>
      </c>
      <c r="FZ41" s="19">
        <f t="shared" ca="1" si="255"/>
        <v>0.58903053777760839</v>
      </c>
      <c r="GA41" s="19">
        <f t="shared" ca="1" si="256"/>
        <v>1.1580760907280345</v>
      </c>
      <c r="GB41" s="19">
        <f t="shared" ca="1" si="257"/>
        <v>5.4409256200999216</v>
      </c>
      <c r="GC41" s="19">
        <f t="shared" ca="1" si="258"/>
        <v>14.614439869311196</v>
      </c>
      <c r="GD41" s="19">
        <f t="shared" ca="1" si="259"/>
        <v>0</v>
      </c>
      <c r="GE41" s="19">
        <f t="shared" ca="1" si="260"/>
        <v>0</v>
      </c>
      <c r="GF41" s="5"/>
      <c r="GG41" s="5"/>
      <c r="GH41" s="5"/>
      <c r="GI41" s="5">
        <f t="shared" ca="1" si="174"/>
        <v>3470320</v>
      </c>
      <c r="GJ41" s="5">
        <f t="shared" ca="1" si="174"/>
        <v>176.66300000000001</v>
      </c>
      <c r="GK41" s="5">
        <f t="shared" ca="1" si="174"/>
        <v>281810</v>
      </c>
      <c r="GL41" s="5">
        <f t="shared" ca="1" si="174"/>
        <v>352015</v>
      </c>
      <c r="GM41" s="5">
        <f t="shared" ca="1" si="174"/>
        <v>33900.699999999997</v>
      </c>
      <c r="GN41" s="5">
        <f t="shared" ca="1" si="174"/>
        <v>81834.399999999994</v>
      </c>
      <c r="GO41" s="5">
        <f t="shared" ca="1" si="174"/>
        <v>0</v>
      </c>
      <c r="GP41" s="5">
        <f t="shared" ca="1" si="174"/>
        <v>584998</v>
      </c>
      <c r="GQ41" s="5">
        <f t="shared" ca="1" si="174"/>
        <v>2135580</v>
      </c>
      <c r="GR41" s="5">
        <f t="shared" ca="1" si="174"/>
        <v>0</v>
      </c>
      <c r="GS41" s="5">
        <f t="shared" ca="1" si="174"/>
        <v>0</v>
      </c>
      <c r="GT41" s="5">
        <f t="shared" ca="1" si="174"/>
        <v>0</v>
      </c>
      <c r="GU41" s="5"/>
      <c r="GV41" s="5">
        <f t="shared" ca="1" si="175"/>
        <v>35147.300000000003</v>
      </c>
      <c r="GW41" s="5">
        <f t="shared" ca="1" si="175"/>
        <v>29374.799999999999</v>
      </c>
      <c r="GX41" s="5">
        <f t="shared" ca="1" si="175"/>
        <v>0</v>
      </c>
      <c r="GY41" s="5">
        <f t="shared" ca="1" si="175"/>
        <v>0</v>
      </c>
      <c r="GZ41" s="5">
        <f t="shared" ca="1" si="175"/>
        <v>0</v>
      </c>
      <c r="HA41" s="5">
        <f t="shared" ca="1" si="175"/>
        <v>0</v>
      </c>
      <c r="HB41" s="5">
        <f t="shared" ca="1" si="175"/>
        <v>5772.52</v>
      </c>
      <c r="HC41" s="5">
        <f t="shared" ca="1" si="175"/>
        <v>0</v>
      </c>
      <c r="HD41" s="5">
        <f t="shared" ca="1" si="175"/>
        <v>0</v>
      </c>
      <c r="HE41" s="5">
        <f t="shared" ca="1" si="175"/>
        <v>0</v>
      </c>
      <c r="HF41" s="5">
        <f t="shared" ca="1" si="175"/>
        <v>0</v>
      </c>
      <c r="HG41" s="5">
        <f t="shared" ca="1" si="175"/>
        <v>0</v>
      </c>
      <c r="HH41" s="5"/>
      <c r="HI41" s="5">
        <f t="shared" ca="1" si="176"/>
        <v>102.182</v>
      </c>
      <c r="HJ41" s="5">
        <f t="shared" ca="1" si="176"/>
        <v>11.701599999999999</v>
      </c>
      <c r="HK41" s="5">
        <f t="shared" ca="1" si="176"/>
        <v>25.728100000000001</v>
      </c>
      <c r="HL41" s="5">
        <f t="shared" ca="1" si="176"/>
        <v>20.526199999999999</v>
      </c>
      <c r="HM41" s="5">
        <f t="shared" ca="1" si="176"/>
        <v>3.1427399999999999</v>
      </c>
      <c r="HN41" s="5">
        <f t="shared" ca="1" si="176"/>
        <v>5.7104100000000004</v>
      </c>
      <c r="HO41" s="5">
        <f t="shared" ca="1" si="176"/>
        <v>2.0809000000000002</v>
      </c>
      <c r="HP41" s="5">
        <f t="shared" ca="1" si="176"/>
        <v>33.292000000000002</v>
      </c>
      <c r="HQ41" s="5"/>
      <c r="HR41" s="19">
        <f t="shared" ca="1" si="103"/>
        <v>30.797835170852146</v>
      </c>
      <c r="HS41" s="19">
        <f t="shared" ca="1" si="104"/>
        <v>5.8927950158467191</v>
      </c>
      <c r="HT41" s="19">
        <f t="shared" ca="1" si="105"/>
        <v>1.9285137056774215</v>
      </c>
      <c r="HU41" s="19">
        <f t="shared" ca="1" si="106"/>
        <v>2.4089484124198486</v>
      </c>
      <c r="HV41" s="19">
        <f t="shared" ca="1" si="107"/>
        <v>0.23199306121875932</v>
      </c>
      <c r="HW41" s="19">
        <f t="shared" ca="1" si="108"/>
        <v>0.56001831729139628</v>
      </c>
      <c r="HX41" s="19">
        <f t="shared" ca="1" si="109"/>
        <v>1.1577712304122232</v>
      </c>
      <c r="HY41" s="19">
        <f t="shared" ca="1" si="110"/>
        <v>4.0033237315704921</v>
      </c>
      <c r="HZ41" s="19">
        <f t="shared" ca="1" si="111"/>
        <v>14.614439869311196</v>
      </c>
      <c r="IA41" s="19">
        <f t="shared" ca="1" si="112"/>
        <v>0</v>
      </c>
      <c r="IB41" s="19">
        <f t="shared" ca="1" si="113"/>
        <v>0</v>
      </c>
      <c r="IC41" s="5"/>
      <c r="ID41" s="5"/>
      <c r="IE41" s="5"/>
      <c r="IF41" s="5">
        <f t="shared" ca="1" si="180"/>
        <v>3470320</v>
      </c>
      <c r="IG41" s="5">
        <f t="shared" ca="1" si="180"/>
        <v>176.66300000000001</v>
      </c>
      <c r="IH41" s="5">
        <f t="shared" ca="1" si="180"/>
        <v>281810</v>
      </c>
      <c r="II41" s="5">
        <f t="shared" ca="1" si="180"/>
        <v>352015</v>
      </c>
      <c r="IJ41" s="5">
        <f t="shared" ca="1" si="180"/>
        <v>33900.699999999997</v>
      </c>
      <c r="IK41" s="5">
        <f t="shared" ca="1" si="180"/>
        <v>81834.399999999994</v>
      </c>
      <c r="IL41" s="5">
        <f t="shared" ca="1" si="180"/>
        <v>0</v>
      </c>
      <c r="IM41" s="5">
        <f t="shared" ca="1" si="180"/>
        <v>584998</v>
      </c>
      <c r="IN41" s="5">
        <f t="shared" ca="1" si="180"/>
        <v>2135580</v>
      </c>
      <c r="IO41" s="5">
        <f t="shared" ca="1" si="180"/>
        <v>0</v>
      </c>
      <c r="IP41" s="5">
        <f t="shared" ca="1" si="180"/>
        <v>0</v>
      </c>
      <c r="IQ41" s="5">
        <f t="shared" ca="1" si="180"/>
        <v>0</v>
      </c>
      <c r="IR41" s="5"/>
      <c r="IS41" s="5">
        <f t="shared" ca="1" si="181"/>
        <v>35147.300000000003</v>
      </c>
      <c r="IT41" s="5">
        <f t="shared" ca="1" si="181"/>
        <v>29374.799999999999</v>
      </c>
      <c r="IU41" s="5">
        <f t="shared" ca="1" si="181"/>
        <v>0</v>
      </c>
      <c r="IV41" s="5">
        <f t="shared" ca="1" si="181"/>
        <v>0</v>
      </c>
      <c r="IW41" s="5">
        <f t="shared" ca="1" si="181"/>
        <v>0</v>
      </c>
      <c r="IX41" s="5">
        <f t="shared" ca="1" si="181"/>
        <v>0</v>
      </c>
      <c r="IY41" s="5">
        <f t="shared" ca="1" si="181"/>
        <v>5772.52</v>
      </c>
      <c r="IZ41" s="5">
        <f t="shared" ca="1" si="181"/>
        <v>0</v>
      </c>
      <c r="JA41" s="5">
        <f t="shared" ca="1" si="181"/>
        <v>0</v>
      </c>
      <c r="JB41" s="5">
        <f t="shared" ca="1" si="181"/>
        <v>0</v>
      </c>
      <c r="JC41" s="5">
        <f t="shared" ca="1" si="181"/>
        <v>0</v>
      </c>
      <c r="JD41" s="5">
        <f t="shared" ca="1" si="181"/>
        <v>0</v>
      </c>
      <c r="JE41" s="5"/>
      <c r="JF41" s="5">
        <f t="shared" ca="1" si="182"/>
        <v>102.182</v>
      </c>
      <c r="JG41" s="5">
        <f t="shared" ca="1" si="182"/>
        <v>11.701599999999999</v>
      </c>
      <c r="JH41" s="5">
        <f t="shared" ca="1" si="182"/>
        <v>25.728100000000001</v>
      </c>
      <c r="JI41" s="5">
        <f t="shared" ca="1" si="182"/>
        <v>20.526199999999999</v>
      </c>
      <c r="JJ41" s="5">
        <f t="shared" ca="1" si="182"/>
        <v>3.1427399999999999</v>
      </c>
      <c r="JK41" s="5">
        <f t="shared" ca="1" si="182"/>
        <v>5.7104100000000004</v>
      </c>
      <c r="JL41" s="5">
        <f t="shared" ca="1" si="182"/>
        <v>2.0809000000000002</v>
      </c>
      <c r="JM41" s="5">
        <f t="shared" ca="1" si="182"/>
        <v>33.292000000000002</v>
      </c>
      <c r="JN41" s="5"/>
      <c r="JO41" s="19">
        <f t="shared" ca="1" si="261"/>
        <v>30.797835170852146</v>
      </c>
      <c r="JP41" s="19">
        <f t="shared" ca="1" si="262"/>
        <v>5.8927950158467191</v>
      </c>
      <c r="JQ41" s="19">
        <f t="shared" ca="1" si="263"/>
        <v>1.9285137056774215</v>
      </c>
      <c r="JR41" s="19">
        <f t="shared" ca="1" si="264"/>
        <v>2.4089484124198486</v>
      </c>
      <c r="JS41" s="19">
        <f t="shared" ca="1" si="265"/>
        <v>0.23199306121875932</v>
      </c>
      <c r="JT41" s="19">
        <f t="shared" ca="1" si="266"/>
        <v>0.56001831729139628</v>
      </c>
      <c r="JU41" s="19">
        <f t="shared" ca="1" si="267"/>
        <v>1.1577712304122232</v>
      </c>
      <c r="JV41" s="19">
        <f t="shared" ca="1" si="268"/>
        <v>4.0033237315704921</v>
      </c>
      <c r="JW41" s="19">
        <f t="shared" ca="1" si="269"/>
        <v>14.614439869311196</v>
      </c>
      <c r="JX41" s="19">
        <f t="shared" ca="1" si="270"/>
        <v>0</v>
      </c>
      <c r="JY41" s="19">
        <f t="shared" ca="1" si="271"/>
        <v>0</v>
      </c>
    </row>
    <row r="42" spans="1:285" ht="15" customHeight="1" x14ac:dyDescent="0.25">
      <c r="A42" s="5">
        <f>IF('Old Results'!E22='New Results'!E22,'New Results'!E22,"0")</f>
        <v>498589</v>
      </c>
      <c r="B42" s="5">
        <v>400</v>
      </c>
      <c r="C42" s="27">
        <f t="shared" si="127"/>
        <v>21</v>
      </c>
      <c r="D42" s="41" t="str">
        <f>'Old Results'!C22</f>
        <v>040112-OffLrg-Waterside Economizer19</v>
      </c>
      <c r="E42" s="41" t="str">
        <f>'New Results'!C22</f>
        <v>040112-OffLrg-Waterside Economizer19</v>
      </c>
      <c r="F42" s="5">
        <f t="shared" ca="1" si="183"/>
        <v>0</v>
      </c>
      <c r="G42" s="5">
        <f t="shared" ca="1" si="184"/>
        <v>0</v>
      </c>
      <c r="H42" s="5">
        <f t="shared" ca="1" si="185"/>
        <v>0</v>
      </c>
      <c r="I42" s="5">
        <f t="shared" ca="1" si="186"/>
        <v>0</v>
      </c>
      <c r="J42" s="5">
        <f t="shared" ca="1" si="187"/>
        <v>0</v>
      </c>
      <c r="K42" s="5">
        <f t="shared" ca="1" si="188"/>
        <v>0</v>
      </c>
      <c r="L42" s="5">
        <f t="shared" ca="1" si="189"/>
        <v>0</v>
      </c>
      <c r="M42" s="5">
        <f t="shared" ca="1" si="190"/>
        <v>0</v>
      </c>
      <c r="N42" s="5">
        <f t="shared" ca="1" si="191"/>
        <v>0</v>
      </c>
      <c r="O42" s="5">
        <f t="shared" ca="1" si="192"/>
        <v>0</v>
      </c>
      <c r="P42" s="5">
        <f t="shared" ca="1" si="193"/>
        <v>0</v>
      </c>
      <c r="Q42" s="5">
        <f t="shared" ca="1" si="193"/>
        <v>0</v>
      </c>
      <c r="R42" s="5">
        <f t="shared" ca="1" si="194"/>
        <v>0</v>
      </c>
      <c r="S42" s="5">
        <f t="shared" ca="1" si="195"/>
        <v>0</v>
      </c>
      <c r="T42" s="5">
        <f t="shared" ca="1" si="196"/>
        <v>0</v>
      </c>
      <c r="U42" s="5">
        <f t="shared" ca="1" si="197"/>
        <v>0</v>
      </c>
      <c r="V42" s="5">
        <f t="shared" ca="1" si="198"/>
        <v>0</v>
      </c>
      <c r="W42" s="5">
        <f t="shared" ca="1" si="199"/>
        <v>0</v>
      </c>
      <c r="X42" s="5">
        <f t="shared" ca="1" si="200"/>
        <v>0</v>
      </c>
      <c r="Y42" s="5">
        <f t="shared" ca="1" si="201"/>
        <v>0</v>
      </c>
      <c r="Z42" s="5">
        <f t="shared" ca="1" si="202"/>
        <v>0</v>
      </c>
      <c r="AA42" s="5">
        <f t="shared" ca="1" si="203"/>
        <v>0</v>
      </c>
      <c r="AB42" s="5">
        <f t="shared" ca="1" si="204"/>
        <v>0</v>
      </c>
      <c r="AC42" s="5">
        <f t="shared" ca="1" si="204"/>
        <v>0</v>
      </c>
      <c r="AD42" s="37">
        <f t="shared" ca="1" si="205"/>
        <v>0</v>
      </c>
      <c r="AE42" s="37">
        <f t="shared" ca="1" si="206"/>
        <v>0</v>
      </c>
      <c r="AF42" s="37">
        <f t="shared" ca="1" si="207"/>
        <v>0</v>
      </c>
      <c r="AG42" s="37">
        <f t="shared" ca="1" si="208"/>
        <v>0</v>
      </c>
      <c r="AH42" s="37">
        <f t="shared" ca="1" si="209"/>
        <v>0</v>
      </c>
      <c r="AI42" s="37">
        <f t="shared" ca="1" si="210"/>
        <v>0</v>
      </c>
      <c r="AJ42" s="37">
        <f t="shared" ca="1" si="211"/>
        <v>0</v>
      </c>
      <c r="AK42" s="37">
        <f t="shared" ca="1" si="212"/>
        <v>0</v>
      </c>
      <c r="AL42" s="33">
        <f t="shared" ca="1" si="68"/>
        <v>30.906154447851836</v>
      </c>
      <c r="AM42" s="33">
        <f t="shared" ca="1" si="69"/>
        <v>30.906154447851836</v>
      </c>
      <c r="AN42" s="24">
        <f t="shared" ca="1" si="213"/>
        <v>0</v>
      </c>
      <c r="AO42" s="34">
        <f t="shared" ca="1" si="214"/>
        <v>139.20400000000001</v>
      </c>
      <c r="AP42" s="34">
        <f t="shared" ca="1" si="215"/>
        <v>139.20400000000001</v>
      </c>
      <c r="AQ42" s="45">
        <f t="shared" ca="1" si="216"/>
        <v>0</v>
      </c>
      <c r="AR42" s="34">
        <f t="shared" ca="1" si="70"/>
        <v>-37</v>
      </c>
      <c r="AS42" s="34">
        <f t="shared" ca="1" si="71"/>
        <v>-37</v>
      </c>
      <c r="AT42" s="47">
        <f t="shared" ca="1" si="132"/>
        <v>0</v>
      </c>
      <c r="AU42" s="5"/>
      <c r="AV42" s="5">
        <f t="shared" ca="1" si="72"/>
        <v>0</v>
      </c>
      <c r="AW42" s="5">
        <f t="shared" ca="1" si="73"/>
        <v>0</v>
      </c>
      <c r="AX42" s="5">
        <f t="shared" ca="1" si="74"/>
        <v>0</v>
      </c>
      <c r="AY42" s="5">
        <f t="shared" ca="1" si="75"/>
        <v>0</v>
      </c>
      <c r="AZ42" s="5">
        <f t="shared" ca="1" si="76"/>
        <v>0</v>
      </c>
      <c r="BA42" s="5">
        <f t="shared" ca="1" si="77"/>
        <v>0</v>
      </c>
      <c r="BB42" s="5">
        <f t="shared" ca="1" si="78"/>
        <v>0</v>
      </c>
      <c r="BC42" s="5">
        <f t="shared" ca="1" si="79"/>
        <v>0</v>
      </c>
      <c r="BD42" s="5">
        <f t="shared" ca="1" si="80"/>
        <v>0</v>
      </c>
      <c r="BE42" s="5">
        <f t="shared" ca="1" si="81"/>
        <v>0</v>
      </c>
      <c r="BF42" s="5">
        <f t="shared" ca="1" si="82"/>
        <v>0</v>
      </c>
      <c r="BG42" s="5">
        <f t="shared" ca="1" si="83"/>
        <v>0</v>
      </c>
      <c r="BH42" s="5">
        <f t="shared" ca="1" si="217"/>
        <v>0</v>
      </c>
      <c r="BI42" s="5">
        <f t="shared" ca="1" si="218"/>
        <v>0</v>
      </c>
      <c r="BJ42" s="5">
        <f t="shared" ca="1" si="219"/>
        <v>0</v>
      </c>
      <c r="BK42" s="5">
        <f t="shared" ca="1" si="220"/>
        <v>0</v>
      </c>
      <c r="BL42" s="5">
        <f t="shared" ca="1" si="221"/>
        <v>0</v>
      </c>
      <c r="BM42" s="5">
        <f t="shared" ca="1" si="222"/>
        <v>0</v>
      </c>
      <c r="BN42" s="5">
        <f t="shared" ca="1" si="223"/>
        <v>0</v>
      </c>
      <c r="BO42" s="5">
        <f t="shared" ca="1" si="224"/>
        <v>0</v>
      </c>
      <c r="BP42" s="5">
        <f t="shared" ca="1" si="225"/>
        <v>0</v>
      </c>
      <c r="BQ42" s="5">
        <f t="shared" ca="1" si="226"/>
        <v>0</v>
      </c>
      <c r="BR42" s="5">
        <f t="shared" ca="1" si="227"/>
        <v>0</v>
      </c>
      <c r="BS42" s="5">
        <f t="shared" ca="1" si="227"/>
        <v>0</v>
      </c>
      <c r="BT42" s="37">
        <f t="shared" ca="1" si="228"/>
        <v>0</v>
      </c>
      <c r="BU42" s="37">
        <f t="shared" ca="1" si="229"/>
        <v>0</v>
      </c>
      <c r="BV42" s="37">
        <f t="shared" ca="1" si="230"/>
        <v>0</v>
      </c>
      <c r="BW42" s="37">
        <f t="shared" ca="1" si="231"/>
        <v>0</v>
      </c>
      <c r="BX42" s="37">
        <f t="shared" ca="1" si="232"/>
        <v>0</v>
      </c>
      <c r="BY42" s="37">
        <f t="shared" ca="1" si="233"/>
        <v>0</v>
      </c>
      <c r="BZ42" s="37">
        <f t="shared" ca="1" si="234"/>
        <v>0</v>
      </c>
      <c r="CA42" s="19">
        <f t="shared" ca="1" si="235"/>
        <v>0</v>
      </c>
      <c r="CB42" s="33">
        <f t="shared" ca="1" si="86"/>
        <v>30.797835170852146</v>
      </c>
      <c r="CC42" s="33">
        <f t="shared" ca="1" si="87"/>
        <v>30.797835170852146</v>
      </c>
      <c r="CD42" s="24">
        <f t="shared" ca="1" si="236"/>
        <v>0</v>
      </c>
      <c r="CE42" s="34">
        <f t="shared" ca="1" si="237"/>
        <v>102.182</v>
      </c>
      <c r="CF42" s="34">
        <f t="shared" ca="1" si="238"/>
        <v>102.182</v>
      </c>
      <c r="CG42" s="45">
        <f t="shared" ca="1" si="88"/>
        <v>0</v>
      </c>
      <c r="CH42" s="5"/>
      <c r="CJ42" s="5">
        <f t="shared" ca="1" si="155"/>
        <v>282</v>
      </c>
      <c r="CK42" s="5">
        <f t="shared" ca="1" si="156"/>
        <v>288</v>
      </c>
      <c r="CL42" s="63">
        <f t="shared" ca="1" si="157"/>
        <v>-2.1276595744680771E-2</v>
      </c>
      <c r="CO42" s="5">
        <f t="shared" ca="1" si="171"/>
        <v>4346220</v>
      </c>
      <c r="CP42" s="5">
        <f t="shared" ca="1" si="171"/>
        <v>607529</v>
      </c>
      <c r="CQ42" s="5">
        <f t="shared" ca="1" si="171"/>
        <v>513071</v>
      </c>
      <c r="CR42" s="5">
        <f t="shared" ca="1" si="171"/>
        <v>198302</v>
      </c>
      <c r="CS42" s="5">
        <f t="shared" ca="1" si="171"/>
        <v>10908.4</v>
      </c>
      <c r="CT42" s="5">
        <f t="shared" ca="1" si="171"/>
        <v>85759.5</v>
      </c>
      <c r="CU42" s="5">
        <f t="shared" ca="1" si="171"/>
        <v>0</v>
      </c>
      <c r="CV42" s="5">
        <f t="shared" ca="1" si="171"/>
        <v>795072</v>
      </c>
      <c r="CW42" s="5">
        <f t="shared" ca="1" si="171"/>
        <v>2135580</v>
      </c>
      <c r="CX42" s="5">
        <f t="shared" ca="1" si="171"/>
        <v>0</v>
      </c>
      <c r="CY42" s="5">
        <f t="shared" ca="1" si="171"/>
        <v>0</v>
      </c>
      <c r="CZ42" s="5">
        <f t="shared" ca="1" si="171"/>
        <v>0</v>
      </c>
      <c r="DA42" s="5"/>
      <c r="DB42" s="5">
        <f t="shared" ca="1" si="172"/>
        <v>5801.66</v>
      </c>
      <c r="DC42" s="5">
        <f t="shared" ca="1" si="172"/>
        <v>27.6218</v>
      </c>
      <c r="DD42" s="5">
        <f t="shared" ca="1" si="172"/>
        <v>0</v>
      </c>
      <c r="DE42" s="5">
        <f t="shared" ca="1" si="172"/>
        <v>0</v>
      </c>
      <c r="DF42" s="5">
        <f t="shared" ca="1" si="172"/>
        <v>0</v>
      </c>
      <c r="DG42" s="5">
        <f t="shared" ca="1" si="172"/>
        <v>0</v>
      </c>
      <c r="DH42" s="5">
        <f t="shared" ca="1" si="172"/>
        <v>5774.04</v>
      </c>
      <c r="DI42" s="5">
        <f t="shared" ca="1" si="172"/>
        <v>0</v>
      </c>
      <c r="DJ42" s="5">
        <f t="shared" ca="1" si="172"/>
        <v>0</v>
      </c>
      <c r="DK42" s="5">
        <f t="shared" ca="1" si="172"/>
        <v>0</v>
      </c>
      <c r="DL42" s="5">
        <f t="shared" ca="1" si="172"/>
        <v>0</v>
      </c>
      <c r="DM42" s="5">
        <f t="shared" ca="1" si="172"/>
        <v>0</v>
      </c>
      <c r="DN42" s="5"/>
      <c r="DO42" s="5">
        <f t="shared" ca="1" si="173"/>
        <v>139.20400000000001</v>
      </c>
      <c r="DP42" s="5">
        <f t="shared" ca="1" si="173"/>
        <v>29.775400000000001</v>
      </c>
      <c r="DQ42" s="5">
        <f t="shared" ca="1" si="173"/>
        <v>44.162599999999998</v>
      </c>
      <c r="DR42" s="5">
        <f t="shared" ca="1" si="173"/>
        <v>11.5205</v>
      </c>
      <c r="DS42" s="5">
        <f t="shared" ca="1" si="173"/>
        <v>0.97250199999999998</v>
      </c>
      <c r="DT42" s="5">
        <f t="shared" ca="1" si="173"/>
        <v>5.5256999999999996</v>
      </c>
      <c r="DU42" s="5">
        <f t="shared" ca="1" si="173"/>
        <v>2.0814499999999998</v>
      </c>
      <c r="DV42" s="5">
        <f t="shared" ca="1" si="173"/>
        <v>45.1663</v>
      </c>
      <c r="DW42" s="5"/>
      <c r="DX42" s="19">
        <f t="shared" ca="1" si="239"/>
        <v>30.906154447851836</v>
      </c>
      <c r="DY42" s="19">
        <f t="shared" ca="1" si="240"/>
        <v>4.1630503841841673</v>
      </c>
      <c r="DZ42" s="19">
        <f t="shared" ca="1" si="241"/>
        <v>3.5111048418637392</v>
      </c>
      <c r="EA42" s="19">
        <f t="shared" ca="1" si="242"/>
        <v>1.3570424217140771</v>
      </c>
      <c r="EB42" s="19">
        <f t="shared" ca="1" si="243"/>
        <v>7.4649582722442737E-2</v>
      </c>
      <c r="EC42" s="19">
        <f t="shared" ca="1" si="244"/>
        <v>0.58687900053952247</v>
      </c>
      <c r="ED42" s="19">
        <f t="shared" ca="1" si="245"/>
        <v>1.1580760907280345</v>
      </c>
      <c r="EE42" s="19">
        <f t="shared" ca="1" si="246"/>
        <v>5.4409256200999216</v>
      </c>
      <c r="EF42" s="19">
        <f t="shared" ca="1" si="247"/>
        <v>14.614439869311196</v>
      </c>
      <c r="EG42" s="19">
        <f t="shared" ca="1" si="248"/>
        <v>0</v>
      </c>
      <c r="EH42" s="19">
        <f t="shared" ca="1" si="249"/>
        <v>0</v>
      </c>
      <c r="EI42" s="5"/>
      <c r="EJ42" s="5"/>
      <c r="EK42" s="5"/>
      <c r="EL42" s="5">
        <f t="shared" ca="1" si="177"/>
        <v>4346220</v>
      </c>
      <c r="EM42" s="5">
        <f t="shared" ca="1" si="177"/>
        <v>607529</v>
      </c>
      <c r="EN42" s="5">
        <f t="shared" ca="1" si="177"/>
        <v>513071</v>
      </c>
      <c r="EO42" s="5">
        <f t="shared" ca="1" si="177"/>
        <v>198302</v>
      </c>
      <c r="EP42" s="5">
        <f t="shared" ca="1" si="177"/>
        <v>10908.4</v>
      </c>
      <c r="EQ42" s="5">
        <f t="shared" ca="1" si="177"/>
        <v>85759.5</v>
      </c>
      <c r="ER42" s="5">
        <f t="shared" ca="1" si="177"/>
        <v>0</v>
      </c>
      <c r="ES42" s="5">
        <f t="shared" ca="1" si="177"/>
        <v>795072</v>
      </c>
      <c r="ET42" s="5">
        <f t="shared" ca="1" si="177"/>
        <v>2135580</v>
      </c>
      <c r="EU42" s="5">
        <f t="shared" ca="1" si="177"/>
        <v>0</v>
      </c>
      <c r="EV42" s="5">
        <f t="shared" ca="1" si="177"/>
        <v>0</v>
      </c>
      <c r="EW42" s="5">
        <f t="shared" ca="1" si="177"/>
        <v>0</v>
      </c>
      <c r="EX42" s="5"/>
      <c r="EY42" s="5">
        <f t="shared" ca="1" si="178"/>
        <v>5801.66</v>
      </c>
      <c r="EZ42" s="5">
        <f t="shared" ca="1" si="178"/>
        <v>27.6218</v>
      </c>
      <c r="FA42" s="5">
        <f t="shared" ca="1" si="178"/>
        <v>0</v>
      </c>
      <c r="FB42" s="5">
        <f t="shared" ca="1" si="178"/>
        <v>0</v>
      </c>
      <c r="FC42" s="5">
        <f t="shared" ca="1" si="178"/>
        <v>0</v>
      </c>
      <c r="FD42" s="5">
        <f t="shared" ca="1" si="178"/>
        <v>0</v>
      </c>
      <c r="FE42" s="5">
        <f t="shared" ca="1" si="178"/>
        <v>5774.04</v>
      </c>
      <c r="FF42" s="5">
        <f t="shared" ca="1" si="178"/>
        <v>0</v>
      </c>
      <c r="FG42" s="5">
        <f t="shared" ca="1" si="178"/>
        <v>0</v>
      </c>
      <c r="FH42" s="5">
        <f t="shared" ca="1" si="178"/>
        <v>0</v>
      </c>
      <c r="FI42" s="5">
        <f t="shared" ca="1" si="178"/>
        <v>0</v>
      </c>
      <c r="FJ42" s="5">
        <f t="shared" ca="1" si="178"/>
        <v>0</v>
      </c>
      <c r="FK42" s="5"/>
      <c r="FL42" s="5">
        <f t="shared" ca="1" si="179"/>
        <v>139.20400000000001</v>
      </c>
      <c r="FM42" s="5">
        <f t="shared" ca="1" si="179"/>
        <v>29.775400000000001</v>
      </c>
      <c r="FN42" s="5">
        <f t="shared" ca="1" si="179"/>
        <v>44.162599999999998</v>
      </c>
      <c r="FO42" s="5">
        <f t="shared" ca="1" si="179"/>
        <v>11.5205</v>
      </c>
      <c r="FP42" s="5">
        <f t="shared" ca="1" si="179"/>
        <v>0.97250199999999998</v>
      </c>
      <c r="FQ42" s="5">
        <f t="shared" ca="1" si="179"/>
        <v>5.5256999999999996</v>
      </c>
      <c r="FR42" s="5">
        <f t="shared" ca="1" si="179"/>
        <v>2.0814499999999998</v>
      </c>
      <c r="FS42" s="5">
        <f t="shared" ca="1" si="179"/>
        <v>45.1663</v>
      </c>
      <c r="FT42" s="5"/>
      <c r="FU42" s="19">
        <f t="shared" ca="1" si="250"/>
        <v>30.906154447851836</v>
      </c>
      <c r="FV42" s="19">
        <f t="shared" ca="1" si="251"/>
        <v>4.1630503841841673</v>
      </c>
      <c r="FW42" s="19">
        <f t="shared" ca="1" si="252"/>
        <v>3.5111048418637392</v>
      </c>
      <c r="FX42" s="19">
        <f t="shared" ca="1" si="253"/>
        <v>1.3570424217140771</v>
      </c>
      <c r="FY42" s="19">
        <f t="shared" ca="1" si="254"/>
        <v>7.4649582722442737E-2</v>
      </c>
      <c r="FZ42" s="19">
        <f t="shared" ca="1" si="255"/>
        <v>0.58687900053952247</v>
      </c>
      <c r="GA42" s="19">
        <f t="shared" ca="1" si="256"/>
        <v>1.1580760907280345</v>
      </c>
      <c r="GB42" s="19">
        <f t="shared" ca="1" si="257"/>
        <v>5.4409256200999216</v>
      </c>
      <c r="GC42" s="19">
        <f t="shared" ca="1" si="258"/>
        <v>14.614439869311196</v>
      </c>
      <c r="GD42" s="19">
        <f t="shared" ca="1" si="259"/>
        <v>0</v>
      </c>
      <c r="GE42" s="19">
        <f t="shared" ca="1" si="260"/>
        <v>0</v>
      </c>
      <c r="GF42" s="5"/>
      <c r="GG42" s="5"/>
      <c r="GH42" s="5"/>
      <c r="GI42" s="5">
        <f t="shared" ca="1" si="174"/>
        <v>3470320</v>
      </c>
      <c r="GJ42" s="5">
        <f t="shared" ca="1" si="174"/>
        <v>176.66300000000001</v>
      </c>
      <c r="GK42" s="5">
        <f t="shared" ca="1" si="174"/>
        <v>281810</v>
      </c>
      <c r="GL42" s="5">
        <f t="shared" ca="1" si="174"/>
        <v>352015</v>
      </c>
      <c r="GM42" s="5">
        <f t="shared" ca="1" si="174"/>
        <v>33900.699999999997</v>
      </c>
      <c r="GN42" s="5">
        <f t="shared" ca="1" si="174"/>
        <v>81834.399999999994</v>
      </c>
      <c r="GO42" s="5">
        <f t="shared" ca="1" si="174"/>
        <v>0</v>
      </c>
      <c r="GP42" s="5">
        <f t="shared" ca="1" si="174"/>
        <v>584998</v>
      </c>
      <c r="GQ42" s="5">
        <f t="shared" ca="1" si="174"/>
        <v>2135580</v>
      </c>
      <c r="GR42" s="5">
        <f t="shared" ca="1" si="174"/>
        <v>0</v>
      </c>
      <c r="GS42" s="5">
        <f t="shared" ca="1" si="174"/>
        <v>0</v>
      </c>
      <c r="GT42" s="5">
        <f t="shared" ca="1" si="174"/>
        <v>0</v>
      </c>
      <c r="GU42" s="5"/>
      <c r="GV42" s="5">
        <f t="shared" ca="1" si="175"/>
        <v>35147.300000000003</v>
      </c>
      <c r="GW42" s="5">
        <f t="shared" ca="1" si="175"/>
        <v>29374.799999999999</v>
      </c>
      <c r="GX42" s="5">
        <f t="shared" ca="1" si="175"/>
        <v>0</v>
      </c>
      <c r="GY42" s="5">
        <f t="shared" ca="1" si="175"/>
        <v>0</v>
      </c>
      <c r="GZ42" s="5">
        <f t="shared" ca="1" si="175"/>
        <v>0</v>
      </c>
      <c r="HA42" s="5">
        <f t="shared" ca="1" si="175"/>
        <v>0</v>
      </c>
      <c r="HB42" s="5">
        <f t="shared" ca="1" si="175"/>
        <v>5772.52</v>
      </c>
      <c r="HC42" s="5">
        <f t="shared" ca="1" si="175"/>
        <v>0</v>
      </c>
      <c r="HD42" s="5">
        <f t="shared" ca="1" si="175"/>
        <v>0</v>
      </c>
      <c r="HE42" s="5">
        <f t="shared" ca="1" si="175"/>
        <v>0</v>
      </c>
      <c r="HF42" s="5">
        <f t="shared" ca="1" si="175"/>
        <v>0</v>
      </c>
      <c r="HG42" s="5">
        <f t="shared" ca="1" si="175"/>
        <v>0</v>
      </c>
      <c r="HH42" s="5"/>
      <c r="HI42" s="5">
        <f t="shared" ca="1" si="176"/>
        <v>102.182</v>
      </c>
      <c r="HJ42" s="5">
        <f t="shared" ca="1" si="176"/>
        <v>11.701599999999999</v>
      </c>
      <c r="HK42" s="5">
        <f t="shared" ca="1" si="176"/>
        <v>25.728100000000001</v>
      </c>
      <c r="HL42" s="5">
        <f t="shared" ca="1" si="176"/>
        <v>20.526199999999999</v>
      </c>
      <c r="HM42" s="5">
        <f t="shared" ca="1" si="176"/>
        <v>3.1427399999999999</v>
      </c>
      <c r="HN42" s="5">
        <f t="shared" ca="1" si="176"/>
        <v>5.7104100000000004</v>
      </c>
      <c r="HO42" s="5">
        <f t="shared" ca="1" si="176"/>
        <v>2.0809000000000002</v>
      </c>
      <c r="HP42" s="5">
        <f t="shared" ca="1" si="176"/>
        <v>33.292000000000002</v>
      </c>
      <c r="HQ42" s="5"/>
      <c r="HR42" s="19">
        <f t="shared" ca="1" si="103"/>
        <v>30.797835170852146</v>
      </c>
      <c r="HS42" s="19">
        <f t="shared" ca="1" si="104"/>
        <v>5.8927950158467191</v>
      </c>
      <c r="HT42" s="19">
        <f t="shared" ca="1" si="105"/>
        <v>1.9285137056774215</v>
      </c>
      <c r="HU42" s="19">
        <f t="shared" ca="1" si="106"/>
        <v>2.4089484124198486</v>
      </c>
      <c r="HV42" s="19">
        <f t="shared" ca="1" si="107"/>
        <v>0.23199306121875932</v>
      </c>
      <c r="HW42" s="19">
        <f t="shared" ca="1" si="108"/>
        <v>0.56001831729139628</v>
      </c>
      <c r="HX42" s="19">
        <f t="shared" ca="1" si="109"/>
        <v>1.1577712304122232</v>
      </c>
      <c r="HY42" s="19">
        <f t="shared" ca="1" si="110"/>
        <v>4.0033237315704921</v>
      </c>
      <c r="HZ42" s="19">
        <f t="shared" ca="1" si="111"/>
        <v>14.614439869311196</v>
      </c>
      <c r="IA42" s="19">
        <f t="shared" ca="1" si="112"/>
        <v>0</v>
      </c>
      <c r="IB42" s="19">
        <f t="shared" ca="1" si="113"/>
        <v>0</v>
      </c>
      <c r="IC42" s="5"/>
      <c r="ID42" s="5"/>
      <c r="IE42" s="5"/>
      <c r="IF42" s="5">
        <f t="shared" ca="1" si="180"/>
        <v>3470320</v>
      </c>
      <c r="IG42" s="5">
        <f t="shared" ca="1" si="180"/>
        <v>176.66300000000001</v>
      </c>
      <c r="IH42" s="5">
        <f t="shared" ca="1" si="180"/>
        <v>281810</v>
      </c>
      <c r="II42" s="5">
        <f t="shared" ca="1" si="180"/>
        <v>352015</v>
      </c>
      <c r="IJ42" s="5">
        <f t="shared" ca="1" si="180"/>
        <v>33900.699999999997</v>
      </c>
      <c r="IK42" s="5">
        <f t="shared" ca="1" si="180"/>
        <v>81834.399999999994</v>
      </c>
      <c r="IL42" s="5">
        <f t="shared" ca="1" si="180"/>
        <v>0</v>
      </c>
      <c r="IM42" s="5">
        <f t="shared" ca="1" si="180"/>
        <v>584998</v>
      </c>
      <c r="IN42" s="5">
        <f t="shared" ca="1" si="180"/>
        <v>2135580</v>
      </c>
      <c r="IO42" s="5">
        <f t="shared" ca="1" si="180"/>
        <v>0</v>
      </c>
      <c r="IP42" s="5">
        <f t="shared" ca="1" si="180"/>
        <v>0</v>
      </c>
      <c r="IQ42" s="5">
        <f t="shared" ca="1" si="180"/>
        <v>0</v>
      </c>
      <c r="IR42" s="5"/>
      <c r="IS42" s="5">
        <f t="shared" ca="1" si="181"/>
        <v>35147.300000000003</v>
      </c>
      <c r="IT42" s="5">
        <f t="shared" ca="1" si="181"/>
        <v>29374.799999999999</v>
      </c>
      <c r="IU42" s="5">
        <f t="shared" ca="1" si="181"/>
        <v>0</v>
      </c>
      <c r="IV42" s="5">
        <f t="shared" ca="1" si="181"/>
        <v>0</v>
      </c>
      <c r="IW42" s="5">
        <f t="shared" ca="1" si="181"/>
        <v>0</v>
      </c>
      <c r="IX42" s="5">
        <f t="shared" ca="1" si="181"/>
        <v>0</v>
      </c>
      <c r="IY42" s="5">
        <f t="shared" ca="1" si="181"/>
        <v>5772.52</v>
      </c>
      <c r="IZ42" s="5">
        <f t="shared" ca="1" si="181"/>
        <v>0</v>
      </c>
      <c r="JA42" s="5">
        <f t="shared" ca="1" si="181"/>
        <v>0</v>
      </c>
      <c r="JB42" s="5">
        <f t="shared" ca="1" si="181"/>
        <v>0</v>
      </c>
      <c r="JC42" s="5">
        <f t="shared" ca="1" si="181"/>
        <v>0</v>
      </c>
      <c r="JD42" s="5">
        <f t="shared" ca="1" si="181"/>
        <v>0</v>
      </c>
      <c r="JE42" s="5"/>
      <c r="JF42" s="5">
        <f t="shared" ca="1" si="182"/>
        <v>102.182</v>
      </c>
      <c r="JG42" s="5">
        <f t="shared" ca="1" si="182"/>
        <v>11.701599999999999</v>
      </c>
      <c r="JH42" s="5">
        <f t="shared" ca="1" si="182"/>
        <v>25.728100000000001</v>
      </c>
      <c r="JI42" s="5">
        <f t="shared" ca="1" si="182"/>
        <v>20.526199999999999</v>
      </c>
      <c r="JJ42" s="5">
        <f t="shared" ca="1" si="182"/>
        <v>3.1427399999999999</v>
      </c>
      <c r="JK42" s="5">
        <f t="shared" ca="1" si="182"/>
        <v>5.7104100000000004</v>
      </c>
      <c r="JL42" s="5">
        <f t="shared" ca="1" si="182"/>
        <v>2.0809000000000002</v>
      </c>
      <c r="JM42" s="5">
        <f t="shared" ca="1" si="182"/>
        <v>33.292000000000002</v>
      </c>
      <c r="JN42" s="5"/>
      <c r="JO42" s="19">
        <f t="shared" ca="1" si="261"/>
        <v>30.797835170852146</v>
      </c>
      <c r="JP42" s="19">
        <f t="shared" ca="1" si="262"/>
        <v>5.8927950158467191</v>
      </c>
      <c r="JQ42" s="19">
        <f t="shared" ca="1" si="263"/>
        <v>1.9285137056774215</v>
      </c>
      <c r="JR42" s="19">
        <f t="shared" ca="1" si="264"/>
        <v>2.4089484124198486</v>
      </c>
      <c r="JS42" s="19">
        <f t="shared" ca="1" si="265"/>
        <v>0.23199306121875932</v>
      </c>
      <c r="JT42" s="19">
        <f t="shared" ca="1" si="266"/>
        <v>0.56001831729139628</v>
      </c>
      <c r="JU42" s="19">
        <f t="shared" ca="1" si="267"/>
        <v>1.1577712304122232</v>
      </c>
      <c r="JV42" s="19">
        <f t="shared" ca="1" si="268"/>
        <v>4.0033237315704921</v>
      </c>
      <c r="JW42" s="19">
        <f t="shared" ca="1" si="269"/>
        <v>14.614439869311196</v>
      </c>
      <c r="JX42" s="19">
        <f t="shared" ca="1" si="270"/>
        <v>0</v>
      </c>
      <c r="JY42" s="19">
        <f t="shared" ca="1" si="271"/>
        <v>0</v>
      </c>
    </row>
    <row r="43" spans="1:285" ht="15" customHeight="1" x14ac:dyDescent="0.25">
      <c r="A43" s="5">
        <f>IF('Old Results'!E23='New Results'!E23,'New Results'!E23,"0")</f>
        <v>24563.1</v>
      </c>
      <c r="B43" s="5">
        <v>400</v>
      </c>
      <c r="C43" s="27">
        <f t="shared" ref="C43:C84" si="272">C42+1</f>
        <v>22</v>
      </c>
      <c r="D43" s="41" t="str">
        <f>'Old Results'!C23</f>
        <v>050112-RetlMed-SZVAV19</v>
      </c>
      <c r="E43" s="41" t="str">
        <f>'New Results'!C23</f>
        <v>050112-RetlMed-SZVAV19</v>
      </c>
      <c r="F43" s="5">
        <f t="shared" ca="1" si="183"/>
        <v>2389</v>
      </c>
      <c r="G43" s="5">
        <f t="shared" ca="1" si="184"/>
        <v>-0.17448999999999959</v>
      </c>
      <c r="H43" s="5">
        <f t="shared" ca="1" si="185"/>
        <v>223.69999999999709</v>
      </c>
      <c r="I43" s="5">
        <f t="shared" ca="1" si="186"/>
        <v>101.20000000000073</v>
      </c>
      <c r="J43" s="5">
        <f t="shared" ca="1" si="187"/>
        <v>0</v>
      </c>
      <c r="K43" s="5">
        <f t="shared" ca="1" si="188"/>
        <v>-4.0699999999999363</v>
      </c>
      <c r="L43" s="5">
        <f t="shared" ca="1" si="189"/>
        <v>0</v>
      </c>
      <c r="M43" s="5">
        <f t="shared" ca="1" si="190"/>
        <v>2068.0999999999985</v>
      </c>
      <c r="N43" s="5">
        <f t="shared" ca="1" si="191"/>
        <v>0</v>
      </c>
      <c r="O43" s="5">
        <f t="shared" ca="1" si="192"/>
        <v>0</v>
      </c>
      <c r="P43" s="5">
        <f t="shared" ca="1" si="193"/>
        <v>0</v>
      </c>
      <c r="Q43" s="5">
        <f t="shared" ca="1" si="193"/>
        <v>0</v>
      </c>
      <c r="R43" s="5">
        <f t="shared" ca="1" si="194"/>
        <v>-34.550000000000182</v>
      </c>
      <c r="S43" s="5">
        <f t="shared" ca="1" si="195"/>
        <v>-34.550000000000182</v>
      </c>
      <c r="T43" s="5">
        <f t="shared" ca="1" si="196"/>
        <v>0</v>
      </c>
      <c r="U43" s="5">
        <f t="shared" ca="1" si="197"/>
        <v>0</v>
      </c>
      <c r="V43" s="5">
        <f t="shared" ca="1" si="198"/>
        <v>0</v>
      </c>
      <c r="W43" s="5">
        <f t="shared" ca="1" si="199"/>
        <v>0</v>
      </c>
      <c r="X43" s="5">
        <f t="shared" ca="1" si="200"/>
        <v>0</v>
      </c>
      <c r="Y43" s="5">
        <f t="shared" ca="1" si="201"/>
        <v>0</v>
      </c>
      <c r="Z43" s="5">
        <f t="shared" ca="1" si="202"/>
        <v>0</v>
      </c>
      <c r="AA43" s="5">
        <f t="shared" ca="1" si="203"/>
        <v>0</v>
      </c>
      <c r="AB43" s="5">
        <f t="shared" ca="1" si="204"/>
        <v>0</v>
      </c>
      <c r="AC43" s="5">
        <f t="shared" ca="1" si="204"/>
        <v>0</v>
      </c>
      <c r="AD43" s="37">
        <f t="shared" ca="1" si="205"/>
        <v>2.9449999999999932</v>
      </c>
      <c r="AE43" s="37">
        <f t="shared" ca="1" si="206"/>
        <v>-0.28839999999999932</v>
      </c>
      <c r="AF43" s="37">
        <f t="shared" ca="1" si="207"/>
        <v>0.39289999999999736</v>
      </c>
      <c r="AG43" s="37">
        <f t="shared" ca="1" si="208"/>
        <v>0.20550000000000068</v>
      </c>
      <c r="AH43" s="37">
        <f t="shared" ca="1" si="209"/>
        <v>0</v>
      </c>
      <c r="AI43" s="37">
        <f t="shared" ca="1" si="210"/>
        <v>-3.9500000000001201E-3</v>
      </c>
      <c r="AJ43" s="37">
        <f t="shared" ca="1" si="211"/>
        <v>0</v>
      </c>
      <c r="AK43" s="37">
        <f t="shared" ca="1" si="212"/>
        <v>2.6390000000000029</v>
      </c>
      <c r="AL43" s="33">
        <f t="shared" ca="1" si="68"/>
        <v>36.232763128432488</v>
      </c>
      <c r="AM43" s="33">
        <f t="shared" ca="1" si="69"/>
        <v>36.0415711371936</v>
      </c>
      <c r="AN43" s="24">
        <f t="shared" ca="1" si="213"/>
        <v>5.3047629502917248E-3</v>
      </c>
      <c r="AO43" s="34">
        <f t="shared" ca="1" si="214"/>
        <v>196.464</v>
      </c>
      <c r="AP43" s="34">
        <f t="shared" ca="1" si="215"/>
        <v>193.51900000000001</v>
      </c>
      <c r="AQ43" s="45">
        <f t="shared" ca="1" si="216"/>
        <v>1.521814395485711E-2</v>
      </c>
      <c r="AR43" s="34">
        <f t="shared" ca="1" si="70"/>
        <v>-5.3</v>
      </c>
      <c r="AS43" s="34">
        <f t="shared" ca="1" si="71"/>
        <v>-5.2</v>
      </c>
      <c r="AT43" s="47">
        <f t="shared" ca="1" si="132"/>
        <v>1.9230769230769162E-2</v>
      </c>
      <c r="AU43" s="5"/>
      <c r="AV43" s="5">
        <f t="shared" ca="1" si="72"/>
        <v>2236</v>
      </c>
      <c r="AW43" s="5">
        <f t="shared" ca="1" si="73"/>
        <v>-0.1725999999999992</v>
      </c>
      <c r="AX43" s="5">
        <f t="shared" ca="1" si="74"/>
        <v>201.89999999999418</v>
      </c>
      <c r="AY43" s="5">
        <f t="shared" ca="1" si="75"/>
        <v>60.700000000000728</v>
      </c>
      <c r="AZ43" s="5">
        <f t="shared" ca="1" si="76"/>
        <v>0</v>
      </c>
      <c r="BA43" s="5">
        <f t="shared" ca="1" si="77"/>
        <v>-1.0899999999999181</v>
      </c>
      <c r="BB43" s="5">
        <f t="shared" ca="1" si="78"/>
        <v>0</v>
      </c>
      <c r="BC43" s="5">
        <f t="shared" ca="1" si="79"/>
        <v>1975.0999999999985</v>
      </c>
      <c r="BD43" s="5">
        <f t="shared" ca="1" si="80"/>
        <v>0</v>
      </c>
      <c r="BE43" s="5">
        <f t="shared" ca="1" si="81"/>
        <v>0</v>
      </c>
      <c r="BF43" s="5">
        <f t="shared" ca="1" si="82"/>
        <v>0</v>
      </c>
      <c r="BG43" s="5">
        <f t="shared" ca="1" si="83"/>
        <v>0</v>
      </c>
      <c r="BH43" s="5">
        <f t="shared" ca="1" si="217"/>
        <v>-25.630000000000109</v>
      </c>
      <c r="BI43" s="5">
        <f t="shared" ca="1" si="218"/>
        <v>-25.630000000000109</v>
      </c>
      <c r="BJ43" s="5">
        <f t="shared" ca="1" si="219"/>
        <v>0</v>
      </c>
      <c r="BK43" s="5">
        <f t="shared" ca="1" si="220"/>
        <v>0</v>
      </c>
      <c r="BL43" s="5">
        <f t="shared" ca="1" si="221"/>
        <v>0</v>
      </c>
      <c r="BM43" s="5">
        <f t="shared" ca="1" si="222"/>
        <v>0</v>
      </c>
      <c r="BN43" s="5">
        <f t="shared" ca="1" si="223"/>
        <v>-1.00000000009004E-3</v>
      </c>
      <c r="BO43" s="5">
        <f t="shared" ca="1" si="224"/>
        <v>0</v>
      </c>
      <c r="BP43" s="5">
        <f t="shared" ca="1" si="225"/>
        <v>0</v>
      </c>
      <c r="BQ43" s="5">
        <f t="shared" ca="1" si="226"/>
        <v>0</v>
      </c>
      <c r="BR43" s="5">
        <f t="shared" ca="1" si="227"/>
        <v>0</v>
      </c>
      <c r="BS43" s="5">
        <f t="shared" ca="1" si="227"/>
        <v>0</v>
      </c>
      <c r="BT43" s="37">
        <f t="shared" ca="1" si="228"/>
        <v>2.8119999999999834</v>
      </c>
      <c r="BU43" s="37">
        <f t="shared" ca="1" si="229"/>
        <v>-0.20949999999999847</v>
      </c>
      <c r="BV43" s="37">
        <f t="shared" ca="1" si="230"/>
        <v>0.3913999999999902</v>
      </c>
      <c r="BW43" s="37">
        <f t="shared" ca="1" si="231"/>
        <v>9.1300000000000381E-2</v>
      </c>
      <c r="BX43" s="37">
        <f t="shared" ca="1" si="232"/>
        <v>0</v>
      </c>
      <c r="BY43" s="37">
        <f t="shared" ca="1" si="233"/>
        <v>-1.0099999999999554E-3</v>
      </c>
      <c r="BZ43" s="37">
        <f t="shared" ca="1" si="234"/>
        <v>0</v>
      </c>
      <c r="CA43" s="19">
        <f t="shared" ca="1" si="235"/>
        <v>2.5401999999999987</v>
      </c>
      <c r="CB43" s="33">
        <f t="shared" ca="1" si="86"/>
        <v>39.191869593007404</v>
      </c>
      <c r="CC43" s="33">
        <f t="shared" ca="1" si="87"/>
        <v>38.985615822107142</v>
      </c>
      <c r="CD43" s="24">
        <f t="shared" ca="1" si="236"/>
        <v>5.2905095007708758E-3</v>
      </c>
      <c r="CE43" s="34">
        <f t="shared" ca="1" si="237"/>
        <v>191.16</v>
      </c>
      <c r="CF43" s="34">
        <f t="shared" ca="1" si="238"/>
        <v>188.34800000000001</v>
      </c>
      <c r="CG43" s="45">
        <f t="shared" ca="1" si="88"/>
        <v>1.4929810775797902E-2</v>
      </c>
      <c r="CH43" s="5"/>
      <c r="CI43" s="44"/>
      <c r="CJ43" s="5">
        <f t="shared" ca="1" si="155"/>
        <v>115</v>
      </c>
      <c r="CK43" s="5">
        <f t="shared" ca="1" si="156"/>
        <v>109</v>
      </c>
      <c r="CL43" s="63">
        <f t="shared" ca="1" si="157"/>
        <v>5.2173913043478293E-2</v>
      </c>
      <c r="CO43" s="5">
        <f t="shared" ca="1" si="171"/>
        <v>192182</v>
      </c>
      <c r="CP43" s="5">
        <f t="shared" ca="1" si="171"/>
        <v>7.6615900000000003</v>
      </c>
      <c r="CQ43" s="5">
        <f t="shared" ca="1" si="171"/>
        <v>37987.1</v>
      </c>
      <c r="CR43" s="5">
        <f t="shared" ca="1" si="171"/>
        <v>27450.3</v>
      </c>
      <c r="CS43" s="5">
        <f t="shared" ca="1" si="171"/>
        <v>0</v>
      </c>
      <c r="CT43" s="5">
        <f t="shared" ca="1" si="171"/>
        <v>1173.44</v>
      </c>
      <c r="CU43" s="5">
        <f t="shared" ca="1" si="171"/>
        <v>0</v>
      </c>
      <c r="CV43" s="5">
        <f t="shared" ca="1" si="171"/>
        <v>47727.4</v>
      </c>
      <c r="CW43" s="5">
        <f t="shared" ca="1" si="171"/>
        <v>77659.399999999994</v>
      </c>
      <c r="CX43" s="5">
        <f t="shared" ca="1" si="171"/>
        <v>0</v>
      </c>
      <c r="CY43" s="5">
        <f t="shared" ca="1" si="171"/>
        <v>176.88800000000001</v>
      </c>
      <c r="CZ43" s="5">
        <f t="shared" ca="1" si="171"/>
        <v>0</v>
      </c>
      <c r="DA43" s="5"/>
      <c r="DB43" s="5">
        <f t="shared" ca="1" si="172"/>
        <v>2342.64</v>
      </c>
      <c r="DC43" s="5">
        <f t="shared" ca="1" si="172"/>
        <v>1594.85</v>
      </c>
      <c r="DD43" s="5">
        <f t="shared" ca="1" si="172"/>
        <v>0</v>
      </c>
      <c r="DE43" s="5">
        <f t="shared" ca="1" si="172"/>
        <v>0</v>
      </c>
      <c r="DF43" s="5">
        <f t="shared" ca="1" si="172"/>
        <v>0</v>
      </c>
      <c r="DG43" s="5">
        <f t="shared" ca="1" si="172"/>
        <v>0</v>
      </c>
      <c r="DH43" s="5">
        <f t="shared" ca="1" si="172"/>
        <v>747.79100000000005</v>
      </c>
      <c r="DI43" s="5">
        <f t="shared" ca="1" si="172"/>
        <v>0</v>
      </c>
      <c r="DJ43" s="5">
        <f t="shared" ca="1" si="172"/>
        <v>0</v>
      </c>
      <c r="DK43" s="5">
        <f t="shared" ca="1" si="172"/>
        <v>0</v>
      </c>
      <c r="DL43" s="5">
        <f t="shared" ca="1" si="172"/>
        <v>0</v>
      </c>
      <c r="DM43" s="5">
        <f t="shared" ca="1" si="172"/>
        <v>0</v>
      </c>
      <c r="DN43" s="5"/>
      <c r="DO43" s="5">
        <f t="shared" ca="1" si="173"/>
        <v>196.464</v>
      </c>
      <c r="DP43" s="5">
        <f t="shared" ca="1" si="173"/>
        <v>13.3512</v>
      </c>
      <c r="DQ43" s="5">
        <f t="shared" ca="1" si="173"/>
        <v>83.150800000000004</v>
      </c>
      <c r="DR43" s="5">
        <f t="shared" ca="1" si="173"/>
        <v>32.800600000000003</v>
      </c>
      <c r="DS43" s="5">
        <f t="shared" ca="1" si="173"/>
        <v>0</v>
      </c>
      <c r="DT43" s="5">
        <f t="shared" ca="1" si="173"/>
        <v>1.1556</v>
      </c>
      <c r="DU43" s="5">
        <f t="shared" ca="1" si="173"/>
        <v>5.4721700000000002</v>
      </c>
      <c r="DV43" s="5">
        <f t="shared" ca="1" si="173"/>
        <v>60.5336</v>
      </c>
      <c r="DW43" s="5"/>
      <c r="DX43" s="19">
        <f t="shared" ref="DX43:DX84" ca="1" si="273">((CO43*3.412)+(DB43*100))/$A43</f>
        <v>36.232763128432488</v>
      </c>
      <c r="DY43" s="19">
        <f t="shared" ref="DY43:DY84" ca="1" si="274">((CP43*3.412)+(DC43*100))/$A43</f>
        <v>6.4939336380619705</v>
      </c>
      <c r="DZ43" s="19">
        <f t="shared" ref="DZ43:DZ84" ca="1" si="275">((CQ43*3.412)+(DD43*100))/$A43</f>
        <v>5.2766949285717191</v>
      </c>
      <c r="EA43" s="19">
        <f t="shared" ref="EA43:EA84" ca="1" si="276">((CR43*3.412)+(DE43*100))/$A43</f>
        <v>3.8130538734931667</v>
      </c>
      <c r="EB43" s="19">
        <f t="shared" ref="EB43:EB84" ca="1" si="277">((CS43*3.412)+(DF43*100))/$A43</f>
        <v>0</v>
      </c>
      <c r="EC43" s="19">
        <f t="shared" ref="EC43:EC84" ca="1" si="278">((CT43*3.412)+(DG43*100))/$A43</f>
        <v>0.16299967349398084</v>
      </c>
      <c r="ED43" s="19">
        <f t="shared" ref="ED43:ED84" ca="1" si="279">((CU43*3.412)+(DH43*100))/$A43</f>
        <v>3.0443673640542119</v>
      </c>
      <c r="EE43" s="19">
        <f t="shared" ref="EE43:EE84" ca="1" si="280">((CV43*3.412)+(DI43*100))/$A43</f>
        <v>6.6296961214179007</v>
      </c>
      <c r="EF43" s="19">
        <f t="shared" ref="EF43:EF84" ca="1" si="281">((CW43*3.412)+(DJ43*100))/$A43</f>
        <v>10.787476857562766</v>
      </c>
      <c r="EG43" s="19">
        <f t="shared" ref="EG43:EG84" ca="1" si="282">((CX43*3.412)+(DK43*100))/$A43</f>
        <v>0</v>
      </c>
      <c r="EH43" s="19">
        <f t="shared" ref="EH43:EH84" ca="1" si="283">((CY43*3.412)+(DL43*100))/$A43</f>
        <v>2.4571078406227232E-2</v>
      </c>
      <c r="EI43" s="5"/>
      <c r="EJ43" s="5"/>
      <c r="EK43" s="5"/>
      <c r="EL43" s="5">
        <f t="shared" ca="1" si="177"/>
        <v>189793</v>
      </c>
      <c r="EM43" s="5">
        <f t="shared" ca="1" si="177"/>
        <v>7.8360799999999999</v>
      </c>
      <c r="EN43" s="5">
        <f t="shared" ca="1" si="177"/>
        <v>37763.4</v>
      </c>
      <c r="EO43" s="5">
        <f t="shared" ca="1" si="177"/>
        <v>27349.1</v>
      </c>
      <c r="EP43" s="5">
        <f t="shared" ca="1" si="177"/>
        <v>0</v>
      </c>
      <c r="EQ43" s="5">
        <f t="shared" ca="1" si="177"/>
        <v>1177.51</v>
      </c>
      <c r="ER43" s="5">
        <f t="shared" ca="1" si="177"/>
        <v>0</v>
      </c>
      <c r="ES43" s="5">
        <f t="shared" ca="1" si="177"/>
        <v>45659.3</v>
      </c>
      <c r="ET43" s="5">
        <f t="shared" ca="1" si="177"/>
        <v>77659.399999999994</v>
      </c>
      <c r="EU43" s="5">
        <f t="shared" ca="1" si="177"/>
        <v>0</v>
      </c>
      <c r="EV43" s="5">
        <f t="shared" ca="1" si="177"/>
        <v>176.88800000000001</v>
      </c>
      <c r="EW43" s="5">
        <f t="shared" ca="1" si="177"/>
        <v>0</v>
      </c>
      <c r="EX43" s="5"/>
      <c r="EY43" s="5">
        <f t="shared" ca="1" si="178"/>
        <v>2377.19</v>
      </c>
      <c r="EZ43" s="5">
        <f t="shared" ca="1" si="178"/>
        <v>1629.4</v>
      </c>
      <c r="FA43" s="5">
        <f t="shared" ca="1" si="178"/>
        <v>0</v>
      </c>
      <c r="FB43" s="5">
        <f t="shared" ca="1" si="178"/>
        <v>0</v>
      </c>
      <c r="FC43" s="5">
        <f t="shared" ca="1" si="178"/>
        <v>0</v>
      </c>
      <c r="FD43" s="5">
        <f t="shared" ca="1" si="178"/>
        <v>0</v>
      </c>
      <c r="FE43" s="5">
        <f t="shared" ca="1" si="178"/>
        <v>747.79100000000005</v>
      </c>
      <c r="FF43" s="5">
        <f t="shared" ca="1" si="178"/>
        <v>0</v>
      </c>
      <c r="FG43" s="5">
        <f t="shared" ca="1" si="178"/>
        <v>0</v>
      </c>
      <c r="FH43" s="5">
        <f t="shared" ca="1" si="178"/>
        <v>0</v>
      </c>
      <c r="FI43" s="5">
        <f t="shared" ca="1" si="178"/>
        <v>0</v>
      </c>
      <c r="FJ43" s="5">
        <f t="shared" ca="1" si="178"/>
        <v>0</v>
      </c>
      <c r="FK43" s="5"/>
      <c r="FL43" s="5">
        <f t="shared" ca="1" si="179"/>
        <v>193.51900000000001</v>
      </c>
      <c r="FM43" s="5">
        <f t="shared" ca="1" si="179"/>
        <v>13.6396</v>
      </c>
      <c r="FN43" s="5">
        <f t="shared" ca="1" si="179"/>
        <v>82.757900000000006</v>
      </c>
      <c r="FO43" s="5">
        <f t="shared" ca="1" si="179"/>
        <v>32.595100000000002</v>
      </c>
      <c r="FP43" s="5">
        <f t="shared" ca="1" si="179"/>
        <v>0</v>
      </c>
      <c r="FQ43" s="5">
        <f t="shared" ca="1" si="179"/>
        <v>1.1595500000000001</v>
      </c>
      <c r="FR43" s="5">
        <f t="shared" ca="1" si="179"/>
        <v>5.4721700000000002</v>
      </c>
      <c r="FS43" s="5">
        <f t="shared" ca="1" si="179"/>
        <v>57.894599999999997</v>
      </c>
      <c r="FT43" s="5"/>
      <c r="FU43" s="19">
        <f t="shared" ref="FU43:FU84" ca="1" si="284">((EL43*3.412)+(EY43*100))/$A43</f>
        <v>36.0415711371936</v>
      </c>
      <c r="FV43" s="19">
        <f t="shared" ref="FV43:FV84" ca="1" si="285">((EM43*3.412)+(EZ43*100))/$A43</f>
        <v>6.6346160177241478</v>
      </c>
      <c r="FW43" s="19">
        <f t="shared" ref="FW43:FW84" ca="1" si="286">((EN43*3.412)+(FA43*100))/$A43</f>
        <v>5.2456213100138012</v>
      </c>
      <c r="FX43" s="19">
        <f t="shared" ref="FX43:FX84" ca="1" si="287">((EO43*3.412)+(FB43*100))/$A43</f>
        <v>3.7989964296037555</v>
      </c>
      <c r="FY43" s="19">
        <f t="shared" ref="FY43:FY84" ca="1" si="288">((EP43*3.412)+(FC43*100))/$A43</f>
        <v>0</v>
      </c>
      <c r="FZ43" s="19">
        <f t="shared" ref="FZ43:FZ84" ca="1" si="289">((EQ43*3.412)+(FD43*100))/$A43</f>
        <v>0.16356502721562019</v>
      </c>
      <c r="GA43" s="19">
        <f t="shared" ref="GA43:GA84" ca="1" si="290">((ER43*3.412)+(FE43*100))/$A43</f>
        <v>3.0443673640542119</v>
      </c>
      <c r="GB43" s="19">
        <f t="shared" ref="GB43:GB84" ca="1" si="291">((ES43*3.412)+(FF43*100))/$A43</f>
        <v>6.3424214207490106</v>
      </c>
      <c r="GC43" s="19">
        <f t="shared" ref="GC43:GC84" ca="1" si="292">((ET43*3.412)+(FG43*100))/$A43</f>
        <v>10.787476857562766</v>
      </c>
      <c r="GD43" s="19">
        <f t="shared" ref="GD43:GD84" ca="1" si="293">((EU43*3.412)+(FH43*100))/$A43</f>
        <v>0</v>
      </c>
      <c r="GE43" s="19">
        <f t="shared" ref="GE43:GE84" ca="1" si="294">((EV43*3.412)+(FI43*100))/$A43</f>
        <v>2.4571078406227232E-2</v>
      </c>
      <c r="GF43" s="5"/>
      <c r="GG43" s="5"/>
      <c r="GH43" s="5"/>
      <c r="GI43" s="5">
        <f t="shared" ca="1" si="174"/>
        <v>182701</v>
      </c>
      <c r="GJ43" s="5">
        <f t="shared" ca="1" si="174"/>
        <v>15.5312</v>
      </c>
      <c r="GK43" s="5">
        <f t="shared" ca="1" si="174"/>
        <v>42303.199999999997</v>
      </c>
      <c r="GL43" s="5">
        <f t="shared" ca="1" si="174"/>
        <v>14848.5</v>
      </c>
      <c r="GM43" s="5">
        <f t="shared" ca="1" si="174"/>
        <v>0</v>
      </c>
      <c r="GN43" s="5">
        <f t="shared" ca="1" si="174"/>
        <v>1626.48</v>
      </c>
      <c r="GO43" s="5">
        <f t="shared" ca="1" si="174"/>
        <v>0</v>
      </c>
      <c r="GP43" s="5">
        <f t="shared" ca="1" si="174"/>
        <v>45868.5</v>
      </c>
      <c r="GQ43" s="5">
        <f t="shared" ca="1" si="174"/>
        <v>77659.399999999994</v>
      </c>
      <c r="GR43" s="5">
        <f t="shared" ca="1" si="174"/>
        <v>0</v>
      </c>
      <c r="GS43" s="5">
        <f t="shared" ca="1" si="174"/>
        <v>379.815</v>
      </c>
      <c r="GT43" s="5">
        <f t="shared" ca="1" si="174"/>
        <v>0</v>
      </c>
      <c r="GU43" s="5"/>
      <c r="GV43" s="5">
        <f t="shared" ca="1" si="175"/>
        <v>3392.98</v>
      </c>
      <c r="GW43" s="5">
        <f t="shared" ca="1" si="175"/>
        <v>2666.24</v>
      </c>
      <c r="GX43" s="5">
        <f t="shared" ca="1" si="175"/>
        <v>0</v>
      </c>
      <c r="GY43" s="5">
        <f t="shared" ca="1" si="175"/>
        <v>0</v>
      </c>
      <c r="GZ43" s="5">
        <f t="shared" ca="1" si="175"/>
        <v>0</v>
      </c>
      <c r="HA43" s="5">
        <f t="shared" ca="1" si="175"/>
        <v>0</v>
      </c>
      <c r="HB43" s="5">
        <f t="shared" ca="1" si="175"/>
        <v>726.74199999999996</v>
      </c>
      <c r="HC43" s="5">
        <f t="shared" ca="1" si="175"/>
        <v>0</v>
      </c>
      <c r="HD43" s="5">
        <f t="shared" ca="1" si="175"/>
        <v>0</v>
      </c>
      <c r="HE43" s="5">
        <f t="shared" ca="1" si="175"/>
        <v>0</v>
      </c>
      <c r="HF43" s="5">
        <f t="shared" ca="1" si="175"/>
        <v>0</v>
      </c>
      <c r="HG43" s="5">
        <f t="shared" ca="1" si="175"/>
        <v>0</v>
      </c>
      <c r="HH43" s="5"/>
      <c r="HI43" s="5">
        <f t="shared" ca="1" si="176"/>
        <v>191.16</v>
      </c>
      <c r="HJ43" s="5">
        <f t="shared" ca="1" si="176"/>
        <v>22.060500000000001</v>
      </c>
      <c r="HK43" s="5">
        <f t="shared" ca="1" si="176"/>
        <v>84.840599999999995</v>
      </c>
      <c r="HL43" s="5">
        <f t="shared" ca="1" si="176"/>
        <v>18.787400000000002</v>
      </c>
      <c r="HM43" s="5">
        <f t="shared" ca="1" si="176"/>
        <v>0</v>
      </c>
      <c r="HN43" s="5">
        <f t="shared" ca="1" si="176"/>
        <v>1.5934699999999999</v>
      </c>
      <c r="HO43" s="5">
        <f t="shared" ca="1" si="176"/>
        <v>5.3186999999999998</v>
      </c>
      <c r="HP43" s="5">
        <f t="shared" ca="1" si="176"/>
        <v>58.5595</v>
      </c>
      <c r="HQ43" s="5"/>
      <c r="HR43" s="19">
        <f t="shared" ca="1" si="103"/>
        <v>39.191869593007404</v>
      </c>
      <c r="HS43" s="19">
        <f t="shared" ca="1" si="104"/>
        <v>10.856813368605755</v>
      </c>
      <c r="HT43" s="19">
        <f t="shared" ca="1" si="105"/>
        <v>5.8762337978512491</v>
      </c>
      <c r="HU43" s="19">
        <f t="shared" ca="1" si="106"/>
        <v>2.062568731145499</v>
      </c>
      <c r="HV43" s="19">
        <f t="shared" ca="1" si="107"/>
        <v>0</v>
      </c>
      <c r="HW43" s="19">
        <f t="shared" ca="1" si="108"/>
        <v>0.22593034918231006</v>
      </c>
      <c r="HX43" s="19">
        <f t="shared" ca="1" si="109"/>
        <v>2.958673783032272</v>
      </c>
      <c r="HY43" s="19">
        <f t="shared" ca="1" si="110"/>
        <v>6.37148087985637</v>
      </c>
      <c r="HZ43" s="19">
        <f t="shared" ca="1" si="111"/>
        <v>10.787476857562766</v>
      </c>
      <c r="IA43" s="19">
        <f t="shared" ca="1" si="112"/>
        <v>0</v>
      </c>
      <c r="IB43" s="19">
        <f t="shared" ca="1" si="113"/>
        <v>5.2759170463011595E-2</v>
      </c>
      <c r="IC43" s="5"/>
      <c r="ID43" s="5"/>
      <c r="IE43" s="5"/>
      <c r="IF43" s="5">
        <f t="shared" ca="1" si="180"/>
        <v>180465</v>
      </c>
      <c r="IG43" s="5">
        <f t="shared" ca="1" si="180"/>
        <v>15.703799999999999</v>
      </c>
      <c r="IH43" s="5">
        <f t="shared" ca="1" si="180"/>
        <v>42101.3</v>
      </c>
      <c r="II43" s="5">
        <f t="shared" ca="1" si="180"/>
        <v>14787.8</v>
      </c>
      <c r="IJ43" s="5">
        <f t="shared" ca="1" si="180"/>
        <v>0</v>
      </c>
      <c r="IK43" s="5">
        <f t="shared" ca="1" si="180"/>
        <v>1627.57</v>
      </c>
      <c r="IL43" s="5">
        <f t="shared" ca="1" si="180"/>
        <v>0</v>
      </c>
      <c r="IM43" s="5">
        <f t="shared" ca="1" si="180"/>
        <v>43893.4</v>
      </c>
      <c r="IN43" s="5">
        <f t="shared" ca="1" si="180"/>
        <v>77659.399999999994</v>
      </c>
      <c r="IO43" s="5">
        <f t="shared" ca="1" si="180"/>
        <v>0</v>
      </c>
      <c r="IP43" s="5">
        <f t="shared" ca="1" si="180"/>
        <v>379.815</v>
      </c>
      <c r="IQ43" s="5">
        <f t="shared" ca="1" si="180"/>
        <v>0</v>
      </c>
      <c r="IR43" s="5"/>
      <c r="IS43" s="5">
        <f t="shared" ca="1" si="181"/>
        <v>3418.61</v>
      </c>
      <c r="IT43" s="5">
        <f t="shared" ca="1" si="181"/>
        <v>2691.87</v>
      </c>
      <c r="IU43" s="5">
        <f t="shared" ca="1" si="181"/>
        <v>0</v>
      </c>
      <c r="IV43" s="5">
        <f t="shared" ca="1" si="181"/>
        <v>0</v>
      </c>
      <c r="IW43" s="5">
        <f t="shared" ca="1" si="181"/>
        <v>0</v>
      </c>
      <c r="IX43" s="5">
        <f t="shared" ca="1" si="181"/>
        <v>0</v>
      </c>
      <c r="IY43" s="5">
        <f t="shared" ca="1" si="181"/>
        <v>726.74300000000005</v>
      </c>
      <c r="IZ43" s="5">
        <f t="shared" ca="1" si="181"/>
        <v>0</v>
      </c>
      <c r="JA43" s="5">
        <f t="shared" ca="1" si="181"/>
        <v>0</v>
      </c>
      <c r="JB43" s="5">
        <f t="shared" ca="1" si="181"/>
        <v>0</v>
      </c>
      <c r="JC43" s="5">
        <f t="shared" ca="1" si="181"/>
        <v>0</v>
      </c>
      <c r="JD43" s="5">
        <f t="shared" ca="1" si="181"/>
        <v>0</v>
      </c>
      <c r="JE43" s="5"/>
      <c r="JF43" s="5">
        <f t="shared" ca="1" si="182"/>
        <v>188.34800000000001</v>
      </c>
      <c r="JG43" s="5">
        <f t="shared" ca="1" si="182"/>
        <v>22.27</v>
      </c>
      <c r="JH43" s="5">
        <f t="shared" ca="1" si="182"/>
        <v>84.449200000000005</v>
      </c>
      <c r="JI43" s="5">
        <f t="shared" ca="1" si="182"/>
        <v>18.696100000000001</v>
      </c>
      <c r="JJ43" s="5">
        <f t="shared" ca="1" si="182"/>
        <v>0</v>
      </c>
      <c r="JK43" s="5">
        <f t="shared" ca="1" si="182"/>
        <v>1.5944799999999999</v>
      </c>
      <c r="JL43" s="5">
        <f t="shared" ca="1" si="182"/>
        <v>5.3186999999999998</v>
      </c>
      <c r="JM43" s="5">
        <f t="shared" ca="1" si="182"/>
        <v>56.019300000000001</v>
      </c>
      <c r="JN43" s="5"/>
      <c r="JO43" s="19">
        <f t="shared" ref="JO43:JO84" ca="1" si="295">((IF43*3.412)+(IS43*100))/$A43</f>
        <v>38.985615822107142</v>
      </c>
      <c r="JP43" s="19">
        <f t="shared" ref="JP43:JP84" ca="1" si="296">((IG43*3.412)+(IT43*100))/$A43</f>
        <v>10.961180851179208</v>
      </c>
      <c r="JQ43" s="19">
        <f t="shared" ref="JQ43:JQ84" ca="1" si="297">((IH43*3.412)+(IU43*100))/$A43</f>
        <v>5.8481883638465835</v>
      </c>
      <c r="JR43" s="19">
        <f t="shared" ref="JR43:JR84" ca="1" si="298">((II43*3.412)+(IV43*100))/$A43</f>
        <v>2.0541370429628181</v>
      </c>
      <c r="JS43" s="19">
        <f t="shared" ref="JS43:JS84" ca="1" si="299">((IJ43*3.412)+(IW43*100))/$A43</f>
        <v>0</v>
      </c>
      <c r="JT43" s="19">
        <f t="shared" ref="JT43:JT84" ca="1" si="300">((IK43*3.412)+(IX43*100))/$A43</f>
        <v>0.22608175840997269</v>
      </c>
      <c r="JU43" s="19">
        <f t="shared" ref="JU43:JU84" ca="1" si="301">((IL43*3.412)+(IY43*100))/$A43</f>
        <v>2.9586778541796437</v>
      </c>
      <c r="JV43" s="19">
        <f t="shared" ref="JV43:JV84" ca="1" si="302">((IM43*3.412)+(IZ43*100))/$A43</f>
        <v>6.0971245811807151</v>
      </c>
      <c r="JW43" s="19">
        <f t="shared" ref="JW43:JW84" ca="1" si="303">((IN43*3.412)+(JA43*100))/$A43</f>
        <v>10.787476857562766</v>
      </c>
      <c r="JX43" s="19">
        <f t="shared" ref="JX43:JX84" ca="1" si="304">((IO43*3.412)+(JB43*100))/$A43</f>
        <v>0</v>
      </c>
      <c r="JY43" s="19">
        <f t="shared" ref="JY43:JY84" ca="1" si="305">((IP43*3.412)+(JC43*100))/$A43</f>
        <v>5.2759170463011595E-2</v>
      </c>
    </row>
    <row r="44" spans="1:285" x14ac:dyDescent="0.25">
      <c r="A44" s="5">
        <f>IF('Old Results'!E24='New Results'!E24,'New Results'!E24,"0")</f>
        <v>24563.1</v>
      </c>
      <c r="B44" s="5">
        <v>500</v>
      </c>
      <c r="C44" s="27">
        <f t="shared" si="272"/>
        <v>23</v>
      </c>
      <c r="D44" s="41" t="str">
        <f>'Old Results'!C24</f>
        <v>050312-RetlMed-Alterations19</v>
      </c>
      <c r="E44" s="41" t="str">
        <f>'New Results'!C24</f>
        <v>050312-RetlMed-Alterations19</v>
      </c>
      <c r="F44" s="5">
        <f t="shared" ca="1" si="183"/>
        <v>3484</v>
      </c>
      <c r="G44" s="5">
        <f t="shared" ca="1" si="184"/>
        <v>-0.31060000000000088</v>
      </c>
      <c r="H44" s="5">
        <f t="shared" ca="1" si="185"/>
        <v>208.80000000000291</v>
      </c>
      <c r="I44" s="5">
        <f t="shared" ca="1" si="186"/>
        <v>11</v>
      </c>
      <c r="J44" s="5">
        <f t="shared" ca="1" si="187"/>
        <v>0</v>
      </c>
      <c r="K44" s="5">
        <f t="shared" ca="1" si="188"/>
        <v>-8.7200000000000273</v>
      </c>
      <c r="L44" s="5">
        <f t="shared" ca="1" si="189"/>
        <v>0</v>
      </c>
      <c r="M44" s="5">
        <f t="shared" ca="1" si="190"/>
        <v>3272.8999999999942</v>
      </c>
      <c r="N44" s="5">
        <f t="shared" ca="1" si="191"/>
        <v>0</v>
      </c>
      <c r="O44" s="5">
        <f t="shared" ca="1" si="192"/>
        <v>0</v>
      </c>
      <c r="P44" s="5">
        <f t="shared" ca="1" si="193"/>
        <v>0</v>
      </c>
      <c r="Q44" s="5">
        <f t="shared" ca="1" si="193"/>
        <v>0</v>
      </c>
      <c r="R44" s="5">
        <f t="shared" ca="1" si="194"/>
        <v>-49.980000000000018</v>
      </c>
      <c r="S44" s="5">
        <f t="shared" ca="1" si="195"/>
        <v>-49.990000000000236</v>
      </c>
      <c r="T44" s="5">
        <f t="shared" ca="1" si="196"/>
        <v>0</v>
      </c>
      <c r="U44" s="5">
        <f t="shared" ca="1" si="197"/>
        <v>0</v>
      </c>
      <c r="V44" s="5">
        <f t="shared" ca="1" si="198"/>
        <v>0</v>
      </c>
      <c r="W44" s="5">
        <f t="shared" ca="1" si="199"/>
        <v>0</v>
      </c>
      <c r="X44" s="5">
        <f t="shared" ca="1" si="200"/>
        <v>0</v>
      </c>
      <c r="Y44" s="5">
        <f t="shared" ca="1" si="201"/>
        <v>0</v>
      </c>
      <c r="Z44" s="5">
        <f t="shared" ca="1" si="202"/>
        <v>0</v>
      </c>
      <c r="AA44" s="5">
        <f t="shared" ca="1" si="203"/>
        <v>0</v>
      </c>
      <c r="AB44" s="5">
        <f t="shared" ca="1" si="204"/>
        <v>0</v>
      </c>
      <c r="AC44" s="5">
        <f t="shared" ca="1" si="204"/>
        <v>0</v>
      </c>
      <c r="AD44" s="37">
        <f t="shared" ca="1" si="205"/>
        <v>4.0180000000000007</v>
      </c>
      <c r="AE44" s="37">
        <f t="shared" ca="1" si="206"/>
        <v>-0.39750000000000085</v>
      </c>
      <c r="AF44" s="37">
        <f t="shared" ca="1" si="207"/>
        <v>0.38700000000000045</v>
      </c>
      <c r="AG44" s="37">
        <f t="shared" ca="1" si="208"/>
        <v>3.0400000000000205E-2</v>
      </c>
      <c r="AH44" s="37">
        <f t="shared" ca="1" si="209"/>
        <v>0</v>
      </c>
      <c r="AI44" s="37">
        <f t="shared" ca="1" si="210"/>
        <v>-8.559999999999901E-3</v>
      </c>
      <c r="AJ44" s="37">
        <f t="shared" ca="1" si="211"/>
        <v>0</v>
      </c>
      <c r="AK44" s="37">
        <f t="shared" ca="1" si="212"/>
        <v>4.0061000000000035</v>
      </c>
      <c r="AL44" s="33">
        <f t="shared" ca="1" si="68"/>
        <v>41.832638714168816</v>
      </c>
      <c r="AM44" s="33">
        <f t="shared" ca="1" si="69"/>
        <v>41.552160761467405</v>
      </c>
      <c r="AN44" s="24">
        <f t="shared" ca="1" si="213"/>
        <v>6.7500208788541828E-3</v>
      </c>
      <c r="AO44" s="34">
        <f t="shared" ca="1" si="214"/>
        <v>242.101</v>
      </c>
      <c r="AP44" s="34">
        <f t="shared" ca="1" si="215"/>
        <v>238.083</v>
      </c>
      <c r="AQ44" s="45">
        <f t="shared" ca="1" si="216"/>
        <v>1.6876467450426955E-2</v>
      </c>
      <c r="AR44" s="34">
        <f t="shared" ca="1" si="70"/>
        <v>14.3</v>
      </c>
      <c r="AS44" s="34">
        <f t="shared" ca="1" si="71"/>
        <v>14.2</v>
      </c>
      <c r="AT44" s="47">
        <f t="shared" ca="1" si="132"/>
        <v>7.0422535211268613E-3</v>
      </c>
      <c r="AU44" s="5"/>
      <c r="AV44" s="5">
        <f t="shared" ca="1" si="72"/>
        <v>3577</v>
      </c>
      <c r="AW44" s="5">
        <f t="shared" ca="1" si="73"/>
        <v>-0.31259999999999977</v>
      </c>
      <c r="AX44" s="5">
        <f t="shared" ca="1" si="74"/>
        <v>253.5</v>
      </c>
      <c r="AY44" s="5">
        <f t="shared" ca="1" si="75"/>
        <v>27.100000000000364</v>
      </c>
      <c r="AZ44" s="5">
        <f t="shared" ca="1" si="76"/>
        <v>0</v>
      </c>
      <c r="BA44" s="5">
        <f t="shared" ca="1" si="77"/>
        <v>-10.149999999999864</v>
      </c>
      <c r="BB44" s="5">
        <f t="shared" ca="1" si="78"/>
        <v>0</v>
      </c>
      <c r="BC44" s="5">
        <f t="shared" ca="1" si="79"/>
        <v>3307</v>
      </c>
      <c r="BD44" s="5">
        <f t="shared" ca="1" si="80"/>
        <v>0</v>
      </c>
      <c r="BE44" s="5">
        <f t="shared" ca="1" si="81"/>
        <v>0</v>
      </c>
      <c r="BF44" s="5">
        <f t="shared" ca="1" si="82"/>
        <v>0</v>
      </c>
      <c r="BG44" s="5">
        <f t="shared" ca="1" si="83"/>
        <v>0</v>
      </c>
      <c r="BH44" s="5">
        <f t="shared" ca="1" si="217"/>
        <v>-49.579999999999927</v>
      </c>
      <c r="BI44" s="5">
        <f t="shared" ca="1" si="218"/>
        <v>-49.579999999999927</v>
      </c>
      <c r="BJ44" s="5">
        <f t="shared" ca="1" si="219"/>
        <v>0</v>
      </c>
      <c r="BK44" s="5">
        <f t="shared" ca="1" si="220"/>
        <v>0</v>
      </c>
      <c r="BL44" s="5">
        <f t="shared" ca="1" si="221"/>
        <v>0</v>
      </c>
      <c r="BM44" s="5">
        <f t="shared" ca="1" si="222"/>
        <v>0</v>
      </c>
      <c r="BN44" s="5">
        <f t="shared" ca="1" si="223"/>
        <v>0</v>
      </c>
      <c r="BO44" s="5">
        <f t="shared" ca="1" si="224"/>
        <v>0</v>
      </c>
      <c r="BP44" s="5">
        <f t="shared" ca="1" si="225"/>
        <v>0</v>
      </c>
      <c r="BQ44" s="5">
        <f t="shared" ca="1" si="226"/>
        <v>0</v>
      </c>
      <c r="BR44" s="5">
        <f t="shared" ca="1" si="227"/>
        <v>0</v>
      </c>
      <c r="BS44" s="5">
        <f t="shared" ca="1" si="227"/>
        <v>0</v>
      </c>
      <c r="BT44" s="37">
        <f t="shared" ca="1" si="228"/>
        <v>4.1740000000000066</v>
      </c>
      <c r="BU44" s="37">
        <f t="shared" ca="1" si="229"/>
        <v>-0.391099999999998</v>
      </c>
      <c r="BV44" s="37">
        <f t="shared" ca="1" si="230"/>
        <v>0.45700000000000784</v>
      </c>
      <c r="BW44" s="37">
        <f t="shared" ca="1" si="231"/>
        <v>7.1999999999999176E-2</v>
      </c>
      <c r="BX44" s="37">
        <f t="shared" ca="1" si="232"/>
        <v>0</v>
      </c>
      <c r="BY44" s="37">
        <f t="shared" ca="1" si="233"/>
        <v>-1.3419999999999987E-2</v>
      </c>
      <c r="BZ44" s="37">
        <f t="shared" ca="1" si="234"/>
        <v>0</v>
      </c>
      <c r="CA44" s="19">
        <f t="shared" ca="1" si="235"/>
        <v>4.0507000000000062</v>
      </c>
      <c r="CB44" s="33">
        <f t="shared" ca="1" si="86"/>
        <v>43.906028310758821</v>
      </c>
      <c r="CC44" s="33">
        <f t="shared" ca="1" si="87"/>
        <v>43.61100349711559</v>
      </c>
      <c r="CD44" s="24">
        <f t="shared" ca="1" si="236"/>
        <v>6.7649168784374237E-3</v>
      </c>
      <c r="CE44" s="34">
        <f t="shared" ca="1" si="237"/>
        <v>256.43200000000002</v>
      </c>
      <c r="CF44" s="34">
        <f t="shared" ca="1" si="238"/>
        <v>252.25800000000001</v>
      </c>
      <c r="CG44" s="45">
        <f t="shared" ca="1" si="88"/>
        <v>1.6546551546432645E-2</v>
      </c>
      <c r="CH44" s="5"/>
      <c r="CJ44" s="5">
        <f t="shared" ca="1" si="155"/>
        <v>41</v>
      </c>
      <c r="CK44" s="5">
        <f t="shared" ca="1" si="156"/>
        <v>40</v>
      </c>
      <c r="CL44" s="63">
        <f t="shared" ca="1" si="157"/>
        <v>2.4390243902439046E-2</v>
      </c>
      <c r="CO44" s="5">
        <f t="shared" ca="1" si="171"/>
        <v>222724</v>
      </c>
      <c r="CP44" s="5">
        <f t="shared" ca="1" si="171"/>
        <v>12.443199999999999</v>
      </c>
      <c r="CQ44" s="5">
        <f t="shared" ca="1" si="171"/>
        <v>58403</v>
      </c>
      <c r="CR44" s="5">
        <f t="shared" ca="1" si="171"/>
        <v>12825.5</v>
      </c>
      <c r="CS44" s="5">
        <f t="shared" ca="1" si="171"/>
        <v>0</v>
      </c>
      <c r="CT44" s="5">
        <f t="shared" ca="1" si="171"/>
        <v>1619.94</v>
      </c>
      <c r="CU44" s="5">
        <f t="shared" ca="1" si="171"/>
        <v>0</v>
      </c>
      <c r="CV44" s="5">
        <f t="shared" ca="1" si="171"/>
        <v>71824</v>
      </c>
      <c r="CW44" s="5">
        <f t="shared" ca="1" si="171"/>
        <v>77659.399999999994</v>
      </c>
      <c r="CX44" s="5">
        <f t="shared" ca="1" si="171"/>
        <v>0</v>
      </c>
      <c r="CY44" s="5">
        <f t="shared" ca="1" si="171"/>
        <v>379.815</v>
      </c>
      <c r="CZ44" s="5">
        <f t="shared" ca="1" si="171"/>
        <v>0</v>
      </c>
      <c r="DA44" s="5"/>
      <c r="DB44" s="5">
        <f t="shared" ca="1" si="172"/>
        <v>2676.05</v>
      </c>
      <c r="DC44" s="5">
        <f t="shared" ca="1" si="172"/>
        <v>2054.89</v>
      </c>
      <c r="DD44" s="5">
        <f t="shared" ca="1" si="172"/>
        <v>0</v>
      </c>
      <c r="DE44" s="5">
        <f t="shared" ca="1" si="172"/>
        <v>0</v>
      </c>
      <c r="DF44" s="5">
        <f t="shared" ca="1" si="172"/>
        <v>0</v>
      </c>
      <c r="DG44" s="5">
        <f t="shared" ca="1" si="172"/>
        <v>0</v>
      </c>
      <c r="DH44" s="5">
        <f t="shared" ca="1" si="172"/>
        <v>621.154</v>
      </c>
      <c r="DI44" s="5">
        <f t="shared" ca="1" si="172"/>
        <v>0</v>
      </c>
      <c r="DJ44" s="5">
        <f t="shared" ca="1" si="172"/>
        <v>0</v>
      </c>
      <c r="DK44" s="5">
        <f t="shared" ca="1" si="172"/>
        <v>0</v>
      </c>
      <c r="DL44" s="5">
        <f t="shared" ca="1" si="172"/>
        <v>0</v>
      </c>
      <c r="DM44" s="5">
        <f t="shared" ca="1" si="172"/>
        <v>0</v>
      </c>
      <c r="DN44" s="5"/>
      <c r="DO44" s="5">
        <f t="shared" ca="1" si="173"/>
        <v>242.101</v>
      </c>
      <c r="DP44" s="5">
        <f t="shared" ca="1" si="173"/>
        <v>16.912199999999999</v>
      </c>
      <c r="DQ44" s="5">
        <f t="shared" ca="1" si="173"/>
        <v>114.95099999999999</v>
      </c>
      <c r="DR44" s="5">
        <f t="shared" ca="1" si="173"/>
        <v>16.228999999999999</v>
      </c>
      <c r="DS44" s="5">
        <f t="shared" ca="1" si="173"/>
        <v>0</v>
      </c>
      <c r="DT44" s="5">
        <f t="shared" ca="1" si="173"/>
        <v>1.58345</v>
      </c>
      <c r="DU44" s="5">
        <f t="shared" ca="1" si="173"/>
        <v>4.5487399999999996</v>
      </c>
      <c r="DV44" s="5">
        <f t="shared" ca="1" si="173"/>
        <v>87.876300000000001</v>
      </c>
      <c r="DW44" s="5"/>
      <c r="DX44" s="19">
        <f t="shared" ca="1" si="273"/>
        <v>41.832638714168816</v>
      </c>
      <c r="DY44" s="19">
        <f t="shared" ca="1" si="274"/>
        <v>8.3674884765522268</v>
      </c>
      <c r="DZ44" s="19">
        <f t="shared" ca="1" si="275"/>
        <v>8.1126175442024824</v>
      </c>
      <c r="EA44" s="19">
        <f t="shared" ca="1" si="276"/>
        <v>1.7815587609055861</v>
      </c>
      <c r="EB44" s="19">
        <f t="shared" ca="1" si="277"/>
        <v>0</v>
      </c>
      <c r="EC44" s="19">
        <f t="shared" ca="1" si="278"/>
        <v>0.22502189381633428</v>
      </c>
      <c r="ED44" s="19">
        <f t="shared" ca="1" si="279"/>
        <v>2.5288094743741629</v>
      </c>
      <c r="EE44" s="19">
        <f t="shared" ca="1" si="280"/>
        <v>9.976895750129259</v>
      </c>
      <c r="EF44" s="19">
        <f t="shared" ca="1" si="281"/>
        <v>10.787476857562766</v>
      </c>
      <c r="EG44" s="19">
        <f t="shared" ca="1" si="282"/>
        <v>0</v>
      </c>
      <c r="EH44" s="19">
        <f t="shared" ca="1" si="283"/>
        <v>5.2759170463011595E-2</v>
      </c>
      <c r="EI44" s="5"/>
      <c r="EJ44" s="5"/>
      <c r="EK44" s="5"/>
      <c r="EL44" s="5">
        <f t="shared" ca="1" si="177"/>
        <v>219240</v>
      </c>
      <c r="EM44" s="5">
        <f t="shared" ca="1" si="177"/>
        <v>12.7538</v>
      </c>
      <c r="EN44" s="5">
        <f t="shared" ca="1" si="177"/>
        <v>58194.2</v>
      </c>
      <c r="EO44" s="5">
        <f t="shared" ca="1" si="177"/>
        <v>12814.5</v>
      </c>
      <c r="EP44" s="5">
        <f t="shared" ca="1" si="177"/>
        <v>0</v>
      </c>
      <c r="EQ44" s="5">
        <f t="shared" ca="1" si="177"/>
        <v>1628.66</v>
      </c>
      <c r="ER44" s="5">
        <f t="shared" ca="1" si="177"/>
        <v>0</v>
      </c>
      <c r="ES44" s="5">
        <f t="shared" ca="1" si="177"/>
        <v>68551.100000000006</v>
      </c>
      <c r="ET44" s="5">
        <f t="shared" ca="1" si="177"/>
        <v>77659.399999999994</v>
      </c>
      <c r="EU44" s="5">
        <f t="shared" ca="1" si="177"/>
        <v>0</v>
      </c>
      <c r="EV44" s="5">
        <f t="shared" ca="1" si="177"/>
        <v>379.815</v>
      </c>
      <c r="EW44" s="5">
        <f t="shared" ca="1" si="177"/>
        <v>0</v>
      </c>
      <c r="EX44" s="5"/>
      <c r="EY44" s="5">
        <f t="shared" ca="1" si="178"/>
        <v>2726.03</v>
      </c>
      <c r="EZ44" s="5">
        <f t="shared" ca="1" si="178"/>
        <v>2104.88</v>
      </c>
      <c r="FA44" s="5">
        <f t="shared" ca="1" si="178"/>
        <v>0</v>
      </c>
      <c r="FB44" s="5">
        <f t="shared" ca="1" si="178"/>
        <v>0</v>
      </c>
      <c r="FC44" s="5">
        <f t="shared" ca="1" si="178"/>
        <v>0</v>
      </c>
      <c r="FD44" s="5">
        <f t="shared" ca="1" si="178"/>
        <v>0</v>
      </c>
      <c r="FE44" s="5">
        <f t="shared" ca="1" si="178"/>
        <v>621.154</v>
      </c>
      <c r="FF44" s="5">
        <f t="shared" ca="1" si="178"/>
        <v>0</v>
      </c>
      <c r="FG44" s="5">
        <f t="shared" ca="1" si="178"/>
        <v>0</v>
      </c>
      <c r="FH44" s="5">
        <f t="shared" ca="1" si="178"/>
        <v>0</v>
      </c>
      <c r="FI44" s="5">
        <f t="shared" ca="1" si="178"/>
        <v>0</v>
      </c>
      <c r="FJ44" s="5">
        <f t="shared" ca="1" si="178"/>
        <v>0</v>
      </c>
      <c r="FK44" s="5"/>
      <c r="FL44" s="5">
        <f t="shared" ca="1" si="179"/>
        <v>238.083</v>
      </c>
      <c r="FM44" s="5">
        <f t="shared" ca="1" si="179"/>
        <v>17.309699999999999</v>
      </c>
      <c r="FN44" s="5">
        <f t="shared" ca="1" si="179"/>
        <v>114.56399999999999</v>
      </c>
      <c r="FO44" s="5">
        <f t="shared" ca="1" si="179"/>
        <v>16.198599999999999</v>
      </c>
      <c r="FP44" s="5">
        <f t="shared" ca="1" si="179"/>
        <v>0</v>
      </c>
      <c r="FQ44" s="5">
        <f t="shared" ca="1" si="179"/>
        <v>1.5920099999999999</v>
      </c>
      <c r="FR44" s="5">
        <f t="shared" ca="1" si="179"/>
        <v>4.5487399999999996</v>
      </c>
      <c r="FS44" s="5">
        <f t="shared" ca="1" si="179"/>
        <v>83.870199999999997</v>
      </c>
      <c r="FT44" s="5"/>
      <c r="FU44" s="19">
        <f t="shared" ca="1" si="284"/>
        <v>41.552160761467405</v>
      </c>
      <c r="FV44" s="19">
        <f t="shared" ca="1" si="285"/>
        <v>8.571048278336205</v>
      </c>
      <c r="FW44" s="19">
        <f t="shared" ca="1" si="286"/>
        <v>8.0836136481144472</v>
      </c>
      <c r="FX44" s="19">
        <f t="shared" ca="1" si="287"/>
        <v>1.7800307778741284</v>
      </c>
      <c r="FY44" s="19">
        <f t="shared" ca="1" si="288"/>
        <v>0</v>
      </c>
      <c r="FZ44" s="19">
        <f t="shared" ca="1" si="289"/>
        <v>0.22623316763763535</v>
      </c>
      <c r="GA44" s="19">
        <f t="shared" ca="1" si="290"/>
        <v>2.5288094743741629</v>
      </c>
      <c r="GB44" s="19">
        <f t="shared" ca="1" si="291"/>
        <v>9.5222652352512522</v>
      </c>
      <c r="GC44" s="19">
        <f t="shared" ca="1" si="292"/>
        <v>10.787476857562766</v>
      </c>
      <c r="GD44" s="19">
        <f t="shared" ca="1" si="293"/>
        <v>0</v>
      </c>
      <c r="GE44" s="19">
        <f t="shared" ca="1" si="294"/>
        <v>5.2759170463011595E-2</v>
      </c>
      <c r="GF44" s="5"/>
      <c r="GG44" s="5"/>
      <c r="GH44" s="5"/>
      <c r="GI44" s="5">
        <f t="shared" ca="1" si="174"/>
        <v>227447</v>
      </c>
      <c r="GJ44" s="5">
        <f t="shared" ca="1" si="174"/>
        <v>14.7448</v>
      </c>
      <c r="GK44" s="5">
        <f t="shared" ca="1" si="174"/>
        <v>61001.7</v>
      </c>
      <c r="GL44" s="5">
        <f t="shared" ca="1" si="174"/>
        <v>14212.4</v>
      </c>
      <c r="GM44" s="5">
        <f t="shared" ca="1" si="174"/>
        <v>0</v>
      </c>
      <c r="GN44" s="5">
        <f t="shared" ca="1" si="174"/>
        <v>1672.71</v>
      </c>
      <c r="GO44" s="5">
        <f t="shared" ca="1" si="174"/>
        <v>0</v>
      </c>
      <c r="GP44" s="5">
        <f t="shared" ca="1" si="174"/>
        <v>72505.899999999994</v>
      </c>
      <c r="GQ44" s="5">
        <f t="shared" ca="1" si="174"/>
        <v>77659.399999999994</v>
      </c>
      <c r="GR44" s="5">
        <f t="shared" ca="1" si="174"/>
        <v>0</v>
      </c>
      <c r="GS44" s="5">
        <f t="shared" ca="1" si="174"/>
        <v>379.815</v>
      </c>
      <c r="GT44" s="5">
        <f t="shared" ca="1" si="174"/>
        <v>0</v>
      </c>
      <c r="GU44" s="5"/>
      <c r="GV44" s="5">
        <f t="shared" ca="1" si="175"/>
        <v>3024.19</v>
      </c>
      <c r="GW44" s="5">
        <f t="shared" ca="1" si="175"/>
        <v>2403.0300000000002</v>
      </c>
      <c r="GX44" s="5">
        <f t="shared" ca="1" si="175"/>
        <v>0</v>
      </c>
      <c r="GY44" s="5">
        <f t="shared" ca="1" si="175"/>
        <v>0</v>
      </c>
      <c r="GZ44" s="5">
        <f t="shared" ca="1" si="175"/>
        <v>0</v>
      </c>
      <c r="HA44" s="5">
        <f t="shared" ca="1" si="175"/>
        <v>0</v>
      </c>
      <c r="HB44" s="5">
        <f t="shared" ca="1" si="175"/>
        <v>621.15700000000004</v>
      </c>
      <c r="HC44" s="5">
        <f t="shared" ca="1" si="175"/>
        <v>0</v>
      </c>
      <c r="HD44" s="5">
        <f t="shared" ca="1" si="175"/>
        <v>0</v>
      </c>
      <c r="HE44" s="5">
        <f t="shared" ca="1" si="175"/>
        <v>0</v>
      </c>
      <c r="HF44" s="5">
        <f t="shared" ca="1" si="175"/>
        <v>0</v>
      </c>
      <c r="HG44" s="5">
        <f t="shared" ca="1" si="175"/>
        <v>0</v>
      </c>
      <c r="HH44" s="5"/>
      <c r="HI44" s="5">
        <f t="shared" ca="1" si="176"/>
        <v>256.43200000000002</v>
      </c>
      <c r="HJ44" s="5">
        <f t="shared" ca="1" si="176"/>
        <v>19.731200000000001</v>
      </c>
      <c r="HK44" s="5">
        <f t="shared" ca="1" si="176"/>
        <v>122.191</v>
      </c>
      <c r="HL44" s="5">
        <f t="shared" ca="1" si="176"/>
        <v>19.530799999999999</v>
      </c>
      <c r="HM44" s="5">
        <f t="shared" ca="1" si="176"/>
        <v>0</v>
      </c>
      <c r="HN44" s="5">
        <f t="shared" ca="1" si="176"/>
        <v>1.6633</v>
      </c>
      <c r="HO44" s="5">
        <f t="shared" ca="1" si="176"/>
        <v>4.5487599999999997</v>
      </c>
      <c r="HP44" s="5">
        <f t="shared" ca="1" si="176"/>
        <v>88.767700000000005</v>
      </c>
      <c r="HQ44" s="5"/>
      <c r="HR44" s="19">
        <f t="shared" ca="1" si="103"/>
        <v>43.906028310758821</v>
      </c>
      <c r="HS44" s="19">
        <f t="shared" ca="1" si="104"/>
        <v>9.7851374320668008</v>
      </c>
      <c r="HT44" s="19">
        <f t="shared" ca="1" si="105"/>
        <v>8.4735965900069612</v>
      </c>
      <c r="HU44" s="19">
        <f t="shared" ca="1" si="106"/>
        <v>1.9742096396627462</v>
      </c>
      <c r="HV44" s="19">
        <f t="shared" ca="1" si="107"/>
        <v>0</v>
      </c>
      <c r="HW44" s="19">
        <f t="shared" ca="1" si="108"/>
        <v>0.23235204514088206</v>
      </c>
      <c r="HX44" s="19">
        <f t="shared" ca="1" si="109"/>
        <v>2.5288216878162775</v>
      </c>
      <c r="HY44" s="19">
        <f t="shared" ca="1" si="110"/>
        <v>10.071616807324808</v>
      </c>
      <c r="HZ44" s="19">
        <f t="shared" ca="1" si="111"/>
        <v>10.787476857562766</v>
      </c>
      <c r="IA44" s="19">
        <f t="shared" ca="1" si="112"/>
        <v>0</v>
      </c>
      <c r="IB44" s="19">
        <f t="shared" ca="1" si="113"/>
        <v>5.2759170463011595E-2</v>
      </c>
      <c r="IC44" s="5"/>
      <c r="ID44" s="5"/>
      <c r="IE44" s="5"/>
      <c r="IF44" s="5">
        <f t="shared" ca="1" si="180"/>
        <v>223870</v>
      </c>
      <c r="IG44" s="5">
        <f t="shared" ca="1" si="180"/>
        <v>15.057399999999999</v>
      </c>
      <c r="IH44" s="5">
        <f t="shared" ca="1" si="180"/>
        <v>60748.2</v>
      </c>
      <c r="II44" s="5">
        <f t="shared" ca="1" si="180"/>
        <v>14185.3</v>
      </c>
      <c r="IJ44" s="5">
        <f t="shared" ca="1" si="180"/>
        <v>0</v>
      </c>
      <c r="IK44" s="5">
        <f t="shared" ca="1" si="180"/>
        <v>1682.86</v>
      </c>
      <c r="IL44" s="5">
        <f t="shared" ca="1" si="180"/>
        <v>0</v>
      </c>
      <c r="IM44" s="5">
        <f t="shared" ca="1" si="180"/>
        <v>69198.899999999994</v>
      </c>
      <c r="IN44" s="5">
        <f t="shared" ca="1" si="180"/>
        <v>77659.399999999994</v>
      </c>
      <c r="IO44" s="5">
        <f t="shared" ca="1" si="180"/>
        <v>0</v>
      </c>
      <c r="IP44" s="5">
        <f t="shared" ca="1" si="180"/>
        <v>379.815</v>
      </c>
      <c r="IQ44" s="5">
        <f t="shared" ca="1" si="180"/>
        <v>0</v>
      </c>
      <c r="IR44" s="5"/>
      <c r="IS44" s="5">
        <f t="shared" ca="1" si="181"/>
        <v>3073.77</v>
      </c>
      <c r="IT44" s="5">
        <f t="shared" ca="1" si="181"/>
        <v>2452.61</v>
      </c>
      <c r="IU44" s="5">
        <f t="shared" ca="1" si="181"/>
        <v>0</v>
      </c>
      <c r="IV44" s="5">
        <f t="shared" ca="1" si="181"/>
        <v>0</v>
      </c>
      <c r="IW44" s="5">
        <f t="shared" ca="1" si="181"/>
        <v>0</v>
      </c>
      <c r="IX44" s="5">
        <f t="shared" ca="1" si="181"/>
        <v>0</v>
      </c>
      <c r="IY44" s="5">
        <f t="shared" ca="1" si="181"/>
        <v>621.15700000000004</v>
      </c>
      <c r="IZ44" s="5">
        <f t="shared" ca="1" si="181"/>
        <v>0</v>
      </c>
      <c r="JA44" s="5">
        <f t="shared" ca="1" si="181"/>
        <v>0</v>
      </c>
      <c r="JB44" s="5">
        <f t="shared" ca="1" si="181"/>
        <v>0</v>
      </c>
      <c r="JC44" s="5">
        <f t="shared" ca="1" si="181"/>
        <v>0</v>
      </c>
      <c r="JD44" s="5">
        <f t="shared" ca="1" si="181"/>
        <v>0</v>
      </c>
      <c r="JE44" s="5"/>
      <c r="JF44" s="5">
        <f t="shared" ca="1" si="182"/>
        <v>252.25800000000001</v>
      </c>
      <c r="JG44" s="5">
        <f t="shared" ca="1" si="182"/>
        <v>20.122299999999999</v>
      </c>
      <c r="JH44" s="5">
        <f t="shared" ca="1" si="182"/>
        <v>121.73399999999999</v>
      </c>
      <c r="JI44" s="5">
        <f t="shared" ca="1" si="182"/>
        <v>19.4588</v>
      </c>
      <c r="JJ44" s="5">
        <f t="shared" ca="1" si="182"/>
        <v>0</v>
      </c>
      <c r="JK44" s="5">
        <f t="shared" ca="1" si="182"/>
        <v>1.67672</v>
      </c>
      <c r="JL44" s="5">
        <f t="shared" ca="1" si="182"/>
        <v>4.5487599999999997</v>
      </c>
      <c r="JM44" s="5">
        <f t="shared" ca="1" si="182"/>
        <v>84.716999999999999</v>
      </c>
      <c r="JN44" s="5"/>
      <c r="JO44" s="19">
        <f t="shared" ca="1" si="295"/>
        <v>43.61100349711559</v>
      </c>
      <c r="JP44" s="19">
        <f t="shared" ca="1" si="296"/>
        <v>9.9870283412435725</v>
      </c>
      <c r="JQ44" s="19">
        <f t="shared" ca="1" si="297"/>
        <v>8.438383526509277</v>
      </c>
      <c r="JR44" s="19">
        <f t="shared" ca="1" si="298"/>
        <v>1.9704452451034273</v>
      </c>
      <c r="JS44" s="19">
        <f t="shared" ca="1" si="299"/>
        <v>0</v>
      </c>
      <c r="JT44" s="19">
        <f t="shared" ca="1" si="300"/>
        <v>0.23376195675627262</v>
      </c>
      <c r="JU44" s="19">
        <f t="shared" ca="1" si="301"/>
        <v>2.5288216878162775</v>
      </c>
      <c r="JV44" s="19">
        <f t="shared" ca="1" si="302"/>
        <v>9.6122495450492806</v>
      </c>
      <c r="JW44" s="19">
        <f t="shared" ca="1" si="303"/>
        <v>10.787476857562766</v>
      </c>
      <c r="JX44" s="19">
        <f t="shared" ca="1" si="304"/>
        <v>0</v>
      </c>
      <c r="JY44" s="19">
        <f t="shared" ca="1" si="305"/>
        <v>5.2759170463011595E-2</v>
      </c>
    </row>
    <row r="45" spans="1:285" ht="15" customHeight="1" x14ac:dyDescent="0.25">
      <c r="A45" s="5">
        <f>IF('Old Results'!E25='New Results'!E25,'New Results'!E25,"0")</f>
        <v>460236</v>
      </c>
      <c r="B45" s="5">
        <v>400</v>
      </c>
      <c r="C45" s="27">
        <f t="shared" si="272"/>
        <v>24</v>
      </c>
      <c r="D45" s="41" t="str">
        <f>'Old Results'!C25</f>
        <v>OffLrg-PlenumsFPBsData19</v>
      </c>
      <c r="E45" s="41" t="str">
        <f>'New Results'!C25</f>
        <v>OffLrg-PlenumsFPBsData19</v>
      </c>
      <c r="F45" s="5">
        <f t="shared" ca="1" si="183"/>
        <v>23600</v>
      </c>
      <c r="G45" s="5">
        <f t="shared" ca="1" si="184"/>
        <v>-4.0700000000001069E-2</v>
      </c>
      <c r="H45" s="5">
        <f t="shared" ca="1" si="185"/>
        <v>1540</v>
      </c>
      <c r="I45" s="5">
        <f t="shared" ca="1" si="186"/>
        <v>1083</v>
      </c>
      <c r="J45" s="5">
        <f t="shared" ca="1" si="187"/>
        <v>34.399999999999636</v>
      </c>
      <c r="K45" s="5">
        <f t="shared" ca="1" si="188"/>
        <v>113</v>
      </c>
      <c r="L45" s="5">
        <f t="shared" ca="1" si="189"/>
        <v>0</v>
      </c>
      <c r="M45" s="5">
        <f t="shared" ca="1" si="190"/>
        <v>20868</v>
      </c>
      <c r="N45" s="5">
        <f t="shared" ca="1" si="191"/>
        <v>0</v>
      </c>
      <c r="O45" s="5">
        <f t="shared" ca="1" si="192"/>
        <v>0</v>
      </c>
      <c r="P45" s="5">
        <f t="shared" ca="1" si="193"/>
        <v>0</v>
      </c>
      <c r="Q45" s="5">
        <f t="shared" ca="1" si="193"/>
        <v>0</v>
      </c>
      <c r="R45" s="5">
        <f t="shared" ca="1" si="194"/>
        <v>-6.2000000000007276</v>
      </c>
      <c r="S45" s="5">
        <f t="shared" ca="1" si="195"/>
        <v>-6.1999999999989086</v>
      </c>
      <c r="T45" s="5">
        <f t="shared" ca="1" si="196"/>
        <v>0</v>
      </c>
      <c r="U45" s="5">
        <f t="shared" ca="1" si="197"/>
        <v>0</v>
      </c>
      <c r="V45" s="5">
        <f t="shared" ca="1" si="198"/>
        <v>0</v>
      </c>
      <c r="W45" s="5">
        <f t="shared" ca="1" si="199"/>
        <v>0</v>
      </c>
      <c r="X45" s="5">
        <f t="shared" ca="1" si="200"/>
        <v>0</v>
      </c>
      <c r="Y45" s="5">
        <f t="shared" ca="1" si="201"/>
        <v>0</v>
      </c>
      <c r="Z45" s="5">
        <f t="shared" ca="1" si="202"/>
        <v>0</v>
      </c>
      <c r="AA45" s="5">
        <f t="shared" ca="1" si="203"/>
        <v>0</v>
      </c>
      <c r="AB45" s="5">
        <f t="shared" ca="1" si="204"/>
        <v>0</v>
      </c>
      <c r="AC45" s="5">
        <f t="shared" ca="1" si="204"/>
        <v>0</v>
      </c>
      <c r="AD45" s="37">
        <f t="shared" ca="1" si="205"/>
        <v>1.5120000000000005</v>
      </c>
      <c r="AE45" s="37">
        <f t="shared" ca="1" si="206"/>
        <v>-2.6999999999999247E-3</v>
      </c>
      <c r="AF45" s="37">
        <f t="shared" ca="1" si="207"/>
        <v>0.12900000000000489</v>
      </c>
      <c r="AG45" s="37">
        <f t="shared" ca="1" si="208"/>
        <v>7.3700000000002319E-2</v>
      </c>
      <c r="AH45" s="37">
        <f t="shared" ca="1" si="209"/>
        <v>3.3400000000001207E-3</v>
      </c>
      <c r="AI45" s="37">
        <f t="shared" ca="1" si="210"/>
        <v>7.9999999999991189E-3</v>
      </c>
      <c r="AJ45" s="37">
        <f t="shared" ca="1" si="211"/>
        <v>0</v>
      </c>
      <c r="AK45" s="37">
        <f t="shared" ca="1" si="212"/>
        <v>1.2998999999999938</v>
      </c>
      <c r="AL45" s="33">
        <f t="shared" ca="1" si="68"/>
        <v>148.87703960576744</v>
      </c>
      <c r="AM45" s="33">
        <f t="shared" ca="1" si="69"/>
        <v>148.70342606836493</v>
      </c>
      <c r="AN45" s="24">
        <f t="shared" ca="1" si="213"/>
        <v>1.1675153827503974E-3</v>
      </c>
      <c r="AO45" s="34">
        <f t="shared" ca="1" si="214"/>
        <v>243.43299999999999</v>
      </c>
      <c r="AP45" s="34">
        <f t="shared" ca="1" si="215"/>
        <v>241.92099999999999</v>
      </c>
      <c r="AQ45" s="45">
        <f t="shared" ca="1" si="216"/>
        <v>6.2499741651200202E-3</v>
      </c>
      <c r="AR45" s="34">
        <f t="shared" ca="1" si="70"/>
        <v>-2.5</v>
      </c>
      <c r="AS45" s="34">
        <f t="shared" ca="1" si="71"/>
        <v>25.5</v>
      </c>
      <c r="AT45" s="47">
        <f t="shared" ca="1" si="132"/>
        <v>-1.0980392156862746</v>
      </c>
      <c r="AU45" s="5"/>
      <c r="AV45" s="5">
        <f t="shared" ca="1" si="72"/>
        <v>-422100</v>
      </c>
      <c r="AW45" s="5">
        <f t="shared" ca="1" si="73"/>
        <v>3.3999999999991815E-2</v>
      </c>
      <c r="AX45" s="5">
        <f t="shared" ca="1" si="74"/>
        <v>-51370</v>
      </c>
      <c r="AY45" s="5">
        <f t="shared" ca="1" si="75"/>
        <v>-391572</v>
      </c>
      <c r="AZ45" s="5">
        <f t="shared" ca="1" si="76"/>
        <v>11</v>
      </c>
      <c r="BA45" s="5">
        <f t="shared" ca="1" si="77"/>
        <v>23.399999999994179</v>
      </c>
      <c r="BB45" s="5">
        <f t="shared" ca="1" si="78"/>
        <v>0</v>
      </c>
      <c r="BC45" s="5">
        <f t="shared" ca="1" si="79"/>
        <v>20868</v>
      </c>
      <c r="BD45" s="5">
        <f t="shared" ca="1" si="80"/>
        <v>0</v>
      </c>
      <c r="BE45" s="5">
        <f t="shared" ca="1" si="81"/>
        <v>0</v>
      </c>
      <c r="BF45" s="5">
        <f t="shared" ca="1" si="82"/>
        <v>0</v>
      </c>
      <c r="BG45" s="5">
        <f t="shared" ca="1" si="83"/>
        <v>0</v>
      </c>
      <c r="BH45" s="5">
        <f t="shared" ca="1" si="217"/>
        <v>5.2999999999992724</v>
      </c>
      <c r="BI45" s="5">
        <f t="shared" ca="1" si="218"/>
        <v>5.2999999999992724</v>
      </c>
      <c r="BJ45" s="5">
        <f t="shared" ca="1" si="219"/>
        <v>0</v>
      </c>
      <c r="BK45" s="5">
        <f t="shared" ca="1" si="220"/>
        <v>0</v>
      </c>
      <c r="BL45" s="5">
        <f t="shared" ca="1" si="221"/>
        <v>0</v>
      </c>
      <c r="BM45" s="5">
        <f t="shared" ca="1" si="222"/>
        <v>0</v>
      </c>
      <c r="BN45" s="5">
        <f t="shared" ca="1" si="223"/>
        <v>0</v>
      </c>
      <c r="BO45" s="5">
        <f t="shared" ca="1" si="224"/>
        <v>0</v>
      </c>
      <c r="BP45" s="5">
        <f t="shared" ca="1" si="225"/>
        <v>0</v>
      </c>
      <c r="BQ45" s="5">
        <f t="shared" ca="1" si="226"/>
        <v>0</v>
      </c>
      <c r="BR45" s="5">
        <f t="shared" ca="1" si="227"/>
        <v>0</v>
      </c>
      <c r="BS45" s="5">
        <f t="shared" ca="1" si="227"/>
        <v>0</v>
      </c>
      <c r="BT45" s="37">
        <f t="shared" ca="1" si="228"/>
        <v>-26.394999999999982</v>
      </c>
      <c r="BU45" s="37">
        <f t="shared" ca="1" si="229"/>
        <v>2.2200000000003328E-3</v>
      </c>
      <c r="BV45" s="37">
        <f t="shared" ca="1" si="230"/>
        <v>-3.7810000000000059</v>
      </c>
      <c r="BW45" s="37">
        <f t="shared" ca="1" si="231"/>
        <v>-23.918599999999998</v>
      </c>
      <c r="BX45" s="37">
        <f t="shared" ca="1" si="232"/>
        <v>9.0000000000012292E-4</v>
      </c>
      <c r="BY45" s="37">
        <f t="shared" ca="1" si="233"/>
        <v>1.7399999999998528E-3</v>
      </c>
      <c r="BZ45" s="37">
        <f t="shared" ca="1" si="234"/>
        <v>0</v>
      </c>
      <c r="CA45" s="19">
        <f t="shared" ca="1" si="235"/>
        <v>1.2999999999999972</v>
      </c>
      <c r="CB45" s="33">
        <f t="shared" ca="1" si="86"/>
        <v>147.91637855361165</v>
      </c>
      <c r="CC45" s="33">
        <f t="shared" ca="1" si="87"/>
        <v>151.04450238573253</v>
      </c>
      <c r="CD45" s="24">
        <f t="shared" ca="1" si="236"/>
        <v>2.0709948278239063E-2</v>
      </c>
      <c r="CE45" s="34">
        <f t="shared" ca="1" si="237"/>
        <v>240.98099999999999</v>
      </c>
      <c r="CF45" s="34">
        <f t="shared" ca="1" si="238"/>
        <v>267.37599999999998</v>
      </c>
      <c r="CG45" s="45">
        <f t="shared" ca="1" si="88"/>
        <v>-9.8718658368739096E-2</v>
      </c>
      <c r="CH45" s="5"/>
      <c r="CJ45" s="5">
        <f t="shared" ca="1" si="155"/>
        <v>311</v>
      </c>
      <c r="CK45" s="5">
        <f t="shared" ca="1" si="156"/>
        <v>311</v>
      </c>
      <c r="CL45" s="63">
        <f t="shared" ca="1" si="157"/>
        <v>0</v>
      </c>
      <c r="CO45" s="5">
        <f t="shared" ref="CO45:CZ54" ca="1" si="306">OFFSET(INDIRECT($E$21),$C45,CO$19)</f>
        <v>19488600</v>
      </c>
      <c r="CP45" s="5">
        <f t="shared" ca="1" si="306"/>
        <v>95.69</v>
      </c>
      <c r="CQ45" s="5">
        <f t="shared" ca="1" si="306"/>
        <v>1387720</v>
      </c>
      <c r="CR45" s="5">
        <f t="shared" ca="1" si="306"/>
        <v>805401</v>
      </c>
      <c r="CS45" s="5">
        <f t="shared" ca="1" si="306"/>
        <v>10847.3</v>
      </c>
      <c r="CT45" s="5">
        <f t="shared" ca="1" si="306"/>
        <v>262370</v>
      </c>
      <c r="CU45" s="5">
        <f t="shared" ca="1" si="306"/>
        <v>0</v>
      </c>
      <c r="CV45" s="5">
        <f t="shared" ca="1" si="306"/>
        <v>740762</v>
      </c>
      <c r="CW45" s="5">
        <f t="shared" ca="1" si="306"/>
        <v>16281400</v>
      </c>
      <c r="CX45" s="5">
        <f t="shared" ca="1" si="306"/>
        <v>0</v>
      </c>
      <c r="CY45" s="5">
        <f t="shared" ca="1" si="306"/>
        <v>0</v>
      </c>
      <c r="CZ45" s="5">
        <f t="shared" ca="1" si="306"/>
        <v>0</v>
      </c>
      <c r="DA45" s="5"/>
      <c r="DB45" s="5">
        <f t="shared" ref="DB45:DM54" ca="1" si="307">OFFSET(INDIRECT($E$21),$C45,DB$19)</f>
        <v>20234.7</v>
      </c>
      <c r="DC45" s="5">
        <f t="shared" ca="1" si="307"/>
        <v>14615.6</v>
      </c>
      <c r="DD45" s="5">
        <f t="shared" ca="1" si="307"/>
        <v>0</v>
      </c>
      <c r="DE45" s="5">
        <f t="shared" ca="1" si="307"/>
        <v>0</v>
      </c>
      <c r="DF45" s="5">
        <f t="shared" ca="1" si="307"/>
        <v>0</v>
      </c>
      <c r="DG45" s="5">
        <f t="shared" ca="1" si="307"/>
        <v>0</v>
      </c>
      <c r="DH45" s="5">
        <f t="shared" ca="1" si="307"/>
        <v>5619.12</v>
      </c>
      <c r="DI45" s="5">
        <f t="shared" ca="1" si="307"/>
        <v>0</v>
      </c>
      <c r="DJ45" s="5">
        <f t="shared" ca="1" si="307"/>
        <v>0</v>
      </c>
      <c r="DK45" s="5">
        <f t="shared" ca="1" si="307"/>
        <v>0</v>
      </c>
      <c r="DL45" s="5">
        <f t="shared" ca="1" si="307"/>
        <v>0</v>
      </c>
      <c r="DM45" s="5">
        <f t="shared" ca="1" si="307"/>
        <v>0</v>
      </c>
      <c r="DN45" s="5"/>
      <c r="DO45" s="5">
        <f t="shared" ref="DO45:DV54" ca="1" si="308">OFFSET(INDIRECT($E$21),$C45,DO$19)</f>
        <v>243.43299999999999</v>
      </c>
      <c r="DP45" s="5">
        <f t="shared" ca="1" si="308"/>
        <v>6.3098299999999998</v>
      </c>
      <c r="DQ45" s="5">
        <f t="shared" ca="1" si="308"/>
        <v>118.479</v>
      </c>
      <c r="DR45" s="5">
        <f t="shared" ca="1" si="308"/>
        <v>49.424900000000001</v>
      </c>
      <c r="DS45" s="5">
        <f t="shared" ca="1" si="308"/>
        <v>1.4767300000000001</v>
      </c>
      <c r="DT45" s="5">
        <f t="shared" ca="1" si="308"/>
        <v>19.395</v>
      </c>
      <c r="DU45" s="5">
        <f t="shared" ca="1" si="308"/>
        <v>2.1949900000000002</v>
      </c>
      <c r="DV45" s="5">
        <f t="shared" ca="1" si="308"/>
        <v>46.152099999999997</v>
      </c>
      <c r="DW45" s="5"/>
      <c r="DX45" s="19">
        <f t="shared" ca="1" si="273"/>
        <v>148.87703960576744</v>
      </c>
      <c r="DY45" s="19">
        <f t="shared" ca="1" si="274"/>
        <v>3.1763844946505704</v>
      </c>
      <c r="DZ45" s="19">
        <f t="shared" ca="1" si="275"/>
        <v>10.287984077734031</v>
      </c>
      <c r="EA45" s="19">
        <f t="shared" ca="1" si="276"/>
        <v>5.9709110369462621</v>
      </c>
      <c r="EB45" s="19">
        <f t="shared" ca="1" si="277"/>
        <v>8.0417411067365427E-2</v>
      </c>
      <c r="EC45" s="19">
        <f t="shared" ca="1" si="278"/>
        <v>1.9451030340955509</v>
      </c>
      <c r="ED45" s="19">
        <f t="shared" ca="1" si="279"/>
        <v>1.2209214403045394</v>
      </c>
      <c r="EE45" s="19">
        <f t="shared" ca="1" si="280"/>
        <v>5.4917041344006119</v>
      </c>
      <c r="EF45" s="19">
        <f t="shared" ca="1" si="281"/>
        <v>120.70358859367802</v>
      </c>
      <c r="EG45" s="19">
        <f t="shared" ca="1" si="282"/>
        <v>0</v>
      </c>
      <c r="EH45" s="19">
        <f t="shared" ca="1" si="283"/>
        <v>0</v>
      </c>
      <c r="EI45" s="5"/>
      <c r="EJ45" s="5"/>
      <c r="EK45" s="5"/>
      <c r="EL45" s="5">
        <f t="shared" ca="1" si="177"/>
        <v>19465000</v>
      </c>
      <c r="EM45" s="5">
        <f t="shared" ca="1" si="177"/>
        <v>95.730699999999999</v>
      </c>
      <c r="EN45" s="5">
        <f t="shared" ca="1" si="177"/>
        <v>1386180</v>
      </c>
      <c r="EO45" s="5">
        <f t="shared" ca="1" si="177"/>
        <v>804318</v>
      </c>
      <c r="EP45" s="5">
        <f t="shared" ca="1" si="177"/>
        <v>10812.9</v>
      </c>
      <c r="EQ45" s="5">
        <f t="shared" ca="1" si="177"/>
        <v>262257</v>
      </c>
      <c r="ER45" s="5">
        <f t="shared" ca="1" si="177"/>
        <v>0</v>
      </c>
      <c r="ES45" s="5">
        <f t="shared" ca="1" si="177"/>
        <v>719894</v>
      </c>
      <c r="ET45" s="5">
        <f t="shared" ca="1" si="177"/>
        <v>16281400</v>
      </c>
      <c r="EU45" s="5">
        <f t="shared" ca="1" si="177"/>
        <v>0</v>
      </c>
      <c r="EV45" s="5">
        <f t="shared" ca="1" si="177"/>
        <v>0</v>
      </c>
      <c r="EW45" s="5">
        <f t="shared" ca="1" si="177"/>
        <v>0</v>
      </c>
      <c r="EX45" s="5"/>
      <c r="EY45" s="5">
        <f t="shared" ca="1" si="178"/>
        <v>20240.900000000001</v>
      </c>
      <c r="EZ45" s="5">
        <f t="shared" ca="1" si="178"/>
        <v>14621.8</v>
      </c>
      <c r="FA45" s="5">
        <f t="shared" ca="1" si="178"/>
        <v>0</v>
      </c>
      <c r="FB45" s="5">
        <f t="shared" ca="1" si="178"/>
        <v>0</v>
      </c>
      <c r="FC45" s="5">
        <f t="shared" ca="1" si="178"/>
        <v>0</v>
      </c>
      <c r="FD45" s="5">
        <f t="shared" ca="1" si="178"/>
        <v>0</v>
      </c>
      <c r="FE45" s="5">
        <f t="shared" ca="1" si="178"/>
        <v>5619.12</v>
      </c>
      <c r="FF45" s="5">
        <f t="shared" ca="1" si="178"/>
        <v>0</v>
      </c>
      <c r="FG45" s="5">
        <f t="shared" ca="1" si="178"/>
        <v>0</v>
      </c>
      <c r="FH45" s="5">
        <f t="shared" ca="1" si="178"/>
        <v>0</v>
      </c>
      <c r="FI45" s="5">
        <f t="shared" ca="1" si="178"/>
        <v>0</v>
      </c>
      <c r="FJ45" s="5">
        <f t="shared" ca="1" si="178"/>
        <v>0</v>
      </c>
      <c r="FK45" s="5"/>
      <c r="FL45" s="5">
        <f t="shared" ca="1" si="179"/>
        <v>241.92099999999999</v>
      </c>
      <c r="FM45" s="5">
        <f t="shared" ca="1" si="179"/>
        <v>6.3125299999999998</v>
      </c>
      <c r="FN45" s="5">
        <f t="shared" ca="1" si="179"/>
        <v>118.35</v>
      </c>
      <c r="FO45" s="5">
        <f t="shared" ca="1" si="179"/>
        <v>49.351199999999999</v>
      </c>
      <c r="FP45" s="5">
        <f t="shared" ca="1" si="179"/>
        <v>1.47339</v>
      </c>
      <c r="FQ45" s="5">
        <f t="shared" ca="1" si="179"/>
        <v>19.387</v>
      </c>
      <c r="FR45" s="5">
        <f t="shared" ca="1" si="179"/>
        <v>2.1949900000000002</v>
      </c>
      <c r="FS45" s="5">
        <f t="shared" ca="1" si="179"/>
        <v>44.852200000000003</v>
      </c>
      <c r="FT45" s="5"/>
      <c r="FU45" s="19">
        <f t="shared" ca="1" si="284"/>
        <v>148.70342606836493</v>
      </c>
      <c r="FV45" s="19">
        <f t="shared" ca="1" si="285"/>
        <v>3.1777319313317518</v>
      </c>
      <c r="FW45" s="19">
        <f t="shared" ca="1" si="286"/>
        <v>10.276567152504368</v>
      </c>
      <c r="FX45" s="19">
        <f t="shared" ca="1" si="287"/>
        <v>5.9628821213464391</v>
      </c>
      <c r="FY45" s="19">
        <f t="shared" ca="1" si="288"/>
        <v>8.0162383646650834E-2</v>
      </c>
      <c r="FZ45" s="19">
        <f t="shared" ca="1" si="289"/>
        <v>1.9442652986728548</v>
      </c>
      <c r="GA45" s="19">
        <f t="shared" ca="1" si="290"/>
        <v>1.2209214403045394</v>
      </c>
      <c r="GB45" s="19">
        <f t="shared" ca="1" si="291"/>
        <v>5.336997383950842</v>
      </c>
      <c r="GC45" s="19">
        <f t="shared" ca="1" si="292"/>
        <v>120.70358859367802</v>
      </c>
      <c r="GD45" s="19">
        <f t="shared" ca="1" si="293"/>
        <v>0</v>
      </c>
      <c r="GE45" s="19">
        <f t="shared" ca="1" si="294"/>
        <v>0</v>
      </c>
      <c r="GF45" s="5"/>
      <c r="GG45" s="5"/>
      <c r="GH45" s="5"/>
      <c r="GI45" s="5">
        <f t="shared" ref="GI45:GT54" ca="1" si="309">OFFSET(INDIRECT($E$21),$C45,GI$19)</f>
        <v>19262700</v>
      </c>
      <c r="GJ45" s="5">
        <f t="shared" ca="1" si="309"/>
        <v>102.818</v>
      </c>
      <c r="GK45" s="5">
        <f t="shared" ca="1" si="309"/>
        <v>1341900</v>
      </c>
      <c r="GL45" s="5">
        <f t="shared" ca="1" si="309"/>
        <v>928858</v>
      </c>
      <c r="GM45" s="5">
        <f t="shared" ca="1" si="309"/>
        <v>28981.200000000001</v>
      </c>
      <c r="GN45" s="5">
        <f t="shared" ca="1" si="309"/>
        <v>71643.199999999997</v>
      </c>
      <c r="GO45" s="5">
        <f t="shared" ca="1" si="309"/>
        <v>0</v>
      </c>
      <c r="GP45" s="5">
        <f t="shared" ca="1" si="309"/>
        <v>609813</v>
      </c>
      <c r="GQ45" s="5">
        <f t="shared" ca="1" si="309"/>
        <v>16281400</v>
      </c>
      <c r="GR45" s="5">
        <f t="shared" ca="1" si="309"/>
        <v>0</v>
      </c>
      <c r="GS45" s="5">
        <f t="shared" ca="1" si="309"/>
        <v>0</v>
      </c>
      <c r="GT45" s="5">
        <f t="shared" ca="1" si="309"/>
        <v>0</v>
      </c>
      <c r="GU45" s="5"/>
      <c r="GV45" s="5">
        <f t="shared" ref="GV45:HG54" ca="1" si="310">OFFSET(INDIRECT($E$21),$C45,GV$19)</f>
        <v>23521.1</v>
      </c>
      <c r="GW45" s="5">
        <f t="shared" ca="1" si="310"/>
        <v>17838.2</v>
      </c>
      <c r="GX45" s="5">
        <f t="shared" ca="1" si="310"/>
        <v>0</v>
      </c>
      <c r="GY45" s="5">
        <f t="shared" ca="1" si="310"/>
        <v>0</v>
      </c>
      <c r="GZ45" s="5">
        <f t="shared" ca="1" si="310"/>
        <v>0</v>
      </c>
      <c r="HA45" s="5">
        <f t="shared" ca="1" si="310"/>
        <v>0</v>
      </c>
      <c r="HB45" s="5">
        <f t="shared" ca="1" si="310"/>
        <v>5682.91</v>
      </c>
      <c r="HC45" s="5">
        <f t="shared" ca="1" si="310"/>
        <v>0</v>
      </c>
      <c r="HD45" s="5">
        <f t="shared" ca="1" si="310"/>
        <v>0</v>
      </c>
      <c r="HE45" s="5">
        <f t="shared" ca="1" si="310"/>
        <v>0</v>
      </c>
      <c r="HF45" s="5">
        <f t="shared" ca="1" si="310"/>
        <v>0</v>
      </c>
      <c r="HG45" s="5">
        <f t="shared" ca="1" si="310"/>
        <v>0</v>
      </c>
      <c r="HH45" s="5"/>
      <c r="HI45" s="5">
        <f t="shared" ref="HI45:HP54" ca="1" si="311">OFFSET(INDIRECT($E$21),$C45,HI$19)</f>
        <v>240.98099999999999</v>
      </c>
      <c r="HJ45" s="5">
        <f t="shared" ca="1" si="311"/>
        <v>7.6998300000000004</v>
      </c>
      <c r="HK45" s="5">
        <f t="shared" ca="1" si="311"/>
        <v>126.364</v>
      </c>
      <c r="HL45" s="5">
        <f t="shared" ca="1" si="311"/>
        <v>58.149000000000001</v>
      </c>
      <c r="HM45" s="5">
        <f t="shared" ca="1" si="311"/>
        <v>2.9122699999999999</v>
      </c>
      <c r="HN45" s="5">
        <f t="shared" ca="1" si="311"/>
        <v>5.5117000000000003</v>
      </c>
      <c r="HO45" s="5">
        <f t="shared" ca="1" si="311"/>
        <v>2.2198199999999999</v>
      </c>
      <c r="HP45" s="5">
        <f t="shared" ca="1" si="311"/>
        <v>38.123899999999999</v>
      </c>
      <c r="HQ45" s="5"/>
      <c r="HR45" s="19">
        <f t="shared" ca="1" si="103"/>
        <v>147.91637855361165</v>
      </c>
      <c r="HS45" s="19">
        <f t="shared" ca="1" si="104"/>
        <v>3.8766433199836605</v>
      </c>
      <c r="HT45" s="19">
        <f t="shared" ca="1" si="105"/>
        <v>9.9482934842124475</v>
      </c>
      <c r="HU45" s="19">
        <f t="shared" ca="1" si="106"/>
        <v>6.886170347386992</v>
      </c>
      <c r="HV45" s="19">
        <f t="shared" ca="1" si="107"/>
        <v>0.21485467108179282</v>
      </c>
      <c r="HW45" s="19">
        <f t="shared" ca="1" si="108"/>
        <v>0.53113315429475305</v>
      </c>
      <c r="HX45" s="19">
        <f t="shared" ca="1" si="109"/>
        <v>1.2347817206824325</v>
      </c>
      <c r="HY45" s="19">
        <f t="shared" ca="1" si="110"/>
        <v>4.5209022240763437</v>
      </c>
      <c r="HZ45" s="19">
        <f t="shared" ca="1" si="111"/>
        <v>120.70358859367802</v>
      </c>
      <c r="IA45" s="19">
        <f t="shared" ca="1" si="112"/>
        <v>0</v>
      </c>
      <c r="IB45" s="19">
        <f t="shared" ca="1" si="113"/>
        <v>0</v>
      </c>
      <c r="IC45" s="5"/>
      <c r="ID45" s="5"/>
      <c r="IE45" s="5"/>
      <c r="IF45" s="5">
        <f t="shared" ca="1" si="180"/>
        <v>19684800</v>
      </c>
      <c r="IG45" s="5">
        <f t="shared" ca="1" si="180"/>
        <v>102.78400000000001</v>
      </c>
      <c r="IH45" s="5">
        <f t="shared" ca="1" si="180"/>
        <v>1393270</v>
      </c>
      <c r="II45" s="5">
        <f t="shared" ca="1" si="180"/>
        <v>1320430</v>
      </c>
      <c r="IJ45" s="5">
        <f t="shared" ca="1" si="180"/>
        <v>28970.2</v>
      </c>
      <c r="IK45" s="5">
        <f t="shared" ca="1" si="180"/>
        <v>71619.8</v>
      </c>
      <c r="IL45" s="5">
        <f t="shared" ca="1" si="180"/>
        <v>0</v>
      </c>
      <c r="IM45" s="5">
        <f t="shared" ca="1" si="180"/>
        <v>588945</v>
      </c>
      <c r="IN45" s="5">
        <f t="shared" ca="1" si="180"/>
        <v>16281400</v>
      </c>
      <c r="IO45" s="5">
        <f t="shared" ca="1" si="180"/>
        <v>0</v>
      </c>
      <c r="IP45" s="5">
        <f t="shared" ca="1" si="180"/>
        <v>0</v>
      </c>
      <c r="IQ45" s="5">
        <f t="shared" ca="1" si="180"/>
        <v>0</v>
      </c>
      <c r="IR45" s="5"/>
      <c r="IS45" s="5">
        <f t="shared" ca="1" si="181"/>
        <v>23515.8</v>
      </c>
      <c r="IT45" s="5">
        <f t="shared" ca="1" si="181"/>
        <v>17832.900000000001</v>
      </c>
      <c r="IU45" s="5">
        <f t="shared" ca="1" si="181"/>
        <v>0</v>
      </c>
      <c r="IV45" s="5">
        <f t="shared" ca="1" si="181"/>
        <v>0</v>
      </c>
      <c r="IW45" s="5">
        <f t="shared" ca="1" si="181"/>
        <v>0</v>
      </c>
      <c r="IX45" s="5">
        <f t="shared" ca="1" si="181"/>
        <v>0</v>
      </c>
      <c r="IY45" s="5">
        <f t="shared" ca="1" si="181"/>
        <v>5682.91</v>
      </c>
      <c r="IZ45" s="5">
        <f t="shared" ca="1" si="181"/>
        <v>0</v>
      </c>
      <c r="JA45" s="5">
        <f t="shared" ca="1" si="181"/>
        <v>0</v>
      </c>
      <c r="JB45" s="5">
        <f t="shared" ca="1" si="181"/>
        <v>0</v>
      </c>
      <c r="JC45" s="5">
        <f t="shared" ca="1" si="181"/>
        <v>0</v>
      </c>
      <c r="JD45" s="5">
        <f t="shared" ca="1" si="181"/>
        <v>0</v>
      </c>
      <c r="JE45" s="5"/>
      <c r="JF45" s="5">
        <f t="shared" ca="1" si="182"/>
        <v>267.37599999999998</v>
      </c>
      <c r="JG45" s="5">
        <f t="shared" ca="1" si="182"/>
        <v>7.6976100000000001</v>
      </c>
      <c r="JH45" s="5">
        <f t="shared" ca="1" si="182"/>
        <v>130.14500000000001</v>
      </c>
      <c r="JI45" s="5">
        <f t="shared" ca="1" si="182"/>
        <v>82.067599999999999</v>
      </c>
      <c r="JJ45" s="5">
        <f t="shared" ca="1" si="182"/>
        <v>2.9113699999999998</v>
      </c>
      <c r="JK45" s="5">
        <f t="shared" ca="1" si="182"/>
        <v>5.5099600000000004</v>
      </c>
      <c r="JL45" s="5">
        <f t="shared" ca="1" si="182"/>
        <v>2.2198199999999999</v>
      </c>
      <c r="JM45" s="5">
        <f t="shared" ca="1" si="182"/>
        <v>36.823900000000002</v>
      </c>
      <c r="JN45" s="5"/>
      <c r="JO45" s="19">
        <f t="shared" ca="1" si="295"/>
        <v>151.04450238573253</v>
      </c>
      <c r="JP45" s="19">
        <f t="shared" ca="1" si="296"/>
        <v>3.8754914848208317</v>
      </c>
      <c r="JQ45" s="19">
        <f t="shared" ca="1" si="297"/>
        <v>10.329129490087695</v>
      </c>
      <c r="JR45" s="19">
        <f t="shared" ca="1" si="298"/>
        <v>9.7891237539001725</v>
      </c>
      <c r="JS45" s="19">
        <f t="shared" ca="1" si="299"/>
        <v>0.21477312161586665</v>
      </c>
      <c r="JT45" s="19">
        <f t="shared" ca="1" si="300"/>
        <v>0.53095967633996477</v>
      </c>
      <c r="JU45" s="19">
        <f t="shared" ca="1" si="301"/>
        <v>1.2347817206824325</v>
      </c>
      <c r="JV45" s="19">
        <f t="shared" ca="1" si="302"/>
        <v>4.3661954736265738</v>
      </c>
      <c r="JW45" s="19">
        <f t="shared" ca="1" si="303"/>
        <v>120.70358859367802</v>
      </c>
      <c r="JX45" s="19">
        <f t="shared" ca="1" si="304"/>
        <v>0</v>
      </c>
      <c r="JY45" s="19">
        <f t="shared" ca="1" si="305"/>
        <v>0</v>
      </c>
    </row>
    <row r="46" spans="1:285" ht="15" customHeight="1" x14ac:dyDescent="0.25">
      <c r="A46" s="5">
        <f>IF('Old Results'!E26='New Results'!E26,'New Results'!E26,"0")</f>
        <v>191765</v>
      </c>
      <c r="B46" s="5">
        <v>400</v>
      </c>
      <c r="C46" s="27">
        <f t="shared" si="272"/>
        <v>25</v>
      </c>
      <c r="D46" s="41" t="str">
        <f>'Old Results'!C26</f>
        <v>OffLrg-PrkgExhaust19</v>
      </c>
      <c r="E46" s="41" t="str">
        <f>'New Results'!C26</f>
        <v>OffLrg-PrkgExhaust19</v>
      </c>
      <c r="F46" s="5">
        <f t="shared" ca="1" si="183"/>
        <v>-2720</v>
      </c>
      <c r="G46" s="5">
        <f t="shared" ca="1" si="184"/>
        <v>13</v>
      </c>
      <c r="H46" s="5">
        <f t="shared" ca="1" si="185"/>
        <v>3</v>
      </c>
      <c r="I46" s="5">
        <f t="shared" ca="1" si="186"/>
        <v>0.10000000000582077</v>
      </c>
      <c r="J46" s="5">
        <f t="shared" ca="1" si="187"/>
        <v>0</v>
      </c>
      <c r="K46" s="5">
        <f t="shared" ca="1" si="188"/>
        <v>0</v>
      </c>
      <c r="L46" s="5">
        <f t="shared" ca="1" si="189"/>
        <v>0</v>
      </c>
      <c r="M46" s="5">
        <f t="shared" ca="1" si="190"/>
        <v>0</v>
      </c>
      <c r="N46" s="5">
        <f t="shared" ca="1" si="191"/>
        <v>0</v>
      </c>
      <c r="O46" s="5">
        <f t="shared" ca="1" si="192"/>
        <v>0</v>
      </c>
      <c r="P46" s="5">
        <f t="shared" ca="1" si="193"/>
        <v>-2738.8000000000029</v>
      </c>
      <c r="Q46" s="5">
        <f t="shared" ca="1" si="193"/>
        <v>0</v>
      </c>
      <c r="R46" s="5">
        <f t="shared" ca="1" si="194"/>
        <v>0</v>
      </c>
      <c r="S46" s="5">
        <f t="shared" ca="1" si="195"/>
        <v>0</v>
      </c>
      <c r="T46" s="5">
        <f t="shared" ca="1" si="196"/>
        <v>0</v>
      </c>
      <c r="U46" s="5">
        <f t="shared" ca="1" si="197"/>
        <v>0</v>
      </c>
      <c r="V46" s="5">
        <f t="shared" ca="1" si="198"/>
        <v>0</v>
      </c>
      <c r="W46" s="5">
        <f t="shared" ca="1" si="199"/>
        <v>0</v>
      </c>
      <c r="X46" s="5">
        <f t="shared" ca="1" si="200"/>
        <v>0</v>
      </c>
      <c r="Y46" s="5">
        <f t="shared" ca="1" si="201"/>
        <v>0</v>
      </c>
      <c r="Z46" s="5">
        <f t="shared" ca="1" si="202"/>
        <v>0</v>
      </c>
      <c r="AA46" s="5">
        <f t="shared" ca="1" si="203"/>
        <v>0</v>
      </c>
      <c r="AB46" s="5">
        <f t="shared" ca="1" si="204"/>
        <v>0</v>
      </c>
      <c r="AC46" s="5">
        <f t="shared" ca="1" si="204"/>
        <v>0</v>
      </c>
      <c r="AD46" s="37">
        <f t="shared" ca="1" si="205"/>
        <v>2.0000000000095497E-3</v>
      </c>
      <c r="AE46" s="37">
        <f t="shared" ca="1" si="206"/>
        <v>1.5999999999998238E-3</v>
      </c>
      <c r="AF46" s="37">
        <f t="shared" ca="1" si="207"/>
        <v>1.9999999999242846E-4</v>
      </c>
      <c r="AG46" s="37">
        <f t="shared" ca="1" si="208"/>
        <v>0</v>
      </c>
      <c r="AH46" s="37">
        <f t="shared" ca="1" si="209"/>
        <v>0</v>
      </c>
      <c r="AI46" s="37">
        <f t="shared" ca="1" si="210"/>
        <v>0</v>
      </c>
      <c r="AJ46" s="37">
        <f t="shared" ca="1" si="211"/>
        <v>0</v>
      </c>
      <c r="AK46" s="37">
        <f t="shared" ca="1" si="212"/>
        <v>0</v>
      </c>
      <c r="AL46" s="33">
        <f t="shared" ca="1" si="68"/>
        <v>34.483055614945378</v>
      </c>
      <c r="AM46" s="33">
        <f t="shared" ca="1" si="69"/>
        <v>34.531451516178656</v>
      </c>
      <c r="AN46" s="24">
        <f t="shared" ca="1" si="213"/>
        <v>1.4015020831256719E-3</v>
      </c>
      <c r="AO46" s="34">
        <f t="shared" ca="1" si="214"/>
        <v>178.06</v>
      </c>
      <c r="AP46" s="34">
        <f t="shared" ca="1" si="215"/>
        <v>178.05799999999999</v>
      </c>
      <c r="AQ46" s="45">
        <f t="shared" ca="1" si="216"/>
        <v>1.1232295094910366E-5</v>
      </c>
      <c r="AR46" s="34">
        <f t="shared" ca="1" si="70"/>
        <v>-72.5</v>
      </c>
      <c r="AS46" s="34">
        <f t="shared" ca="1" si="71"/>
        <v>-72.5</v>
      </c>
      <c r="AT46" s="47">
        <f t="shared" ca="1" si="132"/>
        <v>0</v>
      </c>
      <c r="AU46" s="5"/>
      <c r="AV46" s="5">
        <f t="shared" ca="1" si="72"/>
        <v>-2020</v>
      </c>
      <c r="AW46" s="5">
        <f t="shared" ca="1" si="73"/>
        <v>6.430000000000291E-2</v>
      </c>
      <c r="AX46" s="5">
        <f t="shared" ca="1" si="74"/>
        <v>5</v>
      </c>
      <c r="AY46" s="5">
        <f t="shared" ca="1" si="75"/>
        <v>-17</v>
      </c>
      <c r="AZ46" s="5">
        <f t="shared" ca="1" si="76"/>
        <v>0.59999999999854481</v>
      </c>
      <c r="BA46" s="5">
        <f t="shared" ca="1" si="77"/>
        <v>0.40000000000145519</v>
      </c>
      <c r="BB46" s="5">
        <f t="shared" ca="1" si="78"/>
        <v>0</v>
      </c>
      <c r="BC46" s="5">
        <f t="shared" ca="1" si="79"/>
        <v>0</v>
      </c>
      <c r="BD46" s="5">
        <f t="shared" ca="1" si="80"/>
        <v>0</v>
      </c>
      <c r="BE46" s="5">
        <f t="shared" ca="1" si="81"/>
        <v>0</v>
      </c>
      <c r="BF46" s="5">
        <f t="shared" ca="1" si="82"/>
        <v>-2009</v>
      </c>
      <c r="BG46" s="5">
        <f t="shared" ca="1" si="83"/>
        <v>0</v>
      </c>
      <c r="BH46" s="5">
        <f t="shared" ca="1" si="217"/>
        <v>9.5</v>
      </c>
      <c r="BI46" s="5">
        <f t="shared" ca="1" si="218"/>
        <v>9.5</v>
      </c>
      <c r="BJ46" s="5">
        <f t="shared" ca="1" si="219"/>
        <v>0</v>
      </c>
      <c r="BK46" s="5">
        <f t="shared" ca="1" si="220"/>
        <v>0</v>
      </c>
      <c r="BL46" s="5">
        <f t="shared" ca="1" si="221"/>
        <v>0</v>
      </c>
      <c r="BM46" s="5">
        <f t="shared" ca="1" si="222"/>
        <v>0</v>
      </c>
      <c r="BN46" s="5">
        <f t="shared" ca="1" si="223"/>
        <v>0</v>
      </c>
      <c r="BO46" s="5">
        <f t="shared" ca="1" si="224"/>
        <v>0</v>
      </c>
      <c r="BP46" s="5">
        <f t="shared" ca="1" si="225"/>
        <v>0</v>
      </c>
      <c r="BQ46" s="5">
        <f t="shared" ca="1" si="226"/>
        <v>0</v>
      </c>
      <c r="BR46" s="5">
        <f t="shared" ca="1" si="227"/>
        <v>0</v>
      </c>
      <c r="BS46" s="5">
        <f t="shared" ca="1" si="227"/>
        <v>0</v>
      </c>
      <c r="BT46" s="37">
        <f t="shared" ca="1" si="228"/>
        <v>9.9999999999909051E-3</v>
      </c>
      <c r="BU46" s="37">
        <f t="shared" ca="1" si="229"/>
        <v>1.0600000000000165E-2</v>
      </c>
      <c r="BV46" s="37">
        <f t="shared" ca="1" si="230"/>
        <v>2.000000000030866E-4</v>
      </c>
      <c r="BW46" s="37">
        <f t="shared" ca="1" si="231"/>
        <v>-2.0999999999986585E-3</v>
      </c>
      <c r="BX46" s="37">
        <f t="shared" ca="1" si="232"/>
        <v>7.2000000000027597E-4</v>
      </c>
      <c r="BY46" s="37">
        <f t="shared" ca="1" si="233"/>
        <v>5.3999999999998494E-4</v>
      </c>
      <c r="BZ46" s="37">
        <f t="shared" ca="1" si="234"/>
        <v>0</v>
      </c>
      <c r="CA46" s="19">
        <f t="shared" ca="1" si="235"/>
        <v>0</v>
      </c>
      <c r="CB46" s="33">
        <f t="shared" ca="1" si="86"/>
        <v>32.04857779052486</v>
      </c>
      <c r="CC46" s="33">
        <f t="shared" ca="1" si="87"/>
        <v>32.079564884102936</v>
      </c>
      <c r="CD46" s="24">
        <f t="shared" ca="1" si="236"/>
        <v>9.6594494626179249E-4</v>
      </c>
      <c r="CE46" s="34">
        <f t="shared" ca="1" si="237"/>
        <v>105.532</v>
      </c>
      <c r="CF46" s="34">
        <f t="shared" ca="1" si="238"/>
        <v>105.52200000000001</v>
      </c>
      <c r="CG46" s="45">
        <f t="shared" ca="1" si="88"/>
        <v>9.476696802553879E-5</v>
      </c>
      <c r="CH46" s="5"/>
      <c r="CJ46" s="5">
        <f t="shared" ca="1" si="155"/>
        <v>129</v>
      </c>
      <c r="CK46" s="5">
        <f t="shared" ca="1" si="156"/>
        <v>126</v>
      </c>
      <c r="CL46" s="63">
        <f t="shared" ca="1" si="157"/>
        <v>2.3255813953488413E-2</v>
      </c>
      <c r="CO46" s="5">
        <f t="shared" ca="1" si="306"/>
        <v>1873680</v>
      </c>
      <c r="CP46" s="5">
        <f t="shared" ca="1" si="306"/>
        <v>219051</v>
      </c>
      <c r="CQ46" s="5">
        <f t="shared" ca="1" si="306"/>
        <v>374600</v>
      </c>
      <c r="CR46" s="5">
        <f t="shared" ca="1" si="306"/>
        <v>89546.1</v>
      </c>
      <c r="CS46" s="5">
        <f t="shared" ca="1" si="306"/>
        <v>0</v>
      </c>
      <c r="CT46" s="5">
        <f t="shared" ca="1" si="306"/>
        <v>0</v>
      </c>
      <c r="CU46" s="5">
        <f t="shared" ca="1" si="306"/>
        <v>0</v>
      </c>
      <c r="CV46" s="5">
        <f t="shared" ca="1" si="306"/>
        <v>303196</v>
      </c>
      <c r="CW46" s="5">
        <f t="shared" ca="1" si="306"/>
        <v>821377</v>
      </c>
      <c r="CX46" s="5">
        <f t="shared" ca="1" si="306"/>
        <v>0</v>
      </c>
      <c r="CY46" s="5">
        <f t="shared" ca="1" si="306"/>
        <v>62718</v>
      </c>
      <c r="CZ46" s="5">
        <f t="shared" ca="1" si="306"/>
        <v>3191.4</v>
      </c>
      <c r="DA46" s="5"/>
      <c r="DB46" s="5">
        <f t="shared" ca="1" si="307"/>
        <v>2196.4699999999998</v>
      </c>
      <c r="DC46" s="5">
        <f t="shared" ca="1" si="307"/>
        <v>0</v>
      </c>
      <c r="DD46" s="5">
        <f t="shared" ca="1" si="307"/>
        <v>0</v>
      </c>
      <c r="DE46" s="5">
        <f t="shared" ca="1" si="307"/>
        <v>0</v>
      </c>
      <c r="DF46" s="5">
        <f t="shared" ca="1" si="307"/>
        <v>0</v>
      </c>
      <c r="DG46" s="5">
        <f t="shared" ca="1" si="307"/>
        <v>0</v>
      </c>
      <c r="DH46" s="5">
        <f t="shared" ca="1" si="307"/>
        <v>2196.4699999999998</v>
      </c>
      <c r="DI46" s="5">
        <f t="shared" ca="1" si="307"/>
        <v>0</v>
      </c>
      <c r="DJ46" s="5">
        <f t="shared" ca="1" si="307"/>
        <v>0</v>
      </c>
      <c r="DK46" s="5">
        <f t="shared" ca="1" si="307"/>
        <v>0</v>
      </c>
      <c r="DL46" s="5">
        <f t="shared" ca="1" si="307"/>
        <v>0</v>
      </c>
      <c r="DM46" s="5">
        <f t="shared" ca="1" si="307"/>
        <v>0</v>
      </c>
      <c r="DN46" s="5"/>
      <c r="DO46" s="5">
        <f t="shared" ca="1" si="308"/>
        <v>178.06</v>
      </c>
      <c r="DP46" s="5">
        <f t="shared" ca="1" si="308"/>
        <v>27.963100000000001</v>
      </c>
      <c r="DQ46" s="5">
        <f t="shared" ca="1" si="308"/>
        <v>89.821299999999994</v>
      </c>
      <c r="DR46" s="5">
        <f t="shared" ca="1" si="308"/>
        <v>13.427099999999999</v>
      </c>
      <c r="DS46" s="5">
        <f t="shared" ca="1" si="308"/>
        <v>0</v>
      </c>
      <c r="DT46" s="5">
        <f t="shared" ca="1" si="308"/>
        <v>0</v>
      </c>
      <c r="DU46" s="5">
        <f t="shared" ca="1" si="308"/>
        <v>2.0587200000000001</v>
      </c>
      <c r="DV46" s="5">
        <f t="shared" ca="1" si="308"/>
        <v>44.79</v>
      </c>
      <c r="DW46" s="5"/>
      <c r="DX46" s="19">
        <f t="shared" ca="1" si="273"/>
        <v>34.483055614945378</v>
      </c>
      <c r="DY46" s="19">
        <f t="shared" ca="1" si="274"/>
        <v>3.8974891768570905</v>
      </c>
      <c r="DZ46" s="19">
        <f t="shared" ca="1" si="275"/>
        <v>6.6651119860245611</v>
      </c>
      <c r="EA46" s="19">
        <f t="shared" ca="1" si="276"/>
        <v>1.5932589012593539</v>
      </c>
      <c r="EB46" s="19">
        <f t="shared" ca="1" si="277"/>
        <v>0</v>
      </c>
      <c r="EC46" s="19">
        <f t="shared" ca="1" si="278"/>
        <v>0</v>
      </c>
      <c r="ED46" s="19">
        <f t="shared" ca="1" si="279"/>
        <v>1.145396709514249</v>
      </c>
      <c r="EE46" s="19">
        <f t="shared" ca="1" si="280"/>
        <v>5.3946484082079627</v>
      </c>
      <c r="EF46" s="19">
        <f t="shared" ca="1" si="281"/>
        <v>14.614441237973562</v>
      </c>
      <c r="EG46" s="19">
        <f t="shared" ca="1" si="282"/>
        <v>0</v>
      </c>
      <c r="EH46" s="19">
        <f t="shared" ca="1" si="283"/>
        <v>1.1159169608635569</v>
      </c>
      <c r="EI46" s="5"/>
      <c r="EJ46" s="5"/>
      <c r="EK46" s="5"/>
      <c r="EL46" s="5">
        <f t="shared" ref="EL46:EW55" ca="1" si="312">OFFSET(INDIRECT($D$21),$C46,EL$19)</f>
        <v>1876400</v>
      </c>
      <c r="EM46" s="5">
        <f t="shared" ca="1" si="312"/>
        <v>219038</v>
      </c>
      <c r="EN46" s="5">
        <f t="shared" ca="1" si="312"/>
        <v>374597</v>
      </c>
      <c r="EO46" s="5">
        <f t="shared" ca="1" si="312"/>
        <v>89546</v>
      </c>
      <c r="EP46" s="5">
        <f t="shared" ca="1" si="312"/>
        <v>0</v>
      </c>
      <c r="EQ46" s="5">
        <f t="shared" ca="1" si="312"/>
        <v>0</v>
      </c>
      <c r="ER46" s="5">
        <f t="shared" ca="1" si="312"/>
        <v>0</v>
      </c>
      <c r="ES46" s="5">
        <f t="shared" ca="1" si="312"/>
        <v>303196</v>
      </c>
      <c r="ET46" s="5">
        <f t="shared" ca="1" si="312"/>
        <v>821377</v>
      </c>
      <c r="EU46" s="5">
        <f t="shared" ca="1" si="312"/>
        <v>0</v>
      </c>
      <c r="EV46" s="5">
        <f t="shared" ca="1" si="312"/>
        <v>65456.800000000003</v>
      </c>
      <c r="EW46" s="5">
        <f t="shared" ca="1" si="312"/>
        <v>3191.4</v>
      </c>
      <c r="EX46" s="5"/>
      <c r="EY46" s="5">
        <f t="shared" ref="EY46:FJ55" ca="1" si="313">OFFSET(INDIRECT($D$21),$C46,EY$19)</f>
        <v>2196.4699999999998</v>
      </c>
      <c r="EZ46" s="5">
        <f t="shared" ca="1" si="313"/>
        <v>0</v>
      </c>
      <c r="FA46" s="5">
        <f t="shared" ca="1" si="313"/>
        <v>0</v>
      </c>
      <c r="FB46" s="5">
        <f t="shared" ca="1" si="313"/>
        <v>0</v>
      </c>
      <c r="FC46" s="5">
        <f t="shared" ca="1" si="313"/>
        <v>0</v>
      </c>
      <c r="FD46" s="5">
        <f t="shared" ca="1" si="313"/>
        <v>0</v>
      </c>
      <c r="FE46" s="5">
        <f t="shared" ca="1" si="313"/>
        <v>2196.4699999999998</v>
      </c>
      <c r="FF46" s="5">
        <f t="shared" ca="1" si="313"/>
        <v>0</v>
      </c>
      <c r="FG46" s="5">
        <f t="shared" ca="1" si="313"/>
        <v>0</v>
      </c>
      <c r="FH46" s="5">
        <f t="shared" ca="1" si="313"/>
        <v>0</v>
      </c>
      <c r="FI46" s="5">
        <f t="shared" ca="1" si="313"/>
        <v>0</v>
      </c>
      <c r="FJ46" s="5">
        <f t="shared" ca="1" si="313"/>
        <v>0</v>
      </c>
      <c r="FK46" s="5"/>
      <c r="FL46" s="5">
        <f t="shared" ref="FL46:FS55" ca="1" si="314">OFFSET(INDIRECT($D$21),$C46,FL$19)</f>
        <v>178.05799999999999</v>
      </c>
      <c r="FM46" s="5">
        <f t="shared" ca="1" si="314"/>
        <v>27.961500000000001</v>
      </c>
      <c r="FN46" s="5">
        <f t="shared" ca="1" si="314"/>
        <v>89.821100000000001</v>
      </c>
      <c r="FO46" s="5">
        <f t="shared" ca="1" si="314"/>
        <v>13.427099999999999</v>
      </c>
      <c r="FP46" s="5">
        <f t="shared" ca="1" si="314"/>
        <v>0</v>
      </c>
      <c r="FQ46" s="5">
        <f t="shared" ca="1" si="314"/>
        <v>0</v>
      </c>
      <c r="FR46" s="5">
        <f t="shared" ca="1" si="314"/>
        <v>2.0587200000000001</v>
      </c>
      <c r="FS46" s="5">
        <f t="shared" ca="1" si="314"/>
        <v>44.79</v>
      </c>
      <c r="FT46" s="5"/>
      <c r="FU46" s="19">
        <f t="shared" ca="1" si="284"/>
        <v>34.531451516178656</v>
      </c>
      <c r="FV46" s="19">
        <f t="shared" ca="1" si="285"/>
        <v>3.8972578729173728</v>
      </c>
      <c r="FW46" s="19">
        <f t="shared" ca="1" si="286"/>
        <v>6.665058608192318</v>
      </c>
      <c r="FX46" s="19">
        <f t="shared" ca="1" si="287"/>
        <v>1.5932571219982792</v>
      </c>
      <c r="FY46" s="19">
        <f t="shared" ca="1" si="288"/>
        <v>0</v>
      </c>
      <c r="FZ46" s="19">
        <f t="shared" ca="1" si="289"/>
        <v>0</v>
      </c>
      <c r="GA46" s="19">
        <f t="shared" ca="1" si="290"/>
        <v>1.145396709514249</v>
      </c>
      <c r="GB46" s="19">
        <f t="shared" ca="1" si="291"/>
        <v>5.3946484082079627</v>
      </c>
      <c r="GC46" s="19">
        <f t="shared" ca="1" si="292"/>
        <v>14.614441237973562</v>
      </c>
      <c r="GD46" s="19">
        <f t="shared" ca="1" si="293"/>
        <v>0</v>
      </c>
      <c r="GE46" s="19">
        <f t="shared" ca="1" si="294"/>
        <v>1.1646473631788907</v>
      </c>
      <c r="GF46" s="5"/>
      <c r="GG46" s="5"/>
      <c r="GH46" s="5"/>
      <c r="GI46" s="5">
        <f t="shared" ca="1" si="309"/>
        <v>1405960</v>
      </c>
      <c r="GJ46" s="5">
        <f t="shared" ca="1" si="309"/>
        <v>67.4816</v>
      </c>
      <c r="GK46" s="5">
        <f t="shared" ca="1" si="309"/>
        <v>115414</v>
      </c>
      <c r="GL46" s="5">
        <f t="shared" ca="1" si="309"/>
        <v>135812</v>
      </c>
      <c r="GM46" s="5">
        <f t="shared" ca="1" si="309"/>
        <v>19042.5</v>
      </c>
      <c r="GN46" s="5">
        <f t="shared" ca="1" si="309"/>
        <v>30963.200000000001</v>
      </c>
      <c r="GO46" s="5">
        <f t="shared" ca="1" si="309"/>
        <v>0</v>
      </c>
      <c r="GP46" s="5">
        <f t="shared" ca="1" si="309"/>
        <v>222146</v>
      </c>
      <c r="GQ46" s="5">
        <f t="shared" ca="1" si="309"/>
        <v>821377</v>
      </c>
      <c r="GR46" s="5">
        <f t="shared" ca="1" si="309"/>
        <v>0</v>
      </c>
      <c r="GS46" s="5">
        <f t="shared" ca="1" si="309"/>
        <v>57948.800000000003</v>
      </c>
      <c r="GT46" s="5">
        <f t="shared" ca="1" si="309"/>
        <v>3191.4</v>
      </c>
      <c r="GU46" s="5"/>
      <c r="GV46" s="5">
        <f t="shared" ca="1" si="310"/>
        <v>13486.6</v>
      </c>
      <c r="GW46" s="5">
        <f t="shared" ca="1" si="310"/>
        <v>11226.5</v>
      </c>
      <c r="GX46" s="5">
        <f t="shared" ca="1" si="310"/>
        <v>0</v>
      </c>
      <c r="GY46" s="5">
        <f t="shared" ca="1" si="310"/>
        <v>0</v>
      </c>
      <c r="GZ46" s="5">
        <f t="shared" ca="1" si="310"/>
        <v>0</v>
      </c>
      <c r="HA46" s="5">
        <f t="shared" ca="1" si="310"/>
        <v>0</v>
      </c>
      <c r="HB46" s="5">
        <f t="shared" ca="1" si="310"/>
        <v>2260.0500000000002</v>
      </c>
      <c r="HC46" s="5">
        <f t="shared" ca="1" si="310"/>
        <v>0</v>
      </c>
      <c r="HD46" s="5">
        <f t="shared" ca="1" si="310"/>
        <v>0</v>
      </c>
      <c r="HE46" s="5">
        <f t="shared" ca="1" si="310"/>
        <v>0</v>
      </c>
      <c r="HF46" s="5">
        <f t="shared" ca="1" si="310"/>
        <v>0</v>
      </c>
      <c r="HG46" s="5">
        <f t="shared" ca="1" si="310"/>
        <v>0</v>
      </c>
      <c r="HH46" s="5"/>
      <c r="HI46" s="5">
        <f t="shared" ca="1" si="311"/>
        <v>105.532</v>
      </c>
      <c r="HJ46" s="5">
        <f t="shared" ca="1" si="311"/>
        <v>11.5657</v>
      </c>
      <c r="HK46" s="5">
        <f t="shared" ca="1" si="311"/>
        <v>28.183700000000002</v>
      </c>
      <c r="HL46" s="5">
        <f t="shared" ca="1" si="311"/>
        <v>20.5153</v>
      </c>
      <c r="HM46" s="5">
        <f t="shared" ca="1" si="311"/>
        <v>4.5914200000000003</v>
      </c>
      <c r="HN46" s="5">
        <f t="shared" ca="1" si="311"/>
        <v>5.6757099999999996</v>
      </c>
      <c r="HO46" s="5">
        <f t="shared" ca="1" si="311"/>
        <v>2.1181299999999998</v>
      </c>
      <c r="HP46" s="5">
        <f t="shared" ca="1" si="311"/>
        <v>32.881700000000002</v>
      </c>
      <c r="HQ46" s="5"/>
      <c r="HR46" s="19">
        <f t="shared" ca="1" si="103"/>
        <v>32.04857779052486</v>
      </c>
      <c r="HS46" s="19">
        <f t="shared" ca="1" si="104"/>
        <v>5.855501510803327</v>
      </c>
      <c r="HT46" s="19">
        <f t="shared" ca="1" si="105"/>
        <v>2.0535163768153728</v>
      </c>
      <c r="HU46" s="19">
        <f t="shared" ca="1" si="106"/>
        <v>2.4164500508434803</v>
      </c>
      <c r="HV46" s="19">
        <f t="shared" ca="1" si="107"/>
        <v>0.33881579015983104</v>
      </c>
      <c r="HW46" s="19">
        <f t="shared" ca="1" si="108"/>
        <v>0.55091616509790631</v>
      </c>
      <c r="HX46" s="19">
        <f t="shared" ca="1" si="109"/>
        <v>1.1785518733866973</v>
      </c>
      <c r="HY46" s="19">
        <f t="shared" ca="1" si="110"/>
        <v>3.9525573071206948</v>
      </c>
      <c r="HZ46" s="19">
        <f t="shared" ca="1" si="111"/>
        <v>14.614441237973562</v>
      </c>
      <c r="IA46" s="19">
        <f t="shared" ca="1" si="112"/>
        <v>0</v>
      </c>
      <c r="IB46" s="19">
        <f t="shared" ca="1" si="113"/>
        <v>1.0310604416864391</v>
      </c>
      <c r="IC46" s="5"/>
      <c r="ID46" s="5"/>
      <c r="IE46" s="5"/>
      <c r="IF46" s="5">
        <f t="shared" ref="IF46:IQ55" ca="1" si="315">OFFSET(INDIRECT($D$21),$C46,IF$19)</f>
        <v>1407980</v>
      </c>
      <c r="IG46" s="5">
        <f t="shared" ca="1" si="315"/>
        <v>67.417299999999997</v>
      </c>
      <c r="IH46" s="5">
        <f t="shared" ca="1" si="315"/>
        <v>115409</v>
      </c>
      <c r="II46" s="5">
        <f t="shared" ca="1" si="315"/>
        <v>135829</v>
      </c>
      <c r="IJ46" s="5">
        <f t="shared" ca="1" si="315"/>
        <v>19041.900000000001</v>
      </c>
      <c r="IK46" s="5">
        <f t="shared" ca="1" si="315"/>
        <v>30962.799999999999</v>
      </c>
      <c r="IL46" s="5">
        <f t="shared" ca="1" si="315"/>
        <v>0</v>
      </c>
      <c r="IM46" s="5">
        <f t="shared" ca="1" si="315"/>
        <v>222146</v>
      </c>
      <c r="IN46" s="5">
        <f t="shared" ca="1" si="315"/>
        <v>821377</v>
      </c>
      <c r="IO46" s="5">
        <f t="shared" ca="1" si="315"/>
        <v>0</v>
      </c>
      <c r="IP46" s="5">
        <f t="shared" ca="1" si="315"/>
        <v>59957.8</v>
      </c>
      <c r="IQ46" s="5">
        <f t="shared" ca="1" si="315"/>
        <v>3191.4</v>
      </c>
      <c r="IR46" s="5"/>
      <c r="IS46" s="5">
        <f t="shared" ref="IS46:JD55" ca="1" si="316">OFFSET(INDIRECT($D$21),$C46,IS$19)</f>
        <v>13477.1</v>
      </c>
      <c r="IT46" s="5">
        <f t="shared" ca="1" si="316"/>
        <v>11217</v>
      </c>
      <c r="IU46" s="5">
        <f t="shared" ca="1" si="316"/>
        <v>0</v>
      </c>
      <c r="IV46" s="5">
        <f t="shared" ca="1" si="316"/>
        <v>0</v>
      </c>
      <c r="IW46" s="5">
        <f t="shared" ca="1" si="316"/>
        <v>0</v>
      </c>
      <c r="IX46" s="5">
        <f t="shared" ca="1" si="316"/>
        <v>0</v>
      </c>
      <c r="IY46" s="5">
        <f t="shared" ca="1" si="316"/>
        <v>2260.0500000000002</v>
      </c>
      <c r="IZ46" s="5">
        <f t="shared" ca="1" si="316"/>
        <v>0</v>
      </c>
      <c r="JA46" s="5">
        <f t="shared" ca="1" si="316"/>
        <v>0</v>
      </c>
      <c r="JB46" s="5">
        <f t="shared" ca="1" si="316"/>
        <v>0</v>
      </c>
      <c r="JC46" s="5">
        <f t="shared" ca="1" si="316"/>
        <v>0</v>
      </c>
      <c r="JD46" s="5">
        <f t="shared" ca="1" si="316"/>
        <v>0</v>
      </c>
      <c r="JE46" s="5"/>
      <c r="JF46" s="5">
        <f t="shared" ref="JF46:JM55" ca="1" si="317">OFFSET(INDIRECT($D$21),$C46,JF$19)</f>
        <v>105.52200000000001</v>
      </c>
      <c r="JG46" s="5">
        <f t="shared" ca="1" si="317"/>
        <v>11.555099999999999</v>
      </c>
      <c r="JH46" s="5">
        <f t="shared" ca="1" si="317"/>
        <v>28.183499999999999</v>
      </c>
      <c r="JI46" s="5">
        <f t="shared" ca="1" si="317"/>
        <v>20.517399999999999</v>
      </c>
      <c r="JJ46" s="5">
        <f t="shared" ca="1" si="317"/>
        <v>4.5907</v>
      </c>
      <c r="JK46" s="5">
        <f t="shared" ca="1" si="317"/>
        <v>5.6751699999999996</v>
      </c>
      <c r="JL46" s="5">
        <f t="shared" ca="1" si="317"/>
        <v>2.1181299999999998</v>
      </c>
      <c r="JM46" s="5">
        <f t="shared" ca="1" si="317"/>
        <v>32.881700000000002</v>
      </c>
      <c r="JN46" s="5"/>
      <c r="JO46" s="19">
        <f t="shared" ca="1" si="295"/>
        <v>32.079564884102936</v>
      </c>
      <c r="JP46" s="19">
        <f t="shared" ca="1" si="296"/>
        <v>5.8505463866065233</v>
      </c>
      <c r="JQ46" s="19">
        <f t="shared" ca="1" si="297"/>
        <v>2.0534274137616353</v>
      </c>
      <c r="JR46" s="19">
        <f t="shared" ca="1" si="298"/>
        <v>2.4167525252261886</v>
      </c>
      <c r="JS46" s="19">
        <f t="shared" ca="1" si="299"/>
        <v>0.33880511459338253</v>
      </c>
      <c r="JT46" s="19">
        <f t="shared" ca="1" si="300"/>
        <v>0.55090904805360719</v>
      </c>
      <c r="JU46" s="19">
        <f t="shared" ca="1" si="301"/>
        <v>1.1785518733866973</v>
      </c>
      <c r="JV46" s="19">
        <f t="shared" ca="1" si="302"/>
        <v>3.9525573071206948</v>
      </c>
      <c r="JW46" s="19">
        <f t="shared" ca="1" si="303"/>
        <v>14.614441237973562</v>
      </c>
      <c r="JX46" s="19">
        <f t="shared" ca="1" si="304"/>
        <v>0</v>
      </c>
      <c r="JY46" s="19">
        <f t="shared" ca="1" si="305"/>
        <v>1.0668057966782261</v>
      </c>
    </row>
    <row r="47" spans="1:285" ht="15" customHeight="1" x14ac:dyDescent="0.25">
      <c r="A47" s="5">
        <f>IF('Old Results'!E27='New Results'!E27,'New Results'!E27,"0")</f>
        <v>76705.899999999994</v>
      </c>
      <c r="B47" s="5">
        <v>400</v>
      </c>
      <c r="C47" s="27">
        <f t="shared" si="272"/>
        <v>26</v>
      </c>
      <c r="D47" s="41" t="str">
        <f>'Old Results'!C27</f>
        <v>OffLrg-PrkgLab19</v>
      </c>
      <c r="E47" s="41" t="str">
        <f>'New Results'!C27</f>
        <v>OffLrg-PrkgLab19</v>
      </c>
      <c r="F47" s="5">
        <f t="shared" ca="1" si="183"/>
        <v>-2740</v>
      </c>
      <c r="G47" s="5">
        <f t="shared" ca="1" si="184"/>
        <v>3.0000000000427463E-3</v>
      </c>
      <c r="H47" s="5">
        <f t="shared" ca="1" si="185"/>
        <v>0</v>
      </c>
      <c r="I47" s="5">
        <f t="shared" ca="1" si="186"/>
        <v>0</v>
      </c>
      <c r="J47" s="5">
        <f t="shared" ca="1" si="187"/>
        <v>0</v>
      </c>
      <c r="K47" s="5">
        <f t="shared" ca="1" si="188"/>
        <v>-1.6000000000058208</v>
      </c>
      <c r="L47" s="5">
        <f t="shared" ca="1" si="189"/>
        <v>0</v>
      </c>
      <c r="M47" s="5">
        <f t="shared" ca="1" si="190"/>
        <v>0</v>
      </c>
      <c r="N47" s="5">
        <f t="shared" ca="1" si="191"/>
        <v>0</v>
      </c>
      <c r="O47" s="5">
        <f t="shared" ca="1" si="192"/>
        <v>0</v>
      </c>
      <c r="P47" s="5">
        <f t="shared" ca="1" si="193"/>
        <v>-2738.7999999999956</v>
      </c>
      <c r="Q47" s="5">
        <f t="shared" ca="1" si="193"/>
        <v>0</v>
      </c>
      <c r="R47" s="5">
        <f t="shared" ca="1" si="194"/>
        <v>0</v>
      </c>
      <c r="S47" s="5">
        <f t="shared" ca="1" si="195"/>
        <v>0</v>
      </c>
      <c r="T47" s="5">
        <f t="shared" ca="1" si="196"/>
        <v>0</v>
      </c>
      <c r="U47" s="5">
        <f t="shared" ca="1" si="197"/>
        <v>0</v>
      </c>
      <c r="V47" s="5">
        <f t="shared" ca="1" si="198"/>
        <v>0</v>
      </c>
      <c r="W47" s="5">
        <f t="shared" ca="1" si="199"/>
        <v>0</v>
      </c>
      <c r="X47" s="5">
        <f t="shared" ca="1" si="200"/>
        <v>0</v>
      </c>
      <c r="Y47" s="5">
        <f t="shared" ca="1" si="201"/>
        <v>0</v>
      </c>
      <c r="Z47" s="5">
        <f t="shared" ca="1" si="202"/>
        <v>0</v>
      </c>
      <c r="AA47" s="5">
        <f t="shared" ca="1" si="203"/>
        <v>0</v>
      </c>
      <c r="AB47" s="5">
        <f t="shared" ca="1" si="204"/>
        <v>0</v>
      </c>
      <c r="AC47" s="5">
        <f t="shared" ca="1" si="204"/>
        <v>0</v>
      </c>
      <c r="AD47" s="37">
        <f t="shared" ca="1" si="205"/>
        <v>0</v>
      </c>
      <c r="AE47" s="37">
        <f t="shared" ca="1" si="206"/>
        <v>0</v>
      </c>
      <c r="AF47" s="37">
        <f t="shared" ca="1" si="207"/>
        <v>0</v>
      </c>
      <c r="AG47" s="37">
        <f t="shared" ca="1" si="208"/>
        <v>9.9999999997635314E-4</v>
      </c>
      <c r="AH47" s="37">
        <f t="shared" ca="1" si="209"/>
        <v>0</v>
      </c>
      <c r="AI47" s="37">
        <f t="shared" ca="1" si="210"/>
        <v>-5.9999999999860165E-4</v>
      </c>
      <c r="AJ47" s="37">
        <f t="shared" ca="1" si="211"/>
        <v>0</v>
      </c>
      <c r="AK47" s="37">
        <f t="shared" ca="1" si="212"/>
        <v>0</v>
      </c>
      <c r="AL47" s="33">
        <f t="shared" ca="1" si="68"/>
        <v>321.21592472026276</v>
      </c>
      <c r="AM47" s="33">
        <f t="shared" ca="1" si="69"/>
        <v>321.33780426277514</v>
      </c>
      <c r="AN47" s="24">
        <f t="shared" ca="1" si="213"/>
        <v>3.7928790480159938E-4</v>
      </c>
      <c r="AO47" s="34">
        <f t="shared" ca="1" si="214"/>
        <v>1166.68</v>
      </c>
      <c r="AP47" s="34">
        <f t="shared" ca="1" si="215"/>
        <v>1166.68</v>
      </c>
      <c r="AQ47" s="45">
        <f t="shared" ca="1" si="216"/>
        <v>0</v>
      </c>
      <c r="AR47" s="34">
        <f t="shared" ca="1" si="70"/>
        <v>13.4</v>
      </c>
      <c r="AS47" s="34">
        <f t="shared" ca="1" si="71"/>
        <v>13.4</v>
      </c>
      <c r="AT47" s="47">
        <f t="shared" ca="1" si="132"/>
        <v>0</v>
      </c>
      <c r="AU47" s="5"/>
      <c r="AV47" s="5">
        <f t="shared" ca="1" si="72"/>
        <v>-2020</v>
      </c>
      <c r="AW47" s="5">
        <f t="shared" ca="1" si="73"/>
        <v>4.9999999999954525E-3</v>
      </c>
      <c r="AX47" s="5">
        <f t="shared" ca="1" si="74"/>
        <v>0</v>
      </c>
      <c r="AY47" s="5">
        <f t="shared" ca="1" si="75"/>
        <v>-1</v>
      </c>
      <c r="AZ47" s="5">
        <f t="shared" ca="1" si="76"/>
        <v>0</v>
      </c>
      <c r="BA47" s="5">
        <f t="shared" ca="1" si="77"/>
        <v>-0.40000000000145519</v>
      </c>
      <c r="BB47" s="5">
        <f t="shared" ca="1" si="78"/>
        <v>0</v>
      </c>
      <c r="BC47" s="5">
        <f t="shared" ca="1" si="79"/>
        <v>0</v>
      </c>
      <c r="BD47" s="5">
        <f t="shared" ca="1" si="80"/>
        <v>0</v>
      </c>
      <c r="BE47" s="5">
        <f t="shared" ca="1" si="81"/>
        <v>0</v>
      </c>
      <c r="BF47" s="5">
        <f t="shared" ca="1" si="82"/>
        <v>-2014.1999999999971</v>
      </c>
      <c r="BG47" s="5">
        <f t="shared" ca="1" si="83"/>
        <v>0</v>
      </c>
      <c r="BH47" s="5">
        <f t="shared" ca="1" si="217"/>
        <v>1</v>
      </c>
      <c r="BI47" s="5">
        <f t="shared" ca="1" si="218"/>
        <v>1</v>
      </c>
      <c r="BJ47" s="5">
        <f t="shared" ca="1" si="219"/>
        <v>0</v>
      </c>
      <c r="BK47" s="5">
        <f t="shared" ca="1" si="220"/>
        <v>0</v>
      </c>
      <c r="BL47" s="5">
        <f t="shared" ca="1" si="221"/>
        <v>0</v>
      </c>
      <c r="BM47" s="5">
        <f t="shared" ca="1" si="222"/>
        <v>0</v>
      </c>
      <c r="BN47" s="5">
        <f t="shared" ca="1" si="223"/>
        <v>0</v>
      </c>
      <c r="BO47" s="5">
        <f t="shared" ca="1" si="224"/>
        <v>0</v>
      </c>
      <c r="BP47" s="5">
        <f t="shared" ca="1" si="225"/>
        <v>0</v>
      </c>
      <c r="BQ47" s="5">
        <f t="shared" ca="1" si="226"/>
        <v>0</v>
      </c>
      <c r="BR47" s="5">
        <f t="shared" ca="1" si="227"/>
        <v>0</v>
      </c>
      <c r="BS47" s="5">
        <f t="shared" ca="1" si="227"/>
        <v>0</v>
      </c>
      <c r="BT47" s="37">
        <f t="shared" ca="1" si="228"/>
        <v>9.9999999999909051E-3</v>
      </c>
      <c r="BU47" s="37">
        <f t="shared" ca="1" si="229"/>
        <v>2.0000000000095497E-3</v>
      </c>
      <c r="BV47" s="37">
        <f t="shared" ca="1" si="230"/>
        <v>0</v>
      </c>
      <c r="BW47" s="37">
        <f t="shared" ca="1" si="231"/>
        <v>-9.9999999997635314E-4</v>
      </c>
      <c r="BX47" s="37">
        <f t="shared" ca="1" si="232"/>
        <v>0</v>
      </c>
      <c r="BY47" s="37">
        <f t="shared" ca="1" si="233"/>
        <v>-9.9999999999766942E-5</v>
      </c>
      <c r="BZ47" s="37">
        <f t="shared" ca="1" si="234"/>
        <v>0</v>
      </c>
      <c r="CA47" s="19">
        <f t="shared" ca="1" si="235"/>
        <v>0</v>
      </c>
      <c r="CB47" s="33">
        <f t="shared" ca="1" si="86"/>
        <v>329.35293269487744</v>
      </c>
      <c r="CC47" s="33">
        <f t="shared" ca="1" si="87"/>
        <v>329.44148181561002</v>
      </c>
      <c r="CD47" s="24">
        <f t="shared" ca="1" si="236"/>
        <v>2.6878558293439591E-4</v>
      </c>
      <c r="CE47" s="34">
        <f t="shared" ca="1" si="237"/>
        <v>1180.07</v>
      </c>
      <c r="CF47" s="34">
        <f t="shared" ca="1" si="238"/>
        <v>1180.06</v>
      </c>
      <c r="CG47" s="45">
        <f t="shared" ca="1" si="88"/>
        <v>8.4741453824304736E-6</v>
      </c>
      <c r="CH47" s="5"/>
      <c r="CJ47" s="5">
        <f t="shared" ca="1" si="155"/>
        <v>86</v>
      </c>
      <c r="CK47" s="5">
        <f t="shared" ca="1" si="156"/>
        <v>80</v>
      </c>
      <c r="CL47" s="63">
        <f t="shared" ca="1" si="157"/>
        <v>6.9767441860465129E-2</v>
      </c>
      <c r="CO47" s="5">
        <f t="shared" ca="1" si="306"/>
        <v>2465550</v>
      </c>
      <c r="CP47" s="5">
        <f t="shared" ca="1" si="306"/>
        <v>938.96100000000001</v>
      </c>
      <c r="CQ47" s="5">
        <f t="shared" ca="1" si="306"/>
        <v>683772</v>
      </c>
      <c r="CR47" s="5">
        <f t="shared" ca="1" si="306"/>
        <v>947323</v>
      </c>
      <c r="CS47" s="5">
        <f t="shared" ca="1" si="306"/>
        <v>0</v>
      </c>
      <c r="CT47" s="5">
        <f t="shared" ca="1" si="306"/>
        <v>50118.2</v>
      </c>
      <c r="CU47" s="5">
        <f t="shared" ca="1" si="306"/>
        <v>0</v>
      </c>
      <c r="CV47" s="5">
        <f t="shared" ca="1" si="306"/>
        <v>234532</v>
      </c>
      <c r="CW47" s="5">
        <f t="shared" ca="1" si="306"/>
        <v>363715</v>
      </c>
      <c r="CX47" s="5">
        <f t="shared" ca="1" si="306"/>
        <v>144837</v>
      </c>
      <c r="CY47" s="5">
        <f t="shared" ca="1" si="306"/>
        <v>37121.300000000003</v>
      </c>
      <c r="CZ47" s="5">
        <f t="shared" ca="1" si="306"/>
        <v>3191.4</v>
      </c>
      <c r="DA47" s="5"/>
      <c r="DB47" s="5">
        <f t="shared" ca="1" si="307"/>
        <v>162267</v>
      </c>
      <c r="DC47" s="5">
        <f t="shared" ca="1" si="307"/>
        <v>143438</v>
      </c>
      <c r="DD47" s="5">
        <f t="shared" ca="1" si="307"/>
        <v>0</v>
      </c>
      <c r="DE47" s="5">
        <f t="shared" ca="1" si="307"/>
        <v>0</v>
      </c>
      <c r="DF47" s="5">
        <f t="shared" ca="1" si="307"/>
        <v>0</v>
      </c>
      <c r="DG47" s="5">
        <f t="shared" ca="1" si="307"/>
        <v>0</v>
      </c>
      <c r="DH47" s="5">
        <f t="shared" ca="1" si="307"/>
        <v>930.24099999999999</v>
      </c>
      <c r="DI47" s="5">
        <f t="shared" ca="1" si="307"/>
        <v>0</v>
      </c>
      <c r="DJ47" s="5">
        <f t="shared" ca="1" si="307"/>
        <v>17898.7</v>
      </c>
      <c r="DK47" s="5">
        <f t="shared" ca="1" si="307"/>
        <v>0</v>
      </c>
      <c r="DL47" s="5">
        <f t="shared" ca="1" si="307"/>
        <v>0</v>
      </c>
      <c r="DM47" s="5">
        <f t="shared" ca="1" si="307"/>
        <v>0</v>
      </c>
      <c r="DN47" s="5"/>
      <c r="DO47" s="5">
        <f t="shared" ca="1" si="308"/>
        <v>1166.68</v>
      </c>
      <c r="DP47" s="5">
        <f t="shared" ca="1" si="308"/>
        <v>351.33</v>
      </c>
      <c r="DQ47" s="5">
        <f t="shared" ca="1" si="308"/>
        <v>372.55799999999999</v>
      </c>
      <c r="DR47" s="5">
        <f t="shared" ca="1" si="308"/>
        <v>333.94799999999998</v>
      </c>
      <c r="DS47" s="5">
        <f t="shared" ca="1" si="308"/>
        <v>0</v>
      </c>
      <c r="DT47" s="5">
        <f t="shared" ca="1" si="308"/>
        <v>17.575600000000001</v>
      </c>
      <c r="DU47" s="5">
        <f t="shared" ca="1" si="308"/>
        <v>2.1808299999999998</v>
      </c>
      <c r="DV47" s="5">
        <f t="shared" ca="1" si="308"/>
        <v>89.085999999999999</v>
      </c>
      <c r="DW47" s="5"/>
      <c r="DX47" s="19">
        <f t="shared" ca="1" si="273"/>
        <v>321.21592472026276</v>
      </c>
      <c r="DY47" s="19">
        <f t="shared" ca="1" si="274"/>
        <v>187.03911609057454</v>
      </c>
      <c r="DZ47" s="19">
        <f t="shared" ca="1" si="275"/>
        <v>30.415262241887522</v>
      </c>
      <c r="EA47" s="19">
        <f t="shared" ca="1" si="276"/>
        <v>42.138428412938254</v>
      </c>
      <c r="EB47" s="19">
        <f t="shared" ca="1" si="277"/>
        <v>0</v>
      </c>
      <c r="EC47" s="19">
        <f t="shared" ca="1" si="278"/>
        <v>2.2293369662568332</v>
      </c>
      <c r="ED47" s="19">
        <f t="shared" ca="1" si="279"/>
        <v>1.2127372209960383</v>
      </c>
      <c r="EE47" s="19">
        <f t="shared" ca="1" si="280"/>
        <v>10.432355060041015</v>
      </c>
      <c r="EF47" s="19">
        <f t="shared" ca="1" si="281"/>
        <v>39.512809053801604</v>
      </c>
      <c r="EG47" s="19">
        <f t="shared" ca="1" si="282"/>
        <v>6.4425793061550678</v>
      </c>
      <c r="EH47" s="19">
        <f t="shared" ca="1" si="283"/>
        <v>1.6512142560089904</v>
      </c>
      <c r="EI47" s="5"/>
      <c r="EJ47" s="5"/>
      <c r="EK47" s="5"/>
      <c r="EL47" s="5">
        <f t="shared" ca="1" si="312"/>
        <v>2468290</v>
      </c>
      <c r="EM47" s="5">
        <f t="shared" ca="1" si="312"/>
        <v>938.95799999999997</v>
      </c>
      <c r="EN47" s="5">
        <f t="shared" ca="1" si="312"/>
        <v>683772</v>
      </c>
      <c r="EO47" s="5">
        <f t="shared" ca="1" si="312"/>
        <v>947323</v>
      </c>
      <c r="EP47" s="5">
        <f t="shared" ca="1" si="312"/>
        <v>0</v>
      </c>
      <c r="EQ47" s="5">
        <f t="shared" ca="1" si="312"/>
        <v>50119.8</v>
      </c>
      <c r="ER47" s="5">
        <f t="shared" ca="1" si="312"/>
        <v>0</v>
      </c>
      <c r="ES47" s="5">
        <f t="shared" ca="1" si="312"/>
        <v>234532</v>
      </c>
      <c r="ET47" s="5">
        <f t="shared" ca="1" si="312"/>
        <v>363715</v>
      </c>
      <c r="EU47" s="5">
        <f t="shared" ca="1" si="312"/>
        <v>144837</v>
      </c>
      <c r="EV47" s="5">
        <f t="shared" ca="1" si="312"/>
        <v>39860.1</v>
      </c>
      <c r="EW47" s="5">
        <f t="shared" ca="1" si="312"/>
        <v>3191.4</v>
      </c>
      <c r="EX47" s="5"/>
      <c r="EY47" s="5">
        <f t="shared" ca="1" si="313"/>
        <v>162267</v>
      </c>
      <c r="EZ47" s="5">
        <f t="shared" ca="1" si="313"/>
        <v>143438</v>
      </c>
      <c r="FA47" s="5">
        <f t="shared" ca="1" si="313"/>
        <v>0</v>
      </c>
      <c r="FB47" s="5">
        <f t="shared" ca="1" si="313"/>
        <v>0</v>
      </c>
      <c r="FC47" s="5">
        <f t="shared" ca="1" si="313"/>
        <v>0</v>
      </c>
      <c r="FD47" s="5">
        <f t="shared" ca="1" si="313"/>
        <v>0</v>
      </c>
      <c r="FE47" s="5">
        <f t="shared" ca="1" si="313"/>
        <v>930.24099999999999</v>
      </c>
      <c r="FF47" s="5">
        <f t="shared" ca="1" si="313"/>
        <v>0</v>
      </c>
      <c r="FG47" s="5">
        <f t="shared" ca="1" si="313"/>
        <v>17898.7</v>
      </c>
      <c r="FH47" s="5">
        <f t="shared" ca="1" si="313"/>
        <v>0</v>
      </c>
      <c r="FI47" s="5">
        <f t="shared" ca="1" si="313"/>
        <v>0</v>
      </c>
      <c r="FJ47" s="5">
        <f t="shared" ca="1" si="313"/>
        <v>0</v>
      </c>
      <c r="FK47" s="5"/>
      <c r="FL47" s="5">
        <f t="shared" ca="1" si="314"/>
        <v>1166.68</v>
      </c>
      <c r="FM47" s="5">
        <f t="shared" ca="1" si="314"/>
        <v>351.33</v>
      </c>
      <c r="FN47" s="5">
        <f t="shared" ca="1" si="314"/>
        <v>372.55799999999999</v>
      </c>
      <c r="FO47" s="5">
        <f t="shared" ca="1" si="314"/>
        <v>333.947</v>
      </c>
      <c r="FP47" s="5">
        <f t="shared" ca="1" si="314"/>
        <v>0</v>
      </c>
      <c r="FQ47" s="5">
        <f t="shared" ca="1" si="314"/>
        <v>17.5762</v>
      </c>
      <c r="FR47" s="5">
        <f t="shared" ca="1" si="314"/>
        <v>2.1808299999999998</v>
      </c>
      <c r="FS47" s="5">
        <f t="shared" ca="1" si="314"/>
        <v>89.085999999999999</v>
      </c>
      <c r="FT47" s="5"/>
      <c r="FU47" s="19">
        <f t="shared" ca="1" si="284"/>
        <v>321.33780426277514</v>
      </c>
      <c r="FV47" s="19">
        <f t="shared" ca="1" si="285"/>
        <v>187.03911595712978</v>
      </c>
      <c r="FW47" s="19">
        <f t="shared" ca="1" si="286"/>
        <v>30.415262241887522</v>
      </c>
      <c r="FX47" s="19">
        <f t="shared" ca="1" si="287"/>
        <v>42.138428412938254</v>
      </c>
      <c r="FY47" s="19">
        <f t="shared" ca="1" si="288"/>
        <v>0</v>
      </c>
      <c r="FZ47" s="19">
        <f t="shared" ca="1" si="289"/>
        <v>2.2294081367926069</v>
      </c>
      <c r="GA47" s="19">
        <f t="shared" ca="1" si="290"/>
        <v>1.2127372209960383</v>
      </c>
      <c r="GB47" s="19">
        <f t="shared" ca="1" si="291"/>
        <v>10.432355060041015</v>
      </c>
      <c r="GC47" s="19">
        <f t="shared" ca="1" si="292"/>
        <v>39.512809053801604</v>
      </c>
      <c r="GD47" s="19">
        <f t="shared" ca="1" si="293"/>
        <v>6.4425793061550678</v>
      </c>
      <c r="GE47" s="19">
        <f t="shared" ca="1" si="294"/>
        <v>1.7730404206195354</v>
      </c>
      <c r="GF47" s="5"/>
      <c r="GG47" s="5"/>
      <c r="GH47" s="5"/>
      <c r="GI47" s="5">
        <f t="shared" ca="1" si="309"/>
        <v>2460760</v>
      </c>
      <c r="GJ47" s="5">
        <f t="shared" ca="1" si="309"/>
        <v>942.33699999999999</v>
      </c>
      <c r="GK47" s="5">
        <f t="shared" ca="1" si="309"/>
        <v>681816</v>
      </c>
      <c r="GL47" s="5">
        <f t="shared" ca="1" si="309"/>
        <v>957816</v>
      </c>
      <c r="GM47" s="5">
        <f t="shared" ca="1" si="309"/>
        <v>0</v>
      </c>
      <c r="GN47" s="5">
        <f t="shared" ca="1" si="309"/>
        <v>39165.4</v>
      </c>
      <c r="GO47" s="5">
        <f t="shared" ca="1" si="309"/>
        <v>0</v>
      </c>
      <c r="GP47" s="5">
        <f t="shared" ca="1" si="309"/>
        <v>236893</v>
      </c>
      <c r="GQ47" s="5">
        <f t="shared" ca="1" si="309"/>
        <v>363715</v>
      </c>
      <c r="GR47" s="5">
        <f t="shared" ca="1" si="309"/>
        <v>144837</v>
      </c>
      <c r="GS47" s="5">
        <f t="shared" ca="1" si="309"/>
        <v>32385.9</v>
      </c>
      <c r="GT47" s="5">
        <f t="shared" ca="1" si="309"/>
        <v>3191.4</v>
      </c>
      <c r="GU47" s="5"/>
      <c r="GV47" s="5">
        <f t="shared" ca="1" si="310"/>
        <v>168672</v>
      </c>
      <c r="GW47" s="5">
        <f t="shared" ca="1" si="310"/>
        <v>149805</v>
      </c>
      <c r="GX47" s="5">
        <f t="shared" ca="1" si="310"/>
        <v>0</v>
      </c>
      <c r="GY47" s="5">
        <f t="shared" ca="1" si="310"/>
        <v>0</v>
      </c>
      <c r="GZ47" s="5">
        <f t="shared" ca="1" si="310"/>
        <v>0</v>
      </c>
      <c r="HA47" s="5">
        <f t="shared" ca="1" si="310"/>
        <v>0</v>
      </c>
      <c r="HB47" s="5">
        <f t="shared" ca="1" si="310"/>
        <v>968.28899999999999</v>
      </c>
      <c r="HC47" s="5">
        <f t="shared" ca="1" si="310"/>
        <v>0</v>
      </c>
      <c r="HD47" s="5">
        <f t="shared" ca="1" si="310"/>
        <v>17898.7</v>
      </c>
      <c r="HE47" s="5">
        <f t="shared" ca="1" si="310"/>
        <v>0</v>
      </c>
      <c r="HF47" s="5">
        <f t="shared" ca="1" si="310"/>
        <v>0</v>
      </c>
      <c r="HG47" s="5">
        <f t="shared" ca="1" si="310"/>
        <v>0</v>
      </c>
      <c r="HH47" s="5"/>
      <c r="HI47" s="5">
        <f t="shared" ca="1" si="311"/>
        <v>1180.07</v>
      </c>
      <c r="HJ47" s="5">
        <f t="shared" ca="1" si="311"/>
        <v>364.17700000000002</v>
      </c>
      <c r="HK47" s="5">
        <f t="shared" ca="1" si="311"/>
        <v>371.80799999999999</v>
      </c>
      <c r="HL47" s="5">
        <f t="shared" ca="1" si="311"/>
        <v>337.75900000000001</v>
      </c>
      <c r="HM47" s="5">
        <f t="shared" ca="1" si="311"/>
        <v>0</v>
      </c>
      <c r="HN47" s="5">
        <f t="shared" ca="1" si="311"/>
        <v>14.0542</v>
      </c>
      <c r="HO47" s="5">
        <f t="shared" ca="1" si="311"/>
        <v>2.2696900000000002</v>
      </c>
      <c r="HP47" s="5">
        <f t="shared" ca="1" si="311"/>
        <v>89.997200000000007</v>
      </c>
      <c r="HQ47" s="5"/>
      <c r="HR47" s="19">
        <f t="shared" ca="1" si="103"/>
        <v>329.35293269487744</v>
      </c>
      <c r="HS47" s="19">
        <f t="shared" ca="1" si="104"/>
        <v>195.33980116058871</v>
      </c>
      <c r="HT47" s="19">
        <f t="shared" ca="1" si="105"/>
        <v>30.328256261904233</v>
      </c>
      <c r="HU47" s="19">
        <f t="shared" ca="1" si="106"/>
        <v>42.605173682858819</v>
      </c>
      <c r="HV47" s="19">
        <f t="shared" ca="1" si="107"/>
        <v>0</v>
      </c>
      <c r="HW47" s="19">
        <f t="shared" ca="1" si="108"/>
        <v>1.7421390636183136</v>
      </c>
      <c r="HX47" s="19">
        <f t="shared" ca="1" si="109"/>
        <v>1.2623396635721633</v>
      </c>
      <c r="HY47" s="19">
        <f t="shared" ca="1" si="110"/>
        <v>10.537376081892006</v>
      </c>
      <c r="HZ47" s="19">
        <f t="shared" ca="1" si="111"/>
        <v>39.512809053801604</v>
      </c>
      <c r="IA47" s="19">
        <f t="shared" ca="1" si="112"/>
        <v>6.4425793061550678</v>
      </c>
      <c r="IB47" s="19">
        <f t="shared" ca="1" si="113"/>
        <v>1.4405761590699022</v>
      </c>
      <c r="IC47" s="5"/>
      <c r="ID47" s="5"/>
      <c r="IE47" s="5"/>
      <c r="IF47" s="5">
        <f t="shared" ca="1" si="315"/>
        <v>2462780</v>
      </c>
      <c r="IG47" s="5">
        <f t="shared" ca="1" si="315"/>
        <v>942.33199999999999</v>
      </c>
      <c r="IH47" s="5">
        <f t="shared" ca="1" si="315"/>
        <v>681816</v>
      </c>
      <c r="II47" s="5">
        <f t="shared" ca="1" si="315"/>
        <v>957817</v>
      </c>
      <c r="IJ47" s="5">
        <f t="shared" ca="1" si="315"/>
        <v>0</v>
      </c>
      <c r="IK47" s="5">
        <f t="shared" ca="1" si="315"/>
        <v>39165.800000000003</v>
      </c>
      <c r="IL47" s="5">
        <f t="shared" ca="1" si="315"/>
        <v>0</v>
      </c>
      <c r="IM47" s="5">
        <f t="shared" ca="1" si="315"/>
        <v>236893</v>
      </c>
      <c r="IN47" s="5">
        <f t="shared" ca="1" si="315"/>
        <v>363715</v>
      </c>
      <c r="IO47" s="5">
        <f t="shared" ca="1" si="315"/>
        <v>144837</v>
      </c>
      <c r="IP47" s="5">
        <f t="shared" ca="1" si="315"/>
        <v>34400.1</v>
      </c>
      <c r="IQ47" s="5">
        <f t="shared" ca="1" si="315"/>
        <v>3191.4</v>
      </c>
      <c r="IR47" s="5"/>
      <c r="IS47" s="5">
        <f t="shared" ca="1" si="316"/>
        <v>168671</v>
      </c>
      <c r="IT47" s="5">
        <f t="shared" ca="1" si="316"/>
        <v>149804</v>
      </c>
      <c r="IU47" s="5">
        <f t="shared" ca="1" si="316"/>
        <v>0</v>
      </c>
      <c r="IV47" s="5">
        <f t="shared" ca="1" si="316"/>
        <v>0</v>
      </c>
      <c r="IW47" s="5">
        <f t="shared" ca="1" si="316"/>
        <v>0</v>
      </c>
      <c r="IX47" s="5">
        <f t="shared" ca="1" si="316"/>
        <v>0</v>
      </c>
      <c r="IY47" s="5">
        <f t="shared" ca="1" si="316"/>
        <v>968.28899999999999</v>
      </c>
      <c r="IZ47" s="5">
        <f t="shared" ca="1" si="316"/>
        <v>0</v>
      </c>
      <c r="JA47" s="5">
        <f t="shared" ca="1" si="316"/>
        <v>17898.7</v>
      </c>
      <c r="JB47" s="5">
        <f t="shared" ca="1" si="316"/>
        <v>0</v>
      </c>
      <c r="JC47" s="5">
        <f t="shared" ca="1" si="316"/>
        <v>0</v>
      </c>
      <c r="JD47" s="5">
        <f t="shared" ca="1" si="316"/>
        <v>0</v>
      </c>
      <c r="JE47" s="5"/>
      <c r="JF47" s="5">
        <f t="shared" ca="1" si="317"/>
        <v>1180.06</v>
      </c>
      <c r="JG47" s="5">
        <f t="shared" ca="1" si="317"/>
        <v>364.17500000000001</v>
      </c>
      <c r="JH47" s="5">
        <f t="shared" ca="1" si="317"/>
        <v>371.80799999999999</v>
      </c>
      <c r="JI47" s="5">
        <f t="shared" ca="1" si="317"/>
        <v>337.76</v>
      </c>
      <c r="JJ47" s="5">
        <f t="shared" ca="1" si="317"/>
        <v>0</v>
      </c>
      <c r="JK47" s="5">
        <f t="shared" ca="1" si="317"/>
        <v>14.0543</v>
      </c>
      <c r="JL47" s="5">
        <f t="shared" ca="1" si="317"/>
        <v>2.2696900000000002</v>
      </c>
      <c r="JM47" s="5">
        <f t="shared" ca="1" si="317"/>
        <v>89.997200000000007</v>
      </c>
      <c r="JN47" s="5"/>
      <c r="JO47" s="19">
        <f t="shared" ca="1" si="295"/>
        <v>329.44148181561002</v>
      </c>
      <c r="JP47" s="19">
        <f t="shared" ca="1" si="296"/>
        <v>195.33849725749911</v>
      </c>
      <c r="JQ47" s="19">
        <f t="shared" ca="1" si="297"/>
        <v>30.328256261904233</v>
      </c>
      <c r="JR47" s="19">
        <f t="shared" ca="1" si="298"/>
        <v>42.605218164443677</v>
      </c>
      <c r="JS47" s="19">
        <f t="shared" ca="1" si="299"/>
        <v>0</v>
      </c>
      <c r="JT47" s="19">
        <f t="shared" ca="1" si="300"/>
        <v>1.7421568562522571</v>
      </c>
      <c r="JU47" s="19">
        <f t="shared" ca="1" si="301"/>
        <v>1.2623396635721633</v>
      </c>
      <c r="JV47" s="19">
        <f t="shared" ca="1" si="302"/>
        <v>10.537376081892006</v>
      </c>
      <c r="JW47" s="19">
        <f t="shared" ca="1" si="303"/>
        <v>39.512809053801604</v>
      </c>
      <c r="JX47" s="19">
        <f t="shared" ca="1" si="304"/>
        <v>6.4425793061550678</v>
      </c>
      <c r="JY47" s="19">
        <f t="shared" ca="1" si="305"/>
        <v>1.5301709672919555</v>
      </c>
    </row>
    <row r="48" spans="1:285" ht="15" customHeight="1" x14ac:dyDescent="0.25">
      <c r="A48" s="5">
        <f>IF('Old Results'!E28='New Results'!E28,'New Results'!E28,"0")</f>
        <v>306824</v>
      </c>
      <c r="B48" s="5">
        <v>400</v>
      </c>
      <c r="C48" s="27">
        <f t="shared" si="272"/>
        <v>27</v>
      </c>
      <c r="D48" s="41" t="str">
        <f>'Old Results'!C28</f>
        <v>OffLrg-PrkgLabKitchen19</v>
      </c>
      <c r="E48" s="41" t="str">
        <f>'New Results'!C28</f>
        <v>OffLrg-PrkgLabKitchen19</v>
      </c>
      <c r="F48" s="5">
        <f t="shared" ca="1" si="183"/>
        <v>-2520</v>
      </c>
      <c r="G48" s="5">
        <f t="shared" ca="1" si="184"/>
        <v>0.92300000000000182</v>
      </c>
      <c r="H48" s="5">
        <f t="shared" ca="1" si="185"/>
        <v>40</v>
      </c>
      <c r="I48" s="5">
        <f t="shared" ca="1" si="186"/>
        <v>0</v>
      </c>
      <c r="J48" s="5">
        <f t="shared" ca="1" si="187"/>
        <v>0.3000000000001819</v>
      </c>
      <c r="K48" s="5">
        <f t="shared" ca="1" si="188"/>
        <v>163</v>
      </c>
      <c r="L48" s="5">
        <f t="shared" ca="1" si="189"/>
        <v>0</v>
      </c>
      <c r="M48" s="5">
        <f t="shared" ca="1" si="190"/>
        <v>0</v>
      </c>
      <c r="N48" s="5">
        <f t="shared" ca="1" si="191"/>
        <v>0</v>
      </c>
      <c r="O48" s="5">
        <f t="shared" ca="1" si="192"/>
        <v>0</v>
      </c>
      <c r="P48" s="5">
        <f t="shared" ca="1" si="193"/>
        <v>-2738.8000000000029</v>
      </c>
      <c r="Q48" s="5">
        <f t="shared" ca="1" si="193"/>
        <v>0</v>
      </c>
      <c r="R48" s="5">
        <f t="shared" ca="1" si="194"/>
        <v>-21</v>
      </c>
      <c r="S48" s="5">
        <f t="shared" ca="1" si="195"/>
        <v>-21</v>
      </c>
      <c r="T48" s="5">
        <f t="shared" ca="1" si="196"/>
        <v>0</v>
      </c>
      <c r="U48" s="5">
        <f t="shared" ca="1" si="197"/>
        <v>0</v>
      </c>
      <c r="V48" s="5">
        <f t="shared" ca="1" si="198"/>
        <v>0</v>
      </c>
      <c r="W48" s="5">
        <f t="shared" ca="1" si="199"/>
        <v>0</v>
      </c>
      <c r="X48" s="5">
        <f t="shared" ca="1" si="200"/>
        <v>0</v>
      </c>
      <c r="Y48" s="5">
        <f t="shared" ca="1" si="201"/>
        <v>0</v>
      </c>
      <c r="Z48" s="5">
        <f t="shared" ca="1" si="202"/>
        <v>0</v>
      </c>
      <c r="AA48" s="5">
        <f t="shared" ca="1" si="203"/>
        <v>0</v>
      </c>
      <c r="AB48" s="5">
        <f t="shared" ca="1" si="204"/>
        <v>0</v>
      </c>
      <c r="AC48" s="5">
        <f t="shared" ca="1" si="204"/>
        <v>0</v>
      </c>
      <c r="AD48" s="37">
        <f t="shared" ca="1" si="205"/>
        <v>-4.9999999999954525E-3</v>
      </c>
      <c r="AE48" s="37">
        <f t="shared" ca="1" si="206"/>
        <v>-1.1899999999997135E-2</v>
      </c>
      <c r="AF48" s="37">
        <f t="shared" ca="1" si="207"/>
        <v>-1.8000000000000682E-2</v>
      </c>
      <c r="AG48" s="37">
        <f t="shared" ca="1" si="208"/>
        <v>0</v>
      </c>
      <c r="AH48" s="37">
        <f t="shared" ca="1" si="209"/>
        <v>-1.1999999999989797E-4</v>
      </c>
      <c r="AI48" s="37">
        <f t="shared" ca="1" si="210"/>
        <v>2.4799999999999045E-2</v>
      </c>
      <c r="AJ48" s="37">
        <f t="shared" ca="1" si="211"/>
        <v>0</v>
      </c>
      <c r="AK48" s="37">
        <f t="shared" ca="1" si="212"/>
        <v>0</v>
      </c>
      <c r="AL48" s="33">
        <f t="shared" ca="1" si="68"/>
        <v>114.09463275363075</v>
      </c>
      <c r="AM48" s="33">
        <f t="shared" ca="1" si="69"/>
        <v>114.12950043021408</v>
      </c>
      <c r="AN48" s="24">
        <f t="shared" ca="1" si="213"/>
        <v>3.0550976261086907E-4</v>
      </c>
      <c r="AO48" s="34">
        <f t="shared" ca="1" si="214"/>
        <v>409.67500000000001</v>
      </c>
      <c r="AP48" s="34">
        <f t="shared" ca="1" si="215"/>
        <v>409.68</v>
      </c>
      <c r="AQ48" s="45">
        <f t="shared" ca="1" si="216"/>
        <v>-1.2204647529768239E-5</v>
      </c>
      <c r="AR48" s="34">
        <f t="shared" ca="1" si="70"/>
        <v>-41.7</v>
      </c>
      <c r="AS48" s="34">
        <f t="shared" ca="1" si="71"/>
        <v>-41.8</v>
      </c>
      <c r="AT48" s="47">
        <f t="shared" ca="1" si="132"/>
        <v>-2.3923444976075197E-3</v>
      </c>
      <c r="AU48" s="5"/>
      <c r="AV48" s="5">
        <f t="shared" ca="1" si="72"/>
        <v>-1960</v>
      </c>
      <c r="AW48" s="5">
        <f t="shared" ca="1" si="73"/>
        <v>-9.9999999999909051E-3</v>
      </c>
      <c r="AX48" s="5">
        <f t="shared" ca="1" si="74"/>
        <v>30</v>
      </c>
      <c r="AY48" s="5">
        <f t="shared" ca="1" si="75"/>
        <v>-40</v>
      </c>
      <c r="AZ48" s="5">
        <f t="shared" ca="1" si="76"/>
        <v>-14.80000000000291</v>
      </c>
      <c r="BA48" s="5">
        <f t="shared" ca="1" si="77"/>
        <v>71</v>
      </c>
      <c r="BB48" s="5">
        <f t="shared" ca="1" si="78"/>
        <v>0</v>
      </c>
      <c r="BC48" s="5">
        <f t="shared" ca="1" si="79"/>
        <v>0</v>
      </c>
      <c r="BD48" s="5">
        <f t="shared" ca="1" si="80"/>
        <v>0</v>
      </c>
      <c r="BE48" s="5">
        <f t="shared" ca="1" si="81"/>
        <v>0</v>
      </c>
      <c r="BF48" s="5">
        <f t="shared" ca="1" si="82"/>
        <v>-2009.9000000000015</v>
      </c>
      <c r="BG48" s="5">
        <f t="shared" ca="1" si="83"/>
        <v>0</v>
      </c>
      <c r="BH48" s="5">
        <f t="shared" ca="1" si="217"/>
        <v>4</v>
      </c>
      <c r="BI48" s="5">
        <f t="shared" ca="1" si="218"/>
        <v>4</v>
      </c>
      <c r="BJ48" s="5">
        <f t="shared" ca="1" si="219"/>
        <v>0</v>
      </c>
      <c r="BK48" s="5">
        <f t="shared" ca="1" si="220"/>
        <v>0</v>
      </c>
      <c r="BL48" s="5">
        <f t="shared" ca="1" si="221"/>
        <v>0</v>
      </c>
      <c r="BM48" s="5">
        <f t="shared" ca="1" si="222"/>
        <v>0</v>
      </c>
      <c r="BN48" s="5">
        <f t="shared" ca="1" si="223"/>
        <v>0</v>
      </c>
      <c r="BO48" s="5">
        <f t="shared" ca="1" si="224"/>
        <v>0</v>
      </c>
      <c r="BP48" s="5">
        <f t="shared" ca="1" si="225"/>
        <v>0</v>
      </c>
      <c r="BQ48" s="5">
        <f t="shared" ca="1" si="226"/>
        <v>0</v>
      </c>
      <c r="BR48" s="5">
        <f t="shared" ca="1" si="227"/>
        <v>0</v>
      </c>
      <c r="BS48" s="5">
        <f t="shared" ca="1" si="227"/>
        <v>0</v>
      </c>
      <c r="BT48" s="37">
        <f t="shared" ca="1" si="228"/>
        <v>6.2999999999988177E-2</v>
      </c>
      <c r="BU48" s="37">
        <f t="shared" ca="1" si="229"/>
        <v>1.9999999999953388E-3</v>
      </c>
      <c r="BV48" s="37">
        <f t="shared" ca="1" si="230"/>
        <v>3.0299999999996885E-2</v>
      </c>
      <c r="BW48" s="37">
        <f t="shared" ca="1" si="231"/>
        <v>2.5999999999996248E-2</v>
      </c>
      <c r="BX48" s="37">
        <f t="shared" ca="1" si="232"/>
        <v>-1.1100000000006105E-3</v>
      </c>
      <c r="BY48" s="37">
        <f t="shared" ca="1" si="233"/>
        <v>5.6000000000011596E-3</v>
      </c>
      <c r="BZ48" s="37">
        <f t="shared" ca="1" si="234"/>
        <v>0</v>
      </c>
      <c r="CA48" s="19">
        <f t="shared" ca="1" si="235"/>
        <v>0</v>
      </c>
      <c r="CB48" s="33">
        <f t="shared" ca="1" si="86"/>
        <v>113.39429470967069</v>
      </c>
      <c r="CC48" s="33">
        <f t="shared" ca="1" si="87"/>
        <v>113.41478697885434</v>
      </c>
      <c r="CD48" s="24">
        <f t="shared" ca="1" si="236"/>
        <v>1.8068428050276502E-4</v>
      </c>
      <c r="CE48" s="34">
        <f t="shared" ca="1" si="237"/>
        <v>367.97199999999998</v>
      </c>
      <c r="CF48" s="34">
        <f t="shared" ca="1" si="238"/>
        <v>367.90899999999999</v>
      </c>
      <c r="CG48" s="45">
        <f t="shared" ca="1" si="88"/>
        <v>1.7123799635232673E-4</v>
      </c>
      <c r="CH48" s="5"/>
      <c r="CI48" s="25"/>
      <c r="CJ48" s="5">
        <f t="shared" ca="1" si="155"/>
        <v>814</v>
      </c>
      <c r="CK48" s="5">
        <f t="shared" ca="1" si="156"/>
        <v>824</v>
      </c>
      <c r="CL48" s="63">
        <f t="shared" ca="1" si="157"/>
        <v>-1.228501228501222E-2</v>
      </c>
      <c r="CO48" s="5">
        <f t="shared" ca="1" si="306"/>
        <v>4579300</v>
      </c>
      <c r="CP48" s="5">
        <f t="shared" ca="1" si="306"/>
        <v>916.83900000000006</v>
      </c>
      <c r="CQ48" s="5">
        <f t="shared" ca="1" si="306"/>
        <v>896336</v>
      </c>
      <c r="CR48" s="5">
        <f t="shared" ca="1" si="306"/>
        <v>1218120</v>
      </c>
      <c r="CS48" s="5">
        <f t="shared" ca="1" si="306"/>
        <v>5929.51</v>
      </c>
      <c r="CT48" s="5">
        <f t="shared" ca="1" si="306"/>
        <v>208316</v>
      </c>
      <c r="CU48" s="5">
        <f t="shared" ca="1" si="306"/>
        <v>0</v>
      </c>
      <c r="CV48" s="5">
        <f t="shared" ca="1" si="306"/>
        <v>628426</v>
      </c>
      <c r="CW48" s="5">
        <f t="shared" ca="1" si="306"/>
        <v>1301500</v>
      </c>
      <c r="CX48" s="5">
        <f t="shared" ca="1" si="306"/>
        <v>251833</v>
      </c>
      <c r="CY48" s="5">
        <f t="shared" ca="1" si="306"/>
        <v>62718</v>
      </c>
      <c r="CZ48" s="5">
        <f t="shared" ca="1" si="306"/>
        <v>5195.9799999999996</v>
      </c>
      <c r="DA48" s="5"/>
      <c r="DB48" s="5">
        <f t="shared" ca="1" si="307"/>
        <v>193824</v>
      </c>
      <c r="DC48" s="5">
        <f t="shared" ca="1" si="307"/>
        <v>155348</v>
      </c>
      <c r="DD48" s="5">
        <f t="shared" ca="1" si="307"/>
        <v>0</v>
      </c>
      <c r="DE48" s="5">
        <f t="shared" ca="1" si="307"/>
        <v>0</v>
      </c>
      <c r="DF48" s="5">
        <f t="shared" ca="1" si="307"/>
        <v>0</v>
      </c>
      <c r="DG48" s="5">
        <f t="shared" ca="1" si="307"/>
        <v>0</v>
      </c>
      <c r="DH48" s="5">
        <f t="shared" ca="1" si="307"/>
        <v>15962</v>
      </c>
      <c r="DI48" s="5">
        <f t="shared" ca="1" si="307"/>
        <v>0</v>
      </c>
      <c r="DJ48" s="5">
        <f t="shared" ca="1" si="307"/>
        <v>22513.3</v>
      </c>
      <c r="DK48" s="5">
        <f t="shared" ca="1" si="307"/>
        <v>0</v>
      </c>
      <c r="DL48" s="5">
        <f t="shared" ca="1" si="307"/>
        <v>0</v>
      </c>
      <c r="DM48" s="5">
        <f t="shared" ca="1" si="307"/>
        <v>0</v>
      </c>
      <c r="DN48" s="5"/>
      <c r="DO48" s="5">
        <f t="shared" ca="1" si="308"/>
        <v>409.67500000000001</v>
      </c>
      <c r="DP48" s="5">
        <f t="shared" ca="1" si="308"/>
        <v>95.751199999999997</v>
      </c>
      <c r="DQ48" s="5">
        <f t="shared" ca="1" si="308"/>
        <v>115.34099999999999</v>
      </c>
      <c r="DR48" s="5">
        <f t="shared" ca="1" si="308"/>
        <v>108.309</v>
      </c>
      <c r="DS48" s="5">
        <f t="shared" ca="1" si="308"/>
        <v>1.2178500000000001</v>
      </c>
      <c r="DT48" s="5">
        <f t="shared" ca="1" si="308"/>
        <v>20.840699999999998</v>
      </c>
      <c r="DU48" s="5">
        <f t="shared" ca="1" si="308"/>
        <v>9.3596199999999996</v>
      </c>
      <c r="DV48" s="5">
        <f t="shared" ca="1" si="308"/>
        <v>58.855499999999999</v>
      </c>
      <c r="DW48" s="5"/>
      <c r="DX48" s="19">
        <f t="shared" ca="1" si="273"/>
        <v>114.09463275363075</v>
      </c>
      <c r="DY48" s="19">
        <f t="shared" ca="1" si="274"/>
        <v>50.641176226983546</v>
      </c>
      <c r="DZ48" s="19">
        <f t="shared" ca="1" si="275"/>
        <v>9.9675984668735165</v>
      </c>
      <c r="EA48" s="19">
        <f t="shared" ca="1" si="276"/>
        <v>13.545959377362918</v>
      </c>
      <c r="EB48" s="19">
        <f t="shared" ca="1" si="277"/>
        <v>6.5938414595989883E-2</v>
      </c>
      <c r="EC48" s="19">
        <f t="shared" ca="1" si="278"/>
        <v>2.3165534378014758</v>
      </c>
      <c r="ED48" s="19">
        <f t="shared" ca="1" si="279"/>
        <v>5.2023309780199725</v>
      </c>
      <c r="EE48" s="19">
        <f t="shared" ca="1" si="280"/>
        <v>6.9883370010168697</v>
      </c>
      <c r="EF48" s="19">
        <f t="shared" ca="1" si="281"/>
        <v>21.810705811800901</v>
      </c>
      <c r="EG48" s="19">
        <f t="shared" ca="1" si="282"/>
        <v>2.8004790889891273</v>
      </c>
      <c r="EH48" s="19">
        <f t="shared" ca="1" si="283"/>
        <v>0.69744810053972306</v>
      </c>
      <c r="EI48" s="5"/>
      <c r="EJ48" s="5"/>
      <c r="EK48" s="5"/>
      <c r="EL48" s="5">
        <f t="shared" ca="1" si="312"/>
        <v>4581820</v>
      </c>
      <c r="EM48" s="5">
        <f t="shared" ca="1" si="312"/>
        <v>915.91600000000005</v>
      </c>
      <c r="EN48" s="5">
        <f t="shared" ca="1" si="312"/>
        <v>896296</v>
      </c>
      <c r="EO48" s="5">
        <f t="shared" ca="1" si="312"/>
        <v>1218120</v>
      </c>
      <c r="EP48" s="5">
        <f t="shared" ca="1" si="312"/>
        <v>5929.21</v>
      </c>
      <c r="EQ48" s="5">
        <f t="shared" ca="1" si="312"/>
        <v>208153</v>
      </c>
      <c r="ER48" s="5">
        <f t="shared" ca="1" si="312"/>
        <v>0</v>
      </c>
      <c r="ES48" s="5">
        <f t="shared" ca="1" si="312"/>
        <v>628426</v>
      </c>
      <c r="ET48" s="5">
        <f t="shared" ca="1" si="312"/>
        <v>1301500</v>
      </c>
      <c r="EU48" s="5">
        <f t="shared" ca="1" si="312"/>
        <v>251833</v>
      </c>
      <c r="EV48" s="5">
        <f t="shared" ca="1" si="312"/>
        <v>65456.800000000003</v>
      </c>
      <c r="EW48" s="5">
        <f t="shared" ca="1" si="312"/>
        <v>5195.9799999999996</v>
      </c>
      <c r="EX48" s="5"/>
      <c r="EY48" s="5">
        <f t="shared" ca="1" si="313"/>
        <v>193845</v>
      </c>
      <c r="EZ48" s="5">
        <f t="shared" ca="1" si="313"/>
        <v>155369</v>
      </c>
      <c r="FA48" s="5">
        <f t="shared" ca="1" si="313"/>
        <v>0</v>
      </c>
      <c r="FB48" s="5">
        <f t="shared" ca="1" si="313"/>
        <v>0</v>
      </c>
      <c r="FC48" s="5">
        <f t="shared" ca="1" si="313"/>
        <v>0</v>
      </c>
      <c r="FD48" s="5">
        <f t="shared" ca="1" si="313"/>
        <v>0</v>
      </c>
      <c r="FE48" s="5">
        <f t="shared" ca="1" si="313"/>
        <v>15962</v>
      </c>
      <c r="FF48" s="5">
        <f t="shared" ca="1" si="313"/>
        <v>0</v>
      </c>
      <c r="FG48" s="5">
        <f t="shared" ca="1" si="313"/>
        <v>22513.3</v>
      </c>
      <c r="FH48" s="5">
        <f t="shared" ca="1" si="313"/>
        <v>0</v>
      </c>
      <c r="FI48" s="5">
        <f t="shared" ca="1" si="313"/>
        <v>0</v>
      </c>
      <c r="FJ48" s="5">
        <f t="shared" ca="1" si="313"/>
        <v>0</v>
      </c>
      <c r="FK48" s="5"/>
      <c r="FL48" s="5">
        <f t="shared" ca="1" si="314"/>
        <v>409.68</v>
      </c>
      <c r="FM48" s="5">
        <f t="shared" ca="1" si="314"/>
        <v>95.763099999999994</v>
      </c>
      <c r="FN48" s="5">
        <f t="shared" ca="1" si="314"/>
        <v>115.35899999999999</v>
      </c>
      <c r="FO48" s="5">
        <f t="shared" ca="1" si="314"/>
        <v>108.309</v>
      </c>
      <c r="FP48" s="5">
        <f t="shared" ca="1" si="314"/>
        <v>1.21797</v>
      </c>
      <c r="FQ48" s="5">
        <f t="shared" ca="1" si="314"/>
        <v>20.815899999999999</v>
      </c>
      <c r="FR48" s="5">
        <f t="shared" ca="1" si="314"/>
        <v>9.3596199999999996</v>
      </c>
      <c r="FS48" s="5">
        <f t="shared" ca="1" si="314"/>
        <v>58.855499999999999</v>
      </c>
      <c r="FT48" s="5"/>
      <c r="FU48" s="19">
        <f t="shared" ca="1" si="284"/>
        <v>114.12950043021408</v>
      </c>
      <c r="FV48" s="19">
        <f t="shared" ca="1" si="285"/>
        <v>50.648010277527177</v>
      </c>
      <c r="FW48" s="19">
        <f t="shared" ca="1" si="286"/>
        <v>9.9671536516048285</v>
      </c>
      <c r="FX48" s="19">
        <f t="shared" ca="1" si="287"/>
        <v>13.545959377362918</v>
      </c>
      <c r="FY48" s="19">
        <f t="shared" ca="1" si="288"/>
        <v>6.5935078481474729E-2</v>
      </c>
      <c r="FZ48" s="19">
        <f t="shared" ca="1" si="289"/>
        <v>2.3147408155815712</v>
      </c>
      <c r="GA48" s="19">
        <f t="shared" ca="1" si="290"/>
        <v>5.2023309780199725</v>
      </c>
      <c r="GB48" s="19">
        <f t="shared" ca="1" si="291"/>
        <v>6.9883370010168697</v>
      </c>
      <c r="GC48" s="19">
        <f t="shared" ca="1" si="292"/>
        <v>21.810705811800901</v>
      </c>
      <c r="GD48" s="19">
        <f t="shared" ca="1" si="293"/>
        <v>2.8004790889891273</v>
      </c>
      <c r="GE48" s="19">
        <f t="shared" ca="1" si="294"/>
        <v>0.72790460198680673</v>
      </c>
      <c r="GF48" s="5"/>
      <c r="GG48" s="5"/>
      <c r="GH48" s="5"/>
      <c r="GI48" s="5">
        <f t="shared" ca="1" si="309"/>
        <v>4057090</v>
      </c>
      <c r="GJ48" s="5">
        <f t="shared" ca="1" si="309"/>
        <v>1017.23</v>
      </c>
      <c r="GK48" s="5">
        <f t="shared" ca="1" si="309"/>
        <v>434079</v>
      </c>
      <c r="GL48" s="5">
        <f t="shared" ca="1" si="309"/>
        <v>1253700</v>
      </c>
      <c r="GM48" s="5">
        <f t="shared" ca="1" si="309"/>
        <v>49860.1</v>
      </c>
      <c r="GN48" s="5">
        <f t="shared" ca="1" si="309"/>
        <v>170302</v>
      </c>
      <c r="GO48" s="5">
        <f t="shared" ca="1" si="309"/>
        <v>0</v>
      </c>
      <c r="GP48" s="5">
        <f t="shared" ca="1" si="309"/>
        <v>531642</v>
      </c>
      <c r="GQ48" s="5">
        <f t="shared" ca="1" si="309"/>
        <v>1301500</v>
      </c>
      <c r="GR48" s="5">
        <f t="shared" ca="1" si="309"/>
        <v>251833</v>
      </c>
      <c r="GS48" s="5">
        <f t="shared" ca="1" si="309"/>
        <v>57954.2</v>
      </c>
      <c r="GT48" s="5">
        <f t="shared" ca="1" si="309"/>
        <v>5195.9799999999996</v>
      </c>
      <c r="GU48" s="5"/>
      <c r="GV48" s="5">
        <f t="shared" ca="1" si="310"/>
        <v>209493</v>
      </c>
      <c r="GW48" s="5">
        <f t="shared" ca="1" si="310"/>
        <v>170986</v>
      </c>
      <c r="GX48" s="5">
        <f t="shared" ca="1" si="310"/>
        <v>0</v>
      </c>
      <c r="GY48" s="5">
        <f t="shared" ca="1" si="310"/>
        <v>0</v>
      </c>
      <c r="GZ48" s="5">
        <f t="shared" ca="1" si="310"/>
        <v>0</v>
      </c>
      <c r="HA48" s="5">
        <f t="shared" ca="1" si="310"/>
        <v>0</v>
      </c>
      <c r="HB48" s="5">
        <f t="shared" ca="1" si="310"/>
        <v>15993.4</v>
      </c>
      <c r="HC48" s="5">
        <f t="shared" ca="1" si="310"/>
        <v>0</v>
      </c>
      <c r="HD48" s="5">
        <f t="shared" ca="1" si="310"/>
        <v>22513.3</v>
      </c>
      <c r="HE48" s="5">
        <f t="shared" ca="1" si="310"/>
        <v>0</v>
      </c>
      <c r="HF48" s="5">
        <f t="shared" ca="1" si="310"/>
        <v>0</v>
      </c>
      <c r="HG48" s="5">
        <f t="shared" ca="1" si="310"/>
        <v>0</v>
      </c>
      <c r="HH48" s="5"/>
      <c r="HI48" s="5">
        <f t="shared" ca="1" si="311"/>
        <v>367.97199999999998</v>
      </c>
      <c r="HJ48" s="5">
        <f t="shared" ca="1" si="311"/>
        <v>104.193</v>
      </c>
      <c r="HK48" s="5">
        <f t="shared" ca="1" si="311"/>
        <v>63.793999999999997</v>
      </c>
      <c r="HL48" s="5">
        <f t="shared" ca="1" si="311"/>
        <v>115.535</v>
      </c>
      <c r="HM48" s="5">
        <f t="shared" ca="1" si="311"/>
        <v>7.0820499999999997</v>
      </c>
      <c r="HN48" s="5">
        <f t="shared" ca="1" si="311"/>
        <v>18.0335</v>
      </c>
      <c r="HO48" s="5">
        <f t="shared" ca="1" si="311"/>
        <v>9.3779299999999992</v>
      </c>
      <c r="HP48" s="5">
        <f t="shared" ca="1" si="311"/>
        <v>49.956699999999998</v>
      </c>
      <c r="HQ48" s="5"/>
      <c r="HR48" s="19">
        <f t="shared" ca="1" si="103"/>
        <v>113.39429470967069</v>
      </c>
      <c r="HS48" s="19">
        <f t="shared" ca="1" si="104"/>
        <v>55.739025593695402</v>
      </c>
      <c r="HT48" s="19">
        <f t="shared" ca="1" si="105"/>
        <v>4.8271241754230436</v>
      </c>
      <c r="HU48" s="19">
        <f t="shared" ca="1" si="106"/>
        <v>13.941622558861104</v>
      </c>
      <c r="HV48" s="19">
        <f t="shared" ca="1" si="107"/>
        <v>0.55446334445806067</v>
      </c>
      <c r="HW48" s="19">
        <f t="shared" ca="1" si="108"/>
        <v>1.8938232472036085</v>
      </c>
      <c r="HX48" s="19">
        <f t="shared" ca="1" si="109"/>
        <v>5.2125648580293591</v>
      </c>
      <c r="HY48" s="19">
        <f t="shared" ca="1" si="110"/>
        <v>5.9120619768988085</v>
      </c>
      <c r="HZ48" s="19">
        <f t="shared" ca="1" si="111"/>
        <v>21.810705811800901</v>
      </c>
      <c r="IA48" s="19">
        <f t="shared" ca="1" si="112"/>
        <v>2.8004790889891273</v>
      </c>
      <c r="IB48" s="19">
        <f t="shared" ca="1" si="113"/>
        <v>0.64447282611529733</v>
      </c>
      <c r="IC48" s="5"/>
      <c r="ID48" s="5"/>
      <c r="IE48" s="5"/>
      <c r="IF48" s="5">
        <f t="shared" ca="1" si="315"/>
        <v>4059050</v>
      </c>
      <c r="IG48" s="5">
        <f t="shared" ca="1" si="315"/>
        <v>1017.24</v>
      </c>
      <c r="IH48" s="5">
        <f t="shared" ca="1" si="315"/>
        <v>434049</v>
      </c>
      <c r="II48" s="5">
        <f t="shared" ca="1" si="315"/>
        <v>1253740</v>
      </c>
      <c r="IJ48" s="5">
        <f t="shared" ca="1" si="315"/>
        <v>49874.9</v>
      </c>
      <c r="IK48" s="5">
        <f t="shared" ca="1" si="315"/>
        <v>170231</v>
      </c>
      <c r="IL48" s="5">
        <f t="shared" ca="1" si="315"/>
        <v>0</v>
      </c>
      <c r="IM48" s="5">
        <f t="shared" ca="1" si="315"/>
        <v>531642</v>
      </c>
      <c r="IN48" s="5">
        <f t="shared" ca="1" si="315"/>
        <v>1301500</v>
      </c>
      <c r="IO48" s="5">
        <f t="shared" ca="1" si="315"/>
        <v>251833</v>
      </c>
      <c r="IP48" s="5">
        <f t="shared" ca="1" si="315"/>
        <v>59964.1</v>
      </c>
      <c r="IQ48" s="5">
        <f t="shared" ca="1" si="315"/>
        <v>5195.9799999999996</v>
      </c>
      <c r="IR48" s="5"/>
      <c r="IS48" s="5">
        <f t="shared" ca="1" si="316"/>
        <v>209489</v>
      </c>
      <c r="IT48" s="5">
        <f t="shared" ca="1" si="316"/>
        <v>170982</v>
      </c>
      <c r="IU48" s="5">
        <f t="shared" ca="1" si="316"/>
        <v>0</v>
      </c>
      <c r="IV48" s="5">
        <f t="shared" ca="1" si="316"/>
        <v>0</v>
      </c>
      <c r="IW48" s="5">
        <f t="shared" ca="1" si="316"/>
        <v>0</v>
      </c>
      <c r="IX48" s="5">
        <f t="shared" ca="1" si="316"/>
        <v>0</v>
      </c>
      <c r="IY48" s="5">
        <f t="shared" ca="1" si="316"/>
        <v>15993.4</v>
      </c>
      <c r="IZ48" s="5">
        <f t="shared" ca="1" si="316"/>
        <v>0</v>
      </c>
      <c r="JA48" s="5">
        <f t="shared" ca="1" si="316"/>
        <v>22513.3</v>
      </c>
      <c r="JB48" s="5">
        <f t="shared" ca="1" si="316"/>
        <v>0</v>
      </c>
      <c r="JC48" s="5">
        <f t="shared" ca="1" si="316"/>
        <v>0</v>
      </c>
      <c r="JD48" s="5">
        <f t="shared" ca="1" si="316"/>
        <v>0</v>
      </c>
      <c r="JE48" s="5"/>
      <c r="JF48" s="5">
        <f t="shared" ca="1" si="317"/>
        <v>367.90899999999999</v>
      </c>
      <c r="JG48" s="5">
        <f t="shared" ca="1" si="317"/>
        <v>104.191</v>
      </c>
      <c r="JH48" s="5">
        <f t="shared" ca="1" si="317"/>
        <v>63.7637</v>
      </c>
      <c r="JI48" s="5">
        <f t="shared" ca="1" si="317"/>
        <v>115.509</v>
      </c>
      <c r="JJ48" s="5">
        <f t="shared" ca="1" si="317"/>
        <v>7.0831600000000003</v>
      </c>
      <c r="JK48" s="5">
        <f t="shared" ca="1" si="317"/>
        <v>18.027899999999999</v>
      </c>
      <c r="JL48" s="5">
        <f t="shared" ca="1" si="317"/>
        <v>9.3779299999999992</v>
      </c>
      <c r="JM48" s="5">
        <f t="shared" ca="1" si="317"/>
        <v>49.956699999999998</v>
      </c>
      <c r="JN48" s="5"/>
      <c r="JO48" s="19">
        <f t="shared" ca="1" si="295"/>
        <v>113.41478697885434</v>
      </c>
      <c r="JP48" s="19">
        <f t="shared" ca="1" si="296"/>
        <v>55.737722025917137</v>
      </c>
      <c r="JQ48" s="19">
        <f t="shared" ca="1" si="297"/>
        <v>4.8267905639715281</v>
      </c>
      <c r="JR48" s="19">
        <f t="shared" ca="1" si="298"/>
        <v>13.942067374129794</v>
      </c>
      <c r="JS48" s="19">
        <f t="shared" ca="1" si="299"/>
        <v>0.55462792610747536</v>
      </c>
      <c r="JT48" s="19">
        <f t="shared" ca="1" si="300"/>
        <v>1.893033700101687</v>
      </c>
      <c r="JU48" s="19">
        <f t="shared" ca="1" si="301"/>
        <v>5.2125648580293591</v>
      </c>
      <c r="JV48" s="19">
        <f t="shared" ca="1" si="302"/>
        <v>5.9120619768988085</v>
      </c>
      <c r="JW48" s="19">
        <f t="shared" ca="1" si="303"/>
        <v>21.810705811800901</v>
      </c>
      <c r="JX48" s="19">
        <f t="shared" ca="1" si="304"/>
        <v>2.8004790889891273</v>
      </c>
      <c r="JY48" s="19">
        <f t="shared" ca="1" si="305"/>
        <v>0.66682368132870962</v>
      </c>
    </row>
    <row r="49" spans="1:285" x14ac:dyDescent="0.25">
      <c r="A49" s="5">
        <f>IF('Old Results'!E29='New Results'!E29,'New Results'!E29,"0")</f>
        <v>498589</v>
      </c>
      <c r="B49" s="5">
        <v>400</v>
      </c>
      <c r="C49" s="27">
        <f t="shared" si="272"/>
        <v>28</v>
      </c>
      <c r="D49" s="41" t="str">
        <f>'Old Results'!C29</f>
        <v>OffLrg-ThermalEnergyStorage_ChillerPriority19</v>
      </c>
      <c r="E49" s="41" t="str">
        <f>'New Results'!C29</f>
        <v>OffLrg-ThermalEnergyStorage_ChillerPriority19</v>
      </c>
      <c r="F49" s="5">
        <f t="shared" ca="1" si="183"/>
        <v>-20510</v>
      </c>
      <c r="G49" s="5">
        <f t="shared" ca="1" si="184"/>
        <v>15</v>
      </c>
      <c r="H49" s="69">
        <f t="shared" ca="1" si="185"/>
        <v>-21440</v>
      </c>
      <c r="I49" s="5">
        <f t="shared" ca="1" si="186"/>
        <v>8</v>
      </c>
      <c r="J49" s="5">
        <f t="shared" ca="1" si="187"/>
        <v>-63.069999999999936</v>
      </c>
      <c r="K49" s="5">
        <f t="shared" ca="1" si="188"/>
        <v>972</v>
      </c>
      <c r="L49" s="5">
        <f t="shared" ca="1" si="189"/>
        <v>0</v>
      </c>
      <c r="M49" s="5">
        <f t="shared" ca="1" si="190"/>
        <v>0</v>
      </c>
      <c r="N49" s="5">
        <f t="shared" ca="1" si="191"/>
        <v>0</v>
      </c>
      <c r="O49" s="5">
        <f t="shared" ca="1" si="192"/>
        <v>0</v>
      </c>
      <c r="P49" s="5">
        <f t="shared" ca="1" si="193"/>
        <v>0</v>
      </c>
      <c r="Q49" s="5">
        <f t="shared" ca="1" si="193"/>
        <v>0</v>
      </c>
      <c r="R49" s="5">
        <f t="shared" ca="1" si="194"/>
        <v>0</v>
      </c>
      <c r="S49" s="5">
        <f t="shared" ca="1" si="195"/>
        <v>-4.0000000000262048E-4</v>
      </c>
      <c r="T49" s="5">
        <f t="shared" ca="1" si="196"/>
        <v>0</v>
      </c>
      <c r="U49" s="5">
        <f t="shared" ca="1" si="197"/>
        <v>0</v>
      </c>
      <c r="V49" s="5">
        <f t="shared" ca="1" si="198"/>
        <v>0</v>
      </c>
      <c r="W49" s="5">
        <f t="shared" ca="1" si="199"/>
        <v>0</v>
      </c>
      <c r="X49" s="5">
        <f t="shared" ca="1" si="200"/>
        <v>0</v>
      </c>
      <c r="Y49" s="5">
        <f t="shared" ca="1" si="201"/>
        <v>0</v>
      </c>
      <c r="Z49" s="5">
        <f t="shared" ca="1" si="202"/>
        <v>0</v>
      </c>
      <c r="AA49" s="5">
        <f t="shared" ca="1" si="203"/>
        <v>0</v>
      </c>
      <c r="AB49" s="5">
        <f t="shared" ca="1" si="204"/>
        <v>0</v>
      </c>
      <c r="AC49" s="5">
        <f t="shared" ca="1" si="204"/>
        <v>0</v>
      </c>
      <c r="AD49" s="37">
        <f t="shared" ca="1" si="205"/>
        <v>-3.382000000000005</v>
      </c>
      <c r="AE49" s="37">
        <f t="shared" ca="1" si="206"/>
        <v>7.0000000000192131E-4</v>
      </c>
      <c r="AF49" s="37">
        <f t="shared" ca="1" si="207"/>
        <v>-3.2646999999999977</v>
      </c>
      <c r="AG49" s="37">
        <f t="shared" ca="1" si="208"/>
        <v>1.800000000001134E-3</v>
      </c>
      <c r="AH49" s="37">
        <f t="shared" ca="1" si="209"/>
        <v>-1.8180000000000029E-2</v>
      </c>
      <c r="AI49" s="37">
        <f t="shared" ca="1" si="210"/>
        <v>-0.10220999999999947</v>
      </c>
      <c r="AJ49" s="37">
        <f t="shared" ca="1" si="211"/>
        <v>0</v>
      </c>
      <c r="AK49" s="37">
        <f t="shared" ca="1" si="212"/>
        <v>0</v>
      </c>
      <c r="AL49" s="33">
        <f t="shared" ca="1" si="68"/>
        <v>30.665597756869886</v>
      </c>
      <c r="AM49" s="33">
        <f t="shared" ca="1" si="69"/>
        <v>30.805954082420591</v>
      </c>
      <c r="AN49" s="24">
        <f t="shared" ca="1" si="213"/>
        <v>4.5561427889941417E-3</v>
      </c>
      <c r="AO49" s="34">
        <f t="shared" ca="1" si="214"/>
        <v>131.762</v>
      </c>
      <c r="AP49" s="34">
        <f t="shared" ca="1" si="215"/>
        <v>135.14400000000001</v>
      </c>
      <c r="AQ49" s="45">
        <f t="shared" ca="1" si="216"/>
        <v>-2.5025158349612303E-2</v>
      </c>
      <c r="AR49" s="34">
        <f t="shared" ca="1" si="70"/>
        <v>-29.6</v>
      </c>
      <c r="AS49" s="34">
        <f t="shared" ca="1" si="71"/>
        <v>-33</v>
      </c>
      <c r="AT49" s="47">
        <f t="shared" ca="1" si="132"/>
        <v>-0.10303030303030299</v>
      </c>
      <c r="AU49" s="77" t="s">
        <v>618</v>
      </c>
      <c r="AV49" s="5">
        <f t="shared" ca="1" si="72"/>
        <v>0</v>
      </c>
      <c r="AW49" s="5">
        <f t="shared" ca="1" si="73"/>
        <v>0</v>
      </c>
      <c r="AX49" s="5">
        <f t="shared" ca="1" si="74"/>
        <v>0</v>
      </c>
      <c r="AY49" s="5">
        <f t="shared" ca="1" si="75"/>
        <v>0</v>
      </c>
      <c r="AZ49" s="5">
        <f t="shared" ca="1" si="76"/>
        <v>0</v>
      </c>
      <c r="BA49" s="5">
        <f t="shared" ca="1" si="77"/>
        <v>0</v>
      </c>
      <c r="BB49" s="5">
        <f t="shared" ca="1" si="78"/>
        <v>0</v>
      </c>
      <c r="BC49" s="5">
        <f t="shared" ca="1" si="79"/>
        <v>0</v>
      </c>
      <c r="BD49" s="5">
        <f t="shared" ca="1" si="80"/>
        <v>0</v>
      </c>
      <c r="BE49" s="5">
        <f t="shared" ca="1" si="81"/>
        <v>0</v>
      </c>
      <c r="BF49" s="5">
        <f t="shared" ca="1" si="82"/>
        <v>0</v>
      </c>
      <c r="BG49" s="5">
        <f t="shared" ca="1" si="83"/>
        <v>0</v>
      </c>
      <c r="BH49" s="5">
        <f t="shared" ca="1" si="217"/>
        <v>0</v>
      </c>
      <c r="BI49" s="5">
        <f t="shared" ca="1" si="218"/>
        <v>0</v>
      </c>
      <c r="BJ49" s="5">
        <f t="shared" ca="1" si="219"/>
        <v>0</v>
      </c>
      <c r="BK49" s="5">
        <f t="shared" ca="1" si="220"/>
        <v>0</v>
      </c>
      <c r="BL49" s="5">
        <f t="shared" ca="1" si="221"/>
        <v>0</v>
      </c>
      <c r="BM49" s="5">
        <f t="shared" ca="1" si="222"/>
        <v>0</v>
      </c>
      <c r="BN49" s="5">
        <f t="shared" ca="1" si="223"/>
        <v>0</v>
      </c>
      <c r="BO49" s="5">
        <f t="shared" ca="1" si="224"/>
        <v>0</v>
      </c>
      <c r="BP49" s="5">
        <f t="shared" ca="1" si="225"/>
        <v>0</v>
      </c>
      <c r="BQ49" s="5">
        <f t="shared" ca="1" si="226"/>
        <v>0</v>
      </c>
      <c r="BR49" s="5">
        <f t="shared" ca="1" si="227"/>
        <v>0</v>
      </c>
      <c r="BS49" s="5">
        <f t="shared" ca="1" si="227"/>
        <v>0</v>
      </c>
      <c r="BT49" s="37">
        <f t="shared" ca="1" si="228"/>
        <v>0</v>
      </c>
      <c r="BU49" s="37">
        <f t="shared" ca="1" si="229"/>
        <v>0</v>
      </c>
      <c r="BV49" s="37">
        <f t="shared" ca="1" si="230"/>
        <v>0</v>
      </c>
      <c r="BW49" s="37">
        <f t="shared" ca="1" si="231"/>
        <v>0</v>
      </c>
      <c r="BX49" s="37">
        <f t="shared" ca="1" si="232"/>
        <v>0</v>
      </c>
      <c r="BY49" s="37">
        <f t="shared" ca="1" si="233"/>
        <v>0</v>
      </c>
      <c r="BZ49" s="37">
        <f t="shared" ca="1" si="234"/>
        <v>0</v>
      </c>
      <c r="CA49" s="19">
        <f t="shared" ca="1" si="235"/>
        <v>0</v>
      </c>
      <c r="CB49" s="33">
        <f t="shared" ca="1" si="86"/>
        <v>30.797835170852146</v>
      </c>
      <c r="CC49" s="33">
        <f t="shared" ca="1" si="87"/>
        <v>30.797835170852146</v>
      </c>
      <c r="CD49" s="24">
        <f t="shared" ca="1" si="236"/>
        <v>0</v>
      </c>
      <c r="CE49" s="34">
        <f t="shared" ca="1" si="237"/>
        <v>102.182</v>
      </c>
      <c r="CF49" s="34">
        <f t="shared" ca="1" si="238"/>
        <v>102.182</v>
      </c>
      <c r="CG49" s="45">
        <f t="shared" ca="1" si="88"/>
        <v>0</v>
      </c>
      <c r="CH49" s="5"/>
      <c r="CJ49" s="5">
        <f t="shared" ca="1" si="155"/>
        <v>441</v>
      </c>
      <c r="CK49" s="5">
        <f t="shared" ca="1" si="156"/>
        <v>442</v>
      </c>
      <c r="CL49" s="63">
        <f t="shared" ca="1" si="157"/>
        <v>-2.2675736961450532E-3</v>
      </c>
      <c r="CO49" s="5">
        <f t="shared" ca="1" si="306"/>
        <v>4311060</v>
      </c>
      <c r="CP49" s="5">
        <f t="shared" ca="1" si="306"/>
        <v>613007</v>
      </c>
      <c r="CQ49" s="5">
        <f t="shared" ca="1" si="306"/>
        <v>442463</v>
      </c>
      <c r="CR49" s="5">
        <f t="shared" ca="1" si="306"/>
        <v>196444</v>
      </c>
      <c r="CS49" s="5">
        <f t="shared" ca="1" si="306"/>
        <v>1926.96</v>
      </c>
      <c r="CT49" s="5">
        <f t="shared" ca="1" si="306"/>
        <v>126563</v>
      </c>
      <c r="CU49" s="5">
        <f t="shared" ca="1" si="306"/>
        <v>0</v>
      </c>
      <c r="CV49" s="5">
        <f t="shared" ca="1" si="306"/>
        <v>795072</v>
      </c>
      <c r="CW49" s="5">
        <f t="shared" ca="1" si="306"/>
        <v>2135580</v>
      </c>
      <c r="CX49" s="5">
        <f t="shared" ca="1" si="306"/>
        <v>0</v>
      </c>
      <c r="CY49" s="5">
        <f t="shared" ca="1" si="306"/>
        <v>0</v>
      </c>
      <c r="CZ49" s="5">
        <f t="shared" ca="1" si="306"/>
        <v>0</v>
      </c>
      <c r="DA49" s="5"/>
      <c r="DB49" s="5">
        <f t="shared" ca="1" si="307"/>
        <v>5801.93</v>
      </c>
      <c r="DC49" s="5">
        <f t="shared" ca="1" si="307"/>
        <v>27.892499999999998</v>
      </c>
      <c r="DD49" s="5">
        <f t="shared" ca="1" si="307"/>
        <v>0</v>
      </c>
      <c r="DE49" s="5">
        <f t="shared" ca="1" si="307"/>
        <v>0</v>
      </c>
      <c r="DF49" s="5">
        <f t="shared" ca="1" si="307"/>
        <v>0</v>
      </c>
      <c r="DG49" s="5">
        <f t="shared" ca="1" si="307"/>
        <v>0</v>
      </c>
      <c r="DH49" s="5">
        <f t="shared" ca="1" si="307"/>
        <v>5774.04</v>
      </c>
      <c r="DI49" s="5">
        <f t="shared" ca="1" si="307"/>
        <v>0</v>
      </c>
      <c r="DJ49" s="5">
        <f t="shared" ca="1" si="307"/>
        <v>0</v>
      </c>
      <c r="DK49" s="5">
        <f t="shared" ca="1" si="307"/>
        <v>0</v>
      </c>
      <c r="DL49" s="5">
        <f t="shared" ca="1" si="307"/>
        <v>0</v>
      </c>
      <c r="DM49" s="5">
        <f t="shared" ca="1" si="307"/>
        <v>0</v>
      </c>
      <c r="DN49" s="5"/>
      <c r="DO49" s="5">
        <f t="shared" ca="1" si="308"/>
        <v>131.762</v>
      </c>
      <c r="DP49" s="5">
        <f t="shared" ca="1" si="308"/>
        <v>30.040500000000002</v>
      </c>
      <c r="DQ49" s="5">
        <f t="shared" ca="1" si="308"/>
        <v>34.908000000000001</v>
      </c>
      <c r="DR49" s="5">
        <f t="shared" ca="1" si="308"/>
        <v>11.400700000000001</v>
      </c>
      <c r="DS49" s="5">
        <f t="shared" ca="1" si="308"/>
        <v>0.29583999999999999</v>
      </c>
      <c r="DT49" s="5">
        <f t="shared" ca="1" si="308"/>
        <v>7.8689400000000003</v>
      </c>
      <c r="DU49" s="5">
        <f t="shared" ca="1" si="308"/>
        <v>2.0814499999999998</v>
      </c>
      <c r="DV49" s="5">
        <f t="shared" ca="1" si="308"/>
        <v>45.1663</v>
      </c>
      <c r="DW49" s="5"/>
      <c r="DX49" s="19">
        <f t="shared" ca="1" si="273"/>
        <v>30.665597756869886</v>
      </c>
      <c r="DY49" s="19">
        <f t="shared" ca="1" si="274"/>
        <v>4.2005923395823013</v>
      </c>
      <c r="DZ49" s="19">
        <f t="shared" ca="1" si="275"/>
        <v>3.0279122804554452</v>
      </c>
      <c r="EA49" s="19">
        <f t="shared" ca="1" si="276"/>
        <v>1.3443275483414194</v>
      </c>
      <c r="EB49" s="19">
        <f t="shared" ca="1" si="277"/>
        <v>1.3186788156176731E-2</v>
      </c>
      <c r="EC49" s="19">
        <f t="shared" ca="1" si="278"/>
        <v>0.86611007463060763</v>
      </c>
      <c r="ED49" s="19">
        <f t="shared" ca="1" si="279"/>
        <v>1.1580760907280345</v>
      </c>
      <c r="EE49" s="19">
        <f t="shared" ca="1" si="280"/>
        <v>5.4409256200999216</v>
      </c>
      <c r="EF49" s="19">
        <f t="shared" ca="1" si="281"/>
        <v>14.614439869311196</v>
      </c>
      <c r="EG49" s="19">
        <f t="shared" ca="1" si="282"/>
        <v>0</v>
      </c>
      <c r="EH49" s="19">
        <f t="shared" ca="1" si="283"/>
        <v>0</v>
      </c>
      <c r="EI49" s="5"/>
      <c r="EJ49" s="5"/>
      <c r="EK49" s="5"/>
      <c r="EL49" s="5">
        <f t="shared" ca="1" si="312"/>
        <v>4331570</v>
      </c>
      <c r="EM49" s="5">
        <f t="shared" ca="1" si="312"/>
        <v>612992</v>
      </c>
      <c r="EN49" s="5">
        <f t="shared" ca="1" si="312"/>
        <v>463903</v>
      </c>
      <c r="EO49" s="5">
        <f t="shared" ca="1" si="312"/>
        <v>196436</v>
      </c>
      <c r="EP49" s="5">
        <f t="shared" ca="1" si="312"/>
        <v>1990.03</v>
      </c>
      <c r="EQ49" s="5">
        <f t="shared" ca="1" si="312"/>
        <v>125591</v>
      </c>
      <c r="ER49" s="5">
        <f t="shared" ca="1" si="312"/>
        <v>0</v>
      </c>
      <c r="ES49" s="5">
        <f t="shared" ca="1" si="312"/>
        <v>795072</v>
      </c>
      <c r="ET49" s="5">
        <f t="shared" ca="1" si="312"/>
        <v>2135580</v>
      </c>
      <c r="EU49" s="5">
        <f t="shared" ca="1" si="312"/>
        <v>0</v>
      </c>
      <c r="EV49" s="5">
        <f t="shared" ca="1" si="312"/>
        <v>0</v>
      </c>
      <c r="EW49" s="5">
        <f t="shared" ca="1" si="312"/>
        <v>0</v>
      </c>
      <c r="EX49" s="5"/>
      <c r="EY49" s="5">
        <f t="shared" ca="1" si="313"/>
        <v>5801.93</v>
      </c>
      <c r="EZ49" s="5">
        <f t="shared" ca="1" si="313"/>
        <v>27.892900000000001</v>
      </c>
      <c r="FA49" s="5">
        <f t="shared" ca="1" si="313"/>
        <v>0</v>
      </c>
      <c r="FB49" s="5">
        <f t="shared" ca="1" si="313"/>
        <v>0</v>
      </c>
      <c r="FC49" s="5">
        <f t="shared" ca="1" si="313"/>
        <v>0</v>
      </c>
      <c r="FD49" s="5">
        <f t="shared" ca="1" si="313"/>
        <v>0</v>
      </c>
      <c r="FE49" s="5">
        <f t="shared" ca="1" si="313"/>
        <v>5774.04</v>
      </c>
      <c r="FF49" s="5">
        <f t="shared" ca="1" si="313"/>
        <v>0</v>
      </c>
      <c r="FG49" s="5">
        <f t="shared" ca="1" si="313"/>
        <v>0</v>
      </c>
      <c r="FH49" s="5">
        <f t="shared" ca="1" si="313"/>
        <v>0</v>
      </c>
      <c r="FI49" s="5">
        <f t="shared" ca="1" si="313"/>
        <v>0</v>
      </c>
      <c r="FJ49" s="5">
        <f t="shared" ca="1" si="313"/>
        <v>0</v>
      </c>
      <c r="FK49" s="5"/>
      <c r="FL49" s="5">
        <f t="shared" ca="1" si="314"/>
        <v>135.14400000000001</v>
      </c>
      <c r="FM49" s="5">
        <f t="shared" ca="1" si="314"/>
        <v>30.0398</v>
      </c>
      <c r="FN49" s="5">
        <f t="shared" ca="1" si="314"/>
        <v>38.172699999999999</v>
      </c>
      <c r="FO49" s="5">
        <f t="shared" ca="1" si="314"/>
        <v>11.398899999999999</v>
      </c>
      <c r="FP49" s="5">
        <f t="shared" ca="1" si="314"/>
        <v>0.31402000000000002</v>
      </c>
      <c r="FQ49" s="5">
        <f ca="1">OFFSET(INDIRECT($D$21),$C49,FQ$19)</f>
        <v>7.9711499999999997</v>
      </c>
      <c r="FR49" s="5">
        <f t="shared" ca="1" si="314"/>
        <v>2.0814499999999998</v>
      </c>
      <c r="FS49" s="5">
        <f t="shared" ca="1" si="314"/>
        <v>45.1663</v>
      </c>
      <c r="FT49" s="5"/>
      <c r="FU49" s="19">
        <f t="shared" ca="1" si="284"/>
        <v>30.805954082420591</v>
      </c>
      <c r="FV49" s="19">
        <f t="shared" ca="1" si="285"/>
        <v>4.2004897701313109</v>
      </c>
      <c r="FW49" s="19">
        <f t="shared" ca="1" si="286"/>
        <v>3.1746328860043045</v>
      </c>
      <c r="FX49" s="19">
        <f t="shared" ca="1" si="287"/>
        <v>1.3442728018468117</v>
      </c>
      <c r="FY49" s="19">
        <f t="shared" ca="1" si="288"/>
        <v>1.3618395833040841E-2</v>
      </c>
      <c r="FZ49" s="19">
        <f t="shared" ca="1" si="289"/>
        <v>0.85945837553576188</v>
      </c>
      <c r="GA49" s="19">
        <f t="shared" ca="1" si="290"/>
        <v>1.1580760907280345</v>
      </c>
      <c r="GB49" s="19">
        <f t="shared" ca="1" si="291"/>
        <v>5.4409256200999216</v>
      </c>
      <c r="GC49" s="19">
        <f t="shared" ca="1" si="292"/>
        <v>14.614439869311196</v>
      </c>
      <c r="GD49" s="19">
        <f t="shared" ca="1" si="293"/>
        <v>0</v>
      </c>
      <c r="GE49" s="19">
        <f t="shared" ca="1" si="294"/>
        <v>0</v>
      </c>
      <c r="GF49" s="5"/>
      <c r="GG49" s="5"/>
      <c r="GH49" s="5"/>
      <c r="GI49" s="5">
        <f t="shared" ca="1" si="309"/>
        <v>3470320</v>
      </c>
      <c r="GJ49" s="5">
        <f t="shared" ca="1" si="309"/>
        <v>176.66300000000001</v>
      </c>
      <c r="GK49" s="5">
        <f t="shared" ca="1" si="309"/>
        <v>281810</v>
      </c>
      <c r="GL49" s="5">
        <f t="shared" ca="1" si="309"/>
        <v>352015</v>
      </c>
      <c r="GM49" s="5">
        <f t="shared" ca="1" si="309"/>
        <v>33900.699999999997</v>
      </c>
      <c r="GN49" s="5">
        <f t="shared" ca="1" si="309"/>
        <v>81834.399999999994</v>
      </c>
      <c r="GO49" s="5">
        <f t="shared" ca="1" si="309"/>
        <v>0</v>
      </c>
      <c r="GP49" s="5">
        <f t="shared" ca="1" si="309"/>
        <v>584998</v>
      </c>
      <c r="GQ49" s="5">
        <f t="shared" ca="1" si="309"/>
        <v>2135580</v>
      </c>
      <c r="GR49" s="5">
        <f t="shared" ca="1" si="309"/>
        <v>0</v>
      </c>
      <c r="GS49" s="5">
        <f t="shared" ca="1" si="309"/>
        <v>0</v>
      </c>
      <c r="GT49" s="5">
        <f t="shared" ca="1" si="309"/>
        <v>0</v>
      </c>
      <c r="GU49" s="5"/>
      <c r="GV49" s="5">
        <f t="shared" ca="1" si="310"/>
        <v>35147.300000000003</v>
      </c>
      <c r="GW49" s="5">
        <f t="shared" ca="1" si="310"/>
        <v>29374.799999999999</v>
      </c>
      <c r="GX49" s="5">
        <f t="shared" ca="1" si="310"/>
        <v>0</v>
      </c>
      <c r="GY49" s="5">
        <f t="shared" ca="1" si="310"/>
        <v>0</v>
      </c>
      <c r="GZ49" s="5">
        <f t="shared" ca="1" si="310"/>
        <v>0</v>
      </c>
      <c r="HA49" s="5">
        <f t="shared" ca="1" si="310"/>
        <v>0</v>
      </c>
      <c r="HB49" s="5">
        <f t="shared" ca="1" si="310"/>
        <v>5772.52</v>
      </c>
      <c r="HC49" s="5">
        <f t="shared" ca="1" si="310"/>
        <v>0</v>
      </c>
      <c r="HD49" s="5">
        <f t="shared" ca="1" si="310"/>
        <v>0</v>
      </c>
      <c r="HE49" s="5">
        <f t="shared" ca="1" si="310"/>
        <v>0</v>
      </c>
      <c r="HF49" s="5">
        <f t="shared" ca="1" si="310"/>
        <v>0</v>
      </c>
      <c r="HG49" s="5">
        <f t="shared" ca="1" si="310"/>
        <v>0</v>
      </c>
      <c r="HH49" s="5"/>
      <c r="HI49" s="5">
        <f t="shared" ca="1" si="311"/>
        <v>102.182</v>
      </c>
      <c r="HJ49" s="5">
        <f t="shared" ca="1" si="311"/>
        <v>11.701599999999999</v>
      </c>
      <c r="HK49" s="5">
        <f t="shared" ca="1" si="311"/>
        <v>25.728100000000001</v>
      </c>
      <c r="HL49" s="5">
        <f t="shared" ca="1" si="311"/>
        <v>20.526199999999999</v>
      </c>
      <c r="HM49" s="5">
        <f t="shared" ca="1" si="311"/>
        <v>3.1427399999999999</v>
      </c>
      <c r="HN49" s="5">
        <f t="shared" ca="1" si="311"/>
        <v>5.7104100000000004</v>
      </c>
      <c r="HO49" s="5">
        <f t="shared" ca="1" si="311"/>
        <v>2.0809000000000002</v>
      </c>
      <c r="HP49" s="5">
        <f t="shared" ca="1" si="311"/>
        <v>33.292000000000002</v>
      </c>
      <c r="HQ49" s="5"/>
      <c r="HR49" s="19">
        <f t="shared" ca="1" si="103"/>
        <v>30.797835170852146</v>
      </c>
      <c r="HS49" s="19">
        <f t="shared" ca="1" si="104"/>
        <v>5.8927950158467191</v>
      </c>
      <c r="HT49" s="19">
        <f t="shared" ca="1" si="105"/>
        <v>1.9285137056774215</v>
      </c>
      <c r="HU49" s="19">
        <f t="shared" ca="1" si="106"/>
        <v>2.4089484124198486</v>
      </c>
      <c r="HV49" s="19">
        <f t="shared" ca="1" si="107"/>
        <v>0.23199306121875932</v>
      </c>
      <c r="HW49" s="19">
        <f t="shared" ca="1" si="108"/>
        <v>0.56001831729139628</v>
      </c>
      <c r="HX49" s="19">
        <f t="shared" ca="1" si="109"/>
        <v>1.1577712304122232</v>
      </c>
      <c r="HY49" s="19">
        <f t="shared" ca="1" si="110"/>
        <v>4.0033237315704921</v>
      </c>
      <c r="HZ49" s="19">
        <f t="shared" ca="1" si="111"/>
        <v>14.614439869311196</v>
      </c>
      <c r="IA49" s="19">
        <f t="shared" ca="1" si="112"/>
        <v>0</v>
      </c>
      <c r="IB49" s="19">
        <f t="shared" ca="1" si="113"/>
        <v>0</v>
      </c>
      <c r="IC49" s="5"/>
      <c r="ID49" s="5"/>
      <c r="IE49" s="5"/>
      <c r="IF49" s="5">
        <f t="shared" ca="1" si="315"/>
        <v>3470320</v>
      </c>
      <c r="IG49" s="5">
        <f t="shared" ca="1" si="315"/>
        <v>176.66300000000001</v>
      </c>
      <c r="IH49" s="5">
        <f t="shared" ca="1" si="315"/>
        <v>281810</v>
      </c>
      <c r="II49" s="5">
        <f t="shared" ca="1" si="315"/>
        <v>352015</v>
      </c>
      <c r="IJ49" s="5">
        <f t="shared" ca="1" si="315"/>
        <v>33900.699999999997</v>
      </c>
      <c r="IK49" s="5">
        <f t="shared" ca="1" si="315"/>
        <v>81834.399999999994</v>
      </c>
      <c r="IL49" s="5">
        <f t="shared" ca="1" si="315"/>
        <v>0</v>
      </c>
      <c r="IM49" s="5">
        <f t="shared" ca="1" si="315"/>
        <v>584998</v>
      </c>
      <c r="IN49" s="5">
        <f t="shared" ca="1" si="315"/>
        <v>2135580</v>
      </c>
      <c r="IO49" s="5">
        <f t="shared" ca="1" si="315"/>
        <v>0</v>
      </c>
      <c r="IP49" s="5">
        <f t="shared" ca="1" si="315"/>
        <v>0</v>
      </c>
      <c r="IQ49" s="5">
        <f t="shared" ca="1" si="315"/>
        <v>0</v>
      </c>
      <c r="IR49" s="5"/>
      <c r="IS49" s="5">
        <f t="shared" ca="1" si="316"/>
        <v>35147.300000000003</v>
      </c>
      <c r="IT49" s="5">
        <f t="shared" ca="1" si="316"/>
        <v>29374.799999999999</v>
      </c>
      <c r="IU49" s="5">
        <f t="shared" ca="1" si="316"/>
        <v>0</v>
      </c>
      <c r="IV49" s="5">
        <f t="shared" ca="1" si="316"/>
        <v>0</v>
      </c>
      <c r="IW49" s="5">
        <f t="shared" ca="1" si="316"/>
        <v>0</v>
      </c>
      <c r="IX49" s="5">
        <f t="shared" ca="1" si="316"/>
        <v>0</v>
      </c>
      <c r="IY49" s="5">
        <f t="shared" ca="1" si="316"/>
        <v>5772.52</v>
      </c>
      <c r="IZ49" s="5">
        <f t="shared" ca="1" si="316"/>
        <v>0</v>
      </c>
      <c r="JA49" s="5">
        <f t="shared" ca="1" si="316"/>
        <v>0</v>
      </c>
      <c r="JB49" s="5">
        <f t="shared" ca="1" si="316"/>
        <v>0</v>
      </c>
      <c r="JC49" s="5">
        <f t="shared" ca="1" si="316"/>
        <v>0</v>
      </c>
      <c r="JD49" s="5">
        <f t="shared" ca="1" si="316"/>
        <v>0</v>
      </c>
      <c r="JE49" s="5"/>
      <c r="JF49" s="5">
        <f t="shared" ca="1" si="317"/>
        <v>102.182</v>
      </c>
      <c r="JG49" s="5">
        <f t="shared" ca="1" si="317"/>
        <v>11.701599999999999</v>
      </c>
      <c r="JH49" s="5">
        <f t="shared" ca="1" si="317"/>
        <v>25.728100000000001</v>
      </c>
      <c r="JI49" s="5">
        <f t="shared" ca="1" si="317"/>
        <v>20.526199999999999</v>
      </c>
      <c r="JJ49" s="5">
        <f t="shared" ca="1" si="317"/>
        <v>3.1427399999999999</v>
      </c>
      <c r="JK49" s="5">
        <f t="shared" ca="1" si="317"/>
        <v>5.7104100000000004</v>
      </c>
      <c r="JL49" s="5">
        <f t="shared" ca="1" si="317"/>
        <v>2.0809000000000002</v>
      </c>
      <c r="JM49" s="5">
        <f t="shared" ca="1" si="317"/>
        <v>33.292000000000002</v>
      </c>
      <c r="JN49" s="5"/>
      <c r="JO49" s="19">
        <f t="shared" ca="1" si="295"/>
        <v>30.797835170852146</v>
      </c>
      <c r="JP49" s="19">
        <f t="shared" ca="1" si="296"/>
        <v>5.8927950158467191</v>
      </c>
      <c r="JQ49" s="19">
        <f t="shared" ca="1" si="297"/>
        <v>1.9285137056774215</v>
      </c>
      <c r="JR49" s="19">
        <f t="shared" ca="1" si="298"/>
        <v>2.4089484124198486</v>
      </c>
      <c r="JS49" s="19">
        <f t="shared" ca="1" si="299"/>
        <v>0.23199306121875932</v>
      </c>
      <c r="JT49" s="19">
        <f t="shared" ca="1" si="300"/>
        <v>0.56001831729139628</v>
      </c>
      <c r="JU49" s="19">
        <f t="shared" ca="1" si="301"/>
        <v>1.1577712304122232</v>
      </c>
      <c r="JV49" s="19">
        <f t="shared" ca="1" si="302"/>
        <v>4.0033237315704921</v>
      </c>
      <c r="JW49" s="19">
        <f t="shared" ca="1" si="303"/>
        <v>14.614439869311196</v>
      </c>
      <c r="JX49" s="19">
        <f t="shared" ca="1" si="304"/>
        <v>0</v>
      </c>
      <c r="JY49" s="19">
        <f t="shared" ca="1" si="305"/>
        <v>0</v>
      </c>
    </row>
    <row r="50" spans="1:285" ht="15" customHeight="1" x14ac:dyDescent="0.25">
      <c r="A50" s="5">
        <f>IF('Old Results'!E30='New Results'!E30,'New Results'!E30,"0")</f>
        <v>498589</v>
      </c>
      <c r="B50" s="5">
        <v>400</v>
      </c>
      <c r="C50" s="27">
        <f t="shared" si="272"/>
        <v>29</v>
      </c>
      <c r="D50" s="41" t="str">
        <f>'Old Results'!C30</f>
        <v>OffLrg-ThermalEnergyStorage_StoragePriority19</v>
      </c>
      <c r="E50" s="41" t="str">
        <f>'New Results'!C30</f>
        <v>OffLrg-ThermalEnergyStorage_StoragePriority19</v>
      </c>
      <c r="F50" s="5">
        <f t="shared" ca="1" si="183"/>
        <v>-2800</v>
      </c>
      <c r="G50" s="5">
        <f t="shared" ca="1" si="184"/>
        <v>33</v>
      </c>
      <c r="H50" s="5">
        <f t="shared" ca="1" si="185"/>
        <v>-6918</v>
      </c>
      <c r="I50" s="5">
        <f t="shared" ca="1" si="186"/>
        <v>-62</v>
      </c>
      <c r="J50" s="5">
        <f t="shared" ca="1" si="187"/>
        <v>-168.65000000000009</v>
      </c>
      <c r="K50" s="5">
        <f t="shared" ca="1" si="188"/>
        <v>4315</v>
      </c>
      <c r="L50" s="5">
        <f t="shared" ca="1" si="189"/>
        <v>0</v>
      </c>
      <c r="M50" s="5">
        <f t="shared" ca="1" si="190"/>
        <v>0</v>
      </c>
      <c r="N50" s="5">
        <f t="shared" ca="1" si="191"/>
        <v>0</v>
      </c>
      <c r="O50" s="5">
        <f t="shared" ca="1" si="192"/>
        <v>0</v>
      </c>
      <c r="P50" s="5">
        <f t="shared" ca="1" si="193"/>
        <v>0</v>
      </c>
      <c r="Q50" s="5">
        <f t="shared" ca="1" si="193"/>
        <v>0</v>
      </c>
      <c r="R50" s="5">
        <f t="shared" ca="1" si="194"/>
        <v>0</v>
      </c>
      <c r="S50" s="5">
        <f t="shared" ca="1" si="195"/>
        <v>1.6999999999995907E-3</v>
      </c>
      <c r="T50" s="5">
        <f t="shared" ca="1" si="196"/>
        <v>0</v>
      </c>
      <c r="U50" s="5">
        <f t="shared" ca="1" si="197"/>
        <v>0</v>
      </c>
      <c r="V50" s="5">
        <f t="shared" ca="1" si="198"/>
        <v>0</v>
      </c>
      <c r="W50" s="5">
        <f t="shared" ca="1" si="199"/>
        <v>0</v>
      </c>
      <c r="X50" s="5">
        <f t="shared" ca="1" si="200"/>
        <v>0</v>
      </c>
      <c r="Y50" s="5">
        <f t="shared" ca="1" si="201"/>
        <v>0</v>
      </c>
      <c r="Z50" s="5">
        <f t="shared" ca="1" si="202"/>
        <v>0</v>
      </c>
      <c r="AA50" s="5">
        <f t="shared" ca="1" si="203"/>
        <v>0</v>
      </c>
      <c r="AB50" s="5">
        <f t="shared" ca="1" si="204"/>
        <v>0</v>
      </c>
      <c r="AC50" s="5">
        <f t="shared" ca="1" si="204"/>
        <v>0</v>
      </c>
      <c r="AD50" s="37">
        <f t="shared" ca="1" si="205"/>
        <v>-3.313999999999993</v>
      </c>
      <c r="AE50" s="37">
        <f t="shared" ca="1" si="206"/>
        <v>1.6999999999995907E-3</v>
      </c>
      <c r="AF50" s="37">
        <f t="shared" ca="1" si="207"/>
        <v>-3.1493000000000038</v>
      </c>
      <c r="AG50" s="37">
        <f t="shared" ca="1" si="208"/>
        <v>1.300000000000523E-3</v>
      </c>
      <c r="AH50" s="37">
        <f t="shared" ca="1" si="209"/>
        <v>-8.4343999999999975E-2</v>
      </c>
      <c r="AI50" s="37">
        <f t="shared" ca="1" si="210"/>
        <v>-8.2410000000000316E-2</v>
      </c>
      <c r="AJ50" s="37">
        <f t="shared" ca="1" si="211"/>
        <v>0</v>
      </c>
      <c r="AK50" s="37">
        <f t="shared" ca="1" si="212"/>
        <v>0</v>
      </c>
      <c r="AL50" s="33">
        <f t="shared" ca="1" si="68"/>
        <v>30.562247221659522</v>
      </c>
      <c r="AM50" s="33">
        <f t="shared" ca="1" si="69"/>
        <v>30.581408494772244</v>
      </c>
      <c r="AN50" s="24">
        <f t="shared" ca="1" si="213"/>
        <v>6.2656607579071231E-4</v>
      </c>
      <c r="AO50" s="34">
        <f t="shared" ca="1" si="214"/>
        <v>131.53100000000001</v>
      </c>
      <c r="AP50" s="34">
        <f t="shared" ca="1" si="215"/>
        <v>134.845</v>
      </c>
      <c r="AQ50" s="45">
        <f t="shared" ca="1" si="216"/>
        <v>-2.4576365456635343E-2</v>
      </c>
      <c r="AR50" s="34">
        <f t="shared" ca="1" si="70"/>
        <v>-29.3</v>
      </c>
      <c r="AS50" s="34">
        <f t="shared" ca="1" si="71"/>
        <v>-32.700000000000003</v>
      </c>
      <c r="AT50" s="47">
        <f t="shared" ca="1" si="132"/>
        <v>-0.10397553516819577</v>
      </c>
      <c r="AU50" s="77" t="s">
        <v>618</v>
      </c>
      <c r="AV50" s="5">
        <f t="shared" ca="1" si="72"/>
        <v>0</v>
      </c>
      <c r="AW50" s="5">
        <f t="shared" ca="1" si="73"/>
        <v>0</v>
      </c>
      <c r="AX50" s="5">
        <f t="shared" ca="1" si="74"/>
        <v>0</v>
      </c>
      <c r="AY50" s="5">
        <f t="shared" ca="1" si="75"/>
        <v>0</v>
      </c>
      <c r="AZ50" s="5">
        <f t="shared" ca="1" si="76"/>
        <v>0</v>
      </c>
      <c r="BA50" s="5">
        <f t="shared" ca="1" si="77"/>
        <v>0</v>
      </c>
      <c r="BB50" s="5">
        <f t="shared" ca="1" si="78"/>
        <v>0</v>
      </c>
      <c r="BC50" s="5">
        <f t="shared" ca="1" si="79"/>
        <v>0</v>
      </c>
      <c r="BD50" s="5">
        <f t="shared" ca="1" si="80"/>
        <v>0</v>
      </c>
      <c r="BE50" s="5">
        <f t="shared" ca="1" si="81"/>
        <v>0</v>
      </c>
      <c r="BF50" s="5">
        <f t="shared" ca="1" si="82"/>
        <v>0</v>
      </c>
      <c r="BG50" s="5">
        <f t="shared" ca="1" si="83"/>
        <v>0</v>
      </c>
      <c r="BH50" s="5">
        <f t="shared" ca="1" si="217"/>
        <v>0</v>
      </c>
      <c r="BI50" s="5">
        <f t="shared" ca="1" si="218"/>
        <v>0</v>
      </c>
      <c r="BJ50" s="5">
        <f t="shared" ca="1" si="219"/>
        <v>0</v>
      </c>
      <c r="BK50" s="5">
        <f t="shared" ca="1" si="220"/>
        <v>0</v>
      </c>
      <c r="BL50" s="5">
        <f t="shared" ca="1" si="221"/>
        <v>0</v>
      </c>
      <c r="BM50" s="5">
        <f t="shared" ca="1" si="222"/>
        <v>0</v>
      </c>
      <c r="BN50" s="5">
        <f t="shared" ca="1" si="223"/>
        <v>0</v>
      </c>
      <c r="BO50" s="5">
        <f t="shared" ca="1" si="224"/>
        <v>0</v>
      </c>
      <c r="BP50" s="5">
        <f t="shared" ca="1" si="225"/>
        <v>0</v>
      </c>
      <c r="BQ50" s="5">
        <f t="shared" ca="1" si="226"/>
        <v>0</v>
      </c>
      <c r="BR50" s="5">
        <f t="shared" ca="1" si="227"/>
        <v>0</v>
      </c>
      <c r="BS50" s="5">
        <f t="shared" ca="1" si="227"/>
        <v>0</v>
      </c>
      <c r="BT50" s="37">
        <f t="shared" ca="1" si="228"/>
        <v>0</v>
      </c>
      <c r="BU50" s="37">
        <f t="shared" ca="1" si="229"/>
        <v>0</v>
      </c>
      <c r="BV50" s="37">
        <f t="shared" ca="1" si="230"/>
        <v>0</v>
      </c>
      <c r="BW50" s="37">
        <f t="shared" ca="1" si="231"/>
        <v>0</v>
      </c>
      <c r="BX50" s="37">
        <f t="shared" ca="1" si="232"/>
        <v>0</v>
      </c>
      <c r="BY50" s="37">
        <f t="shared" ca="1" si="233"/>
        <v>0</v>
      </c>
      <c r="BZ50" s="37">
        <f t="shared" ca="1" si="234"/>
        <v>0</v>
      </c>
      <c r="CA50" s="19">
        <f t="shared" ca="1" si="235"/>
        <v>0</v>
      </c>
      <c r="CB50" s="33">
        <f t="shared" ca="1" si="86"/>
        <v>30.797835170852146</v>
      </c>
      <c r="CC50" s="33">
        <f t="shared" ca="1" si="87"/>
        <v>30.797835170852146</v>
      </c>
      <c r="CD50" s="24">
        <f t="shared" ca="1" si="236"/>
        <v>0</v>
      </c>
      <c r="CE50" s="34">
        <f t="shared" ca="1" si="237"/>
        <v>102.182</v>
      </c>
      <c r="CF50" s="34">
        <f t="shared" ca="1" si="238"/>
        <v>102.182</v>
      </c>
      <c r="CG50" s="45">
        <f t="shared" ca="1" si="88"/>
        <v>0</v>
      </c>
      <c r="CH50" s="5"/>
      <c r="CJ50" s="5">
        <f t="shared" ca="1" si="155"/>
        <v>423</v>
      </c>
      <c r="CK50" s="5">
        <f t="shared" ca="1" si="156"/>
        <v>439</v>
      </c>
      <c r="CL50" s="63">
        <f t="shared" ca="1" si="157"/>
        <v>-3.7825059101654901E-2</v>
      </c>
      <c r="CO50" s="5">
        <f t="shared" ca="1" si="306"/>
        <v>4295940</v>
      </c>
      <c r="CP50" s="5">
        <f t="shared" ca="1" si="306"/>
        <v>615915</v>
      </c>
      <c r="CQ50" s="5">
        <f t="shared" ca="1" si="306"/>
        <v>434619</v>
      </c>
      <c r="CR50" s="5">
        <f t="shared" ca="1" si="306"/>
        <v>194934</v>
      </c>
      <c r="CS50" s="5">
        <f t="shared" ca="1" si="306"/>
        <v>1787.29</v>
      </c>
      <c r="CT50" s="5">
        <f t="shared" ca="1" si="306"/>
        <v>118031</v>
      </c>
      <c r="CU50" s="5">
        <f t="shared" ca="1" si="306"/>
        <v>0</v>
      </c>
      <c r="CV50" s="5">
        <f t="shared" ca="1" si="306"/>
        <v>795072</v>
      </c>
      <c r="CW50" s="5">
        <f t="shared" ca="1" si="306"/>
        <v>2135580</v>
      </c>
      <c r="CX50" s="5">
        <f t="shared" ca="1" si="306"/>
        <v>0</v>
      </c>
      <c r="CY50" s="5">
        <f t="shared" ca="1" si="306"/>
        <v>0</v>
      </c>
      <c r="CZ50" s="5">
        <f t="shared" ca="1" si="306"/>
        <v>0</v>
      </c>
      <c r="DA50" s="5"/>
      <c r="DB50" s="5">
        <f t="shared" ca="1" si="307"/>
        <v>5802.53</v>
      </c>
      <c r="DC50" s="5">
        <f t="shared" ca="1" si="307"/>
        <v>28.489899999999999</v>
      </c>
      <c r="DD50" s="5">
        <f t="shared" ca="1" si="307"/>
        <v>0</v>
      </c>
      <c r="DE50" s="5">
        <f t="shared" ca="1" si="307"/>
        <v>0</v>
      </c>
      <c r="DF50" s="5">
        <f t="shared" ca="1" si="307"/>
        <v>0</v>
      </c>
      <c r="DG50" s="5">
        <f t="shared" ca="1" si="307"/>
        <v>0</v>
      </c>
      <c r="DH50" s="5">
        <f t="shared" ca="1" si="307"/>
        <v>5774.04</v>
      </c>
      <c r="DI50" s="5">
        <f t="shared" ca="1" si="307"/>
        <v>0</v>
      </c>
      <c r="DJ50" s="5">
        <f t="shared" ca="1" si="307"/>
        <v>0</v>
      </c>
      <c r="DK50" s="5">
        <f t="shared" ca="1" si="307"/>
        <v>0</v>
      </c>
      <c r="DL50" s="5">
        <f t="shared" ca="1" si="307"/>
        <v>0</v>
      </c>
      <c r="DM50" s="5">
        <f t="shared" ca="1" si="307"/>
        <v>0</v>
      </c>
      <c r="DN50" s="5"/>
      <c r="DO50" s="5">
        <f t="shared" ca="1" si="308"/>
        <v>131.53100000000001</v>
      </c>
      <c r="DP50" s="5">
        <f t="shared" ca="1" si="308"/>
        <v>30.182500000000001</v>
      </c>
      <c r="DQ50" s="5">
        <f t="shared" ca="1" si="308"/>
        <v>34.872999999999998</v>
      </c>
      <c r="DR50" s="5">
        <f t="shared" ca="1" si="308"/>
        <v>11.3407</v>
      </c>
      <c r="DS50" s="5">
        <f t="shared" ca="1" si="308"/>
        <v>0.30862800000000001</v>
      </c>
      <c r="DT50" s="5">
        <f t="shared" ca="1" si="308"/>
        <v>7.5789099999999996</v>
      </c>
      <c r="DU50" s="5">
        <f t="shared" ca="1" si="308"/>
        <v>2.0814499999999998</v>
      </c>
      <c r="DV50" s="5">
        <f t="shared" ca="1" si="308"/>
        <v>45.1663</v>
      </c>
      <c r="DW50" s="5"/>
      <c r="DX50" s="19">
        <f t="shared" ca="1" si="273"/>
        <v>30.562247221659522</v>
      </c>
      <c r="DY50" s="19">
        <f t="shared" ca="1" si="274"/>
        <v>4.2206125084989843</v>
      </c>
      <c r="DZ50" s="19">
        <f t="shared" ca="1" si="275"/>
        <v>2.9742333424925138</v>
      </c>
      <c r="EA50" s="19">
        <f t="shared" ca="1" si="276"/>
        <v>1.3339941474842003</v>
      </c>
      <c r="EB50" s="19">
        <f t="shared" ca="1" si="277"/>
        <v>1.2230982793443096E-2</v>
      </c>
      <c r="EC50" s="19">
        <f t="shared" ca="1" si="278"/>
        <v>0.80772293813140683</v>
      </c>
      <c r="ED50" s="19">
        <f t="shared" ca="1" si="279"/>
        <v>1.1580760907280345</v>
      </c>
      <c r="EE50" s="19">
        <f t="shared" ca="1" si="280"/>
        <v>5.4409256200999216</v>
      </c>
      <c r="EF50" s="19">
        <f t="shared" ca="1" si="281"/>
        <v>14.614439869311196</v>
      </c>
      <c r="EG50" s="19">
        <f t="shared" ca="1" si="282"/>
        <v>0</v>
      </c>
      <c r="EH50" s="19">
        <f t="shared" ca="1" si="283"/>
        <v>0</v>
      </c>
      <c r="EI50" s="5"/>
      <c r="EJ50" s="5"/>
      <c r="EK50" s="5"/>
      <c r="EL50" s="5">
        <f t="shared" ca="1" si="312"/>
        <v>4298740</v>
      </c>
      <c r="EM50" s="5">
        <f t="shared" ca="1" si="312"/>
        <v>615882</v>
      </c>
      <c r="EN50" s="5">
        <f t="shared" ca="1" si="312"/>
        <v>441537</v>
      </c>
      <c r="EO50" s="5">
        <f t="shared" ca="1" si="312"/>
        <v>194996</v>
      </c>
      <c r="EP50" s="5">
        <f t="shared" ca="1" si="312"/>
        <v>1955.94</v>
      </c>
      <c r="EQ50" s="5">
        <f t="shared" ca="1" si="312"/>
        <v>113716</v>
      </c>
      <c r="ER50" s="5">
        <f t="shared" ca="1" si="312"/>
        <v>0</v>
      </c>
      <c r="ES50" s="5">
        <f t="shared" ca="1" si="312"/>
        <v>795072</v>
      </c>
      <c r="ET50" s="5">
        <f t="shared" ca="1" si="312"/>
        <v>2135580</v>
      </c>
      <c r="EU50" s="5">
        <f t="shared" ca="1" si="312"/>
        <v>0</v>
      </c>
      <c r="EV50" s="5">
        <f t="shared" ca="1" si="312"/>
        <v>0</v>
      </c>
      <c r="EW50" s="5">
        <f t="shared" ca="1" si="312"/>
        <v>0</v>
      </c>
      <c r="EX50" s="5"/>
      <c r="EY50" s="5">
        <f t="shared" ca="1" si="313"/>
        <v>5802.53</v>
      </c>
      <c r="EZ50" s="5">
        <f t="shared" ca="1" si="313"/>
        <v>28.488199999999999</v>
      </c>
      <c r="FA50" s="5">
        <f t="shared" ca="1" si="313"/>
        <v>0</v>
      </c>
      <c r="FB50" s="5">
        <f t="shared" ca="1" si="313"/>
        <v>0</v>
      </c>
      <c r="FC50" s="5">
        <f t="shared" ca="1" si="313"/>
        <v>0</v>
      </c>
      <c r="FD50" s="5">
        <f t="shared" ca="1" si="313"/>
        <v>0</v>
      </c>
      <c r="FE50" s="5">
        <f t="shared" ca="1" si="313"/>
        <v>5774.04</v>
      </c>
      <c r="FF50" s="5">
        <f t="shared" ca="1" si="313"/>
        <v>0</v>
      </c>
      <c r="FG50" s="5">
        <f t="shared" ca="1" si="313"/>
        <v>0</v>
      </c>
      <c r="FH50" s="5">
        <f t="shared" ca="1" si="313"/>
        <v>0</v>
      </c>
      <c r="FI50" s="5">
        <f t="shared" ca="1" si="313"/>
        <v>0</v>
      </c>
      <c r="FJ50" s="5">
        <f t="shared" ca="1" si="313"/>
        <v>0</v>
      </c>
      <c r="FK50" s="5"/>
      <c r="FL50" s="5">
        <f t="shared" ca="1" si="314"/>
        <v>134.845</v>
      </c>
      <c r="FM50" s="5">
        <f t="shared" ca="1" si="314"/>
        <v>30.180800000000001</v>
      </c>
      <c r="FN50" s="5">
        <f t="shared" ca="1" si="314"/>
        <v>38.022300000000001</v>
      </c>
      <c r="FO50" s="5">
        <f t="shared" ca="1" si="314"/>
        <v>11.339399999999999</v>
      </c>
      <c r="FP50" s="5">
        <f t="shared" ca="1" si="314"/>
        <v>0.39297199999999999</v>
      </c>
      <c r="FQ50" s="5">
        <f t="shared" ca="1" si="314"/>
        <v>7.6613199999999999</v>
      </c>
      <c r="FR50" s="5">
        <f t="shared" ca="1" si="314"/>
        <v>2.0814499999999998</v>
      </c>
      <c r="FS50" s="5">
        <f t="shared" ca="1" si="314"/>
        <v>45.1663</v>
      </c>
      <c r="FT50" s="5"/>
      <c r="FU50" s="19">
        <f t="shared" ca="1" si="284"/>
        <v>30.581408494772244</v>
      </c>
      <c r="FV50" s="19">
        <f t="shared" ca="1" si="285"/>
        <v>4.2203863382465316</v>
      </c>
      <c r="FW50" s="19">
        <f t="shared" ca="1" si="286"/>
        <v>3.0215753737045943</v>
      </c>
      <c r="FX50" s="19">
        <f t="shared" ca="1" si="287"/>
        <v>1.3344184328174107</v>
      </c>
      <c r="FY50" s="19">
        <f t="shared" ca="1" si="288"/>
        <v>1.3385107332893425E-2</v>
      </c>
      <c r="FZ50" s="19">
        <f t="shared" ca="1" si="289"/>
        <v>0.77819404760233368</v>
      </c>
      <c r="GA50" s="19">
        <f t="shared" ca="1" si="290"/>
        <v>1.1580760907280345</v>
      </c>
      <c r="GB50" s="19">
        <f t="shared" ca="1" si="291"/>
        <v>5.4409256200999216</v>
      </c>
      <c r="GC50" s="19">
        <f t="shared" ca="1" si="292"/>
        <v>14.614439869311196</v>
      </c>
      <c r="GD50" s="19">
        <f t="shared" ca="1" si="293"/>
        <v>0</v>
      </c>
      <c r="GE50" s="19">
        <f t="shared" ca="1" si="294"/>
        <v>0</v>
      </c>
      <c r="GF50" s="5"/>
      <c r="GG50" s="5"/>
      <c r="GH50" s="5"/>
      <c r="GI50" s="5">
        <f t="shared" ca="1" si="309"/>
        <v>3470320</v>
      </c>
      <c r="GJ50" s="5">
        <f t="shared" ca="1" si="309"/>
        <v>176.66300000000001</v>
      </c>
      <c r="GK50" s="5">
        <f t="shared" ca="1" si="309"/>
        <v>281810</v>
      </c>
      <c r="GL50" s="5">
        <f t="shared" ca="1" si="309"/>
        <v>352015</v>
      </c>
      <c r="GM50" s="5">
        <f t="shared" ca="1" si="309"/>
        <v>33900.699999999997</v>
      </c>
      <c r="GN50" s="5">
        <f t="shared" ca="1" si="309"/>
        <v>81834.399999999994</v>
      </c>
      <c r="GO50" s="5">
        <f t="shared" ca="1" si="309"/>
        <v>0</v>
      </c>
      <c r="GP50" s="5">
        <f t="shared" ca="1" si="309"/>
        <v>584998</v>
      </c>
      <c r="GQ50" s="5">
        <f t="shared" ca="1" si="309"/>
        <v>2135580</v>
      </c>
      <c r="GR50" s="5">
        <f t="shared" ca="1" si="309"/>
        <v>0</v>
      </c>
      <c r="GS50" s="5">
        <f t="shared" ca="1" si="309"/>
        <v>0</v>
      </c>
      <c r="GT50" s="5">
        <f t="shared" ca="1" si="309"/>
        <v>0</v>
      </c>
      <c r="GU50" s="5"/>
      <c r="GV50" s="5">
        <f t="shared" ca="1" si="310"/>
        <v>35147.300000000003</v>
      </c>
      <c r="GW50" s="5">
        <f t="shared" ca="1" si="310"/>
        <v>29374.799999999999</v>
      </c>
      <c r="GX50" s="5">
        <f t="shared" ca="1" si="310"/>
        <v>0</v>
      </c>
      <c r="GY50" s="5">
        <f t="shared" ca="1" si="310"/>
        <v>0</v>
      </c>
      <c r="GZ50" s="5">
        <f t="shared" ca="1" si="310"/>
        <v>0</v>
      </c>
      <c r="HA50" s="5">
        <f t="shared" ca="1" si="310"/>
        <v>0</v>
      </c>
      <c r="HB50" s="5">
        <f t="shared" ca="1" si="310"/>
        <v>5772.52</v>
      </c>
      <c r="HC50" s="5">
        <f t="shared" ca="1" si="310"/>
        <v>0</v>
      </c>
      <c r="HD50" s="5">
        <f t="shared" ca="1" si="310"/>
        <v>0</v>
      </c>
      <c r="HE50" s="5">
        <f t="shared" ca="1" si="310"/>
        <v>0</v>
      </c>
      <c r="HF50" s="5">
        <f t="shared" ca="1" si="310"/>
        <v>0</v>
      </c>
      <c r="HG50" s="5">
        <f t="shared" ca="1" si="310"/>
        <v>0</v>
      </c>
      <c r="HH50" s="5"/>
      <c r="HI50" s="5">
        <f t="shared" ca="1" si="311"/>
        <v>102.182</v>
      </c>
      <c r="HJ50" s="5">
        <f t="shared" ca="1" si="311"/>
        <v>11.701599999999999</v>
      </c>
      <c r="HK50" s="5">
        <f t="shared" ca="1" si="311"/>
        <v>25.728100000000001</v>
      </c>
      <c r="HL50" s="5">
        <f t="shared" ca="1" si="311"/>
        <v>20.526199999999999</v>
      </c>
      <c r="HM50" s="5">
        <f t="shared" ca="1" si="311"/>
        <v>3.1427399999999999</v>
      </c>
      <c r="HN50" s="5">
        <f t="shared" ca="1" si="311"/>
        <v>5.7104100000000004</v>
      </c>
      <c r="HO50" s="5">
        <f t="shared" ca="1" si="311"/>
        <v>2.0809000000000002</v>
      </c>
      <c r="HP50" s="5">
        <f t="shared" ca="1" si="311"/>
        <v>33.292000000000002</v>
      </c>
      <c r="HQ50" s="5"/>
      <c r="HR50" s="19">
        <f t="shared" ca="1" si="103"/>
        <v>30.797835170852146</v>
      </c>
      <c r="HS50" s="19">
        <f t="shared" ca="1" si="104"/>
        <v>5.8927950158467191</v>
      </c>
      <c r="HT50" s="19">
        <f t="shared" ca="1" si="105"/>
        <v>1.9285137056774215</v>
      </c>
      <c r="HU50" s="19">
        <f t="shared" ca="1" si="106"/>
        <v>2.4089484124198486</v>
      </c>
      <c r="HV50" s="19">
        <f t="shared" ca="1" si="107"/>
        <v>0.23199306121875932</v>
      </c>
      <c r="HW50" s="19">
        <f t="shared" ca="1" si="108"/>
        <v>0.56001831729139628</v>
      </c>
      <c r="HX50" s="19">
        <f t="shared" ca="1" si="109"/>
        <v>1.1577712304122232</v>
      </c>
      <c r="HY50" s="19">
        <f t="shared" ca="1" si="110"/>
        <v>4.0033237315704921</v>
      </c>
      <c r="HZ50" s="19">
        <f t="shared" ca="1" si="111"/>
        <v>14.614439869311196</v>
      </c>
      <c r="IA50" s="19">
        <f t="shared" ca="1" si="112"/>
        <v>0</v>
      </c>
      <c r="IB50" s="19">
        <f t="shared" ca="1" si="113"/>
        <v>0</v>
      </c>
      <c r="IC50" s="5"/>
      <c r="ID50" s="5"/>
      <c r="IE50" s="5"/>
      <c r="IF50" s="5">
        <f t="shared" ca="1" si="315"/>
        <v>3470320</v>
      </c>
      <c r="IG50" s="5">
        <f t="shared" ca="1" si="315"/>
        <v>176.66300000000001</v>
      </c>
      <c r="IH50" s="5">
        <f t="shared" ca="1" si="315"/>
        <v>281810</v>
      </c>
      <c r="II50" s="5">
        <f t="shared" ca="1" si="315"/>
        <v>352015</v>
      </c>
      <c r="IJ50" s="5">
        <f t="shared" ca="1" si="315"/>
        <v>33900.699999999997</v>
      </c>
      <c r="IK50" s="5">
        <f t="shared" ca="1" si="315"/>
        <v>81834.399999999994</v>
      </c>
      <c r="IL50" s="5">
        <f t="shared" ca="1" si="315"/>
        <v>0</v>
      </c>
      <c r="IM50" s="5">
        <f t="shared" ca="1" si="315"/>
        <v>584998</v>
      </c>
      <c r="IN50" s="5">
        <f t="shared" ca="1" si="315"/>
        <v>2135580</v>
      </c>
      <c r="IO50" s="5">
        <f t="shared" ca="1" si="315"/>
        <v>0</v>
      </c>
      <c r="IP50" s="5">
        <f t="shared" ca="1" si="315"/>
        <v>0</v>
      </c>
      <c r="IQ50" s="5">
        <f t="shared" ca="1" si="315"/>
        <v>0</v>
      </c>
      <c r="IR50" s="5"/>
      <c r="IS50" s="5">
        <f t="shared" ca="1" si="316"/>
        <v>35147.300000000003</v>
      </c>
      <c r="IT50" s="5">
        <f t="shared" ca="1" si="316"/>
        <v>29374.799999999999</v>
      </c>
      <c r="IU50" s="5">
        <f t="shared" ca="1" si="316"/>
        <v>0</v>
      </c>
      <c r="IV50" s="5">
        <f t="shared" ca="1" si="316"/>
        <v>0</v>
      </c>
      <c r="IW50" s="5">
        <f t="shared" ca="1" si="316"/>
        <v>0</v>
      </c>
      <c r="IX50" s="5">
        <f t="shared" ca="1" si="316"/>
        <v>0</v>
      </c>
      <c r="IY50" s="5">
        <f t="shared" ca="1" si="316"/>
        <v>5772.52</v>
      </c>
      <c r="IZ50" s="5">
        <f t="shared" ca="1" si="316"/>
        <v>0</v>
      </c>
      <c r="JA50" s="5">
        <f t="shared" ca="1" si="316"/>
        <v>0</v>
      </c>
      <c r="JB50" s="5">
        <f t="shared" ca="1" si="316"/>
        <v>0</v>
      </c>
      <c r="JC50" s="5">
        <f t="shared" ca="1" si="316"/>
        <v>0</v>
      </c>
      <c r="JD50" s="5">
        <f t="shared" ca="1" si="316"/>
        <v>0</v>
      </c>
      <c r="JE50" s="5"/>
      <c r="JF50" s="5">
        <f t="shared" ca="1" si="317"/>
        <v>102.182</v>
      </c>
      <c r="JG50" s="5">
        <f t="shared" ca="1" si="317"/>
        <v>11.701599999999999</v>
      </c>
      <c r="JH50" s="5">
        <f t="shared" ca="1" si="317"/>
        <v>25.728100000000001</v>
      </c>
      <c r="JI50" s="5">
        <f t="shared" ca="1" si="317"/>
        <v>20.526199999999999</v>
      </c>
      <c r="JJ50" s="5">
        <f t="shared" ca="1" si="317"/>
        <v>3.1427399999999999</v>
      </c>
      <c r="JK50" s="5">
        <f t="shared" ca="1" si="317"/>
        <v>5.7104100000000004</v>
      </c>
      <c r="JL50" s="5">
        <f t="shared" ca="1" si="317"/>
        <v>2.0809000000000002</v>
      </c>
      <c r="JM50" s="5">
        <f t="shared" ca="1" si="317"/>
        <v>33.292000000000002</v>
      </c>
      <c r="JN50" s="5"/>
      <c r="JO50" s="19">
        <f t="shared" ca="1" si="295"/>
        <v>30.797835170852146</v>
      </c>
      <c r="JP50" s="19">
        <f t="shared" ca="1" si="296"/>
        <v>5.8927950158467191</v>
      </c>
      <c r="JQ50" s="19">
        <f t="shared" ca="1" si="297"/>
        <v>1.9285137056774215</v>
      </c>
      <c r="JR50" s="19">
        <f t="shared" ca="1" si="298"/>
        <v>2.4089484124198486</v>
      </c>
      <c r="JS50" s="19">
        <f t="shared" ca="1" si="299"/>
        <v>0.23199306121875932</v>
      </c>
      <c r="JT50" s="19">
        <f t="shared" ca="1" si="300"/>
        <v>0.56001831729139628</v>
      </c>
      <c r="JU50" s="19">
        <f t="shared" ca="1" si="301"/>
        <v>1.1577712304122232</v>
      </c>
      <c r="JV50" s="19">
        <f t="shared" ca="1" si="302"/>
        <v>4.0033237315704921</v>
      </c>
      <c r="JW50" s="19">
        <f t="shared" ca="1" si="303"/>
        <v>14.614439869311196</v>
      </c>
      <c r="JX50" s="19">
        <f t="shared" ca="1" si="304"/>
        <v>0</v>
      </c>
      <c r="JY50" s="19">
        <f t="shared" ca="1" si="305"/>
        <v>0</v>
      </c>
    </row>
    <row r="51" spans="1:285" ht="15" customHeight="1" x14ac:dyDescent="0.25">
      <c r="A51" s="5">
        <f>IF('Old Results'!E31='New Results'!E31,'New Results'!E31,"0")</f>
        <v>53627.8</v>
      </c>
      <c r="B51" s="5">
        <v>300</v>
      </c>
      <c r="C51" s="27">
        <f t="shared" si="272"/>
        <v>30</v>
      </c>
      <c r="D51" s="41" t="str">
        <f>'Old Results'!C31</f>
        <v>OffMed-CoreAndShell19</v>
      </c>
      <c r="E51" s="41" t="str">
        <f>'New Results'!C31</f>
        <v>OffMed-CoreAndShell19</v>
      </c>
      <c r="F51" s="5">
        <f t="shared" ca="1" si="183"/>
        <v>413</v>
      </c>
      <c r="G51" s="5">
        <f t="shared" ca="1" si="184"/>
        <v>-2.120000000000033E-2</v>
      </c>
      <c r="H51" s="5">
        <f t="shared" ca="1" si="185"/>
        <v>44.5</v>
      </c>
      <c r="I51" s="5">
        <f t="shared" ca="1" si="186"/>
        <v>12.099999999998545</v>
      </c>
      <c r="J51" s="5">
        <f t="shared" ca="1" si="187"/>
        <v>0</v>
      </c>
      <c r="K51" s="5">
        <f t="shared" ca="1" si="188"/>
        <v>-2.9100000000003092</v>
      </c>
      <c r="L51" s="5">
        <f t="shared" ca="1" si="189"/>
        <v>0</v>
      </c>
      <c r="M51" s="5">
        <f t="shared" ca="1" si="190"/>
        <v>360.09999999999854</v>
      </c>
      <c r="N51" s="5">
        <f t="shared" ca="1" si="191"/>
        <v>0</v>
      </c>
      <c r="O51" s="5">
        <f t="shared" ca="1" si="192"/>
        <v>0</v>
      </c>
      <c r="P51" s="5">
        <f t="shared" ca="1" si="193"/>
        <v>0</v>
      </c>
      <c r="Q51" s="5">
        <f t="shared" ca="1" si="193"/>
        <v>0</v>
      </c>
      <c r="R51" s="5">
        <f t="shared" ca="1" si="194"/>
        <v>-3.6099999999996726</v>
      </c>
      <c r="S51" s="5">
        <f t="shared" ca="1" si="195"/>
        <v>-3.6100000000001273</v>
      </c>
      <c r="T51" s="5">
        <f t="shared" ca="1" si="196"/>
        <v>0</v>
      </c>
      <c r="U51" s="5">
        <f t="shared" ca="1" si="197"/>
        <v>0</v>
      </c>
      <c r="V51" s="5">
        <f t="shared" ca="1" si="198"/>
        <v>0</v>
      </c>
      <c r="W51" s="5">
        <f t="shared" ca="1" si="199"/>
        <v>0</v>
      </c>
      <c r="X51" s="5">
        <f t="shared" ca="1" si="200"/>
        <v>0</v>
      </c>
      <c r="Y51" s="5">
        <f t="shared" ca="1" si="201"/>
        <v>0</v>
      </c>
      <c r="Z51" s="5">
        <f t="shared" ca="1" si="202"/>
        <v>0</v>
      </c>
      <c r="AA51" s="5">
        <f t="shared" ca="1" si="203"/>
        <v>0</v>
      </c>
      <c r="AB51" s="5">
        <f t="shared" ca="1" si="204"/>
        <v>0</v>
      </c>
      <c r="AC51" s="5">
        <f t="shared" ca="1" si="204"/>
        <v>0</v>
      </c>
      <c r="AD51" s="37">
        <f t="shared" ca="1" si="205"/>
        <v>0.22399999999998954</v>
      </c>
      <c r="AE51" s="37">
        <f t="shared" ca="1" si="206"/>
        <v>-1.3300000000000978E-2</v>
      </c>
      <c r="AF51" s="37">
        <f t="shared" ca="1" si="207"/>
        <v>3.479999999998995E-2</v>
      </c>
      <c r="AG51" s="37">
        <f t="shared" ca="1" si="208"/>
        <v>3.9000000000015689E-3</v>
      </c>
      <c r="AH51" s="37">
        <f t="shared" ca="1" si="209"/>
        <v>0</v>
      </c>
      <c r="AI51" s="37">
        <f t="shared" ca="1" si="210"/>
        <v>-1.2999999999998568E-3</v>
      </c>
      <c r="AJ51" s="37">
        <f t="shared" ca="1" si="211"/>
        <v>0</v>
      </c>
      <c r="AK51" s="37">
        <f t="shared" ca="1" si="212"/>
        <v>0.20000000000000284</v>
      </c>
      <c r="AL51" s="33">
        <f t="shared" ca="1" si="68"/>
        <v>36.664703008514238</v>
      </c>
      <c r="AM51" s="33">
        <f t="shared" ca="1" si="69"/>
        <v>36.645157996412308</v>
      </c>
      <c r="AN51" s="24">
        <f t="shared" ca="1" si="213"/>
        <v>5.3335865283600872E-4</v>
      </c>
      <c r="AO51" s="34">
        <f t="shared" ca="1" si="214"/>
        <v>138.399</v>
      </c>
      <c r="AP51" s="34">
        <f t="shared" ca="1" si="215"/>
        <v>138.17500000000001</v>
      </c>
      <c r="AQ51" s="45">
        <f t="shared" ca="1" si="216"/>
        <v>1.6211326216753357E-3</v>
      </c>
      <c r="AR51" s="34">
        <f t="shared" ca="1" si="70"/>
        <v>-1.5</v>
      </c>
      <c r="AS51" s="34">
        <f t="shared" ca="1" si="71"/>
        <v>-1.5</v>
      </c>
      <c r="AT51" s="47">
        <f t="shared" ca="1" si="132"/>
        <v>0</v>
      </c>
      <c r="AU51" s="5"/>
      <c r="AV51" s="5">
        <f t="shared" ca="1" si="72"/>
        <v>428</v>
      </c>
      <c r="AW51" s="5">
        <f t="shared" ca="1" si="73"/>
        <v>-3.1499999999997641E-2</v>
      </c>
      <c r="AX51" s="5">
        <f t="shared" ca="1" si="74"/>
        <v>53.400000000008731</v>
      </c>
      <c r="AY51" s="5">
        <f t="shared" ca="1" si="75"/>
        <v>18.099999999998545</v>
      </c>
      <c r="AZ51" s="5">
        <f t="shared" ca="1" si="76"/>
        <v>0</v>
      </c>
      <c r="BA51" s="5">
        <f t="shared" ca="1" si="77"/>
        <v>-3.4200000000000728</v>
      </c>
      <c r="BB51" s="5">
        <f t="shared" ca="1" si="78"/>
        <v>0</v>
      </c>
      <c r="BC51" s="5">
        <f t="shared" ca="1" si="79"/>
        <v>360.10000000000582</v>
      </c>
      <c r="BD51" s="5">
        <f t="shared" ca="1" si="80"/>
        <v>0</v>
      </c>
      <c r="BE51" s="5">
        <f t="shared" ca="1" si="81"/>
        <v>0</v>
      </c>
      <c r="BF51" s="5">
        <f t="shared" ca="1" si="82"/>
        <v>0</v>
      </c>
      <c r="BG51" s="5">
        <f t="shared" ca="1" si="83"/>
        <v>0</v>
      </c>
      <c r="BH51" s="5">
        <f t="shared" ca="1" si="217"/>
        <v>-5.319999999999709</v>
      </c>
      <c r="BI51" s="5">
        <f t="shared" ca="1" si="218"/>
        <v>-5.3200000000001637</v>
      </c>
      <c r="BJ51" s="5">
        <f t="shared" ca="1" si="219"/>
        <v>0</v>
      </c>
      <c r="BK51" s="5">
        <f t="shared" ca="1" si="220"/>
        <v>0</v>
      </c>
      <c r="BL51" s="5">
        <f t="shared" ca="1" si="221"/>
        <v>0</v>
      </c>
      <c r="BM51" s="5">
        <f t="shared" ca="1" si="222"/>
        <v>0</v>
      </c>
      <c r="BN51" s="5">
        <f t="shared" ca="1" si="223"/>
        <v>0</v>
      </c>
      <c r="BO51" s="5">
        <f t="shared" ca="1" si="224"/>
        <v>0</v>
      </c>
      <c r="BP51" s="5">
        <f t="shared" ca="1" si="225"/>
        <v>0</v>
      </c>
      <c r="BQ51" s="5">
        <f t="shared" ca="1" si="226"/>
        <v>0</v>
      </c>
      <c r="BR51" s="5">
        <f t="shared" ca="1" si="227"/>
        <v>0</v>
      </c>
      <c r="BS51" s="5">
        <f t="shared" ca="1" si="227"/>
        <v>0</v>
      </c>
      <c r="BT51" s="37">
        <f t="shared" ca="1" si="228"/>
        <v>0.23400000000000887</v>
      </c>
      <c r="BU51" s="37">
        <f t="shared" ca="1" si="229"/>
        <v>-1.980000000000004E-2</v>
      </c>
      <c r="BV51" s="37">
        <f t="shared" ca="1" si="230"/>
        <v>4.5500000000004093E-2</v>
      </c>
      <c r="BW51" s="37">
        <f t="shared" ca="1" si="231"/>
        <v>9.2999999999996419E-3</v>
      </c>
      <c r="BX51" s="37">
        <f t="shared" ca="1" si="232"/>
        <v>0</v>
      </c>
      <c r="BY51" s="37">
        <f t="shared" ca="1" si="233"/>
        <v>-1.5389999999999571E-3</v>
      </c>
      <c r="BZ51" s="37">
        <f t="shared" ca="1" si="234"/>
        <v>0</v>
      </c>
      <c r="CA51" s="19">
        <f t="shared" ca="1" si="235"/>
        <v>0.20000000000000284</v>
      </c>
      <c r="CB51" s="33">
        <f t="shared" ca="1" si="86"/>
        <v>36.450076490178603</v>
      </c>
      <c r="CC51" s="33">
        <f t="shared" ca="1" si="87"/>
        <v>36.432765767008895</v>
      </c>
      <c r="CD51" s="24">
        <f t="shared" ca="1" si="236"/>
        <v>4.7514161511676487E-4</v>
      </c>
      <c r="CE51" s="34">
        <f t="shared" ca="1" si="237"/>
        <v>136.92400000000001</v>
      </c>
      <c r="CF51" s="34">
        <f t="shared" ca="1" si="238"/>
        <v>136.69</v>
      </c>
      <c r="CG51" s="45">
        <f t="shared" ca="1" si="88"/>
        <v>1.7119028458556505E-3</v>
      </c>
      <c r="CH51" s="5"/>
      <c r="CI51" s="44"/>
      <c r="CJ51" s="5">
        <f t="shared" ca="1" si="155"/>
        <v>117</v>
      </c>
      <c r="CK51" s="5">
        <f t="shared" ca="1" si="156"/>
        <v>118</v>
      </c>
      <c r="CL51" s="63">
        <f t="shared" ca="1" si="157"/>
        <v>-8.5470085470085166E-3</v>
      </c>
      <c r="CO51" s="5">
        <f t="shared" ca="1" si="306"/>
        <v>447530</v>
      </c>
      <c r="CP51" s="5">
        <f t="shared" ca="1" si="306"/>
        <v>21.2332</v>
      </c>
      <c r="CQ51" s="5">
        <f t="shared" ca="1" si="306"/>
        <v>79682.5</v>
      </c>
      <c r="CR51" s="5">
        <f t="shared" ca="1" si="306"/>
        <v>40479.199999999997</v>
      </c>
      <c r="CS51" s="5">
        <f t="shared" ca="1" si="306"/>
        <v>0</v>
      </c>
      <c r="CT51" s="5">
        <f t="shared" ca="1" si="306"/>
        <v>2207.4299999999998</v>
      </c>
      <c r="CU51" s="5">
        <f t="shared" ca="1" si="306"/>
        <v>0</v>
      </c>
      <c r="CV51" s="5">
        <f t="shared" ca="1" si="306"/>
        <v>55952.2</v>
      </c>
      <c r="CW51" s="5">
        <f t="shared" ca="1" si="306"/>
        <v>229701</v>
      </c>
      <c r="CX51" s="5">
        <f t="shared" ca="1" si="306"/>
        <v>39486.5</v>
      </c>
      <c r="CY51" s="5">
        <f t="shared" ca="1" si="306"/>
        <v>0</v>
      </c>
      <c r="CZ51" s="5">
        <f t="shared" ca="1" si="306"/>
        <v>0</v>
      </c>
      <c r="DA51" s="5"/>
      <c r="DB51" s="5">
        <f t="shared" ca="1" si="307"/>
        <v>4392.75</v>
      </c>
      <c r="DC51" s="5">
        <f t="shared" ca="1" si="307"/>
        <v>3729.54</v>
      </c>
      <c r="DD51" s="5">
        <f t="shared" ca="1" si="307"/>
        <v>0</v>
      </c>
      <c r="DE51" s="5">
        <f t="shared" ca="1" si="307"/>
        <v>0</v>
      </c>
      <c r="DF51" s="5">
        <f t="shared" ca="1" si="307"/>
        <v>0</v>
      </c>
      <c r="DG51" s="5">
        <f t="shared" ca="1" si="307"/>
        <v>0</v>
      </c>
      <c r="DH51" s="5">
        <f t="shared" ca="1" si="307"/>
        <v>663.20899999999995</v>
      </c>
      <c r="DI51" s="5">
        <f t="shared" ca="1" si="307"/>
        <v>0</v>
      </c>
      <c r="DJ51" s="5">
        <f t="shared" ca="1" si="307"/>
        <v>0</v>
      </c>
      <c r="DK51" s="5">
        <f t="shared" ca="1" si="307"/>
        <v>0</v>
      </c>
      <c r="DL51" s="5">
        <f t="shared" ca="1" si="307"/>
        <v>0</v>
      </c>
      <c r="DM51" s="5">
        <f t="shared" ca="1" si="307"/>
        <v>0</v>
      </c>
      <c r="DN51" s="5"/>
      <c r="DO51" s="5">
        <f t="shared" ca="1" si="308"/>
        <v>138.399</v>
      </c>
      <c r="DP51" s="5">
        <f t="shared" ca="1" si="308"/>
        <v>14.0336</v>
      </c>
      <c r="DQ51" s="5">
        <f t="shared" ca="1" si="308"/>
        <v>68.706599999999995</v>
      </c>
      <c r="DR51" s="5">
        <f t="shared" ca="1" si="308"/>
        <v>22.790400000000002</v>
      </c>
      <c r="DS51" s="5">
        <f t="shared" ca="1" si="308"/>
        <v>0</v>
      </c>
      <c r="DT51" s="5">
        <f t="shared" ca="1" si="308"/>
        <v>1.00021</v>
      </c>
      <c r="DU51" s="5">
        <f t="shared" ca="1" si="308"/>
        <v>2.22227</v>
      </c>
      <c r="DV51" s="5">
        <f t="shared" ca="1" si="308"/>
        <v>29.645700000000001</v>
      </c>
      <c r="DW51" s="5"/>
      <c r="DX51" s="19">
        <f t="shared" ca="1" si="273"/>
        <v>36.664703008514238</v>
      </c>
      <c r="DY51" s="19">
        <f t="shared" ca="1" si="274"/>
        <v>6.9558409570856909</v>
      </c>
      <c r="DZ51" s="19">
        <f t="shared" ca="1" si="275"/>
        <v>5.0696968736364347</v>
      </c>
      <c r="EA51" s="19">
        <f t="shared" ca="1" si="276"/>
        <v>2.5754371874289079</v>
      </c>
      <c r="EB51" s="19">
        <f t="shared" ca="1" si="277"/>
        <v>0</v>
      </c>
      <c r="EC51" s="19">
        <f t="shared" ca="1" si="278"/>
        <v>0.14044490283024846</v>
      </c>
      <c r="ED51" s="19">
        <f t="shared" ca="1" si="279"/>
        <v>1.2366888069247663</v>
      </c>
      <c r="EE51" s="19">
        <f t="shared" ca="1" si="280"/>
        <v>3.5598869690720107</v>
      </c>
      <c r="EF51" s="19">
        <f t="shared" ca="1" si="281"/>
        <v>14.61443154483309</v>
      </c>
      <c r="EG51" s="19">
        <f t="shared" ca="1" si="282"/>
        <v>2.5122779230175394</v>
      </c>
      <c r="EH51" s="19">
        <f t="shared" ca="1" si="283"/>
        <v>0</v>
      </c>
      <c r="EI51" s="5"/>
      <c r="EJ51" s="5"/>
      <c r="EK51" s="5"/>
      <c r="EL51" s="5">
        <f t="shared" ca="1" si="312"/>
        <v>447117</v>
      </c>
      <c r="EM51" s="5">
        <f t="shared" ca="1" si="312"/>
        <v>21.2544</v>
      </c>
      <c r="EN51" s="5">
        <f t="shared" ca="1" si="312"/>
        <v>79638</v>
      </c>
      <c r="EO51" s="5">
        <f t="shared" ca="1" si="312"/>
        <v>40467.1</v>
      </c>
      <c r="EP51" s="5">
        <f t="shared" ca="1" si="312"/>
        <v>0</v>
      </c>
      <c r="EQ51" s="5">
        <f t="shared" ca="1" si="312"/>
        <v>2210.34</v>
      </c>
      <c r="ER51" s="5">
        <f t="shared" ca="1" si="312"/>
        <v>0</v>
      </c>
      <c r="ES51" s="5">
        <f t="shared" ca="1" si="312"/>
        <v>55592.1</v>
      </c>
      <c r="ET51" s="5">
        <f t="shared" ca="1" si="312"/>
        <v>229701</v>
      </c>
      <c r="EU51" s="5">
        <f t="shared" ca="1" si="312"/>
        <v>39486.5</v>
      </c>
      <c r="EV51" s="5">
        <f t="shared" ca="1" si="312"/>
        <v>0</v>
      </c>
      <c r="EW51" s="5">
        <f t="shared" ca="1" si="312"/>
        <v>0</v>
      </c>
      <c r="EX51" s="5"/>
      <c r="EY51" s="5">
        <f t="shared" ca="1" si="313"/>
        <v>4396.3599999999997</v>
      </c>
      <c r="EZ51" s="5">
        <f t="shared" ca="1" si="313"/>
        <v>3733.15</v>
      </c>
      <c r="FA51" s="5">
        <f t="shared" ca="1" si="313"/>
        <v>0</v>
      </c>
      <c r="FB51" s="5">
        <f t="shared" ca="1" si="313"/>
        <v>0</v>
      </c>
      <c r="FC51" s="5">
        <f t="shared" ca="1" si="313"/>
        <v>0</v>
      </c>
      <c r="FD51" s="5">
        <f t="shared" ca="1" si="313"/>
        <v>0</v>
      </c>
      <c r="FE51" s="5">
        <f t="shared" ca="1" si="313"/>
        <v>663.20899999999995</v>
      </c>
      <c r="FF51" s="5">
        <f t="shared" ca="1" si="313"/>
        <v>0</v>
      </c>
      <c r="FG51" s="5">
        <f t="shared" ca="1" si="313"/>
        <v>0</v>
      </c>
      <c r="FH51" s="5">
        <f t="shared" ca="1" si="313"/>
        <v>0</v>
      </c>
      <c r="FI51" s="5">
        <f t="shared" ca="1" si="313"/>
        <v>0</v>
      </c>
      <c r="FJ51" s="5">
        <f t="shared" ca="1" si="313"/>
        <v>0</v>
      </c>
      <c r="FK51" s="5"/>
      <c r="FL51" s="5">
        <f t="shared" ca="1" si="314"/>
        <v>138.17500000000001</v>
      </c>
      <c r="FM51" s="5">
        <f t="shared" ca="1" si="314"/>
        <v>14.046900000000001</v>
      </c>
      <c r="FN51" s="5">
        <f t="shared" ca="1" si="314"/>
        <v>68.671800000000005</v>
      </c>
      <c r="FO51" s="5">
        <f t="shared" ca="1" si="314"/>
        <v>22.7865</v>
      </c>
      <c r="FP51" s="5">
        <f t="shared" ca="1" si="314"/>
        <v>0</v>
      </c>
      <c r="FQ51" s="5">
        <f t="shared" ca="1" si="314"/>
        <v>1.0015099999999999</v>
      </c>
      <c r="FR51" s="5">
        <f t="shared" ca="1" si="314"/>
        <v>2.22227</v>
      </c>
      <c r="FS51" s="5">
        <f t="shared" ca="1" si="314"/>
        <v>29.445699999999999</v>
      </c>
      <c r="FT51" s="5"/>
      <c r="FU51" s="19">
        <f t="shared" ca="1" si="284"/>
        <v>36.645157996412308</v>
      </c>
      <c r="FV51" s="19">
        <f t="shared" ca="1" si="285"/>
        <v>6.9625738891545055</v>
      </c>
      <c r="FW51" s="19">
        <f t="shared" ca="1" si="286"/>
        <v>5.0668656182054823</v>
      </c>
      <c r="FX51" s="19">
        <f t="shared" ca="1" si="287"/>
        <v>2.5746673404465592</v>
      </c>
      <c r="FY51" s="19">
        <f t="shared" ca="1" si="288"/>
        <v>0</v>
      </c>
      <c r="FZ51" s="19">
        <f t="shared" ca="1" si="289"/>
        <v>0.14063004784831748</v>
      </c>
      <c r="GA51" s="19">
        <f t="shared" ca="1" si="290"/>
        <v>1.2366888069247663</v>
      </c>
      <c r="GB51" s="19">
        <f t="shared" ca="1" si="291"/>
        <v>3.5369760683824434</v>
      </c>
      <c r="GC51" s="19">
        <f t="shared" ca="1" si="292"/>
        <v>14.61443154483309</v>
      </c>
      <c r="GD51" s="19">
        <f t="shared" ca="1" si="293"/>
        <v>2.5122779230175394</v>
      </c>
      <c r="GE51" s="19">
        <f t="shared" ca="1" si="294"/>
        <v>0</v>
      </c>
      <c r="GF51" s="5"/>
      <c r="GG51" s="5"/>
      <c r="GH51" s="5"/>
      <c r="GI51" s="5">
        <f t="shared" ca="1" si="309"/>
        <v>447501</v>
      </c>
      <c r="GJ51" s="5">
        <f t="shared" ca="1" si="309"/>
        <v>21.261700000000001</v>
      </c>
      <c r="GK51" s="5">
        <f t="shared" ca="1" si="309"/>
        <v>81832.100000000006</v>
      </c>
      <c r="GL51" s="5">
        <f t="shared" ca="1" si="309"/>
        <v>35830</v>
      </c>
      <c r="GM51" s="5">
        <f t="shared" ca="1" si="309"/>
        <v>0</v>
      </c>
      <c r="GN51" s="5">
        <f t="shared" ca="1" si="309"/>
        <v>2053.48</v>
      </c>
      <c r="GO51" s="5">
        <f t="shared" ca="1" si="309"/>
        <v>0</v>
      </c>
      <c r="GP51" s="5">
        <f t="shared" ca="1" si="309"/>
        <v>58576.800000000003</v>
      </c>
      <c r="GQ51" s="5">
        <f t="shared" ca="1" si="309"/>
        <v>229701</v>
      </c>
      <c r="GR51" s="5">
        <f t="shared" ca="1" si="309"/>
        <v>39486.5</v>
      </c>
      <c r="GS51" s="5">
        <f t="shared" ca="1" si="309"/>
        <v>0</v>
      </c>
      <c r="GT51" s="5">
        <f t="shared" ca="1" si="309"/>
        <v>0</v>
      </c>
      <c r="GU51" s="5"/>
      <c r="GV51" s="5">
        <f t="shared" ca="1" si="310"/>
        <v>4278.6400000000003</v>
      </c>
      <c r="GW51" s="5">
        <f t="shared" ca="1" si="310"/>
        <v>3616.14</v>
      </c>
      <c r="GX51" s="5">
        <f t="shared" ca="1" si="310"/>
        <v>0</v>
      </c>
      <c r="GY51" s="5">
        <f t="shared" ca="1" si="310"/>
        <v>0</v>
      </c>
      <c r="GZ51" s="5">
        <f t="shared" ca="1" si="310"/>
        <v>0</v>
      </c>
      <c r="HA51" s="5">
        <f t="shared" ca="1" si="310"/>
        <v>0</v>
      </c>
      <c r="HB51" s="5">
        <f t="shared" ca="1" si="310"/>
        <v>662.5</v>
      </c>
      <c r="HC51" s="5">
        <f t="shared" ca="1" si="310"/>
        <v>0</v>
      </c>
      <c r="HD51" s="5">
        <f t="shared" ca="1" si="310"/>
        <v>0</v>
      </c>
      <c r="HE51" s="5">
        <f t="shared" ca="1" si="310"/>
        <v>0</v>
      </c>
      <c r="HF51" s="5">
        <f t="shared" ca="1" si="310"/>
        <v>0</v>
      </c>
      <c r="HG51" s="5">
        <f t="shared" ca="1" si="310"/>
        <v>0</v>
      </c>
      <c r="HH51" s="5"/>
      <c r="HI51" s="5">
        <f t="shared" ca="1" si="311"/>
        <v>136.92400000000001</v>
      </c>
      <c r="HJ51" s="5">
        <f t="shared" ca="1" si="311"/>
        <v>13.6044</v>
      </c>
      <c r="HK51" s="5">
        <f t="shared" ca="1" si="311"/>
        <v>69.147000000000006</v>
      </c>
      <c r="HL51" s="5">
        <f t="shared" ca="1" si="311"/>
        <v>19.9636</v>
      </c>
      <c r="HM51" s="5">
        <f t="shared" ca="1" si="311"/>
        <v>0</v>
      </c>
      <c r="HN51" s="5">
        <f t="shared" ca="1" si="311"/>
        <v>0.92977200000000004</v>
      </c>
      <c r="HO51" s="5">
        <f t="shared" ca="1" si="311"/>
        <v>2.21991</v>
      </c>
      <c r="HP51" s="5">
        <f t="shared" ca="1" si="311"/>
        <v>31.058800000000002</v>
      </c>
      <c r="HQ51" s="5"/>
      <c r="HR51" s="19">
        <f t="shared" ca="1" si="103"/>
        <v>36.450076490178603</v>
      </c>
      <c r="HS51" s="19">
        <f t="shared" ca="1" si="104"/>
        <v>6.7443852800301336</v>
      </c>
      <c r="HT51" s="19">
        <f t="shared" ca="1" si="105"/>
        <v>5.2064624168807967</v>
      </c>
      <c r="HU51" s="19">
        <f t="shared" ca="1" si="106"/>
        <v>2.2796377997978658</v>
      </c>
      <c r="HV51" s="19">
        <f t="shared" ca="1" si="107"/>
        <v>0</v>
      </c>
      <c r="HW51" s="19">
        <f t="shared" ca="1" si="108"/>
        <v>0.13065003151350604</v>
      </c>
      <c r="HX51" s="19">
        <f t="shared" ca="1" si="109"/>
        <v>1.2353667314340695</v>
      </c>
      <c r="HY51" s="19">
        <f t="shared" ca="1" si="110"/>
        <v>3.7268737781523757</v>
      </c>
      <c r="HZ51" s="19">
        <f t="shared" ca="1" si="111"/>
        <v>14.61443154483309</v>
      </c>
      <c r="IA51" s="19">
        <f t="shared" ca="1" si="112"/>
        <v>2.5122779230175394</v>
      </c>
      <c r="IB51" s="19">
        <f t="shared" ca="1" si="113"/>
        <v>0</v>
      </c>
      <c r="IC51" s="5"/>
      <c r="ID51" s="5"/>
      <c r="IE51" s="5"/>
      <c r="IF51" s="5">
        <f t="shared" ca="1" si="315"/>
        <v>447073</v>
      </c>
      <c r="IG51" s="5">
        <f t="shared" ca="1" si="315"/>
        <v>21.293199999999999</v>
      </c>
      <c r="IH51" s="5">
        <f t="shared" ca="1" si="315"/>
        <v>81778.7</v>
      </c>
      <c r="II51" s="5">
        <f t="shared" ca="1" si="315"/>
        <v>35811.9</v>
      </c>
      <c r="IJ51" s="5">
        <f t="shared" ca="1" si="315"/>
        <v>0</v>
      </c>
      <c r="IK51" s="5">
        <f t="shared" ca="1" si="315"/>
        <v>2056.9</v>
      </c>
      <c r="IL51" s="5">
        <f t="shared" ca="1" si="315"/>
        <v>0</v>
      </c>
      <c r="IM51" s="5">
        <f t="shared" ca="1" si="315"/>
        <v>58216.7</v>
      </c>
      <c r="IN51" s="5">
        <f t="shared" ca="1" si="315"/>
        <v>229701</v>
      </c>
      <c r="IO51" s="5">
        <f t="shared" ca="1" si="315"/>
        <v>39486.5</v>
      </c>
      <c r="IP51" s="5">
        <f t="shared" ca="1" si="315"/>
        <v>0</v>
      </c>
      <c r="IQ51" s="5">
        <f t="shared" ca="1" si="315"/>
        <v>0</v>
      </c>
      <c r="IR51" s="5"/>
      <c r="IS51" s="5">
        <f t="shared" ca="1" si="316"/>
        <v>4283.96</v>
      </c>
      <c r="IT51" s="5">
        <f t="shared" ca="1" si="316"/>
        <v>3621.46</v>
      </c>
      <c r="IU51" s="5">
        <f t="shared" ca="1" si="316"/>
        <v>0</v>
      </c>
      <c r="IV51" s="5">
        <f t="shared" ca="1" si="316"/>
        <v>0</v>
      </c>
      <c r="IW51" s="5">
        <f t="shared" ca="1" si="316"/>
        <v>0</v>
      </c>
      <c r="IX51" s="5">
        <f t="shared" ca="1" si="316"/>
        <v>0</v>
      </c>
      <c r="IY51" s="5">
        <f t="shared" ca="1" si="316"/>
        <v>662.5</v>
      </c>
      <c r="IZ51" s="5">
        <f t="shared" ca="1" si="316"/>
        <v>0</v>
      </c>
      <c r="JA51" s="5">
        <f t="shared" ca="1" si="316"/>
        <v>0</v>
      </c>
      <c r="JB51" s="5">
        <f t="shared" ca="1" si="316"/>
        <v>0</v>
      </c>
      <c r="JC51" s="5">
        <f t="shared" ca="1" si="316"/>
        <v>0</v>
      </c>
      <c r="JD51" s="5">
        <f t="shared" ca="1" si="316"/>
        <v>0</v>
      </c>
      <c r="JE51" s="5"/>
      <c r="JF51" s="5">
        <f t="shared" ca="1" si="317"/>
        <v>136.69</v>
      </c>
      <c r="JG51" s="5">
        <f t="shared" ca="1" si="317"/>
        <v>13.6242</v>
      </c>
      <c r="JH51" s="5">
        <f t="shared" ca="1" si="317"/>
        <v>69.101500000000001</v>
      </c>
      <c r="JI51" s="5">
        <f t="shared" ca="1" si="317"/>
        <v>19.9543</v>
      </c>
      <c r="JJ51" s="5">
        <f t="shared" ca="1" si="317"/>
        <v>0</v>
      </c>
      <c r="JK51" s="5">
        <f t="shared" ca="1" si="317"/>
        <v>0.931311</v>
      </c>
      <c r="JL51" s="5">
        <f t="shared" ca="1" si="317"/>
        <v>2.21991</v>
      </c>
      <c r="JM51" s="5">
        <f t="shared" ca="1" si="317"/>
        <v>30.858799999999999</v>
      </c>
      <c r="JN51" s="5"/>
      <c r="JO51" s="19">
        <f t="shared" ca="1" si="295"/>
        <v>36.432765767008895</v>
      </c>
      <c r="JP51" s="19">
        <f t="shared" ca="1" si="296"/>
        <v>6.7543075121187144</v>
      </c>
      <c r="JQ51" s="19">
        <f t="shared" ca="1" si="297"/>
        <v>5.2030649103636533</v>
      </c>
      <c r="JR51" s="19">
        <f t="shared" ca="1" si="298"/>
        <v>2.2784862105102204</v>
      </c>
      <c r="JS51" s="19">
        <f t="shared" ca="1" si="299"/>
        <v>0</v>
      </c>
      <c r="JT51" s="19">
        <f t="shared" ca="1" si="300"/>
        <v>0.13086762462752527</v>
      </c>
      <c r="JU51" s="19">
        <f t="shared" ca="1" si="301"/>
        <v>1.2353667314340695</v>
      </c>
      <c r="JV51" s="19">
        <f t="shared" ca="1" si="302"/>
        <v>3.7039628774628079</v>
      </c>
      <c r="JW51" s="19">
        <f t="shared" ca="1" si="303"/>
        <v>14.61443154483309</v>
      </c>
      <c r="JX51" s="19">
        <f t="shared" ca="1" si="304"/>
        <v>2.5122779230175394</v>
      </c>
      <c r="JY51" s="19">
        <f t="shared" ca="1" si="305"/>
        <v>0</v>
      </c>
    </row>
    <row r="52" spans="1:285" ht="15" customHeight="1" x14ac:dyDescent="0.25">
      <c r="A52" s="5">
        <f>IF('Old Results'!E32='New Results'!E32,'New Results'!E32,"0")</f>
        <v>53627.8</v>
      </c>
      <c r="B52" s="5">
        <v>300</v>
      </c>
      <c r="C52" s="27">
        <f t="shared" si="272"/>
        <v>31</v>
      </c>
      <c r="D52" s="41" t="str">
        <f>'Old Results'!C32</f>
        <v>OffMed-FanPowerAdj19</v>
      </c>
      <c r="E52" s="41" t="str">
        <f>'New Results'!C32</f>
        <v>OffMed-FanPowerAdj19</v>
      </c>
      <c r="F52" s="5">
        <f t="shared" ca="1" si="183"/>
        <v>0</v>
      </c>
      <c r="G52" s="5">
        <f t="shared" ca="1" si="184"/>
        <v>0</v>
      </c>
      <c r="H52" s="5">
        <f t="shared" ca="1" si="185"/>
        <v>0</v>
      </c>
      <c r="I52" s="5">
        <f t="shared" ca="1" si="186"/>
        <v>0</v>
      </c>
      <c r="J52" s="5">
        <f t="shared" ca="1" si="187"/>
        <v>0</v>
      </c>
      <c r="K52" s="5">
        <f t="shared" ca="1" si="188"/>
        <v>0</v>
      </c>
      <c r="L52" s="5">
        <f t="shared" ca="1" si="189"/>
        <v>0</v>
      </c>
      <c r="M52" s="5">
        <f t="shared" ca="1" si="190"/>
        <v>0</v>
      </c>
      <c r="N52" s="5">
        <f t="shared" ca="1" si="191"/>
        <v>0</v>
      </c>
      <c r="O52" s="5">
        <f t="shared" ca="1" si="192"/>
        <v>0</v>
      </c>
      <c r="P52" s="5">
        <f t="shared" ca="1" si="193"/>
        <v>0</v>
      </c>
      <c r="Q52" s="5">
        <f t="shared" ca="1" si="193"/>
        <v>0</v>
      </c>
      <c r="R52" s="5">
        <f t="shared" ca="1" si="194"/>
        <v>0</v>
      </c>
      <c r="S52" s="5">
        <f t="shared" ca="1" si="195"/>
        <v>0</v>
      </c>
      <c r="T52" s="5">
        <f t="shared" ca="1" si="196"/>
        <v>0</v>
      </c>
      <c r="U52" s="5">
        <f t="shared" ca="1" si="197"/>
        <v>0</v>
      </c>
      <c r="V52" s="5">
        <f t="shared" ca="1" si="198"/>
        <v>0</v>
      </c>
      <c r="W52" s="5">
        <f t="shared" ca="1" si="199"/>
        <v>0</v>
      </c>
      <c r="X52" s="5">
        <f t="shared" ca="1" si="200"/>
        <v>0</v>
      </c>
      <c r="Y52" s="5">
        <f t="shared" ca="1" si="201"/>
        <v>0</v>
      </c>
      <c r="Z52" s="5">
        <f t="shared" ca="1" si="202"/>
        <v>0</v>
      </c>
      <c r="AA52" s="5">
        <f t="shared" ca="1" si="203"/>
        <v>0</v>
      </c>
      <c r="AB52" s="5">
        <f t="shared" ca="1" si="204"/>
        <v>0</v>
      </c>
      <c r="AC52" s="5">
        <f t="shared" ca="1" si="204"/>
        <v>0</v>
      </c>
      <c r="AD52" s="37">
        <f t="shared" ca="1" si="205"/>
        <v>0</v>
      </c>
      <c r="AE52" s="37">
        <f t="shared" ca="1" si="206"/>
        <v>0</v>
      </c>
      <c r="AF52" s="37">
        <f t="shared" ca="1" si="207"/>
        <v>0</v>
      </c>
      <c r="AG52" s="37">
        <f t="shared" ca="1" si="208"/>
        <v>0</v>
      </c>
      <c r="AH52" s="37">
        <f t="shared" ca="1" si="209"/>
        <v>0</v>
      </c>
      <c r="AI52" s="37">
        <f t="shared" ca="1" si="210"/>
        <v>0</v>
      </c>
      <c r="AJ52" s="37">
        <f t="shared" ca="1" si="211"/>
        <v>0</v>
      </c>
      <c r="AK52" s="37">
        <f t="shared" ca="1" si="212"/>
        <v>0</v>
      </c>
      <c r="AL52" s="33">
        <f t="shared" ca="1" si="68"/>
        <v>35.24101902371531</v>
      </c>
      <c r="AM52" s="33">
        <f t="shared" ca="1" si="69"/>
        <v>35.24101902371531</v>
      </c>
      <c r="AN52" s="24">
        <f t="shared" ca="1" si="213"/>
        <v>0</v>
      </c>
      <c r="AO52" s="34">
        <f t="shared" ca="1" si="214"/>
        <v>162.30799999999999</v>
      </c>
      <c r="AP52" s="34">
        <f t="shared" ca="1" si="215"/>
        <v>162.30799999999999</v>
      </c>
      <c r="AQ52" s="45">
        <f t="shared" ca="1" si="216"/>
        <v>0</v>
      </c>
      <c r="AR52" s="34">
        <f t="shared" ca="1" si="70"/>
        <v>-18.600000000000001</v>
      </c>
      <c r="AS52" s="34">
        <f t="shared" ca="1" si="71"/>
        <v>-18.399999999999999</v>
      </c>
      <c r="AT52" s="47">
        <f t="shared" ca="1" si="132"/>
        <v>1.086956521739146E-2</v>
      </c>
      <c r="AU52" s="5"/>
      <c r="AV52" s="5">
        <f t="shared" ca="1" si="72"/>
        <v>-264</v>
      </c>
      <c r="AW52" s="5">
        <f t="shared" ca="1" si="73"/>
        <v>0</v>
      </c>
      <c r="AX52" s="5">
        <f t="shared" ca="1" si="74"/>
        <v>-263</v>
      </c>
      <c r="AY52" s="5">
        <f t="shared" ca="1" si="75"/>
        <v>-1.5</v>
      </c>
      <c r="AZ52" s="5">
        <f t="shared" ca="1" si="76"/>
        <v>0</v>
      </c>
      <c r="BA52" s="5">
        <f t="shared" ca="1" si="77"/>
        <v>-0.12000000000011823</v>
      </c>
      <c r="BB52" s="5">
        <f t="shared" ca="1" si="78"/>
        <v>0</v>
      </c>
      <c r="BC52" s="5">
        <f t="shared" ca="1" si="79"/>
        <v>0</v>
      </c>
      <c r="BD52" s="5">
        <f t="shared" ca="1" si="80"/>
        <v>0</v>
      </c>
      <c r="BE52" s="5">
        <f t="shared" ca="1" si="81"/>
        <v>0</v>
      </c>
      <c r="BF52" s="5">
        <f t="shared" ca="1" si="82"/>
        <v>0</v>
      </c>
      <c r="BG52" s="5">
        <f t="shared" ca="1" si="83"/>
        <v>0</v>
      </c>
      <c r="BH52" s="5">
        <f t="shared" ca="1" si="217"/>
        <v>0</v>
      </c>
      <c r="BI52" s="5">
        <f t="shared" ca="1" si="218"/>
        <v>0</v>
      </c>
      <c r="BJ52" s="5">
        <f t="shared" ca="1" si="219"/>
        <v>0</v>
      </c>
      <c r="BK52" s="5">
        <f t="shared" ca="1" si="220"/>
        <v>0</v>
      </c>
      <c r="BL52" s="5">
        <f t="shared" ca="1" si="221"/>
        <v>0</v>
      </c>
      <c r="BM52" s="5">
        <f t="shared" ca="1" si="222"/>
        <v>0</v>
      </c>
      <c r="BN52" s="5">
        <f t="shared" ca="1" si="223"/>
        <v>0</v>
      </c>
      <c r="BO52" s="5">
        <f t="shared" ca="1" si="224"/>
        <v>0</v>
      </c>
      <c r="BP52" s="5">
        <f t="shared" ca="1" si="225"/>
        <v>0</v>
      </c>
      <c r="BQ52" s="5">
        <f t="shared" ca="1" si="226"/>
        <v>0</v>
      </c>
      <c r="BR52" s="5">
        <f t="shared" ca="1" si="227"/>
        <v>0</v>
      </c>
      <c r="BS52" s="5">
        <f t="shared" ca="1" si="227"/>
        <v>0</v>
      </c>
      <c r="BT52" s="37">
        <f t="shared" ca="1" si="228"/>
        <v>-0.27899999999999636</v>
      </c>
      <c r="BU52" s="37">
        <f t="shared" ca="1" si="229"/>
        <v>0</v>
      </c>
      <c r="BV52" s="37">
        <f t="shared" ca="1" si="230"/>
        <v>-0.27790000000000248</v>
      </c>
      <c r="BW52" s="37">
        <f t="shared" ca="1" si="231"/>
        <v>-7.9999999999813554E-4</v>
      </c>
      <c r="BX52" s="37">
        <f t="shared" ca="1" si="232"/>
        <v>0</v>
      </c>
      <c r="BY52" s="37">
        <f t="shared" ca="1" si="233"/>
        <v>-5.1000000000023249E-5</v>
      </c>
      <c r="BZ52" s="37">
        <f t="shared" ca="1" si="234"/>
        <v>0</v>
      </c>
      <c r="CA52" s="19">
        <f t="shared" ca="1" si="235"/>
        <v>0</v>
      </c>
      <c r="CB52" s="33">
        <f t="shared" ca="1" si="86"/>
        <v>37.158190639929288</v>
      </c>
      <c r="CC52" s="33">
        <f t="shared" ca="1" si="87"/>
        <v>37.17498730136235</v>
      </c>
      <c r="CD52" s="24">
        <f t="shared" ca="1" si="236"/>
        <v>4.5182695818827645E-4</v>
      </c>
      <c r="CE52" s="34">
        <f t="shared" ca="1" si="237"/>
        <v>143.66499999999999</v>
      </c>
      <c r="CF52" s="34">
        <f t="shared" ca="1" si="238"/>
        <v>143.94399999999999</v>
      </c>
      <c r="CG52" s="45">
        <f t="shared" ca="1" si="88"/>
        <v>-1.9382537653531678E-3</v>
      </c>
      <c r="CH52" s="5"/>
      <c r="CJ52" s="5">
        <f t="shared" ca="1" si="155"/>
        <v>87</v>
      </c>
      <c r="CK52" s="5">
        <f t="shared" ca="1" si="156"/>
        <v>85</v>
      </c>
      <c r="CL52" s="63">
        <f t="shared" ca="1" si="157"/>
        <v>2.2988505747126409E-2</v>
      </c>
      <c r="CO52" s="5">
        <f t="shared" ca="1" si="306"/>
        <v>534460</v>
      </c>
      <c r="CP52" s="5">
        <f t="shared" ca="1" si="306"/>
        <v>38356.699999999997</v>
      </c>
      <c r="CQ52" s="5">
        <f t="shared" ca="1" si="306"/>
        <v>76669.600000000006</v>
      </c>
      <c r="CR52" s="5">
        <f t="shared" ca="1" si="306"/>
        <v>91669.3</v>
      </c>
      <c r="CS52" s="5">
        <f t="shared" ca="1" si="306"/>
        <v>0</v>
      </c>
      <c r="CT52" s="5">
        <f t="shared" ca="1" si="306"/>
        <v>0</v>
      </c>
      <c r="CU52" s="5">
        <f t="shared" ca="1" si="306"/>
        <v>0</v>
      </c>
      <c r="CV52" s="5">
        <f t="shared" ca="1" si="306"/>
        <v>58576.800000000003</v>
      </c>
      <c r="CW52" s="5">
        <f t="shared" ca="1" si="306"/>
        <v>229701</v>
      </c>
      <c r="CX52" s="5">
        <f t="shared" ca="1" si="306"/>
        <v>39486.5</v>
      </c>
      <c r="CY52" s="5">
        <f t="shared" ca="1" si="306"/>
        <v>0</v>
      </c>
      <c r="CZ52" s="5">
        <f t="shared" ca="1" si="306"/>
        <v>0</v>
      </c>
      <c r="DA52" s="5"/>
      <c r="DB52" s="5">
        <f t="shared" ca="1" si="307"/>
        <v>663.20799999999997</v>
      </c>
      <c r="DC52" s="5">
        <f t="shared" ca="1" si="307"/>
        <v>0</v>
      </c>
      <c r="DD52" s="5">
        <f t="shared" ca="1" si="307"/>
        <v>0</v>
      </c>
      <c r="DE52" s="5">
        <f t="shared" ca="1" si="307"/>
        <v>0</v>
      </c>
      <c r="DF52" s="5">
        <f t="shared" ca="1" si="307"/>
        <v>0</v>
      </c>
      <c r="DG52" s="5">
        <f t="shared" ca="1" si="307"/>
        <v>0</v>
      </c>
      <c r="DH52" s="5">
        <f t="shared" ca="1" si="307"/>
        <v>663.20799999999997</v>
      </c>
      <c r="DI52" s="5">
        <f t="shared" ca="1" si="307"/>
        <v>0</v>
      </c>
      <c r="DJ52" s="5">
        <f t="shared" ca="1" si="307"/>
        <v>0</v>
      </c>
      <c r="DK52" s="5">
        <f t="shared" ca="1" si="307"/>
        <v>0</v>
      </c>
      <c r="DL52" s="5">
        <f t="shared" ca="1" si="307"/>
        <v>0</v>
      </c>
      <c r="DM52" s="5">
        <f t="shared" ca="1" si="307"/>
        <v>0</v>
      </c>
      <c r="DN52" s="5"/>
      <c r="DO52" s="5">
        <f t="shared" ca="1" si="308"/>
        <v>162.30799999999999</v>
      </c>
      <c r="DP52" s="5">
        <f t="shared" ca="1" si="308"/>
        <v>17.637699999999999</v>
      </c>
      <c r="DQ52" s="5">
        <f t="shared" ca="1" si="308"/>
        <v>62.981499999999997</v>
      </c>
      <c r="DR52" s="5">
        <f t="shared" ca="1" si="308"/>
        <v>48.407600000000002</v>
      </c>
      <c r="DS52" s="5">
        <f t="shared" ca="1" si="308"/>
        <v>0</v>
      </c>
      <c r="DT52" s="5">
        <f t="shared" ca="1" si="308"/>
        <v>0</v>
      </c>
      <c r="DU52" s="5">
        <f t="shared" ca="1" si="308"/>
        <v>2.22227</v>
      </c>
      <c r="DV52" s="5">
        <f t="shared" ca="1" si="308"/>
        <v>31.058800000000002</v>
      </c>
      <c r="DW52" s="5"/>
      <c r="DX52" s="19">
        <f t="shared" ca="1" si="273"/>
        <v>35.24101902371531</v>
      </c>
      <c r="DY52" s="19">
        <f t="shared" ca="1" si="274"/>
        <v>2.4403958469301368</v>
      </c>
      <c r="DZ52" s="19">
        <f t="shared" ca="1" si="275"/>
        <v>4.8780049750316072</v>
      </c>
      <c r="EA52" s="19">
        <f t="shared" ca="1" si="276"/>
        <v>5.83234165115854</v>
      </c>
      <c r="EB52" s="19">
        <f t="shared" ca="1" si="277"/>
        <v>0</v>
      </c>
      <c r="EC52" s="19">
        <f t="shared" ca="1" si="278"/>
        <v>0</v>
      </c>
      <c r="ED52" s="19">
        <f t="shared" ca="1" si="279"/>
        <v>1.2366869422202664</v>
      </c>
      <c r="EE52" s="19">
        <f t="shared" ca="1" si="280"/>
        <v>3.7268737781523757</v>
      </c>
      <c r="EF52" s="19">
        <f t="shared" ca="1" si="281"/>
        <v>14.61443154483309</v>
      </c>
      <c r="EG52" s="19">
        <f t="shared" ca="1" si="282"/>
        <v>2.5122779230175394</v>
      </c>
      <c r="EH52" s="19">
        <f t="shared" ca="1" si="283"/>
        <v>0</v>
      </c>
      <c r="EI52" s="5"/>
      <c r="EJ52" s="5"/>
      <c r="EK52" s="5"/>
      <c r="EL52" s="5">
        <f t="shared" ca="1" si="312"/>
        <v>534460</v>
      </c>
      <c r="EM52" s="5">
        <f t="shared" ca="1" si="312"/>
        <v>38356.699999999997</v>
      </c>
      <c r="EN52" s="5">
        <f t="shared" ca="1" si="312"/>
        <v>76669.600000000006</v>
      </c>
      <c r="EO52" s="5">
        <f t="shared" ca="1" si="312"/>
        <v>91669.3</v>
      </c>
      <c r="EP52" s="5">
        <f t="shared" ca="1" si="312"/>
        <v>0</v>
      </c>
      <c r="EQ52" s="5">
        <f t="shared" ca="1" si="312"/>
        <v>0</v>
      </c>
      <c r="ER52" s="5">
        <f t="shared" ca="1" si="312"/>
        <v>0</v>
      </c>
      <c r="ES52" s="5">
        <f t="shared" ca="1" si="312"/>
        <v>58576.800000000003</v>
      </c>
      <c r="ET52" s="5">
        <f t="shared" ca="1" si="312"/>
        <v>229701</v>
      </c>
      <c r="EU52" s="5">
        <f t="shared" ca="1" si="312"/>
        <v>39486.5</v>
      </c>
      <c r="EV52" s="5">
        <f t="shared" ca="1" si="312"/>
        <v>0</v>
      </c>
      <c r="EW52" s="5">
        <f t="shared" ca="1" si="312"/>
        <v>0</v>
      </c>
      <c r="EX52" s="5"/>
      <c r="EY52" s="5">
        <f t="shared" ca="1" si="313"/>
        <v>663.20799999999997</v>
      </c>
      <c r="EZ52" s="5">
        <f t="shared" ca="1" si="313"/>
        <v>0</v>
      </c>
      <c r="FA52" s="5">
        <f t="shared" ca="1" si="313"/>
        <v>0</v>
      </c>
      <c r="FB52" s="5">
        <f t="shared" ca="1" si="313"/>
        <v>0</v>
      </c>
      <c r="FC52" s="5">
        <f t="shared" ca="1" si="313"/>
        <v>0</v>
      </c>
      <c r="FD52" s="5">
        <f t="shared" ca="1" si="313"/>
        <v>0</v>
      </c>
      <c r="FE52" s="5">
        <f t="shared" ca="1" si="313"/>
        <v>663.20799999999997</v>
      </c>
      <c r="FF52" s="5">
        <f t="shared" ca="1" si="313"/>
        <v>0</v>
      </c>
      <c r="FG52" s="5">
        <f t="shared" ca="1" si="313"/>
        <v>0</v>
      </c>
      <c r="FH52" s="5">
        <f t="shared" ca="1" si="313"/>
        <v>0</v>
      </c>
      <c r="FI52" s="5">
        <f t="shared" ca="1" si="313"/>
        <v>0</v>
      </c>
      <c r="FJ52" s="5">
        <f t="shared" ca="1" si="313"/>
        <v>0</v>
      </c>
      <c r="FK52" s="5"/>
      <c r="FL52" s="5">
        <f t="shared" ca="1" si="314"/>
        <v>162.30799999999999</v>
      </c>
      <c r="FM52" s="5">
        <f t="shared" ca="1" si="314"/>
        <v>17.637699999999999</v>
      </c>
      <c r="FN52" s="5">
        <f t="shared" ca="1" si="314"/>
        <v>62.981499999999997</v>
      </c>
      <c r="FO52" s="5">
        <f t="shared" ca="1" si="314"/>
        <v>48.407600000000002</v>
      </c>
      <c r="FP52" s="5">
        <f t="shared" ca="1" si="314"/>
        <v>0</v>
      </c>
      <c r="FQ52" s="5">
        <f t="shared" ca="1" si="314"/>
        <v>0</v>
      </c>
      <c r="FR52" s="5">
        <f t="shared" ca="1" si="314"/>
        <v>2.22227</v>
      </c>
      <c r="FS52" s="5">
        <f t="shared" ca="1" si="314"/>
        <v>31.058800000000002</v>
      </c>
      <c r="FT52" s="5"/>
      <c r="FU52" s="19">
        <f t="shared" ca="1" si="284"/>
        <v>35.24101902371531</v>
      </c>
      <c r="FV52" s="19">
        <f t="shared" ca="1" si="285"/>
        <v>2.4403958469301368</v>
      </c>
      <c r="FW52" s="19">
        <f t="shared" ca="1" si="286"/>
        <v>4.8780049750316072</v>
      </c>
      <c r="FX52" s="19">
        <f t="shared" ca="1" si="287"/>
        <v>5.83234165115854</v>
      </c>
      <c r="FY52" s="19">
        <f t="shared" ca="1" si="288"/>
        <v>0</v>
      </c>
      <c r="FZ52" s="19">
        <f t="shared" ca="1" si="289"/>
        <v>0</v>
      </c>
      <c r="GA52" s="19">
        <f t="shared" ca="1" si="290"/>
        <v>1.2366869422202664</v>
      </c>
      <c r="GB52" s="19">
        <f t="shared" ca="1" si="291"/>
        <v>3.7268737781523757</v>
      </c>
      <c r="GC52" s="19">
        <f t="shared" ca="1" si="292"/>
        <v>14.61443154483309</v>
      </c>
      <c r="GD52" s="19">
        <f t="shared" ca="1" si="293"/>
        <v>2.5122779230175394</v>
      </c>
      <c r="GE52" s="19">
        <f t="shared" ca="1" si="294"/>
        <v>0</v>
      </c>
      <c r="GF52" s="5"/>
      <c r="GG52" s="5"/>
      <c r="GH52" s="5"/>
      <c r="GI52" s="5">
        <f t="shared" ca="1" si="309"/>
        <v>460068</v>
      </c>
      <c r="GJ52" s="5">
        <f t="shared" ca="1" si="309"/>
        <v>20.961099999999998</v>
      </c>
      <c r="GK52" s="5">
        <f t="shared" ca="1" si="309"/>
        <v>82753.899999999994</v>
      </c>
      <c r="GL52" s="5">
        <f t="shared" ca="1" si="309"/>
        <v>47490.1</v>
      </c>
      <c r="GM52" s="5">
        <f t="shared" ca="1" si="309"/>
        <v>0</v>
      </c>
      <c r="GN52" s="5">
        <f t="shared" ca="1" si="309"/>
        <v>2038.1</v>
      </c>
      <c r="GO52" s="5">
        <f t="shared" ca="1" si="309"/>
        <v>0</v>
      </c>
      <c r="GP52" s="5">
        <f t="shared" ca="1" si="309"/>
        <v>58576.800000000003</v>
      </c>
      <c r="GQ52" s="5">
        <f t="shared" ca="1" si="309"/>
        <v>229701</v>
      </c>
      <c r="GR52" s="5">
        <f t="shared" ca="1" si="309"/>
        <v>39486.5</v>
      </c>
      <c r="GS52" s="5">
        <f t="shared" ca="1" si="309"/>
        <v>0</v>
      </c>
      <c r="GT52" s="5">
        <f t="shared" ca="1" si="309"/>
        <v>0</v>
      </c>
      <c r="GU52" s="5"/>
      <c r="GV52" s="5">
        <f t="shared" ca="1" si="310"/>
        <v>4229.6000000000004</v>
      </c>
      <c r="GW52" s="5">
        <f t="shared" ca="1" si="310"/>
        <v>3567.1</v>
      </c>
      <c r="GX52" s="5">
        <f t="shared" ca="1" si="310"/>
        <v>0</v>
      </c>
      <c r="GY52" s="5">
        <f t="shared" ca="1" si="310"/>
        <v>0</v>
      </c>
      <c r="GZ52" s="5">
        <f t="shared" ca="1" si="310"/>
        <v>0</v>
      </c>
      <c r="HA52" s="5">
        <f t="shared" ca="1" si="310"/>
        <v>0</v>
      </c>
      <c r="HB52" s="5">
        <f t="shared" ca="1" si="310"/>
        <v>662.5</v>
      </c>
      <c r="HC52" s="5">
        <f t="shared" ca="1" si="310"/>
        <v>0</v>
      </c>
      <c r="HD52" s="5">
        <f t="shared" ca="1" si="310"/>
        <v>0</v>
      </c>
      <c r="HE52" s="5">
        <f t="shared" ca="1" si="310"/>
        <v>0</v>
      </c>
      <c r="HF52" s="5">
        <f t="shared" ca="1" si="310"/>
        <v>0</v>
      </c>
      <c r="HG52" s="5">
        <f t="shared" ca="1" si="310"/>
        <v>0</v>
      </c>
      <c r="HH52" s="5"/>
      <c r="HI52" s="5">
        <f t="shared" ca="1" si="311"/>
        <v>143.66499999999999</v>
      </c>
      <c r="HJ52" s="5">
        <f t="shared" ca="1" si="311"/>
        <v>13.421799999999999</v>
      </c>
      <c r="HK52" s="5">
        <f t="shared" ca="1" si="311"/>
        <v>69.728200000000001</v>
      </c>
      <c r="HL52" s="5">
        <f t="shared" ca="1" si="311"/>
        <v>26.313700000000001</v>
      </c>
      <c r="HM52" s="5">
        <f t="shared" ca="1" si="311"/>
        <v>0</v>
      </c>
      <c r="HN52" s="5">
        <f t="shared" ca="1" si="311"/>
        <v>0.92297399999999996</v>
      </c>
      <c r="HO52" s="5">
        <f t="shared" ca="1" si="311"/>
        <v>2.21991</v>
      </c>
      <c r="HP52" s="5">
        <f t="shared" ca="1" si="311"/>
        <v>31.058800000000002</v>
      </c>
      <c r="HQ52" s="5"/>
      <c r="HR52" s="19">
        <f t="shared" ca="1" si="103"/>
        <v>37.158190639929288</v>
      </c>
      <c r="HS52" s="19">
        <f t="shared" ca="1" si="104"/>
        <v>6.6529210460470125</v>
      </c>
      <c r="HT52" s="19">
        <f t="shared" ca="1" si="105"/>
        <v>5.2651107597179063</v>
      </c>
      <c r="HU52" s="19">
        <f t="shared" ca="1" si="106"/>
        <v>3.021496708796557</v>
      </c>
      <c r="HV52" s="19">
        <f t="shared" ca="1" si="107"/>
        <v>0</v>
      </c>
      <c r="HW52" s="19">
        <f t="shared" ca="1" si="108"/>
        <v>0.12967149873759504</v>
      </c>
      <c r="HX52" s="19">
        <f t="shared" ca="1" si="109"/>
        <v>1.2353667314340695</v>
      </c>
      <c r="HY52" s="19">
        <f t="shared" ca="1" si="110"/>
        <v>3.7268737781523757</v>
      </c>
      <c r="HZ52" s="19">
        <f t="shared" ca="1" si="111"/>
        <v>14.61443154483309</v>
      </c>
      <c r="IA52" s="19">
        <f t="shared" ca="1" si="112"/>
        <v>2.5122779230175394</v>
      </c>
      <c r="IB52" s="19">
        <f t="shared" ca="1" si="113"/>
        <v>0</v>
      </c>
      <c r="IC52" s="5"/>
      <c r="ID52" s="5"/>
      <c r="IE52" s="5"/>
      <c r="IF52" s="5">
        <f t="shared" ca="1" si="315"/>
        <v>460332</v>
      </c>
      <c r="IG52" s="5">
        <f t="shared" ca="1" si="315"/>
        <v>20.961099999999998</v>
      </c>
      <c r="IH52" s="5">
        <f t="shared" ca="1" si="315"/>
        <v>83016.899999999994</v>
      </c>
      <c r="II52" s="5">
        <f t="shared" ca="1" si="315"/>
        <v>47491.6</v>
      </c>
      <c r="IJ52" s="5">
        <f t="shared" ca="1" si="315"/>
        <v>0</v>
      </c>
      <c r="IK52" s="5">
        <f t="shared" ca="1" si="315"/>
        <v>2038.22</v>
      </c>
      <c r="IL52" s="5">
        <f t="shared" ca="1" si="315"/>
        <v>0</v>
      </c>
      <c r="IM52" s="5">
        <f t="shared" ca="1" si="315"/>
        <v>58576.800000000003</v>
      </c>
      <c r="IN52" s="5">
        <f t="shared" ca="1" si="315"/>
        <v>229701</v>
      </c>
      <c r="IO52" s="5">
        <f t="shared" ca="1" si="315"/>
        <v>39486.5</v>
      </c>
      <c r="IP52" s="5">
        <f t="shared" ca="1" si="315"/>
        <v>0</v>
      </c>
      <c r="IQ52" s="5">
        <f t="shared" ca="1" si="315"/>
        <v>0</v>
      </c>
      <c r="IR52" s="5"/>
      <c r="IS52" s="5">
        <f t="shared" ca="1" si="316"/>
        <v>4229.6000000000004</v>
      </c>
      <c r="IT52" s="5">
        <f t="shared" ca="1" si="316"/>
        <v>3567.1</v>
      </c>
      <c r="IU52" s="5">
        <f t="shared" ca="1" si="316"/>
        <v>0</v>
      </c>
      <c r="IV52" s="5">
        <f t="shared" ca="1" si="316"/>
        <v>0</v>
      </c>
      <c r="IW52" s="5">
        <f t="shared" ca="1" si="316"/>
        <v>0</v>
      </c>
      <c r="IX52" s="5">
        <f t="shared" ca="1" si="316"/>
        <v>0</v>
      </c>
      <c r="IY52" s="5">
        <f t="shared" ca="1" si="316"/>
        <v>662.5</v>
      </c>
      <c r="IZ52" s="5">
        <f t="shared" ca="1" si="316"/>
        <v>0</v>
      </c>
      <c r="JA52" s="5">
        <f t="shared" ca="1" si="316"/>
        <v>0</v>
      </c>
      <c r="JB52" s="5">
        <f t="shared" ca="1" si="316"/>
        <v>0</v>
      </c>
      <c r="JC52" s="5">
        <f t="shared" ca="1" si="316"/>
        <v>0</v>
      </c>
      <c r="JD52" s="5">
        <f t="shared" ca="1" si="316"/>
        <v>0</v>
      </c>
      <c r="JE52" s="5"/>
      <c r="JF52" s="5">
        <f t="shared" ca="1" si="317"/>
        <v>143.94399999999999</v>
      </c>
      <c r="JG52" s="5">
        <f t="shared" ca="1" si="317"/>
        <v>13.421799999999999</v>
      </c>
      <c r="JH52" s="5">
        <f t="shared" ca="1" si="317"/>
        <v>70.006100000000004</v>
      </c>
      <c r="JI52" s="5">
        <f t="shared" ca="1" si="317"/>
        <v>26.314499999999999</v>
      </c>
      <c r="JJ52" s="5">
        <f t="shared" ca="1" si="317"/>
        <v>0</v>
      </c>
      <c r="JK52" s="5">
        <f t="shared" ca="1" si="317"/>
        <v>0.92302499999999998</v>
      </c>
      <c r="JL52" s="5">
        <f t="shared" ca="1" si="317"/>
        <v>2.21991</v>
      </c>
      <c r="JM52" s="5">
        <f t="shared" ca="1" si="317"/>
        <v>31.058800000000002</v>
      </c>
      <c r="JN52" s="5"/>
      <c r="JO52" s="19">
        <f t="shared" ca="1" si="295"/>
        <v>37.17498730136235</v>
      </c>
      <c r="JP52" s="19">
        <f t="shared" ca="1" si="296"/>
        <v>6.6529210460470125</v>
      </c>
      <c r="JQ52" s="19">
        <f t="shared" ca="1" si="297"/>
        <v>5.28184379743342</v>
      </c>
      <c r="JR52" s="19">
        <f t="shared" ca="1" si="298"/>
        <v>3.0215921443728808</v>
      </c>
      <c r="JS52" s="19">
        <f t="shared" ca="1" si="299"/>
        <v>0</v>
      </c>
      <c r="JT52" s="19">
        <f t="shared" ca="1" si="300"/>
        <v>0.12967913358370098</v>
      </c>
      <c r="JU52" s="19">
        <f t="shared" ca="1" si="301"/>
        <v>1.2353667314340695</v>
      </c>
      <c r="JV52" s="19">
        <f t="shared" ca="1" si="302"/>
        <v>3.7268737781523757</v>
      </c>
      <c r="JW52" s="19">
        <f t="shared" ca="1" si="303"/>
        <v>14.61443154483309</v>
      </c>
      <c r="JX52" s="19">
        <f t="shared" ca="1" si="304"/>
        <v>2.5122779230175394</v>
      </c>
      <c r="JY52" s="19">
        <f t="shared" ca="1" si="305"/>
        <v>0</v>
      </c>
    </row>
    <row r="53" spans="1:285" ht="15" customHeight="1" x14ac:dyDescent="0.25">
      <c r="A53" s="5">
        <f>IF('Old Results'!E33='New Results'!E33,'New Results'!E33,"0")</f>
        <v>5502.05</v>
      </c>
      <c r="B53" s="5">
        <v>200</v>
      </c>
      <c r="C53" s="27">
        <f t="shared" si="272"/>
        <v>32</v>
      </c>
      <c r="D53" s="41" t="str">
        <f>'Old Results'!C33</f>
        <v>OffSml-ActiveBeams19</v>
      </c>
      <c r="E53" s="41" t="str">
        <f>'New Results'!C33</f>
        <v>OffSml-ActiveBeams19</v>
      </c>
      <c r="F53" s="5">
        <f t="shared" ca="1" si="183"/>
        <v>0</v>
      </c>
      <c r="G53" s="5">
        <f t="shared" ca="1" si="184"/>
        <v>0</v>
      </c>
      <c r="H53" s="5">
        <f t="shared" ca="1" si="185"/>
        <v>0</v>
      </c>
      <c r="I53" s="5">
        <f t="shared" ca="1" si="186"/>
        <v>0</v>
      </c>
      <c r="J53" s="5">
        <f t="shared" ca="1" si="187"/>
        <v>0</v>
      </c>
      <c r="K53" s="5">
        <f t="shared" ca="1" si="188"/>
        <v>0</v>
      </c>
      <c r="L53" s="5">
        <f t="shared" ca="1" si="189"/>
        <v>0</v>
      </c>
      <c r="M53" s="5">
        <f t="shared" ca="1" si="190"/>
        <v>0</v>
      </c>
      <c r="N53" s="5">
        <f t="shared" ca="1" si="191"/>
        <v>0</v>
      </c>
      <c r="O53" s="5">
        <f t="shared" ca="1" si="192"/>
        <v>0</v>
      </c>
      <c r="P53" s="5">
        <f t="shared" ca="1" si="193"/>
        <v>0</v>
      </c>
      <c r="Q53" s="5">
        <f t="shared" ca="1" si="193"/>
        <v>0</v>
      </c>
      <c r="R53" s="5">
        <f t="shared" ca="1" si="194"/>
        <v>0</v>
      </c>
      <c r="S53" s="5">
        <f t="shared" ca="1" si="195"/>
        <v>0</v>
      </c>
      <c r="T53" s="5">
        <f t="shared" ca="1" si="196"/>
        <v>0</v>
      </c>
      <c r="U53" s="5">
        <f t="shared" ca="1" si="197"/>
        <v>0</v>
      </c>
      <c r="V53" s="5">
        <f t="shared" ca="1" si="198"/>
        <v>0</v>
      </c>
      <c r="W53" s="5">
        <f t="shared" ca="1" si="199"/>
        <v>0</v>
      </c>
      <c r="X53" s="5">
        <f t="shared" ca="1" si="200"/>
        <v>0</v>
      </c>
      <c r="Y53" s="5">
        <f t="shared" ca="1" si="201"/>
        <v>0</v>
      </c>
      <c r="Z53" s="5">
        <f t="shared" ca="1" si="202"/>
        <v>0</v>
      </c>
      <c r="AA53" s="5">
        <f t="shared" ca="1" si="203"/>
        <v>0</v>
      </c>
      <c r="AB53" s="5">
        <f t="shared" ca="1" si="204"/>
        <v>0</v>
      </c>
      <c r="AC53" s="5">
        <f t="shared" ca="1" si="204"/>
        <v>0</v>
      </c>
      <c r="AD53" s="37">
        <f t="shared" ca="1" si="205"/>
        <v>0</v>
      </c>
      <c r="AE53" s="37">
        <f t="shared" ca="1" si="206"/>
        <v>0</v>
      </c>
      <c r="AF53" s="37">
        <f t="shared" ca="1" si="207"/>
        <v>0</v>
      </c>
      <c r="AG53" s="37">
        <f t="shared" ca="1" si="208"/>
        <v>0</v>
      </c>
      <c r="AH53" s="37">
        <f t="shared" ca="1" si="209"/>
        <v>0</v>
      </c>
      <c r="AI53" s="37">
        <f t="shared" ca="1" si="210"/>
        <v>0</v>
      </c>
      <c r="AJ53" s="37">
        <f t="shared" ca="1" si="211"/>
        <v>0</v>
      </c>
      <c r="AK53" s="37">
        <f t="shared" ca="1" si="212"/>
        <v>0</v>
      </c>
      <c r="AL53" s="33">
        <f t="shared" ca="1" si="68"/>
        <v>36.377727428867416</v>
      </c>
      <c r="AM53" s="33">
        <f t="shared" ca="1" si="69"/>
        <v>36.377727428867416</v>
      </c>
      <c r="AN53" s="24">
        <f t="shared" ca="1" si="213"/>
        <v>0</v>
      </c>
      <c r="AO53" s="34">
        <f t="shared" ca="1" si="214"/>
        <v>133.672</v>
      </c>
      <c r="AP53" s="34">
        <f t="shared" ca="1" si="215"/>
        <v>133.672</v>
      </c>
      <c r="AQ53" s="45">
        <f t="shared" ca="1" si="216"/>
        <v>0</v>
      </c>
      <c r="AR53" s="34">
        <f t="shared" ca="1" si="70"/>
        <v>80.3</v>
      </c>
      <c r="AS53" s="34">
        <f t="shared" ca="1" si="71"/>
        <v>80.3</v>
      </c>
      <c r="AT53" s="47">
        <f t="shared" ca="1" si="132"/>
        <v>0</v>
      </c>
      <c r="AU53" s="5"/>
      <c r="AV53" s="5">
        <f t="shared" ca="1" si="72"/>
        <v>0</v>
      </c>
      <c r="AW53" s="5">
        <f t="shared" ca="1" si="73"/>
        <v>0</v>
      </c>
      <c r="AX53" s="5">
        <f t="shared" ca="1" si="74"/>
        <v>0</v>
      </c>
      <c r="AY53" s="5">
        <f t="shared" ca="1" si="75"/>
        <v>0</v>
      </c>
      <c r="AZ53" s="5">
        <f t="shared" ca="1" si="76"/>
        <v>0</v>
      </c>
      <c r="BA53" s="5">
        <f t="shared" ca="1" si="77"/>
        <v>0</v>
      </c>
      <c r="BB53" s="5">
        <f t="shared" ca="1" si="78"/>
        <v>0</v>
      </c>
      <c r="BC53" s="5">
        <f t="shared" ca="1" si="79"/>
        <v>0</v>
      </c>
      <c r="BD53" s="5">
        <f t="shared" ca="1" si="80"/>
        <v>0</v>
      </c>
      <c r="BE53" s="5">
        <f t="shared" ca="1" si="81"/>
        <v>0</v>
      </c>
      <c r="BF53" s="5">
        <f t="shared" ca="1" si="82"/>
        <v>0</v>
      </c>
      <c r="BG53" s="5">
        <f t="shared" ca="1" si="83"/>
        <v>0</v>
      </c>
      <c r="BH53" s="5">
        <f t="shared" ca="1" si="217"/>
        <v>0</v>
      </c>
      <c r="BI53" s="5">
        <f t="shared" ca="1" si="218"/>
        <v>0</v>
      </c>
      <c r="BJ53" s="5">
        <f t="shared" ca="1" si="219"/>
        <v>0</v>
      </c>
      <c r="BK53" s="5">
        <f t="shared" ca="1" si="220"/>
        <v>0</v>
      </c>
      <c r="BL53" s="5">
        <f t="shared" ca="1" si="221"/>
        <v>0</v>
      </c>
      <c r="BM53" s="5">
        <f t="shared" ca="1" si="222"/>
        <v>0</v>
      </c>
      <c r="BN53" s="5">
        <f t="shared" ca="1" si="223"/>
        <v>0</v>
      </c>
      <c r="BO53" s="5">
        <f t="shared" ca="1" si="224"/>
        <v>0</v>
      </c>
      <c r="BP53" s="5">
        <f t="shared" ca="1" si="225"/>
        <v>0</v>
      </c>
      <c r="BQ53" s="5">
        <f t="shared" ca="1" si="226"/>
        <v>0</v>
      </c>
      <c r="BR53" s="5">
        <f t="shared" ca="1" si="227"/>
        <v>0</v>
      </c>
      <c r="BS53" s="5">
        <f t="shared" ca="1" si="227"/>
        <v>0</v>
      </c>
      <c r="BT53" s="37">
        <f t="shared" ca="1" si="228"/>
        <v>0</v>
      </c>
      <c r="BU53" s="37">
        <f t="shared" ca="1" si="229"/>
        <v>0</v>
      </c>
      <c r="BV53" s="37">
        <f t="shared" ca="1" si="230"/>
        <v>0</v>
      </c>
      <c r="BW53" s="37">
        <f t="shared" ca="1" si="231"/>
        <v>0</v>
      </c>
      <c r="BX53" s="37">
        <f t="shared" ca="1" si="232"/>
        <v>0</v>
      </c>
      <c r="BY53" s="37">
        <f t="shared" ca="1" si="233"/>
        <v>0</v>
      </c>
      <c r="BZ53" s="37">
        <f t="shared" ca="1" si="234"/>
        <v>0</v>
      </c>
      <c r="CA53" s="19">
        <f t="shared" ca="1" si="235"/>
        <v>0</v>
      </c>
      <c r="CB53" s="33">
        <f t="shared" ca="1" si="86"/>
        <v>42.496810752355934</v>
      </c>
      <c r="CC53" s="33">
        <f t="shared" ca="1" si="87"/>
        <v>42.496810752355934</v>
      </c>
      <c r="CD53" s="24">
        <f t="shared" ca="1" si="236"/>
        <v>0</v>
      </c>
      <c r="CE53" s="34">
        <f t="shared" ca="1" si="237"/>
        <v>213.92500000000001</v>
      </c>
      <c r="CF53" s="34">
        <f t="shared" ca="1" si="238"/>
        <v>213.92500000000001</v>
      </c>
      <c r="CG53" s="45">
        <f t="shared" ca="1" si="88"/>
        <v>0</v>
      </c>
      <c r="CH53" s="5"/>
      <c r="CI53" s="44"/>
      <c r="CJ53" s="5">
        <f t="shared" ca="1" si="155"/>
        <v>49</v>
      </c>
      <c r="CK53" s="5">
        <f t="shared" ca="1" si="156"/>
        <v>49</v>
      </c>
      <c r="CL53" s="63">
        <f t="shared" ca="1" si="157"/>
        <v>0</v>
      </c>
      <c r="CO53" s="5">
        <f t="shared" ca="1" si="306"/>
        <v>40069.599999999999</v>
      </c>
      <c r="CP53" s="5">
        <f t="shared" ca="1" si="306"/>
        <v>4.39703</v>
      </c>
      <c r="CQ53" s="5">
        <f t="shared" ca="1" si="306"/>
        <v>6764.67</v>
      </c>
      <c r="CR53" s="5">
        <f t="shared" ca="1" si="306"/>
        <v>3861.34</v>
      </c>
      <c r="CS53" s="5">
        <f t="shared" ca="1" si="306"/>
        <v>0</v>
      </c>
      <c r="CT53" s="5">
        <f t="shared" ca="1" si="306"/>
        <v>520.58799999999997</v>
      </c>
      <c r="CU53" s="5">
        <f t="shared" ca="1" si="306"/>
        <v>0</v>
      </c>
      <c r="CV53" s="5">
        <f t="shared" ca="1" si="306"/>
        <v>5351.94</v>
      </c>
      <c r="CW53" s="5">
        <f t="shared" ca="1" si="306"/>
        <v>23566.7</v>
      </c>
      <c r="CX53" s="5">
        <f t="shared" ca="1" si="306"/>
        <v>0</v>
      </c>
      <c r="CY53" s="5">
        <f t="shared" ca="1" si="306"/>
        <v>0</v>
      </c>
      <c r="CZ53" s="5">
        <f t="shared" ca="1" si="306"/>
        <v>0</v>
      </c>
      <c r="DA53" s="5"/>
      <c r="DB53" s="5">
        <f t="shared" ca="1" si="307"/>
        <v>634.346</v>
      </c>
      <c r="DC53" s="5">
        <f t="shared" ca="1" si="307"/>
        <v>571.25099999999998</v>
      </c>
      <c r="DD53" s="5">
        <f t="shared" ca="1" si="307"/>
        <v>0</v>
      </c>
      <c r="DE53" s="5">
        <f t="shared" ca="1" si="307"/>
        <v>0</v>
      </c>
      <c r="DF53" s="5">
        <f t="shared" ca="1" si="307"/>
        <v>0</v>
      </c>
      <c r="DG53" s="5">
        <f t="shared" ca="1" si="307"/>
        <v>0</v>
      </c>
      <c r="DH53" s="5">
        <f t="shared" ca="1" si="307"/>
        <v>63.095599999999997</v>
      </c>
      <c r="DI53" s="5">
        <f t="shared" ca="1" si="307"/>
        <v>0</v>
      </c>
      <c r="DJ53" s="5">
        <f t="shared" ca="1" si="307"/>
        <v>0</v>
      </c>
      <c r="DK53" s="5">
        <f t="shared" ca="1" si="307"/>
        <v>0</v>
      </c>
      <c r="DL53" s="5">
        <f t="shared" ca="1" si="307"/>
        <v>0</v>
      </c>
      <c r="DM53" s="5">
        <f t="shared" ca="1" si="307"/>
        <v>0</v>
      </c>
      <c r="DN53" s="5"/>
      <c r="DO53" s="5">
        <f t="shared" ca="1" si="308"/>
        <v>133.672</v>
      </c>
      <c r="DP53" s="5">
        <f t="shared" ca="1" si="308"/>
        <v>21.151700000000002</v>
      </c>
      <c r="DQ53" s="5">
        <f t="shared" ca="1" si="308"/>
        <v>59.859900000000003</v>
      </c>
      <c r="DR53" s="5">
        <f t="shared" ca="1" si="308"/>
        <v>20.1478</v>
      </c>
      <c r="DS53" s="5">
        <f t="shared" ca="1" si="308"/>
        <v>0</v>
      </c>
      <c r="DT53" s="5">
        <f t="shared" ca="1" si="308"/>
        <v>2.7874699999999999</v>
      </c>
      <c r="DU53" s="5">
        <f t="shared" ca="1" si="308"/>
        <v>2.06134</v>
      </c>
      <c r="DV53" s="5">
        <f t="shared" ca="1" si="308"/>
        <v>27.6633</v>
      </c>
      <c r="DW53" s="5"/>
      <c r="DX53" s="19">
        <f t="shared" ca="1" si="273"/>
        <v>36.377727428867416</v>
      </c>
      <c r="DY53" s="19">
        <f t="shared" ca="1" si="274"/>
        <v>10.385238713999327</v>
      </c>
      <c r="DZ53" s="19">
        <f t="shared" ca="1" si="275"/>
        <v>4.1949916921874575</v>
      </c>
      <c r="EA53" s="19">
        <f t="shared" ca="1" si="276"/>
        <v>2.3945424123735699</v>
      </c>
      <c r="EB53" s="19">
        <f t="shared" ca="1" si="277"/>
        <v>0</v>
      </c>
      <c r="EC53" s="19">
        <f t="shared" ca="1" si="278"/>
        <v>0.32283353586390523</v>
      </c>
      <c r="ED53" s="19">
        <f t="shared" ca="1" si="279"/>
        <v>1.1467652965712778</v>
      </c>
      <c r="EE53" s="19">
        <f t="shared" ca="1" si="280"/>
        <v>3.3189119110149852</v>
      </c>
      <c r="EF53" s="19">
        <f t="shared" ca="1" si="281"/>
        <v>14.614476495124546</v>
      </c>
      <c r="EG53" s="19">
        <f t="shared" ca="1" si="282"/>
        <v>0</v>
      </c>
      <c r="EH53" s="19">
        <f t="shared" ca="1" si="283"/>
        <v>0</v>
      </c>
      <c r="EI53" s="5"/>
      <c r="EJ53" s="5"/>
      <c r="EK53" s="5"/>
      <c r="EL53" s="5">
        <f t="shared" ca="1" si="312"/>
        <v>40069.599999999999</v>
      </c>
      <c r="EM53" s="5">
        <f t="shared" ca="1" si="312"/>
        <v>4.39703</v>
      </c>
      <c r="EN53" s="5">
        <f t="shared" ca="1" si="312"/>
        <v>6764.67</v>
      </c>
      <c r="EO53" s="5">
        <f t="shared" ca="1" si="312"/>
        <v>3861.34</v>
      </c>
      <c r="EP53" s="5">
        <f t="shared" ca="1" si="312"/>
        <v>0</v>
      </c>
      <c r="EQ53" s="5">
        <f t="shared" ca="1" si="312"/>
        <v>520.58799999999997</v>
      </c>
      <c r="ER53" s="5">
        <f t="shared" ca="1" si="312"/>
        <v>0</v>
      </c>
      <c r="ES53" s="5">
        <f t="shared" ca="1" si="312"/>
        <v>5351.94</v>
      </c>
      <c r="ET53" s="5">
        <f t="shared" ca="1" si="312"/>
        <v>23566.7</v>
      </c>
      <c r="EU53" s="5">
        <f t="shared" ca="1" si="312"/>
        <v>0</v>
      </c>
      <c r="EV53" s="5">
        <f t="shared" ca="1" si="312"/>
        <v>0</v>
      </c>
      <c r="EW53" s="5">
        <f t="shared" ca="1" si="312"/>
        <v>0</v>
      </c>
      <c r="EX53" s="5"/>
      <c r="EY53" s="5">
        <f t="shared" ca="1" si="313"/>
        <v>634.346</v>
      </c>
      <c r="EZ53" s="5">
        <f t="shared" ca="1" si="313"/>
        <v>571.25099999999998</v>
      </c>
      <c r="FA53" s="5">
        <f t="shared" ca="1" si="313"/>
        <v>0</v>
      </c>
      <c r="FB53" s="5">
        <f t="shared" ca="1" si="313"/>
        <v>0</v>
      </c>
      <c r="FC53" s="5">
        <f t="shared" ca="1" si="313"/>
        <v>0</v>
      </c>
      <c r="FD53" s="5">
        <f t="shared" ca="1" si="313"/>
        <v>0</v>
      </c>
      <c r="FE53" s="5">
        <f t="shared" ca="1" si="313"/>
        <v>63.095599999999997</v>
      </c>
      <c r="FF53" s="5">
        <f t="shared" ca="1" si="313"/>
        <v>0</v>
      </c>
      <c r="FG53" s="5">
        <f t="shared" ca="1" si="313"/>
        <v>0</v>
      </c>
      <c r="FH53" s="5">
        <f t="shared" ca="1" si="313"/>
        <v>0</v>
      </c>
      <c r="FI53" s="5">
        <f t="shared" ca="1" si="313"/>
        <v>0</v>
      </c>
      <c r="FJ53" s="5">
        <f t="shared" ca="1" si="313"/>
        <v>0</v>
      </c>
      <c r="FK53" s="5"/>
      <c r="FL53" s="5">
        <f t="shared" ca="1" si="314"/>
        <v>133.672</v>
      </c>
      <c r="FM53" s="5">
        <f t="shared" ca="1" si="314"/>
        <v>21.151700000000002</v>
      </c>
      <c r="FN53" s="5">
        <f t="shared" ca="1" si="314"/>
        <v>59.859900000000003</v>
      </c>
      <c r="FO53" s="5">
        <f t="shared" ca="1" si="314"/>
        <v>20.1478</v>
      </c>
      <c r="FP53" s="5">
        <f t="shared" ca="1" si="314"/>
        <v>0</v>
      </c>
      <c r="FQ53" s="5">
        <f t="shared" ca="1" si="314"/>
        <v>2.7874699999999999</v>
      </c>
      <c r="FR53" s="5">
        <f t="shared" ca="1" si="314"/>
        <v>2.06134</v>
      </c>
      <c r="FS53" s="5">
        <f t="shared" ca="1" si="314"/>
        <v>27.6633</v>
      </c>
      <c r="FT53" s="5"/>
      <c r="FU53" s="19">
        <f t="shared" ca="1" si="284"/>
        <v>36.377727428867416</v>
      </c>
      <c r="FV53" s="19">
        <f t="shared" ca="1" si="285"/>
        <v>10.385238713999327</v>
      </c>
      <c r="FW53" s="19">
        <f t="shared" ca="1" si="286"/>
        <v>4.1949916921874575</v>
      </c>
      <c r="FX53" s="19">
        <f t="shared" ca="1" si="287"/>
        <v>2.3945424123735699</v>
      </c>
      <c r="FY53" s="19">
        <f t="shared" ca="1" si="288"/>
        <v>0</v>
      </c>
      <c r="FZ53" s="19">
        <f t="shared" ca="1" si="289"/>
        <v>0.32283353586390523</v>
      </c>
      <c r="GA53" s="19">
        <f t="shared" ca="1" si="290"/>
        <v>1.1467652965712778</v>
      </c>
      <c r="GB53" s="19">
        <f t="shared" ca="1" si="291"/>
        <v>3.3189119110149852</v>
      </c>
      <c r="GC53" s="19">
        <f t="shared" ca="1" si="292"/>
        <v>14.614476495124546</v>
      </c>
      <c r="GD53" s="19">
        <f t="shared" ca="1" si="293"/>
        <v>0</v>
      </c>
      <c r="GE53" s="19">
        <f t="shared" ca="1" si="294"/>
        <v>0</v>
      </c>
      <c r="GF53" s="5"/>
      <c r="GG53" s="5"/>
      <c r="GH53" s="5"/>
      <c r="GI53" s="5">
        <f t="shared" ca="1" si="309"/>
        <v>56529.8</v>
      </c>
      <c r="GJ53" s="5">
        <f t="shared" ca="1" si="309"/>
        <v>0</v>
      </c>
      <c r="GK53" s="5">
        <f t="shared" ca="1" si="309"/>
        <v>8305.48</v>
      </c>
      <c r="GL53" s="5">
        <f t="shared" ca="1" si="309"/>
        <v>19305.7</v>
      </c>
      <c r="GM53" s="5">
        <f t="shared" ca="1" si="309"/>
        <v>0</v>
      </c>
      <c r="GN53" s="5">
        <f t="shared" ca="1" si="309"/>
        <v>0</v>
      </c>
      <c r="GO53" s="5">
        <f t="shared" ca="1" si="309"/>
        <v>0</v>
      </c>
      <c r="GP53" s="5">
        <f t="shared" ca="1" si="309"/>
        <v>5351.94</v>
      </c>
      <c r="GQ53" s="5">
        <f t="shared" ca="1" si="309"/>
        <v>23566.7</v>
      </c>
      <c r="GR53" s="5">
        <f t="shared" ca="1" si="309"/>
        <v>0</v>
      </c>
      <c r="GS53" s="5">
        <f t="shared" ca="1" si="309"/>
        <v>0</v>
      </c>
      <c r="GT53" s="5">
        <f t="shared" ca="1" si="309"/>
        <v>0</v>
      </c>
      <c r="GU53" s="5"/>
      <c r="GV53" s="5">
        <f t="shared" ca="1" si="310"/>
        <v>409.399</v>
      </c>
      <c r="GW53" s="5">
        <f t="shared" ca="1" si="310"/>
        <v>281.577</v>
      </c>
      <c r="GX53" s="5">
        <f t="shared" ca="1" si="310"/>
        <v>0</v>
      </c>
      <c r="GY53" s="5">
        <f t="shared" ca="1" si="310"/>
        <v>0</v>
      </c>
      <c r="GZ53" s="5">
        <f t="shared" ca="1" si="310"/>
        <v>0</v>
      </c>
      <c r="HA53" s="5">
        <f t="shared" ca="1" si="310"/>
        <v>0</v>
      </c>
      <c r="HB53" s="5">
        <f t="shared" ca="1" si="310"/>
        <v>127.822</v>
      </c>
      <c r="HC53" s="5">
        <f t="shared" ca="1" si="310"/>
        <v>0</v>
      </c>
      <c r="HD53" s="5">
        <f t="shared" ca="1" si="310"/>
        <v>0</v>
      </c>
      <c r="HE53" s="5">
        <f t="shared" ca="1" si="310"/>
        <v>0</v>
      </c>
      <c r="HF53" s="5">
        <f t="shared" ca="1" si="310"/>
        <v>0</v>
      </c>
      <c r="HG53" s="5">
        <f t="shared" ca="1" si="310"/>
        <v>0</v>
      </c>
      <c r="HH53" s="5"/>
      <c r="HI53" s="5">
        <f t="shared" ca="1" si="311"/>
        <v>213.92500000000001</v>
      </c>
      <c r="HJ53" s="5">
        <f t="shared" ca="1" si="311"/>
        <v>10.5215</v>
      </c>
      <c r="HK53" s="5">
        <f t="shared" ca="1" si="311"/>
        <v>70.810100000000006</v>
      </c>
      <c r="HL53" s="5">
        <f t="shared" ca="1" si="311"/>
        <v>100.761</v>
      </c>
      <c r="HM53" s="5">
        <f t="shared" ca="1" si="311"/>
        <v>0</v>
      </c>
      <c r="HN53" s="5">
        <f t="shared" ca="1" si="311"/>
        <v>0</v>
      </c>
      <c r="HO53" s="5">
        <f t="shared" ca="1" si="311"/>
        <v>4.1684799999999997</v>
      </c>
      <c r="HP53" s="5">
        <f t="shared" ca="1" si="311"/>
        <v>27.6633</v>
      </c>
      <c r="HQ53" s="5"/>
      <c r="HR53" s="19">
        <f t="shared" ca="1" si="103"/>
        <v>42.496810752355934</v>
      </c>
      <c r="HS53" s="19">
        <f t="shared" ca="1" si="104"/>
        <v>5.1176743213893001</v>
      </c>
      <c r="HT53" s="19">
        <f t="shared" ca="1" si="105"/>
        <v>5.1504980434565288</v>
      </c>
      <c r="HU53" s="19">
        <f t="shared" ca="1" si="106"/>
        <v>11.972091929371778</v>
      </c>
      <c r="HV53" s="19">
        <f t="shared" ca="1" si="107"/>
        <v>0</v>
      </c>
      <c r="HW53" s="19">
        <f t="shared" ca="1" si="108"/>
        <v>0</v>
      </c>
      <c r="HX53" s="19">
        <f t="shared" ca="1" si="109"/>
        <v>2.323170454648722</v>
      </c>
      <c r="HY53" s="19">
        <f t="shared" ca="1" si="110"/>
        <v>3.3189119110149852</v>
      </c>
      <c r="HZ53" s="19">
        <f t="shared" ca="1" si="111"/>
        <v>14.614476495124546</v>
      </c>
      <c r="IA53" s="19">
        <f t="shared" ca="1" si="112"/>
        <v>0</v>
      </c>
      <c r="IB53" s="19">
        <f t="shared" ca="1" si="113"/>
        <v>0</v>
      </c>
      <c r="IC53" s="5"/>
      <c r="ID53" s="5"/>
      <c r="IE53" s="5"/>
      <c r="IF53" s="5">
        <f t="shared" ca="1" si="315"/>
        <v>56529.8</v>
      </c>
      <c r="IG53" s="5">
        <f t="shared" ca="1" si="315"/>
        <v>0</v>
      </c>
      <c r="IH53" s="5">
        <f t="shared" ca="1" si="315"/>
        <v>8305.48</v>
      </c>
      <c r="II53" s="5">
        <f t="shared" ca="1" si="315"/>
        <v>19305.7</v>
      </c>
      <c r="IJ53" s="5">
        <f t="shared" ca="1" si="315"/>
        <v>0</v>
      </c>
      <c r="IK53" s="5">
        <f t="shared" ca="1" si="315"/>
        <v>0</v>
      </c>
      <c r="IL53" s="5">
        <f t="shared" ca="1" si="315"/>
        <v>0</v>
      </c>
      <c r="IM53" s="5">
        <f t="shared" ca="1" si="315"/>
        <v>5351.94</v>
      </c>
      <c r="IN53" s="5">
        <f t="shared" ca="1" si="315"/>
        <v>23566.7</v>
      </c>
      <c r="IO53" s="5">
        <f t="shared" ca="1" si="315"/>
        <v>0</v>
      </c>
      <c r="IP53" s="5">
        <f t="shared" ca="1" si="315"/>
        <v>0</v>
      </c>
      <c r="IQ53" s="5">
        <f t="shared" ca="1" si="315"/>
        <v>0</v>
      </c>
      <c r="IR53" s="5"/>
      <c r="IS53" s="5">
        <f t="shared" ca="1" si="316"/>
        <v>409.399</v>
      </c>
      <c r="IT53" s="5">
        <f t="shared" ca="1" si="316"/>
        <v>281.577</v>
      </c>
      <c r="IU53" s="5">
        <f t="shared" ca="1" si="316"/>
        <v>0</v>
      </c>
      <c r="IV53" s="5">
        <f t="shared" ca="1" si="316"/>
        <v>0</v>
      </c>
      <c r="IW53" s="5">
        <f t="shared" ca="1" si="316"/>
        <v>0</v>
      </c>
      <c r="IX53" s="5">
        <f t="shared" ca="1" si="316"/>
        <v>0</v>
      </c>
      <c r="IY53" s="5">
        <f t="shared" ca="1" si="316"/>
        <v>127.822</v>
      </c>
      <c r="IZ53" s="5">
        <f t="shared" ca="1" si="316"/>
        <v>0</v>
      </c>
      <c r="JA53" s="5">
        <f t="shared" ca="1" si="316"/>
        <v>0</v>
      </c>
      <c r="JB53" s="5">
        <f t="shared" ca="1" si="316"/>
        <v>0</v>
      </c>
      <c r="JC53" s="5">
        <f t="shared" ca="1" si="316"/>
        <v>0</v>
      </c>
      <c r="JD53" s="5">
        <f t="shared" ca="1" si="316"/>
        <v>0</v>
      </c>
      <c r="JE53" s="5"/>
      <c r="JF53" s="5">
        <f t="shared" ca="1" si="317"/>
        <v>213.92500000000001</v>
      </c>
      <c r="JG53" s="5">
        <f t="shared" ca="1" si="317"/>
        <v>10.5215</v>
      </c>
      <c r="JH53" s="5">
        <f t="shared" ca="1" si="317"/>
        <v>70.810100000000006</v>
      </c>
      <c r="JI53" s="5">
        <f t="shared" ca="1" si="317"/>
        <v>100.761</v>
      </c>
      <c r="JJ53" s="5">
        <f t="shared" ca="1" si="317"/>
        <v>0</v>
      </c>
      <c r="JK53" s="5">
        <f t="shared" ca="1" si="317"/>
        <v>0</v>
      </c>
      <c r="JL53" s="5">
        <f t="shared" ca="1" si="317"/>
        <v>4.1684799999999997</v>
      </c>
      <c r="JM53" s="5">
        <f t="shared" ca="1" si="317"/>
        <v>27.6633</v>
      </c>
      <c r="JN53" s="5"/>
      <c r="JO53" s="19">
        <f t="shared" ca="1" si="295"/>
        <v>42.496810752355934</v>
      </c>
      <c r="JP53" s="19">
        <f t="shared" ca="1" si="296"/>
        <v>5.1176743213893001</v>
      </c>
      <c r="JQ53" s="19">
        <f t="shared" ca="1" si="297"/>
        <v>5.1504980434565288</v>
      </c>
      <c r="JR53" s="19">
        <f t="shared" ca="1" si="298"/>
        <v>11.972091929371778</v>
      </c>
      <c r="JS53" s="19">
        <f t="shared" ca="1" si="299"/>
        <v>0</v>
      </c>
      <c r="JT53" s="19">
        <f t="shared" ca="1" si="300"/>
        <v>0</v>
      </c>
      <c r="JU53" s="19">
        <f t="shared" ca="1" si="301"/>
        <v>2.323170454648722</v>
      </c>
      <c r="JV53" s="19">
        <f t="shared" ca="1" si="302"/>
        <v>3.3189119110149852</v>
      </c>
      <c r="JW53" s="19">
        <f t="shared" ca="1" si="303"/>
        <v>14.614476495124546</v>
      </c>
      <c r="JX53" s="19">
        <f t="shared" ca="1" si="304"/>
        <v>0</v>
      </c>
      <c r="JY53" s="19">
        <f t="shared" ca="1" si="305"/>
        <v>0</v>
      </c>
    </row>
    <row r="54" spans="1:285" ht="15" customHeight="1" x14ac:dyDescent="0.25">
      <c r="A54" s="5">
        <f>IF('Old Results'!E34='New Results'!E34,'New Results'!E34,"0")</f>
        <v>5502.05</v>
      </c>
      <c r="B54" s="5">
        <v>200</v>
      </c>
      <c r="C54" s="27">
        <f t="shared" si="272"/>
        <v>33</v>
      </c>
      <c r="D54" s="41" t="str">
        <f>'Old Results'!C34</f>
        <v>OffSml-CombDHWSpcHt19</v>
      </c>
      <c r="E54" s="41" t="str">
        <f>'New Results'!C34</f>
        <v>OffSml-CombDHWSpcHt19</v>
      </c>
      <c r="F54" s="5">
        <f t="shared" ca="1" si="183"/>
        <v>0</v>
      </c>
      <c r="G54" s="5">
        <f t="shared" ca="1" si="184"/>
        <v>0</v>
      </c>
      <c r="H54" s="5">
        <f t="shared" ca="1" si="185"/>
        <v>0</v>
      </c>
      <c r="I54" s="5">
        <f t="shared" ca="1" si="186"/>
        <v>0</v>
      </c>
      <c r="J54" s="5">
        <f t="shared" ca="1" si="187"/>
        <v>0</v>
      </c>
      <c r="K54" s="5">
        <f t="shared" ca="1" si="188"/>
        <v>0</v>
      </c>
      <c r="L54" s="5">
        <f t="shared" ca="1" si="189"/>
        <v>0</v>
      </c>
      <c r="M54" s="5">
        <f t="shared" ca="1" si="190"/>
        <v>0</v>
      </c>
      <c r="N54" s="5">
        <f t="shared" ca="1" si="191"/>
        <v>0</v>
      </c>
      <c r="O54" s="5">
        <f t="shared" ca="1" si="192"/>
        <v>0</v>
      </c>
      <c r="P54" s="5">
        <f t="shared" ca="1" si="193"/>
        <v>0</v>
      </c>
      <c r="Q54" s="5">
        <f t="shared" ca="1" si="193"/>
        <v>0</v>
      </c>
      <c r="R54" s="5">
        <f t="shared" ca="1" si="194"/>
        <v>0</v>
      </c>
      <c r="S54" s="5">
        <f t="shared" ca="1" si="195"/>
        <v>0</v>
      </c>
      <c r="T54" s="5">
        <f t="shared" ca="1" si="196"/>
        <v>0</v>
      </c>
      <c r="U54" s="5">
        <f t="shared" ca="1" si="197"/>
        <v>0</v>
      </c>
      <c r="V54" s="5">
        <f t="shared" ca="1" si="198"/>
        <v>0</v>
      </c>
      <c r="W54" s="5">
        <f t="shared" ca="1" si="199"/>
        <v>0</v>
      </c>
      <c r="X54" s="5">
        <f t="shared" ca="1" si="200"/>
        <v>0</v>
      </c>
      <c r="Y54" s="5">
        <f t="shared" ca="1" si="201"/>
        <v>0</v>
      </c>
      <c r="Z54" s="5">
        <f t="shared" ca="1" si="202"/>
        <v>0</v>
      </c>
      <c r="AA54" s="5">
        <f t="shared" ca="1" si="203"/>
        <v>0</v>
      </c>
      <c r="AB54" s="5">
        <f t="shared" ca="1" si="204"/>
        <v>0</v>
      </c>
      <c r="AC54" s="5">
        <f t="shared" ca="1" si="204"/>
        <v>0</v>
      </c>
      <c r="AD54" s="37">
        <f t="shared" ca="1" si="205"/>
        <v>0</v>
      </c>
      <c r="AE54" s="37">
        <f t="shared" ca="1" si="206"/>
        <v>0</v>
      </c>
      <c r="AF54" s="37">
        <f t="shared" ca="1" si="207"/>
        <v>0</v>
      </c>
      <c r="AG54" s="37">
        <f t="shared" ca="1" si="208"/>
        <v>0</v>
      </c>
      <c r="AH54" s="37">
        <f t="shared" ca="1" si="209"/>
        <v>0</v>
      </c>
      <c r="AI54" s="37">
        <f t="shared" ca="1" si="210"/>
        <v>0</v>
      </c>
      <c r="AJ54" s="37">
        <f t="shared" ca="1" si="211"/>
        <v>0</v>
      </c>
      <c r="AK54" s="37">
        <f t="shared" ca="1" si="212"/>
        <v>0</v>
      </c>
      <c r="AL54" s="33">
        <f t="shared" ca="1" si="68"/>
        <v>44.017571632391565</v>
      </c>
      <c r="AM54" s="33">
        <f t="shared" ca="1" si="69"/>
        <v>44.017571632391565</v>
      </c>
      <c r="AN54" s="24">
        <f t="shared" ca="1" si="213"/>
        <v>0</v>
      </c>
      <c r="AO54" s="34">
        <f t="shared" ca="1" si="214"/>
        <v>226.63800000000001</v>
      </c>
      <c r="AP54" s="34">
        <f t="shared" ca="1" si="215"/>
        <v>226.63800000000001</v>
      </c>
      <c r="AQ54" s="45">
        <f t="shared" ca="1" si="216"/>
        <v>0</v>
      </c>
      <c r="AR54" s="34">
        <f t="shared" ca="1" si="70"/>
        <v>-2.7</v>
      </c>
      <c r="AS54" s="34">
        <f t="shared" ca="1" si="71"/>
        <v>-2.7</v>
      </c>
      <c r="AT54" s="47">
        <f t="shared" ca="1" si="132"/>
        <v>0</v>
      </c>
      <c r="AU54" s="5"/>
      <c r="AV54" s="5">
        <f t="shared" ca="1" si="72"/>
        <v>0</v>
      </c>
      <c r="AW54" s="5">
        <f t="shared" ca="1" si="73"/>
        <v>0</v>
      </c>
      <c r="AX54" s="5">
        <f t="shared" ca="1" si="74"/>
        <v>0</v>
      </c>
      <c r="AY54" s="5">
        <f t="shared" ca="1" si="75"/>
        <v>0</v>
      </c>
      <c r="AZ54" s="5">
        <f t="shared" ca="1" si="76"/>
        <v>0</v>
      </c>
      <c r="BA54" s="5">
        <f t="shared" ca="1" si="77"/>
        <v>0</v>
      </c>
      <c r="BB54" s="5">
        <f t="shared" ca="1" si="78"/>
        <v>0</v>
      </c>
      <c r="BC54" s="5">
        <f t="shared" ca="1" si="79"/>
        <v>0</v>
      </c>
      <c r="BD54" s="5">
        <f t="shared" ca="1" si="80"/>
        <v>0</v>
      </c>
      <c r="BE54" s="5">
        <f t="shared" ca="1" si="81"/>
        <v>0</v>
      </c>
      <c r="BF54" s="5">
        <f t="shared" ca="1" si="82"/>
        <v>0</v>
      </c>
      <c r="BG54" s="5">
        <f t="shared" ca="1" si="83"/>
        <v>0</v>
      </c>
      <c r="BH54" s="5">
        <f t="shared" ca="1" si="217"/>
        <v>0</v>
      </c>
      <c r="BI54" s="5">
        <f t="shared" ca="1" si="218"/>
        <v>0</v>
      </c>
      <c r="BJ54" s="5">
        <f t="shared" ca="1" si="219"/>
        <v>0</v>
      </c>
      <c r="BK54" s="5">
        <f t="shared" ca="1" si="220"/>
        <v>0</v>
      </c>
      <c r="BL54" s="5">
        <f t="shared" ca="1" si="221"/>
        <v>0</v>
      </c>
      <c r="BM54" s="5">
        <f t="shared" ca="1" si="222"/>
        <v>0</v>
      </c>
      <c r="BN54" s="5">
        <f t="shared" ca="1" si="223"/>
        <v>0</v>
      </c>
      <c r="BO54" s="5">
        <f t="shared" ca="1" si="224"/>
        <v>0</v>
      </c>
      <c r="BP54" s="5">
        <f t="shared" ca="1" si="225"/>
        <v>0</v>
      </c>
      <c r="BQ54" s="5">
        <f t="shared" ca="1" si="226"/>
        <v>0</v>
      </c>
      <c r="BR54" s="5">
        <f t="shared" ca="1" si="227"/>
        <v>0</v>
      </c>
      <c r="BS54" s="5">
        <f t="shared" ca="1" si="227"/>
        <v>0</v>
      </c>
      <c r="BT54" s="37">
        <f t="shared" ca="1" si="228"/>
        <v>0</v>
      </c>
      <c r="BU54" s="37">
        <f t="shared" ca="1" si="229"/>
        <v>0</v>
      </c>
      <c r="BV54" s="37">
        <f t="shared" ca="1" si="230"/>
        <v>0</v>
      </c>
      <c r="BW54" s="37">
        <f t="shared" ca="1" si="231"/>
        <v>0</v>
      </c>
      <c r="BX54" s="37">
        <f t="shared" ca="1" si="232"/>
        <v>0</v>
      </c>
      <c r="BY54" s="37">
        <f t="shared" ca="1" si="233"/>
        <v>0</v>
      </c>
      <c r="BZ54" s="37">
        <f t="shared" ca="1" si="234"/>
        <v>0</v>
      </c>
      <c r="CA54" s="19">
        <f t="shared" ca="1" si="235"/>
        <v>0</v>
      </c>
      <c r="CB54" s="33">
        <f t="shared" ca="1" si="86"/>
        <v>45.63380172844667</v>
      </c>
      <c r="CC54" s="33">
        <f t="shared" ca="1" si="87"/>
        <v>45.63380172844667</v>
      </c>
      <c r="CD54" s="24">
        <f t="shared" ca="1" si="236"/>
        <v>0</v>
      </c>
      <c r="CE54" s="34">
        <f t="shared" ca="1" si="237"/>
        <v>223.92099999999999</v>
      </c>
      <c r="CF54" s="34">
        <f t="shared" ca="1" si="238"/>
        <v>223.92099999999999</v>
      </c>
      <c r="CG54" s="45">
        <f t="shared" ca="1" si="88"/>
        <v>0</v>
      </c>
      <c r="CH54" s="5"/>
      <c r="CJ54" s="5">
        <f t="shared" ca="1" si="155"/>
        <v>64</v>
      </c>
      <c r="CK54" s="5">
        <f t="shared" ca="1" si="156"/>
        <v>65</v>
      </c>
      <c r="CL54" s="63">
        <f t="shared" ca="1" si="157"/>
        <v>-1.5625E-2</v>
      </c>
      <c r="CO54" s="5">
        <f t="shared" ca="1" si="306"/>
        <v>58865</v>
      </c>
      <c r="CP54" s="5">
        <f t="shared" ca="1" si="306"/>
        <v>0</v>
      </c>
      <c r="CQ54" s="5">
        <f t="shared" ca="1" si="306"/>
        <v>8582.6</v>
      </c>
      <c r="CR54" s="5">
        <f t="shared" ca="1" si="306"/>
        <v>21135.5</v>
      </c>
      <c r="CS54" s="5">
        <f t="shared" ca="1" si="306"/>
        <v>0</v>
      </c>
      <c r="CT54" s="5">
        <f t="shared" ca="1" si="306"/>
        <v>110.214</v>
      </c>
      <c r="CU54" s="5">
        <f t="shared" ca="1" si="306"/>
        <v>0</v>
      </c>
      <c r="CV54" s="5">
        <f t="shared" ca="1" si="306"/>
        <v>5470.02</v>
      </c>
      <c r="CW54" s="5">
        <f t="shared" ca="1" si="306"/>
        <v>23566.7</v>
      </c>
      <c r="CX54" s="5">
        <f t="shared" ca="1" si="306"/>
        <v>0</v>
      </c>
      <c r="CY54" s="5">
        <f t="shared" ca="1" si="306"/>
        <v>0</v>
      </c>
      <c r="CZ54" s="5">
        <f t="shared" ca="1" si="306"/>
        <v>0</v>
      </c>
      <c r="DA54" s="5"/>
      <c r="DB54" s="5">
        <f t="shared" ca="1" si="307"/>
        <v>413.39499999999998</v>
      </c>
      <c r="DC54" s="5">
        <f t="shared" ca="1" si="307"/>
        <v>116.58499999999999</v>
      </c>
      <c r="DD54" s="5">
        <f t="shared" ca="1" si="307"/>
        <v>0</v>
      </c>
      <c r="DE54" s="5">
        <f t="shared" ca="1" si="307"/>
        <v>0</v>
      </c>
      <c r="DF54" s="5">
        <f t="shared" ca="1" si="307"/>
        <v>0</v>
      </c>
      <c r="DG54" s="5">
        <f t="shared" ca="1" si="307"/>
        <v>0</v>
      </c>
      <c r="DH54" s="5">
        <f t="shared" ca="1" si="307"/>
        <v>296.81</v>
      </c>
      <c r="DI54" s="5">
        <f t="shared" ca="1" si="307"/>
        <v>0</v>
      </c>
      <c r="DJ54" s="5">
        <f t="shared" ca="1" si="307"/>
        <v>0</v>
      </c>
      <c r="DK54" s="5">
        <f t="shared" ca="1" si="307"/>
        <v>0</v>
      </c>
      <c r="DL54" s="5">
        <f t="shared" ca="1" si="307"/>
        <v>0</v>
      </c>
      <c r="DM54" s="5">
        <f t="shared" ca="1" si="307"/>
        <v>0</v>
      </c>
      <c r="DN54" s="5"/>
      <c r="DO54" s="5">
        <f t="shared" ca="1" si="308"/>
        <v>226.63800000000001</v>
      </c>
      <c r="DP54" s="5">
        <f t="shared" ca="1" si="308"/>
        <v>4.3611700000000004</v>
      </c>
      <c r="DQ54" s="5">
        <f t="shared" ca="1" si="308"/>
        <v>72.938699999999997</v>
      </c>
      <c r="DR54" s="5">
        <f t="shared" ca="1" si="308"/>
        <v>110.319</v>
      </c>
      <c r="DS54" s="5">
        <f t="shared" ca="1" si="308"/>
        <v>0</v>
      </c>
      <c r="DT54" s="5">
        <f t="shared" ca="1" si="308"/>
        <v>0.49409199999999998</v>
      </c>
      <c r="DU54" s="5">
        <f t="shared" ca="1" si="308"/>
        <v>10.1753</v>
      </c>
      <c r="DV54" s="5">
        <f t="shared" ca="1" si="308"/>
        <v>28.349299999999999</v>
      </c>
      <c r="DW54" s="5"/>
      <c r="DX54" s="19">
        <f t="shared" ca="1" si="273"/>
        <v>44.017571632391565</v>
      </c>
      <c r="DY54" s="19">
        <f t="shared" ca="1" si="274"/>
        <v>2.1189374869366873</v>
      </c>
      <c r="DZ54" s="19">
        <f t="shared" ca="1" si="275"/>
        <v>5.3223491607673505</v>
      </c>
      <c r="EA54" s="19">
        <f t="shared" ca="1" si="276"/>
        <v>13.106810370680019</v>
      </c>
      <c r="EB54" s="19">
        <f t="shared" ca="1" si="277"/>
        <v>0</v>
      </c>
      <c r="EC54" s="19">
        <f t="shared" ca="1" si="278"/>
        <v>6.8347282921820046E-2</v>
      </c>
      <c r="ED54" s="19">
        <f t="shared" ca="1" si="279"/>
        <v>5.3945347643151189</v>
      </c>
      <c r="EE54" s="19">
        <f t="shared" ca="1" si="280"/>
        <v>3.3921371561508891</v>
      </c>
      <c r="EF54" s="19">
        <f t="shared" ca="1" si="281"/>
        <v>14.614476495124546</v>
      </c>
      <c r="EG54" s="19">
        <f t="shared" ca="1" si="282"/>
        <v>0</v>
      </c>
      <c r="EH54" s="19">
        <f t="shared" ca="1" si="283"/>
        <v>0</v>
      </c>
      <c r="EI54" s="5"/>
      <c r="EJ54" s="5"/>
      <c r="EK54" s="5"/>
      <c r="EL54" s="5">
        <f t="shared" ca="1" si="312"/>
        <v>58865</v>
      </c>
      <c r="EM54" s="5">
        <f t="shared" ca="1" si="312"/>
        <v>0</v>
      </c>
      <c r="EN54" s="5">
        <f t="shared" ca="1" si="312"/>
        <v>8582.6</v>
      </c>
      <c r="EO54" s="5">
        <f t="shared" ca="1" si="312"/>
        <v>21135.5</v>
      </c>
      <c r="EP54" s="5">
        <f t="shared" ca="1" si="312"/>
        <v>0</v>
      </c>
      <c r="EQ54" s="5">
        <f t="shared" ca="1" si="312"/>
        <v>110.214</v>
      </c>
      <c r="ER54" s="5">
        <f t="shared" ca="1" si="312"/>
        <v>0</v>
      </c>
      <c r="ES54" s="5">
        <f t="shared" ca="1" si="312"/>
        <v>5470.02</v>
      </c>
      <c r="ET54" s="5">
        <f t="shared" ca="1" si="312"/>
        <v>23566.7</v>
      </c>
      <c r="EU54" s="5">
        <f t="shared" ca="1" si="312"/>
        <v>0</v>
      </c>
      <c r="EV54" s="5">
        <f t="shared" ca="1" si="312"/>
        <v>0</v>
      </c>
      <c r="EW54" s="5">
        <f t="shared" ca="1" si="312"/>
        <v>0</v>
      </c>
      <c r="EX54" s="5"/>
      <c r="EY54" s="5">
        <f t="shared" ca="1" si="313"/>
        <v>413.39499999999998</v>
      </c>
      <c r="EZ54" s="5">
        <f t="shared" ca="1" si="313"/>
        <v>116.58499999999999</v>
      </c>
      <c r="FA54" s="5">
        <f t="shared" ca="1" si="313"/>
        <v>0</v>
      </c>
      <c r="FB54" s="5">
        <f t="shared" ca="1" si="313"/>
        <v>0</v>
      </c>
      <c r="FC54" s="5">
        <f t="shared" ca="1" si="313"/>
        <v>0</v>
      </c>
      <c r="FD54" s="5">
        <f t="shared" ca="1" si="313"/>
        <v>0</v>
      </c>
      <c r="FE54" s="5">
        <f t="shared" ca="1" si="313"/>
        <v>296.81</v>
      </c>
      <c r="FF54" s="5">
        <f t="shared" ca="1" si="313"/>
        <v>0</v>
      </c>
      <c r="FG54" s="5">
        <f t="shared" ca="1" si="313"/>
        <v>0</v>
      </c>
      <c r="FH54" s="5">
        <f t="shared" ca="1" si="313"/>
        <v>0</v>
      </c>
      <c r="FI54" s="5">
        <f t="shared" ca="1" si="313"/>
        <v>0</v>
      </c>
      <c r="FJ54" s="5">
        <f t="shared" ca="1" si="313"/>
        <v>0</v>
      </c>
      <c r="FK54" s="5"/>
      <c r="FL54" s="5">
        <f t="shared" ca="1" si="314"/>
        <v>226.63800000000001</v>
      </c>
      <c r="FM54" s="5">
        <f t="shared" ca="1" si="314"/>
        <v>4.3611700000000004</v>
      </c>
      <c r="FN54" s="5">
        <f t="shared" ca="1" si="314"/>
        <v>72.938699999999997</v>
      </c>
      <c r="FO54" s="5">
        <f t="shared" ca="1" si="314"/>
        <v>110.319</v>
      </c>
      <c r="FP54" s="5">
        <f t="shared" ca="1" si="314"/>
        <v>0</v>
      </c>
      <c r="FQ54" s="5">
        <f t="shared" ca="1" si="314"/>
        <v>0.49409199999999998</v>
      </c>
      <c r="FR54" s="5">
        <f t="shared" ca="1" si="314"/>
        <v>10.1753</v>
      </c>
      <c r="FS54" s="5">
        <f t="shared" ca="1" si="314"/>
        <v>28.349299999999999</v>
      </c>
      <c r="FT54" s="5"/>
      <c r="FU54" s="19">
        <f t="shared" ca="1" si="284"/>
        <v>44.017571632391565</v>
      </c>
      <c r="FV54" s="19">
        <f t="shared" ca="1" si="285"/>
        <v>2.1189374869366873</v>
      </c>
      <c r="FW54" s="19">
        <f t="shared" ca="1" si="286"/>
        <v>5.3223491607673505</v>
      </c>
      <c r="FX54" s="19">
        <f t="shared" ca="1" si="287"/>
        <v>13.106810370680019</v>
      </c>
      <c r="FY54" s="19">
        <f t="shared" ca="1" si="288"/>
        <v>0</v>
      </c>
      <c r="FZ54" s="19">
        <f t="shared" ca="1" si="289"/>
        <v>6.8347282921820046E-2</v>
      </c>
      <c r="GA54" s="19">
        <f t="shared" ca="1" si="290"/>
        <v>5.3945347643151189</v>
      </c>
      <c r="GB54" s="19">
        <f t="shared" ca="1" si="291"/>
        <v>3.3921371561508891</v>
      </c>
      <c r="GC54" s="19">
        <f t="shared" ca="1" si="292"/>
        <v>14.614476495124546</v>
      </c>
      <c r="GD54" s="19">
        <f t="shared" ca="1" si="293"/>
        <v>0</v>
      </c>
      <c r="GE54" s="19">
        <f t="shared" ca="1" si="294"/>
        <v>0</v>
      </c>
      <c r="GF54" s="5"/>
      <c r="GG54" s="5"/>
      <c r="GH54" s="5"/>
      <c r="GI54" s="5">
        <f t="shared" ca="1" si="309"/>
        <v>57574.9</v>
      </c>
      <c r="GJ54" s="5">
        <f t="shared" ca="1" si="309"/>
        <v>0</v>
      </c>
      <c r="GK54" s="5">
        <f t="shared" ca="1" si="309"/>
        <v>8367.5400000000009</v>
      </c>
      <c r="GL54" s="5">
        <f t="shared" ca="1" si="309"/>
        <v>20170.7</v>
      </c>
      <c r="GM54" s="5">
        <f t="shared" ca="1" si="309"/>
        <v>0</v>
      </c>
      <c r="GN54" s="5">
        <f t="shared" ca="1" si="309"/>
        <v>0</v>
      </c>
      <c r="GO54" s="5">
        <f t="shared" ca="1" si="309"/>
        <v>0</v>
      </c>
      <c r="GP54" s="5">
        <f t="shared" ca="1" si="309"/>
        <v>5470.02</v>
      </c>
      <c r="GQ54" s="5">
        <f t="shared" ca="1" si="309"/>
        <v>23566.7</v>
      </c>
      <c r="GR54" s="5">
        <f t="shared" ca="1" si="309"/>
        <v>0</v>
      </c>
      <c r="GS54" s="5">
        <f t="shared" ca="1" si="309"/>
        <v>0</v>
      </c>
      <c r="GT54" s="5">
        <f t="shared" ca="1" si="309"/>
        <v>0</v>
      </c>
      <c r="GU54" s="5"/>
      <c r="GV54" s="5">
        <f t="shared" ca="1" si="310"/>
        <v>546.33900000000006</v>
      </c>
      <c r="GW54" s="5">
        <f t="shared" ca="1" si="310"/>
        <v>269.76499999999999</v>
      </c>
      <c r="GX54" s="5">
        <f t="shared" ca="1" si="310"/>
        <v>0</v>
      </c>
      <c r="GY54" s="5">
        <f t="shared" ca="1" si="310"/>
        <v>0</v>
      </c>
      <c r="GZ54" s="5">
        <f t="shared" ca="1" si="310"/>
        <v>0</v>
      </c>
      <c r="HA54" s="5">
        <f t="shared" ca="1" si="310"/>
        <v>0</v>
      </c>
      <c r="HB54" s="5">
        <f t="shared" ca="1" si="310"/>
        <v>276.57400000000001</v>
      </c>
      <c r="HC54" s="5">
        <f t="shared" ca="1" si="310"/>
        <v>0</v>
      </c>
      <c r="HD54" s="5">
        <f t="shared" ca="1" si="310"/>
        <v>0</v>
      </c>
      <c r="HE54" s="5">
        <f t="shared" ca="1" si="310"/>
        <v>0</v>
      </c>
      <c r="HF54" s="5">
        <f t="shared" ca="1" si="310"/>
        <v>0</v>
      </c>
      <c r="HG54" s="5">
        <f t="shared" ca="1" si="310"/>
        <v>0</v>
      </c>
      <c r="HH54" s="5"/>
      <c r="HI54" s="5">
        <f t="shared" ca="1" si="311"/>
        <v>223.92099999999999</v>
      </c>
      <c r="HJ54" s="5">
        <f t="shared" ca="1" si="311"/>
        <v>10.084099999999999</v>
      </c>
      <c r="HK54" s="5">
        <f t="shared" ca="1" si="311"/>
        <v>71.194299999999998</v>
      </c>
      <c r="HL54" s="5">
        <f t="shared" ca="1" si="311"/>
        <v>105.282</v>
      </c>
      <c r="HM54" s="5">
        <f t="shared" ca="1" si="311"/>
        <v>0</v>
      </c>
      <c r="HN54" s="5">
        <f t="shared" ca="1" si="311"/>
        <v>0</v>
      </c>
      <c r="HO54" s="5">
        <f t="shared" ca="1" si="311"/>
        <v>9.01187</v>
      </c>
      <c r="HP54" s="5">
        <f t="shared" ca="1" si="311"/>
        <v>28.349299999999999</v>
      </c>
      <c r="HQ54" s="5"/>
      <c r="HR54" s="19">
        <f t="shared" ca="1" si="103"/>
        <v>45.63380172844667</v>
      </c>
      <c r="HS54" s="19">
        <f t="shared" ca="1" si="104"/>
        <v>4.9029907034650719</v>
      </c>
      <c r="HT54" s="19">
        <f t="shared" ca="1" si="105"/>
        <v>5.188983466162612</v>
      </c>
      <c r="HU54" s="19">
        <f t="shared" ca="1" si="106"/>
        <v>12.508506538472025</v>
      </c>
      <c r="HV54" s="19">
        <f t="shared" ca="1" si="107"/>
        <v>0</v>
      </c>
      <c r="HW54" s="19">
        <f t="shared" ca="1" si="108"/>
        <v>0</v>
      </c>
      <c r="HX54" s="19">
        <f t="shared" ca="1" si="109"/>
        <v>5.026744577021292</v>
      </c>
      <c r="HY54" s="19">
        <f t="shared" ca="1" si="110"/>
        <v>3.3921371561508891</v>
      </c>
      <c r="HZ54" s="19">
        <f t="shared" ca="1" si="111"/>
        <v>14.614476495124546</v>
      </c>
      <c r="IA54" s="19">
        <f t="shared" ca="1" si="112"/>
        <v>0</v>
      </c>
      <c r="IB54" s="19">
        <f t="shared" ca="1" si="113"/>
        <v>0</v>
      </c>
      <c r="IC54" s="5"/>
      <c r="ID54" s="5"/>
      <c r="IE54" s="5"/>
      <c r="IF54" s="5">
        <f t="shared" ca="1" si="315"/>
        <v>57574.9</v>
      </c>
      <c r="IG54" s="5">
        <f t="shared" ca="1" si="315"/>
        <v>0</v>
      </c>
      <c r="IH54" s="5">
        <f t="shared" ca="1" si="315"/>
        <v>8367.5400000000009</v>
      </c>
      <c r="II54" s="5">
        <f t="shared" ca="1" si="315"/>
        <v>20170.7</v>
      </c>
      <c r="IJ54" s="5">
        <f t="shared" ca="1" si="315"/>
        <v>0</v>
      </c>
      <c r="IK54" s="5">
        <f t="shared" ca="1" si="315"/>
        <v>0</v>
      </c>
      <c r="IL54" s="5">
        <f t="shared" ca="1" si="315"/>
        <v>0</v>
      </c>
      <c r="IM54" s="5">
        <f t="shared" ca="1" si="315"/>
        <v>5470.02</v>
      </c>
      <c r="IN54" s="5">
        <f t="shared" ca="1" si="315"/>
        <v>23566.7</v>
      </c>
      <c r="IO54" s="5">
        <f t="shared" ca="1" si="315"/>
        <v>0</v>
      </c>
      <c r="IP54" s="5">
        <f t="shared" ca="1" si="315"/>
        <v>0</v>
      </c>
      <c r="IQ54" s="5">
        <f t="shared" ca="1" si="315"/>
        <v>0</v>
      </c>
      <c r="IR54" s="5"/>
      <c r="IS54" s="5">
        <f t="shared" ca="1" si="316"/>
        <v>546.33900000000006</v>
      </c>
      <c r="IT54" s="5">
        <f t="shared" ca="1" si="316"/>
        <v>269.76499999999999</v>
      </c>
      <c r="IU54" s="5">
        <f t="shared" ca="1" si="316"/>
        <v>0</v>
      </c>
      <c r="IV54" s="5">
        <f t="shared" ca="1" si="316"/>
        <v>0</v>
      </c>
      <c r="IW54" s="5">
        <f t="shared" ca="1" si="316"/>
        <v>0</v>
      </c>
      <c r="IX54" s="5">
        <f t="shared" ca="1" si="316"/>
        <v>0</v>
      </c>
      <c r="IY54" s="5">
        <f t="shared" ca="1" si="316"/>
        <v>276.57400000000001</v>
      </c>
      <c r="IZ54" s="5">
        <f t="shared" ca="1" si="316"/>
        <v>0</v>
      </c>
      <c r="JA54" s="5">
        <f t="shared" ca="1" si="316"/>
        <v>0</v>
      </c>
      <c r="JB54" s="5">
        <f t="shared" ca="1" si="316"/>
        <v>0</v>
      </c>
      <c r="JC54" s="5">
        <f t="shared" ca="1" si="316"/>
        <v>0</v>
      </c>
      <c r="JD54" s="5">
        <f t="shared" ca="1" si="316"/>
        <v>0</v>
      </c>
      <c r="JE54" s="5"/>
      <c r="JF54" s="5">
        <f t="shared" ca="1" si="317"/>
        <v>223.92099999999999</v>
      </c>
      <c r="JG54" s="5">
        <f t="shared" ca="1" si="317"/>
        <v>10.084099999999999</v>
      </c>
      <c r="JH54" s="5">
        <f t="shared" ca="1" si="317"/>
        <v>71.194299999999998</v>
      </c>
      <c r="JI54" s="5">
        <f t="shared" ca="1" si="317"/>
        <v>105.282</v>
      </c>
      <c r="JJ54" s="5">
        <f t="shared" ca="1" si="317"/>
        <v>0</v>
      </c>
      <c r="JK54" s="5">
        <f t="shared" ca="1" si="317"/>
        <v>0</v>
      </c>
      <c r="JL54" s="5">
        <f t="shared" ca="1" si="317"/>
        <v>9.01187</v>
      </c>
      <c r="JM54" s="5">
        <f t="shared" ca="1" si="317"/>
        <v>28.349299999999999</v>
      </c>
      <c r="JN54" s="5"/>
      <c r="JO54" s="19">
        <f t="shared" ca="1" si="295"/>
        <v>45.63380172844667</v>
      </c>
      <c r="JP54" s="19">
        <f t="shared" ca="1" si="296"/>
        <v>4.9029907034650719</v>
      </c>
      <c r="JQ54" s="19">
        <f t="shared" ca="1" si="297"/>
        <v>5.188983466162612</v>
      </c>
      <c r="JR54" s="19">
        <f t="shared" ca="1" si="298"/>
        <v>12.508506538472025</v>
      </c>
      <c r="JS54" s="19">
        <f t="shared" ca="1" si="299"/>
        <v>0</v>
      </c>
      <c r="JT54" s="19">
        <f t="shared" ca="1" si="300"/>
        <v>0</v>
      </c>
      <c r="JU54" s="19">
        <f t="shared" ca="1" si="301"/>
        <v>5.026744577021292</v>
      </c>
      <c r="JV54" s="19">
        <f t="shared" ca="1" si="302"/>
        <v>3.3921371561508891</v>
      </c>
      <c r="JW54" s="19">
        <f t="shared" ca="1" si="303"/>
        <v>14.614476495124546</v>
      </c>
      <c r="JX54" s="19">
        <f t="shared" ca="1" si="304"/>
        <v>0</v>
      </c>
      <c r="JY54" s="19">
        <f t="shared" ca="1" si="305"/>
        <v>0</v>
      </c>
    </row>
    <row r="55" spans="1:285" ht="15" customHeight="1" x14ac:dyDescent="0.25">
      <c r="A55" s="5">
        <f>IF('Old Results'!E35='New Results'!E35,'New Results'!E35,"0")</f>
        <v>5502.05</v>
      </c>
      <c r="B55" s="5">
        <v>200</v>
      </c>
      <c r="C55" s="27">
        <f t="shared" si="272"/>
        <v>34</v>
      </c>
      <c r="D55" s="41" t="str">
        <f>'Old Results'!C35</f>
        <v>OffSml-CommKit_SZVAV19</v>
      </c>
      <c r="E55" s="41" t="str">
        <f>'New Results'!C35</f>
        <v>OffSml-CommKit_SZVAV19</v>
      </c>
      <c r="F55" s="5">
        <f t="shared" ca="1" si="183"/>
        <v>0</v>
      </c>
      <c r="G55" s="5">
        <f t="shared" ca="1" si="184"/>
        <v>0</v>
      </c>
      <c r="H55" s="5">
        <f t="shared" ca="1" si="185"/>
        <v>0</v>
      </c>
      <c r="I55" s="5">
        <f t="shared" ca="1" si="186"/>
        <v>0</v>
      </c>
      <c r="J55" s="5">
        <f t="shared" ca="1" si="187"/>
        <v>0</v>
      </c>
      <c r="K55" s="5">
        <f t="shared" ca="1" si="188"/>
        <v>0</v>
      </c>
      <c r="L55" s="5">
        <f t="shared" ca="1" si="189"/>
        <v>0</v>
      </c>
      <c r="M55" s="5">
        <f t="shared" ca="1" si="190"/>
        <v>0</v>
      </c>
      <c r="N55" s="5">
        <f t="shared" ca="1" si="191"/>
        <v>0</v>
      </c>
      <c r="O55" s="5">
        <f t="shared" ca="1" si="192"/>
        <v>0</v>
      </c>
      <c r="P55" s="5">
        <f t="shared" ca="1" si="193"/>
        <v>0</v>
      </c>
      <c r="Q55" s="5">
        <f t="shared" ca="1" si="193"/>
        <v>0</v>
      </c>
      <c r="R55" s="5">
        <f t="shared" ca="1" si="194"/>
        <v>0</v>
      </c>
      <c r="S55" s="5">
        <f t="shared" ca="1" si="195"/>
        <v>0</v>
      </c>
      <c r="T55" s="5">
        <f t="shared" ca="1" si="196"/>
        <v>0</v>
      </c>
      <c r="U55" s="5">
        <f t="shared" ca="1" si="197"/>
        <v>0</v>
      </c>
      <c r="V55" s="5">
        <f t="shared" ca="1" si="198"/>
        <v>0</v>
      </c>
      <c r="W55" s="5">
        <f t="shared" ca="1" si="199"/>
        <v>0</v>
      </c>
      <c r="X55" s="5">
        <f t="shared" ca="1" si="200"/>
        <v>0</v>
      </c>
      <c r="Y55" s="5">
        <f t="shared" ca="1" si="201"/>
        <v>0</v>
      </c>
      <c r="Z55" s="5">
        <f t="shared" ca="1" si="202"/>
        <v>0</v>
      </c>
      <c r="AA55" s="5">
        <f t="shared" ca="1" si="203"/>
        <v>0</v>
      </c>
      <c r="AB55" s="5">
        <f t="shared" ca="1" si="204"/>
        <v>0</v>
      </c>
      <c r="AC55" s="5">
        <f t="shared" ca="1" si="204"/>
        <v>0</v>
      </c>
      <c r="AD55" s="37">
        <f t="shared" ca="1" si="205"/>
        <v>0</v>
      </c>
      <c r="AE55" s="37">
        <f t="shared" ca="1" si="206"/>
        <v>0</v>
      </c>
      <c r="AF55" s="37">
        <f t="shared" ca="1" si="207"/>
        <v>0</v>
      </c>
      <c r="AG55" s="37">
        <f t="shared" ca="1" si="208"/>
        <v>0</v>
      </c>
      <c r="AH55" s="37">
        <f t="shared" ca="1" si="209"/>
        <v>0</v>
      </c>
      <c r="AI55" s="37">
        <f t="shared" ca="1" si="210"/>
        <v>0</v>
      </c>
      <c r="AJ55" s="37">
        <f t="shared" ca="1" si="211"/>
        <v>0</v>
      </c>
      <c r="AK55" s="37">
        <f t="shared" ca="1" si="212"/>
        <v>0</v>
      </c>
      <c r="AL55" s="33">
        <f t="shared" ca="1" si="68"/>
        <v>219.47969647676774</v>
      </c>
      <c r="AM55" s="33">
        <f t="shared" ca="1" si="69"/>
        <v>219.47969647676774</v>
      </c>
      <c r="AN55" s="24">
        <f t="shared" ca="1" si="213"/>
        <v>0</v>
      </c>
      <c r="AO55" s="34">
        <f t="shared" ca="1" si="214"/>
        <v>484.52199999999999</v>
      </c>
      <c r="AP55" s="34">
        <f t="shared" ca="1" si="215"/>
        <v>484.52199999999999</v>
      </c>
      <c r="AQ55" s="45">
        <f t="shared" ca="1" si="216"/>
        <v>0</v>
      </c>
      <c r="AR55" s="34">
        <f t="shared" ca="1" si="70"/>
        <v>6.2</v>
      </c>
      <c r="AS55" s="34">
        <f t="shared" ca="1" si="71"/>
        <v>6.2</v>
      </c>
      <c r="AT55" s="47">
        <f t="shared" ca="1" si="132"/>
        <v>0</v>
      </c>
      <c r="AU55" s="5"/>
      <c r="AV55" s="5">
        <f t="shared" ca="1" si="72"/>
        <v>0</v>
      </c>
      <c r="AW55" s="5">
        <f t="shared" ca="1" si="73"/>
        <v>0</v>
      </c>
      <c r="AX55" s="5">
        <f t="shared" ca="1" si="74"/>
        <v>0</v>
      </c>
      <c r="AY55" s="5">
        <f t="shared" ca="1" si="75"/>
        <v>0</v>
      </c>
      <c r="AZ55" s="5">
        <f t="shared" ca="1" si="76"/>
        <v>0</v>
      </c>
      <c r="BA55" s="5">
        <f t="shared" ca="1" si="77"/>
        <v>0</v>
      </c>
      <c r="BB55" s="5">
        <f t="shared" ca="1" si="78"/>
        <v>0</v>
      </c>
      <c r="BC55" s="5">
        <f t="shared" ca="1" si="79"/>
        <v>0</v>
      </c>
      <c r="BD55" s="5">
        <f t="shared" ca="1" si="80"/>
        <v>0</v>
      </c>
      <c r="BE55" s="5">
        <f t="shared" ca="1" si="81"/>
        <v>0</v>
      </c>
      <c r="BF55" s="5">
        <f t="shared" ca="1" si="82"/>
        <v>0</v>
      </c>
      <c r="BG55" s="5">
        <f t="shared" ca="1" si="83"/>
        <v>0</v>
      </c>
      <c r="BH55" s="5">
        <f t="shared" ca="1" si="217"/>
        <v>0</v>
      </c>
      <c r="BI55" s="5">
        <f t="shared" ca="1" si="218"/>
        <v>0</v>
      </c>
      <c r="BJ55" s="5">
        <f t="shared" ca="1" si="219"/>
        <v>0</v>
      </c>
      <c r="BK55" s="5">
        <f t="shared" ca="1" si="220"/>
        <v>0</v>
      </c>
      <c r="BL55" s="5">
        <f t="shared" ca="1" si="221"/>
        <v>0</v>
      </c>
      <c r="BM55" s="5">
        <f t="shared" ca="1" si="222"/>
        <v>0</v>
      </c>
      <c r="BN55" s="5">
        <f t="shared" ca="1" si="223"/>
        <v>0</v>
      </c>
      <c r="BO55" s="5">
        <f t="shared" ca="1" si="224"/>
        <v>0</v>
      </c>
      <c r="BP55" s="5">
        <f t="shared" ca="1" si="225"/>
        <v>0</v>
      </c>
      <c r="BQ55" s="5">
        <f t="shared" ca="1" si="226"/>
        <v>0</v>
      </c>
      <c r="BR55" s="5">
        <f t="shared" ca="1" si="227"/>
        <v>0</v>
      </c>
      <c r="BS55" s="5">
        <f t="shared" ca="1" si="227"/>
        <v>0</v>
      </c>
      <c r="BT55" s="37">
        <f t="shared" ca="1" si="228"/>
        <v>0</v>
      </c>
      <c r="BU55" s="37">
        <f t="shared" ca="1" si="229"/>
        <v>0</v>
      </c>
      <c r="BV55" s="37">
        <f t="shared" ca="1" si="230"/>
        <v>0</v>
      </c>
      <c r="BW55" s="37">
        <f t="shared" ca="1" si="231"/>
        <v>0</v>
      </c>
      <c r="BX55" s="37">
        <f t="shared" ca="1" si="232"/>
        <v>0</v>
      </c>
      <c r="BY55" s="37">
        <f t="shared" ca="1" si="233"/>
        <v>0</v>
      </c>
      <c r="BZ55" s="37">
        <f t="shared" ca="1" si="234"/>
        <v>0</v>
      </c>
      <c r="CA55" s="19">
        <f t="shared" ca="1" si="235"/>
        <v>0</v>
      </c>
      <c r="CB55" s="33">
        <f t="shared" ca="1" si="86"/>
        <v>220.54536254668713</v>
      </c>
      <c r="CC55" s="33">
        <f t="shared" ca="1" si="87"/>
        <v>220.54536254668713</v>
      </c>
      <c r="CD55" s="24">
        <f t="shared" ca="1" si="236"/>
        <v>0</v>
      </c>
      <c r="CE55" s="34">
        <f t="shared" ca="1" si="237"/>
        <v>490.72500000000002</v>
      </c>
      <c r="CF55" s="34">
        <f t="shared" ca="1" si="238"/>
        <v>490.72500000000002</v>
      </c>
      <c r="CG55" s="45">
        <f t="shared" ca="1" si="88"/>
        <v>0</v>
      </c>
      <c r="CH55" s="5"/>
      <c r="CJ55" s="5">
        <f t="shared" ca="1" si="155"/>
        <v>39</v>
      </c>
      <c r="CK55" s="5">
        <f t="shared" ca="1" si="156"/>
        <v>38</v>
      </c>
      <c r="CL55" s="63">
        <f t="shared" ca="1" si="157"/>
        <v>2.5641025641025661E-2</v>
      </c>
      <c r="CO55" s="5">
        <f t="shared" ref="CO55:CZ64" ca="1" si="318">OFFSET(INDIRECT($E$21),$C55,CO$19)</f>
        <v>145122</v>
      </c>
      <c r="CP55" s="5">
        <f t="shared" ca="1" si="318"/>
        <v>0</v>
      </c>
      <c r="CQ55" s="5">
        <f t="shared" ca="1" si="318"/>
        <v>17099.8</v>
      </c>
      <c r="CR55" s="5">
        <f t="shared" ca="1" si="318"/>
        <v>19454.5</v>
      </c>
      <c r="CS55" s="5">
        <f t="shared" ca="1" si="318"/>
        <v>0</v>
      </c>
      <c r="CT55" s="5">
        <f t="shared" ca="1" si="318"/>
        <v>0</v>
      </c>
      <c r="CU55" s="5">
        <f t="shared" ca="1" si="318"/>
        <v>0</v>
      </c>
      <c r="CV55" s="5">
        <f t="shared" ca="1" si="318"/>
        <v>18279.900000000001</v>
      </c>
      <c r="CW55" s="5">
        <f t="shared" ca="1" si="318"/>
        <v>41704.1</v>
      </c>
      <c r="CX55" s="5">
        <f t="shared" ca="1" si="318"/>
        <v>48583.6</v>
      </c>
      <c r="CY55" s="5">
        <f t="shared" ca="1" si="318"/>
        <v>0</v>
      </c>
      <c r="CZ55" s="5">
        <f t="shared" ca="1" si="318"/>
        <v>0</v>
      </c>
      <c r="DA55" s="5"/>
      <c r="DB55" s="5">
        <f t="shared" ref="DB55:DM64" ca="1" si="319">OFFSET(INDIRECT($E$21),$C55,DB$19)</f>
        <v>7124.32</v>
      </c>
      <c r="DC55" s="5">
        <f t="shared" ca="1" si="319"/>
        <v>2309.4699999999998</v>
      </c>
      <c r="DD55" s="5">
        <f t="shared" ca="1" si="319"/>
        <v>0</v>
      </c>
      <c r="DE55" s="5">
        <f t="shared" ca="1" si="319"/>
        <v>0</v>
      </c>
      <c r="DF55" s="5">
        <f t="shared" ca="1" si="319"/>
        <v>0</v>
      </c>
      <c r="DG55" s="5">
        <f t="shared" ca="1" si="319"/>
        <v>0</v>
      </c>
      <c r="DH55" s="5">
        <f t="shared" ca="1" si="319"/>
        <v>238.16200000000001</v>
      </c>
      <c r="DI55" s="5">
        <f t="shared" ca="1" si="319"/>
        <v>0</v>
      </c>
      <c r="DJ55" s="5">
        <f t="shared" ca="1" si="319"/>
        <v>4576.68</v>
      </c>
      <c r="DK55" s="5">
        <f t="shared" ca="1" si="319"/>
        <v>0</v>
      </c>
      <c r="DL55" s="5">
        <f t="shared" ca="1" si="319"/>
        <v>0</v>
      </c>
      <c r="DM55" s="5">
        <f t="shared" ca="1" si="319"/>
        <v>0</v>
      </c>
      <c r="DN55" s="5"/>
      <c r="DO55" s="5">
        <f t="shared" ref="DO55:DV64" ca="1" si="320">OFFSET(INDIRECT($E$21),$C55,DO$19)</f>
        <v>484.52199999999999</v>
      </c>
      <c r="DP55" s="5">
        <f t="shared" ca="1" si="320"/>
        <v>84.571600000000004</v>
      </c>
      <c r="DQ55" s="5">
        <f t="shared" ca="1" si="320"/>
        <v>180.28399999999999</v>
      </c>
      <c r="DR55" s="5">
        <f t="shared" ca="1" si="320"/>
        <v>114.01300000000001</v>
      </c>
      <c r="DS55" s="5">
        <f t="shared" ca="1" si="320"/>
        <v>0</v>
      </c>
      <c r="DT55" s="5">
        <f t="shared" ca="1" si="320"/>
        <v>0</v>
      </c>
      <c r="DU55" s="5">
        <f t="shared" ca="1" si="320"/>
        <v>7.7803300000000002</v>
      </c>
      <c r="DV55" s="5">
        <f t="shared" ca="1" si="320"/>
        <v>97.873199999999997</v>
      </c>
      <c r="DW55" s="5"/>
      <c r="DX55" s="19">
        <f t="shared" ca="1" si="273"/>
        <v>219.47969647676774</v>
      </c>
      <c r="DY55" s="19">
        <f t="shared" ca="1" si="274"/>
        <v>41.974718514008408</v>
      </c>
      <c r="DZ55" s="19">
        <f t="shared" ca="1" si="275"/>
        <v>10.604141656291745</v>
      </c>
      <c r="EA55" s="19">
        <f t="shared" ca="1" si="276"/>
        <v>12.064367644786943</v>
      </c>
      <c r="EB55" s="19">
        <f t="shared" ca="1" si="277"/>
        <v>0</v>
      </c>
      <c r="EC55" s="19">
        <f t="shared" ca="1" si="278"/>
        <v>0</v>
      </c>
      <c r="ED55" s="19">
        <f t="shared" ca="1" si="279"/>
        <v>4.3286047927590623</v>
      </c>
      <c r="EE55" s="19">
        <f t="shared" ca="1" si="280"/>
        <v>11.335960014903536</v>
      </c>
      <c r="EF55" s="19">
        <f t="shared" ca="1" si="281"/>
        <v>109.04342730436836</v>
      </c>
      <c r="EG55" s="19">
        <f t="shared" ca="1" si="282"/>
        <v>30.12826913604929</v>
      </c>
      <c r="EH55" s="19">
        <f t="shared" ca="1" si="283"/>
        <v>0</v>
      </c>
      <c r="EI55" s="5"/>
      <c r="EJ55" s="5"/>
      <c r="EK55" s="5"/>
      <c r="EL55" s="5">
        <f t="shared" ca="1" si="312"/>
        <v>145122</v>
      </c>
      <c r="EM55" s="5">
        <f t="shared" ca="1" si="312"/>
        <v>0</v>
      </c>
      <c r="EN55" s="5">
        <f t="shared" ca="1" si="312"/>
        <v>17099.8</v>
      </c>
      <c r="EO55" s="5">
        <f t="shared" ca="1" si="312"/>
        <v>19454.5</v>
      </c>
      <c r="EP55" s="5">
        <f t="shared" ca="1" si="312"/>
        <v>0</v>
      </c>
      <c r="EQ55" s="5">
        <f t="shared" ca="1" si="312"/>
        <v>0</v>
      </c>
      <c r="ER55" s="5">
        <f t="shared" ca="1" si="312"/>
        <v>0</v>
      </c>
      <c r="ES55" s="5">
        <f t="shared" ca="1" si="312"/>
        <v>18279.900000000001</v>
      </c>
      <c r="ET55" s="5">
        <f t="shared" ca="1" si="312"/>
        <v>41704.1</v>
      </c>
      <c r="EU55" s="5">
        <f t="shared" ca="1" si="312"/>
        <v>48583.6</v>
      </c>
      <c r="EV55" s="5">
        <f t="shared" ca="1" si="312"/>
        <v>0</v>
      </c>
      <c r="EW55" s="5">
        <f t="shared" ca="1" si="312"/>
        <v>0</v>
      </c>
      <c r="EX55" s="5"/>
      <c r="EY55" s="5">
        <f t="shared" ca="1" si="313"/>
        <v>7124.32</v>
      </c>
      <c r="EZ55" s="5">
        <f t="shared" ca="1" si="313"/>
        <v>2309.4699999999998</v>
      </c>
      <c r="FA55" s="5">
        <f t="shared" ca="1" si="313"/>
        <v>0</v>
      </c>
      <c r="FB55" s="5">
        <f t="shared" ca="1" si="313"/>
        <v>0</v>
      </c>
      <c r="FC55" s="5">
        <f t="shared" ca="1" si="313"/>
        <v>0</v>
      </c>
      <c r="FD55" s="5">
        <f t="shared" ca="1" si="313"/>
        <v>0</v>
      </c>
      <c r="FE55" s="5">
        <f t="shared" ca="1" si="313"/>
        <v>238.16200000000001</v>
      </c>
      <c r="FF55" s="5">
        <f t="shared" ca="1" si="313"/>
        <v>0</v>
      </c>
      <c r="FG55" s="5">
        <f t="shared" ca="1" si="313"/>
        <v>4576.68</v>
      </c>
      <c r="FH55" s="5">
        <f t="shared" ca="1" si="313"/>
        <v>0</v>
      </c>
      <c r="FI55" s="5">
        <f t="shared" ca="1" si="313"/>
        <v>0</v>
      </c>
      <c r="FJ55" s="5">
        <f t="shared" ca="1" si="313"/>
        <v>0</v>
      </c>
      <c r="FK55" s="5"/>
      <c r="FL55" s="5">
        <f t="shared" ca="1" si="314"/>
        <v>484.52199999999999</v>
      </c>
      <c r="FM55" s="5">
        <f t="shared" ca="1" si="314"/>
        <v>84.571600000000004</v>
      </c>
      <c r="FN55" s="5">
        <f t="shared" ca="1" si="314"/>
        <v>180.28399999999999</v>
      </c>
      <c r="FO55" s="5">
        <f t="shared" ca="1" si="314"/>
        <v>114.01300000000001</v>
      </c>
      <c r="FP55" s="5">
        <f t="shared" ca="1" si="314"/>
        <v>0</v>
      </c>
      <c r="FQ55" s="5">
        <f t="shared" ca="1" si="314"/>
        <v>0</v>
      </c>
      <c r="FR55" s="5">
        <f t="shared" ca="1" si="314"/>
        <v>7.7803300000000002</v>
      </c>
      <c r="FS55" s="5">
        <f t="shared" ca="1" si="314"/>
        <v>97.873199999999997</v>
      </c>
      <c r="FT55" s="5"/>
      <c r="FU55" s="19">
        <f t="shared" ca="1" si="284"/>
        <v>219.47969647676774</v>
      </c>
      <c r="FV55" s="19">
        <f t="shared" ca="1" si="285"/>
        <v>41.974718514008408</v>
      </c>
      <c r="FW55" s="19">
        <f t="shared" ca="1" si="286"/>
        <v>10.604141656291745</v>
      </c>
      <c r="FX55" s="19">
        <f t="shared" ca="1" si="287"/>
        <v>12.064367644786943</v>
      </c>
      <c r="FY55" s="19">
        <f t="shared" ca="1" si="288"/>
        <v>0</v>
      </c>
      <c r="FZ55" s="19">
        <f t="shared" ca="1" si="289"/>
        <v>0</v>
      </c>
      <c r="GA55" s="19">
        <f t="shared" ca="1" si="290"/>
        <v>4.3286047927590623</v>
      </c>
      <c r="GB55" s="19">
        <f t="shared" ca="1" si="291"/>
        <v>11.335960014903536</v>
      </c>
      <c r="GC55" s="19">
        <f t="shared" ca="1" si="292"/>
        <v>109.04342730436836</v>
      </c>
      <c r="GD55" s="19">
        <f t="shared" ca="1" si="293"/>
        <v>30.12826913604929</v>
      </c>
      <c r="GE55" s="19">
        <f t="shared" ca="1" si="294"/>
        <v>0</v>
      </c>
      <c r="GF55" s="5"/>
      <c r="GG55" s="5"/>
      <c r="GH55" s="5"/>
      <c r="GI55" s="5">
        <f t="shared" ref="GI55:GT64" ca="1" si="321">OFFSET(INDIRECT($E$21),$C55,GI$19)</f>
        <v>145851</v>
      </c>
      <c r="GJ55" s="5">
        <f t="shared" ca="1" si="321"/>
        <v>0</v>
      </c>
      <c r="GK55" s="5">
        <f t="shared" ca="1" si="321"/>
        <v>17123.3</v>
      </c>
      <c r="GL55" s="5">
        <f t="shared" ca="1" si="321"/>
        <v>20159.8</v>
      </c>
      <c r="GM55" s="5">
        <f t="shared" ca="1" si="321"/>
        <v>0</v>
      </c>
      <c r="GN55" s="5">
        <f t="shared" ca="1" si="321"/>
        <v>0</v>
      </c>
      <c r="GO55" s="5">
        <f t="shared" ca="1" si="321"/>
        <v>0</v>
      </c>
      <c r="GP55" s="5">
        <f t="shared" ca="1" si="321"/>
        <v>18279.900000000001</v>
      </c>
      <c r="GQ55" s="5">
        <f t="shared" ca="1" si="321"/>
        <v>41704.1</v>
      </c>
      <c r="GR55" s="5">
        <f t="shared" ca="1" si="321"/>
        <v>48583.6</v>
      </c>
      <c r="GS55" s="5">
        <f t="shared" ca="1" si="321"/>
        <v>0</v>
      </c>
      <c r="GT55" s="5">
        <f t="shared" ca="1" si="321"/>
        <v>0</v>
      </c>
      <c r="GU55" s="5"/>
      <c r="GV55" s="5">
        <f t="shared" ref="GV55:HG64" ca="1" si="322">OFFSET(INDIRECT($E$21),$C55,GV$19)</f>
        <v>7158.08</v>
      </c>
      <c r="GW55" s="5">
        <f t="shared" ca="1" si="322"/>
        <v>2309.39</v>
      </c>
      <c r="GX55" s="5">
        <f t="shared" ca="1" si="322"/>
        <v>0</v>
      </c>
      <c r="GY55" s="5">
        <f t="shared" ca="1" si="322"/>
        <v>0</v>
      </c>
      <c r="GZ55" s="5">
        <f t="shared" ca="1" si="322"/>
        <v>0</v>
      </c>
      <c r="HA55" s="5">
        <f t="shared" ca="1" si="322"/>
        <v>0</v>
      </c>
      <c r="HB55" s="5">
        <f t="shared" ca="1" si="322"/>
        <v>272.01400000000001</v>
      </c>
      <c r="HC55" s="5">
        <f t="shared" ca="1" si="322"/>
        <v>0</v>
      </c>
      <c r="HD55" s="5">
        <f t="shared" ca="1" si="322"/>
        <v>4576.68</v>
      </c>
      <c r="HE55" s="5">
        <f t="shared" ca="1" si="322"/>
        <v>0</v>
      </c>
      <c r="HF55" s="5">
        <f t="shared" ca="1" si="322"/>
        <v>0</v>
      </c>
      <c r="HG55" s="5">
        <f t="shared" ca="1" si="322"/>
        <v>0</v>
      </c>
      <c r="HH55" s="5"/>
      <c r="HI55" s="5">
        <f t="shared" ref="HI55:HP64" ca="1" si="323">OFFSET(INDIRECT($E$21),$C55,HI$19)</f>
        <v>490.72500000000002</v>
      </c>
      <c r="HJ55" s="5">
        <f t="shared" ca="1" si="323"/>
        <v>84.605699999999999</v>
      </c>
      <c r="HK55" s="5">
        <f t="shared" ca="1" si="323"/>
        <v>181.26599999999999</v>
      </c>
      <c r="HL55" s="5">
        <f t="shared" ca="1" si="323"/>
        <v>118.098</v>
      </c>
      <c r="HM55" s="5">
        <f t="shared" ca="1" si="323"/>
        <v>0</v>
      </c>
      <c r="HN55" s="5">
        <f t="shared" ca="1" si="323"/>
        <v>0</v>
      </c>
      <c r="HO55" s="5">
        <f t="shared" ca="1" si="323"/>
        <v>8.8814799999999998</v>
      </c>
      <c r="HP55" s="5">
        <f t="shared" ca="1" si="323"/>
        <v>97.873199999999997</v>
      </c>
      <c r="HQ55" s="5"/>
      <c r="HR55" s="19">
        <f t="shared" ca="1" si="103"/>
        <v>220.54536254668713</v>
      </c>
      <c r="HS55" s="19">
        <f t="shared" ca="1" si="104"/>
        <v>41.973264510500627</v>
      </c>
      <c r="HT55" s="19">
        <f t="shared" ca="1" si="105"/>
        <v>10.618714769949381</v>
      </c>
      <c r="HU55" s="19">
        <f t="shared" ca="1" si="106"/>
        <v>12.501747094264863</v>
      </c>
      <c r="HV55" s="19">
        <f t="shared" ca="1" si="107"/>
        <v>0</v>
      </c>
      <c r="HW55" s="19">
        <f t="shared" ca="1" si="108"/>
        <v>0</v>
      </c>
      <c r="HX55" s="19">
        <f t="shared" ca="1" si="109"/>
        <v>4.9438663770776348</v>
      </c>
      <c r="HY55" s="19">
        <f t="shared" ca="1" si="110"/>
        <v>11.335960014903536</v>
      </c>
      <c r="HZ55" s="19">
        <f t="shared" ca="1" si="111"/>
        <v>109.04342730436836</v>
      </c>
      <c r="IA55" s="19">
        <f t="shared" ca="1" si="112"/>
        <v>30.12826913604929</v>
      </c>
      <c r="IB55" s="19">
        <f t="shared" ca="1" si="113"/>
        <v>0</v>
      </c>
      <c r="IC55" s="5"/>
      <c r="ID55" s="5"/>
      <c r="IE55" s="5"/>
      <c r="IF55" s="5">
        <f t="shared" ca="1" si="315"/>
        <v>145851</v>
      </c>
      <c r="IG55" s="5">
        <f t="shared" ca="1" si="315"/>
        <v>0</v>
      </c>
      <c r="IH55" s="5">
        <f t="shared" ca="1" si="315"/>
        <v>17123.3</v>
      </c>
      <c r="II55" s="5">
        <f t="shared" ca="1" si="315"/>
        <v>20159.8</v>
      </c>
      <c r="IJ55" s="5">
        <f t="shared" ca="1" si="315"/>
        <v>0</v>
      </c>
      <c r="IK55" s="5">
        <f t="shared" ca="1" si="315"/>
        <v>0</v>
      </c>
      <c r="IL55" s="5">
        <f t="shared" ca="1" si="315"/>
        <v>0</v>
      </c>
      <c r="IM55" s="5">
        <f t="shared" ca="1" si="315"/>
        <v>18279.900000000001</v>
      </c>
      <c r="IN55" s="5">
        <f t="shared" ca="1" si="315"/>
        <v>41704.1</v>
      </c>
      <c r="IO55" s="5">
        <f t="shared" ca="1" si="315"/>
        <v>48583.6</v>
      </c>
      <c r="IP55" s="5">
        <f t="shared" ca="1" si="315"/>
        <v>0</v>
      </c>
      <c r="IQ55" s="5">
        <f t="shared" ca="1" si="315"/>
        <v>0</v>
      </c>
      <c r="IR55" s="5"/>
      <c r="IS55" s="5">
        <f t="shared" ca="1" si="316"/>
        <v>7158.08</v>
      </c>
      <c r="IT55" s="5">
        <f t="shared" ca="1" si="316"/>
        <v>2309.39</v>
      </c>
      <c r="IU55" s="5">
        <f t="shared" ca="1" si="316"/>
        <v>0</v>
      </c>
      <c r="IV55" s="5">
        <f t="shared" ca="1" si="316"/>
        <v>0</v>
      </c>
      <c r="IW55" s="5">
        <f t="shared" ca="1" si="316"/>
        <v>0</v>
      </c>
      <c r="IX55" s="5">
        <f t="shared" ca="1" si="316"/>
        <v>0</v>
      </c>
      <c r="IY55" s="5">
        <f t="shared" ca="1" si="316"/>
        <v>272.01400000000001</v>
      </c>
      <c r="IZ55" s="5">
        <f t="shared" ca="1" si="316"/>
        <v>0</v>
      </c>
      <c r="JA55" s="5">
        <f t="shared" ca="1" si="316"/>
        <v>4576.68</v>
      </c>
      <c r="JB55" s="5">
        <f t="shared" ca="1" si="316"/>
        <v>0</v>
      </c>
      <c r="JC55" s="5">
        <f t="shared" ca="1" si="316"/>
        <v>0</v>
      </c>
      <c r="JD55" s="5">
        <f t="shared" ca="1" si="316"/>
        <v>0</v>
      </c>
      <c r="JE55" s="5"/>
      <c r="JF55" s="5">
        <f t="shared" ca="1" si="317"/>
        <v>490.72500000000002</v>
      </c>
      <c r="JG55" s="5">
        <f t="shared" ca="1" si="317"/>
        <v>84.605699999999999</v>
      </c>
      <c r="JH55" s="5">
        <f t="shared" ca="1" si="317"/>
        <v>181.26599999999999</v>
      </c>
      <c r="JI55" s="5">
        <f t="shared" ca="1" si="317"/>
        <v>118.098</v>
      </c>
      <c r="JJ55" s="5">
        <f t="shared" ca="1" si="317"/>
        <v>0</v>
      </c>
      <c r="JK55" s="5">
        <f t="shared" ca="1" si="317"/>
        <v>0</v>
      </c>
      <c r="JL55" s="5">
        <f t="shared" ca="1" si="317"/>
        <v>8.8814799999999998</v>
      </c>
      <c r="JM55" s="5">
        <f t="shared" ca="1" si="317"/>
        <v>97.873199999999997</v>
      </c>
      <c r="JN55" s="5"/>
      <c r="JO55" s="19">
        <f t="shared" ca="1" si="295"/>
        <v>220.54536254668713</v>
      </c>
      <c r="JP55" s="19">
        <f t="shared" ca="1" si="296"/>
        <v>41.973264510500627</v>
      </c>
      <c r="JQ55" s="19">
        <f t="shared" ca="1" si="297"/>
        <v>10.618714769949381</v>
      </c>
      <c r="JR55" s="19">
        <f t="shared" ca="1" si="298"/>
        <v>12.501747094264863</v>
      </c>
      <c r="JS55" s="19">
        <f t="shared" ca="1" si="299"/>
        <v>0</v>
      </c>
      <c r="JT55" s="19">
        <f t="shared" ca="1" si="300"/>
        <v>0</v>
      </c>
      <c r="JU55" s="19">
        <f t="shared" ca="1" si="301"/>
        <v>4.9438663770776348</v>
      </c>
      <c r="JV55" s="19">
        <f t="shared" ca="1" si="302"/>
        <v>11.335960014903536</v>
      </c>
      <c r="JW55" s="19">
        <f t="shared" ca="1" si="303"/>
        <v>109.04342730436836</v>
      </c>
      <c r="JX55" s="19">
        <f t="shared" ca="1" si="304"/>
        <v>30.12826913604929</v>
      </c>
      <c r="JY55" s="19">
        <f t="shared" ca="1" si="305"/>
        <v>0</v>
      </c>
    </row>
    <row r="56" spans="1:285" ht="15" customHeight="1" x14ac:dyDescent="0.25">
      <c r="A56" s="5">
        <f>IF('Old Results'!E36='New Results'!E36,'New Results'!E36,"0")</f>
        <v>5502.05</v>
      </c>
      <c r="B56" s="5">
        <v>500</v>
      </c>
      <c r="C56" s="27">
        <f t="shared" si="272"/>
        <v>35</v>
      </c>
      <c r="D56" s="41" t="str">
        <f>'Old Results'!C36</f>
        <v>OffSml-Data_SZVAV19</v>
      </c>
      <c r="E56" s="41" t="str">
        <f>'New Results'!C36</f>
        <v>OffSml-Data_SZVAV19</v>
      </c>
      <c r="F56" s="5">
        <f t="shared" ca="1" si="183"/>
        <v>620</v>
      </c>
      <c r="G56" s="5">
        <f t="shared" ca="1" si="184"/>
        <v>0</v>
      </c>
      <c r="H56" s="5">
        <f t="shared" ca="1" si="185"/>
        <v>41.30000000000291</v>
      </c>
      <c r="I56" s="5">
        <f t="shared" ca="1" si="186"/>
        <v>30.700000000000728</v>
      </c>
      <c r="J56" s="5">
        <f t="shared" ca="1" si="187"/>
        <v>0</v>
      </c>
      <c r="K56" s="5">
        <f t="shared" ca="1" si="188"/>
        <v>0</v>
      </c>
      <c r="L56" s="5">
        <f t="shared" ca="1" si="189"/>
        <v>0</v>
      </c>
      <c r="M56" s="5">
        <f t="shared" ca="1" si="190"/>
        <v>548.55000000000018</v>
      </c>
      <c r="N56" s="5">
        <f t="shared" ca="1" si="191"/>
        <v>0</v>
      </c>
      <c r="O56" s="5">
        <f t="shared" ca="1" si="192"/>
        <v>0</v>
      </c>
      <c r="P56" s="5">
        <f t="shared" ca="1" si="193"/>
        <v>0</v>
      </c>
      <c r="Q56" s="5">
        <f t="shared" ca="1" si="193"/>
        <v>0</v>
      </c>
      <c r="R56" s="5">
        <f t="shared" ca="1" si="194"/>
        <v>0</v>
      </c>
      <c r="S56" s="5">
        <f t="shared" ca="1" si="195"/>
        <v>0</v>
      </c>
      <c r="T56" s="5">
        <f t="shared" ca="1" si="196"/>
        <v>0</v>
      </c>
      <c r="U56" s="5">
        <f t="shared" ca="1" si="197"/>
        <v>0</v>
      </c>
      <c r="V56" s="5">
        <f t="shared" ca="1" si="198"/>
        <v>0</v>
      </c>
      <c r="W56" s="5">
        <f t="shared" ca="1" si="199"/>
        <v>0</v>
      </c>
      <c r="X56" s="5">
        <f t="shared" ca="1" si="200"/>
        <v>0</v>
      </c>
      <c r="Y56" s="5">
        <f t="shared" ca="1" si="201"/>
        <v>0</v>
      </c>
      <c r="Z56" s="5">
        <f t="shared" ca="1" si="202"/>
        <v>0</v>
      </c>
      <c r="AA56" s="5">
        <f t="shared" ca="1" si="203"/>
        <v>0</v>
      </c>
      <c r="AB56" s="5">
        <f t="shared" ca="1" si="204"/>
        <v>0</v>
      </c>
      <c r="AC56" s="5">
        <f t="shared" ca="1" si="204"/>
        <v>0</v>
      </c>
      <c r="AD56" s="37">
        <f t="shared" ca="1" si="205"/>
        <v>3.4019999999999868</v>
      </c>
      <c r="AE56" s="37">
        <f t="shared" ca="1" si="206"/>
        <v>0</v>
      </c>
      <c r="AF56" s="37">
        <f t="shared" ca="1" si="207"/>
        <v>0.33599999999995589</v>
      </c>
      <c r="AG56" s="37">
        <f t="shared" ca="1" si="208"/>
        <v>0.18900000000000716</v>
      </c>
      <c r="AH56" s="37">
        <f t="shared" ca="1" si="209"/>
        <v>0</v>
      </c>
      <c r="AI56" s="37">
        <f t="shared" ca="1" si="210"/>
        <v>0</v>
      </c>
      <c r="AJ56" s="37">
        <f t="shared" ca="1" si="211"/>
        <v>0</v>
      </c>
      <c r="AK56" s="37">
        <f t="shared" ca="1" si="212"/>
        <v>2.8765000000000001</v>
      </c>
      <c r="AL56" s="33">
        <f t="shared" ca="1" si="68"/>
        <v>419.86118701211365</v>
      </c>
      <c r="AM56" s="33">
        <f t="shared" ca="1" si="69"/>
        <v>419.47670486455047</v>
      </c>
      <c r="AN56" s="24">
        <f t="shared" ca="1" si="213"/>
        <v>9.1657568371365425E-4</v>
      </c>
      <c r="AO56" s="34">
        <f t="shared" ca="1" si="214"/>
        <v>487.91899999999998</v>
      </c>
      <c r="AP56" s="34">
        <f t="shared" ca="1" si="215"/>
        <v>484.517</v>
      </c>
      <c r="AQ56" s="45">
        <f t="shared" ca="1" si="216"/>
        <v>7.021425460819717E-3</v>
      </c>
      <c r="AR56" s="34">
        <f t="shared" ca="1" si="70"/>
        <v>24</v>
      </c>
      <c r="AS56" s="34">
        <f t="shared" ca="1" si="71"/>
        <v>118.1</v>
      </c>
      <c r="AT56" s="47">
        <f t="shared" ca="1" si="132"/>
        <v>-0.79678238780694322</v>
      </c>
      <c r="AU56" s="5"/>
      <c r="AV56" s="5">
        <f t="shared" ca="1" si="72"/>
        <v>-17090</v>
      </c>
      <c r="AW56" s="5">
        <f t="shared" ca="1" si="73"/>
        <v>0</v>
      </c>
      <c r="AX56" s="5">
        <f t="shared" ca="1" si="74"/>
        <v>-2024.9000000000015</v>
      </c>
      <c r="AY56" s="5">
        <f t="shared" ca="1" si="75"/>
        <v>-15908.099999999999</v>
      </c>
      <c r="AZ56" s="5">
        <f t="shared" ca="1" si="76"/>
        <v>0</v>
      </c>
      <c r="BA56" s="5">
        <f t="shared" ca="1" si="77"/>
        <v>0</v>
      </c>
      <c r="BB56" s="5">
        <f t="shared" ca="1" si="78"/>
        <v>0</v>
      </c>
      <c r="BC56" s="5">
        <f t="shared" ca="1" si="79"/>
        <v>842.48999999999978</v>
      </c>
      <c r="BD56" s="5">
        <f t="shared" ca="1" si="80"/>
        <v>0</v>
      </c>
      <c r="BE56" s="5">
        <f t="shared" ca="1" si="81"/>
        <v>0</v>
      </c>
      <c r="BF56" s="5">
        <f t="shared" ca="1" si="82"/>
        <v>0</v>
      </c>
      <c r="BG56" s="5">
        <f t="shared" ca="1" si="83"/>
        <v>0</v>
      </c>
      <c r="BH56" s="5">
        <f t="shared" ca="1" si="217"/>
        <v>0</v>
      </c>
      <c r="BI56" s="5">
        <f t="shared" ca="1" si="218"/>
        <v>0</v>
      </c>
      <c r="BJ56" s="5">
        <f t="shared" ca="1" si="219"/>
        <v>0</v>
      </c>
      <c r="BK56" s="5">
        <f t="shared" ca="1" si="220"/>
        <v>0</v>
      </c>
      <c r="BL56" s="5">
        <f t="shared" ca="1" si="221"/>
        <v>0</v>
      </c>
      <c r="BM56" s="5">
        <f t="shared" ca="1" si="222"/>
        <v>0</v>
      </c>
      <c r="BN56" s="5">
        <f t="shared" ca="1" si="223"/>
        <v>0</v>
      </c>
      <c r="BO56" s="5">
        <f t="shared" ca="1" si="224"/>
        <v>0</v>
      </c>
      <c r="BP56" s="5">
        <f t="shared" ca="1" si="225"/>
        <v>0</v>
      </c>
      <c r="BQ56" s="5">
        <f t="shared" ca="1" si="226"/>
        <v>0</v>
      </c>
      <c r="BR56" s="5">
        <f t="shared" ca="1" si="227"/>
        <v>0</v>
      </c>
      <c r="BS56" s="5">
        <f t="shared" ca="1" si="227"/>
        <v>0</v>
      </c>
      <c r="BT56" s="37">
        <f t="shared" ca="1" si="228"/>
        <v>-90.717000000000041</v>
      </c>
      <c r="BU56" s="37">
        <f t="shared" ca="1" si="229"/>
        <v>0</v>
      </c>
      <c r="BV56" s="37">
        <f t="shared" ca="1" si="230"/>
        <v>-12.84499999999997</v>
      </c>
      <c r="BW56" s="37">
        <f t="shared" ca="1" si="231"/>
        <v>-82.260999999999996</v>
      </c>
      <c r="BX56" s="37">
        <f t="shared" ca="1" si="232"/>
        <v>0</v>
      </c>
      <c r="BY56" s="37">
        <f t="shared" ca="1" si="233"/>
        <v>0</v>
      </c>
      <c r="BZ56" s="37">
        <f t="shared" ca="1" si="234"/>
        <v>0</v>
      </c>
      <c r="CA56" s="19">
        <f t="shared" ca="1" si="235"/>
        <v>4.389800000000001</v>
      </c>
      <c r="CB56" s="33">
        <f t="shared" ca="1" si="86"/>
        <v>422.43795821557421</v>
      </c>
      <c r="CC56" s="33">
        <f t="shared" ca="1" si="87"/>
        <v>433.03602257340447</v>
      </c>
      <c r="CD56" s="24">
        <f t="shared" ca="1" si="236"/>
        <v>2.4473863155423201E-2</v>
      </c>
      <c r="CE56" s="34">
        <f t="shared" ca="1" si="237"/>
        <v>511.88299999999998</v>
      </c>
      <c r="CF56" s="34">
        <f t="shared" ca="1" si="238"/>
        <v>602.6</v>
      </c>
      <c r="CG56" s="45">
        <f t="shared" ca="1" si="88"/>
        <v>-0.15054264852306679</v>
      </c>
      <c r="CH56" s="5"/>
      <c r="CJ56" s="5">
        <f t="shared" ca="1" si="155"/>
        <v>32</v>
      </c>
      <c r="CK56" s="5">
        <f t="shared" ca="1" si="156"/>
        <v>31</v>
      </c>
      <c r="CL56" s="63">
        <f t="shared" ca="1" si="157"/>
        <v>3.125E-2</v>
      </c>
      <c r="CO56" s="5">
        <f t="shared" ca="1" si="318"/>
        <v>674087</v>
      </c>
      <c r="CP56" s="5">
        <f t="shared" ca="1" si="318"/>
        <v>0</v>
      </c>
      <c r="CQ56" s="5">
        <f t="shared" ca="1" si="318"/>
        <v>42852.9</v>
      </c>
      <c r="CR56" s="5">
        <f t="shared" ca="1" si="318"/>
        <v>22283.200000000001</v>
      </c>
      <c r="CS56" s="5">
        <f t="shared" ca="1" si="318"/>
        <v>0</v>
      </c>
      <c r="CT56" s="5">
        <f t="shared" ca="1" si="318"/>
        <v>0</v>
      </c>
      <c r="CU56" s="5">
        <f t="shared" ca="1" si="318"/>
        <v>0</v>
      </c>
      <c r="CV56" s="5">
        <f t="shared" ca="1" si="318"/>
        <v>5485.5</v>
      </c>
      <c r="CW56" s="5">
        <f t="shared" ca="1" si="318"/>
        <v>603466</v>
      </c>
      <c r="CX56" s="5">
        <f t="shared" ca="1" si="318"/>
        <v>0</v>
      </c>
      <c r="CY56" s="5">
        <f t="shared" ca="1" si="318"/>
        <v>0</v>
      </c>
      <c r="CZ56" s="5">
        <f t="shared" ca="1" si="318"/>
        <v>0</v>
      </c>
      <c r="DA56" s="5"/>
      <c r="DB56" s="5">
        <f t="shared" ca="1" si="319"/>
        <v>101.124</v>
      </c>
      <c r="DC56" s="5">
        <f t="shared" ca="1" si="319"/>
        <v>0</v>
      </c>
      <c r="DD56" s="5">
        <f t="shared" ca="1" si="319"/>
        <v>0</v>
      </c>
      <c r="DE56" s="5">
        <f t="shared" ca="1" si="319"/>
        <v>0</v>
      </c>
      <c r="DF56" s="5">
        <f t="shared" ca="1" si="319"/>
        <v>0</v>
      </c>
      <c r="DG56" s="5">
        <f t="shared" ca="1" si="319"/>
        <v>0</v>
      </c>
      <c r="DH56" s="5">
        <f t="shared" ca="1" si="319"/>
        <v>101.124</v>
      </c>
      <c r="DI56" s="5">
        <f t="shared" ca="1" si="319"/>
        <v>0</v>
      </c>
      <c r="DJ56" s="5">
        <f t="shared" ca="1" si="319"/>
        <v>0</v>
      </c>
      <c r="DK56" s="5">
        <f t="shared" ca="1" si="319"/>
        <v>0</v>
      </c>
      <c r="DL56" s="5">
        <f t="shared" ca="1" si="319"/>
        <v>0</v>
      </c>
      <c r="DM56" s="5">
        <f t="shared" ca="1" si="319"/>
        <v>0</v>
      </c>
      <c r="DN56" s="5"/>
      <c r="DO56" s="5">
        <f t="shared" ca="1" si="320"/>
        <v>487.91899999999998</v>
      </c>
      <c r="DP56" s="5">
        <f t="shared" ca="1" si="320"/>
        <v>0</v>
      </c>
      <c r="DQ56" s="5">
        <f t="shared" ca="1" si="320"/>
        <v>340.44799999999998</v>
      </c>
      <c r="DR56" s="5">
        <f t="shared" ca="1" si="320"/>
        <v>115.411</v>
      </c>
      <c r="DS56" s="5">
        <f t="shared" ca="1" si="320"/>
        <v>0</v>
      </c>
      <c r="DT56" s="5">
        <f t="shared" ca="1" si="320"/>
        <v>0</v>
      </c>
      <c r="DU56" s="5">
        <f t="shared" ca="1" si="320"/>
        <v>3.2947799999999998</v>
      </c>
      <c r="DV56" s="5">
        <f t="shared" ca="1" si="320"/>
        <v>28.764600000000002</v>
      </c>
      <c r="DW56" s="5"/>
      <c r="DX56" s="19">
        <f t="shared" ca="1" si="273"/>
        <v>419.86118701211365</v>
      </c>
      <c r="DY56" s="19">
        <f t="shared" ca="1" si="274"/>
        <v>0</v>
      </c>
      <c r="DZ56" s="19">
        <f t="shared" ca="1" si="275"/>
        <v>26.574475840822963</v>
      </c>
      <c r="EA56" s="19">
        <f t="shared" ca="1" si="276"/>
        <v>13.818536436419151</v>
      </c>
      <c r="EB56" s="19">
        <f t="shared" ca="1" si="277"/>
        <v>0</v>
      </c>
      <c r="EC56" s="19">
        <f t="shared" ca="1" si="278"/>
        <v>0</v>
      </c>
      <c r="ED56" s="19">
        <f t="shared" ca="1" si="279"/>
        <v>1.8379331340136857</v>
      </c>
      <c r="EE56" s="19">
        <f t="shared" ca="1" si="280"/>
        <v>3.4017368071900469</v>
      </c>
      <c r="EF56" s="19">
        <f t="shared" ca="1" si="281"/>
        <v>374.2288768731654</v>
      </c>
      <c r="EG56" s="19">
        <f t="shared" ca="1" si="282"/>
        <v>0</v>
      </c>
      <c r="EH56" s="19">
        <f t="shared" ca="1" si="283"/>
        <v>0</v>
      </c>
      <c r="EI56" s="5"/>
      <c r="EJ56" s="5"/>
      <c r="EK56" s="5"/>
      <c r="EL56" s="5">
        <f t="shared" ref="EL56:EW65" ca="1" si="324">OFFSET(INDIRECT($D$21),$C56,EL$19)</f>
        <v>673467</v>
      </c>
      <c r="EM56" s="5">
        <f t="shared" ca="1" si="324"/>
        <v>0</v>
      </c>
      <c r="EN56" s="5">
        <f t="shared" ca="1" si="324"/>
        <v>42811.6</v>
      </c>
      <c r="EO56" s="5">
        <f t="shared" ca="1" si="324"/>
        <v>22252.5</v>
      </c>
      <c r="EP56" s="5">
        <f t="shared" ca="1" si="324"/>
        <v>0</v>
      </c>
      <c r="EQ56" s="5">
        <f t="shared" ca="1" si="324"/>
        <v>0</v>
      </c>
      <c r="ER56" s="5">
        <f t="shared" ca="1" si="324"/>
        <v>0</v>
      </c>
      <c r="ES56" s="5">
        <f t="shared" ca="1" si="324"/>
        <v>4936.95</v>
      </c>
      <c r="ET56" s="5">
        <f t="shared" ca="1" si="324"/>
        <v>603466</v>
      </c>
      <c r="EU56" s="5">
        <f t="shared" ca="1" si="324"/>
        <v>0</v>
      </c>
      <c r="EV56" s="5">
        <f t="shared" ca="1" si="324"/>
        <v>0</v>
      </c>
      <c r="EW56" s="5">
        <f t="shared" ca="1" si="324"/>
        <v>0</v>
      </c>
      <c r="EX56" s="5"/>
      <c r="EY56" s="5">
        <f t="shared" ref="EY56:FJ65" ca="1" si="325">OFFSET(INDIRECT($D$21),$C56,EY$19)</f>
        <v>101.124</v>
      </c>
      <c r="EZ56" s="5">
        <f t="shared" ca="1" si="325"/>
        <v>0</v>
      </c>
      <c r="FA56" s="5">
        <f t="shared" ca="1" si="325"/>
        <v>0</v>
      </c>
      <c r="FB56" s="5">
        <f t="shared" ca="1" si="325"/>
        <v>0</v>
      </c>
      <c r="FC56" s="5">
        <f t="shared" ca="1" si="325"/>
        <v>0</v>
      </c>
      <c r="FD56" s="5">
        <f t="shared" ca="1" si="325"/>
        <v>0</v>
      </c>
      <c r="FE56" s="5">
        <f t="shared" ca="1" si="325"/>
        <v>101.124</v>
      </c>
      <c r="FF56" s="5">
        <f t="shared" ca="1" si="325"/>
        <v>0</v>
      </c>
      <c r="FG56" s="5">
        <f t="shared" ca="1" si="325"/>
        <v>0</v>
      </c>
      <c r="FH56" s="5">
        <f t="shared" ca="1" si="325"/>
        <v>0</v>
      </c>
      <c r="FI56" s="5">
        <f t="shared" ca="1" si="325"/>
        <v>0</v>
      </c>
      <c r="FJ56" s="5">
        <f t="shared" ca="1" si="325"/>
        <v>0</v>
      </c>
      <c r="FK56" s="5"/>
      <c r="FL56" s="5">
        <f t="shared" ref="FL56:FS65" ca="1" si="326">OFFSET(INDIRECT($D$21),$C56,FL$19)</f>
        <v>484.517</v>
      </c>
      <c r="FM56" s="5">
        <f t="shared" ca="1" si="326"/>
        <v>0</v>
      </c>
      <c r="FN56" s="5">
        <f t="shared" ca="1" si="326"/>
        <v>340.11200000000002</v>
      </c>
      <c r="FO56" s="5">
        <f t="shared" ca="1" si="326"/>
        <v>115.22199999999999</v>
      </c>
      <c r="FP56" s="5">
        <f t="shared" ca="1" si="326"/>
        <v>0</v>
      </c>
      <c r="FQ56" s="5">
        <f t="shared" ca="1" si="326"/>
        <v>0</v>
      </c>
      <c r="FR56" s="5">
        <f t="shared" ca="1" si="326"/>
        <v>3.2947799999999998</v>
      </c>
      <c r="FS56" s="5">
        <f t="shared" ca="1" si="326"/>
        <v>25.888100000000001</v>
      </c>
      <c r="FT56" s="5"/>
      <c r="FU56" s="19">
        <f t="shared" ca="1" si="284"/>
        <v>419.47670486455047</v>
      </c>
      <c r="FV56" s="19">
        <f t="shared" ca="1" si="285"/>
        <v>0</v>
      </c>
      <c r="FW56" s="19">
        <f t="shared" ca="1" si="286"/>
        <v>26.548864368735284</v>
      </c>
      <c r="FX56" s="19">
        <f t="shared" ca="1" si="287"/>
        <v>13.799498368789815</v>
      </c>
      <c r="FY56" s="19">
        <f t="shared" ca="1" si="288"/>
        <v>0</v>
      </c>
      <c r="FZ56" s="19">
        <f t="shared" ca="1" si="289"/>
        <v>0</v>
      </c>
      <c r="GA56" s="19">
        <f t="shared" ca="1" si="290"/>
        <v>1.8379331340136857</v>
      </c>
      <c r="GB56" s="19">
        <f t="shared" ca="1" si="291"/>
        <v>3.0615631264710426</v>
      </c>
      <c r="GC56" s="19">
        <f t="shared" ca="1" si="292"/>
        <v>374.2288768731654</v>
      </c>
      <c r="GD56" s="19">
        <f t="shared" ca="1" si="293"/>
        <v>0</v>
      </c>
      <c r="GE56" s="19">
        <f t="shared" ca="1" si="294"/>
        <v>0</v>
      </c>
      <c r="GF56" s="5"/>
      <c r="GG56" s="5"/>
      <c r="GH56" s="5"/>
      <c r="GI56" s="5">
        <f t="shared" ca="1" si="321"/>
        <v>678674</v>
      </c>
      <c r="GJ56" s="5">
        <f t="shared" ca="1" si="321"/>
        <v>0</v>
      </c>
      <c r="GK56" s="5">
        <f t="shared" ca="1" si="321"/>
        <v>43003.199999999997</v>
      </c>
      <c r="GL56" s="5">
        <f t="shared" ca="1" si="321"/>
        <v>23780</v>
      </c>
      <c r="GM56" s="5">
        <f t="shared" ca="1" si="321"/>
        <v>0</v>
      </c>
      <c r="GN56" s="5">
        <f t="shared" ca="1" si="321"/>
        <v>0</v>
      </c>
      <c r="GO56" s="5">
        <f t="shared" ca="1" si="321"/>
        <v>0</v>
      </c>
      <c r="GP56" s="5">
        <f t="shared" ca="1" si="321"/>
        <v>8424.89</v>
      </c>
      <c r="GQ56" s="5">
        <f t="shared" ca="1" si="321"/>
        <v>603466</v>
      </c>
      <c r="GR56" s="5">
        <f t="shared" ca="1" si="321"/>
        <v>0</v>
      </c>
      <c r="GS56" s="5">
        <f t="shared" ca="1" si="321"/>
        <v>0</v>
      </c>
      <c r="GT56" s="5">
        <f t="shared" ca="1" si="321"/>
        <v>0</v>
      </c>
      <c r="GU56" s="5"/>
      <c r="GV56" s="5">
        <f t="shared" ca="1" si="322"/>
        <v>86.390799999999999</v>
      </c>
      <c r="GW56" s="5">
        <f t="shared" ca="1" si="322"/>
        <v>0</v>
      </c>
      <c r="GX56" s="5">
        <f t="shared" ca="1" si="322"/>
        <v>0</v>
      </c>
      <c r="GY56" s="5">
        <f t="shared" ca="1" si="322"/>
        <v>0</v>
      </c>
      <c r="GZ56" s="5">
        <f t="shared" ca="1" si="322"/>
        <v>0</v>
      </c>
      <c r="HA56" s="5">
        <f t="shared" ca="1" si="322"/>
        <v>0</v>
      </c>
      <c r="HB56" s="5">
        <f t="shared" ca="1" si="322"/>
        <v>86.390799999999999</v>
      </c>
      <c r="HC56" s="5">
        <f t="shared" ca="1" si="322"/>
        <v>0</v>
      </c>
      <c r="HD56" s="5">
        <f t="shared" ca="1" si="322"/>
        <v>0</v>
      </c>
      <c r="HE56" s="5">
        <f t="shared" ca="1" si="322"/>
        <v>0</v>
      </c>
      <c r="HF56" s="5">
        <f t="shared" ca="1" si="322"/>
        <v>0</v>
      </c>
      <c r="HG56" s="5">
        <f t="shared" ca="1" si="322"/>
        <v>0</v>
      </c>
      <c r="HH56" s="5"/>
      <c r="HI56" s="5">
        <f t="shared" ca="1" si="323"/>
        <v>511.88299999999998</v>
      </c>
      <c r="HJ56" s="5">
        <f t="shared" ca="1" si="323"/>
        <v>0</v>
      </c>
      <c r="HK56" s="5">
        <f t="shared" ca="1" si="323"/>
        <v>342.38400000000001</v>
      </c>
      <c r="HL56" s="5">
        <f t="shared" ca="1" si="323"/>
        <v>122.786</v>
      </c>
      <c r="HM56" s="5">
        <f t="shared" ca="1" si="323"/>
        <v>0</v>
      </c>
      <c r="HN56" s="5">
        <f t="shared" ca="1" si="323"/>
        <v>0</v>
      </c>
      <c r="HO56" s="5">
        <f t="shared" ca="1" si="323"/>
        <v>2.81501</v>
      </c>
      <c r="HP56" s="5">
        <f t="shared" ca="1" si="323"/>
        <v>43.8979</v>
      </c>
      <c r="HQ56" s="5"/>
      <c r="HR56" s="19">
        <f t="shared" ca="1" si="103"/>
        <v>422.43795821557421</v>
      </c>
      <c r="HS56" s="19">
        <f t="shared" ca="1" si="104"/>
        <v>0</v>
      </c>
      <c r="HT56" s="19">
        <f t="shared" ca="1" si="105"/>
        <v>26.667681754982233</v>
      </c>
      <c r="HU56" s="19">
        <f t="shared" ca="1" si="106"/>
        <v>14.746750756536199</v>
      </c>
      <c r="HV56" s="19">
        <f t="shared" ca="1" si="107"/>
        <v>0</v>
      </c>
      <c r="HW56" s="19">
        <f t="shared" ca="1" si="108"/>
        <v>0</v>
      </c>
      <c r="HX56" s="19">
        <f t="shared" ca="1" si="109"/>
        <v>1.5701565780027444</v>
      </c>
      <c r="HY56" s="19">
        <f t="shared" ca="1" si="110"/>
        <v>5.2245480648122058</v>
      </c>
      <c r="HZ56" s="19">
        <f t="shared" ca="1" si="111"/>
        <v>374.2288768731654</v>
      </c>
      <c r="IA56" s="19">
        <f t="shared" ca="1" si="112"/>
        <v>0</v>
      </c>
      <c r="IB56" s="19">
        <f t="shared" ca="1" si="113"/>
        <v>0</v>
      </c>
      <c r="IC56" s="5"/>
      <c r="ID56" s="5"/>
      <c r="IE56" s="5"/>
      <c r="IF56" s="5">
        <f t="shared" ref="IF56:IQ65" ca="1" si="327">OFFSET(INDIRECT($D$21),$C56,IF$19)</f>
        <v>695764</v>
      </c>
      <c r="IG56" s="5">
        <f t="shared" ca="1" si="327"/>
        <v>0</v>
      </c>
      <c r="IH56" s="5">
        <f t="shared" ca="1" si="327"/>
        <v>45028.1</v>
      </c>
      <c r="II56" s="5">
        <f t="shared" ca="1" si="327"/>
        <v>39688.1</v>
      </c>
      <c r="IJ56" s="5">
        <f t="shared" ca="1" si="327"/>
        <v>0</v>
      </c>
      <c r="IK56" s="5">
        <f t="shared" ca="1" si="327"/>
        <v>0</v>
      </c>
      <c r="IL56" s="5">
        <f t="shared" ca="1" si="327"/>
        <v>0</v>
      </c>
      <c r="IM56" s="5">
        <f t="shared" ca="1" si="327"/>
        <v>7582.4</v>
      </c>
      <c r="IN56" s="5">
        <f t="shared" ca="1" si="327"/>
        <v>603466</v>
      </c>
      <c r="IO56" s="5">
        <f t="shared" ca="1" si="327"/>
        <v>0</v>
      </c>
      <c r="IP56" s="5">
        <f t="shared" ca="1" si="327"/>
        <v>0</v>
      </c>
      <c r="IQ56" s="5">
        <f t="shared" ca="1" si="327"/>
        <v>0</v>
      </c>
      <c r="IR56" s="5"/>
      <c r="IS56" s="5">
        <f t="shared" ref="IS56:JD65" ca="1" si="328">OFFSET(INDIRECT($D$21),$C56,IS$19)</f>
        <v>86.390799999999999</v>
      </c>
      <c r="IT56" s="5">
        <f t="shared" ca="1" si="328"/>
        <v>0</v>
      </c>
      <c r="IU56" s="5">
        <f t="shared" ca="1" si="328"/>
        <v>0</v>
      </c>
      <c r="IV56" s="5">
        <f t="shared" ca="1" si="328"/>
        <v>0</v>
      </c>
      <c r="IW56" s="5">
        <f t="shared" ca="1" si="328"/>
        <v>0</v>
      </c>
      <c r="IX56" s="5">
        <f t="shared" ca="1" si="328"/>
        <v>0</v>
      </c>
      <c r="IY56" s="5">
        <f t="shared" ca="1" si="328"/>
        <v>86.390799999999999</v>
      </c>
      <c r="IZ56" s="5">
        <f t="shared" ca="1" si="328"/>
        <v>0</v>
      </c>
      <c r="JA56" s="5">
        <f t="shared" ca="1" si="328"/>
        <v>0</v>
      </c>
      <c r="JB56" s="5">
        <f t="shared" ca="1" si="328"/>
        <v>0</v>
      </c>
      <c r="JC56" s="5">
        <f t="shared" ca="1" si="328"/>
        <v>0</v>
      </c>
      <c r="JD56" s="5">
        <f t="shared" ca="1" si="328"/>
        <v>0</v>
      </c>
      <c r="JE56" s="5"/>
      <c r="JF56" s="5">
        <f t="shared" ref="JF56:JM65" ca="1" si="329">OFFSET(INDIRECT($D$21),$C56,JF$19)</f>
        <v>602.6</v>
      </c>
      <c r="JG56" s="5">
        <f t="shared" ca="1" si="329"/>
        <v>0</v>
      </c>
      <c r="JH56" s="5">
        <f t="shared" ca="1" si="329"/>
        <v>355.22899999999998</v>
      </c>
      <c r="JI56" s="5">
        <f t="shared" ca="1" si="329"/>
        <v>205.047</v>
      </c>
      <c r="JJ56" s="5">
        <f t="shared" ca="1" si="329"/>
        <v>0</v>
      </c>
      <c r="JK56" s="5">
        <f t="shared" ca="1" si="329"/>
        <v>0</v>
      </c>
      <c r="JL56" s="5">
        <f t="shared" ca="1" si="329"/>
        <v>2.81501</v>
      </c>
      <c r="JM56" s="5">
        <f t="shared" ca="1" si="329"/>
        <v>39.508099999999999</v>
      </c>
      <c r="JN56" s="5"/>
      <c r="JO56" s="19">
        <f t="shared" ca="1" si="295"/>
        <v>433.03602257340447</v>
      </c>
      <c r="JP56" s="19">
        <f t="shared" ca="1" si="296"/>
        <v>0</v>
      </c>
      <c r="JQ56" s="19">
        <f t="shared" ca="1" si="297"/>
        <v>27.923388046273658</v>
      </c>
      <c r="JR56" s="19">
        <f t="shared" ca="1" si="298"/>
        <v>24.611880517261746</v>
      </c>
      <c r="JS56" s="19">
        <f t="shared" ca="1" si="299"/>
        <v>0</v>
      </c>
      <c r="JT56" s="19">
        <f t="shared" ca="1" si="300"/>
        <v>0</v>
      </c>
      <c r="JU56" s="19">
        <f t="shared" ca="1" si="301"/>
        <v>1.5701565780027444</v>
      </c>
      <c r="JV56" s="19">
        <f t="shared" ca="1" si="302"/>
        <v>4.7020926381984891</v>
      </c>
      <c r="JW56" s="19">
        <f t="shared" ca="1" si="303"/>
        <v>374.2288768731654</v>
      </c>
      <c r="JX56" s="19">
        <f t="shared" ca="1" si="304"/>
        <v>0</v>
      </c>
      <c r="JY56" s="19">
        <f t="shared" ca="1" si="305"/>
        <v>0</v>
      </c>
    </row>
    <row r="57" spans="1:285" ht="15" customHeight="1" x14ac:dyDescent="0.25">
      <c r="A57" s="5">
        <f>IF('Old Results'!E37='New Results'!E37,'New Results'!E37,"0")</f>
        <v>5502.05</v>
      </c>
      <c r="B57" s="5">
        <v>500</v>
      </c>
      <c r="C57" s="27">
        <f t="shared" si="272"/>
        <v>36</v>
      </c>
      <c r="D57" s="41" t="str">
        <f>'Old Results'!C37</f>
        <v>OffSml-HtRcvry19</v>
      </c>
      <c r="E57" s="41" t="str">
        <f>'New Results'!C37</f>
        <v>OffSml-HtRcvry19</v>
      </c>
      <c r="F57" s="5">
        <f t="shared" ca="1" si="183"/>
        <v>0</v>
      </c>
      <c r="G57" s="5">
        <f t="shared" ca="1" si="184"/>
        <v>0</v>
      </c>
      <c r="H57" s="5">
        <f t="shared" ca="1" si="185"/>
        <v>0</v>
      </c>
      <c r="I57" s="5">
        <f t="shared" ca="1" si="186"/>
        <v>0</v>
      </c>
      <c r="J57" s="5">
        <f t="shared" ca="1" si="187"/>
        <v>0</v>
      </c>
      <c r="K57" s="5">
        <f t="shared" ca="1" si="188"/>
        <v>0</v>
      </c>
      <c r="L57" s="5">
        <f t="shared" ca="1" si="189"/>
        <v>0</v>
      </c>
      <c r="M57" s="5">
        <f t="shared" ca="1" si="190"/>
        <v>0</v>
      </c>
      <c r="N57" s="5">
        <f t="shared" ca="1" si="191"/>
        <v>0</v>
      </c>
      <c r="O57" s="5">
        <f t="shared" ca="1" si="192"/>
        <v>0</v>
      </c>
      <c r="P57" s="5">
        <f t="shared" ca="1" si="193"/>
        <v>0</v>
      </c>
      <c r="Q57" s="5">
        <f t="shared" ca="1" si="193"/>
        <v>0</v>
      </c>
      <c r="R57" s="5">
        <f t="shared" ca="1" si="194"/>
        <v>0</v>
      </c>
      <c r="S57" s="5">
        <f t="shared" ca="1" si="195"/>
        <v>0</v>
      </c>
      <c r="T57" s="5">
        <f t="shared" ca="1" si="196"/>
        <v>0</v>
      </c>
      <c r="U57" s="5">
        <f t="shared" ca="1" si="197"/>
        <v>0</v>
      </c>
      <c r="V57" s="5">
        <f t="shared" ca="1" si="198"/>
        <v>0</v>
      </c>
      <c r="W57" s="5">
        <f t="shared" ca="1" si="199"/>
        <v>0</v>
      </c>
      <c r="X57" s="5">
        <f t="shared" ca="1" si="200"/>
        <v>0</v>
      </c>
      <c r="Y57" s="5">
        <f t="shared" ca="1" si="201"/>
        <v>0</v>
      </c>
      <c r="Z57" s="5">
        <f t="shared" ca="1" si="202"/>
        <v>0</v>
      </c>
      <c r="AA57" s="5">
        <f t="shared" ca="1" si="203"/>
        <v>0</v>
      </c>
      <c r="AB57" s="5">
        <f t="shared" ca="1" si="204"/>
        <v>0</v>
      </c>
      <c r="AC57" s="5">
        <f t="shared" ca="1" si="204"/>
        <v>0</v>
      </c>
      <c r="AD57" s="37">
        <f t="shared" ca="1" si="205"/>
        <v>0</v>
      </c>
      <c r="AE57" s="37">
        <f t="shared" ca="1" si="206"/>
        <v>0</v>
      </c>
      <c r="AF57" s="37">
        <f t="shared" ca="1" si="207"/>
        <v>0</v>
      </c>
      <c r="AG57" s="37">
        <f t="shared" ca="1" si="208"/>
        <v>0</v>
      </c>
      <c r="AH57" s="37">
        <f t="shared" ca="1" si="209"/>
        <v>0</v>
      </c>
      <c r="AI57" s="37">
        <f t="shared" ca="1" si="210"/>
        <v>0</v>
      </c>
      <c r="AJ57" s="37">
        <f t="shared" ca="1" si="211"/>
        <v>0</v>
      </c>
      <c r="AK57" s="37">
        <f t="shared" ca="1" si="212"/>
        <v>0</v>
      </c>
      <c r="AL57" s="33">
        <f t="shared" ca="1" si="68"/>
        <v>32.529192719077429</v>
      </c>
      <c r="AM57" s="33">
        <f t="shared" ca="1" si="69"/>
        <v>32.529192719077429</v>
      </c>
      <c r="AN57" s="24">
        <f t="shared" ca="1" si="213"/>
        <v>0</v>
      </c>
      <c r="AO57" s="34">
        <f t="shared" ca="1" si="214"/>
        <v>105.38200000000001</v>
      </c>
      <c r="AP57" s="34">
        <f t="shared" ca="1" si="215"/>
        <v>105.38200000000001</v>
      </c>
      <c r="AQ57" s="45">
        <f t="shared" ca="1" si="216"/>
        <v>0</v>
      </c>
      <c r="AR57" s="34">
        <f t="shared" ca="1" si="70"/>
        <v>117.9</v>
      </c>
      <c r="AS57" s="34">
        <f t="shared" ca="1" si="71"/>
        <v>117.9</v>
      </c>
      <c r="AT57" s="47">
        <f t="shared" ca="1" si="132"/>
        <v>0</v>
      </c>
      <c r="AU57" s="5"/>
      <c r="AV57" s="5">
        <f t="shared" ca="1" si="72"/>
        <v>0</v>
      </c>
      <c r="AW57" s="5">
        <f t="shared" ca="1" si="73"/>
        <v>0</v>
      </c>
      <c r="AX57" s="5">
        <f t="shared" ca="1" si="74"/>
        <v>0</v>
      </c>
      <c r="AY57" s="5">
        <f t="shared" ca="1" si="75"/>
        <v>0</v>
      </c>
      <c r="AZ57" s="5">
        <f t="shared" ca="1" si="76"/>
        <v>0</v>
      </c>
      <c r="BA57" s="5">
        <f t="shared" ca="1" si="77"/>
        <v>0</v>
      </c>
      <c r="BB57" s="5">
        <f t="shared" ca="1" si="78"/>
        <v>0</v>
      </c>
      <c r="BC57" s="5">
        <f t="shared" ca="1" si="79"/>
        <v>0</v>
      </c>
      <c r="BD57" s="5">
        <f t="shared" ca="1" si="80"/>
        <v>0</v>
      </c>
      <c r="BE57" s="5">
        <f t="shared" ca="1" si="81"/>
        <v>0</v>
      </c>
      <c r="BF57" s="5">
        <f t="shared" ca="1" si="82"/>
        <v>0</v>
      </c>
      <c r="BG57" s="5">
        <f t="shared" ca="1" si="83"/>
        <v>0</v>
      </c>
      <c r="BH57" s="5">
        <f t="shared" ca="1" si="217"/>
        <v>0</v>
      </c>
      <c r="BI57" s="5">
        <f t="shared" ca="1" si="218"/>
        <v>0</v>
      </c>
      <c r="BJ57" s="5">
        <f t="shared" ca="1" si="219"/>
        <v>0</v>
      </c>
      <c r="BK57" s="5">
        <f t="shared" ca="1" si="220"/>
        <v>0</v>
      </c>
      <c r="BL57" s="5">
        <f t="shared" ca="1" si="221"/>
        <v>0</v>
      </c>
      <c r="BM57" s="5">
        <f t="shared" ca="1" si="222"/>
        <v>0</v>
      </c>
      <c r="BN57" s="5">
        <f t="shared" ca="1" si="223"/>
        <v>0</v>
      </c>
      <c r="BO57" s="5">
        <f t="shared" ca="1" si="224"/>
        <v>0</v>
      </c>
      <c r="BP57" s="5">
        <f t="shared" ca="1" si="225"/>
        <v>0</v>
      </c>
      <c r="BQ57" s="5">
        <f t="shared" ca="1" si="226"/>
        <v>0</v>
      </c>
      <c r="BR57" s="5">
        <f t="shared" ca="1" si="227"/>
        <v>0</v>
      </c>
      <c r="BS57" s="5">
        <f t="shared" ca="1" si="227"/>
        <v>0</v>
      </c>
      <c r="BT57" s="37">
        <f t="shared" ca="1" si="228"/>
        <v>0</v>
      </c>
      <c r="BU57" s="37">
        <f t="shared" ca="1" si="229"/>
        <v>0</v>
      </c>
      <c r="BV57" s="37">
        <f t="shared" ca="1" si="230"/>
        <v>0</v>
      </c>
      <c r="BW57" s="37">
        <f t="shared" ca="1" si="231"/>
        <v>0</v>
      </c>
      <c r="BX57" s="37">
        <f t="shared" ca="1" si="232"/>
        <v>0</v>
      </c>
      <c r="BY57" s="37">
        <f t="shared" ca="1" si="233"/>
        <v>0</v>
      </c>
      <c r="BZ57" s="37">
        <f t="shared" ca="1" si="234"/>
        <v>0</v>
      </c>
      <c r="CA57" s="19">
        <f t="shared" ca="1" si="235"/>
        <v>0</v>
      </c>
      <c r="CB57" s="33">
        <f t="shared" ca="1" si="86"/>
        <v>45.346640761170839</v>
      </c>
      <c r="CC57" s="33">
        <f t="shared" ca="1" si="87"/>
        <v>45.346640761170839</v>
      </c>
      <c r="CD57" s="24">
        <f t="shared" ca="1" si="236"/>
        <v>0</v>
      </c>
      <c r="CE57" s="34">
        <f t="shared" ca="1" si="237"/>
        <v>223.30600000000001</v>
      </c>
      <c r="CF57" s="34">
        <f t="shared" ca="1" si="238"/>
        <v>223.30600000000001</v>
      </c>
      <c r="CG57" s="45">
        <f t="shared" ca="1" si="88"/>
        <v>0</v>
      </c>
      <c r="CH57" s="5"/>
      <c r="CJ57" s="5">
        <f t="shared" ca="1" si="155"/>
        <v>69</v>
      </c>
      <c r="CK57" s="5">
        <f t="shared" ca="1" si="156"/>
        <v>104</v>
      </c>
      <c r="CL57" s="63">
        <f t="shared" ca="1" si="157"/>
        <v>-0.50724637681159424</v>
      </c>
      <c r="CO57" s="5">
        <f t="shared" ca="1" si="318"/>
        <v>38790.400000000001</v>
      </c>
      <c r="CP57" s="5">
        <f t="shared" ca="1" si="318"/>
        <v>0</v>
      </c>
      <c r="CQ57" s="5">
        <f t="shared" ca="1" si="318"/>
        <v>4913.04</v>
      </c>
      <c r="CR57" s="5">
        <f t="shared" ca="1" si="318"/>
        <v>4837.12</v>
      </c>
      <c r="CS57" s="5">
        <f t="shared" ca="1" si="318"/>
        <v>0</v>
      </c>
      <c r="CT57" s="5">
        <f t="shared" ca="1" si="318"/>
        <v>3.5695999999999999</v>
      </c>
      <c r="CU57" s="5">
        <f t="shared" ca="1" si="318"/>
        <v>0</v>
      </c>
      <c r="CV57" s="5">
        <f t="shared" ca="1" si="318"/>
        <v>5470.02</v>
      </c>
      <c r="CW57" s="5">
        <f t="shared" ca="1" si="318"/>
        <v>23566.7</v>
      </c>
      <c r="CX57" s="5">
        <f t="shared" ca="1" si="318"/>
        <v>0</v>
      </c>
      <c r="CY57" s="5">
        <f t="shared" ca="1" si="318"/>
        <v>0</v>
      </c>
      <c r="CZ57" s="5">
        <f t="shared" ca="1" si="318"/>
        <v>0</v>
      </c>
      <c r="DA57" s="5"/>
      <c r="DB57" s="5">
        <f t="shared" ca="1" si="319"/>
        <v>466.24400000000003</v>
      </c>
      <c r="DC57" s="5">
        <f t="shared" ca="1" si="319"/>
        <v>209.678</v>
      </c>
      <c r="DD57" s="5">
        <f t="shared" ca="1" si="319"/>
        <v>0</v>
      </c>
      <c r="DE57" s="5">
        <f t="shared" ca="1" si="319"/>
        <v>0</v>
      </c>
      <c r="DF57" s="5">
        <f t="shared" ca="1" si="319"/>
        <v>0</v>
      </c>
      <c r="DG57" s="5">
        <f t="shared" ca="1" si="319"/>
        <v>0</v>
      </c>
      <c r="DH57" s="5">
        <f t="shared" ca="1" si="319"/>
        <v>256.56599999999997</v>
      </c>
      <c r="DI57" s="5">
        <f t="shared" ca="1" si="319"/>
        <v>0</v>
      </c>
      <c r="DJ57" s="5">
        <f t="shared" ca="1" si="319"/>
        <v>0</v>
      </c>
      <c r="DK57" s="5">
        <f t="shared" ca="1" si="319"/>
        <v>0</v>
      </c>
      <c r="DL57" s="5">
        <f t="shared" ca="1" si="319"/>
        <v>0</v>
      </c>
      <c r="DM57" s="5">
        <f t="shared" ca="1" si="319"/>
        <v>0</v>
      </c>
      <c r="DN57" s="5"/>
      <c r="DO57" s="5">
        <f t="shared" ca="1" si="320"/>
        <v>105.38200000000001</v>
      </c>
      <c r="DP57" s="5">
        <f t="shared" ca="1" si="320"/>
        <v>7.8312400000000002</v>
      </c>
      <c r="DQ57" s="5">
        <f t="shared" ca="1" si="320"/>
        <v>35.547899999999998</v>
      </c>
      <c r="DR57" s="5">
        <f t="shared" ca="1" si="320"/>
        <v>25.280999999999999</v>
      </c>
      <c r="DS57" s="5">
        <f t="shared" ca="1" si="320"/>
        <v>0</v>
      </c>
      <c r="DT57" s="5">
        <f t="shared" ca="1" si="320"/>
        <v>1.8809099999999999E-2</v>
      </c>
      <c r="DU57" s="5">
        <f t="shared" ca="1" si="320"/>
        <v>8.3541100000000004</v>
      </c>
      <c r="DV57" s="5">
        <f t="shared" ca="1" si="320"/>
        <v>28.349299999999999</v>
      </c>
      <c r="DW57" s="5"/>
      <c r="DX57" s="19">
        <f t="shared" ca="1" si="273"/>
        <v>32.529192719077429</v>
      </c>
      <c r="DY57" s="19">
        <f t="shared" ca="1" si="274"/>
        <v>3.8109068438127602</v>
      </c>
      <c r="DZ57" s="19">
        <f t="shared" ca="1" si="275"/>
        <v>3.0467357584900174</v>
      </c>
      <c r="EA57" s="19">
        <f t="shared" ca="1" si="276"/>
        <v>2.9996552993884098</v>
      </c>
      <c r="EB57" s="19">
        <f t="shared" ca="1" si="277"/>
        <v>0</v>
      </c>
      <c r="EC57" s="19">
        <f t="shared" ca="1" si="278"/>
        <v>2.2136249579702109E-3</v>
      </c>
      <c r="ED57" s="19">
        <f t="shared" ca="1" si="279"/>
        <v>4.6630982997246475</v>
      </c>
      <c r="EE57" s="19">
        <f t="shared" ca="1" si="280"/>
        <v>3.3921371561508891</v>
      </c>
      <c r="EF57" s="19">
        <f t="shared" ca="1" si="281"/>
        <v>14.614476495124546</v>
      </c>
      <c r="EG57" s="19">
        <f t="shared" ca="1" si="282"/>
        <v>0</v>
      </c>
      <c r="EH57" s="19">
        <f t="shared" ca="1" si="283"/>
        <v>0</v>
      </c>
      <c r="EI57" s="5"/>
      <c r="EJ57" s="5"/>
      <c r="EK57" s="5"/>
      <c r="EL57" s="5">
        <f t="shared" ca="1" si="324"/>
        <v>38790.400000000001</v>
      </c>
      <c r="EM57" s="5">
        <f t="shared" ca="1" si="324"/>
        <v>0</v>
      </c>
      <c r="EN57" s="5">
        <f t="shared" ca="1" si="324"/>
        <v>4913.04</v>
      </c>
      <c r="EO57" s="5">
        <f t="shared" ca="1" si="324"/>
        <v>4837.12</v>
      </c>
      <c r="EP57" s="5">
        <f t="shared" ca="1" si="324"/>
        <v>0</v>
      </c>
      <c r="EQ57" s="5">
        <f t="shared" ca="1" si="324"/>
        <v>3.5695999999999999</v>
      </c>
      <c r="ER57" s="5">
        <f t="shared" ca="1" si="324"/>
        <v>0</v>
      </c>
      <c r="ES57" s="5">
        <f t="shared" ca="1" si="324"/>
        <v>5470.02</v>
      </c>
      <c r="ET57" s="5">
        <f t="shared" ca="1" si="324"/>
        <v>23566.7</v>
      </c>
      <c r="EU57" s="5">
        <f t="shared" ca="1" si="324"/>
        <v>0</v>
      </c>
      <c r="EV57" s="5">
        <f t="shared" ca="1" si="324"/>
        <v>0</v>
      </c>
      <c r="EW57" s="5">
        <f t="shared" ca="1" si="324"/>
        <v>0</v>
      </c>
      <c r="EX57" s="5"/>
      <c r="EY57" s="5">
        <f t="shared" ca="1" si="325"/>
        <v>466.24400000000003</v>
      </c>
      <c r="EZ57" s="5">
        <f t="shared" ca="1" si="325"/>
        <v>209.678</v>
      </c>
      <c r="FA57" s="5">
        <f t="shared" ca="1" si="325"/>
        <v>0</v>
      </c>
      <c r="FB57" s="5">
        <f t="shared" ca="1" si="325"/>
        <v>0</v>
      </c>
      <c r="FC57" s="5">
        <f t="shared" ca="1" si="325"/>
        <v>0</v>
      </c>
      <c r="FD57" s="5">
        <f t="shared" ca="1" si="325"/>
        <v>0</v>
      </c>
      <c r="FE57" s="5">
        <f t="shared" ca="1" si="325"/>
        <v>256.56599999999997</v>
      </c>
      <c r="FF57" s="5">
        <f t="shared" ca="1" si="325"/>
        <v>0</v>
      </c>
      <c r="FG57" s="5">
        <f t="shared" ca="1" si="325"/>
        <v>0</v>
      </c>
      <c r="FH57" s="5">
        <f t="shared" ca="1" si="325"/>
        <v>0</v>
      </c>
      <c r="FI57" s="5">
        <f t="shared" ca="1" si="325"/>
        <v>0</v>
      </c>
      <c r="FJ57" s="5">
        <f t="shared" ca="1" si="325"/>
        <v>0</v>
      </c>
      <c r="FK57" s="5"/>
      <c r="FL57" s="5">
        <f t="shared" ca="1" si="326"/>
        <v>105.38200000000001</v>
      </c>
      <c r="FM57" s="5">
        <f t="shared" ca="1" si="326"/>
        <v>7.8312400000000002</v>
      </c>
      <c r="FN57" s="5">
        <f t="shared" ca="1" si="326"/>
        <v>35.547899999999998</v>
      </c>
      <c r="FO57" s="5">
        <f t="shared" ca="1" si="326"/>
        <v>25.280999999999999</v>
      </c>
      <c r="FP57" s="5">
        <f t="shared" ca="1" si="326"/>
        <v>0</v>
      </c>
      <c r="FQ57" s="5">
        <f t="shared" ca="1" si="326"/>
        <v>1.8809099999999999E-2</v>
      </c>
      <c r="FR57" s="5">
        <f t="shared" ca="1" si="326"/>
        <v>8.3541100000000004</v>
      </c>
      <c r="FS57" s="5">
        <f t="shared" ca="1" si="326"/>
        <v>28.349299999999999</v>
      </c>
      <c r="FT57" s="5"/>
      <c r="FU57" s="19">
        <f t="shared" ca="1" si="284"/>
        <v>32.529192719077429</v>
      </c>
      <c r="FV57" s="19">
        <f t="shared" ca="1" si="285"/>
        <v>3.8109068438127602</v>
      </c>
      <c r="FW57" s="19">
        <f t="shared" ca="1" si="286"/>
        <v>3.0467357584900174</v>
      </c>
      <c r="FX57" s="19">
        <f t="shared" ca="1" si="287"/>
        <v>2.9996552993884098</v>
      </c>
      <c r="FY57" s="19">
        <f t="shared" ca="1" si="288"/>
        <v>0</v>
      </c>
      <c r="FZ57" s="19">
        <f t="shared" ca="1" si="289"/>
        <v>2.2136249579702109E-3</v>
      </c>
      <c r="GA57" s="19">
        <f t="shared" ca="1" si="290"/>
        <v>4.6630982997246475</v>
      </c>
      <c r="GB57" s="19">
        <f t="shared" ca="1" si="291"/>
        <v>3.3921371561508891</v>
      </c>
      <c r="GC57" s="19">
        <f t="shared" ca="1" si="292"/>
        <v>14.614476495124546</v>
      </c>
      <c r="GD57" s="19">
        <f t="shared" ca="1" si="293"/>
        <v>0</v>
      </c>
      <c r="GE57" s="19">
        <f t="shared" ca="1" si="294"/>
        <v>0</v>
      </c>
      <c r="GF57" s="5"/>
      <c r="GG57" s="5"/>
      <c r="GH57" s="5"/>
      <c r="GI57" s="5">
        <f t="shared" ca="1" si="321"/>
        <v>57585.4</v>
      </c>
      <c r="GJ57" s="5">
        <f t="shared" ca="1" si="321"/>
        <v>0</v>
      </c>
      <c r="GK57" s="5">
        <f t="shared" ca="1" si="321"/>
        <v>8380.2999999999993</v>
      </c>
      <c r="GL57" s="5">
        <f t="shared" ca="1" si="321"/>
        <v>20168.400000000001</v>
      </c>
      <c r="GM57" s="5">
        <f t="shared" ca="1" si="321"/>
        <v>0</v>
      </c>
      <c r="GN57" s="5">
        <f t="shared" ca="1" si="321"/>
        <v>0</v>
      </c>
      <c r="GO57" s="5">
        <f t="shared" ca="1" si="321"/>
        <v>0</v>
      </c>
      <c r="GP57" s="5">
        <f t="shared" ca="1" si="321"/>
        <v>5470.02</v>
      </c>
      <c r="GQ57" s="5">
        <f t="shared" ca="1" si="321"/>
        <v>23566.7</v>
      </c>
      <c r="GR57" s="5">
        <f t="shared" ca="1" si="321"/>
        <v>0</v>
      </c>
      <c r="GS57" s="5">
        <f t="shared" ca="1" si="321"/>
        <v>0</v>
      </c>
      <c r="GT57" s="5">
        <f t="shared" ca="1" si="321"/>
        <v>0</v>
      </c>
      <c r="GU57" s="5"/>
      <c r="GV57" s="5">
        <f t="shared" ca="1" si="322"/>
        <v>530.18100000000004</v>
      </c>
      <c r="GW57" s="5">
        <f t="shared" ca="1" si="322"/>
        <v>282.42700000000002</v>
      </c>
      <c r="GX57" s="5">
        <f t="shared" ca="1" si="322"/>
        <v>0</v>
      </c>
      <c r="GY57" s="5">
        <f t="shared" ca="1" si="322"/>
        <v>0</v>
      </c>
      <c r="GZ57" s="5">
        <f t="shared" ca="1" si="322"/>
        <v>0</v>
      </c>
      <c r="HA57" s="5">
        <f t="shared" ca="1" si="322"/>
        <v>0</v>
      </c>
      <c r="HB57" s="5">
        <f t="shared" ca="1" si="322"/>
        <v>247.75399999999999</v>
      </c>
      <c r="HC57" s="5">
        <f t="shared" ca="1" si="322"/>
        <v>0</v>
      </c>
      <c r="HD57" s="5">
        <f t="shared" ca="1" si="322"/>
        <v>0</v>
      </c>
      <c r="HE57" s="5">
        <f t="shared" ca="1" si="322"/>
        <v>0</v>
      </c>
      <c r="HF57" s="5">
        <f t="shared" ca="1" si="322"/>
        <v>0</v>
      </c>
      <c r="HG57" s="5">
        <f t="shared" ca="1" si="322"/>
        <v>0</v>
      </c>
      <c r="HH57" s="5"/>
      <c r="HI57" s="5">
        <f t="shared" ca="1" si="323"/>
        <v>223.30600000000001</v>
      </c>
      <c r="HJ57" s="5">
        <f t="shared" ca="1" si="323"/>
        <v>10.5298</v>
      </c>
      <c r="HK57" s="5">
        <f t="shared" ca="1" si="323"/>
        <v>71.089299999999994</v>
      </c>
      <c r="HL57" s="5">
        <f t="shared" ca="1" si="323"/>
        <v>105.27200000000001</v>
      </c>
      <c r="HM57" s="5">
        <f t="shared" ca="1" si="323"/>
        <v>0</v>
      </c>
      <c r="HN57" s="5">
        <f t="shared" ca="1" si="323"/>
        <v>0</v>
      </c>
      <c r="HO57" s="5">
        <f t="shared" ca="1" si="323"/>
        <v>8.0661799999999992</v>
      </c>
      <c r="HP57" s="5">
        <f t="shared" ca="1" si="323"/>
        <v>28.349299999999999</v>
      </c>
      <c r="HQ57" s="5"/>
      <c r="HR57" s="19">
        <f t="shared" ca="1" si="103"/>
        <v>45.346640761170839</v>
      </c>
      <c r="HS57" s="19">
        <f t="shared" ca="1" si="104"/>
        <v>5.1331231086594995</v>
      </c>
      <c r="HT57" s="19">
        <f t="shared" ca="1" si="105"/>
        <v>5.1968963568124602</v>
      </c>
      <c r="HU57" s="19">
        <f t="shared" ca="1" si="106"/>
        <v>12.507080233731065</v>
      </c>
      <c r="HV57" s="19">
        <f t="shared" ca="1" si="107"/>
        <v>0</v>
      </c>
      <c r="HW57" s="19">
        <f t="shared" ca="1" si="108"/>
        <v>0</v>
      </c>
      <c r="HX57" s="19">
        <f t="shared" ca="1" si="109"/>
        <v>4.5029398133422989</v>
      </c>
      <c r="HY57" s="19">
        <f t="shared" ca="1" si="110"/>
        <v>3.3921371561508891</v>
      </c>
      <c r="HZ57" s="19">
        <f t="shared" ca="1" si="111"/>
        <v>14.614476495124546</v>
      </c>
      <c r="IA57" s="19">
        <f t="shared" ca="1" si="112"/>
        <v>0</v>
      </c>
      <c r="IB57" s="19">
        <f t="shared" ca="1" si="113"/>
        <v>0</v>
      </c>
      <c r="IC57" s="5"/>
      <c r="ID57" s="5"/>
      <c r="IE57" s="5"/>
      <c r="IF57" s="5">
        <f t="shared" ca="1" si="327"/>
        <v>57585.4</v>
      </c>
      <c r="IG57" s="5">
        <f t="shared" ca="1" si="327"/>
        <v>0</v>
      </c>
      <c r="IH57" s="5">
        <f t="shared" ca="1" si="327"/>
        <v>8380.2999999999993</v>
      </c>
      <c r="II57" s="5">
        <f t="shared" ca="1" si="327"/>
        <v>20168.400000000001</v>
      </c>
      <c r="IJ57" s="5">
        <f t="shared" ca="1" si="327"/>
        <v>0</v>
      </c>
      <c r="IK57" s="5">
        <f t="shared" ca="1" si="327"/>
        <v>0</v>
      </c>
      <c r="IL57" s="5">
        <f t="shared" ca="1" si="327"/>
        <v>0</v>
      </c>
      <c r="IM57" s="5">
        <f t="shared" ca="1" si="327"/>
        <v>5470.02</v>
      </c>
      <c r="IN57" s="5">
        <f t="shared" ca="1" si="327"/>
        <v>23566.7</v>
      </c>
      <c r="IO57" s="5">
        <f t="shared" ca="1" si="327"/>
        <v>0</v>
      </c>
      <c r="IP57" s="5">
        <f t="shared" ca="1" si="327"/>
        <v>0</v>
      </c>
      <c r="IQ57" s="5">
        <f t="shared" ca="1" si="327"/>
        <v>0</v>
      </c>
      <c r="IR57" s="5"/>
      <c r="IS57" s="5">
        <f t="shared" ca="1" si="328"/>
        <v>530.18100000000004</v>
      </c>
      <c r="IT57" s="5">
        <f t="shared" ca="1" si="328"/>
        <v>282.42700000000002</v>
      </c>
      <c r="IU57" s="5">
        <f t="shared" ca="1" si="328"/>
        <v>0</v>
      </c>
      <c r="IV57" s="5">
        <f t="shared" ca="1" si="328"/>
        <v>0</v>
      </c>
      <c r="IW57" s="5">
        <f t="shared" ca="1" si="328"/>
        <v>0</v>
      </c>
      <c r="IX57" s="5">
        <f t="shared" ca="1" si="328"/>
        <v>0</v>
      </c>
      <c r="IY57" s="5">
        <f t="shared" ca="1" si="328"/>
        <v>247.75399999999999</v>
      </c>
      <c r="IZ57" s="5">
        <f t="shared" ca="1" si="328"/>
        <v>0</v>
      </c>
      <c r="JA57" s="5">
        <f t="shared" ca="1" si="328"/>
        <v>0</v>
      </c>
      <c r="JB57" s="5">
        <f t="shared" ca="1" si="328"/>
        <v>0</v>
      </c>
      <c r="JC57" s="5">
        <f t="shared" ca="1" si="328"/>
        <v>0</v>
      </c>
      <c r="JD57" s="5">
        <f t="shared" ca="1" si="328"/>
        <v>0</v>
      </c>
      <c r="JE57" s="5"/>
      <c r="JF57" s="5">
        <f t="shared" ca="1" si="329"/>
        <v>223.30600000000001</v>
      </c>
      <c r="JG57" s="5">
        <f t="shared" ca="1" si="329"/>
        <v>10.5298</v>
      </c>
      <c r="JH57" s="5">
        <f t="shared" ca="1" si="329"/>
        <v>71.089299999999994</v>
      </c>
      <c r="JI57" s="5">
        <f t="shared" ca="1" si="329"/>
        <v>105.27200000000001</v>
      </c>
      <c r="JJ57" s="5">
        <f t="shared" ca="1" si="329"/>
        <v>0</v>
      </c>
      <c r="JK57" s="5">
        <f t="shared" ca="1" si="329"/>
        <v>0</v>
      </c>
      <c r="JL57" s="5">
        <f t="shared" ca="1" si="329"/>
        <v>8.0661799999999992</v>
      </c>
      <c r="JM57" s="5">
        <f t="shared" ca="1" si="329"/>
        <v>28.349299999999999</v>
      </c>
      <c r="JN57" s="5"/>
      <c r="JO57" s="19">
        <f t="shared" ca="1" si="295"/>
        <v>45.346640761170839</v>
      </c>
      <c r="JP57" s="19">
        <f t="shared" ca="1" si="296"/>
        <v>5.1331231086594995</v>
      </c>
      <c r="JQ57" s="19">
        <f t="shared" ca="1" si="297"/>
        <v>5.1968963568124602</v>
      </c>
      <c r="JR57" s="19">
        <f t="shared" ca="1" si="298"/>
        <v>12.507080233731065</v>
      </c>
      <c r="JS57" s="19">
        <f t="shared" ca="1" si="299"/>
        <v>0</v>
      </c>
      <c r="JT57" s="19">
        <f t="shared" ca="1" si="300"/>
        <v>0</v>
      </c>
      <c r="JU57" s="19">
        <f t="shared" ca="1" si="301"/>
        <v>4.5029398133422989</v>
      </c>
      <c r="JV57" s="19">
        <f t="shared" ca="1" si="302"/>
        <v>3.3921371561508891</v>
      </c>
      <c r="JW57" s="19">
        <f t="shared" ca="1" si="303"/>
        <v>14.614476495124546</v>
      </c>
      <c r="JX57" s="19">
        <f t="shared" ca="1" si="304"/>
        <v>0</v>
      </c>
      <c r="JY57" s="19">
        <f t="shared" ca="1" si="305"/>
        <v>0</v>
      </c>
    </row>
    <row r="58" spans="1:285" ht="15" customHeight="1" x14ac:dyDescent="0.25">
      <c r="A58" s="5">
        <f>IF('Old Results'!E38='New Results'!E38,'New Results'!E38,"0")</f>
        <v>5502.05</v>
      </c>
      <c r="B58" s="5">
        <v>200</v>
      </c>
      <c r="C58" s="27">
        <f t="shared" si="272"/>
        <v>37</v>
      </c>
      <c r="D58" s="41" t="str">
        <f>'Old Results'!C38</f>
        <v>OffSml-Lab_SZVAV19</v>
      </c>
      <c r="E58" s="41" t="str">
        <f>'New Results'!C38</f>
        <v>OffSml-Lab_SZVAV19</v>
      </c>
      <c r="F58" s="5">
        <f t="shared" ca="1" si="183"/>
        <v>0</v>
      </c>
      <c r="G58" s="5">
        <f t="shared" ca="1" si="184"/>
        <v>0</v>
      </c>
      <c r="H58" s="5">
        <f t="shared" ca="1" si="185"/>
        <v>0</v>
      </c>
      <c r="I58" s="5">
        <f t="shared" ca="1" si="186"/>
        <v>0</v>
      </c>
      <c r="J58" s="5">
        <f t="shared" ca="1" si="187"/>
        <v>0</v>
      </c>
      <c r="K58" s="5">
        <f t="shared" ca="1" si="188"/>
        <v>0</v>
      </c>
      <c r="L58" s="5">
        <f t="shared" ca="1" si="189"/>
        <v>0</v>
      </c>
      <c r="M58" s="5">
        <f t="shared" ca="1" si="190"/>
        <v>0</v>
      </c>
      <c r="N58" s="5">
        <f t="shared" ca="1" si="191"/>
        <v>0</v>
      </c>
      <c r="O58" s="5">
        <f t="shared" ca="1" si="192"/>
        <v>0</v>
      </c>
      <c r="P58" s="5">
        <f t="shared" ca="1" si="193"/>
        <v>0</v>
      </c>
      <c r="Q58" s="5">
        <f t="shared" ca="1" si="193"/>
        <v>0</v>
      </c>
      <c r="R58" s="5">
        <f t="shared" ca="1" si="194"/>
        <v>0</v>
      </c>
      <c r="S58" s="5">
        <f t="shared" ca="1" si="195"/>
        <v>0</v>
      </c>
      <c r="T58" s="5">
        <f t="shared" ca="1" si="196"/>
        <v>0</v>
      </c>
      <c r="U58" s="5">
        <f t="shared" ca="1" si="197"/>
        <v>0</v>
      </c>
      <c r="V58" s="5">
        <f t="shared" ca="1" si="198"/>
        <v>0</v>
      </c>
      <c r="W58" s="5">
        <f t="shared" ca="1" si="199"/>
        <v>0</v>
      </c>
      <c r="X58" s="5">
        <f t="shared" ca="1" si="200"/>
        <v>0</v>
      </c>
      <c r="Y58" s="5">
        <f t="shared" ca="1" si="201"/>
        <v>0</v>
      </c>
      <c r="Z58" s="5">
        <f t="shared" ca="1" si="202"/>
        <v>0</v>
      </c>
      <c r="AA58" s="5">
        <f t="shared" ca="1" si="203"/>
        <v>0</v>
      </c>
      <c r="AB58" s="5">
        <f t="shared" ca="1" si="204"/>
        <v>0</v>
      </c>
      <c r="AC58" s="5">
        <f t="shared" ca="1" si="204"/>
        <v>0</v>
      </c>
      <c r="AD58" s="37">
        <f t="shared" ca="1" si="205"/>
        <v>0</v>
      </c>
      <c r="AE58" s="37">
        <f t="shared" ca="1" si="206"/>
        <v>0</v>
      </c>
      <c r="AF58" s="37">
        <f t="shared" ca="1" si="207"/>
        <v>0</v>
      </c>
      <c r="AG58" s="37">
        <f t="shared" ca="1" si="208"/>
        <v>0</v>
      </c>
      <c r="AH58" s="37">
        <f t="shared" ca="1" si="209"/>
        <v>0</v>
      </c>
      <c r="AI58" s="37">
        <f t="shared" ca="1" si="210"/>
        <v>0</v>
      </c>
      <c r="AJ58" s="37">
        <f t="shared" ca="1" si="211"/>
        <v>0</v>
      </c>
      <c r="AK58" s="37">
        <f t="shared" ca="1" si="212"/>
        <v>0</v>
      </c>
      <c r="AL58" s="33">
        <f t="shared" ref="AL58:AL89" ca="1" si="330">IFERROR(((CO58*3.412)+(DB58*100))/$A58,0)</f>
        <v>221.37599331158384</v>
      </c>
      <c r="AM58" s="33">
        <f t="shared" ref="AM58:AM89" ca="1" si="331">IFERROR(((EL58*3.412)+(EY58*100))/$A58,0)</f>
        <v>221.37599331158384</v>
      </c>
      <c r="AN58" s="24">
        <f t="shared" ca="1" si="213"/>
        <v>0</v>
      </c>
      <c r="AO58" s="34">
        <f t="shared" ca="1" si="214"/>
        <v>775.43399999999997</v>
      </c>
      <c r="AP58" s="34">
        <f t="shared" ca="1" si="215"/>
        <v>775.43399999999997</v>
      </c>
      <c r="AQ58" s="45">
        <f t="shared" ca="1" si="216"/>
        <v>0</v>
      </c>
      <c r="AR58" s="34">
        <f t="shared" ca="1" si="70"/>
        <v>-2</v>
      </c>
      <c r="AS58" s="34">
        <f t="shared" ca="1" si="71"/>
        <v>-2</v>
      </c>
      <c r="AT58" s="47">
        <f t="shared" ca="1" si="132"/>
        <v>0</v>
      </c>
      <c r="AU58" s="5"/>
      <c r="AV58" s="5">
        <f t="shared" ca="1" si="72"/>
        <v>0</v>
      </c>
      <c r="AW58" s="5">
        <f t="shared" ca="1" si="73"/>
        <v>0</v>
      </c>
      <c r="AX58" s="5">
        <f t="shared" ca="1" si="74"/>
        <v>0</v>
      </c>
      <c r="AY58" s="5">
        <f t="shared" ca="1" si="75"/>
        <v>0</v>
      </c>
      <c r="AZ58" s="5">
        <f t="shared" ca="1" si="76"/>
        <v>0</v>
      </c>
      <c r="BA58" s="5">
        <f t="shared" ca="1" si="77"/>
        <v>0</v>
      </c>
      <c r="BB58" s="5">
        <f t="shared" ca="1" si="78"/>
        <v>0</v>
      </c>
      <c r="BC58" s="5">
        <f t="shared" ca="1" si="79"/>
        <v>0</v>
      </c>
      <c r="BD58" s="5">
        <f t="shared" ca="1" si="80"/>
        <v>0</v>
      </c>
      <c r="BE58" s="5">
        <f t="shared" ca="1" si="81"/>
        <v>0</v>
      </c>
      <c r="BF58" s="5">
        <f t="shared" ca="1" si="82"/>
        <v>0</v>
      </c>
      <c r="BG58" s="5">
        <f t="shared" ca="1" si="83"/>
        <v>0</v>
      </c>
      <c r="BH58" s="5">
        <f t="shared" ca="1" si="217"/>
        <v>0</v>
      </c>
      <c r="BI58" s="5">
        <f t="shared" ca="1" si="218"/>
        <v>0</v>
      </c>
      <c r="BJ58" s="5">
        <f t="shared" ca="1" si="219"/>
        <v>0</v>
      </c>
      <c r="BK58" s="5">
        <f t="shared" ca="1" si="220"/>
        <v>0</v>
      </c>
      <c r="BL58" s="5">
        <f t="shared" ca="1" si="221"/>
        <v>0</v>
      </c>
      <c r="BM58" s="5">
        <f t="shared" ca="1" si="222"/>
        <v>0</v>
      </c>
      <c r="BN58" s="5">
        <f t="shared" ca="1" si="223"/>
        <v>0</v>
      </c>
      <c r="BO58" s="5">
        <f t="shared" ca="1" si="224"/>
        <v>0</v>
      </c>
      <c r="BP58" s="5">
        <f t="shared" ca="1" si="225"/>
        <v>0</v>
      </c>
      <c r="BQ58" s="5">
        <f t="shared" ca="1" si="226"/>
        <v>0</v>
      </c>
      <c r="BR58" s="5">
        <f t="shared" ca="1" si="227"/>
        <v>0</v>
      </c>
      <c r="BS58" s="5">
        <f t="shared" ca="1" si="227"/>
        <v>0</v>
      </c>
      <c r="BT58" s="37">
        <f t="shared" ca="1" si="228"/>
        <v>0</v>
      </c>
      <c r="BU58" s="37">
        <f t="shared" ca="1" si="229"/>
        <v>0</v>
      </c>
      <c r="BV58" s="37">
        <f t="shared" ca="1" si="230"/>
        <v>0</v>
      </c>
      <c r="BW58" s="37">
        <f t="shared" ca="1" si="231"/>
        <v>0</v>
      </c>
      <c r="BX58" s="37">
        <f t="shared" ca="1" si="232"/>
        <v>0</v>
      </c>
      <c r="BY58" s="37">
        <f t="shared" ca="1" si="233"/>
        <v>0</v>
      </c>
      <c r="BZ58" s="37">
        <f t="shared" ca="1" si="234"/>
        <v>0</v>
      </c>
      <c r="CA58" s="19">
        <f t="shared" ca="1" si="235"/>
        <v>0</v>
      </c>
      <c r="CB58" s="33">
        <f t="shared" ca="1" si="86"/>
        <v>220.7164398724112</v>
      </c>
      <c r="CC58" s="33">
        <f t="shared" ca="1" si="87"/>
        <v>220.7164398724112</v>
      </c>
      <c r="CD58" s="24">
        <f t="shared" ca="1" si="236"/>
        <v>0</v>
      </c>
      <c r="CE58" s="34">
        <f t="shared" ca="1" si="237"/>
        <v>773.39200000000005</v>
      </c>
      <c r="CF58" s="34">
        <f t="shared" ca="1" si="238"/>
        <v>773.39200000000005</v>
      </c>
      <c r="CG58" s="45">
        <f t="shared" ref="CG58:CG89" ca="1" si="332">IF(AND(CF58&gt;0,CE58&gt;0),(CE58-CF58)/AVERAGE(CF58:CF58),0)</f>
        <v>0</v>
      </c>
      <c r="CH58" s="5"/>
      <c r="CJ58" s="5">
        <f t="shared" ca="1" si="155"/>
        <v>36</v>
      </c>
      <c r="CK58" s="5">
        <f t="shared" ca="1" si="156"/>
        <v>35</v>
      </c>
      <c r="CL58" s="63">
        <f t="shared" ca="1" si="157"/>
        <v>2.777777777777779E-2</v>
      </c>
      <c r="CO58" s="5">
        <f t="shared" ca="1" si="318"/>
        <v>116082</v>
      </c>
      <c r="CP58" s="5">
        <f t="shared" ca="1" si="318"/>
        <v>0</v>
      </c>
      <c r="CQ58" s="5">
        <f t="shared" ca="1" si="318"/>
        <v>17661.2</v>
      </c>
      <c r="CR58" s="5">
        <f t="shared" ca="1" si="318"/>
        <v>43949.599999999999</v>
      </c>
      <c r="CS58" s="5">
        <f t="shared" ca="1" si="318"/>
        <v>0</v>
      </c>
      <c r="CT58" s="5">
        <f t="shared" ca="1" si="318"/>
        <v>0</v>
      </c>
      <c r="CU58" s="5">
        <f t="shared" ca="1" si="318"/>
        <v>0</v>
      </c>
      <c r="CV58" s="5">
        <f t="shared" ca="1" si="318"/>
        <v>15810</v>
      </c>
      <c r="CW58" s="5">
        <f t="shared" ca="1" si="318"/>
        <v>26515.5</v>
      </c>
      <c r="CX58" s="5">
        <f t="shared" ca="1" si="318"/>
        <v>12145.9</v>
      </c>
      <c r="CY58" s="5">
        <f t="shared" ca="1" si="318"/>
        <v>0</v>
      </c>
      <c r="CZ58" s="5">
        <f t="shared" ca="1" si="318"/>
        <v>0</v>
      </c>
      <c r="DA58" s="5"/>
      <c r="DB58" s="5">
        <f t="shared" ca="1" si="319"/>
        <v>8219.5</v>
      </c>
      <c r="DC58" s="5">
        <f t="shared" ca="1" si="319"/>
        <v>6459.64</v>
      </c>
      <c r="DD58" s="5">
        <f t="shared" ca="1" si="319"/>
        <v>0</v>
      </c>
      <c r="DE58" s="5">
        <f t="shared" ca="1" si="319"/>
        <v>0</v>
      </c>
      <c r="DF58" s="5">
        <f t="shared" ca="1" si="319"/>
        <v>0</v>
      </c>
      <c r="DG58" s="5">
        <f t="shared" ca="1" si="319"/>
        <v>0</v>
      </c>
      <c r="DH58" s="5">
        <f t="shared" ca="1" si="319"/>
        <v>258.88099999999997</v>
      </c>
      <c r="DI58" s="5">
        <f t="shared" ca="1" si="319"/>
        <v>0</v>
      </c>
      <c r="DJ58" s="5">
        <f t="shared" ca="1" si="319"/>
        <v>1500.97</v>
      </c>
      <c r="DK58" s="5">
        <f t="shared" ca="1" si="319"/>
        <v>0</v>
      </c>
      <c r="DL58" s="5">
        <f t="shared" ca="1" si="319"/>
        <v>0</v>
      </c>
      <c r="DM58" s="5">
        <f t="shared" ca="1" si="319"/>
        <v>0</v>
      </c>
      <c r="DN58" s="5"/>
      <c r="DO58" s="5">
        <f t="shared" ca="1" si="320"/>
        <v>775.43399999999997</v>
      </c>
      <c r="DP58" s="5">
        <f t="shared" ca="1" si="320"/>
        <v>231.381</v>
      </c>
      <c r="DQ58" s="5">
        <f t="shared" ca="1" si="320"/>
        <v>216.56899999999999</v>
      </c>
      <c r="DR58" s="5">
        <f t="shared" ca="1" si="320"/>
        <v>234.51400000000001</v>
      </c>
      <c r="DS58" s="5">
        <f t="shared" ca="1" si="320"/>
        <v>0</v>
      </c>
      <c r="DT58" s="5">
        <f t="shared" ca="1" si="320"/>
        <v>0</v>
      </c>
      <c r="DU58" s="5">
        <f t="shared" ca="1" si="320"/>
        <v>8.4301999999999992</v>
      </c>
      <c r="DV58" s="5">
        <f t="shared" ca="1" si="320"/>
        <v>84.538700000000006</v>
      </c>
      <c r="DW58" s="5"/>
      <c r="DX58" s="19">
        <f t="shared" ca="1" si="273"/>
        <v>221.37599331158384</v>
      </c>
      <c r="DY58" s="19">
        <f t="shared" ca="1" si="274"/>
        <v>117.40424023772957</v>
      </c>
      <c r="DZ58" s="19">
        <f t="shared" ca="1" si="275"/>
        <v>10.952284039585246</v>
      </c>
      <c r="EA58" s="19">
        <f t="shared" ca="1" si="276"/>
        <v>27.254575149262543</v>
      </c>
      <c r="EB58" s="19">
        <f t="shared" ca="1" si="277"/>
        <v>0</v>
      </c>
      <c r="EC58" s="19">
        <f t="shared" ca="1" si="278"/>
        <v>0</v>
      </c>
      <c r="ED58" s="19">
        <f t="shared" ca="1" si="279"/>
        <v>4.7051735262311318</v>
      </c>
      <c r="EE58" s="19">
        <f t="shared" ca="1" si="280"/>
        <v>9.8042947628611152</v>
      </c>
      <c r="EF58" s="19">
        <f t="shared" ca="1" si="281"/>
        <v>43.723318763006517</v>
      </c>
      <c r="EG58" s="19">
        <f t="shared" ca="1" si="282"/>
        <v>7.5320672840123226</v>
      </c>
      <c r="EH58" s="19">
        <f t="shared" ca="1" si="283"/>
        <v>0</v>
      </c>
      <c r="EI58" s="5"/>
      <c r="EJ58" s="5"/>
      <c r="EK58" s="5"/>
      <c r="EL58" s="5">
        <f t="shared" ca="1" si="324"/>
        <v>116082</v>
      </c>
      <c r="EM58" s="5">
        <f t="shared" ca="1" si="324"/>
        <v>0</v>
      </c>
      <c r="EN58" s="5">
        <f t="shared" ca="1" si="324"/>
        <v>17661.2</v>
      </c>
      <c r="EO58" s="5">
        <f t="shared" ca="1" si="324"/>
        <v>43949.599999999999</v>
      </c>
      <c r="EP58" s="5">
        <f t="shared" ca="1" si="324"/>
        <v>0</v>
      </c>
      <c r="EQ58" s="5">
        <f t="shared" ca="1" si="324"/>
        <v>0</v>
      </c>
      <c r="ER58" s="5">
        <f t="shared" ca="1" si="324"/>
        <v>0</v>
      </c>
      <c r="ES58" s="5">
        <f t="shared" ca="1" si="324"/>
        <v>15810</v>
      </c>
      <c r="ET58" s="5">
        <f t="shared" ca="1" si="324"/>
        <v>26515.5</v>
      </c>
      <c r="EU58" s="5">
        <f t="shared" ca="1" si="324"/>
        <v>12145.9</v>
      </c>
      <c r="EV58" s="5">
        <f t="shared" ca="1" si="324"/>
        <v>0</v>
      </c>
      <c r="EW58" s="5">
        <f t="shared" ca="1" si="324"/>
        <v>0</v>
      </c>
      <c r="EX58" s="5"/>
      <c r="EY58" s="5">
        <f t="shared" ca="1" si="325"/>
        <v>8219.5</v>
      </c>
      <c r="EZ58" s="5">
        <f t="shared" ca="1" si="325"/>
        <v>6459.64</v>
      </c>
      <c r="FA58" s="5">
        <f t="shared" ca="1" si="325"/>
        <v>0</v>
      </c>
      <c r="FB58" s="5">
        <f t="shared" ca="1" si="325"/>
        <v>0</v>
      </c>
      <c r="FC58" s="5">
        <f t="shared" ca="1" si="325"/>
        <v>0</v>
      </c>
      <c r="FD58" s="5">
        <f t="shared" ca="1" si="325"/>
        <v>0</v>
      </c>
      <c r="FE58" s="5">
        <f t="shared" ca="1" si="325"/>
        <v>258.88099999999997</v>
      </c>
      <c r="FF58" s="5">
        <f t="shared" ca="1" si="325"/>
        <v>0</v>
      </c>
      <c r="FG58" s="5">
        <f t="shared" ca="1" si="325"/>
        <v>1500.97</v>
      </c>
      <c r="FH58" s="5">
        <f t="shared" ca="1" si="325"/>
        <v>0</v>
      </c>
      <c r="FI58" s="5">
        <f t="shared" ca="1" si="325"/>
        <v>0</v>
      </c>
      <c r="FJ58" s="5">
        <f t="shared" ca="1" si="325"/>
        <v>0</v>
      </c>
      <c r="FK58" s="5"/>
      <c r="FL58" s="5">
        <f t="shared" ca="1" si="326"/>
        <v>775.43399999999997</v>
      </c>
      <c r="FM58" s="5">
        <f t="shared" ca="1" si="326"/>
        <v>231.381</v>
      </c>
      <c r="FN58" s="5">
        <f t="shared" ca="1" si="326"/>
        <v>216.56899999999999</v>
      </c>
      <c r="FO58" s="5">
        <f t="shared" ca="1" si="326"/>
        <v>234.51400000000001</v>
      </c>
      <c r="FP58" s="5">
        <f t="shared" ca="1" si="326"/>
        <v>0</v>
      </c>
      <c r="FQ58" s="5">
        <f t="shared" ca="1" si="326"/>
        <v>0</v>
      </c>
      <c r="FR58" s="5">
        <f t="shared" ca="1" si="326"/>
        <v>8.4301999999999992</v>
      </c>
      <c r="FS58" s="5">
        <f t="shared" ca="1" si="326"/>
        <v>84.538700000000006</v>
      </c>
      <c r="FT58" s="5"/>
      <c r="FU58" s="19">
        <f t="shared" ca="1" si="284"/>
        <v>221.37599331158384</v>
      </c>
      <c r="FV58" s="19">
        <f t="shared" ca="1" si="285"/>
        <v>117.40424023772957</v>
      </c>
      <c r="FW58" s="19">
        <f t="shared" ca="1" si="286"/>
        <v>10.952284039585246</v>
      </c>
      <c r="FX58" s="19">
        <f t="shared" ca="1" si="287"/>
        <v>27.254575149262543</v>
      </c>
      <c r="FY58" s="19">
        <f t="shared" ca="1" si="288"/>
        <v>0</v>
      </c>
      <c r="FZ58" s="19">
        <f t="shared" ca="1" si="289"/>
        <v>0</v>
      </c>
      <c r="GA58" s="19">
        <f t="shared" ca="1" si="290"/>
        <v>4.7051735262311318</v>
      </c>
      <c r="GB58" s="19">
        <f t="shared" ca="1" si="291"/>
        <v>9.8042947628611152</v>
      </c>
      <c r="GC58" s="19">
        <f t="shared" ca="1" si="292"/>
        <v>43.723318763006517</v>
      </c>
      <c r="GD58" s="19">
        <f t="shared" ca="1" si="293"/>
        <v>7.5320672840123226</v>
      </c>
      <c r="GE58" s="19">
        <f t="shared" ca="1" si="294"/>
        <v>0</v>
      </c>
      <c r="GF58" s="5"/>
      <c r="GG58" s="5"/>
      <c r="GH58" s="5"/>
      <c r="GI58" s="5">
        <f t="shared" ca="1" si="321"/>
        <v>116024</v>
      </c>
      <c r="GJ58" s="5">
        <f t="shared" ca="1" si="321"/>
        <v>0</v>
      </c>
      <c r="GK58" s="5">
        <f t="shared" ca="1" si="321"/>
        <v>17589.5</v>
      </c>
      <c r="GL58" s="5">
        <f t="shared" ca="1" si="321"/>
        <v>43963.6</v>
      </c>
      <c r="GM58" s="5">
        <f t="shared" ca="1" si="321"/>
        <v>0</v>
      </c>
      <c r="GN58" s="5">
        <f t="shared" ca="1" si="321"/>
        <v>0</v>
      </c>
      <c r="GO58" s="5">
        <f t="shared" ca="1" si="321"/>
        <v>0</v>
      </c>
      <c r="GP58" s="5">
        <f t="shared" ca="1" si="321"/>
        <v>15810</v>
      </c>
      <c r="GQ58" s="5">
        <f t="shared" ca="1" si="321"/>
        <v>26515.5</v>
      </c>
      <c r="GR58" s="5">
        <f t="shared" ca="1" si="321"/>
        <v>12145.9</v>
      </c>
      <c r="GS58" s="5">
        <f t="shared" ca="1" si="321"/>
        <v>0</v>
      </c>
      <c r="GT58" s="5">
        <f t="shared" ca="1" si="321"/>
        <v>0</v>
      </c>
      <c r="GU58" s="5"/>
      <c r="GV58" s="5">
        <f t="shared" ca="1" si="322"/>
        <v>8185.19</v>
      </c>
      <c r="GW58" s="5">
        <f t="shared" ca="1" si="322"/>
        <v>6436.46</v>
      </c>
      <c r="GX58" s="5">
        <f t="shared" ca="1" si="322"/>
        <v>0</v>
      </c>
      <c r="GY58" s="5">
        <f t="shared" ca="1" si="322"/>
        <v>0</v>
      </c>
      <c r="GZ58" s="5">
        <f t="shared" ca="1" si="322"/>
        <v>0</v>
      </c>
      <c r="HA58" s="5">
        <f t="shared" ca="1" si="322"/>
        <v>0</v>
      </c>
      <c r="HB58" s="5">
        <f t="shared" ca="1" si="322"/>
        <v>247.75399999999999</v>
      </c>
      <c r="HC58" s="5">
        <f t="shared" ca="1" si="322"/>
        <v>0</v>
      </c>
      <c r="HD58" s="5">
        <f t="shared" ca="1" si="322"/>
        <v>1500.97</v>
      </c>
      <c r="HE58" s="5">
        <f t="shared" ca="1" si="322"/>
        <v>0</v>
      </c>
      <c r="HF58" s="5">
        <f t="shared" ca="1" si="322"/>
        <v>0</v>
      </c>
      <c r="HG58" s="5">
        <f t="shared" ca="1" si="322"/>
        <v>0</v>
      </c>
      <c r="HH58" s="5"/>
      <c r="HI58" s="5">
        <f t="shared" ca="1" si="323"/>
        <v>773.39200000000005</v>
      </c>
      <c r="HJ58" s="5">
        <f t="shared" ca="1" si="323"/>
        <v>230.53100000000001</v>
      </c>
      <c r="HK58" s="5">
        <f t="shared" ca="1" si="323"/>
        <v>215.643</v>
      </c>
      <c r="HL58" s="5">
        <f t="shared" ca="1" si="323"/>
        <v>234.613</v>
      </c>
      <c r="HM58" s="5">
        <f t="shared" ca="1" si="323"/>
        <v>0</v>
      </c>
      <c r="HN58" s="5">
        <f t="shared" ca="1" si="323"/>
        <v>0</v>
      </c>
      <c r="HO58" s="5">
        <f t="shared" ca="1" si="323"/>
        <v>8.0661799999999992</v>
      </c>
      <c r="HP58" s="5">
        <f t="shared" ca="1" si="323"/>
        <v>84.538700000000006</v>
      </c>
      <c r="HQ58" s="5"/>
      <c r="HR58" s="19">
        <f t="shared" ca="1" si="103"/>
        <v>220.7164398724112</v>
      </c>
      <c r="HS58" s="19">
        <f t="shared" ca="1" si="104"/>
        <v>116.98294272134932</v>
      </c>
      <c r="HT58" s="19">
        <f t="shared" ca="1" si="105"/>
        <v>10.907820539617051</v>
      </c>
      <c r="HU58" s="19">
        <f t="shared" ca="1" si="106"/>
        <v>27.263257004207521</v>
      </c>
      <c r="HV58" s="19">
        <f t="shared" ca="1" si="107"/>
        <v>0</v>
      </c>
      <c r="HW58" s="19">
        <f t="shared" ca="1" si="108"/>
        <v>0</v>
      </c>
      <c r="HX58" s="19">
        <f t="shared" ca="1" si="109"/>
        <v>4.5029398133422989</v>
      </c>
      <c r="HY58" s="19">
        <f t="shared" ca="1" si="110"/>
        <v>9.8042947628611152</v>
      </c>
      <c r="HZ58" s="19">
        <f t="shared" ca="1" si="111"/>
        <v>43.723318763006517</v>
      </c>
      <c r="IA58" s="19">
        <f t="shared" ca="1" si="112"/>
        <v>7.5320672840123226</v>
      </c>
      <c r="IB58" s="19">
        <f t="shared" ca="1" si="113"/>
        <v>0</v>
      </c>
      <c r="IC58" s="5"/>
      <c r="ID58" s="5"/>
      <c r="IE58" s="5"/>
      <c r="IF58" s="5">
        <f t="shared" ca="1" si="327"/>
        <v>116024</v>
      </c>
      <c r="IG58" s="5">
        <f t="shared" ca="1" si="327"/>
        <v>0</v>
      </c>
      <c r="IH58" s="5">
        <f t="shared" ca="1" si="327"/>
        <v>17589.5</v>
      </c>
      <c r="II58" s="5">
        <f t="shared" ca="1" si="327"/>
        <v>43963.6</v>
      </c>
      <c r="IJ58" s="5">
        <f t="shared" ca="1" si="327"/>
        <v>0</v>
      </c>
      <c r="IK58" s="5">
        <f t="shared" ca="1" si="327"/>
        <v>0</v>
      </c>
      <c r="IL58" s="5">
        <f t="shared" ca="1" si="327"/>
        <v>0</v>
      </c>
      <c r="IM58" s="5">
        <f t="shared" ca="1" si="327"/>
        <v>15810</v>
      </c>
      <c r="IN58" s="5">
        <f t="shared" ca="1" si="327"/>
        <v>26515.5</v>
      </c>
      <c r="IO58" s="5">
        <f t="shared" ca="1" si="327"/>
        <v>12145.9</v>
      </c>
      <c r="IP58" s="5">
        <f t="shared" ca="1" si="327"/>
        <v>0</v>
      </c>
      <c r="IQ58" s="5">
        <f t="shared" ca="1" si="327"/>
        <v>0</v>
      </c>
      <c r="IR58" s="5"/>
      <c r="IS58" s="5">
        <f t="shared" ca="1" si="328"/>
        <v>8185.19</v>
      </c>
      <c r="IT58" s="5">
        <f t="shared" ca="1" si="328"/>
        <v>6436.46</v>
      </c>
      <c r="IU58" s="5">
        <f t="shared" ca="1" si="328"/>
        <v>0</v>
      </c>
      <c r="IV58" s="5">
        <f t="shared" ca="1" si="328"/>
        <v>0</v>
      </c>
      <c r="IW58" s="5">
        <f t="shared" ca="1" si="328"/>
        <v>0</v>
      </c>
      <c r="IX58" s="5">
        <f t="shared" ca="1" si="328"/>
        <v>0</v>
      </c>
      <c r="IY58" s="5">
        <f t="shared" ca="1" si="328"/>
        <v>247.75399999999999</v>
      </c>
      <c r="IZ58" s="5">
        <f t="shared" ca="1" si="328"/>
        <v>0</v>
      </c>
      <c r="JA58" s="5">
        <f t="shared" ca="1" si="328"/>
        <v>1500.97</v>
      </c>
      <c r="JB58" s="5">
        <f t="shared" ca="1" si="328"/>
        <v>0</v>
      </c>
      <c r="JC58" s="5">
        <f t="shared" ca="1" si="328"/>
        <v>0</v>
      </c>
      <c r="JD58" s="5">
        <f t="shared" ca="1" si="328"/>
        <v>0</v>
      </c>
      <c r="JE58" s="5"/>
      <c r="JF58" s="5">
        <f t="shared" ca="1" si="329"/>
        <v>773.39200000000005</v>
      </c>
      <c r="JG58" s="5">
        <f t="shared" ca="1" si="329"/>
        <v>230.53100000000001</v>
      </c>
      <c r="JH58" s="5">
        <f t="shared" ca="1" si="329"/>
        <v>215.643</v>
      </c>
      <c r="JI58" s="5">
        <f t="shared" ca="1" si="329"/>
        <v>234.613</v>
      </c>
      <c r="JJ58" s="5">
        <f t="shared" ca="1" si="329"/>
        <v>0</v>
      </c>
      <c r="JK58" s="5">
        <f t="shared" ca="1" si="329"/>
        <v>0</v>
      </c>
      <c r="JL58" s="5">
        <f t="shared" ca="1" si="329"/>
        <v>8.0661799999999992</v>
      </c>
      <c r="JM58" s="5">
        <f t="shared" ca="1" si="329"/>
        <v>84.538700000000006</v>
      </c>
      <c r="JN58" s="5"/>
      <c r="JO58" s="19">
        <f t="shared" ca="1" si="295"/>
        <v>220.7164398724112</v>
      </c>
      <c r="JP58" s="19">
        <f t="shared" ca="1" si="296"/>
        <v>116.98294272134932</v>
      </c>
      <c r="JQ58" s="19">
        <f t="shared" ca="1" si="297"/>
        <v>10.907820539617051</v>
      </c>
      <c r="JR58" s="19">
        <f t="shared" ca="1" si="298"/>
        <v>27.263257004207521</v>
      </c>
      <c r="JS58" s="19">
        <f t="shared" ca="1" si="299"/>
        <v>0</v>
      </c>
      <c r="JT58" s="19">
        <f t="shared" ca="1" si="300"/>
        <v>0</v>
      </c>
      <c r="JU58" s="19">
        <f t="shared" ca="1" si="301"/>
        <v>4.5029398133422989</v>
      </c>
      <c r="JV58" s="19">
        <f t="shared" ca="1" si="302"/>
        <v>9.8042947628611152</v>
      </c>
      <c r="JW58" s="19">
        <f t="shared" ca="1" si="303"/>
        <v>43.723318763006517</v>
      </c>
      <c r="JX58" s="19">
        <f t="shared" ca="1" si="304"/>
        <v>7.5320672840123226</v>
      </c>
      <c r="JY58" s="19">
        <f t="shared" ca="1" si="305"/>
        <v>0</v>
      </c>
    </row>
    <row r="59" spans="1:285" ht="15" customHeight="1" x14ac:dyDescent="0.25">
      <c r="A59" s="5">
        <f>IF('Old Results'!E39='New Results'!E39,'New Results'!E39,"0")</f>
        <v>5502.05</v>
      </c>
      <c r="B59" s="5">
        <v>200</v>
      </c>
      <c r="C59" s="27">
        <f t="shared" si="272"/>
        <v>38</v>
      </c>
      <c r="D59" s="41" t="str">
        <f>'Old Results'!C39</f>
        <v>OffSml-MiniSplit19</v>
      </c>
      <c r="E59" s="41" t="str">
        <f>'New Results'!C39</f>
        <v>OffSml-MiniSplit19</v>
      </c>
      <c r="F59" s="5">
        <f t="shared" ca="1" si="183"/>
        <v>0</v>
      </c>
      <c r="G59" s="5">
        <f t="shared" ca="1" si="184"/>
        <v>0</v>
      </c>
      <c r="H59" s="5">
        <f t="shared" ca="1" si="185"/>
        <v>0</v>
      </c>
      <c r="I59" s="5">
        <f t="shared" ca="1" si="186"/>
        <v>0</v>
      </c>
      <c r="J59" s="5">
        <f t="shared" ca="1" si="187"/>
        <v>0</v>
      </c>
      <c r="K59" s="5">
        <f t="shared" ca="1" si="188"/>
        <v>0</v>
      </c>
      <c r="L59" s="5">
        <f t="shared" ca="1" si="189"/>
        <v>0</v>
      </c>
      <c r="M59" s="5">
        <f t="shared" ca="1" si="190"/>
        <v>0</v>
      </c>
      <c r="N59" s="5">
        <f t="shared" ca="1" si="191"/>
        <v>0</v>
      </c>
      <c r="O59" s="5">
        <f t="shared" ca="1" si="192"/>
        <v>0</v>
      </c>
      <c r="P59" s="5">
        <f t="shared" ca="1" si="193"/>
        <v>0</v>
      </c>
      <c r="Q59" s="5">
        <f t="shared" ca="1" si="193"/>
        <v>0</v>
      </c>
      <c r="R59" s="5">
        <f t="shared" ca="1" si="194"/>
        <v>0</v>
      </c>
      <c r="S59" s="5">
        <f t="shared" ca="1" si="195"/>
        <v>0</v>
      </c>
      <c r="T59" s="5">
        <f t="shared" ca="1" si="196"/>
        <v>0</v>
      </c>
      <c r="U59" s="5">
        <f t="shared" ca="1" si="197"/>
        <v>0</v>
      </c>
      <c r="V59" s="5">
        <f t="shared" ca="1" si="198"/>
        <v>0</v>
      </c>
      <c r="W59" s="5">
        <f t="shared" ca="1" si="199"/>
        <v>0</v>
      </c>
      <c r="X59" s="5">
        <f t="shared" ca="1" si="200"/>
        <v>0</v>
      </c>
      <c r="Y59" s="5">
        <f t="shared" ca="1" si="201"/>
        <v>0</v>
      </c>
      <c r="Z59" s="5">
        <f t="shared" ca="1" si="202"/>
        <v>0</v>
      </c>
      <c r="AA59" s="5">
        <f t="shared" ca="1" si="203"/>
        <v>0</v>
      </c>
      <c r="AB59" s="5">
        <f t="shared" ca="1" si="204"/>
        <v>0</v>
      </c>
      <c r="AC59" s="5">
        <f t="shared" ca="1" si="204"/>
        <v>0</v>
      </c>
      <c r="AD59" s="37">
        <f t="shared" ca="1" si="205"/>
        <v>0</v>
      </c>
      <c r="AE59" s="37">
        <f t="shared" ca="1" si="206"/>
        <v>0</v>
      </c>
      <c r="AF59" s="37">
        <f t="shared" ca="1" si="207"/>
        <v>0</v>
      </c>
      <c r="AG59" s="37">
        <f t="shared" ca="1" si="208"/>
        <v>0</v>
      </c>
      <c r="AH59" s="37">
        <f t="shared" ca="1" si="209"/>
        <v>0</v>
      </c>
      <c r="AI59" s="37">
        <f t="shared" ca="1" si="210"/>
        <v>0</v>
      </c>
      <c r="AJ59" s="37">
        <f t="shared" ca="1" si="211"/>
        <v>0</v>
      </c>
      <c r="AK59" s="37">
        <f t="shared" ca="1" si="212"/>
        <v>0</v>
      </c>
      <c r="AL59" s="33">
        <f t="shared" ca="1" si="330"/>
        <v>29.520303305131719</v>
      </c>
      <c r="AM59" s="33">
        <f t="shared" ca="1" si="331"/>
        <v>29.520303305131719</v>
      </c>
      <c r="AN59" s="24">
        <f t="shared" ca="1" si="213"/>
        <v>0</v>
      </c>
      <c r="AO59" s="34">
        <f t="shared" ca="1" si="214"/>
        <v>129.434</v>
      </c>
      <c r="AP59" s="34">
        <f t="shared" ca="1" si="215"/>
        <v>129.434</v>
      </c>
      <c r="AQ59" s="45">
        <f t="shared" ca="1" si="216"/>
        <v>0</v>
      </c>
      <c r="AR59" s="34">
        <f t="shared" ca="1" si="70"/>
        <v>89.5</v>
      </c>
      <c r="AS59" s="34">
        <f t="shared" ca="1" si="71"/>
        <v>89.5</v>
      </c>
      <c r="AT59" s="47">
        <f t="shared" ca="1" si="132"/>
        <v>0</v>
      </c>
      <c r="AU59" s="5"/>
      <c r="AV59" s="5">
        <f t="shared" ca="1" si="72"/>
        <v>0</v>
      </c>
      <c r="AW59" s="5">
        <f t="shared" ca="1" si="73"/>
        <v>0</v>
      </c>
      <c r="AX59" s="5">
        <f t="shared" ca="1" si="74"/>
        <v>0</v>
      </c>
      <c r="AY59" s="5">
        <f t="shared" ca="1" si="75"/>
        <v>0</v>
      </c>
      <c r="AZ59" s="5">
        <f t="shared" ca="1" si="76"/>
        <v>0</v>
      </c>
      <c r="BA59" s="5">
        <f t="shared" ca="1" si="77"/>
        <v>0</v>
      </c>
      <c r="BB59" s="5">
        <f t="shared" ca="1" si="78"/>
        <v>0</v>
      </c>
      <c r="BC59" s="5">
        <f t="shared" ca="1" si="79"/>
        <v>0</v>
      </c>
      <c r="BD59" s="5">
        <f t="shared" ca="1" si="80"/>
        <v>0</v>
      </c>
      <c r="BE59" s="5">
        <f t="shared" ca="1" si="81"/>
        <v>0</v>
      </c>
      <c r="BF59" s="5">
        <f t="shared" ca="1" si="82"/>
        <v>0</v>
      </c>
      <c r="BG59" s="5">
        <f t="shared" ca="1" si="83"/>
        <v>0</v>
      </c>
      <c r="BH59" s="5">
        <f t="shared" ca="1" si="217"/>
        <v>0</v>
      </c>
      <c r="BI59" s="5">
        <f t="shared" ca="1" si="218"/>
        <v>0</v>
      </c>
      <c r="BJ59" s="5">
        <f t="shared" ca="1" si="219"/>
        <v>0</v>
      </c>
      <c r="BK59" s="5">
        <f t="shared" ca="1" si="220"/>
        <v>0</v>
      </c>
      <c r="BL59" s="5">
        <f t="shared" ca="1" si="221"/>
        <v>0</v>
      </c>
      <c r="BM59" s="5">
        <f t="shared" ca="1" si="222"/>
        <v>0</v>
      </c>
      <c r="BN59" s="5">
        <f t="shared" ca="1" si="223"/>
        <v>0</v>
      </c>
      <c r="BO59" s="5">
        <f t="shared" ca="1" si="224"/>
        <v>0</v>
      </c>
      <c r="BP59" s="5">
        <f t="shared" ca="1" si="225"/>
        <v>0</v>
      </c>
      <c r="BQ59" s="5">
        <f t="shared" ca="1" si="226"/>
        <v>0</v>
      </c>
      <c r="BR59" s="5">
        <f t="shared" ca="1" si="227"/>
        <v>0</v>
      </c>
      <c r="BS59" s="5">
        <f t="shared" ca="1" si="227"/>
        <v>0</v>
      </c>
      <c r="BT59" s="37">
        <f t="shared" ca="1" si="228"/>
        <v>0</v>
      </c>
      <c r="BU59" s="37">
        <f t="shared" ca="1" si="229"/>
        <v>0</v>
      </c>
      <c r="BV59" s="37">
        <f t="shared" ca="1" si="230"/>
        <v>0</v>
      </c>
      <c r="BW59" s="37">
        <f t="shared" ca="1" si="231"/>
        <v>0</v>
      </c>
      <c r="BX59" s="37">
        <f t="shared" ca="1" si="232"/>
        <v>0</v>
      </c>
      <c r="BY59" s="37">
        <f t="shared" ca="1" si="233"/>
        <v>0</v>
      </c>
      <c r="BZ59" s="37">
        <f t="shared" ca="1" si="234"/>
        <v>0</v>
      </c>
      <c r="CA59" s="19">
        <f t="shared" ca="1" si="235"/>
        <v>0</v>
      </c>
      <c r="CB59" s="33">
        <f t="shared" ca="1" si="86"/>
        <v>42.844768549904124</v>
      </c>
      <c r="CC59" s="33">
        <f t="shared" ca="1" si="87"/>
        <v>42.844768549904124</v>
      </c>
      <c r="CD59" s="24">
        <f t="shared" ca="1" si="236"/>
        <v>0</v>
      </c>
      <c r="CE59" s="34">
        <f t="shared" ca="1" si="237"/>
        <v>218.92500000000001</v>
      </c>
      <c r="CF59" s="34">
        <f t="shared" ca="1" si="238"/>
        <v>218.92500000000001</v>
      </c>
      <c r="CG59" s="45">
        <f t="shared" ca="1" si="332"/>
        <v>0</v>
      </c>
      <c r="CH59" s="5"/>
      <c r="CJ59" s="5">
        <f t="shared" ca="1" si="155"/>
        <v>50</v>
      </c>
      <c r="CK59" s="5">
        <f t="shared" ca="1" si="156"/>
        <v>50</v>
      </c>
      <c r="CL59" s="63">
        <f t="shared" ca="1" si="157"/>
        <v>0</v>
      </c>
      <c r="CO59" s="5">
        <f t="shared" ca="1" si="318"/>
        <v>43535.4</v>
      </c>
      <c r="CP59" s="5">
        <f t="shared" ca="1" si="318"/>
        <v>2145.34</v>
      </c>
      <c r="CQ59" s="5">
        <f t="shared" ca="1" si="318"/>
        <v>6980.89</v>
      </c>
      <c r="CR59" s="5">
        <f t="shared" ca="1" si="318"/>
        <v>5372.42</v>
      </c>
      <c r="CS59" s="5">
        <f t="shared" ca="1" si="318"/>
        <v>0</v>
      </c>
      <c r="CT59" s="5">
        <f t="shared" ca="1" si="318"/>
        <v>0</v>
      </c>
      <c r="CU59" s="5">
        <f t="shared" ca="1" si="318"/>
        <v>0</v>
      </c>
      <c r="CV59" s="5">
        <f t="shared" ca="1" si="318"/>
        <v>5470.02</v>
      </c>
      <c r="CW59" s="5">
        <f t="shared" ca="1" si="318"/>
        <v>23566.7</v>
      </c>
      <c r="CX59" s="5">
        <f t="shared" ca="1" si="318"/>
        <v>0</v>
      </c>
      <c r="CY59" s="5">
        <f t="shared" ca="1" si="318"/>
        <v>0</v>
      </c>
      <c r="CZ59" s="5">
        <f t="shared" ca="1" si="318"/>
        <v>0</v>
      </c>
      <c r="DA59" s="5"/>
      <c r="DB59" s="5">
        <f t="shared" ca="1" si="319"/>
        <v>138.79400000000001</v>
      </c>
      <c r="DC59" s="5">
        <f t="shared" ca="1" si="319"/>
        <v>0</v>
      </c>
      <c r="DD59" s="5">
        <f t="shared" ca="1" si="319"/>
        <v>0</v>
      </c>
      <c r="DE59" s="5">
        <f t="shared" ca="1" si="319"/>
        <v>0</v>
      </c>
      <c r="DF59" s="5">
        <f t="shared" ca="1" si="319"/>
        <v>0</v>
      </c>
      <c r="DG59" s="5">
        <f t="shared" ca="1" si="319"/>
        <v>0</v>
      </c>
      <c r="DH59" s="5">
        <f t="shared" ca="1" si="319"/>
        <v>138.79400000000001</v>
      </c>
      <c r="DI59" s="5">
        <f t="shared" ca="1" si="319"/>
        <v>0</v>
      </c>
      <c r="DJ59" s="5">
        <f t="shared" ca="1" si="319"/>
        <v>0</v>
      </c>
      <c r="DK59" s="5">
        <f t="shared" ca="1" si="319"/>
        <v>0</v>
      </c>
      <c r="DL59" s="5">
        <f t="shared" ca="1" si="319"/>
        <v>0</v>
      </c>
      <c r="DM59" s="5">
        <f t="shared" ca="1" si="319"/>
        <v>0</v>
      </c>
      <c r="DN59" s="5"/>
      <c r="DO59" s="5">
        <f t="shared" ca="1" si="320"/>
        <v>129.434</v>
      </c>
      <c r="DP59" s="5">
        <f t="shared" ca="1" si="320"/>
        <v>9.6245100000000008</v>
      </c>
      <c r="DQ59" s="5">
        <f t="shared" ca="1" si="320"/>
        <v>56.414400000000001</v>
      </c>
      <c r="DR59" s="5">
        <f t="shared" ca="1" si="320"/>
        <v>30.520199999999999</v>
      </c>
      <c r="DS59" s="5">
        <f t="shared" ca="1" si="320"/>
        <v>0</v>
      </c>
      <c r="DT59" s="5">
        <f t="shared" ca="1" si="320"/>
        <v>0</v>
      </c>
      <c r="DU59" s="5">
        <f t="shared" ca="1" si="320"/>
        <v>4.5258500000000002</v>
      </c>
      <c r="DV59" s="5">
        <f t="shared" ca="1" si="320"/>
        <v>28.349299999999999</v>
      </c>
      <c r="DW59" s="5"/>
      <c r="DX59" s="19">
        <f t="shared" ca="1" si="273"/>
        <v>29.520303305131719</v>
      </c>
      <c r="DY59" s="19">
        <f t="shared" ca="1" si="274"/>
        <v>1.3303950491180561</v>
      </c>
      <c r="DZ59" s="19">
        <f t="shared" ca="1" si="275"/>
        <v>4.3290767404876362</v>
      </c>
      <c r="EA59" s="19">
        <f t="shared" ca="1" si="276"/>
        <v>3.3316122245344912</v>
      </c>
      <c r="EB59" s="19">
        <f t="shared" ca="1" si="277"/>
        <v>0</v>
      </c>
      <c r="EC59" s="19">
        <f t="shared" ca="1" si="278"/>
        <v>0</v>
      </c>
      <c r="ED59" s="19">
        <f t="shared" ca="1" si="279"/>
        <v>2.5225870357412239</v>
      </c>
      <c r="EE59" s="19">
        <f t="shared" ca="1" si="280"/>
        <v>3.3921371561508891</v>
      </c>
      <c r="EF59" s="19">
        <f t="shared" ca="1" si="281"/>
        <v>14.614476495124546</v>
      </c>
      <c r="EG59" s="19">
        <f t="shared" ca="1" si="282"/>
        <v>0</v>
      </c>
      <c r="EH59" s="19">
        <f t="shared" ca="1" si="283"/>
        <v>0</v>
      </c>
      <c r="EI59" s="5"/>
      <c r="EJ59" s="5"/>
      <c r="EK59" s="5"/>
      <c r="EL59" s="5">
        <f t="shared" ca="1" si="324"/>
        <v>43535.4</v>
      </c>
      <c r="EM59" s="5">
        <f t="shared" ca="1" si="324"/>
        <v>2145.34</v>
      </c>
      <c r="EN59" s="5">
        <f t="shared" ca="1" si="324"/>
        <v>6980.89</v>
      </c>
      <c r="EO59" s="5">
        <f t="shared" ca="1" si="324"/>
        <v>5372.42</v>
      </c>
      <c r="EP59" s="5">
        <f t="shared" ca="1" si="324"/>
        <v>0</v>
      </c>
      <c r="EQ59" s="5">
        <f t="shared" ca="1" si="324"/>
        <v>0</v>
      </c>
      <c r="ER59" s="5">
        <f t="shared" ca="1" si="324"/>
        <v>0</v>
      </c>
      <c r="ES59" s="5">
        <f t="shared" ca="1" si="324"/>
        <v>5470.02</v>
      </c>
      <c r="ET59" s="5">
        <f t="shared" ca="1" si="324"/>
        <v>23566.7</v>
      </c>
      <c r="EU59" s="5">
        <f t="shared" ca="1" si="324"/>
        <v>0</v>
      </c>
      <c r="EV59" s="5">
        <f t="shared" ca="1" si="324"/>
        <v>0</v>
      </c>
      <c r="EW59" s="5">
        <f t="shared" ca="1" si="324"/>
        <v>0</v>
      </c>
      <c r="EX59" s="5"/>
      <c r="EY59" s="5">
        <f t="shared" ca="1" si="325"/>
        <v>138.79400000000001</v>
      </c>
      <c r="EZ59" s="5">
        <f t="shared" ca="1" si="325"/>
        <v>0</v>
      </c>
      <c r="FA59" s="5">
        <f t="shared" ca="1" si="325"/>
        <v>0</v>
      </c>
      <c r="FB59" s="5">
        <f t="shared" ca="1" si="325"/>
        <v>0</v>
      </c>
      <c r="FC59" s="5">
        <f t="shared" ca="1" si="325"/>
        <v>0</v>
      </c>
      <c r="FD59" s="5">
        <f t="shared" ca="1" si="325"/>
        <v>0</v>
      </c>
      <c r="FE59" s="5">
        <f t="shared" ca="1" si="325"/>
        <v>138.79400000000001</v>
      </c>
      <c r="FF59" s="5">
        <f t="shared" ca="1" si="325"/>
        <v>0</v>
      </c>
      <c r="FG59" s="5">
        <f t="shared" ca="1" si="325"/>
        <v>0</v>
      </c>
      <c r="FH59" s="5">
        <f t="shared" ca="1" si="325"/>
        <v>0</v>
      </c>
      <c r="FI59" s="5">
        <f t="shared" ca="1" si="325"/>
        <v>0</v>
      </c>
      <c r="FJ59" s="5">
        <f t="shared" ca="1" si="325"/>
        <v>0</v>
      </c>
      <c r="FK59" s="5"/>
      <c r="FL59" s="5">
        <f t="shared" ca="1" si="326"/>
        <v>129.434</v>
      </c>
      <c r="FM59" s="5">
        <f t="shared" ca="1" si="326"/>
        <v>9.6245100000000008</v>
      </c>
      <c r="FN59" s="5">
        <f t="shared" ca="1" si="326"/>
        <v>56.414400000000001</v>
      </c>
      <c r="FO59" s="5">
        <f t="shared" ca="1" si="326"/>
        <v>30.520199999999999</v>
      </c>
      <c r="FP59" s="5">
        <f t="shared" ca="1" si="326"/>
        <v>0</v>
      </c>
      <c r="FQ59" s="5">
        <f t="shared" ca="1" si="326"/>
        <v>0</v>
      </c>
      <c r="FR59" s="5">
        <f t="shared" ca="1" si="326"/>
        <v>4.5258500000000002</v>
      </c>
      <c r="FS59" s="5">
        <f t="shared" ca="1" si="326"/>
        <v>28.349299999999999</v>
      </c>
      <c r="FT59" s="5"/>
      <c r="FU59" s="19">
        <f t="shared" ca="1" si="284"/>
        <v>29.520303305131719</v>
      </c>
      <c r="FV59" s="19">
        <f t="shared" ca="1" si="285"/>
        <v>1.3303950491180561</v>
      </c>
      <c r="FW59" s="19">
        <f t="shared" ca="1" si="286"/>
        <v>4.3290767404876362</v>
      </c>
      <c r="FX59" s="19">
        <f t="shared" ca="1" si="287"/>
        <v>3.3316122245344912</v>
      </c>
      <c r="FY59" s="19">
        <f t="shared" ca="1" si="288"/>
        <v>0</v>
      </c>
      <c r="FZ59" s="19">
        <f t="shared" ca="1" si="289"/>
        <v>0</v>
      </c>
      <c r="GA59" s="19">
        <f t="shared" ca="1" si="290"/>
        <v>2.5225870357412239</v>
      </c>
      <c r="GB59" s="19">
        <f t="shared" ca="1" si="291"/>
        <v>3.3921371561508891</v>
      </c>
      <c r="GC59" s="19">
        <f t="shared" ca="1" si="292"/>
        <v>14.614476495124546</v>
      </c>
      <c r="GD59" s="19">
        <f t="shared" ca="1" si="293"/>
        <v>0</v>
      </c>
      <c r="GE59" s="19">
        <f t="shared" ca="1" si="294"/>
        <v>0</v>
      </c>
      <c r="GF59" s="5"/>
      <c r="GG59" s="5"/>
      <c r="GH59" s="5"/>
      <c r="GI59" s="5">
        <f t="shared" ca="1" si="321"/>
        <v>57574.9</v>
      </c>
      <c r="GJ59" s="5">
        <f t="shared" ca="1" si="321"/>
        <v>0</v>
      </c>
      <c r="GK59" s="5">
        <f t="shared" ca="1" si="321"/>
        <v>8367.5400000000009</v>
      </c>
      <c r="GL59" s="5">
        <f t="shared" ca="1" si="321"/>
        <v>20170.7</v>
      </c>
      <c r="GM59" s="5">
        <f t="shared" ca="1" si="321"/>
        <v>0</v>
      </c>
      <c r="GN59" s="5">
        <f t="shared" ca="1" si="321"/>
        <v>0</v>
      </c>
      <c r="GO59" s="5">
        <f t="shared" ca="1" si="321"/>
        <v>0</v>
      </c>
      <c r="GP59" s="5">
        <f t="shared" ca="1" si="321"/>
        <v>5470.02</v>
      </c>
      <c r="GQ59" s="5">
        <f t="shared" ca="1" si="321"/>
        <v>23566.7</v>
      </c>
      <c r="GR59" s="5">
        <f t="shared" ca="1" si="321"/>
        <v>0</v>
      </c>
      <c r="GS59" s="5">
        <f t="shared" ca="1" si="321"/>
        <v>0</v>
      </c>
      <c r="GT59" s="5">
        <f t="shared" ca="1" si="321"/>
        <v>0</v>
      </c>
      <c r="GU59" s="5"/>
      <c r="GV59" s="5">
        <f t="shared" ca="1" si="322"/>
        <v>392.88499999999999</v>
      </c>
      <c r="GW59" s="5">
        <f t="shared" ca="1" si="322"/>
        <v>269.76499999999999</v>
      </c>
      <c r="GX59" s="5">
        <f t="shared" ca="1" si="322"/>
        <v>0</v>
      </c>
      <c r="GY59" s="5">
        <f t="shared" ca="1" si="322"/>
        <v>0</v>
      </c>
      <c r="GZ59" s="5">
        <f t="shared" ca="1" si="322"/>
        <v>0</v>
      </c>
      <c r="HA59" s="5">
        <f t="shared" ca="1" si="322"/>
        <v>0</v>
      </c>
      <c r="HB59" s="5">
        <f t="shared" ca="1" si="322"/>
        <v>123.12</v>
      </c>
      <c r="HC59" s="5">
        <f t="shared" ca="1" si="322"/>
        <v>0</v>
      </c>
      <c r="HD59" s="5">
        <f t="shared" ca="1" si="322"/>
        <v>0</v>
      </c>
      <c r="HE59" s="5">
        <f t="shared" ca="1" si="322"/>
        <v>0</v>
      </c>
      <c r="HF59" s="5">
        <f t="shared" ca="1" si="322"/>
        <v>0</v>
      </c>
      <c r="HG59" s="5">
        <f t="shared" ca="1" si="322"/>
        <v>0</v>
      </c>
      <c r="HH59" s="5"/>
      <c r="HI59" s="5">
        <f t="shared" ca="1" si="323"/>
        <v>218.92500000000001</v>
      </c>
      <c r="HJ59" s="5">
        <f t="shared" ca="1" si="323"/>
        <v>10.084099999999999</v>
      </c>
      <c r="HK59" s="5">
        <f t="shared" ca="1" si="323"/>
        <v>71.194299999999998</v>
      </c>
      <c r="HL59" s="5">
        <f t="shared" ca="1" si="323"/>
        <v>105.282</v>
      </c>
      <c r="HM59" s="5">
        <f t="shared" ca="1" si="323"/>
        <v>0</v>
      </c>
      <c r="HN59" s="5">
        <f t="shared" ca="1" si="323"/>
        <v>0</v>
      </c>
      <c r="HO59" s="5">
        <f t="shared" ca="1" si="323"/>
        <v>4.0154199999999998</v>
      </c>
      <c r="HP59" s="5">
        <f t="shared" ca="1" si="323"/>
        <v>28.349299999999999</v>
      </c>
      <c r="HQ59" s="5"/>
      <c r="HR59" s="19">
        <f t="shared" ca="1" si="103"/>
        <v>42.844768549904124</v>
      </c>
      <c r="HS59" s="19">
        <f t="shared" ca="1" si="104"/>
        <v>4.9029907034650719</v>
      </c>
      <c r="HT59" s="19">
        <f t="shared" ca="1" si="105"/>
        <v>5.188983466162612</v>
      </c>
      <c r="HU59" s="19">
        <f t="shared" ca="1" si="106"/>
        <v>12.508506538472025</v>
      </c>
      <c r="HV59" s="19">
        <f t="shared" ca="1" si="107"/>
        <v>0</v>
      </c>
      <c r="HW59" s="19">
        <f t="shared" ca="1" si="108"/>
        <v>0</v>
      </c>
      <c r="HX59" s="19">
        <f t="shared" ca="1" si="109"/>
        <v>2.2377113984787487</v>
      </c>
      <c r="HY59" s="19">
        <f t="shared" ca="1" si="110"/>
        <v>3.3921371561508891</v>
      </c>
      <c r="HZ59" s="19">
        <f t="shared" ca="1" si="111"/>
        <v>14.614476495124546</v>
      </c>
      <c r="IA59" s="19">
        <f t="shared" ca="1" si="112"/>
        <v>0</v>
      </c>
      <c r="IB59" s="19">
        <f t="shared" ca="1" si="113"/>
        <v>0</v>
      </c>
      <c r="IC59" s="5"/>
      <c r="ID59" s="5"/>
      <c r="IE59" s="5"/>
      <c r="IF59" s="5">
        <f t="shared" ca="1" si="327"/>
        <v>57574.9</v>
      </c>
      <c r="IG59" s="5">
        <f t="shared" ca="1" si="327"/>
        <v>0</v>
      </c>
      <c r="IH59" s="5">
        <f t="shared" ca="1" si="327"/>
        <v>8367.5400000000009</v>
      </c>
      <c r="II59" s="5">
        <f t="shared" ca="1" si="327"/>
        <v>20170.7</v>
      </c>
      <c r="IJ59" s="5">
        <f t="shared" ca="1" si="327"/>
        <v>0</v>
      </c>
      <c r="IK59" s="5">
        <f t="shared" ca="1" si="327"/>
        <v>0</v>
      </c>
      <c r="IL59" s="5">
        <f t="shared" ca="1" si="327"/>
        <v>0</v>
      </c>
      <c r="IM59" s="5">
        <f t="shared" ca="1" si="327"/>
        <v>5470.02</v>
      </c>
      <c r="IN59" s="5">
        <f t="shared" ca="1" si="327"/>
        <v>23566.7</v>
      </c>
      <c r="IO59" s="5">
        <f t="shared" ca="1" si="327"/>
        <v>0</v>
      </c>
      <c r="IP59" s="5">
        <f t="shared" ca="1" si="327"/>
        <v>0</v>
      </c>
      <c r="IQ59" s="5">
        <f t="shared" ca="1" si="327"/>
        <v>0</v>
      </c>
      <c r="IR59" s="5"/>
      <c r="IS59" s="5">
        <f t="shared" ca="1" si="328"/>
        <v>392.88499999999999</v>
      </c>
      <c r="IT59" s="5">
        <f t="shared" ca="1" si="328"/>
        <v>269.76499999999999</v>
      </c>
      <c r="IU59" s="5">
        <f t="shared" ca="1" si="328"/>
        <v>0</v>
      </c>
      <c r="IV59" s="5">
        <f t="shared" ca="1" si="328"/>
        <v>0</v>
      </c>
      <c r="IW59" s="5">
        <f t="shared" ca="1" si="328"/>
        <v>0</v>
      </c>
      <c r="IX59" s="5">
        <f t="shared" ca="1" si="328"/>
        <v>0</v>
      </c>
      <c r="IY59" s="5">
        <f t="shared" ca="1" si="328"/>
        <v>123.12</v>
      </c>
      <c r="IZ59" s="5">
        <f t="shared" ca="1" si="328"/>
        <v>0</v>
      </c>
      <c r="JA59" s="5">
        <f t="shared" ca="1" si="328"/>
        <v>0</v>
      </c>
      <c r="JB59" s="5">
        <f t="shared" ca="1" si="328"/>
        <v>0</v>
      </c>
      <c r="JC59" s="5">
        <f t="shared" ca="1" si="328"/>
        <v>0</v>
      </c>
      <c r="JD59" s="5">
        <f t="shared" ca="1" si="328"/>
        <v>0</v>
      </c>
      <c r="JE59" s="5"/>
      <c r="JF59" s="5">
        <f t="shared" ca="1" si="329"/>
        <v>218.92500000000001</v>
      </c>
      <c r="JG59" s="5">
        <f t="shared" ca="1" si="329"/>
        <v>10.084099999999999</v>
      </c>
      <c r="JH59" s="5">
        <f t="shared" ca="1" si="329"/>
        <v>71.194299999999998</v>
      </c>
      <c r="JI59" s="5">
        <f t="shared" ca="1" si="329"/>
        <v>105.282</v>
      </c>
      <c r="JJ59" s="5">
        <f t="shared" ca="1" si="329"/>
        <v>0</v>
      </c>
      <c r="JK59" s="5">
        <f t="shared" ca="1" si="329"/>
        <v>0</v>
      </c>
      <c r="JL59" s="5">
        <f t="shared" ca="1" si="329"/>
        <v>4.0154199999999998</v>
      </c>
      <c r="JM59" s="5">
        <f t="shared" ca="1" si="329"/>
        <v>28.349299999999999</v>
      </c>
      <c r="JN59" s="5"/>
      <c r="JO59" s="19">
        <f t="shared" ca="1" si="295"/>
        <v>42.844768549904124</v>
      </c>
      <c r="JP59" s="19">
        <f t="shared" ca="1" si="296"/>
        <v>4.9029907034650719</v>
      </c>
      <c r="JQ59" s="19">
        <f t="shared" ca="1" si="297"/>
        <v>5.188983466162612</v>
      </c>
      <c r="JR59" s="19">
        <f t="shared" ca="1" si="298"/>
        <v>12.508506538472025</v>
      </c>
      <c r="JS59" s="19">
        <f t="shared" ca="1" si="299"/>
        <v>0</v>
      </c>
      <c r="JT59" s="19">
        <f t="shared" ca="1" si="300"/>
        <v>0</v>
      </c>
      <c r="JU59" s="19">
        <f t="shared" ca="1" si="301"/>
        <v>2.2377113984787487</v>
      </c>
      <c r="JV59" s="19">
        <f t="shared" ca="1" si="302"/>
        <v>3.3921371561508891</v>
      </c>
      <c r="JW59" s="19">
        <f t="shared" ca="1" si="303"/>
        <v>14.614476495124546</v>
      </c>
      <c r="JX59" s="19">
        <f t="shared" ca="1" si="304"/>
        <v>0</v>
      </c>
      <c r="JY59" s="19">
        <f t="shared" ca="1" si="305"/>
        <v>0</v>
      </c>
    </row>
    <row r="60" spans="1:285" ht="15" customHeight="1" x14ac:dyDescent="0.25">
      <c r="A60" s="5">
        <f>IF('Old Results'!E40='New Results'!E40,'New Results'!E40,"0")</f>
        <v>5502.05</v>
      </c>
      <c r="B60" s="5">
        <v>200</v>
      </c>
      <c r="C60" s="27">
        <f t="shared" si="272"/>
        <v>39</v>
      </c>
      <c r="D60" s="41" t="str">
        <f>'Old Results'!C40</f>
        <v>OffSml-Office_SZVAV19</v>
      </c>
      <c r="E60" s="41" t="str">
        <f>'New Results'!C40</f>
        <v>OffSml-Office_SZVAV19</v>
      </c>
      <c r="F60" s="5">
        <f t="shared" ca="1" si="183"/>
        <v>0</v>
      </c>
      <c r="G60" s="5">
        <f t="shared" ca="1" si="184"/>
        <v>0</v>
      </c>
      <c r="H60" s="5">
        <f t="shared" ca="1" si="185"/>
        <v>0</v>
      </c>
      <c r="I60" s="5">
        <f t="shared" ca="1" si="186"/>
        <v>0</v>
      </c>
      <c r="J60" s="5">
        <f t="shared" ca="1" si="187"/>
        <v>0</v>
      </c>
      <c r="K60" s="5">
        <f t="shared" ca="1" si="188"/>
        <v>0</v>
      </c>
      <c r="L60" s="5">
        <f t="shared" ca="1" si="189"/>
        <v>0</v>
      </c>
      <c r="M60" s="5">
        <f t="shared" ca="1" si="190"/>
        <v>0</v>
      </c>
      <c r="N60" s="5">
        <f t="shared" ca="1" si="191"/>
        <v>0</v>
      </c>
      <c r="O60" s="5">
        <f t="shared" ca="1" si="192"/>
        <v>0</v>
      </c>
      <c r="P60" s="5">
        <f t="shared" ca="1" si="193"/>
        <v>0</v>
      </c>
      <c r="Q60" s="5">
        <f t="shared" ca="1" si="193"/>
        <v>0</v>
      </c>
      <c r="R60" s="5">
        <f t="shared" ca="1" si="194"/>
        <v>0</v>
      </c>
      <c r="S60" s="5">
        <f t="shared" ca="1" si="195"/>
        <v>0</v>
      </c>
      <c r="T60" s="5">
        <f t="shared" ca="1" si="196"/>
        <v>0</v>
      </c>
      <c r="U60" s="5">
        <f t="shared" ca="1" si="197"/>
        <v>0</v>
      </c>
      <c r="V60" s="5">
        <f t="shared" ca="1" si="198"/>
        <v>0</v>
      </c>
      <c r="W60" s="5">
        <f t="shared" ca="1" si="199"/>
        <v>0</v>
      </c>
      <c r="X60" s="5">
        <f t="shared" ca="1" si="200"/>
        <v>0</v>
      </c>
      <c r="Y60" s="5">
        <f t="shared" ca="1" si="201"/>
        <v>0</v>
      </c>
      <c r="Z60" s="5">
        <f t="shared" ca="1" si="202"/>
        <v>0</v>
      </c>
      <c r="AA60" s="5">
        <f t="shared" ca="1" si="203"/>
        <v>0</v>
      </c>
      <c r="AB60" s="5">
        <f t="shared" ca="1" si="204"/>
        <v>0</v>
      </c>
      <c r="AC60" s="5">
        <f t="shared" ca="1" si="204"/>
        <v>0</v>
      </c>
      <c r="AD60" s="37">
        <f t="shared" ca="1" si="205"/>
        <v>0</v>
      </c>
      <c r="AE60" s="37">
        <f t="shared" ca="1" si="206"/>
        <v>0</v>
      </c>
      <c r="AF60" s="37">
        <f t="shared" ca="1" si="207"/>
        <v>0</v>
      </c>
      <c r="AG60" s="37">
        <f t="shared" ca="1" si="208"/>
        <v>0</v>
      </c>
      <c r="AH60" s="37">
        <f t="shared" ca="1" si="209"/>
        <v>0</v>
      </c>
      <c r="AI60" s="37">
        <f t="shared" ca="1" si="210"/>
        <v>0</v>
      </c>
      <c r="AJ60" s="37">
        <f t="shared" ca="1" si="211"/>
        <v>0</v>
      </c>
      <c r="AK60" s="37">
        <f t="shared" ca="1" si="212"/>
        <v>0</v>
      </c>
      <c r="AL60" s="33">
        <f t="shared" ca="1" si="330"/>
        <v>37.068982215719593</v>
      </c>
      <c r="AM60" s="33">
        <f t="shared" ca="1" si="331"/>
        <v>37.068982215719593</v>
      </c>
      <c r="AN60" s="24">
        <f t="shared" ca="1" si="213"/>
        <v>0</v>
      </c>
      <c r="AO60" s="34">
        <f t="shared" ca="1" si="214"/>
        <v>131.87799999999999</v>
      </c>
      <c r="AP60" s="34">
        <f t="shared" ca="1" si="215"/>
        <v>131.87799999999999</v>
      </c>
      <c r="AQ60" s="45">
        <f t="shared" ca="1" si="216"/>
        <v>0</v>
      </c>
      <c r="AR60" s="34">
        <f t="shared" ca="1" si="70"/>
        <v>78.400000000000006</v>
      </c>
      <c r="AS60" s="34">
        <f t="shared" ca="1" si="71"/>
        <v>78.400000000000006</v>
      </c>
      <c r="AT60" s="47">
        <f t="shared" ca="1" si="132"/>
        <v>0</v>
      </c>
      <c r="AU60" s="5"/>
      <c r="AV60" s="5">
        <f t="shared" ca="1" si="72"/>
        <v>0</v>
      </c>
      <c r="AW60" s="5">
        <f t="shared" ca="1" si="73"/>
        <v>0</v>
      </c>
      <c r="AX60" s="5">
        <f t="shared" ca="1" si="74"/>
        <v>0</v>
      </c>
      <c r="AY60" s="5">
        <f t="shared" ca="1" si="75"/>
        <v>0</v>
      </c>
      <c r="AZ60" s="5">
        <f t="shared" ca="1" si="76"/>
        <v>0</v>
      </c>
      <c r="BA60" s="5">
        <f t="shared" ca="1" si="77"/>
        <v>0</v>
      </c>
      <c r="BB60" s="5">
        <f t="shared" ca="1" si="78"/>
        <v>0</v>
      </c>
      <c r="BC60" s="5">
        <f t="shared" ca="1" si="79"/>
        <v>0</v>
      </c>
      <c r="BD60" s="5">
        <f t="shared" ca="1" si="80"/>
        <v>0</v>
      </c>
      <c r="BE60" s="5">
        <f t="shared" ca="1" si="81"/>
        <v>0</v>
      </c>
      <c r="BF60" s="5">
        <f t="shared" ca="1" si="82"/>
        <v>0</v>
      </c>
      <c r="BG60" s="5">
        <f t="shared" ca="1" si="83"/>
        <v>0</v>
      </c>
      <c r="BH60" s="5">
        <f t="shared" ca="1" si="217"/>
        <v>0</v>
      </c>
      <c r="BI60" s="5">
        <f t="shared" ca="1" si="218"/>
        <v>0</v>
      </c>
      <c r="BJ60" s="5">
        <f t="shared" ca="1" si="219"/>
        <v>0</v>
      </c>
      <c r="BK60" s="5">
        <f t="shared" ca="1" si="220"/>
        <v>0</v>
      </c>
      <c r="BL60" s="5">
        <f t="shared" ca="1" si="221"/>
        <v>0</v>
      </c>
      <c r="BM60" s="5">
        <f t="shared" ca="1" si="222"/>
        <v>0</v>
      </c>
      <c r="BN60" s="5">
        <f t="shared" ca="1" si="223"/>
        <v>0</v>
      </c>
      <c r="BO60" s="5">
        <f t="shared" ca="1" si="224"/>
        <v>0</v>
      </c>
      <c r="BP60" s="5">
        <f t="shared" ca="1" si="225"/>
        <v>0</v>
      </c>
      <c r="BQ60" s="5">
        <f t="shared" ca="1" si="226"/>
        <v>0</v>
      </c>
      <c r="BR60" s="5">
        <f t="shared" ca="1" si="227"/>
        <v>0</v>
      </c>
      <c r="BS60" s="5">
        <f t="shared" ca="1" si="227"/>
        <v>0</v>
      </c>
      <c r="BT60" s="37">
        <f t="shared" ca="1" si="228"/>
        <v>0</v>
      </c>
      <c r="BU60" s="37">
        <f t="shared" ca="1" si="229"/>
        <v>0</v>
      </c>
      <c r="BV60" s="37">
        <f t="shared" ca="1" si="230"/>
        <v>0</v>
      </c>
      <c r="BW60" s="37">
        <f t="shared" ca="1" si="231"/>
        <v>0</v>
      </c>
      <c r="BX60" s="37">
        <f t="shared" ca="1" si="232"/>
        <v>0</v>
      </c>
      <c r="BY60" s="37">
        <f t="shared" ca="1" si="233"/>
        <v>0</v>
      </c>
      <c r="BZ60" s="37">
        <f t="shared" ca="1" si="234"/>
        <v>0</v>
      </c>
      <c r="CA60" s="19">
        <f t="shared" ca="1" si="235"/>
        <v>0</v>
      </c>
      <c r="CB60" s="33">
        <f t="shared" ca="1" si="86"/>
        <v>42.516054561481624</v>
      </c>
      <c r="CC60" s="33">
        <f t="shared" ca="1" si="87"/>
        <v>42.516054561481624</v>
      </c>
      <c r="CD60" s="24">
        <f t="shared" ca="1" si="236"/>
        <v>0</v>
      </c>
      <c r="CE60" s="34">
        <f t="shared" ca="1" si="237"/>
        <v>210.28899999999999</v>
      </c>
      <c r="CF60" s="34">
        <f t="shared" ca="1" si="238"/>
        <v>210.28899999999999</v>
      </c>
      <c r="CG60" s="45">
        <f t="shared" ca="1" si="332"/>
        <v>0</v>
      </c>
      <c r="CH60" s="5"/>
      <c r="CJ60" s="5">
        <f t="shared" ca="1" si="155"/>
        <v>33</v>
      </c>
      <c r="CK60" s="5">
        <f t="shared" ca="1" si="156"/>
        <v>32</v>
      </c>
      <c r="CL60" s="63">
        <f t="shared" ca="1" si="157"/>
        <v>3.0303030303030276E-2</v>
      </c>
      <c r="CO60" s="5">
        <f t="shared" ca="1" si="318"/>
        <v>39272.800000000003</v>
      </c>
      <c r="CP60" s="5">
        <f t="shared" ca="1" si="318"/>
        <v>0</v>
      </c>
      <c r="CQ60" s="5">
        <f t="shared" ca="1" si="318"/>
        <v>5962.93</v>
      </c>
      <c r="CR60" s="5">
        <f t="shared" ca="1" si="318"/>
        <v>4549.1899999999996</v>
      </c>
      <c r="CS60" s="5">
        <f t="shared" ca="1" si="318"/>
        <v>0</v>
      </c>
      <c r="CT60" s="5">
        <f t="shared" ca="1" si="318"/>
        <v>0</v>
      </c>
      <c r="CU60" s="5">
        <f t="shared" ca="1" si="318"/>
        <v>0</v>
      </c>
      <c r="CV60" s="5">
        <f t="shared" ca="1" si="318"/>
        <v>5193.96</v>
      </c>
      <c r="CW60" s="5">
        <f t="shared" ca="1" si="318"/>
        <v>23566.7</v>
      </c>
      <c r="CX60" s="5">
        <f t="shared" ca="1" si="318"/>
        <v>0</v>
      </c>
      <c r="CY60" s="5">
        <f t="shared" ca="1" si="318"/>
        <v>0</v>
      </c>
      <c r="CZ60" s="5">
        <f t="shared" ca="1" si="318"/>
        <v>0</v>
      </c>
      <c r="DA60" s="5"/>
      <c r="DB60" s="5">
        <f t="shared" ca="1" si="319"/>
        <v>699.56600000000003</v>
      </c>
      <c r="DC60" s="5">
        <f t="shared" ca="1" si="319"/>
        <v>560.77099999999996</v>
      </c>
      <c r="DD60" s="5">
        <f t="shared" ca="1" si="319"/>
        <v>0</v>
      </c>
      <c r="DE60" s="5">
        <f t="shared" ca="1" si="319"/>
        <v>0</v>
      </c>
      <c r="DF60" s="5">
        <f t="shared" ca="1" si="319"/>
        <v>0</v>
      </c>
      <c r="DG60" s="5">
        <f t="shared" ca="1" si="319"/>
        <v>0</v>
      </c>
      <c r="DH60" s="5">
        <f t="shared" ca="1" si="319"/>
        <v>138.79400000000001</v>
      </c>
      <c r="DI60" s="5">
        <f t="shared" ca="1" si="319"/>
        <v>0</v>
      </c>
      <c r="DJ60" s="5">
        <f t="shared" ca="1" si="319"/>
        <v>0</v>
      </c>
      <c r="DK60" s="5">
        <f t="shared" ca="1" si="319"/>
        <v>0</v>
      </c>
      <c r="DL60" s="5">
        <f t="shared" ca="1" si="319"/>
        <v>0</v>
      </c>
      <c r="DM60" s="5">
        <f t="shared" ca="1" si="319"/>
        <v>0</v>
      </c>
      <c r="DN60" s="5"/>
      <c r="DO60" s="5">
        <f t="shared" ca="1" si="320"/>
        <v>131.87799999999999</v>
      </c>
      <c r="DP60" s="5">
        <f t="shared" ca="1" si="320"/>
        <v>20.811599999999999</v>
      </c>
      <c r="DQ60" s="5">
        <f t="shared" ca="1" si="320"/>
        <v>55.079599999999999</v>
      </c>
      <c r="DR60" s="5">
        <f t="shared" ca="1" si="320"/>
        <v>24.415199999999999</v>
      </c>
      <c r="DS60" s="5">
        <f t="shared" ca="1" si="320"/>
        <v>0</v>
      </c>
      <c r="DT60" s="5">
        <f t="shared" ca="1" si="320"/>
        <v>0</v>
      </c>
      <c r="DU60" s="5">
        <f t="shared" ca="1" si="320"/>
        <v>4.5258599999999998</v>
      </c>
      <c r="DV60" s="5">
        <f t="shared" ca="1" si="320"/>
        <v>27.046199999999999</v>
      </c>
      <c r="DW60" s="5"/>
      <c r="DX60" s="19">
        <f t="shared" ca="1" si="273"/>
        <v>37.068982215719593</v>
      </c>
      <c r="DY60" s="19">
        <f t="shared" ca="1" si="274"/>
        <v>10.192037513290501</v>
      </c>
      <c r="DZ60" s="19">
        <f t="shared" ca="1" si="275"/>
        <v>3.6978066647885788</v>
      </c>
      <c r="EA60" s="19">
        <f t="shared" ca="1" si="276"/>
        <v>2.8211005497950761</v>
      </c>
      <c r="EB60" s="19">
        <f t="shared" ca="1" si="277"/>
        <v>0</v>
      </c>
      <c r="EC60" s="19">
        <f t="shared" ca="1" si="278"/>
        <v>0</v>
      </c>
      <c r="ED60" s="19">
        <f t="shared" ca="1" si="279"/>
        <v>2.5225870357412239</v>
      </c>
      <c r="EE60" s="19">
        <f t="shared" ca="1" si="280"/>
        <v>3.2209433792859024</v>
      </c>
      <c r="EF60" s="19">
        <f t="shared" ca="1" si="281"/>
        <v>14.614476495124546</v>
      </c>
      <c r="EG60" s="19">
        <f t="shared" ca="1" si="282"/>
        <v>0</v>
      </c>
      <c r="EH60" s="19">
        <f t="shared" ca="1" si="283"/>
        <v>0</v>
      </c>
      <c r="EI60" s="5"/>
      <c r="EJ60" s="5"/>
      <c r="EK60" s="5"/>
      <c r="EL60" s="5">
        <f t="shared" ca="1" si="324"/>
        <v>39272.800000000003</v>
      </c>
      <c r="EM60" s="5">
        <f t="shared" ca="1" si="324"/>
        <v>0</v>
      </c>
      <c r="EN60" s="5">
        <f t="shared" ca="1" si="324"/>
        <v>5962.93</v>
      </c>
      <c r="EO60" s="5">
        <f t="shared" ca="1" si="324"/>
        <v>4549.1899999999996</v>
      </c>
      <c r="EP60" s="5">
        <f t="shared" ca="1" si="324"/>
        <v>0</v>
      </c>
      <c r="EQ60" s="5">
        <f t="shared" ca="1" si="324"/>
        <v>0</v>
      </c>
      <c r="ER60" s="5">
        <f t="shared" ca="1" si="324"/>
        <v>0</v>
      </c>
      <c r="ES60" s="5">
        <f t="shared" ca="1" si="324"/>
        <v>5193.96</v>
      </c>
      <c r="ET60" s="5">
        <f t="shared" ca="1" si="324"/>
        <v>23566.7</v>
      </c>
      <c r="EU60" s="5">
        <f t="shared" ca="1" si="324"/>
        <v>0</v>
      </c>
      <c r="EV60" s="5">
        <f t="shared" ca="1" si="324"/>
        <v>0</v>
      </c>
      <c r="EW60" s="5">
        <f t="shared" ca="1" si="324"/>
        <v>0</v>
      </c>
      <c r="EX60" s="5"/>
      <c r="EY60" s="5">
        <f t="shared" ca="1" si="325"/>
        <v>699.56600000000003</v>
      </c>
      <c r="EZ60" s="5">
        <f t="shared" ca="1" si="325"/>
        <v>560.77099999999996</v>
      </c>
      <c r="FA60" s="5">
        <f t="shared" ca="1" si="325"/>
        <v>0</v>
      </c>
      <c r="FB60" s="5">
        <f t="shared" ca="1" si="325"/>
        <v>0</v>
      </c>
      <c r="FC60" s="5">
        <f t="shared" ca="1" si="325"/>
        <v>0</v>
      </c>
      <c r="FD60" s="5">
        <f t="shared" ca="1" si="325"/>
        <v>0</v>
      </c>
      <c r="FE60" s="5">
        <f t="shared" ca="1" si="325"/>
        <v>138.79400000000001</v>
      </c>
      <c r="FF60" s="5">
        <f t="shared" ca="1" si="325"/>
        <v>0</v>
      </c>
      <c r="FG60" s="5">
        <f t="shared" ca="1" si="325"/>
        <v>0</v>
      </c>
      <c r="FH60" s="5">
        <f t="shared" ca="1" si="325"/>
        <v>0</v>
      </c>
      <c r="FI60" s="5">
        <f t="shared" ca="1" si="325"/>
        <v>0</v>
      </c>
      <c r="FJ60" s="5">
        <f t="shared" ca="1" si="325"/>
        <v>0</v>
      </c>
      <c r="FK60" s="5"/>
      <c r="FL60" s="5">
        <f t="shared" ca="1" si="326"/>
        <v>131.87799999999999</v>
      </c>
      <c r="FM60" s="5">
        <f t="shared" ca="1" si="326"/>
        <v>20.811599999999999</v>
      </c>
      <c r="FN60" s="5">
        <f t="shared" ca="1" si="326"/>
        <v>55.079599999999999</v>
      </c>
      <c r="FO60" s="5">
        <f t="shared" ca="1" si="326"/>
        <v>24.415199999999999</v>
      </c>
      <c r="FP60" s="5">
        <f t="shared" ca="1" si="326"/>
        <v>0</v>
      </c>
      <c r="FQ60" s="5">
        <f t="shared" ca="1" si="326"/>
        <v>0</v>
      </c>
      <c r="FR60" s="5">
        <f t="shared" ca="1" si="326"/>
        <v>4.5258599999999998</v>
      </c>
      <c r="FS60" s="5">
        <f t="shared" ca="1" si="326"/>
        <v>27.046199999999999</v>
      </c>
      <c r="FT60" s="5"/>
      <c r="FU60" s="19">
        <f t="shared" ca="1" si="284"/>
        <v>37.068982215719593</v>
      </c>
      <c r="FV60" s="19">
        <f t="shared" ca="1" si="285"/>
        <v>10.192037513290501</v>
      </c>
      <c r="FW60" s="19">
        <f t="shared" ca="1" si="286"/>
        <v>3.6978066647885788</v>
      </c>
      <c r="FX60" s="19">
        <f t="shared" ca="1" si="287"/>
        <v>2.8211005497950761</v>
      </c>
      <c r="FY60" s="19">
        <f t="shared" ca="1" si="288"/>
        <v>0</v>
      </c>
      <c r="FZ60" s="19">
        <f t="shared" ca="1" si="289"/>
        <v>0</v>
      </c>
      <c r="GA60" s="19">
        <f t="shared" ca="1" si="290"/>
        <v>2.5225870357412239</v>
      </c>
      <c r="GB60" s="19">
        <f t="shared" ca="1" si="291"/>
        <v>3.2209433792859024</v>
      </c>
      <c r="GC60" s="19">
        <f t="shared" ca="1" si="292"/>
        <v>14.614476495124546</v>
      </c>
      <c r="GD60" s="19">
        <f t="shared" ca="1" si="293"/>
        <v>0</v>
      </c>
      <c r="GE60" s="19">
        <f t="shared" ca="1" si="294"/>
        <v>0</v>
      </c>
      <c r="GF60" s="5"/>
      <c r="GG60" s="5"/>
      <c r="GH60" s="5"/>
      <c r="GI60" s="5">
        <f t="shared" ca="1" si="321"/>
        <v>55246.5</v>
      </c>
      <c r="GJ60" s="5">
        <f t="shared" ca="1" si="321"/>
        <v>0</v>
      </c>
      <c r="GK60" s="5">
        <f t="shared" ca="1" si="321"/>
        <v>7312.19</v>
      </c>
      <c r="GL60" s="5">
        <f t="shared" ca="1" si="321"/>
        <v>19173.7</v>
      </c>
      <c r="GM60" s="5">
        <f t="shared" ca="1" si="321"/>
        <v>0</v>
      </c>
      <c r="GN60" s="5">
        <f t="shared" ca="1" si="321"/>
        <v>0</v>
      </c>
      <c r="GO60" s="5">
        <f t="shared" ca="1" si="321"/>
        <v>0</v>
      </c>
      <c r="GP60" s="5">
        <f t="shared" ca="1" si="321"/>
        <v>5193.96</v>
      </c>
      <c r="GQ60" s="5">
        <f t="shared" ca="1" si="321"/>
        <v>23566.7</v>
      </c>
      <c r="GR60" s="5">
        <f t="shared" ca="1" si="321"/>
        <v>0</v>
      </c>
      <c r="GS60" s="5">
        <f t="shared" ca="1" si="321"/>
        <v>0</v>
      </c>
      <c r="GT60" s="5">
        <f t="shared" ca="1" si="321"/>
        <v>0</v>
      </c>
      <c r="GU60" s="5"/>
      <c r="GV60" s="5">
        <f t="shared" ca="1" si="322"/>
        <v>454.24400000000003</v>
      </c>
      <c r="GW60" s="5">
        <f t="shared" ca="1" si="322"/>
        <v>331.12400000000002</v>
      </c>
      <c r="GX60" s="5">
        <f t="shared" ca="1" si="322"/>
        <v>0</v>
      </c>
      <c r="GY60" s="5">
        <f t="shared" ca="1" si="322"/>
        <v>0</v>
      </c>
      <c r="GZ60" s="5">
        <f t="shared" ca="1" si="322"/>
        <v>0</v>
      </c>
      <c r="HA60" s="5">
        <f t="shared" ca="1" si="322"/>
        <v>0</v>
      </c>
      <c r="HB60" s="5">
        <f t="shared" ca="1" si="322"/>
        <v>123.12</v>
      </c>
      <c r="HC60" s="5">
        <f t="shared" ca="1" si="322"/>
        <v>0</v>
      </c>
      <c r="HD60" s="5">
        <f t="shared" ca="1" si="322"/>
        <v>0</v>
      </c>
      <c r="HE60" s="5">
        <f t="shared" ca="1" si="322"/>
        <v>0</v>
      </c>
      <c r="HF60" s="5">
        <f t="shared" ca="1" si="322"/>
        <v>0</v>
      </c>
      <c r="HG60" s="5">
        <f t="shared" ca="1" si="322"/>
        <v>0</v>
      </c>
      <c r="HH60" s="5"/>
      <c r="HI60" s="5">
        <f t="shared" ca="1" si="323"/>
        <v>210.28899999999999</v>
      </c>
      <c r="HJ60" s="5">
        <f t="shared" ca="1" si="323"/>
        <v>12.358000000000001</v>
      </c>
      <c r="HK60" s="5">
        <f t="shared" ca="1" si="323"/>
        <v>67.473200000000006</v>
      </c>
      <c r="HL60" s="5">
        <f t="shared" ca="1" si="323"/>
        <v>99.395899999999997</v>
      </c>
      <c r="HM60" s="5">
        <f t="shared" ca="1" si="323"/>
        <v>0</v>
      </c>
      <c r="HN60" s="5">
        <f t="shared" ca="1" si="323"/>
        <v>0</v>
      </c>
      <c r="HO60" s="5">
        <f t="shared" ca="1" si="323"/>
        <v>4.0154199999999998</v>
      </c>
      <c r="HP60" s="5">
        <f t="shared" ca="1" si="323"/>
        <v>27.046199999999999</v>
      </c>
      <c r="HQ60" s="5"/>
      <c r="HR60" s="19">
        <f t="shared" ca="1" si="103"/>
        <v>42.516054561481624</v>
      </c>
      <c r="HS60" s="19">
        <f t="shared" ca="1" si="104"/>
        <v>6.0181932188911409</v>
      </c>
      <c r="HT60" s="19">
        <f t="shared" ca="1" si="105"/>
        <v>4.5345266364355101</v>
      </c>
      <c r="HU60" s="19">
        <f t="shared" ca="1" si="106"/>
        <v>11.890234439890586</v>
      </c>
      <c r="HV60" s="19">
        <f t="shared" ca="1" si="107"/>
        <v>0</v>
      </c>
      <c r="HW60" s="19">
        <f t="shared" ca="1" si="108"/>
        <v>0</v>
      </c>
      <c r="HX60" s="19">
        <f t="shared" ca="1" si="109"/>
        <v>2.2377113984787487</v>
      </c>
      <c r="HY60" s="19">
        <f t="shared" ca="1" si="110"/>
        <v>3.2209433792859024</v>
      </c>
      <c r="HZ60" s="19">
        <f t="shared" ca="1" si="111"/>
        <v>14.614476495124546</v>
      </c>
      <c r="IA60" s="19">
        <f t="shared" ca="1" si="112"/>
        <v>0</v>
      </c>
      <c r="IB60" s="19">
        <f t="shared" ca="1" si="113"/>
        <v>0</v>
      </c>
      <c r="IC60" s="5"/>
      <c r="ID60" s="5"/>
      <c r="IE60" s="5"/>
      <c r="IF60" s="5">
        <f t="shared" ca="1" si="327"/>
        <v>55246.5</v>
      </c>
      <c r="IG60" s="5">
        <f t="shared" ca="1" si="327"/>
        <v>0</v>
      </c>
      <c r="IH60" s="5">
        <f t="shared" ca="1" si="327"/>
        <v>7312.19</v>
      </c>
      <c r="II60" s="5">
        <f t="shared" ca="1" si="327"/>
        <v>19173.7</v>
      </c>
      <c r="IJ60" s="5">
        <f t="shared" ca="1" si="327"/>
        <v>0</v>
      </c>
      <c r="IK60" s="5">
        <f t="shared" ca="1" si="327"/>
        <v>0</v>
      </c>
      <c r="IL60" s="5">
        <f t="shared" ca="1" si="327"/>
        <v>0</v>
      </c>
      <c r="IM60" s="5">
        <f t="shared" ca="1" si="327"/>
        <v>5193.96</v>
      </c>
      <c r="IN60" s="5">
        <f t="shared" ca="1" si="327"/>
        <v>23566.7</v>
      </c>
      <c r="IO60" s="5">
        <f t="shared" ca="1" si="327"/>
        <v>0</v>
      </c>
      <c r="IP60" s="5">
        <f t="shared" ca="1" si="327"/>
        <v>0</v>
      </c>
      <c r="IQ60" s="5">
        <f t="shared" ca="1" si="327"/>
        <v>0</v>
      </c>
      <c r="IR60" s="5"/>
      <c r="IS60" s="5">
        <f t="shared" ca="1" si="328"/>
        <v>454.24400000000003</v>
      </c>
      <c r="IT60" s="5">
        <f t="shared" ca="1" si="328"/>
        <v>331.12400000000002</v>
      </c>
      <c r="IU60" s="5">
        <f t="shared" ca="1" si="328"/>
        <v>0</v>
      </c>
      <c r="IV60" s="5">
        <f t="shared" ca="1" si="328"/>
        <v>0</v>
      </c>
      <c r="IW60" s="5">
        <f t="shared" ca="1" si="328"/>
        <v>0</v>
      </c>
      <c r="IX60" s="5">
        <f t="shared" ca="1" si="328"/>
        <v>0</v>
      </c>
      <c r="IY60" s="5">
        <f t="shared" ca="1" si="328"/>
        <v>123.12</v>
      </c>
      <c r="IZ60" s="5">
        <f t="shared" ca="1" si="328"/>
        <v>0</v>
      </c>
      <c r="JA60" s="5">
        <f t="shared" ca="1" si="328"/>
        <v>0</v>
      </c>
      <c r="JB60" s="5">
        <f t="shared" ca="1" si="328"/>
        <v>0</v>
      </c>
      <c r="JC60" s="5">
        <f t="shared" ca="1" si="328"/>
        <v>0</v>
      </c>
      <c r="JD60" s="5">
        <f t="shared" ca="1" si="328"/>
        <v>0</v>
      </c>
      <c r="JE60" s="5"/>
      <c r="JF60" s="5">
        <f t="shared" ca="1" si="329"/>
        <v>210.28899999999999</v>
      </c>
      <c r="JG60" s="5">
        <f t="shared" ca="1" si="329"/>
        <v>12.358000000000001</v>
      </c>
      <c r="JH60" s="5">
        <f t="shared" ca="1" si="329"/>
        <v>67.473200000000006</v>
      </c>
      <c r="JI60" s="5">
        <f t="shared" ca="1" si="329"/>
        <v>99.395899999999997</v>
      </c>
      <c r="JJ60" s="5">
        <f t="shared" ca="1" si="329"/>
        <v>0</v>
      </c>
      <c r="JK60" s="5">
        <f t="shared" ca="1" si="329"/>
        <v>0</v>
      </c>
      <c r="JL60" s="5">
        <f t="shared" ca="1" si="329"/>
        <v>4.0154199999999998</v>
      </c>
      <c r="JM60" s="5">
        <f t="shared" ca="1" si="329"/>
        <v>27.046199999999999</v>
      </c>
      <c r="JN60" s="5"/>
      <c r="JO60" s="19">
        <f t="shared" ca="1" si="295"/>
        <v>42.516054561481624</v>
      </c>
      <c r="JP60" s="19">
        <f t="shared" ca="1" si="296"/>
        <v>6.0181932188911409</v>
      </c>
      <c r="JQ60" s="19">
        <f t="shared" ca="1" si="297"/>
        <v>4.5345266364355101</v>
      </c>
      <c r="JR60" s="19">
        <f t="shared" ca="1" si="298"/>
        <v>11.890234439890586</v>
      </c>
      <c r="JS60" s="19">
        <f t="shared" ca="1" si="299"/>
        <v>0</v>
      </c>
      <c r="JT60" s="19">
        <f t="shared" ca="1" si="300"/>
        <v>0</v>
      </c>
      <c r="JU60" s="19">
        <f t="shared" ca="1" si="301"/>
        <v>2.2377113984787487</v>
      </c>
      <c r="JV60" s="19">
        <f t="shared" ca="1" si="302"/>
        <v>3.2209433792859024</v>
      </c>
      <c r="JW60" s="19">
        <f t="shared" ca="1" si="303"/>
        <v>14.614476495124546</v>
      </c>
      <c r="JX60" s="19">
        <f t="shared" ca="1" si="304"/>
        <v>0</v>
      </c>
      <c r="JY60" s="19">
        <f t="shared" ca="1" si="305"/>
        <v>0</v>
      </c>
    </row>
    <row r="61" spans="1:285" ht="15" customHeight="1" x14ac:dyDescent="0.25">
      <c r="A61" s="5">
        <f>IF('Old Results'!E41='New Results'!E41,'New Results'!E41,"0")</f>
        <v>5502.05</v>
      </c>
      <c r="B61" s="5">
        <v>200</v>
      </c>
      <c r="C61" s="27">
        <f t="shared" si="272"/>
        <v>40</v>
      </c>
      <c r="D61" s="41" t="str">
        <f>'Old Results'!C41</f>
        <v>OffSml-PassiveBeams-DOASCV+HtRcvry19</v>
      </c>
      <c r="E61" s="41" t="str">
        <f>'New Results'!C41</f>
        <v>OffSml-PassiveBeams-DOASCV+HtRcvry19</v>
      </c>
      <c r="F61" s="5">
        <f t="shared" ca="1" si="183"/>
        <v>0</v>
      </c>
      <c r="G61" s="5">
        <f t="shared" ca="1" si="184"/>
        <v>0</v>
      </c>
      <c r="H61" s="5">
        <f t="shared" ca="1" si="185"/>
        <v>0</v>
      </c>
      <c r="I61" s="5">
        <f t="shared" ca="1" si="186"/>
        <v>0</v>
      </c>
      <c r="J61" s="5">
        <f t="shared" ca="1" si="187"/>
        <v>0</v>
      </c>
      <c r="K61" s="5">
        <f t="shared" ca="1" si="188"/>
        <v>0</v>
      </c>
      <c r="L61" s="5">
        <f t="shared" ca="1" si="189"/>
        <v>0</v>
      </c>
      <c r="M61" s="5">
        <f t="shared" ca="1" si="190"/>
        <v>0</v>
      </c>
      <c r="N61" s="5">
        <f t="shared" ca="1" si="191"/>
        <v>0</v>
      </c>
      <c r="O61" s="5">
        <f t="shared" ca="1" si="192"/>
        <v>0</v>
      </c>
      <c r="P61" s="5">
        <f t="shared" ca="1" si="193"/>
        <v>0</v>
      </c>
      <c r="Q61" s="5">
        <f t="shared" ca="1" si="193"/>
        <v>0</v>
      </c>
      <c r="R61" s="5">
        <f t="shared" ca="1" si="194"/>
        <v>0</v>
      </c>
      <c r="S61" s="5">
        <f t="shared" ca="1" si="195"/>
        <v>0</v>
      </c>
      <c r="T61" s="5">
        <f t="shared" ca="1" si="196"/>
        <v>0</v>
      </c>
      <c r="U61" s="5">
        <f t="shared" ca="1" si="197"/>
        <v>0</v>
      </c>
      <c r="V61" s="5">
        <f t="shared" ca="1" si="198"/>
        <v>0</v>
      </c>
      <c r="W61" s="5">
        <f t="shared" ca="1" si="199"/>
        <v>0</v>
      </c>
      <c r="X61" s="5">
        <f t="shared" ca="1" si="200"/>
        <v>0</v>
      </c>
      <c r="Y61" s="5">
        <f t="shared" ca="1" si="201"/>
        <v>0</v>
      </c>
      <c r="Z61" s="5">
        <f t="shared" ca="1" si="202"/>
        <v>0</v>
      </c>
      <c r="AA61" s="5">
        <f t="shared" ca="1" si="203"/>
        <v>0</v>
      </c>
      <c r="AB61" s="5">
        <f t="shared" ca="1" si="204"/>
        <v>0</v>
      </c>
      <c r="AC61" s="5">
        <f t="shared" ca="1" si="204"/>
        <v>0</v>
      </c>
      <c r="AD61" s="37">
        <f t="shared" ca="1" si="205"/>
        <v>0</v>
      </c>
      <c r="AE61" s="37">
        <f t="shared" ca="1" si="206"/>
        <v>0</v>
      </c>
      <c r="AF61" s="37">
        <f t="shared" ca="1" si="207"/>
        <v>0</v>
      </c>
      <c r="AG61" s="37">
        <f t="shared" ca="1" si="208"/>
        <v>0</v>
      </c>
      <c r="AH61" s="37">
        <f t="shared" ca="1" si="209"/>
        <v>0</v>
      </c>
      <c r="AI61" s="37">
        <f t="shared" ca="1" si="210"/>
        <v>0</v>
      </c>
      <c r="AJ61" s="37">
        <f t="shared" ca="1" si="211"/>
        <v>0</v>
      </c>
      <c r="AK61" s="37">
        <f t="shared" ca="1" si="212"/>
        <v>0</v>
      </c>
      <c r="AL61" s="33">
        <f t="shared" ca="1" si="330"/>
        <v>31.512470733635642</v>
      </c>
      <c r="AM61" s="33">
        <f t="shared" ca="1" si="331"/>
        <v>31.512470733635642</v>
      </c>
      <c r="AN61" s="24">
        <f t="shared" ca="1" si="213"/>
        <v>0</v>
      </c>
      <c r="AO61" s="34">
        <f t="shared" ca="1" si="214"/>
        <v>122.982</v>
      </c>
      <c r="AP61" s="34">
        <f t="shared" ca="1" si="215"/>
        <v>122.982</v>
      </c>
      <c r="AQ61" s="45">
        <f t="shared" ca="1" si="216"/>
        <v>0</v>
      </c>
      <c r="AR61" s="34">
        <f t="shared" ca="1" si="70"/>
        <v>90.9</v>
      </c>
      <c r="AS61" s="34">
        <f t="shared" ca="1" si="71"/>
        <v>90.9</v>
      </c>
      <c r="AT61" s="47">
        <f t="shared" ca="1" si="132"/>
        <v>0</v>
      </c>
      <c r="AU61" s="5"/>
      <c r="AV61" s="5">
        <f t="shared" ca="1" si="72"/>
        <v>0</v>
      </c>
      <c r="AW61" s="5">
        <f t="shared" ca="1" si="73"/>
        <v>0</v>
      </c>
      <c r="AX61" s="5">
        <f t="shared" ca="1" si="74"/>
        <v>0</v>
      </c>
      <c r="AY61" s="5">
        <f t="shared" ca="1" si="75"/>
        <v>0</v>
      </c>
      <c r="AZ61" s="5">
        <f t="shared" ca="1" si="76"/>
        <v>0</v>
      </c>
      <c r="BA61" s="5">
        <f t="shared" ca="1" si="77"/>
        <v>0</v>
      </c>
      <c r="BB61" s="5">
        <f t="shared" ca="1" si="78"/>
        <v>0</v>
      </c>
      <c r="BC61" s="5">
        <f t="shared" ca="1" si="79"/>
        <v>0</v>
      </c>
      <c r="BD61" s="5">
        <f t="shared" ca="1" si="80"/>
        <v>0</v>
      </c>
      <c r="BE61" s="5">
        <f t="shared" ca="1" si="81"/>
        <v>0</v>
      </c>
      <c r="BF61" s="5">
        <f t="shared" ca="1" si="82"/>
        <v>0</v>
      </c>
      <c r="BG61" s="5">
        <f t="shared" ca="1" si="83"/>
        <v>0</v>
      </c>
      <c r="BH61" s="5">
        <f t="shared" ca="1" si="217"/>
        <v>0</v>
      </c>
      <c r="BI61" s="5">
        <f t="shared" ca="1" si="218"/>
        <v>0</v>
      </c>
      <c r="BJ61" s="5">
        <f t="shared" ca="1" si="219"/>
        <v>0</v>
      </c>
      <c r="BK61" s="5">
        <f t="shared" ca="1" si="220"/>
        <v>0</v>
      </c>
      <c r="BL61" s="5">
        <f t="shared" ca="1" si="221"/>
        <v>0</v>
      </c>
      <c r="BM61" s="5">
        <f t="shared" ca="1" si="222"/>
        <v>0</v>
      </c>
      <c r="BN61" s="5">
        <f t="shared" ca="1" si="223"/>
        <v>0</v>
      </c>
      <c r="BO61" s="5">
        <f t="shared" ca="1" si="224"/>
        <v>0</v>
      </c>
      <c r="BP61" s="5">
        <f t="shared" ca="1" si="225"/>
        <v>0</v>
      </c>
      <c r="BQ61" s="5">
        <f t="shared" ca="1" si="226"/>
        <v>0</v>
      </c>
      <c r="BR61" s="5">
        <f t="shared" ca="1" si="227"/>
        <v>0</v>
      </c>
      <c r="BS61" s="5">
        <f t="shared" ca="1" si="227"/>
        <v>0</v>
      </c>
      <c r="BT61" s="37">
        <f t="shared" ca="1" si="228"/>
        <v>0</v>
      </c>
      <c r="BU61" s="37">
        <f t="shared" ca="1" si="229"/>
        <v>0</v>
      </c>
      <c r="BV61" s="37">
        <f t="shared" ca="1" si="230"/>
        <v>0</v>
      </c>
      <c r="BW61" s="37">
        <f t="shared" ca="1" si="231"/>
        <v>0</v>
      </c>
      <c r="BX61" s="37">
        <f t="shared" ca="1" si="232"/>
        <v>0</v>
      </c>
      <c r="BY61" s="37">
        <f t="shared" ca="1" si="233"/>
        <v>0</v>
      </c>
      <c r="BZ61" s="37">
        <f t="shared" ca="1" si="234"/>
        <v>0</v>
      </c>
      <c r="CA61" s="19">
        <f t="shared" ca="1" si="235"/>
        <v>0</v>
      </c>
      <c r="CB61" s="33">
        <f t="shared" ca="1" si="86"/>
        <v>42.496810752355934</v>
      </c>
      <c r="CC61" s="33">
        <f t="shared" ca="1" si="87"/>
        <v>42.496810752355934</v>
      </c>
      <c r="CD61" s="24">
        <f t="shared" ca="1" si="236"/>
        <v>0</v>
      </c>
      <c r="CE61" s="34">
        <f t="shared" ca="1" si="237"/>
        <v>213.92500000000001</v>
      </c>
      <c r="CF61" s="34">
        <f t="shared" ca="1" si="238"/>
        <v>213.92500000000001</v>
      </c>
      <c r="CG61" s="45">
        <f t="shared" ca="1" si="332"/>
        <v>0</v>
      </c>
      <c r="CH61" s="5"/>
      <c r="CJ61" s="5">
        <f t="shared" ca="1" si="155"/>
        <v>50</v>
      </c>
      <c r="CK61" s="5">
        <f t="shared" ca="1" si="156"/>
        <v>50</v>
      </c>
      <c r="CL61" s="63">
        <f t="shared" ca="1" si="157"/>
        <v>0</v>
      </c>
      <c r="CO61" s="5">
        <f t="shared" ca="1" si="318"/>
        <v>41730.800000000003</v>
      </c>
      <c r="CP61" s="5">
        <f t="shared" ca="1" si="318"/>
        <v>2.3843299999999998</v>
      </c>
      <c r="CQ61" s="5">
        <f t="shared" ca="1" si="318"/>
        <v>8290.99</v>
      </c>
      <c r="CR61" s="5">
        <f t="shared" ca="1" si="318"/>
        <v>3863.62</v>
      </c>
      <c r="CS61" s="5">
        <f t="shared" ca="1" si="318"/>
        <v>0</v>
      </c>
      <c r="CT61" s="5">
        <f t="shared" ca="1" si="318"/>
        <v>655.23</v>
      </c>
      <c r="CU61" s="5">
        <f t="shared" ca="1" si="318"/>
        <v>0</v>
      </c>
      <c r="CV61" s="5">
        <f t="shared" ca="1" si="318"/>
        <v>5351.94</v>
      </c>
      <c r="CW61" s="5">
        <f t="shared" ca="1" si="318"/>
        <v>23566.7</v>
      </c>
      <c r="CX61" s="5">
        <f t="shared" ca="1" si="318"/>
        <v>0</v>
      </c>
      <c r="CY61" s="5">
        <f t="shared" ca="1" si="318"/>
        <v>0</v>
      </c>
      <c r="CZ61" s="5">
        <f t="shared" ca="1" si="318"/>
        <v>0</v>
      </c>
      <c r="DA61" s="5"/>
      <c r="DB61" s="5">
        <f t="shared" ca="1" si="319"/>
        <v>309.97699999999998</v>
      </c>
      <c r="DC61" s="5">
        <f t="shared" ca="1" si="319"/>
        <v>246.881</v>
      </c>
      <c r="DD61" s="5">
        <f t="shared" ca="1" si="319"/>
        <v>0</v>
      </c>
      <c r="DE61" s="5">
        <f t="shared" ca="1" si="319"/>
        <v>0</v>
      </c>
      <c r="DF61" s="5">
        <f t="shared" ca="1" si="319"/>
        <v>0</v>
      </c>
      <c r="DG61" s="5">
        <f t="shared" ca="1" si="319"/>
        <v>0</v>
      </c>
      <c r="DH61" s="5">
        <f t="shared" ca="1" si="319"/>
        <v>63.095700000000001</v>
      </c>
      <c r="DI61" s="5">
        <f t="shared" ca="1" si="319"/>
        <v>0</v>
      </c>
      <c r="DJ61" s="5">
        <f t="shared" ca="1" si="319"/>
        <v>0</v>
      </c>
      <c r="DK61" s="5">
        <f t="shared" ca="1" si="319"/>
        <v>0</v>
      </c>
      <c r="DL61" s="5">
        <f t="shared" ca="1" si="319"/>
        <v>0</v>
      </c>
      <c r="DM61" s="5">
        <f t="shared" ca="1" si="319"/>
        <v>0</v>
      </c>
      <c r="DN61" s="5"/>
      <c r="DO61" s="5">
        <f t="shared" ca="1" si="320"/>
        <v>122.982</v>
      </c>
      <c r="DP61" s="5">
        <f t="shared" ca="1" si="320"/>
        <v>9.2546599999999994</v>
      </c>
      <c r="DQ61" s="5">
        <f t="shared" ca="1" si="320"/>
        <v>60.358800000000002</v>
      </c>
      <c r="DR61" s="5">
        <f t="shared" ca="1" si="320"/>
        <v>20.158000000000001</v>
      </c>
      <c r="DS61" s="5">
        <f t="shared" ca="1" si="320"/>
        <v>0</v>
      </c>
      <c r="DT61" s="5">
        <f t="shared" ca="1" si="320"/>
        <v>3.4857800000000001</v>
      </c>
      <c r="DU61" s="5">
        <f t="shared" ca="1" si="320"/>
        <v>2.06134</v>
      </c>
      <c r="DV61" s="5">
        <f t="shared" ca="1" si="320"/>
        <v>27.6633</v>
      </c>
      <c r="DW61" s="5"/>
      <c r="DX61" s="19">
        <f t="shared" ca="1" si="273"/>
        <v>31.512470733635642</v>
      </c>
      <c r="DY61" s="19">
        <f t="shared" ca="1" si="274"/>
        <v>4.4885516005779662</v>
      </c>
      <c r="DZ61" s="19">
        <f t="shared" ca="1" si="275"/>
        <v>5.1415123235884801</v>
      </c>
      <c r="EA61" s="19">
        <f t="shared" ca="1" si="276"/>
        <v>2.3959563144646085</v>
      </c>
      <c r="EB61" s="19">
        <f t="shared" ca="1" si="277"/>
        <v>0</v>
      </c>
      <c r="EC61" s="19">
        <f t="shared" ca="1" si="278"/>
        <v>0.40632941539971468</v>
      </c>
      <c r="ED61" s="19">
        <f t="shared" ca="1" si="279"/>
        <v>1.1467671140756626</v>
      </c>
      <c r="EE61" s="19">
        <f t="shared" ca="1" si="280"/>
        <v>3.3189119110149852</v>
      </c>
      <c r="EF61" s="19">
        <f t="shared" ca="1" si="281"/>
        <v>14.614476495124546</v>
      </c>
      <c r="EG61" s="19">
        <f t="shared" ca="1" si="282"/>
        <v>0</v>
      </c>
      <c r="EH61" s="19">
        <f t="shared" ca="1" si="283"/>
        <v>0</v>
      </c>
      <c r="EI61" s="5"/>
      <c r="EJ61" s="5"/>
      <c r="EK61" s="5"/>
      <c r="EL61" s="5">
        <f t="shared" ca="1" si="324"/>
        <v>41730.800000000003</v>
      </c>
      <c r="EM61" s="5">
        <f t="shared" ca="1" si="324"/>
        <v>2.3843299999999998</v>
      </c>
      <c r="EN61" s="5">
        <f t="shared" ca="1" si="324"/>
        <v>8290.99</v>
      </c>
      <c r="EO61" s="5">
        <f t="shared" ca="1" si="324"/>
        <v>3863.62</v>
      </c>
      <c r="EP61" s="5">
        <f t="shared" ca="1" si="324"/>
        <v>0</v>
      </c>
      <c r="EQ61" s="5">
        <f t="shared" ca="1" si="324"/>
        <v>655.23</v>
      </c>
      <c r="ER61" s="5">
        <f t="shared" ca="1" si="324"/>
        <v>0</v>
      </c>
      <c r="ES61" s="5">
        <f t="shared" ca="1" si="324"/>
        <v>5351.94</v>
      </c>
      <c r="ET61" s="5">
        <f t="shared" ca="1" si="324"/>
        <v>23566.7</v>
      </c>
      <c r="EU61" s="5">
        <f t="shared" ca="1" si="324"/>
        <v>0</v>
      </c>
      <c r="EV61" s="5">
        <f t="shared" ca="1" si="324"/>
        <v>0</v>
      </c>
      <c r="EW61" s="5">
        <f t="shared" ca="1" si="324"/>
        <v>0</v>
      </c>
      <c r="EX61" s="5"/>
      <c r="EY61" s="5">
        <f t="shared" ca="1" si="325"/>
        <v>309.97699999999998</v>
      </c>
      <c r="EZ61" s="5">
        <f t="shared" ca="1" si="325"/>
        <v>246.881</v>
      </c>
      <c r="FA61" s="5">
        <f t="shared" ca="1" si="325"/>
        <v>0</v>
      </c>
      <c r="FB61" s="5">
        <f t="shared" ca="1" si="325"/>
        <v>0</v>
      </c>
      <c r="FC61" s="5">
        <f t="shared" ca="1" si="325"/>
        <v>0</v>
      </c>
      <c r="FD61" s="5">
        <f t="shared" ca="1" si="325"/>
        <v>0</v>
      </c>
      <c r="FE61" s="5">
        <f t="shared" ca="1" si="325"/>
        <v>63.095700000000001</v>
      </c>
      <c r="FF61" s="5">
        <f t="shared" ca="1" si="325"/>
        <v>0</v>
      </c>
      <c r="FG61" s="5">
        <f t="shared" ca="1" si="325"/>
        <v>0</v>
      </c>
      <c r="FH61" s="5">
        <f t="shared" ca="1" si="325"/>
        <v>0</v>
      </c>
      <c r="FI61" s="5">
        <f t="shared" ca="1" si="325"/>
        <v>0</v>
      </c>
      <c r="FJ61" s="5">
        <f t="shared" ca="1" si="325"/>
        <v>0</v>
      </c>
      <c r="FK61" s="5"/>
      <c r="FL61" s="5">
        <f t="shared" ca="1" si="326"/>
        <v>122.982</v>
      </c>
      <c r="FM61" s="5">
        <f t="shared" ca="1" si="326"/>
        <v>9.2546599999999994</v>
      </c>
      <c r="FN61" s="5">
        <f t="shared" ca="1" si="326"/>
        <v>60.358800000000002</v>
      </c>
      <c r="FO61" s="5">
        <f t="shared" ca="1" si="326"/>
        <v>20.158000000000001</v>
      </c>
      <c r="FP61" s="5">
        <f t="shared" ca="1" si="326"/>
        <v>0</v>
      </c>
      <c r="FQ61" s="5">
        <f t="shared" ca="1" si="326"/>
        <v>3.4857800000000001</v>
      </c>
      <c r="FR61" s="5">
        <f t="shared" ca="1" si="326"/>
        <v>2.06134</v>
      </c>
      <c r="FS61" s="5">
        <f t="shared" ca="1" si="326"/>
        <v>27.6633</v>
      </c>
      <c r="FT61" s="5"/>
      <c r="FU61" s="19">
        <f t="shared" ca="1" si="284"/>
        <v>31.512470733635642</v>
      </c>
      <c r="FV61" s="19">
        <f t="shared" ca="1" si="285"/>
        <v>4.4885516005779662</v>
      </c>
      <c r="FW61" s="19">
        <f t="shared" ca="1" si="286"/>
        <v>5.1415123235884801</v>
      </c>
      <c r="FX61" s="19">
        <f t="shared" ca="1" si="287"/>
        <v>2.3959563144646085</v>
      </c>
      <c r="FY61" s="19">
        <f t="shared" ca="1" si="288"/>
        <v>0</v>
      </c>
      <c r="FZ61" s="19">
        <f t="shared" ca="1" si="289"/>
        <v>0.40632941539971468</v>
      </c>
      <c r="GA61" s="19">
        <f t="shared" ca="1" si="290"/>
        <v>1.1467671140756626</v>
      </c>
      <c r="GB61" s="19">
        <f t="shared" ca="1" si="291"/>
        <v>3.3189119110149852</v>
      </c>
      <c r="GC61" s="19">
        <f t="shared" ca="1" si="292"/>
        <v>14.614476495124546</v>
      </c>
      <c r="GD61" s="19">
        <f t="shared" ca="1" si="293"/>
        <v>0</v>
      </c>
      <c r="GE61" s="19">
        <f t="shared" ca="1" si="294"/>
        <v>0</v>
      </c>
      <c r="GF61" s="5"/>
      <c r="GG61" s="5"/>
      <c r="GH61" s="5"/>
      <c r="GI61" s="5">
        <f t="shared" ca="1" si="321"/>
        <v>56529.8</v>
      </c>
      <c r="GJ61" s="5">
        <f t="shared" ca="1" si="321"/>
        <v>0</v>
      </c>
      <c r="GK61" s="5">
        <f t="shared" ca="1" si="321"/>
        <v>8305.48</v>
      </c>
      <c r="GL61" s="5">
        <f t="shared" ca="1" si="321"/>
        <v>19305.7</v>
      </c>
      <c r="GM61" s="5">
        <f t="shared" ca="1" si="321"/>
        <v>0</v>
      </c>
      <c r="GN61" s="5">
        <f t="shared" ca="1" si="321"/>
        <v>0</v>
      </c>
      <c r="GO61" s="5">
        <f t="shared" ca="1" si="321"/>
        <v>0</v>
      </c>
      <c r="GP61" s="5">
        <f t="shared" ca="1" si="321"/>
        <v>5351.94</v>
      </c>
      <c r="GQ61" s="5">
        <f t="shared" ca="1" si="321"/>
        <v>23566.7</v>
      </c>
      <c r="GR61" s="5">
        <f t="shared" ca="1" si="321"/>
        <v>0</v>
      </c>
      <c r="GS61" s="5">
        <f t="shared" ca="1" si="321"/>
        <v>0</v>
      </c>
      <c r="GT61" s="5">
        <f t="shared" ca="1" si="321"/>
        <v>0</v>
      </c>
      <c r="GU61" s="5"/>
      <c r="GV61" s="5">
        <f t="shared" ca="1" si="322"/>
        <v>409.399</v>
      </c>
      <c r="GW61" s="5">
        <f t="shared" ca="1" si="322"/>
        <v>281.577</v>
      </c>
      <c r="GX61" s="5">
        <f t="shared" ca="1" si="322"/>
        <v>0</v>
      </c>
      <c r="GY61" s="5">
        <f t="shared" ca="1" si="322"/>
        <v>0</v>
      </c>
      <c r="GZ61" s="5">
        <f t="shared" ca="1" si="322"/>
        <v>0</v>
      </c>
      <c r="HA61" s="5">
        <f t="shared" ca="1" si="322"/>
        <v>0</v>
      </c>
      <c r="HB61" s="5">
        <f t="shared" ca="1" si="322"/>
        <v>127.822</v>
      </c>
      <c r="HC61" s="5">
        <f t="shared" ca="1" si="322"/>
        <v>0</v>
      </c>
      <c r="HD61" s="5">
        <f t="shared" ca="1" si="322"/>
        <v>0</v>
      </c>
      <c r="HE61" s="5">
        <f t="shared" ca="1" si="322"/>
        <v>0</v>
      </c>
      <c r="HF61" s="5">
        <f t="shared" ca="1" si="322"/>
        <v>0</v>
      </c>
      <c r="HG61" s="5">
        <f t="shared" ca="1" si="322"/>
        <v>0</v>
      </c>
      <c r="HH61" s="5"/>
      <c r="HI61" s="5">
        <f t="shared" ca="1" si="323"/>
        <v>213.92500000000001</v>
      </c>
      <c r="HJ61" s="5">
        <f t="shared" ca="1" si="323"/>
        <v>10.5215</v>
      </c>
      <c r="HK61" s="5">
        <f t="shared" ca="1" si="323"/>
        <v>70.810100000000006</v>
      </c>
      <c r="HL61" s="5">
        <f t="shared" ca="1" si="323"/>
        <v>100.761</v>
      </c>
      <c r="HM61" s="5">
        <f t="shared" ca="1" si="323"/>
        <v>0</v>
      </c>
      <c r="HN61" s="5">
        <f t="shared" ca="1" si="323"/>
        <v>0</v>
      </c>
      <c r="HO61" s="5">
        <f t="shared" ca="1" si="323"/>
        <v>4.1684799999999997</v>
      </c>
      <c r="HP61" s="5">
        <f t="shared" ca="1" si="323"/>
        <v>27.6633</v>
      </c>
      <c r="HQ61" s="5"/>
      <c r="HR61" s="19">
        <f t="shared" ca="1" si="103"/>
        <v>42.496810752355934</v>
      </c>
      <c r="HS61" s="19">
        <f t="shared" ca="1" si="104"/>
        <v>5.1176743213893001</v>
      </c>
      <c r="HT61" s="19">
        <f t="shared" ca="1" si="105"/>
        <v>5.1504980434565288</v>
      </c>
      <c r="HU61" s="19">
        <f t="shared" ca="1" si="106"/>
        <v>11.972091929371778</v>
      </c>
      <c r="HV61" s="19">
        <f t="shared" ca="1" si="107"/>
        <v>0</v>
      </c>
      <c r="HW61" s="19">
        <f t="shared" ca="1" si="108"/>
        <v>0</v>
      </c>
      <c r="HX61" s="19">
        <f t="shared" ca="1" si="109"/>
        <v>2.323170454648722</v>
      </c>
      <c r="HY61" s="19">
        <f t="shared" ca="1" si="110"/>
        <v>3.3189119110149852</v>
      </c>
      <c r="HZ61" s="19">
        <f t="shared" ca="1" si="111"/>
        <v>14.614476495124546</v>
      </c>
      <c r="IA61" s="19">
        <f t="shared" ca="1" si="112"/>
        <v>0</v>
      </c>
      <c r="IB61" s="19">
        <f t="shared" ca="1" si="113"/>
        <v>0</v>
      </c>
      <c r="IC61" s="5"/>
      <c r="ID61" s="5"/>
      <c r="IE61" s="5"/>
      <c r="IF61" s="5">
        <f t="shared" ca="1" si="327"/>
        <v>56529.8</v>
      </c>
      <c r="IG61" s="5">
        <f t="shared" ca="1" si="327"/>
        <v>0</v>
      </c>
      <c r="IH61" s="5">
        <f t="shared" ca="1" si="327"/>
        <v>8305.48</v>
      </c>
      <c r="II61" s="5">
        <f t="shared" ca="1" si="327"/>
        <v>19305.7</v>
      </c>
      <c r="IJ61" s="5">
        <f t="shared" ca="1" si="327"/>
        <v>0</v>
      </c>
      <c r="IK61" s="5">
        <f t="shared" ca="1" si="327"/>
        <v>0</v>
      </c>
      <c r="IL61" s="5">
        <f t="shared" ca="1" si="327"/>
        <v>0</v>
      </c>
      <c r="IM61" s="5">
        <f t="shared" ca="1" si="327"/>
        <v>5351.94</v>
      </c>
      <c r="IN61" s="5">
        <f t="shared" ca="1" si="327"/>
        <v>23566.7</v>
      </c>
      <c r="IO61" s="5">
        <f t="shared" ca="1" si="327"/>
        <v>0</v>
      </c>
      <c r="IP61" s="5">
        <f t="shared" ca="1" si="327"/>
        <v>0</v>
      </c>
      <c r="IQ61" s="5">
        <f t="shared" ca="1" si="327"/>
        <v>0</v>
      </c>
      <c r="IR61" s="5"/>
      <c r="IS61" s="5">
        <f t="shared" ca="1" si="328"/>
        <v>409.399</v>
      </c>
      <c r="IT61" s="5">
        <f t="shared" ca="1" si="328"/>
        <v>281.577</v>
      </c>
      <c r="IU61" s="5">
        <f t="shared" ca="1" si="328"/>
        <v>0</v>
      </c>
      <c r="IV61" s="5">
        <f t="shared" ca="1" si="328"/>
        <v>0</v>
      </c>
      <c r="IW61" s="5">
        <f t="shared" ca="1" si="328"/>
        <v>0</v>
      </c>
      <c r="IX61" s="5">
        <f t="shared" ca="1" si="328"/>
        <v>0</v>
      </c>
      <c r="IY61" s="5">
        <f t="shared" ca="1" si="328"/>
        <v>127.822</v>
      </c>
      <c r="IZ61" s="5">
        <f t="shared" ca="1" si="328"/>
        <v>0</v>
      </c>
      <c r="JA61" s="5">
        <f t="shared" ca="1" si="328"/>
        <v>0</v>
      </c>
      <c r="JB61" s="5">
        <f t="shared" ca="1" si="328"/>
        <v>0</v>
      </c>
      <c r="JC61" s="5">
        <f t="shared" ca="1" si="328"/>
        <v>0</v>
      </c>
      <c r="JD61" s="5">
        <f t="shared" ca="1" si="328"/>
        <v>0</v>
      </c>
      <c r="JE61" s="5"/>
      <c r="JF61" s="5">
        <f t="shared" ca="1" si="329"/>
        <v>213.92500000000001</v>
      </c>
      <c r="JG61" s="5">
        <f t="shared" ca="1" si="329"/>
        <v>10.5215</v>
      </c>
      <c r="JH61" s="5">
        <f t="shared" ca="1" si="329"/>
        <v>70.810100000000006</v>
      </c>
      <c r="JI61" s="5">
        <f t="shared" ca="1" si="329"/>
        <v>100.761</v>
      </c>
      <c r="JJ61" s="5">
        <f t="shared" ca="1" si="329"/>
        <v>0</v>
      </c>
      <c r="JK61" s="5">
        <f t="shared" ca="1" si="329"/>
        <v>0</v>
      </c>
      <c r="JL61" s="5">
        <f t="shared" ca="1" si="329"/>
        <v>4.1684799999999997</v>
      </c>
      <c r="JM61" s="5">
        <f t="shared" ca="1" si="329"/>
        <v>27.6633</v>
      </c>
      <c r="JN61" s="5"/>
      <c r="JO61" s="19">
        <f t="shared" ca="1" si="295"/>
        <v>42.496810752355934</v>
      </c>
      <c r="JP61" s="19">
        <f t="shared" ca="1" si="296"/>
        <v>5.1176743213893001</v>
      </c>
      <c r="JQ61" s="19">
        <f t="shared" ca="1" si="297"/>
        <v>5.1504980434565288</v>
      </c>
      <c r="JR61" s="19">
        <f t="shared" ca="1" si="298"/>
        <v>11.972091929371778</v>
      </c>
      <c r="JS61" s="19">
        <f t="shared" ca="1" si="299"/>
        <v>0</v>
      </c>
      <c r="JT61" s="19">
        <f t="shared" ca="1" si="300"/>
        <v>0</v>
      </c>
      <c r="JU61" s="19">
        <f t="shared" ca="1" si="301"/>
        <v>2.323170454648722</v>
      </c>
      <c r="JV61" s="19">
        <f t="shared" ca="1" si="302"/>
        <v>3.3189119110149852</v>
      </c>
      <c r="JW61" s="19">
        <f t="shared" ca="1" si="303"/>
        <v>14.614476495124546</v>
      </c>
      <c r="JX61" s="19">
        <f t="shared" ca="1" si="304"/>
        <v>0</v>
      </c>
      <c r="JY61" s="19">
        <f t="shared" ca="1" si="305"/>
        <v>0</v>
      </c>
    </row>
    <row r="62" spans="1:285" ht="15" customHeight="1" x14ac:dyDescent="0.25">
      <c r="A62" s="5">
        <f>IF('Old Results'!E42='New Results'!E42,'New Results'!E42,"0")</f>
        <v>5502.05</v>
      </c>
      <c r="B62" s="5">
        <v>200</v>
      </c>
      <c r="C62" s="27">
        <f t="shared" si="272"/>
        <v>41</v>
      </c>
      <c r="D62" s="41" t="str">
        <f>'Old Results'!C42</f>
        <v>OffSml-PassiveBeams-DOASVAV19</v>
      </c>
      <c r="E62" s="41" t="str">
        <f>'New Results'!C42</f>
        <v>OffSml-PassiveBeams-DOASVAV19</v>
      </c>
      <c r="F62" s="5">
        <f t="shared" ca="1" si="183"/>
        <v>0</v>
      </c>
      <c r="G62" s="5">
        <f t="shared" ca="1" si="184"/>
        <v>0</v>
      </c>
      <c r="H62" s="5">
        <f t="shared" ca="1" si="185"/>
        <v>0</v>
      </c>
      <c r="I62" s="5">
        <f t="shared" ca="1" si="186"/>
        <v>0</v>
      </c>
      <c r="J62" s="5">
        <f t="shared" ca="1" si="187"/>
        <v>0</v>
      </c>
      <c r="K62" s="5">
        <f t="shared" ca="1" si="188"/>
        <v>0</v>
      </c>
      <c r="L62" s="5">
        <f t="shared" ca="1" si="189"/>
        <v>0</v>
      </c>
      <c r="M62" s="5">
        <f t="shared" ca="1" si="190"/>
        <v>0</v>
      </c>
      <c r="N62" s="5">
        <f t="shared" ca="1" si="191"/>
        <v>0</v>
      </c>
      <c r="O62" s="5">
        <f t="shared" ca="1" si="192"/>
        <v>0</v>
      </c>
      <c r="P62" s="5">
        <f t="shared" ca="1" si="193"/>
        <v>0</v>
      </c>
      <c r="Q62" s="5">
        <f t="shared" ca="1" si="193"/>
        <v>0</v>
      </c>
      <c r="R62" s="5">
        <f t="shared" ca="1" si="194"/>
        <v>0</v>
      </c>
      <c r="S62" s="5">
        <f t="shared" ca="1" si="195"/>
        <v>0</v>
      </c>
      <c r="T62" s="5">
        <f t="shared" ca="1" si="196"/>
        <v>0</v>
      </c>
      <c r="U62" s="5">
        <f t="shared" ca="1" si="197"/>
        <v>0</v>
      </c>
      <c r="V62" s="5">
        <f t="shared" ca="1" si="198"/>
        <v>0</v>
      </c>
      <c r="W62" s="5">
        <f t="shared" ca="1" si="199"/>
        <v>0</v>
      </c>
      <c r="X62" s="5">
        <f t="shared" ca="1" si="200"/>
        <v>0</v>
      </c>
      <c r="Y62" s="5">
        <f t="shared" ca="1" si="201"/>
        <v>0</v>
      </c>
      <c r="Z62" s="5">
        <f t="shared" ca="1" si="202"/>
        <v>0</v>
      </c>
      <c r="AA62" s="5">
        <f t="shared" ca="1" si="203"/>
        <v>0</v>
      </c>
      <c r="AB62" s="5">
        <f t="shared" ca="1" si="204"/>
        <v>0</v>
      </c>
      <c r="AC62" s="5">
        <f t="shared" ca="1" si="204"/>
        <v>0</v>
      </c>
      <c r="AD62" s="37">
        <f t="shared" ca="1" si="205"/>
        <v>0</v>
      </c>
      <c r="AE62" s="37">
        <f t="shared" ca="1" si="206"/>
        <v>0</v>
      </c>
      <c r="AF62" s="37">
        <f t="shared" ca="1" si="207"/>
        <v>0</v>
      </c>
      <c r="AG62" s="37">
        <f t="shared" ca="1" si="208"/>
        <v>0</v>
      </c>
      <c r="AH62" s="37">
        <f t="shared" ca="1" si="209"/>
        <v>0</v>
      </c>
      <c r="AI62" s="37">
        <f t="shared" ca="1" si="210"/>
        <v>0</v>
      </c>
      <c r="AJ62" s="37">
        <f t="shared" ca="1" si="211"/>
        <v>0</v>
      </c>
      <c r="AK62" s="37">
        <f t="shared" ca="1" si="212"/>
        <v>0</v>
      </c>
      <c r="AL62" s="33">
        <f t="shared" ca="1" si="330"/>
        <v>35.722562026880887</v>
      </c>
      <c r="AM62" s="33">
        <f t="shared" ca="1" si="331"/>
        <v>35.722562026880887</v>
      </c>
      <c r="AN62" s="24">
        <f t="shared" ca="1" si="213"/>
        <v>0</v>
      </c>
      <c r="AO62" s="34">
        <f t="shared" ca="1" si="214"/>
        <v>126.874</v>
      </c>
      <c r="AP62" s="34">
        <f t="shared" ca="1" si="215"/>
        <v>126.874</v>
      </c>
      <c r="AQ62" s="45">
        <f t="shared" ca="1" si="216"/>
        <v>0</v>
      </c>
      <c r="AR62" s="34">
        <f t="shared" ca="1" si="70"/>
        <v>87.1</v>
      </c>
      <c r="AS62" s="34">
        <f t="shared" ca="1" si="71"/>
        <v>87.1</v>
      </c>
      <c r="AT62" s="47">
        <f t="shared" ca="1" si="132"/>
        <v>0</v>
      </c>
      <c r="AU62" s="5"/>
      <c r="AV62" s="5">
        <f t="shared" ca="1" si="72"/>
        <v>0</v>
      </c>
      <c r="AW62" s="5">
        <f t="shared" ca="1" si="73"/>
        <v>0</v>
      </c>
      <c r="AX62" s="5">
        <f t="shared" ca="1" si="74"/>
        <v>0</v>
      </c>
      <c r="AY62" s="5">
        <f t="shared" ca="1" si="75"/>
        <v>0</v>
      </c>
      <c r="AZ62" s="5">
        <f t="shared" ca="1" si="76"/>
        <v>0</v>
      </c>
      <c r="BA62" s="5">
        <f t="shared" ca="1" si="77"/>
        <v>0</v>
      </c>
      <c r="BB62" s="5">
        <f t="shared" ca="1" si="78"/>
        <v>0</v>
      </c>
      <c r="BC62" s="5">
        <f t="shared" ca="1" si="79"/>
        <v>0</v>
      </c>
      <c r="BD62" s="5">
        <f t="shared" ca="1" si="80"/>
        <v>0</v>
      </c>
      <c r="BE62" s="5">
        <f t="shared" ca="1" si="81"/>
        <v>0</v>
      </c>
      <c r="BF62" s="5">
        <f t="shared" ca="1" si="82"/>
        <v>0</v>
      </c>
      <c r="BG62" s="5">
        <f t="shared" ca="1" si="83"/>
        <v>0</v>
      </c>
      <c r="BH62" s="5">
        <f t="shared" ca="1" si="217"/>
        <v>0</v>
      </c>
      <c r="BI62" s="5">
        <f t="shared" ca="1" si="218"/>
        <v>0</v>
      </c>
      <c r="BJ62" s="5">
        <f t="shared" ca="1" si="219"/>
        <v>0</v>
      </c>
      <c r="BK62" s="5">
        <f t="shared" ca="1" si="220"/>
        <v>0</v>
      </c>
      <c r="BL62" s="5">
        <f t="shared" ca="1" si="221"/>
        <v>0</v>
      </c>
      <c r="BM62" s="5">
        <f t="shared" ca="1" si="222"/>
        <v>0</v>
      </c>
      <c r="BN62" s="5">
        <f t="shared" ca="1" si="223"/>
        <v>0</v>
      </c>
      <c r="BO62" s="5">
        <f t="shared" ca="1" si="224"/>
        <v>0</v>
      </c>
      <c r="BP62" s="5">
        <f t="shared" ca="1" si="225"/>
        <v>0</v>
      </c>
      <c r="BQ62" s="5">
        <f t="shared" ca="1" si="226"/>
        <v>0</v>
      </c>
      <c r="BR62" s="5">
        <f t="shared" ca="1" si="227"/>
        <v>0</v>
      </c>
      <c r="BS62" s="5">
        <f t="shared" ca="1" si="227"/>
        <v>0</v>
      </c>
      <c r="BT62" s="37">
        <f t="shared" ca="1" si="228"/>
        <v>0</v>
      </c>
      <c r="BU62" s="37">
        <f t="shared" ca="1" si="229"/>
        <v>0</v>
      </c>
      <c r="BV62" s="37">
        <f t="shared" ca="1" si="230"/>
        <v>0</v>
      </c>
      <c r="BW62" s="37">
        <f t="shared" ca="1" si="231"/>
        <v>0</v>
      </c>
      <c r="BX62" s="37">
        <f t="shared" ca="1" si="232"/>
        <v>0</v>
      </c>
      <c r="BY62" s="37">
        <f t="shared" ca="1" si="233"/>
        <v>0</v>
      </c>
      <c r="BZ62" s="37">
        <f t="shared" ca="1" si="234"/>
        <v>0</v>
      </c>
      <c r="CA62" s="19">
        <f t="shared" ca="1" si="235"/>
        <v>0</v>
      </c>
      <c r="CB62" s="33">
        <f t="shared" ca="1" si="86"/>
        <v>42.496810752355934</v>
      </c>
      <c r="CC62" s="33">
        <f t="shared" ca="1" si="87"/>
        <v>42.496810752355934</v>
      </c>
      <c r="CD62" s="24">
        <f t="shared" ca="1" si="236"/>
        <v>0</v>
      </c>
      <c r="CE62" s="34">
        <f t="shared" ca="1" si="237"/>
        <v>213.92500000000001</v>
      </c>
      <c r="CF62" s="34">
        <f t="shared" ca="1" si="238"/>
        <v>213.92500000000001</v>
      </c>
      <c r="CG62" s="45">
        <f t="shared" ca="1" si="332"/>
        <v>0</v>
      </c>
      <c r="CH62" s="5"/>
      <c r="CJ62" s="5">
        <f t="shared" ca="1" si="155"/>
        <v>49</v>
      </c>
      <c r="CK62" s="5">
        <f t="shared" ca="1" si="156"/>
        <v>48</v>
      </c>
      <c r="CL62" s="63">
        <f t="shared" ca="1" si="157"/>
        <v>2.0408163265306145E-2</v>
      </c>
      <c r="CO62" s="5">
        <f t="shared" ca="1" si="318"/>
        <v>38220.199999999997</v>
      </c>
      <c r="CP62" s="5">
        <f t="shared" ca="1" si="318"/>
        <v>4.4241000000000001</v>
      </c>
      <c r="CQ62" s="5">
        <f t="shared" ca="1" si="318"/>
        <v>6650.14</v>
      </c>
      <c r="CR62" s="5">
        <f t="shared" ca="1" si="318"/>
        <v>2182.48</v>
      </c>
      <c r="CS62" s="5">
        <f t="shared" ca="1" si="318"/>
        <v>0</v>
      </c>
      <c r="CT62" s="5">
        <f t="shared" ca="1" si="318"/>
        <v>464.56599999999997</v>
      </c>
      <c r="CU62" s="5">
        <f t="shared" ca="1" si="318"/>
        <v>0</v>
      </c>
      <c r="CV62" s="5">
        <f t="shared" ca="1" si="318"/>
        <v>5351.94</v>
      </c>
      <c r="CW62" s="5">
        <f t="shared" ca="1" si="318"/>
        <v>23566.7</v>
      </c>
      <c r="CX62" s="5">
        <f t="shared" ca="1" si="318"/>
        <v>0</v>
      </c>
      <c r="CY62" s="5">
        <f t="shared" ca="1" si="318"/>
        <v>0</v>
      </c>
      <c r="CZ62" s="5">
        <f t="shared" ca="1" si="318"/>
        <v>0</v>
      </c>
      <c r="DA62" s="5"/>
      <c r="DB62" s="5">
        <f t="shared" ca="1" si="319"/>
        <v>661.4</v>
      </c>
      <c r="DC62" s="5">
        <f t="shared" ca="1" si="319"/>
        <v>598.30399999999997</v>
      </c>
      <c r="DD62" s="5">
        <f t="shared" ca="1" si="319"/>
        <v>0</v>
      </c>
      <c r="DE62" s="5">
        <f t="shared" ca="1" si="319"/>
        <v>0</v>
      </c>
      <c r="DF62" s="5">
        <f t="shared" ca="1" si="319"/>
        <v>0</v>
      </c>
      <c r="DG62" s="5">
        <f t="shared" ca="1" si="319"/>
        <v>0</v>
      </c>
      <c r="DH62" s="5">
        <f t="shared" ca="1" si="319"/>
        <v>63.095700000000001</v>
      </c>
      <c r="DI62" s="5">
        <f t="shared" ca="1" si="319"/>
        <v>0</v>
      </c>
      <c r="DJ62" s="5">
        <f t="shared" ca="1" si="319"/>
        <v>0</v>
      </c>
      <c r="DK62" s="5">
        <f t="shared" ca="1" si="319"/>
        <v>0</v>
      </c>
      <c r="DL62" s="5">
        <f t="shared" ca="1" si="319"/>
        <v>0</v>
      </c>
      <c r="DM62" s="5">
        <f t="shared" ca="1" si="319"/>
        <v>0</v>
      </c>
      <c r="DN62" s="5"/>
      <c r="DO62" s="5">
        <f t="shared" ca="1" si="320"/>
        <v>126.874</v>
      </c>
      <c r="DP62" s="5">
        <f t="shared" ca="1" si="320"/>
        <v>22.0563</v>
      </c>
      <c r="DQ62" s="5">
        <f t="shared" ca="1" si="320"/>
        <v>60.707099999999997</v>
      </c>
      <c r="DR62" s="5">
        <f t="shared" ca="1" si="320"/>
        <v>11.8512</v>
      </c>
      <c r="DS62" s="5">
        <f t="shared" ca="1" si="320"/>
        <v>0</v>
      </c>
      <c r="DT62" s="5">
        <f t="shared" ca="1" si="320"/>
        <v>2.5351300000000001</v>
      </c>
      <c r="DU62" s="5">
        <f t="shared" ca="1" si="320"/>
        <v>2.06134</v>
      </c>
      <c r="DV62" s="5">
        <f t="shared" ca="1" si="320"/>
        <v>27.6633</v>
      </c>
      <c r="DW62" s="5"/>
      <c r="DX62" s="19">
        <f t="shared" ca="1" si="273"/>
        <v>35.722562026880887</v>
      </c>
      <c r="DY62" s="19">
        <f t="shared" ca="1" si="274"/>
        <v>10.876944962186819</v>
      </c>
      <c r="DZ62" s="19">
        <f t="shared" ca="1" si="275"/>
        <v>4.1239679174126005</v>
      </c>
      <c r="EA62" s="19">
        <f t="shared" ca="1" si="276"/>
        <v>1.3534267700220826</v>
      </c>
      <c r="EB62" s="19">
        <f t="shared" ca="1" si="277"/>
        <v>0</v>
      </c>
      <c r="EC62" s="19">
        <f t="shared" ca="1" si="278"/>
        <v>0.28809247316909148</v>
      </c>
      <c r="ED62" s="19">
        <f t="shared" ca="1" si="279"/>
        <v>1.1467671140756626</v>
      </c>
      <c r="EE62" s="19">
        <f t="shared" ca="1" si="280"/>
        <v>3.3189119110149852</v>
      </c>
      <c r="EF62" s="19">
        <f t="shared" ca="1" si="281"/>
        <v>14.614476495124546</v>
      </c>
      <c r="EG62" s="19">
        <f t="shared" ca="1" si="282"/>
        <v>0</v>
      </c>
      <c r="EH62" s="19">
        <f t="shared" ca="1" si="283"/>
        <v>0</v>
      </c>
      <c r="EI62" s="5"/>
      <c r="EJ62" s="5"/>
      <c r="EK62" s="5"/>
      <c r="EL62" s="5">
        <f t="shared" ca="1" si="324"/>
        <v>38220.199999999997</v>
      </c>
      <c r="EM62" s="5">
        <f t="shared" ca="1" si="324"/>
        <v>4.4241000000000001</v>
      </c>
      <c r="EN62" s="5">
        <f t="shared" ca="1" si="324"/>
        <v>6650.14</v>
      </c>
      <c r="EO62" s="5">
        <f t="shared" ca="1" si="324"/>
        <v>2182.48</v>
      </c>
      <c r="EP62" s="5">
        <f t="shared" ca="1" si="324"/>
        <v>0</v>
      </c>
      <c r="EQ62" s="5">
        <f t="shared" ca="1" si="324"/>
        <v>464.56599999999997</v>
      </c>
      <c r="ER62" s="5">
        <f t="shared" ca="1" si="324"/>
        <v>0</v>
      </c>
      <c r="ES62" s="5">
        <f t="shared" ca="1" si="324"/>
        <v>5351.94</v>
      </c>
      <c r="ET62" s="5">
        <f t="shared" ca="1" si="324"/>
        <v>23566.7</v>
      </c>
      <c r="EU62" s="5">
        <f t="shared" ca="1" si="324"/>
        <v>0</v>
      </c>
      <c r="EV62" s="5">
        <f t="shared" ca="1" si="324"/>
        <v>0</v>
      </c>
      <c r="EW62" s="5">
        <f t="shared" ca="1" si="324"/>
        <v>0</v>
      </c>
      <c r="EX62" s="5"/>
      <c r="EY62" s="5">
        <f t="shared" ca="1" si="325"/>
        <v>661.4</v>
      </c>
      <c r="EZ62" s="5">
        <f t="shared" ca="1" si="325"/>
        <v>598.30399999999997</v>
      </c>
      <c r="FA62" s="5">
        <f t="shared" ca="1" si="325"/>
        <v>0</v>
      </c>
      <c r="FB62" s="5">
        <f t="shared" ca="1" si="325"/>
        <v>0</v>
      </c>
      <c r="FC62" s="5">
        <f t="shared" ca="1" si="325"/>
        <v>0</v>
      </c>
      <c r="FD62" s="5">
        <f t="shared" ca="1" si="325"/>
        <v>0</v>
      </c>
      <c r="FE62" s="5">
        <f t="shared" ca="1" si="325"/>
        <v>63.095700000000001</v>
      </c>
      <c r="FF62" s="5">
        <f t="shared" ca="1" si="325"/>
        <v>0</v>
      </c>
      <c r="FG62" s="5">
        <f t="shared" ca="1" si="325"/>
        <v>0</v>
      </c>
      <c r="FH62" s="5">
        <f t="shared" ca="1" si="325"/>
        <v>0</v>
      </c>
      <c r="FI62" s="5">
        <f t="shared" ca="1" si="325"/>
        <v>0</v>
      </c>
      <c r="FJ62" s="5">
        <f t="shared" ca="1" si="325"/>
        <v>0</v>
      </c>
      <c r="FK62" s="5"/>
      <c r="FL62" s="5">
        <f t="shared" ca="1" si="326"/>
        <v>126.874</v>
      </c>
      <c r="FM62" s="5">
        <f t="shared" ca="1" si="326"/>
        <v>22.0563</v>
      </c>
      <c r="FN62" s="5">
        <f t="shared" ca="1" si="326"/>
        <v>60.707099999999997</v>
      </c>
      <c r="FO62" s="5">
        <f t="shared" ca="1" si="326"/>
        <v>11.8512</v>
      </c>
      <c r="FP62" s="5">
        <f t="shared" ca="1" si="326"/>
        <v>0</v>
      </c>
      <c r="FQ62" s="5">
        <f t="shared" ca="1" si="326"/>
        <v>2.5351300000000001</v>
      </c>
      <c r="FR62" s="5">
        <f t="shared" ca="1" si="326"/>
        <v>2.06134</v>
      </c>
      <c r="FS62" s="5">
        <f t="shared" ca="1" si="326"/>
        <v>27.6633</v>
      </c>
      <c r="FT62" s="5"/>
      <c r="FU62" s="19">
        <f t="shared" ca="1" si="284"/>
        <v>35.722562026880887</v>
      </c>
      <c r="FV62" s="19">
        <f t="shared" ca="1" si="285"/>
        <v>10.876944962186819</v>
      </c>
      <c r="FW62" s="19">
        <f t="shared" ca="1" si="286"/>
        <v>4.1239679174126005</v>
      </c>
      <c r="FX62" s="19">
        <f t="shared" ca="1" si="287"/>
        <v>1.3534267700220826</v>
      </c>
      <c r="FY62" s="19">
        <f t="shared" ca="1" si="288"/>
        <v>0</v>
      </c>
      <c r="FZ62" s="19">
        <f t="shared" ca="1" si="289"/>
        <v>0.28809247316909148</v>
      </c>
      <c r="GA62" s="19">
        <f t="shared" ca="1" si="290"/>
        <v>1.1467671140756626</v>
      </c>
      <c r="GB62" s="19">
        <f t="shared" ca="1" si="291"/>
        <v>3.3189119110149852</v>
      </c>
      <c r="GC62" s="19">
        <f t="shared" ca="1" si="292"/>
        <v>14.614476495124546</v>
      </c>
      <c r="GD62" s="19">
        <f t="shared" ca="1" si="293"/>
        <v>0</v>
      </c>
      <c r="GE62" s="19">
        <f t="shared" ca="1" si="294"/>
        <v>0</v>
      </c>
      <c r="GF62" s="5"/>
      <c r="GG62" s="5"/>
      <c r="GH62" s="5"/>
      <c r="GI62" s="5">
        <f t="shared" ca="1" si="321"/>
        <v>56529.8</v>
      </c>
      <c r="GJ62" s="5">
        <f t="shared" ca="1" si="321"/>
        <v>0</v>
      </c>
      <c r="GK62" s="5">
        <f t="shared" ca="1" si="321"/>
        <v>8305.48</v>
      </c>
      <c r="GL62" s="5">
        <f t="shared" ca="1" si="321"/>
        <v>19305.7</v>
      </c>
      <c r="GM62" s="5">
        <f t="shared" ca="1" si="321"/>
        <v>0</v>
      </c>
      <c r="GN62" s="5">
        <f t="shared" ca="1" si="321"/>
        <v>0</v>
      </c>
      <c r="GO62" s="5">
        <f t="shared" ca="1" si="321"/>
        <v>0</v>
      </c>
      <c r="GP62" s="5">
        <f t="shared" ca="1" si="321"/>
        <v>5351.94</v>
      </c>
      <c r="GQ62" s="5">
        <f t="shared" ca="1" si="321"/>
        <v>23566.7</v>
      </c>
      <c r="GR62" s="5">
        <f t="shared" ca="1" si="321"/>
        <v>0</v>
      </c>
      <c r="GS62" s="5">
        <f t="shared" ca="1" si="321"/>
        <v>0</v>
      </c>
      <c r="GT62" s="5">
        <f t="shared" ca="1" si="321"/>
        <v>0</v>
      </c>
      <c r="GU62" s="5"/>
      <c r="GV62" s="5">
        <f t="shared" ca="1" si="322"/>
        <v>409.399</v>
      </c>
      <c r="GW62" s="5">
        <f t="shared" ca="1" si="322"/>
        <v>281.577</v>
      </c>
      <c r="GX62" s="5">
        <f t="shared" ca="1" si="322"/>
        <v>0</v>
      </c>
      <c r="GY62" s="5">
        <f t="shared" ca="1" si="322"/>
        <v>0</v>
      </c>
      <c r="GZ62" s="5">
        <f t="shared" ca="1" si="322"/>
        <v>0</v>
      </c>
      <c r="HA62" s="5">
        <f t="shared" ca="1" si="322"/>
        <v>0</v>
      </c>
      <c r="HB62" s="5">
        <f t="shared" ca="1" si="322"/>
        <v>127.822</v>
      </c>
      <c r="HC62" s="5">
        <f t="shared" ca="1" si="322"/>
        <v>0</v>
      </c>
      <c r="HD62" s="5">
        <f t="shared" ca="1" si="322"/>
        <v>0</v>
      </c>
      <c r="HE62" s="5">
        <f t="shared" ca="1" si="322"/>
        <v>0</v>
      </c>
      <c r="HF62" s="5">
        <f t="shared" ca="1" si="322"/>
        <v>0</v>
      </c>
      <c r="HG62" s="5">
        <f t="shared" ca="1" si="322"/>
        <v>0</v>
      </c>
      <c r="HH62" s="5"/>
      <c r="HI62" s="5">
        <f t="shared" ca="1" si="323"/>
        <v>213.92500000000001</v>
      </c>
      <c r="HJ62" s="5">
        <f t="shared" ca="1" si="323"/>
        <v>10.5215</v>
      </c>
      <c r="HK62" s="5">
        <f t="shared" ca="1" si="323"/>
        <v>70.810100000000006</v>
      </c>
      <c r="HL62" s="5">
        <f t="shared" ca="1" si="323"/>
        <v>100.761</v>
      </c>
      <c r="HM62" s="5">
        <f t="shared" ca="1" si="323"/>
        <v>0</v>
      </c>
      <c r="HN62" s="5">
        <f t="shared" ca="1" si="323"/>
        <v>0</v>
      </c>
      <c r="HO62" s="5">
        <f t="shared" ca="1" si="323"/>
        <v>4.1684799999999997</v>
      </c>
      <c r="HP62" s="5">
        <f t="shared" ca="1" si="323"/>
        <v>27.6633</v>
      </c>
      <c r="HQ62" s="5"/>
      <c r="HR62" s="19">
        <f t="shared" ca="1" si="103"/>
        <v>42.496810752355934</v>
      </c>
      <c r="HS62" s="19">
        <f t="shared" ca="1" si="104"/>
        <v>5.1176743213893001</v>
      </c>
      <c r="HT62" s="19">
        <f t="shared" ca="1" si="105"/>
        <v>5.1504980434565288</v>
      </c>
      <c r="HU62" s="19">
        <f t="shared" ca="1" si="106"/>
        <v>11.972091929371778</v>
      </c>
      <c r="HV62" s="19">
        <f t="shared" ca="1" si="107"/>
        <v>0</v>
      </c>
      <c r="HW62" s="19">
        <f t="shared" ca="1" si="108"/>
        <v>0</v>
      </c>
      <c r="HX62" s="19">
        <f t="shared" ca="1" si="109"/>
        <v>2.323170454648722</v>
      </c>
      <c r="HY62" s="19">
        <f t="shared" ca="1" si="110"/>
        <v>3.3189119110149852</v>
      </c>
      <c r="HZ62" s="19">
        <f t="shared" ca="1" si="111"/>
        <v>14.614476495124546</v>
      </c>
      <c r="IA62" s="19">
        <f t="shared" ca="1" si="112"/>
        <v>0</v>
      </c>
      <c r="IB62" s="19">
        <f t="shared" ca="1" si="113"/>
        <v>0</v>
      </c>
      <c r="IC62" s="5"/>
      <c r="ID62" s="5"/>
      <c r="IE62" s="5"/>
      <c r="IF62" s="5">
        <f t="shared" ca="1" si="327"/>
        <v>56529.8</v>
      </c>
      <c r="IG62" s="5">
        <f t="shared" ca="1" si="327"/>
        <v>0</v>
      </c>
      <c r="IH62" s="5">
        <f t="shared" ca="1" si="327"/>
        <v>8305.48</v>
      </c>
      <c r="II62" s="5">
        <f t="shared" ca="1" si="327"/>
        <v>19305.7</v>
      </c>
      <c r="IJ62" s="5">
        <f t="shared" ca="1" si="327"/>
        <v>0</v>
      </c>
      <c r="IK62" s="5">
        <f t="shared" ca="1" si="327"/>
        <v>0</v>
      </c>
      <c r="IL62" s="5">
        <f t="shared" ca="1" si="327"/>
        <v>0</v>
      </c>
      <c r="IM62" s="5">
        <f t="shared" ca="1" si="327"/>
        <v>5351.94</v>
      </c>
      <c r="IN62" s="5">
        <f t="shared" ca="1" si="327"/>
        <v>23566.7</v>
      </c>
      <c r="IO62" s="5">
        <f t="shared" ca="1" si="327"/>
        <v>0</v>
      </c>
      <c r="IP62" s="5">
        <f t="shared" ca="1" si="327"/>
        <v>0</v>
      </c>
      <c r="IQ62" s="5">
        <f t="shared" ca="1" si="327"/>
        <v>0</v>
      </c>
      <c r="IR62" s="5"/>
      <c r="IS62" s="5">
        <f t="shared" ca="1" si="328"/>
        <v>409.399</v>
      </c>
      <c r="IT62" s="5">
        <f t="shared" ca="1" si="328"/>
        <v>281.577</v>
      </c>
      <c r="IU62" s="5">
        <f t="shared" ca="1" si="328"/>
        <v>0</v>
      </c>
      <c r="IV62" s="5">
        <f t="shared" ca="1" si="328"/>
        <v>0</v>
      </c>
      <c r="IW62" s="5">
        <f t="shared" ca="1" si="328"/>
        <v>0</v>
      </c>
      <c r="IX62" s="5">
        <f t="shared" ca="1" si="328"/>
        <v>0</v>
      </c>
      <c r="IY62" s="5">
        <f t="shared" ca="1" si="328"/>
        <v>127.822</v>
      </c>
      <c r="IZ62" s="5">
        <f t="shared" ca="1" si="328"/>
        <v>0</v>
      </c>
      <c r="JA62" s="5">
        <f t="shared" ca="1" si="328"/>
        <v>0</v>
      </c>
      <c r="JB62" s="5">
        <f t="shared" ca="1" si="328"/>
        <v>0</v>
      </c>
      <c r="JC62" s="5">
        <f t="shared" ca="1" si="328"/>
        <v>0</v>
      </c>
      <c r="JD62" s="5">
        <f t="shared" ca="1" si="328"/>
        <v>0</v>
      </c>
      <c r="JE62" s="5"/>
      <c r="JF62" s="5">
        <f t="shared" ca="1" si="329"/>
        <v>213.92500000000001</v>
      </c>
      <c r="JG62" s="5">
        <f t="shared" ca="1" si="329"/>
        <v>10.5215</v>
      </c>
      <c r="JH62" s="5">
        <f t="shared" ca="1" si="329"/>
        <v>70.810100000000006</v>
      </c>
      <c r="JI62" s="5">
        <f t="shared" ca="1" si="329"/>
        <v>100.761</v>
      </c>
      <c r="JJ62" s="5">
        <f t="shared" ca="1" si="329"/>
        <v>0</v>
      </c>
      <c r="JK62" s="5">
        <f t="shared" ca="1" si="329"/>
        <v>0</v>
      </c>
      <c r="JL62" s="5">
        <f t="shared" ca="1" si="329"/>
        <v>4.1684799999999997</v>
      </c>
      <c r="JM62" s="5">
        <f t="shared" ca="1" si="329"/>
        <v>27.6633</v>
      </c>
      <c r="JN62" s="5"/>
      <c r="JO62" s="19">
        <f t="shared" ca="1" si="295"/>
        <v>42.496810752355934</v>
      </c>
      <c r="JP62" s="19">
        <f t="shared" ca="1" si="296"/>
        <v>5.1176743213893001</v>
      </c>
      <c r="JQ62" s="19">
        <f t="shared" ca="1" si="297"/>
        <v>5.1504980434565288</v>
      </c>
      <c r="JR62" s="19">
        <f t="shared" ca="1" si="298"/>
        <v>11.972091929371778</v>
      </c>
      <c r="JS62" s="19">
        <f t="shared" ca="1" si="299"/>
        <v>0</v>
      </c>
      <c r="JT62" s="19">
        <f t="shared" ca="1" si="300"/>
        <v>0</v>
      </c>
      <c r="JU62" s="19">
        <f t="shared" ca="1" si="301"/>
        <v>2.323170454648722</v>
      </c>
      <c r="JV62" s="19">
        <f t="shared" ca="1" si="302"/>
        <v>3.3189119110149852</v>
      </c>
      <c r="JW62" s="19">
        <f t="shared" ca="1" si="303"/>
        <v>14.614476495124546</v>
      </c>
      <c r="JX62" s="19">
        <f t="shared" ca="1" si="304"/>
        <v>0</v>
      </c>
      <c r="JY62" s="19">
        <f t="shared" ca="1" si="305"/>
        <v>0</v>
      </c>
    </row>
    <row r="63" spans="1:285" ht="15" customHeight="1" x14ac:dyDescent="0.25">
      <c r="A63" s="5">
        <f>IF('Old Results'!E43='New Results'!E43,'New Results'!E43,"0")</f>
        <v>5502.05</v>
      </c>
      <c r="B63" s="5">
        <v>200</v>
      </c>
      <c r="C63" s="27">
        <f t="shared" si="272"/>
        <v>42</v>
      </c>
      <c r="D63" s="41" t="str">
        <f>'Old Results'!C43</f>
        <v>OffSml-PassiveBeams19</v>
      </c>
      <c r="E63" s="41" t="str">
        <f>'New Results'!C43</f>
        <v>OffSml-PassiveBeams19</v>
      </c>
      <c r="F63" s="5">
        <f t="shared" ca="1" si="183"/>
        <v>0</v>
      </c>
      <c r="G63" s="5">
        <f t="shared" ca="1" si="184"/>
        <v>0</v>
      </c>
      <c r="H63" s="5">
        <f t="shared" ca="1" si="185"/>
        <v>0</v>
      </c>
      <c r="I63" s="5">
        <f t="shared" ca="1" si="186"/>
        <v>0</v>
      </c>
      <c r="J63" s="5">
        <f t="shared" ca="1" si="187"/>
        <v>0</v>
      </c>
      <c r="K63" s="5">
        <f t="shared" ca="1" si="188"/>
        <v>0</v>
      </c>
      <c r="L63" s="5">
        <f t="shared" ca="1" si="189"/>
        <v>0</v>
      </c>
      <c r="M63" s="5">
        <f t="shared" ca="1" si="190"/>
        <v>0</v>
      </c>
      <c r="N63" s="5">
        <f t="shared" ca="1" si="191"/>
        <v>0</v>
      </c>
      <c r="O63" s="5">
        <f t="shared" ca="1" si="192"/>
        <v>0</v>
      </c>
      <c r="P63" s="5">
        <f t="shared" ca="1" si="193"/>
        <v>0</v>
      </c>
      <c r="Q63" s="5">
        <f t="shared" ca="1" si="193"/>
        <v>0</v>
      </c>
      <c r="R63" s="5">
        <f t="shared" ca="1" si="194"/>
        <v>0</v>
      </c>
      <c r="S63" s="5">
        <f t="shared" ca="1" si="195"/>
        <v>0</v>
      </c>
      <c r="T63" s="5">
        <f t="shared" ca="1" si="196"/>
        <v>0</v>
      </c>
      <c r="U63" s="5">
        <f t="shared" ca="1" si="197"/>
        <v>0</v>
      </c>
      <c r="V63" s="5">
        <f t="shared" ca="1" si="198"/>
        <v>0</v>
      </c>
      <c r="W63" s="5">
        <f t="shared" ca="1" si="199"/>
        <v>0</v>
      </c>
      <c r="X63" s="5">
        <f t="shared" ca="1" si="200"/>
        <v>0</v>
      </c>
      <c r="Y63" s="5">
        <f t="shared" ca="1" si="201"/>
        <v>0</v>
      </c>
      <c r="Z63" s="5">
        <f t="shared" ca="1" si="202"/>
        <v>0</v>
      </c>
      <c r="AA63" s="5">
        <f t="shared" ca="1" si="203"/>
        <v>0</v>
      </c>
      <c r="AB63" s="5">
        <f t="shared" ca="1" si="204"/>
        <v>0</v>
      </c>
      <c r="AC63" s="5">
        <f t="shared" ca="1" si="204"/>
        <v>0</v>
      </c>
      <c r="AD63" s="37">
        <f t="shared" ca="1" si="205"/>
        <v>0</v>
      </c>
      <c r="AE63" s="37">
        <f t="shared" ca="1" si="206"/>
        <v>0</v>
      </c>
      <c r="AF63" s="37">
        <f t="shared" ca="1" si="207"/>
        <v>0</v>
      </c>
      <c r="AG63" s="37">
        <f t="shared" ca="1" si="208"/>
        <v>0</v>
      </c>
      <c r="AH63" s="37">
        <f t="shared" ca="1" si="209"/>
        <v>0</v>
      </c>
      <c r="AI63" s="37">
        <f t="shared" ca="1" si="210"/>
        <v>0</v>
      </c>
      <c r="AJ63" s="37">
        <f t="shared" ca="1" si="211"/>
        <v>0</v>
      </c>
      <c r="AK63" s="37">
        <f t="shared" ca="1" si="212"/>
        <v>0</v>
      </c>
      <c r="AL63" s="33">
        <f t="shared" ca="1" si="330"/>
        <v>36.102511318508547</v>
      </c>
      <c r="AM63" s="33">
        <f t="shared" ca="1" si="331"/>
        <v>36.102511318508547</v>
      </c>
      <c r="AN63" s="24">
        <f t="shared" ca="1" si="213"/>
        <v>0</v>
      </c>
      <c r="AO63" s="34">
        <f t="shared" ca="1" si="214"/>
        <v>135.31100000000001</v>
      </c>
      <c r="AP63" s="34">
        <f t="shared" ca="1" si="215"/>
        <v>135.31100000000001</v>
      </c>
      <c r="AQ63" s="45">
        <f t="shared" ca="1" si="216"/>
        <v>0</v>
      </c>
      <c r="AR63" s="34">
        <f t="shared" ca="1" si="70"/>
        <v>78.599999999999994</v>
      </c>
      <c r="AS63" s="34">
        <f t="shared" ca="1" si="71"/>
        <v>78.599999999999994</v>
      </c>
      <c r="AT63" s="47">
        <f t="shared" ca="1" si="132"/>
        <v>0</v>
      </c>
      <c r="AU63" s="5"/>
      <c r="AV63" s="5">
        <f t="shared" ca="1" si="72"/>
        <v>0</v>
      </c>
      <c r="AW63" s="5">
        <f t="shared" ca="1" si="73"/>
        <v>0</v>
      </c>
      <c r="AX63" s="5">
        <f t="shared" ca="1" si="74"/>
        <v>0</v>
      </c>
      <c r="AY63" s="5">
        <f t="shared" ca="1" si="75"/>
        <v>0</v>
      </c>
      <c r="AZ63" s="5">
        <f t="shared" ca="1" si="76"/>
        <v>0</v>
      </c>
      <c r="BA63" s="5">
        <f t="shared" ca="1" si="77"/>
        <v>0</v>
      </c>
      <c r="BB63" s="5">
        <f t="shared" ca="1" si="78"/>
        <v>0</v>
      </c>
      <c r="BC63" s="5">
        <f t="shared" ca="1" si="79"/>
        <v>0</v>
      </c>
      <c r="BD63" s="5">
        <f t="shared" ca="1" si="80"/>
        <v>0</v>
      </c>
      <c r="BE63" s="5">
        <f t="shared" ca="1" si="81"/>
        <v>0</v>
      </c>
      <c r="BF63" s="5">
        <f t="shared" ca="1" si="82"/>
        <v>0</v>
      </c>
      <c r="BG63" s="5">
        <f t="shared" ca="1" si="83"/>
        <v>0</v>
      </c>
      <c r="BH63" s="5">
        <f t="shared" ca="1" si="217"/>
        <v>0</v>
      </c>
      <c r="BI63" s="5">
        <f t="shared" ca="1" si="218"/>
        <v>0</v>
      </c>
      <c r="BJ63" s="5">
        <f t="shared" ca="1" si="219"/>
        <v>0</v>
      </c>
      <c r="BK63" s="5">
        <f t="shared" ca="1" si="220"/>
        <v>0</v>
      </c>
      <c r="BL63" s="5">
        <f t="shared" ca="1" si="221"/>
        <v>0</v>
      </c>
      <c r="BM63" s="5">
        <f t="shared" ca="1" si="222"/>
        <v>0</v>
      </c>
      <c r="BN63" s="5">
        <f t="shared" ca="1" si="223"/>
        <v>0</v>
      </c>
      <c r="BO63" s="5">
        <f t="shared" ca="1" si="224"/>
        <v>0</v>
      </c>
      <c r="BP63" s="5">
        <f t="shared" ca="1" si="225"/>
        <v>0</v>
      </c>
      <c r="BQ63" s="5">
        <f t="shared" ca="1" si="226"/>
        <v>0</v>
      </c>
      <c r="BR63" s="5">
        <f t="shared" ca="1" si="227"/>
        <v>0</v>
      </c>
      <c r="BS63" s="5">
        <f t="shared" ca="1" si="227"/>
        <v>0</v>
      </c>
      <c r="BT63" s="37">
        <f t="shared" ca="1" si="228"/>
        <v>0</v>
      </c>
      <c r="BU63" s="37">
        <f t="shared" ca="1" si="229"/>
        <v>0</v>
      </c>
      <c r="BV63" s="37">
        <f t="shared" ca="1" si="230"/>
        <v>0</v>
      </c>
      <c r="BW63" s="37">
        <f t="shared" ca="1" si="231"/>
        <v>0</v>
      </c>
      <c r="BX63" s="37">
        <f t="shared" ca="1" si="232"/>
        <v>0</v>
      </c>
      <c r="BY63" s="37">
        <f t="shared" ca="1" si="233"/>
        <v>0</v>
      </c>
      <c r="BZ63" s="37">
        <f t="shared" ca="1" si="234"/>
        <v>0</v>
      </c>
      <c r="CA63" s="19">
        <f t="shared" ca="1" si="235"/>
        <v>0</v>
      </c>
      <c r="CB63" s="33">
        <f t="shared" ca="1" si="86"/>
        <v>42.496810752355934</v>
      </c>
      <c r="CC63" s="33">
        <f t="shared" ca="1" si="87"/>
        <v>42.496810752355934</v>
      </c>
      <c r="CD63" s="24">
        <f t="shared" ca="1" si="236"/>
        <v>0</v>
      </c>
      <c r="CE63" s="34">
        <f t="shared" ca="1" si="237"/>
        <v>213.92500000000001</v>
      </c>
      <c r="CF63" s="34">
        <f t="shared" ca="1" si="238"/>
        <v>213.92500000000001</v>
      </c>
      <c r="CG63" s="45">
        <f t="shared" ca="1" si="332"/>
        <v>0</v>
      </c>
      <c r="CH63" s="5"/>
      <c r="CJ63" s="5">
        <f t="shared" ca="1" si="155"/>
        <v>48</v>
      </c>
      <c r="CK63" s="5">
        <f t="shared" ca="1" si="156"/>
        <v>47</v>
      </c>
      <c r="CL63" s="63">
        <f t="shared" ca="1" si="157"/>
        <v>2.083333333333337E-2</v>
      </c>
      <c r="CO63" s="5">
        <f t="shared" ca="1" si="318"/>
        <v>40520.199999999997</v>
      </c>
      <c r="CP63" s="5">
        <f t="shared" ca="1" si="318"/>
        <v>4.1361699999999999</v>
      </c>
      <c r="CQ63" s="5">
        <f t="shared" ca="1" si="318"/>
        <v>7166.01</v>
      </c>
      <c r="CR63" s="5">
        <f t="shared" ca="1" si="318"/>
        <v>3863.77</v>
      </c>
      <c r="CS63" s="5">
        <f t="shared" ca="1" si="318"/>
        <v>0</v>
      </c>
      <c r="CT63" s="5">
        <f t="shared" ca="1" si="318"/>
        <v>567.69200000000001</v>
      </c>
      <c r="CU63" s="5">
        <f t="shared" ca="1" si="318"/>
        <v>0</v>
      </c>
      <c r="CV63" s="5">
        <f t="shared" ca="1" si="318"/>
        <v>5351.94</v>
      </c>
      <c r="CW63" s="5">
        <f t="shared" ca="1" si="318"/>
        <v>23566.7</v>
      </c>
      <c r="CX63" s="5">
        <f t="shared" ca="1" si="318"/>
        <v>0</v>
      </c>
      <c r="CY63" s="5">
        <f t="shared" ca="1" si="318"/>
        <v>0</v>
      </c>
      <c r="CZ63" s="5">
        <f t="shared" ca="1" si="318"/>
        <v>0</v>
      </c>
      <c r="DA63" s="5"/>
      <c r="DB63" s="5">
        <f t="shared" ca="1" si="319"/>
        <v>603.82899999999995</v>
      </c>
      <c r="DC63" s="5">
        <f t="shared" ca="1" si="319"/>
        <v>540.73299999999995</v>
      </c>
      <c r="DD63" s="5">
        <f t="shared" ca="1" si="319"/>
        <v>0</v>
      </c>
      <c r="DE63" s="5">
        <f t="shared" ca="1" si="319"/>
        <v>0</v>
      </c>
      <c r="DF63" s="5">
        <f t="shared" ca="1" si="319"/>
        <v>0</v>
      </c>
      <c r="DG63" s="5">
        <f t="shared" ca="1" si="319"/>
        <v>0</v>
      </c>
      <c r="DH63" s="5">
        <f t="shared" ca="1" si="319"/>
        <v>63.095700000000001</v>
      </c>
      <c r="DI63" s="5">
        <f t="shared" ca="1" si="319"/>
        <v>0</v>
      </c>
      <c r="DJ63" s="5">
        <f t="shared" ca="1" si="319"/>
        <v>0</v>
      </c>
      <c r="DK63" s="5">
        <f t="shared" ca="1" si="319"/>
        <v>0</v>
      </c>
      <c r="DL63" s="5">
        <f t="shared" ca="1" si="319"/>
        <v>0</v>
      </c>
      <c r="DM63" s="5">
        <f t="shared" ca="1" si="319"/>
        <v>0</v>
      </c>
      <c r="DN63" s="5"/>
      <c r="DO63" s="5">
        <f t="shared" ca="1" si="320"/>
        <v>135.31100000000001</v>
      </c>
      <c r="DP63" s="5">
        <f t="shared" ca="1" si="320"/>
        <v>20.031300000000002</v>
      </c>
      <c r="DQ63" s="5">
        <f t="shared" ca="1" si="320"/>
        <v>62.298999999999999</v>
      </c>
      <c r="DR63" s="5">
        <f t="shared" ca="1" si="320"/>
        <v>20.1587</v>
      </c>
      <c r="DS63" s="5">
        <f t="shared" ca="1" si="320"/>
        <v>0</v>
      </c>
      <c r="DT63" s="5">
        <f t="shared" ca="1" si="320"/>
        <v>3.09768</v>
      </c>
      <c r="DU63" s="5">
        <f t="shared" ca="1" si="320"/>
        <v>2.06134</v>
      </c>
      <c r="DV63" s="5">
        <f t="shared" ca="1" si="320"/>
        <v>27.6633</v>
      </c>
      <c r="DW63" s="5"/>
      <c r="DX63" s="19">
        <f t="shared" ca="1" si="273"/>
        <v>36.102511318508547</v>
      </c>
      <c r="DY63" s="19">
        <f t="shared" ca="1" si="274"/>
        <v>9.8304109581047054</v>
      </c>
      <c r="DZ63" s="19">
        <f t="shared" ca="1" si="275"/>
        <v>4.4438756681600493</v>
      </c>
      <c r="EA63" s="19">
        <f t="shared" ca="1" si="276"/>
        <v>2.3960493343390192</v>
      </c>
      <c r="EB63" s="19">
        <f t="shared" ca="1" si="277"/>
        <v>0</v>
      </c>
      <c r="EC63" s="19">
        <f t="shared" ca="1" si="278"/>
        <v>0.3520442569587699</v>
      </c>
      <c r="ED63" s="19">
        <f t="shared" ca="1" si="279"/>
        <v>1.1467671140756626</v>
      </c>
      <c r="EE63" s="19">
        <f t="shared" ca="1" si="280"/>
        <v>3.3189119110149852</v>
      </c>
      <c r="EF63" s="19">
        <f t="shared" ca="1" si="281"/>
        <v>14.614476495124546</v>
      </c>
      <c r="EG63" s="19">
        <f t="shared" ca="1" si="282"/>
        <v>0</v>
      </c>
      <c r="EH63" s="19">
        <f t="shared" ca="1" si="283"/>
        <v>0</v>
      </c>
      <c r="EI63" s="5"/>
      <c r="EJ63" s="5"/>
      <c r="EK63" s="5"/>
      <c r="EL63" s="5">
        <f t="shared" ca="1" si="324"/>
        <v>40520.199999999997</v>
      </c>
      <c r="EM63" s="5">
        <f t="shared" ca="1" si="324"/>
        <v>4.1361699999999999</v>
      </c>
      <c r="EN63" s="5">
        <f t="shared" ca="1" si="324"/>
        <v>7166.01</v>
      </c>
      <c r="EO63" s="5">
        <f t="shared" ca="1" si="324"/>
        <v>3863.77</v>
      </c>
      <c r="EP63" s="5">
        <f t="shared" ca="1" si="324"/>
        <v>0</v>
      </c>
      <c r="EQ63" s="5">
        <f t="shared" ca="1" si="324"/>
        <v>567.69200000000001</v>
      </c>
      <c r="ER63" s="5">
        <f t="shared" ca="1" si="324"/>
        <v>0</v>
      </c>
      <c r="ES63" s="5">
        <f t="shared" ca="1" si="324"/>
        <v>5351.94</v>
      </c>
      <c r="ET63" s="5">
        <f t="shared" ca="1" si="324"/>
        <v>23566.7</v>
      </c>
      <c r="EU63" s="5">
        <f t="shared" ca="1" si="324"/>
        <v>0</v>
      </c>
      <c r="EV63" s="5">
        <f t="shared" ca="1" si="324"/>
        <v>0</v>
      </c>
      <c r="EW63" s="5">
        <f t="shared" ca="1" si="324"/>
        <v>0</v>
      </c>
      <c r="EX63" s="5"/>
      <c r="EY63" s="5">
        <f t="shared" ca="1" si="325"/>
        <v>603.82899999999995</v>
      </c>
      <c r="EZ63" s="5">
        <f t="shared" ca="1" si="325"/>
        <v>540.73299999999995</v>
      </c>
      <c r="FA63" s="5">
        <f t="shared" ca="1" si="325"/>
        <v>0</v>
      </c>
      <c r="FB63" s="5">
        <f t="shared" ca="1" si="325"/>
        <v>0</v>
      </c>
      <c r="FC63" s="5">
        <f t="shared" ca="1" si="325"/>
        <v>0</v>
      </c>
      <c r="FD63" s="5">
        <f t="shared" ca="1" si="325"/>
        <v>0</v>
      </c>
      <c r="FE63" s="5">
        <f t="shared" ca="1" si="325"/>
        <v>63.095700000000001</v>
      </c>
      <c r="FF63" s="5">
        <f t="shared" ca="1" si="325"/>
        <v>0</v>
      </c>
      <c r="FG63" s="5">
        <f t="shared" ca="1" si="325"/>
        <v>0</v>
      </c>
      <c r="FH63" s="5">
        <f t="shared" ca="1" si="325"/>
        <v>0</v>
      </c>
      <c r="FI63" s="5">
        <f t="shared" ca="1" si="325"/>
        <v>0</v>
      </c>
      <c r="FJ63" s="5">
        <f t="shared" ca="1" si="325"/>
        <v>0</v>
      </c>
      <c r="FK63" s="5"/>
      <c r="FL63" s="5">
        <f t="shared" ca="1" si="326"/>
        <v>135.31100000000001</v>
      </c>
      <c r="FM63" s="5">
        <f t="shared" ca="1" si="326"/>
        <v>20.031300000000002</v>
      </c>
      <c r="FN63" s="5">
        <f t="shared" ca="1" si="326"/>
        <v>62.298999999999999</v>
      </c>
      <c r="FO63" s="5">
        <f t="shared" ca="1" si="326"/>
        <v>20.1587</v>
      </c>
      <c r="FP63" s="5">
        <f t="shared" ca="1" si="326"/>
        <v>0</v>
      </c>
      <c r="FQ63" s="5">
        <f t="shared" ca="1" si="326"/>
        <v>3.09768</v>
      </c>
      <c r="FR63" s="5">
        <f t="shared" ca="1" si="326"/>
        <v>2.06134</v>
      </c>
      <c r="FS63" s="5">
        <f t="shared" ca="1" si="326"/>
        <v>27.6633</v>
      </c>
      <c r="FT63" s="5"/>
      <c r="FU63" s="19">
        <f t="shared" ca="1" si="284"/>
        <v>36.102511318508547</v>
      </c>
      <c r="FV63" s="19">
        <f t="shared" ca="1" si="285"/>
        <v>9.8304109581047054</v>
      </c>
      <c r="FW63" s="19">
        <f t="shared" ca="1" si="286"/>
        <v>4.4438756681600493</v>
      </c>
      <c r="FX63" s="19">
        <f t="shared" ca="1" si="287"/>
        <v>2.3960493343390192</v>
      </c>
      <c r="FY63" s="19">
        <f t="shared" ca="1" si="288"/>
        <v>0</v>
      </c>
      <c r="FZ63" s="19">
        <f t="shared" ca="1" si="289"/>
        <v>0.3520442569587699</v>
      </c>
      <c r="GA63" s="19">
        <f t="shared" ca="1" si="290"/>
        <v>1.1467671140756626</v>
      </c>
      <c r="GB63" s="19">
        <f t="shared" ca="1" si="291"/>
        <v>3.3189119110149852</v>
      </c>
      <c r="GC63" s="19">
        <f t="shared" ca="1" si="292"/>
        <v>14.614476495124546</v>
      </c>
      <c r="GD63" s="19">
        <f t="shared" ca="1" si="293"/>
        <v>0</v>
      </c>
      <c r="GE63" s="19">
        <f t="shared" ca="1" si="294"/>
        <v>0</v>
      </c>
      <c r="GF63" s="5"/>
      <c r="GG63" s="5"/>
      <c r="GH63" s="5"/>
      <c r="GI63" s="5">
        <f t="shared" ca="1" si="321"/>
        <v>56529.8</v>
      </c>
      <c r="GJ63" s="5">
        <f t="shared" ca="1" si="321"/>
        <v>0</v>
      </c>
      <c r="GK63" s="5">
        <f t="shared" ca="1" si="321"/>
        <v>8305.48</v>
      </c>
      <c r="GL63" s="5">
        <f t="shared" ca="1" si="321"/>
        <v>19305.7</v>
      </c>
      <c r="GM63" s="5">
        <f t="shared" ca="1" si="321"/>
        <v>0</v>
      </c>
      <c r="GN63" s="5">
        <f t="shared" ca="1" si="321"/>
        <v>0</v>
      </c>
      <c r="GO63" s="5">
        <f t="shared" ca="1" si="321"/>
        <v>0</v>
      </c>
      <c r="GP63" s="5">
        <f t="shared" ca="1" si="321"/>
        <v>5351.94</v>
      </c>
      <c r="GQ63" s="5">
        <f t="shared" ca="1" si="321"/>
        <v>23566.7</v>
      </c>
      <c r="GR63" s="5">
        <f t="shared" ca="1" si="321"/>
        <v>0</v>
      </c>
      <c r="GS63" s="5">
        <f t="shared" ca="1" si="321"/>
        <v>0</v>
      </c>
      <c r="GT63" s="5">
        <f t="shared" ca="1" si="321"/>
        <v>0</v>
      </c>
      <c r="GU63" s="5"/>
      <c r="GV63" s="5">
        <f t="shared" ca="1" si="322"/>
        <v>409.399</v>
      </c>
      <c r="GW63" s="5">
        <f t="shared" ca="1" si="322"/>
        <v>281.577</v>
      </c>
      <c r="GX63" s="5">
        <f t="shared" ca="1" si="322"/>
        <v>0</v>
      </c>
      <c r="GY63" s="5">
        <f t="shared" ca="1" si="322"/>
        <v>0</v>
      </c>
      <c r="GZ63" s="5">
        <f t="shared" ca="1" si="322"/>
        <v>0</v>
      </c>
      <c r="HA63" s="5">
        <f t="shared" ca="1" si="322"/>
        <v>0</v>
      </c>
      <c r="HB63" s="5">
        <f t="shared" ca="1" si="322"/>
        <v>127.822</v>
      </c>
      <c r="HC63" s="5">
        <f t="shared" ca="1" si="322"/>
        <v>0</v>
      </c>
      <c r="HD63" s="5">
        <f t="shared" ca="1" si="322"/>
        <v>0</v>
      </c>
      <c r="HE63" s="5">
        <f t="shared" ca="1" si="322"/>
        <v>0</v>
      </c>
      <c r="HF63" s="5">
        <f t="shared" ca="1" si="322"/>
        <v>0</v>
      </c>
      <c r="HG63" s="5">
        <f t="shared" ca="1" si="322"/>
        <v>0</v>
      </c>
      <c r="HH63" s="5"/>
      <c r="HI63" s="5">
        <f t="shared" ca="1" si="323"/>
        <v>213.92500000000001</v>
      </c>
      <c r="HJ63" s="5">
        <f t="shared" ca="1" si="323"/>
        <v>10.5215</v>
      </c>
      <c r="HK63" s="5">
        <f t="shared" ca="1" si="323"/>
        <v>70.810100000000006</v>
      </c>
      <c r="HL63" s="5">
        <f t="shared" ca="1" si="323"/>
        <v>100.761</v>
      </c>
      <c r="HM63" s="5">
        <f t="shared" ca="1" si="323"/>
        <v>0</v>
      </c>
      <c r="HN63" s="5">
        <f t="shared" ca="1" si="323"/>
        <v>0</v>
      </c>
      <c r="HO63" s="5">
        <f t="shared" ca="1" si="323"/>
        <v>4.1684799999999997</v>
      </c>
      <c r="HP63" s="5">
        <f t="shared" ca="1" si="323"/>
        <v>27.6633</v>
      </c>
      <c r="HQ63" s="5"/>
      <c r="HR63" s="19">
        <f t="shared" ca="1" si="103"/>
        <v>42.496810752355934</v>
      </c>
      <c r="HS63" s="19">
        <f t="shared" ca="1" si="104"/>
        <v>5.1176743213893001</v>
      </c>
      <c r="HT63" s="19">
        <f t="shared" ca="1" si="105"/>
        <v>5.1504980434565288</v>
      </c>
      <c r="HU63" s="19">
        <f t="shared" ca="1" si="106"/>
        <v>11.972091929371778</v>
      </c>
      <c r="HV63" s="19">
        <f t="shared" ca="1" si="107"/>
        <v>0</v>
      </c>
      <c r="HW63" s="19">
        <f t="shared" ca="1" si="108"/>
        <v>0</v>
      </c>
      <c r="HX63" s="19">
        <f t="shared" ca="1" si="109"/>
        <v>2.323170454648722</v>
      </c>
      <c r="HY63" s="19">
        <f t="shared" ca="1" si="110"/>
        <v>3.3189119110149852</v>
      </c>
      <c r="HZ63" s="19">
        <f t="shared" ca="1" si="111"/>
        <v>14.614476495124546</v>
      </c>
      <c r="IA63" s="19">
        <f t="shared" ca="1" si="112"/>
        <v>0</v>
      </c>
      <c r="IB63" s="19">
        <f t="shared" ca="1" si="113"/>
        <v>0</v>
      </c>
      <c r="IC63" s="5"/>
      <c r="ID63" s="5"/>
      <c r="IE63" s="5"/>
      <c r="IF63" s="5">
        <f t="shared" ca="1" si="327"/>
        <v>56529.8</v>
      </c>
      <c r="IG63" s="5">
        <f t="shared" ca="1" si="327"/>
        <v>0</v>
      </c>
      <c r="IH63" s="5">
        <f t="shared" ca="1" si="327"/>
        <v>8305.48</v>
      </c>
      <c r="II63" s="5">
        <f t="shared" ca="1" si="327"/>
        <v>19305.7</v>
      </c>
      <c r="IJ63" s="5">
        <f t="shared" ca="1" si="327"/>
        <v>0</v>
      </c>
      <c r="IK63" s="5">
        <f t="shared" ca="1" si="327"/>
        <v>0</v>
      </c>
      <c r="IL63" s="5">
        <f t="shared" ca="1" si="327"/>
        <v>0</v>
      </c>
      <c r="IM63" s="5">
        <f t="shared" ca="1" si="327"/>
        <v>5351.94</v>
      </c>
      <c r="IN63" s="5">
        <f t="shared" ca="1" si="327"/>
        <v>23566.7</v>
      </c>
      <c r="IO63" s="5">
        <f t="shared" ca="1" si="327"/>
        <v>0</v>
      </c>
      <c r="IP63" s="5">
        <f t="shared" ca="1" si="327"/>
        <v>0</v>
      </c>
      <c r="IQ63" s="5">
        <f t="shared" ca="1" si="327"/>
        <v>0</v>
      </c>
      <c r="IR63" s="5"/>
      <c r="IS63" s="5">
        <f t="shared" ca="1" si="328"/>
        <v>409.399</v>
      </c>
      <c r="IT63" s="5">
        <f t="shared" ca="1" si="328"/>
        <v>281.577</v>
      </c>
      <c r="IU63" s="5">
        <f t="shared" ca="1" si="328"/>
        <v>0</v>
      </c>
      <c r="IV63" s="5">
        <f t="shared" ca="1" si="328"/>
        <v>0</v>
      </c>
      <c r="IW63" s="5">
        <f t="shared" ca="1" si="328"/>
        <v>0</v>
      </c>
      <c r="IX63" s="5">
        <f t="shared" ca="1" si="328"/>
        <v>0</v>
      </c>
      <c r="IY63" s="5">
        <f t="shared" ca="1" si="328"/>
        <v>127.822</v>
      </c>
      <c r="IZ63" s="5">
        <f t="shared" ca="1" si="328"/>
        <v>0</v>
      </c>
      <c r="JA63" s="5">
        <f t="shared" ca="1" si="328"/>
        <v>0</v>
      </c>
      <c r="JB63" s="5">
        <f t="shared" ca="1" si="328"/>
        <v>0</v>
      </c>
      <c r="JC63" s="5">
        <f t="shared" ca="1" si="328"/>
        <v>0</v>
      </c>
      <c r="JD63" s="5">
        <f t="shared" ca="1" si="328"/>
        <v>0</v>
      </c>
      <c r="JE63" s="5"/>
      <c r="JF63" s="5">
        <f t="shared" ca="1" si="329"/>
        <v>213.92500000000001</v>
      </c>
      <c r="JG63" s="5">
        <f t="shared" ca="1" si="329"/>
        <v>10.5215</v>
      </c>
      <c r="JH63" s="5">
        <f t="shared" ca="1" si="329"/>
        <v>70.810100000000006</v>
      </c>
      <c r="JI63" s="5">
        <f t="shared" ca="1" si="329"/>
        <v>100.761</v>
      </c>
      <c r="JJ63" s="5">
        <f t="shared" ca="1" si="329"/>
        <v>0</v>
      </c>
      <c r="JK63" s="5">
        <f t="shared" ca="1" si="329"/>
        <v>0</v>
      </c>
      <c r="JL63" s="5">
        <f t="shared" ca="1" si="329"/>
        <v>4.1684799999999997</v>
      </c>
      <c r="JM63" s="5">
        <f t="shared" ca="1" si="329"/>
        <v>27.6633</v>
      </c>
      <c r="JN63" s="5"/>
      <c r="JO63" s="19">
        <f t="shared" ca="1" si="295"/>
        <v>42.496810752355934</v>
      </c>
      <c r="JP63" s="19">
        <f t="shared" ca="1" si="296"/>
        <v>5.1176743213893001</v>
      </c>
      <c r="JQ63" s="19">
        <f t="shared" ca="1" si="297"/>
        <v>5.1504980434565288</v>
      </c>
      <c r="JR63" s="19">
        <f t="shared" ca="1" si="298"/>
        <v>11.972091929371778</v>
      </c>
      <c r="JS63" s="19">
        <f t="shared" ca="1" si="299"/>
        <v>0</v>
      </c>
      <c r="JT63" s="19">
        <f t="shared" ca="1" si="300"/>
        <v>0</v>
      </c>
      <c r="JU63" s="19">
        <f t="shared" ca="1" si="301"/>
        <v>2.323170454648722</v>
      </c>
      <c r="JV63" s="19">
        <f t="shared" ca="1" si="302"/>
        <v>3.3189119110149852</v>
      </c>
      <c r="JW63" s="19">
        <f t="shared" ca="1" si="303"/>
        <v>14.614476495124546</v>
      </c>
      <c r="JX63" s="19">
        <f t="shared" ca="1" si="304"/>
        <v>0</v>
      </c>
      <c r="JY63" s="19">
        <f t="shared" ca="1" si="305"/>
        <v>0</v>
      </c>
    </row>
    <row r="64" spans="1:285" ht="15" customHeight="1" x14ac:dyDescent="0.25">
      <c r="A64" s="5">
        <f>IF('Old Results'!E44='New Results'!E44,'New Results'!E44,"0")</f>
        <v>5502.05</v>
      </c>
      <c r="B64" s="5">
        <v>200</v>
      </c>
      <c r="C64" s="27">
        <f t="shared" si="272"/>
        <v>43</v>
      </c>
      <c r="D64" s="41" t="str">
        <f>'Old Results'!C44</f>
        <v>OffSml-PSZ-Evap19</v>
      </c>
      <c r="E64" s="41" t="str">
        <f>'New Results'!C44</f>
        <v>OffSml-PSZ-Evap19</v>
      </c>
      <c r="F64" s="5">
        <f t="shared" ca="1" si="183"/>
        <v>0</v>
      </c>
      <c r="G64" s="5">
        <f t="shared" ca="1" si="184"/>
        <v>0</v>
      </c>
      <c r="H64" s="5">
        <f t="shared" ca="1" si="185"/>
        <v>0</v>
      </c>
      <c r="I64" s="5">
        <f t="shared" ca="1" si="186"/>
        <v>0</v>
      </c>
      <c r="J64" s="5">
        <f t="shared" ca="1" si="187"/>
        <v>0</v>
      </c>
      <c r="K64" s="5">
        <f t="shared" ca="1" si="188"/>
        <v>0</v>
      </c>
      <c r="L64" s="5">
        <f t="shared" ca="1" si="189"/>
        <v>0</v>
      </c>
      <c r="M64" s="5">
        <f t="shared" ca="1" si="190"/>
        <v>0</v>
      </c>
      <c r="N64" s="5">
        <f t="shared" ca="1" si="191"/>
        <v>0</v>
      </c>
      <c r="O64" s="5">
        <f t="shared" ca="1" si="192"/>
        <v>0</v>
      </c>
      <c r="P64" s="5">
        <f t="shared" ca="1" si="193"/>
        <v>0</v>
      </c>
      <c r="Q64" s="5">
        <f t="shared" ca="1" si="193"/>
        <v>0</v>
      </c>
      <c r="R64" s="5">
        <f t="shared" ca="1" si="194"/>
        <v>0</v>
      </c>
      <c r="S64" s="5">
        <f t="shared" ca="1" si="195"/>
        <v>0</v>
      </c>
      <c r="T64" s="5">
        <f t="shared" ca="1" si="196"/>
        <v>0</v>
      </c>
      <c r="U64" s="5">
        <f t="shared" ca="1" si="197"/>
        <v>0</v>
      </c>
      <c r="V64" s="5">
        <f t="shared" ca="1" si="198"/>
        <v>0</v>
      </c>
      <c r="W64" s="5">
        <f t="shared" ca="1" si="199"/>
        <v>0</v>
      </c>
      <c r="X64" s="5">
        <f t="shared" ca="1" si="200"/>
        <v>0</v>
      </c>
      <c r="Y64" s="5">
        <f t="shared" ca="1" si="201"/>
        <v>0</v>
      </c>
      <c r="Z64" s="5">
        <f t="shared" ca="1" si="202"/>
        <v>0</v>
      </c>
      <c r="AA64" s="5">
        <f t="shared" ca="1" si="203"/>
        <v>0</v>
      </c>
      <c r="AB64" s="5">
        <f t="shared" ca="1" si="204"/>
        <v>0</v>
      </c>
      <c r="AC64" s="5">
        <f t="shared" ca="1" si="204"/>
        <v>0</v>
      </c>
      <c r="AD64" s="37">
        <f t="shared" ca="1" si="205"/>
        <v>0</v>
      </c>
      <c r="AE64" s="37">
        <f t="shared" ca="1" si="206"/>
        <v>0</v>
      </c>
      <c r="AF64" s="37">
        <f t="shared" ca="1" si="207"/>
        <v>0</v>
      </c>
      <c r="AG64" s="37">
        <f t="shared" ca="1" si="208"/>
        <v>0</v>
      </c>
      <c r="AH64" s="37">
        <f t="shared" ca="1" si="209"/>
        <v>0</v>
      </c>
      <c r="AI64" s="37">
        <f t="shared" ca="1" si="210"/>
        <v>0</v>
      </c>
      <c r="AJ64" s="37">
        <f t="shared" ca="1" si="211"/>
        <v>0</v>
      </c>
      <c r="AK64" s="37">
        <f t="shared" ca="1" si="212"/>
        <v>0</v>
      </c>
      <c r="AL64" s="33">
        <f t="shared" ca="1" si="330"/>
        <v>42.054374351378115</v>
      </c>
      <c r="AM64" s="33">
        <f t="shared" ca="1" si="331"/>
        <v>42.054374351378115</v>
      </c>
      <c r="AN64" s="24">
        <f t="shared" ca="1" si="213"/>
        <v>0</v>
      </c>
      <c r="AO64" s="34">
        <f t="shared" ca="1" si="214"/>
        <v>205.86500000000001</v>
      </c>
      <c r="AP64" s="34">
        <f t="shared" ca="1" si="215"/>
        <v>205.86500000000001</v>
      </c>
      <c r="AQ64" s="45">
        <f t="shared" ca="1" si="216"/>
        <v>0</v>
      </c>
      <c r="AR64" s="34">
        <f t="shared" ca="1" si="70"/>
        <v>13.7</v>
      </c>
      <c r="AS64" s="34">
        <f t="shared" ca="1" si="71"/>
        <v>13.7</v>
      </c>
      <c r="AT64" s="47">
        <f t="shared" ca="1" si="132"/>
        <v>0</v>
      </c>
      <c r="AU64" s="5"/>
      <c r="AV64" s="5">
        <f t="shared" ca="1" si="72"/>
        <v>0</v>
      </c>
      <c r="AW64" s="5">
        <f t="shared" ca="1" si="73"/>
        <v>0</v>
      </c>
      <c r="AX64" s="5">
        <f t="shared" ca="1" si="74"/>
        <v>0</v>
      </c>
      <c r="AY64" s="5">
        <f t="shared" ca="1" si="75"/>
        <v>0</v>
      </c>
      <c r="AZ64" s="5">
        <f t="shared" ca="1" si="76"/>
        <v>0</v>
      </c>
      <c r="BA64" s="5">
        <f t="shared" ca="1" si="77"/>
        <v>0</v>
      </c>
      <c r="BB64" s="5">
        <f t="shared" ca="1" si="78"/>
        <v>0</v>
      </c>
      <c r="BC64" s="5">
        <f t="shared" ca="1" si="79"/>
        <v>0</v>
      </c>
      <c r="BD64" s="5">
        <f t="shared" ca="1" si="80"/>
        <v>0</v>
      </c>
      <c r="BE64" s="5">
        <f t="shared" ca="1" si="81"/>
        <v>0</v>
      </c>
      <c r="BF64" s="5">
        <f t="shared" ca="1" si="82"/>
        <v>0</v>
      </c>
      <c r="BG64" s="5">
        <f t="shared" ca="1" si="83"/>
        <v>0</v>
      </c>
      <c r="BH64" s="5">
        <f t="shared" ca="1" si="217"/>
        <v>0</v>
      </c>
      <c r="BI64" s="5">
        <f t="shared" ca="1" si="218"/>
        <v>0</v>
      </c>
      <c r="BJ64" s="5">
        <f t="shared" ca="1" si="219"/>
        <v>0</v>
      </c>
      <c r="BK64" s="5">
        <f t="shared" ca="1" si="220"/>
        <v>0</v>
      </c>
      <c r="BL64" s="5">
        <f t="shared" ca="1" si="221"/>
        <v>0</v>
      </c>
      <c r="BM64" s="5">
        <f t="shared" ca="1" si="222"/>
        <v>0</v>
      </c>
      <c r="BN64" s="5">
        <f t="shared" ca="1" si="223"/>
        <v>0</v>
      </c>
      <c r="BO64" s="5">
        <f t="shared" ca="1" si="224"/>
        <v>0</v>
      </c>
      <c r="BP64" s="5">
        <f t="shared" ca="1" si="225"/>
        <v>0</v>
      </c>
      <c r="BQ64" s="5">
        <f t="shared" ca="1" si="226"/>
        <v>0</v>
      </c>
      <c r="BR64" s="5">
        <f t="shared" ca="1" si="227"/>
        <v>0</v>
      </c>
      <c r="BS64" s="5">
        <f t="shared" ca="1" si="227"/>
        <v>0</v>
      </c>
      <c r="BT64" s="37">
        <f t="shared" ca="1" si="228"/>
        <v>0</v>
      </c>
      <c r="BU64" s="37">
        <f t="shared" ca="1" si="229"/>
        <v>0</v>
      </c>
      <c r="BV64" s="37">
        <f t="shared" ca="1" si="230"/>
        <v>0</v>
      </c>
      <c r="BW64" s="37">
        <f t="shared" ca="1" si="231"/>
        <v>0</v>
      </c>
      <c r="BX64" s="37">
        <f t="shared" ca="1" si="232"/>
        <v>0</v>
      </c>
      <c r="BY64" s="37">
        <f t="shared" ca="1" si="233"/>
        <v>0</v>
      </c>
      <c r="BZ64" s="37">
        <f t="shared" ca="1" si="234"/>
        <v>0</v>
      </c>
      <c r="CA64" s="19">
        <f t="shared" ca="1" si="235"/>
        <v>0</v>
      </c>
      <c r="CB64" s="33">
        <f t="shared" ca="1" si="86"/>
        <v>42.926967657509472</v>
      </c>
      <c r="CC64" s="33">
        <f t="shared" ca="1" si="87"/>
        <v>42.926967657509472</v>
      </c>
      <c r="CD64" s="24">
        <f t="shared" ca="1" si="236"/>
        <v>0</v>
      </c>
      <c r="CE64" s="34">
        <f t="shared" ca="1" si="237"/>
        <v>219.602</v>
      </c>
      <c r="CF64" s="34">
        <f t="shared" ca="1" si="238"/>
        <v>219.602</v>
      </c>
      <c r="CG64" s="45">
        <f t="shared" ca="1" si="332"/>
        <v>0</v>
      </c>
      <c r="CH64" s="5"/>
      <c r="CJ64" s="5">
        <f t="shared" ca="1" si="155"/>
        <v>44</v>
      </c>
      <c r="CK64" s="5">
        <f t="shared" ca="1" si="156"/>
        <v>39</v>
      </c>
      <c r="CL64" s="63">
        <f t="shared" ca="1" si="157"/>
        <v>0.11363636363636365</v>
      </c>
      <c r="CO64" s="5">
        <f t="shared" ca="1" si="318"/>
        <v>56399.199999999997</v>
      </c>
      <c r="CP64" s="5">
        <f t="shared" ca="1" si="318"/>
        <v>0</v>
      </c>
      <c r="CQ64" s="5">
        <f t="shared" ca="1" si="318"/>
        <v>4444.79</v>
      </c>
      <c r="CR64" s="5">
        <f t="shared" ca="1" si="318"/>
        <v>22543.4</v>
      </c>
      <c r="CS64" s="5">
        <f t="shared" ca="1" si="318"/>
        <v>0</v>
      </c>
      <c r="CT64" s="5">
        <f t="shared" ca="1" si="318"/>
        <v>0</v>
      </c>
      <c r="CU64" s="5">
        <f t="shared" ca="1" si="318"/>
        <v>0</v>
      </c>
      <c r="CV64" s="5">
        <f t="shared" ca="1" si="318"/>
        <v>5844.27</v>
      </c>
      <c r="CW64" s="5">
        <f t="shared" ca="1" si="318"/>
        <v>23566.7</v>
      </c>
      <c r="CX64" s="5">
        <f t="shared" ca="1" si="318"/>
        <v>0</v>
      </c>
      <c r="CY64" s="5">
        <f t="shared" ca="1" si="318"/>
        <v>0</v>
      </c>
      <c r="CZ64" s="5">
        <f t="shared" ca="1" si="318"/>
        <v>0</v>
      </c>
      <c r="DA64" s="5"/>
      <c r="DB64" s="5">
        <f t="shared" ca="1" si="319"/>
        <v>389.512</v>
      </c>
      <c r="DC64" s="5">
        <f t="shared" ca="1" si="319"/>
        <v>247.917</v>
      </c>
      <c r="DD64" s="5">
        <f t="shared" ca="1" si="319"/>
        <v>0</v>
      </c>
      <c r="DE64" s="5">
        <f t="shared" ca="1" si="319"/>
        <v>0</v>
      </c>
      <c r="DF64" s="5">
        <f t="shared" ca="1" si="319"/>
        <v>0</v>
      </c>
      <c r="DG64" s="5">
        <f t="shared" ca="1" si="319"/>
        <v>0</v>
      </c>
      <c r="DH64" s="5">
        <f t="shared" ca="1" si="319"/>
        <v>141.595</v>
      </c>
      <c r="DI64" s="5">
        <f t="shared" ca="1" si="319"/>
        <v>0</v>
      </c>
      <c r="DJ64" s="5">
        <f t="shared" ca="1" si="319"/>
        <v>0</v>
      </c>
      <c r="DK64" s="5">
        <f t="shared" ca="1" si="319"/>
        <v>0</v>
      </c>
      <c r="DL64" s="5">
        <f t="shared" ca="1" si="319"/>
        <v>0</v>
      </c>
      <c r="DM64" s="5">
        <f t="shared" ca="1" si="319"/>
        <v>0</v>
      </c>
      <c r="DN64" s="5"/>
      <c r="DO64" s="5">
        <f t="shared" ca="1" si="320"/>
        <v>205.86500000000001</v>
      </c>
      <c r="DP64" s="5">
        <f t="shared" ca="1" si="320"/>
        <v>9.2695299999999996</v>
      </c>
      <c r="DQ64" s="5">
        <f t="shared" ca="1" si="320"/>
        <v>44.110599999999998</v>
      </c>
      <c r="DR64" s="5">
        <f t="shared" ca="1" si="320"/>
        <v>117.67100000000001</v>
      </c>
      <c r="DS64" s="5">
        <f t="shared" ca="1" si="320"/>
        <v>0</v>
      </c>
      <c r="DT64" s="5">
        <f t="shared" ca="1" si="320"/>
        <v>0</v>
      </c>
      <c r="DU64" s="5">
        <f t="shared" ca="1" si="320"/>
        <v>4.6173400000000004</v>
      </c>
      <c r="DV64" s="5">
        <f t="shared" ca="1" si="320"/>
        <v>30.1968</v>
      </c>
      <c r="DW64" s="5"/>
      <c r="DX64" s="19">
        <f t="shared" ca="1" si="273"/>
        <v>42.054374351378115</v>
      </c>
      <c r="DY64" s="19">
        <f t="shared" ca="1" si="274"/>
        <v>4.5059023454894085</v>
      </c>
      <c r="DZ64" s="19">
        <f t="shared" ca="1" si="275"/>
        <v>2.7563587172054054</v>
      </c>
      <c r="EA64" s="19">
        <f t="shared" ca="1" si="276"/>
        <v>13.979894911896475</v>
      </c>
      <c r="EB64" s="19">
        <f t="shared" ca="1" si="277"/>
        <v>0</v>
      </c>
      <c r="EC64" s="19">
        <f t="shared" ca="1" si="278"/>
        <v>0</v>
      </c>
      <c r="ED64" s="19">
        <f t="shared" ca="1" si="279"/>
        <v>2.5734953335574922</v>
      </c>
      <c r="EE64" s="19">
        <f t="shared" ca="1" si="280"/>
        <v>3.6242217428049548</v>
      </c>
      <c r="EF64" s="19">
        <f t="shared" ca="1" si="281"/>
        <v>14.614476495124546</v>
      </c>
      <c r="EG64" s="19">
        <f t="shared" ca="1" si="282"/>
        <v>0</v>
      </c>
      <c r="EH64" s="19">
        <f t="shared" ca="1" si="283"/>
        <v>0</v>
      </c>
      <c r="EI64" s="5"/>
      <c r="EJ64" s="5"/>
      <c r="EK64" s="5"/>
      <c r="EL64" s="5">
        <f t="shared" ca="1" si="324"/>
        <v>56399.199999999997</v>
      </c>
      <c r="EM64" s="5">
        <f t="shared" ca="1" si="324"/>
        <v>0</v>
      </c>
      <c r="EN64" s="5">
        <f t="shared" ca="1" si="324"/>
        <v>4444.79</v>
      </c>
      <c r="EO64" s="5">
        <f t="shared" ca="1" si="324"/>
        <v>22543.4</v>
      </c>
      <c r="EP64" s="5">
        <f t="shared" ca="1" si="324"/>
        <v>0</v>
      </c>
      <c r="EQ64" s="5">
        <f t="shared" ca="1" si="324"/>
        <v>0</v>
      </c>
      <c r="ER64" s="5">
        <f t="shared" ca="1" si="324"/>
        <v>0</v>
      </c>
      <c r="ES64" s="5">
        <f t="shared" ca="1" si="324"/>
        <v>5844.27</v>
      </c>
      <c r="ET64" s="5">
        <f t="shared" ca="1" si="324"/>
        <v>23566.7</v>
      </c>
      <c r="EU64" s="5">
        <f t="shared" ca="1" si="324"/>
        <v>0</v>
      </c>
      <c r="EV64" s="5">
        <f t="shared" ca="1" si="324"/>
        <v>0</v>
      </c>
      <c r="EW64" s="5">
        <f t="shared" ca="1" si="324"/>
        <v>0</v>
      </c>
      <c r="EX64" s="5"/>
      <c r="EY64" s="5">
        <f t="shared" ca="1" si="325"/>
        <v>389.512</v>
      </c>
      <c r="EZ64" s="5">
        <f t="shared" ca="1" si="325"/>
        <v>247.917</v>
      </c>
      <c r="FA64" s="5">
        <f t="shared" ca="1" si="325"/>
        <v>0</v>
      </c>
      <c r="FB64" s="5">
        <f t="shared" ca="1" si="325"/>
        <v>0</v>
      </c>
      <c r="FC64" s="5">
        <f t="shared" ca="1" si="325"/>
        <v>0</v>
      </c>
      <c r="FD64" s="5">
        <f t="shared" ca="1" si="325"/>
        <v>0</v>
      </c>
      <c r="FE64" s="5">
        <f t="shared" ca="1" si="325"/>
        <v>141.595</v>
      </c>
      <c r="FF64" s="5">
        <f t="shared" ca="1" si="325"/>
        <v>0</v>
      </c>
      <c r="FG64" s="5">
        <f t="shared" ca="1" si="325"/>
        <v>0</v>
      </c>
      <c r="FH64" s="5">
        <f t="shared" ca="1" si="325"/>
        <v>0</v>
      </c>
      <c r="FI64" s="5">
        <f t="shared" ca="1" si="325"/>
        <v>0</v>
      </c>
      <c r="FJ64" s="5">
        <f t="shared" ca="1" si="325"/>
        <v>0</v>
      </c>
      <c r="FK64" s="5"/>
      <c r="FL64" s="5">
        <f t="shared" ca="1" si="326"/>
        <v>205.86500000000001</v>
      </c>
      <c r="FM64" s="5">
        <f t="shared" ca="1" si="326"/>
        <v>9.2695299999999996</v>
      </c>
      <c r="FN64" s="5">
        <f t="shared" ca="1" si="326"/>
        <v>44.110599999999998</v>
      </c>
      <c r="FO64" s="5">
        <f t="shared" ca="1" si="326"/>
        <v>117.67100000000001</v>
      </c>
      <c r="FP64" s="5">
        <f t="shared" ca="1" si="326"/>
        <v>0</v>
      </c>
      <c r="FQ64" s="5">
        <f t="shared" ca="1" si="326"/>
        <v>0</v>
      </c>
      <c r="FR64" s="5">
        <f t="shared" ca="1" si="326"/>
        <v>4.6173400000000004</v>
      </c>
      <c r="FS64" s="5">
        <f t="shared" ca="1" si="326"/>
        <v>30.1968</v>
      </c>
      <c r="FT64" s="5"/>
      <c r="FU64" s="19">
        <f t="shared" ca="1" si="284"/>
        <v>42.054374351378115</v>
      </c>
      <c r="FV64" s="19">
        <f t="shared" ca="1" si="285"/>
        <v>4.5059023454894085</v>
      </c>
      <c r="FW64" s="19">
        <f t="shared" ca="1" si="286"/>
        <v>2.7563587172054054</v>
      </c>
      <c r="FX64" s="19">
        <f t="shared" ca="1" si="287"/>
        <v>13.979894911896475</v>
      </c>
      <c r="FY64" s="19">
        <f t="shared" ca="1" si="288"/>
        <v>0</v>
      </c>
      <c r="FZ64" s="19">
        <f t="shared" ca="1" si="289"/>
        <v>0</v>
      </c>
      <c r="GA64" s="19">
        <f t="shared" ca="1" si="290"/>
        <v>2.5734953335574922</v>
      </c>
      <c r="GB64" s="19">
        <f t="shared" ca="1" si="291"/>
        <v>3.6242217428049548</v>
      </c>
      <c r="GC64" s="19">
        <f t="shared" ca="1" si="292"/>
        <v>14.614476495124546</v>
      </c>
      <c r="GD64" s="19">
        <f t="shared" ca="1" si="293"/>
        <v>0</v>
      </c>
      <c r="GE64" s="19">
        <f t="shared" ca="1" si="294"/>
        <v>0</v>
      </c>
      <c r="GF64" s="5"/>
      <c r="GG64" s="5"/>
      <c r="GH64" s="5"/>
      <c r="GI64" s="5">
        <f t="shared" ca="1" si="321"/>
        <v>57695.199999999997</v>
      </c>
      <c r="GJ64" s="5">
        <f t="shared" ca="1" si="321"/>
        <v>0</v>
      </c>
      <c r="GK64" s="5">
        <f t="shared" ca="1" si="321"/>
        <v>8415.99</v>
      </c>
      <c r="GL64" s="5">
        <f t="shared" ca="1" si="321"/>
        <v>20242.5</v>
      </c>
      <c r="GM64" s="5">
        <f t="shared" ca="1" si="321"/>
        <v>0</v>
      </c>
      <c r="GN64" s="5">
        <f t="shared" ca="1" si="321"/>
        <v>0</v>
      </c>
      <c r="GO64" s="5">
        <f t="shared" ca="1" si="321"/>
        <v>0</v>
      </c>
      <c r="GP64" s="5">
        <f t="shared" ca="1" si="321"/>
        <v>5470.02</v>
      </c>
      <c r="GQ64" s="5">
        <f t="shared" ca="1" si="321"/>
        <v>23566.7</v>
      </c>
      <c r="GR64" s="5">
        <f t="shared" ca="1" si="321"/>
        <v>0</v>
      </c>
      <c r="GS64" s="5">
        <f t="shared" ca="1" si="321"/>
        <v>0</v>
      </c>
      <c r="GT64" s="5">
        <f t="shared" ca="1" si="321"/>
        <v>0</v>
      </c>
      <c r="GU64" s="5"/>
      <c r="GV64" s="5">
        <f t="shared" ca="1" si="322"/>
        <v>393.303</v>
      </c>
      <c r="GW64" s="5">
        <f t="shared" ca="1" si="322"/>
        <v>267.45299999999997</v>
      </c>
      <c r="GX64" s="5">
        <f t="shared" ca="1" si="322"/>
        <v>0</v>
      </c>
      <c r="GY64" s="5">
        <f t="shared" ca="1" si="322"/>
        <v>0</v>
      </c>
      <c r="GZ64" s="5">
        <f t="shared" ca="1" si="322"/>
        <v>0</v>
      </c>
      <c r="HA64" s="5">
        <f t="shared" ca="1" si="322"/>
        <v>0</v>
      </c>
      <c r="HB64" s="5">
        <f t="shared" ca="1" si="322"/>
        <v>125.851</v>
      </c>
      <c r="HC64" s="5">
        <f t="shared" ca="1" si="322"/>
        <v>0</v>
      </c>
      <c r="HD64" s="5">
        <f t="shared" ca="1" si="322"/>
        <v>0</v>
      </c>
      <c r="HE64" s="5">
        <f t="shared" ca="1" si="322"/>
        <v>0</v>
      </c>
      <c r="HF64" s="5">
        <f t="shared" ca="1" si="322"/>
        <v>0</v>
      </c>
      <c r="HG64" s="5">
        <f t="shared" ca="1" si="322"/>
        <v>0</v>
      </c>
      <c r="HH64" s="5"/>
      <c r="HI64" s="5">
        <f t="shared" ca="1" si="323"/>
        <v>219.602</v>
      </c>
      <c r="HJ64" s="5">
        <f t="shared" ca="1" si="323"/>
        <v>9.9976500000000001</v>
      </c>
      <c r="HK64" s="5">
        <f t="shared" ca="1" si="323"/>
        <v>71.493700000000004</v>
      </c>
      <c r="HL64" s="5">
        <f t="shared" ca="1" si="323"/>
        <v>105.65600000000001</v>
      </c>
      <c r="HM64" s="5">
        <f t="shared" ca="1" si="323"/>
        <v>0</v>
      </c>
      <c r="HN64" s="5">
        <f t="shared" ca="1" si="323"/>
        <v>0</v>
      </c>
      <c r="HO64" s="5">
        <f t="shared" ca="1" si="323"/>
        <v>4.1046300000000002</v>
      </c>
      <c r="HP64" s="5">
        <f t="shared" ca="1" si="323"/>
        <v>28.349299999999999</v>
      </c>
      <c r="HQ64" s="5"/>
      <c r="HR64" s="19">
        <f t="shared" ca="1" si="103"/>
        <v>42.926967657509472</v>
      </c>
      <c r="HS64" s="19">
        <f t="shared" ca="1" si="104"/>
        <v>4.860970002090129</v>
      </c>
      <c r="HT64" s="19">
        <f t="shared" ca="1" si="105"/>
        <v>5.2190288855971865</v>
      </c>
      <c r="HU64" s="19">
        <f t="shared" ca="1" si="106"/>
        <v>12.553032051689826</v>
      </c>
      <c r="HV64" s="19">
        <f t="shared" ca="1" si="107"/>
        <v>0</v>
      </c>
      <c r="HW64" s="19">
        <f t="shared" ca="1" si="108"/>
        <v>0</v>
      </c>
      <c r="HX64" s="19">
        <f t="shared" ca="1" si="109"/>
        <v>2.2873474432257068</v>
      </c>
      <c r="HY64" s="19">
        <f t="shared" ca="1" si="110"/>
        <v>3.3921371561508891</v>
      </c>
      <c r="HZ64" s="19">
        <f t="shared" ca="1" si="111"/>
        <v>14.614476495124546</v>
      </c>
      <c r="IA64" s="19">
        <f t="shared" ca="1" si="112"/>
        <v>0</v>
      </c>
      <c r="IB64" s="19">
        <f t="shared" ca="1" si="113"/>
        <v>0</v>
      </c>
      <c r="IC64" s="5"/>
      <c r="ID64" s="5"/>
      <c r="IE64" s="5"/>
      <c r="IF64" s="5">
        <f t="shared" ca="1" si="327"/>
        <v>57695.199999999997</v>
      </c>
      <c r="IG64" s="5">
        <f t="shared" ca="1" si="327"/>
        <v>0</v>
      </c>
      <c r="IH64" s="5">
        <f t="shared" ca="1" si="327"/>
        <v>8415.99</v>
      </c>
      <c r="II64" s="5">
        <f t="shared" ca="1" si="327"/>
        <v>20242.5</v>
      </c>
      <c r="IJ64" s="5">
        <f t="shared" ca="1" si="327"/>
        <v>0</v>
      </c>
      <c r="IK64" s="5">
        <f t="shared" ca="1" si="327"/>
        <v>0</v>
      </c>
      <c r="IL64" s="5">
        <f t="shared" ca="1" si="327"/>
        <v>0</v>
      </c>
      <c r="IM64" s="5">
        <f t="shared" ca="1" si="327"/>
        <v>5470.02</v>
      </c>
      <c r="IN64" s="5">
        <f t="shared" ca="1" si="327"/>
        <v>23566.7</v>
      </c>
      <c r="IO64" s="5">
        <f t="shared" ca="1" si="327"/>
        <v>0</v>
      </c>
      <c r="IP64" s="5">
        <f t="shared" ca="1" si="327"/>
        <v>0</v>
      </c>
      <c r="IQ64" s="5">
        <f t="shared" ca="1" si="327"/>
        <v>0</v>
      </c>
      <c r="IR64" s="5"/>
      <c r="IS64" s="5">
        <f t="shared" ca="1" si="328"/>
        <v>393.303</v>
      </c>
      <c r="IT64" s="5">
        <f t="shared" ca="1" si="328"/>
        <v>267.45299999999997</v>
      </c>
      <c r="IU64" s="5">
        <f t="shared" ca="1" si="328"/>
        <v>0</v>
      </c>
      <c r="IV64" s="5">
        <f t="shared" ca="1" si="328"/>
        <v>0</v>
      </c>
      <c r="IW64" s="5">
        <f t="shared" ca="1" si="328"/>
        <v>0</v>
      </c>
      <c r="IX64" s="5">
        <f t="shared" ca="1" si="328"/>
        <v>0</v>
      </c>
      <c r="IY64" s="5">
        <f t="shared" ca="1" si="328"/>
        <v>125.851</v>
      </c>
      <c r="IZ64" s="5">
        <f t="shared" ca="1" si="328"/>
        <v>0</v>
      </c>
      <c r="JA64" s="5">
        <f t="shared" ca="1" si="328"/>
        <v>0</v>
      </c>
      <c r="JB64" s="5">
        <f t="shared" ca="1" si="328"/>
        <v>0</v>
      </c>
      <c r="JC64" s="5">
        <f t="shared" ca="1" si="328"/>
        <v>0</v>
      </c>
      <c r="JD64" s="5">
        <f t="shared" ca="1" si="328"/>
        <v>0</v>
      </c>
      <c r="JE64" s="5"/>
      <c r="JF64" s="5">
        <f t="shared" ca="1" si="329"/>
        <v>219.602</v>
      </c>
      <c r="JG64" s="5">
        <f t="shared" ca="1" si="329"/>
        <v>9.9976500000000001</v>
      </c>
      <c r="JH64" s="5">
        <f t="shared" ca="1" si="329"/>
        <v>71.493700000000004</v>
      </c>
      <c r="JI64" s="5">
        <f t="shared" ca="1" si="329"/>
        <v>105.65600000000001</v>
      </c>
      <c r="JJ64" s="5">
        <f t="shared" ca="1" si="329"/>
        <v>0</v>
      </c>
      <c r="JK64" s="5">
        <f t="shared" ca="1" si="329"/>
        <v>0</v>
      </c>
      <c r="JL64" s="5">
        <f t="shared" ca="1" si="329"/>
        <v>4.1046300000000002</v>
      </c>
      <c r="JM64" s="5">
        <f t="shared" ca="1" si="329"/>
        <v>28.349299999999999</v>
      </c>
      <c r="JN64" s="5"/>
      <c r="JO64" s="19">
        <f t="shared" ca="1" si="295"/>
        <v>42.926967657509472</v>
      </c>
      <c r="JP64" s="19">
        <f t="shared" ca="1" si="296"/>
        <v>4.860970002090129</v>
      </c>
      <c r="JQ64" s="19">
        <f t="shared" ca="1" si="297"/>
        <v>5.2190288855971865</v>
      </c>
      <c r="JR64" s="19">
        <f t="shared" ca="1" si="298"/>
        <v>12.553032051689826</v>
      </c>
      <c r="JS64" s="19">
        <f t="shared" ca="1" si="299"/>
        <v>0</v>
      </c>
      <c r="JT64" s="19">
        <f t="shared" ca="1" si="300"/>
        <v>0</v>
      </c>
      <c r="JU64" s="19">
        <f t="shared" ca="1" si="301"/>
        <v>2.2873474432257068</v>
      </c>
      <c r="JV64" s="19">
        <f t="shared" ca="1" si="302"/>
        <v>3.3921371561508891</v>
      </c>
      <c r="JW64" s="19">
        <f t="shared" ca="1" si="303"/>
        <v>14.614476495124546</v>
      </c>
      <c r="JX64" s="19">
        <f t="shared" ca="1" si="304"/>
        <v>0</v>
      </c>
      <c r="JY64" s="19">
        <f t="shared" ca="1" si="305"/>
        <v>0</v>
      </c>
    </row>
    <row r="65" spans="1:285" ht="15" customHeight="1" x14ac:dyDescent="0.25">
      <c r="A65" s="5">
        <f>IF('Old Results'!E45='New Results'!E45,'New Results'!E45,"0")</f>
        <v>5502.05</v>
      </c>
      <c r="B65" s="5">
        <v>200</v>
      </c>
      <c r="C65" s="27">
        <f t="shared" si="272"/>
        <v>44</v>
      </c>
      <c r="D65" s="41" t="str">
        <f>'Old Results'!C45</f>
        <v>OffSml-WSHP19</v>
      </c>
      <c r="E65" s="41" t="str">
        <f>'New Results'!C45</f>
        <v>OffSml-WSHP19</v>
      </c>
      <c r="F65" s="5">
        <f t="shared" ca="1" si="183"/>
        <v>0</v>
      </c>
      <c r="G65" s="5">
        <f t="shared" ca="1" si="184"/>
        <v>0</v>
      </c>
      <c r="H65" s="5">
        <f t="shared" ca="1" si="185"/>
        <v>0</v>
      </c>
      <c r="I65" s="5">
        <f t="shared" ca="1" si="186"/>
        <v>0</v>
      </c>
      <c r="J65" s="5">
        <f t="shared" ca="1" si="187"/>
        <v>0</v>
      </c>
      <c r="K65" s="5">
        <f t="shared" ca="1" si="188"/>
        <v>0</v>
      </c>
      <c r="L65" s="5">
        <f t="shared" ca="1" si="189"/>
        <v>0</v>
      </c>
      <c r="M65" s="5">
        <f t="shared" ca="1" si="190"/>
        <v>0</v>
      </c>
      <c r="N65" s="5">
        <f t="shared" ca="1" si="191"/>
        <v>0</v>
      </c>
      <c r="O65" s="5">
        <f t="shared" ca="1" si="192"/>
        <v>0</v>
      </c>
      <c r="P65" s="5">
        <f t="shared" ca="1" si="193"/>
        <v>0</v>
      </c>
      <c r="Q65" s="5">
        <f t="shared" ca="1" si="193"/>
        <v>0</v>
      </c>
      <c r="R65" s="5">
        <f t="shared" ca="1" si="194"/>
        <v>0</v>
      </c>
      <c r="S65" s="5">
        <f t="shared" ca="1" si="195"/>
        <v>0</v>
      </c>
      <c r="T65" s="5">
        <f t="shared" ca="1" si="196"/>
        <v>0</v>
      </c>
      <c r="U65" s="5">
        <f t="shared" ca="1" si="197"/>
        <v>0</v>
      </c>
      <c r="V65" s="5">
        <f t="shared" ca="1" si="198"/>
        <v>0</v>
      </c>
      <c r="W65" s="5">
        <f t="shared" ca="1" si="199"/>
        <v>0</v>
      </c>
      <c r="X65" s="5">
        <f t="shared" ca="1" si="200"/>
        <v>0</v>
      </c>
      <c r="Y65" s="5">
        <f t="shared" ca="1" si="201"/>
        <v>0</v>
      </c>
      <c r="Z65" s="5">
        <f t="shared" ca="1" si="202"/>
        <v>0</v>
      </c>
      <c r="AA65" s="5">
        <f t="shared" ca="1" si="203"/>
        <v>0</v>
      </c>
      <c r="AB65" s="5">
        <f t="shared" ca="1" si="204"/>
        <v>0</v>
      </c>
      <c r="AC65" s="5">
        <f t="shared" ca="1" si="204"/>
        <v>0</v>
      </c>
      <c r="AD65" s="37">
        <f t="shared" ca="1" si="205"/>
        <v>0</v>
      </c>
      <c r="AE65" s="37">
        <f t="shared" ca="1" si="206"/>
        <v>0</v>
      </c>
      <c r="AF65" s="37">
        <f t="shared" ca="1" si="207"/>
        <v>0</v>
      </c>
      <c r="AG65" s="37">
        <f t="shared" ca="1" si="208"/>
        <v>0</v>
      </c>
      <c r="AH65" s="37">
        <f t="shared" ca="1" si="209"/>
        <v>0</v>
      </c>
      <c r="AI65" s="37">
        <f t="shared" ca="1" si="210"/>
        <v>0</v>
      </c>
      <c r="AJ65" s="37">
        <f t="shared" ca="1" si="211"/>
        <v>0</v>
      </c>
      <c r="AK65" s="37">
        <f t="shared" ca="1" si="212"/>
        <v>0</v>
      </c>
      <c r="AL65" s="33">
        <f t="shared" ca="1" si="330"/>
        <v>40.052048091166014</v>
      </c>
      <c r="AM65" s="33">
        <f t="shared" ca="1" si="331"/>
        <v>40.052048091166014</v>
      </c>
      <c r="AN65" s="24">
        <f t="shared" ca="1" si="213"/>
        <v>0</v>
      </c>
      <c r="AO65" s="34">
        <f t="shared" ca="1" si="214"/>
        <v>204.11500000000001</v>
      </c>
      <c r="AP65" s="34">
        <f t="shared" ca="1" si="215"/>
        <v>204.11500000000001</v>
      </c>
      <c r="AQ65" s="45">
        <f t="shared" ca="1" si="216"/>
        <v>0</v>
      </c>
      <c r="AR65" s="34">
        <f t="shared" ca="1" si="70"/>
        <v>14.8</v>
      </c>
      <c r="AS65" s="34">
        <f t="shared" ca="1" si="71"/>
        <v>14.8</v>
      </c>
      <c r="AT65" s="47">
        <f t="shared" ca="1" si="132"/>
        <v>0</v>
      </c>
      <c r="AU65" s="5"/>
      <c r="AV65" s="5">
        <f t="shared" ca="1" si="72"/>
        <v>0</v>
      </c>
      <c r="AW65" s="5">
        <f t="shared" ca="1" si="73"/>
        <v>0</v>
      </c>
      <c r="AX65" s="5">
        <f t="shared" ca="1" si="74"/>
        <v>0</v>
      </c>
      <c r="AY65" s="5">
        <f t="shared" ca="1" si="75"/>
        <v>0</v>
      </c>
      <c r="AZ65" s="5">
        <f t="shared" ca="1" si="76"/>
        <v>0</v>
      </c>
      <c r="BA65" s="5">
        <f t="shared" ca="1" si="77"/>
        <v>0</v>
      </c>
      <c r="BB65" s="5">
        <f t="shared" ca="1" si="78"/>
        <v>0</v>
      </c>
      <c r="BC65" s="5">
        <f t="shared" ca="1" si="79"/>
        <v>0</v>
      </c>
      <c r="BD65" s="5">
        <f t="shared" ca="1" si="80"/>
        <v>0</v>
      </c>
      <c r="BE65" s="5">
        <f t="shared" ca="1" si="81"/>
        <v>0</v>
      </c>
      <c r="BF65" s="5">
        <f t="shared" ca="1" si="82"/>
        <v>0</v>
      </c>
      <c r="BG65" s="5">
        <f t="shared" ca="1" si="83"/>
        <v>0</v>
      </c>
      <c r="BH65" s="5">
        <f t="shared" ca="1" si="217"/>
        <v>0</v>
      </c>
      <c r="BI65" s="5">
        <f t="shared" ca="1" si="218"/>
        <v>0</v>
      </c>
      <c r="BJ65" s="5">
        <f t="shared" ca="1" si="219"/>
        <v>0</v>
      </c>
      <c r="BK65" s="5">
        <f t="shared" ca="1" si="220"/>
        <v>0</v>
      </c>
      <c r="BL65" s="5">
        <f t="shared" ca="1" si="221"/>
        <v>0</v>
      </c>
      <c r="BM65" s="5">
        <f t="shared" ca="1" si="222"/>
        <v>0</v>
      </c>
      <c r="BN65" s="5">
        <f t="shared" ca="1" si="223"/>
        <v>0</v>
      </c>
      <c r="BO65" s="5">
        <f t="shared" ca="1" si="224"/>
        <v>0</v>
      </c>
      <c r="BP65" s="5">
        <f t="shared" ca="1" si="225"/>
        <v>0</v>
      </c>
      <c r="BQ65" s="5">
        <f t="shared" ca="1" si="226"/>
        <v>0</v>
      </c>
      <c r="BR65" s="5">
        <f t="shared" ca="1" si="227"/>
        <v>0</v>
      </c>
      <c r="BS65" s="5">
        <f t="shared" ca="1" si="227"/>
        <v>0</v>
      </c>
      <c r="BT65" s="37">
        <f t="shared" ca="1" si="228"/>
        <v>0</v>
      </c>
      <c r="BU65" s="37">
        <f t="shared" ca="1" si="229"/>
        <v>0</v>
      </c>
      <c r="BV65" s="37">
        <f t="shared" ca="1" si="230"/>
        <v>0</v>
      </c>
      <c r="BW65" s="37">
        <f t="shared" ca="1" si="231"/>
        <v>0</v>
      </c>
      <c r="BX65" s="37">
        <f t="shared" ca="1" si="232"/>
        <v>0</v>
      </c>
      <c r="BY65" s="37">
        <f t="shared" ca="1" si="233"/>
        <v>0</v>
      </c>
      <c r="BZ65" s="37">
        <f t="shared" ca="1" si="234"/>
        <v>0</v>
      </c>
      <c r="CA65" s="19">
        <f t="shared" ca="1" si="235"/>
        <v>0</v>
      </c>
      <c r="CB65" s="33">
        <f t="shared" ca="1" si="86"/>
        <v>42.844768549904124</v>
      </c>
      <c r="CC65" s="33">
        <f t="shared" ca="1" si="87"/>
        <v>42.844768549904124</v>
      </c>
      <c r="CD65" s="24">
        <f t="shared" ca="1" si="236"/>
        <v>0</v>
      </c>
      <c r="CE65" s="34">
        <f t="shared" ca="1" si="237"/>
        <v>218.92500000000001</v>
      </c>
      <c r="CF65" s="34">
        <f t="shared" ca="1" si="238"/>
        <v>218.92500000000001</v>
      </c>
      <c r="CG65" s="45">
        <f t="shared" ca="1" si="332"/>
        <v>0</v>
      </c>
      <c r="CH65" s="5"/>
      <c r="CJ65" s="5">
        <f t="shared" ca="1" si="155"/>
        <v>61</v>
      </c>
      <c r="CK65" s="5">
        <f t="shared" ca="1" si="156"/>
        <v>58</v>
      </c>
      <c r="CL65" s="63">
        <f t="shared" ca="1" si="157"/>
        <v>4.9180327868852514E-2</v>
      </c>
      <c r="CO65" s="5">
        <f t="shared" ref="CO65:CZ74" ca="1" si="333">OFFSET(INDIRECT($E$21),$C65,CO$19)</f>
        <v>56252.6</v>
      </c>
      <c r="CP65" s="5">
        <f t="shared" ca="1" si="333"/>
        <v>1835.19</v>
      </c>
      <c r="CQ65" s="5">
        <f t="shared" ca="1" si="333"/>
        <v>11418.6</v>
      </c>
      <c r="CR65" s="5">
        <f t="shared" ca="1" si="333"/>
        <v>13257.6</v>
      </c>
      <c r="CS65" s="5">
        <f t="shared" ca="1" si="333"/>
        <v>557.59100000000001</v>
      </c>
      <c r="CT65" s="5">
        <f t="shared" ca="1" si="333"/>
        <v>146.88399999999999</v>
      </c>
      <c r="CU65" s="5">
        <f t="shared" ca="1" si="333"/>
        <v>0</v>
      </c>
      <c r="CV65" s="5">
        <f t="shared" ca="1" si="333"/>
        <v>5470.02</v>
      </c>
      <c r="CW65" s="5">
        <f t="shared" ca="1" si="333"/>
        <v>23566.7</v>
      </c>
      <c r="CX65" s="5">
        <f t="shared" ca="1" si="333"/>
        <v>0</v>
      </c>
      <c r="CY65" s="5">
        <f t="shared" ca="1" si="333"/>
        <v>0</v>
      </c>
      <c r="CZ65" s="5">
        <f t="shared" ca="1" si="333"/>
        <v>0</v>
      </c>
      <c r="DA65" s="5"/>
      <c r="DB65" s="5">
        <f t="shared" ref="DB65:DM74" ca="1" si="334">OFFSET(INDIRECT($E$21),$C65,DB$19)</f>
        <v>284.34500000000003</v>
      </c>
      <c r="DC65" s="5">
        <f t="shared" ca="1" si="334"/>
        <v>145.55099999999999</v>
      </c>
      <c r="DD65" s="5">
        <f t="shared" ca="1" si="334"/>
        <v>0</v>
      </c>
      <c r="DE65" s="5">
        <f t="shared" ca="1" si="334"/>
        <v>0</v>
      </c>
      <c r="DF65" s="5">
        <f t="shared" ca="1" si="334"/>
        <v>0</v>
      </c>
      <c r="DG65" s="5">
        <f t="shared" ca="1" si="334"/>
        <v>0</v>
      </c>
      <c r="DH65" s="5">
        <f t="shared" ca="1" si="334"/>
        <v>138.79400000000001</v>
      </c>
      <c r="DI65" s="5">
        <f t="shared" ca="1" si="334"/>
        <v>0</v>
      </c>
      <c r="DJ65" s="5">
        <f t="shared" ca="1" si="334"/>
        <v>0</v>
      </c>
      <c r="DK65" s="5">
        <f t="shared" ca="1" si="334"/>
        <v>0</v>
      </c>
      <c r="DL65" s="5">
        <f t="shared" ca="1" si="334"/>
        <v>0</v>
      </c>
      <c r="DM65" s="5">
        <f t="shared" ca="1" si="334"/>
        <v>0</v>
      </c>
      <c r="DN65" s="5"/>
      <c r="DO65" s="5">
        <f t="shared" ref="DO65:DV74" ca="1" si="335">OFFSET(INDIRECT($E$21),$C65,DO$19)</f>
        <v>204.11500000000001</v>
      </c>
      <c r="DP65" s="5">
        <f t="shared" ca="1" si="335"/>
        <v>13.7536</v>
      </c>
      <c r="DQ65" s="5">
        <f t="shared" ca="1" si="335"/>
        <v>84.255899999999997</v>
      </c>
      <c r="DR65" s="5">
        <f t="shared" ca="1" si="335"/>
        <v>69.201599999999999</v>
      </c>
      <c r="DS65" s="5">
        <f t="shared" ca="1" si="335"/>
        <v>3.0378599999999998</v>
      </c>
      <c r="DT65" s="5">
        <f t="shared" ca="1" si="335"/>
        <v>0.991151</v>
      </c>
      <c r="DU65" s="5">
        <f t="shared" ca="1" si="335"/>
        <v>4.5258399999999996</v>
      </c>
      <c r="DV65" s="5">
        <f t="shared" ca="1" si="335"/>
        <v>28.349299999999999</v>
      </c>
      <c r="DW65" s="5"/>
      <c r="DX65" s="19">
        <f t="shared" ca="1" si="273"/>
        <v>40.052048091166014</v>
      </c>
      <c r="DY65" s="19">
        <f t="shared" ca="1" si="274"/>
        <v>3.7834567624794389</v>
      </c>
      <c r="DZ65" s="19">
        <f t="shared" ca="1" si="275"/>
        <v>7.0810449196208687</v>
      </c>
      <c r="EA65" s="19">
        <f t="shared" ca="1" si="276"/>
        <v>8.2214685798929494</v>
      </c>
      <c r="EB65" s="19">
        <f t="shared" ca="1" si="277"/>
        <v>0.34578029861597037</v>
      </c>
      <c r="EC65" s="19">
        <f t="shared" ca="1" si="278"/>
        <v>9.1087541552693982E-2</v>
      </c>
      <c r="ED65" s="19">
        <f t="shared" ca="1" si="279"/>
        <v>2.5225870357412239</v>
      </c>
      <c r="EE65" s="19">
        <f t="shared" ca="1" si="280"/>
        <v>3.3921371561508891</v>
      </c>
      <c r="EF65" s="19">
        <f t="shared" ca="1" si="281"/>
        <v>14.614476495124546</v>
      </c>
      <c r="EG65" s="19">
        <f t="shared" ca="1" si="282"/>
        <v>0</v>
      </c>
      <c r="EH65" s="19">
        <f t="shared" ca="1" si="283"/>
        <v>0</v>
      </c>
      <c r="EI65" s="5"/>
      <c r="EJ65" s="5"/>
      <c r="EK65" s="5"/>
      <c r="EL65" s="5">
        <f t="shared" ca="1" si="324"/>
        <v>56252.6</v>
      </c>
      <c r="EM65" s="5">
        <f t="shared" ca="1" si="324"/>
        <v>1835.19</v>
      </c>
      <c r="EN65" s="5">
        <f t="shared" ca="1" si="324"/>
        <v>11418.6</v>
      </c>
      <c r="EO65" s="5">
        <f t="shared" ca="1" si="324"/>
        <v>13257.6</v>
      </c>
      <c r="EP65" s="5">
        <f t="shared" ca="1" si="324"/>
        <v>557.59100000000001</v>
      </c>
      <c r="EQ65" s="5">
        <f t="shared" ca="1" si="324"/>
        <v>146.88399999999999</v>
      </c>
      <c r="ER65" s="5">
        <f t="shared" ca="1" si="324"/>
        <v>0</v>
      </c>
      <c r="ES65" s="5">
        <f t="shared" ca="1" si="324"/>
        <v>5470.02</v>
      </c>
      <c r="ET65" s="5">
        <f t="shared" ca="1" si="324"/>
        <v>23566.7</v>
      </c>
      <c r="EU65" s="5">
        <f t="shared" ca="1" si="324"/>
        <v>0</v>
      </c>
      <c r="EV65" s="5">
        <f t="shared" ca="1" si="324"/>
        <v>0</v>
      </c>
      <c r="EW65" s="5">
        <f t="shared" ca="1" si="324"/>
        <v>0</v>
      </c>
      <c r="EX65" s="5"/>
      <c r="EY65" s="5">
        <f t="shared" ca="1" si="325"/>
        <v>284.34500000000003</v>
      </c>
      <c r="EZ65" s="5">
        <f t="shared" ca="1" si="325"/>
        <v>145.55099999999999</v>
      </c>
      <c r="FA65" s="5">
        <f t="shared" ca="1" si="325"/>
        <v>0</v>
      </c>
      <c r="FB65" s="5">
        <f t="shared" ca="1" si="325"/>
        <v>0</v>
      </c>
      <c r="FC65" s="5">
        <f t="shared" ca="1" si="325"/>
        <v>0</v>
      </c>
      <c r="FD65" s="5">
        <f t="shared" ca="1" si="325"/>
        <v>0</v>
      </c>
      <c r="FE65" s="5">
        <f t="shared" ca="1" si="325"/>
        <v>138.79400000000001</v>
      </c>
      <c r="FF65" s="5">
        <f t="shared" ca="1" si="325"/>
        <v>0</v>
      </c>
      <c r="FG65" s="5">
        <f t="shared" ca="1" si="325"/>
        <v>0</v>
      </c>
      <c r="FH65" s="5">
        <f t="shared" ca="1" si="325"/>
        <v>0</v>
      </c>
      <c r="FI65" s="5">
        <f t="shared" ca="1" si="325"/>
        <v>0</v>
      </c>
      <c r="FJ65" s="5">
        <f t="shared" ca="1" si="325"/>
        <v>0</v>
      </c>
      <c r="FK65" s="5"/>
      <c r="FL65" s="5">
        <f t="shared" ca="1" si="326"/>
        <v>204.11500000000001</v>
      </c>
      <c r="FM65" s="5">
        <f t="shared" ca="1" si="326"/>
        <v>13.7536</v>
      </c>
      <c r="FN65" s="5">
        <f t="shared" ca="1" si="326"/>
        <v>84.255899999999997</v>
      </c>
      <c r="FO65" s="5">
        <f t="shared" ca="1" si="326"/>
        <v>69.201599999999999</v>
      </c>
      <c r="FP65" s="5">
        <f t="shared" ca="1" si="326"/>
        <v>3.0378599999999998</v>
      </c>
      <c r="FQ65" s="5">
        <f t="shared" ca="1" si="326"/>
        <v>0.991151</v>
      </c>
      <c r="FR65" s="5">
        <f t="shared" ca="1" si="326"/>
        <v>4.5258399999999996</v>
      </c>
      <c r="FS65" s="5">
        <f t="shared" ca="1" si="326"/>
        <v>28.349299999999999</v>
      </c>
      <c r="FT65" s="5"/>
      <c r="FU65" s="19">
        <f t="shared" ca="1" si="284"/>
        <v>40.052048091166014</v>
      </c>
      <c r="FV65" s="19">
        <f t="shared" ca="1" si="285"/>
        <v>3.7834567624794389</v>
      </c>
      <c r="FW65" s="19">
        <f t="shared" ca="1" si="286"/>
        <v>7.0810449196208687</v>
      </c>
      <c r="FX65" s="19">
        <f t="shared" ca="1" si="287"/>
        <v>8.2214685798929494</v>
      </c>
      <c r="FY65" s="19">
        <f t="shared" ca="1" si="288"/>
        <v>0.34578029861597037</v>
      </c>
      <c r="FZ65" s="19">
        <f t="shared" ca="1" si="289"/>
        <v>9.1087541552693982E-2</v>
      </c>
      <c r="GA65" s="19">
        <f t="shared" ca="1" si="290"/>
        <v>2.5225870357412239</v>
      </c>
      <c r="GB65" s="19">
        <f t="shared" ca="1" si="291"/>
        <v>3.3921371561508891</v>
      </c>
      <c r="GC65" s="19">
        <f t="shared" ca="1" si="292"/>
        <v>14.614476495124546</v>
      </c>
      <c r="GD65" s="19">
        <f t="shared" ca="1" si="293"/>
        <v>0</v>
      </c>
      <c r="GE65" s="19">
        <f t="shared" ca="1" si="294"/>
        <v>0</v>
      </c>
      <c r="GF65" s="5"/>
      <c r="GG65" s="5"/>
      <c r="GH65" s="5"/>
      <c r="GI65" s="5">
        <f t="shared" ref="GI65:GT74" ca="1" si="336">OFFSET(INDIRECT($E$21),$C65,GI$19)</f>
        <v>57574.9</v>
      </c>
      <c r="GJ65" s="5">
        <f t="shared" ca="1" si="336"/>
        <v>0</v>
      </c>
      <c r="GK65" s="5">
        <f t="shared" ca="1" si="336"/>
        <v>8367.5400000000009</v>
      </c>
      <c r="GL65" s="5">
        <f t="shared" ca="1" si="336"/>
        <v>20170.7</v>
      </c>
      <c r="GM65" s="5">
        <f t="shared" ca="1" si="336"/>
        <v>0</v>
      </c>
      <c r="GN65" s="5">
        <f t="shared" ca="1" si="336"/>
        <v>0</v>
      </c>
      <c r="GO65" s="5">
        <f t="shared" ca="1" si="336"/>
        <v>0</v>
      </c>
      <c r="GP65" s="5">
        <f t="shared" ca="1" si="336"/>
        <v>5470.02</v>
      </c>
      <c r="GQ65" s="5">
        <f t="shared" ca="1" si="336"/>
        <v>23566.7</v>
      </c>
      <c r="GR65" s="5">
        <f t="shared" ca="1" si="336"/>
        <v>0</v>
      </c>
      <c r="GS65" s="5">
        <f t="shared" ca="1" si="336"/>
        <v>0</v>
      </c>
      <c r="GT65" s="5">
        <f t="shared" ca="1" si="336"/>
        <v>0</v>
      </c>
      <c r="GU65" s="5"/>
      <c r="GV65" s="5">
        <f t="shared" ref="GV65:HG74" ca="1" si="337">OFFSET(INDIRECT($E$21),$C65,GV$19)</f>
        <v>392.88499999999999</v>
      </c>
      <c r="GW65" s="5">
        <f t="shared" ca="1" si="337"/>
        <v>269.76499999999999</v>
      </c>
      <c r="GX65" s="5">
        <f t="shared" ca="1" si="337"/>
        <v>0</v>
      </c>
      <c r="GY65" s="5">
        <f t="shared" ca="1" si="337"/>
        <v>0</v>
      </c>
      <c r="GZ65" s="5">
        <f t="shared" ca="1" si="337"/>
        <v>0</v>
      </c>
      <c r="HA65" s="5">
        <f t="shared" ca="1" si="337"/>
        <v>0</v>
      </c>
      <c r="HB65" s="5">
        <f t="shared" ca="1" si="337"/>
        <v>123.12</v>
      </c>
      <c r="HC65" s="5">
        <f t="shared" ca="1" si="337"/>
        <v>0</v>
      </c>
      <c r="HD65" s="5">
        <f t="shared" ca="1" si="337"/>
        <v>0</v>
      </c>
      <c r="HE65" s="5">
        <f t="shared" ca="1" si="337"/>
        <v>0</v>
      </c>
      <c r="HF65" s="5">
        <f t="shared" ca="1" si="337"/>
        <v>0</v>
      </c>
      <c r="HG65" s="5">
        <f t="shared" ca="1" si="337"/>
        <v>0</v>
      </c>
      <c r="HH65" s="5"/>
      <c r="HI65" s="5">
        <f t="shared" ref="HI65:HP74" ca="1" si="338">OFFSET(INDIRECT($E$21),$C65,HI$19)</f>
        <v>218.92500000000001</v>
      </c>
      <c r="HJ65" s="5">
        <f t="shared" ca="1" si="338"/>
        <v>10.084099999999999</v>
      </c>
      <c r="HK65" s="5">
        <f t="shared" ca="1" si="338"/>
        <v>71.194299999999998</v>
      </c>
      <c r="HL65" s="5">
        <f t="shared" ca="1" si="338"/>
        <v>105.282</v>
      </c>
      <c r="HM65" s="5">
        <f t="shared" ca="1" si="338"/>
        <v>0</v>
      </c>
      <c r="HN65" s="5">
        <f t="shared" ca="1" si="338"/>
        <v>0</v>
      </c>
      <c r="HO65" s="5">
        <f t="shared" ca="1" si="338"/>
        <v>4.0154199999999998</v>
      </c>
      <c r="HP65" s="5">
        <f t="shared" ca="1" si="338"/>
        <v>28.349299999999999</v>
      </c>
      <c r="HQ65" s="5"/>
      <c r="HR65" s="19">
        <f t="shared" ca="1" si="103"/>
        <v>42.844768549904124</v>
      </c>
      <c r="HS65" s="19">
        <f t="shared" ca="1" si="104"/>
        <v>4.9029907034650719</v>
      </c>
      <c r="HT65" s="19">
        <f t="shared" ca="1" si="105"/>
        <v>5.188983466162612</v>
      </c>
      <c r="HU65" s="19">
        <f t="shared" ca="1" si="106"/>
        <v>12.508506538472025</v>
      </c>
      <c r="HV65" s="19">
        <f t="shared" ca="1" si="107"/>
        <v>0</v>
      </c>
      <c r="HW65" s="19">
        <f t="shared" ca="1" si="108"/>
        <v>0</v>
      </c>
      <c r="HX65" s="19">
        <f t="shared" ca="1" si="109"/>
        <v>2.2377113984787487</v>
      </c>
      <c r="HY65" s="19">
        <f t="shared" ca="1" si="110"/>
        <v>3.3921371561508891</v>
      </c>
      <c r="HZ65" s="19">
        <f t="shared" ca="1" si="111"/>
        <v>14.614476495124546</v>
      </c>
      <c r="IA65" s="19">
        <f t="shared" ca="1" si="112"/>
        <v>0</v>
      </c>
      <c r="IB65" s="19">
        <f t="shared" ca="1" si="113"/>
        <v>0</v>
      </c>
      <c r="IC65" s="5"/>
      <c r="ID65" s="5"/>
      <c r="IE65" s="5"/>
      <c r="IF65" s="5">
        <f t="shared" ca="1" si="327"/>
        <v>57574.9</v>
      </c>
      <c r="IG65" s="5">
        <f t="shared" ca="1" si="327"/>
        <v>0</v>
      </c>
      <c r="IH65" s="5">
        <f t="shared" ca="1" si="327"/>
        <v>8367.5400000000009</v>
      </c>
      <c r="II65" s="5">
        <f t="shared" ca="1" si="327"/>
        <v>20170.7</v>
      </c>
      <c r="IJ65" s="5">
        <f t="shared" ca="1" si="327"/>
        <v>0</v>
      </c>
      <c r="IK65" s="5">
        <f t="shared" ca="1" si="327"/>
        <v>0</v>
      </c>
      <c r="IL65" s="5">
        <f t="shared" ca="1" si="327"/>
        <v>0</v>
      </c>
      <c r="IM65" s="5">
        <f t="shared" ca="1" si="327"/>
        <v>5470.02</v>
      </c>
      <c r="IN65" s="5">
        <f t="shared" ca="1" si="327"/>
        <v>23566.7</v>
      </c>
      <c r="IO65" s="5">
        <f t="shared" ca="1" si="327"/>
        <v>0</v>
      </c>
      <c r="IP65" s="5">
        <f t="shared" ca="1" si="327"/>
        <v>0</v>
      </c>
      <c r="IQ65" s="5">
        <f t="shared" ca="1" si="327"/>
        <v>0</v>
      </c>
      <c r="IR65" s="5"/>
      <c r="IS65" s="5">
        <f t="shared" ca="1" si="328"/>
        <v>392.88499999999999</v>
      </c>
      <c r="IT65" s="5">
        <f t="shared" ca="1" si="328"/>
        <v>269.76499999999999</v>
      </c>
      <c r="IU65" s="5">
        <f t="shared" ca="1" si="328"/>
        <v>0</v>
      </c>
      <c r="IV65" s="5">
        <f t="shared" ca="1" si="328"/>
        <v>0</v>
      </c>
      <c r="IW65" s="5">
        <f t="shared" ca="1" si="328"/>
        <v>0</v>
      </c>
      <c r="IX65" s="5">
        <f t="shared" ca="1" si="328"/>
        <v>0</v>
      </c>
      <c r="IY65" s="5">
        <f t="shared" ca="1" si="328"/>
        <v>123.12</v>
      </c>
      <c r="IZ65" s="5">
        <f t="shared" ca="1" si="328"/>
        <v>0</v>
      </c>
      <c r="JA65" s="5">
        <f t="shared" ca="1" si="328"/>
        <v>0</v>
      </c>
      <c r="JB65" s="5">
        <f t="shared" ca="1" si="328"/>
        <v>0</v>
      </c>
      <c r="JC65" s="5">
        <f t="shared" ca="1" si="328"/>
        <v>0</v>
      </c>
      <c r="JD65" s="5">
        <f t="shared" ca="1" si="328"/>
        <v>0</v>
      </c>
      <c r="JE65" s="5"/>
      <c r="JF65" s="5">
        <f t="shared" ca="1" si="329"/>
        <v>218.92500000000001</v>
      </c>
      <c r="JG65" s="5">
        <f t="shared" ca="1" si="329"/>
        <v>10.084099999999999</v>
      </c>
      <c r="JH65" s="5">
        <f t="shared" ca="1" si="329"/>
        <v>71.194299999999998</v>
      </c>
      <c r="JI65" s="5">
        <f t="shared" ca="1" si="329"/>
        <v>105.282</v>
      </c>
      <c r="JJ65" s="5">
        <f t="shared" ca="1" si="329"/>
        <v>0</v>
      </c>
      <c r="JK65" s="5">
        <f t="shared" ca="1" si="329"/>
        <v>0</v>
      </c>
      <c r="JL65" s="5">
        <f t="shared" ca="1" si="329"/>
        <v>4.0154199999999998</v>
      </c>
      <c r="JM65" s="5">
        <f t="shared" ca="1" si="329"/>
        <v>28.349299999999999</v>
      </c>
      <c r="JN65" s="5"/>
      <c r="JO65" s="19">
        <f t="shared" ca="1" si="295"/>
        <v>42.844768549904124</v>
      </c>
      <c r="JP65" s="19">
        <f t="shared" ca="1" si="296"/>
        <v>4.9029907034650719</v>
      </c>
      <c r="JQ65" s="19">
        <f t="shared" ca="1" si="297"/>
        <v>5.188983466162612</v>
      </c>
      <c r="JR65" s="19">
        <f t="shared" ca="1" si="298"/>
        <v>12.508506538472025</v>
      </c>
      <c r="JS65" s="19">
        <f t="shared" ca="1" si="299"/>
        <v>0</v>
      </c>
      <c r="JT65" s="19">
        <f t="shared" ca="1" si="300"/>
        <v>0</v>
      </c>
      <c r="JU65" s="19">
        <f t="shared" ca="1" si="301"/>
        <v>2.2377113984787487</v>
      </c>
      <c r="JV65" s="19">
        <f t="shared" ca="1" si="302"/>
        <v>3.3921371561508891</v>
      </c>
      <c r="JW65" s="19">
        <f t="shared" ca="1" si="303"/>
        <v>14.614476495124546</v>
      </c>
      <c r="JX65" s="19">
        <f t="shared" ca="1" si="304"/>
        <v>0</v>
      </c>
      <c r="JY65" s="19">
        <f t="shared" ca="1" si="305"/>
        <v>0</v>
      </c>
    </row>
    <row r="66" spans="1:285" ht="15" customHeight="1" x14ac:dyDescent="0.25">
      <c r="A66" s="5">
        <f>IF('Old Results'!E46='New Results'!E46,'New Results'!E46,"0")</f>
        <v>24563.1</v>
      </c>
      <c r="B66" s="5" t="e">
        <f t="shared" ref="B66:B99" si="339">VALUE(LEFT(D66,4))</f>
        <v>#VALUE!</v>
      </c>
      <c r="C66" s="27">
        <f t="shared" si="272"/>
        <v>45</v>
      </c>
      <c r="D66" s="41" t="str">
        <f>'Old Results'!C46</f>
        <v>RetlMed-PVAV-IndirDirEvap19</v>
      </c>
      <c r="E66" s="41" t="str">
        <f>'New Results'!C46</f>
        <v>RetlMed-PVAV-IndirDirEvap19</v>
      </c>
      <c r="F66" s="5">
        <f t="shared" ca="1" si="183"/>
        <v>1984</v>
      </c>
      <c r="G66" s="5">
        <f t="shared" ca="1" si="184"/>
        <v>-0.3752999999999993</v>
      </c>
      <c r="H66" s="5">
        <f t="shared" ca="1" si="185"/>
        <v>20.700000000000728</v>
      </c>
      <c r="I66" s="5">
        <f t="shared" ca="1" si="186"/>
        <v>0.8999999999996362</v>
      </c>
      <c r="J66" s="5">
        <f t="shared" ca="1" si="187"/>
        <v>0</v>
      </c>
      <c r="K66" s="5">
        <f t="shared" ca="1" si="188"/>
        <v>-12.25</v>
      </c>
      <c r="L66" s="5">
        <f t="shared" ca="1" si="189"/>
        <v>0</v>
      </c>
      <c r="M66" s="5">
        <f t="shared" ca="1" si="190"/>
        <v>1975.0999999999985</v>
      </c>
      <c r="N66" s="5">
        <f t="shared" ca="1" si="191"/>
        <v>0</v>
      </c>
      <c r="O66" s="5">
        <f t="shared" ca="1" si="192"/>
        <v>0</v>
      </c>
      <c r="P66" s="5">
        <f t="shared" ca="1" si="193"/>
        <v>0</v>
      </c>
      <c r="Q66" s="5">
        <f t="shared" ca="1" si="193"/>
        <v>0</v>
      </c>
      <c r="R66" s="5">
        <f t="shared" ca="1" si="194"/>
        <v>-61.929999999999382</v>
      </c>
      <c r="S66" s="5">
        <f t="shared" ca="1" si="195"/>
        <v>-61.929999999999836</v>
      </c>
      <c r="T66" s="5">
        <f t="shared" ca="1" si="196"/>
        <v>0</v>
      </c>
      <c r="U66" s="5">
        <f t="shared" ca="1" si="197"/>
        <v>0</v>
      </c>
      <c r="V66" s="5">
        <f t="shared" ca="1" si="198"/>
        <v>0</v>
      </c>
      <c r="W66" s="5">
        <f t="shared" ca="1" si="199"/>
        <v>0</v>
      </c>
      <c r="X66" s="5">
        <f t="shared" ca="1" si="200"/>
        <v>0</v>
      </c>
      <c r="Y66" s="5">
        <f t="shared" ca="1" si="201"/>
        <v>0</v>
      </c>
      <c r="Z66" s="5">
        <f t="shared" ca="1" si="202"/>
        <v>0</v>
      </c>
      <c r="AA66" s="5">
        <f t="shared" ca="1" si="203"/>
        <v>0</v>
      </c>
      <c r="AB66" s="5">
        <f t="shared" ca="1" si="204"/>
        <v>0</v>
      </c>
      <c r="AC66" s="5">
        <f t="shared" ca="1" si="204"/>
        <v>0</v>
      </c>
      <c r="AD66" s="37">
        <f t="shared" ca="1" si="205"/>
        <v>2.1479999999999961</v>
      </c>
      <c r="AE66" s="37">
        <f t="shared" ca="1" si="206"/>
        <v>-0.47569999999999979</v>
      </c>
      <c r="AF66" s="37">
        <f t="shared" ca="1" si="207"/>
        <v>8.5699999999995669E-2</v>
      </c>
      <c r="AG66" s="37">
        <f t="shared" ca="1" si="208"/>
        <v>8.7000000000010402E-3</v>
      </c>
      <c r="AH66" s="37">
        <f t="shared" ca="1" si="209"/>
        <v>0</v>
      </c>
      <c r="AI66" s="37">
        <f t="shared" ca="1" si="210"/>
        <v>-1.1309999999999931E-2</v>
      </c>
      <c r="AJ66" s="37">
        <f t="shared" ca="1" si="211"/>
        <v>0</v>
      </c>
      <c r="AK66" s="37">
        <f t="shared" ca="1" si="212"/>
        <v>2.5401999999999987</v>
      </c>
      <c r="AL66" s="33">
        <f t="shared" ca="1" si="330"/>
        <v>41.280704145649374</v>
      </c>
      <c r="AM66" s="33">
        <f t="shared" ca="1" si="331"/>
        <v>41.257237726508464</v>
      </c>
      <c r="AN66" s="24">
        <f t="shared" ca="1" si="213"/>
        <v>5.6878308956277886E-4</v>
      </c>
      <c r="AO66" s="34">
        <f t="shared" ca="1" si="214"/>
        <v>172.82900000000001</v>
      </c>
      <c r="AP66" s="34">
        <f t="shared" ca="1" si="215"/>
        <v>170.68100000000001</v>
      </c>
      <c r="AQ66" s="45">
        <f t="shared" ca="1" si="216"/>
        <v>1.2584880566671135E-2</v>
      </c>
      <c r="AR66" s="34">
        <f t="shared" ca="1" si="70"/>
        <v>18.3</v>
      </c>
      <c r="AS66" s="34">
        <f t="shared" ca="1" si="71"/>
        <v>17.7</v>
      </c>
      <c r="AT66" s="47">
        <f t="shared" ca="1" si="132"/>
        <v>3.3898305084745846E-2</v>
      </c>
      <c r="AU66" s="5"/>
      <c r="AV66" s="5">
        <f t="shared" ca="1" si="72"/>
        <v>2236</v>
      </c>
      <c r="AW66" s="5">
        <f t="shared" ca="1" si="73"/>
        <v>-0.1725999999999992</v>
      </c>
      <c r="AX66" s="5">
        <f t="shared" ca="1" si="74"/>
        <v>201.89999999999418</v>
      </c>
      <c r="AY66" s="5">
        <f t="shared" ca="1" si="75"/>
        <v>60.700000000000728</v>
      </c>
      <c r="AZ66" s="5">
        <f t="shared" ca="1" si="76"/>
        <v>0</v>
      </c>
      <c r="BA66" s="5">
        <f t="shared" ca="1" si="77"/>
        <v>-1.0899999999999181</v>
      </c>
      <c r="BB66" s="5">
        <f t="shared" ca="1" si="78"/>
        <v>0</v>
      </c>
      <c r="BC66" s="5">
        <f t="shared" ca="1" si="79"/>
        <v>1975.0999999999985</v>
      </c>
      <c r="BD66" s="5">
        <f t="shared" ca="1" si="80"/>
        <v>0</v>
      </c>
      <c r="BE66" s="5">
        <f t="shared" ca="1" si="81"/>
        <v>0</v>
      </c>
      <c r="BF66" s="5">
        <f t="shared" ca="1" si="82"/>
        <v>0</v>
      </c>
      <c r="BG66" s="5">
        <f t="shared" ca="1" si="83"/>
        <v>0</v>
      </c>
      <c r="BH66" s="5">
        <f t="shared" ca="1" si="217"/>
        <v>-25.630000000000109</v>
      </c>
      <c r="BI66" s="5">
        <f t="shared" ca="1" si="218"/>
        <v>-25.630000000000109</v>
      </c>
      <c r="BJ66" s="5">
        <f t="shared" ca="1" si="219"/>
        <v>0</v>
      </c>
      <c r="BK66" s="5">
        <f t="shared" ca="1" si="220"/>
        <v>0</v>
      </c>
      <c r="BL66" s="5">
        <f t="shared" ca="1" si="221"/>
        <v>0</v>
      </c>
      <c r="BM66" s="5">
        <f t="shared" ca="1" si="222"/>
        <v>0</v>
      </c>
      <c r="BN66" s="5">
        <f t="shared" ca="1" si="223"/>
        <v>-1.00000000009004E-3</v>
      </c>
      <c r="BO66" s="5">
        <f t="shared" ca="1" si="224"/>
        <v>0</v>
      </c>
      <c r="BP66" s="5">
        <f t="shared" ca="1" si="225"/>
        <v>0</v>
      </c>
      <c r="BQ66" s="5">
        <f t="shared" ca="1" si="226"/>
        <v>0</v>
      </c>
      <c r="BR66" s="5">
        <f t="shared" ca="1" si="227"/>
        <v>0</v>
      </c>
      <c r="BS66" s="5">
        <f t="shared" ca="1" si="227"/>
        <v>0</v>
      </c>
      <c r="BT66" s="37">
        <f t="shared" ca="1" si="228"/>
        <v>2.8119999999999834</v>
      </c>
      <c r="BU66" s="37">
        <f t="shared" ca="1" si="229"/>
        <v>-0.20949999999999847</v>
      </c>
      <c r="BV66" s="37">
        <f t="shared" ca="1" si="230"/>
        <v>0.3913999999999902</v>
      </c>
      <c r="BW66" s="37">
        <f t="shared" ca="1" si="231"/>
        <v>9.1300000000000381E-2</v>
      </c>
      <c r="BX66" s="37">
        <f t="shared" ca="1" si="232"/>
        <v>0</v>
      </c>
      <c r="BY66" s="37">
        <f t="shared" ca="1" si="233"/>
        <v>-1.0099999999999554E-3</v>
      </c>
      <c r="BZ66" s="37">
        <f t="shared" ca="1" si="234"/>
        <v>0</v>
      </c>
      <c r="CA66" s="19">
        <f t="shared" ca="1" si="235"/>
        <v>2.5401999999999987</v>
      </c>
      <c r="CB66" s="33">
        <f t="shared" ca="1" si="86"/>
        <v>39.191869593007404</v>
      </c>
      <c r="CC66" s="33">
        <f t="shared" ca="1" si="87"/>
        <v>38.985615822107142</v>
      </c>
      <c r="CD66" s="24">
        <f t="shared" ca="1" si="236"/>
        <v>5.2905095007708758E-3</v>
      </c>
      <c r="CE66" s="34">
        <f t="shared" ca="1" si="237"/>
        <v>191.16</v>
      </c>
      <c r="CF66" s="34">
        <f t="shared" ca="1" si="238"/>
        <v>188.34800000000001</v>
      </c>
      <c r="CG66" s="45">
        <f t="shared" ca="1" si="332"/>
        <v>1.4929810775797902E-2</v>
      </c>
      <c r="CH66" s="5"/>
      <c r="CI66" s="25"/>
      <c r="CJ66" s="5">
        <f t="shared" ca="1" si="155"/>
        <v>54</v>
      </c>
      <c r="CK66" s="5">
        <f t="shared" ca="1" si="156"/>
        <v>51</v>
      </c>
      <c r="CL66" s="63">
        <f t="shared" ca="1" si="157"/>
        <v>5.555555555555558E-2</v>
      </c>
      <c r="CO66" s="5">
        <f t="shared" ca="1" si="333"/>
        <v>171272</v>
      </c>
      <c r="CP66" s="5">
        <f t="shared" ca="1" si="333"/>
        <v>21.097200000000001</v>
      </c>
      <c r="CQ66" s="5">
        <f t="shared" ca="1" si="333"/>
        <v>32136.9</v>
      </c>
      <c r="CR66" s="5">
        <f t="shared" ca="1" si="333"/>
        <v>13509.3</v>
      </c>
      <c r="CS66" s="5">
        <f t="shared" ca="1" si="333"/>
        <v>0</v>
      </c>
      <c r="CT66" s="5">
        <f t="shared" ca="1" si="333"/>
        <v>1925.42</v>
      </c>
      <c r="CU66" s="5">
        <f t="shared" ca="1" si="333"/>
        <v>0</v>
      </c>
      <c r="CV66" s="5">
        <f t="shared" ca="1" si="333"/>
        <v>45868.5</v>
      </c>
      <c r="CW66" s="5">
        <f t="shared" ca="1" si="333"/>
        <v>77659.399999999994</v>
      </c>
      <c r="CX66" s="5">
        <f t="shared" ca="1" si="333"/>
        <v>0</v>
      </c>
      <c r="CY66" s="5">
        <f t="shared" ca="1" si="333"/>
        <v>151.76400000000001</v>
      </c>
      <c r="CZ66" s="5">
        <f t="shared" ca="1" si="333"/>
        <v>0</v>
      </c>
      <c r="DA66" s="5"/>
      <c r="DB66" s="5">
        <f t="shared" ca="1" si="334"/>
        <v>4296.0200000000004</v>
      </c>
      <c r="DC66" s="5">
        <f t="shared" ca="1" si="334"/>
        <v>3548.23</v>
      </c>
      <c r="DD66" s="5">
        <f t="shared" ca="1" si="334"/>
        <v>0</v>
      </c>
      <c r="DE66" s="5">
        <f t="shared" ca="1" si="334"/>
        <v>0</v>
      </c>
      <c r="DF66" s="5">
        <f t="shared" ca="1" si="334"/>
        <v>0</v>
      </c>
      <c r="DG66" s="5">
        <f t="shared" ca="1" si="334"/>
        <v>0</v>
      </c>
      <c r="DH66" s="5">
        <f t="shared" ca="1" si="334"/>
        <v>747.79100000000005</v>
      </c>
      <c r="DI66" s="5">
        <f t="shared" ca="1" si="334"/>
        <v>0</v>
      </c>
      <c r="DJ66" s="5">
        <f t="shared" ca="1" si="334"/>
        <v>0</v>
      </c>
      <c r="DK66" s="5">
        <f t="shared" ca="1" si="334"/>
        <v>0</v>
      </c>
      <c r="DL66" s="5">
        <f t="shared" ca="1" si="334"/>
        <v>0</v>
      </c>
      <c r="DM66" s="5">
        <f t="shared" ca="1" si="334"/>
        <v>0</v>
      </c>
      <c r="DN66" s="5"/>
      <c r="DO66" s="5">
        <f t="shared" ca="1" si="335"/>
        <v>172.82900000000001</v>
      </c>
      <c r="DP66" s="5">
        <f t="shared" ca="1" si="335"/>
        <v>28.2212</v>
      </c>
      <c r="DQ66" s="5">
        <f t="shared" ca="1" si="335"/>
        <v>62.272199999999998</v>
      </c>
      <c r="DR66" s="5">
        <f t="shared" ca="1" si="335"/>
        <v>16.418700000000001</v>
      </c>
      <c r="DS66" s="5">
        <f t="shared" ca="1" si="335"/>
        <v>0</v>
      </c>
      <c r="DT66" s="5">
        <f t="shared" ca="1" si="335"/>
        <v>1.88503</v>
      </c>
      <c r="DU66" s="5">
        <f t="shared" ca="1" si="335"/>
        <v>5.4721700000000002</v>
      </c>
      <c r="DV66" s="5">
        <f t="shared" ca="1" si="335"/>
        <v>58.5595</v>
      </c>
      <c r="DW66" s="5"/>
      <c r="DX66" s="19">
        <f t="shared" ca="1" si="273"/>
        <v>41.280704145649374</v>
      </c>
      <c r="DY66" s="19">
        <f t="shared" ca="1" si="274"/>
        <v>14.44829779817694</v>
      </c>
      <c r="DZ66" s="19">
        <f t="shared" ca="1" si="275"/>
        <v>4.4640579894231598</v>
      </c>
      <c r="EA66" s="19">
        <f t="shared" ca="1" si="276"/>
        <v>1.8765437424429328</v>
      </c>
      <c r="EB66" s="19">
        <f t="shared" ca="1" si="277"/>
        <v>0</v>
      </c>
      <c r="EC66" s="19">
        <f t="shared" ca="1" si="278"/>
        <v>0.26745537167539929</v>
      </c>
      <c r="ED66" s="19">
        <f t="shared" ca="1" si="279"/>
        <v>3.0443673640542119</v>
      </c>
      <c r="EE66" s="19">
        <f t="shared" ca="1" si="280"/>
        <v>6.37148087985637</v>
      </c>
      <c r="EF66" s="19">
        <f t="shared" ca="1" si="281"/>
        <v>10.787476857562766</v>
      </c>
      <c r="EG66" s="19">
        <f t="shared" ca="1" si="282"/>
        <v>0</v>
      </c>
      <c r="EH66" s="19">
        <f t="shared" ca="1" si="283"/>
        <v>2.1081165162377714E-2</v>
      </c>
      <c r="EI66" s="5"/>
      <c r="EJ66" s="5"/>
      <c r="EK66" s="5"/>
      <c r="EL66" s="5">
        <f t="shared" ref="EL66:EW75" ca="1" si="340">OFFSET(INDIRECT($D$21),$C66,EL$19)</f>
        <v>169288</v>
      </c>
      <c r="EM66" s="5">
        <f t="shared" ca="1" si="340"/>
        <v>21.4725</v>
      </c>
      <c r="EN66" s="5">
        <f t="shared" ca="1" si="340"/>
        <v>32116.2</v>
      </c>
      <c r="EO66" s="5">
        <f t="shared" ca="1" si="340"/>
        <v>13508.4</v>
      </c>
      <c r="EP66" s="5">
        <f t="shared" ca="1" si="340"/>
        <v>0</v>
      </c>
      <c r="EQ66" s="5">
        <f t="shared" ca="1" si="340"/>
        <v>1937.67</v>
      </c>
      <c r="ER66" s="5">
        <f t="shared" ca="1" si="340"/>
        <v>0</v>
      </c>
      <c r="ES66" s="5">
        <f t="shared" ca="1" si="340"/>
        <v>43893.4</v>
      </c>
      <c r="ET66" s="5">
        <f t="shared" ca="1" si="340"/>
        <v>77659.399999999994</v>
      </c>
      <c r="EU66" s="5">
        <f t="shared" ca="1" si="340"/>
        <v>0</v>
      </c>
      <c r="EV66" s="5">
        <f t="shared" ca="1" si="340"/>
        <v>151.76400000000001</v>
      </c>
      <c r="EW66" s="5">
        <f t="shared" ca="1" si="340"/>
        <v>0</v>
      </c>
      <c r="EX66" s="5"/>
      <c r="EY66" s="5">
        <f t="shared" ref="EY66:FJ75" ca="1" si="341">OFFSET(INDIRECT($D$21),$C66,EY$19)</f>
        <v>4357.95</v>
      </c>
      <c r="EZ66" s="5">
        <f t="shared" ca="1" si="341"/>
        <v>3610.16</v>
      </c>
      <c r="FA66" s="5">
        <f t="shared" ca="1" si="341"/>
        <v>0</v>
      </c>
      <c r="FB66" s="5">
        <f t="shared" ca="1" si="341"/>
        <v>0</v>
      </c>
      <c r="FC66" s="5">
        <f t="shared" ca="1" si="341"/>
        <v>0</v>
      </c>
      <c r="FD66" s="5">
        <f t="shared" ca="1" si="341"/>
        <v>0</v>
      </c>
      <c r="FE66" s="5">
        <f t="shared" ca="1" si="341"/>
        <v>747.79100000000005</v>
      </c>
      <c r="FF66" s="5">
        <f t="shared" ca="1" si="341"/>
        <v>0</v>
      </c>
      <c r="FG66" s="5">
        <f t="shared" ca="1" si="341"/>
        <v>0</v>
      </c>
      <c r="FH66" s="5">
        <f t="shared" ca="1" si="341"/>
        <v>0</v>
      </c>
      <c r="FI66" s="5">
        <f t="shared" ca="1" si="341"/>
        <v>0</v>
      </c>
      <c r="FJ66" s="5">
        <f t="shared" ca="1" si="341"/>
        <v>0</v>
      </c>
      <c r="FK66" s="5"/>
      <c r="FL66" s="5">
        <f t="shared" ref="FL66:FS75" ca="1" si="342">OFFSET(INDIRECT($D$21),$C66,FL$19)</f>
        <v>170.68100000000001</v>
      </c>
      <c r="FM66" s="5">
        <f t="shared" ca="1" si="342"/>
        <v>28.696899999999999</v>
      </c>
      <c r="FN66" s="5">
        <f t="shared" ca="1" si="342"/>
        <v>62.186500000000002</v>
      </c>
      <c r="FO66" s="5">
        <f t="shared" ca="1" si="342"/>
        <v>16.41</v>
      </c>
      <c r="FP66" s="5">
        <f t="shared" ca="1" si="342"/>
        <v>0</v>
      </c>
      <c r="FQ66" s="5">
        <f t="shared" ca="1" si="342"/>
        <v>1.8963399999999999</v>
      </c>
      <c r="FR66" s="5">
        <f t="shared" ca="1" si="342"/>
        <v>5.4721700000000002</v>
      </c>
      <c r="FS66" s="5">
        <f t="shared" ca="1" si="342"/>
        <v>56.019300000000001</v>
      </c>
      <c r="FT66" s="5"/>
      <c r="FU66" s="19">
        <f t="shared" ca="1" si="284"/>
        <v>41.257237726508464</v>
      </c>
      <c r="FV66" s="19">
        <f t="shared" ca="1" si="285"/>
        <v>14.70047608689457</v>
      </c>
      <c r="FW66" s="19">
        <f t="shared" ca="1" si="286"/>
        <v>4.4611826031730528</v>
      </c>
      <c r="FX66" s="19">
        <f t="shared" ca="1" si="287"/>
        <v>1.8764187256494498</v>
      </c>
      <c r="FY66" s="19">
        <f t="shared" ca="1" si="288"/>
        <v>0</v>
      </c>
      <c r="FZ66" s="19">
        <f t="shared" ca="1" si="289"/>
        <v>0.26915698914224995</v>
      </c>
      <c r="GA66" s="19">
        <f t="shared" ca="1" si="290"/>
        <v>3.0443673640542119</v>
      </c>
      <c r="GB66" s="19">
        <f t="shared" ca="1" si="291"/>
        <v>6.0971245811807151</v>
      </c>
      <c r="GC66" s="19">
        <f t="shared" ca="1" si="292"/>
        <v>10.787476857562766</v>
      </c>
      <c r="GD66" s="19">
        <f t="shared" ca="1" si="293"/>
        <v>0</v>
      </c>
      <c r="GE66" s="19">
        <f t="shared" ca="1" si="294"/>
        <v>2.1081165162377714E-2</v>
      </c>
      <c r="GF66" s="5"/>
      <c r="GG66" s="5"/>
      <c r="GH66" s="5"/>
      <c r="GI66" s="5">
        <f t="shared" ca="1" si="336"/>
        <v>182701</v>
      </c>
      <c r="GJ66" s="5">
        <f t="shared" ca="1" si="336"/>
        <v>15.5312</v>
      </c>
      <c r="GK66" s="5">
        <f t="shared" ca="1" si="336"/>
        <v>42303.199999999997</v>
      </c>
      <c r="GL66" s="5">
        <f t="shared" ca="1" si="336"/>
        <v>14848.5</v>
      </c>
      <c r="GM66" s="5">
        <f t="shared" ca="1" si="336"/>
        <v>0</v>
      </c>
      <c r="GN66" s="5">
        <f t="shared" ca="1" si="336"/>
        <v>1626.48</v>
      </c>
      <c r="GO66" s="5">
        <f t="shared" ca="1" si="336"/>
        <v>0</v>
      </c>
      <c r="GP66" s="5">
        <f t="shared" ca="1" si="336"/>
        <v>45868.5</v>
      </c>
      <c r="GQ66" s="5">
        <f t="shared" ca="1" si="336"/>
        <v>77659.399999999994</v>
      </c>
      <c r="GR66" s="5">
        <f t="shared" ca="1" si="336"/>
        <v>0</v>
      </c>
      <c r="GS66" s="5">
        <f t="shared" ca="1" si="336"/>
        <v>379.815</v>
      </c>
      <c r="GT66" s="5">
        <f t="shared" ca="1" si="336"/>
        <v>0</v>
      </c>
      <c r="GU66" s="5"/>
      <c r="GV66" s="5">
        <f t="shared" ca="1" si="337"/>
        <v>3392.98</v>
      </c>
      <c r="GW66" s="5">
        <f t="shared" ca="1" si="337"/>
        <v>2666.24</v>
      </c>
      <c r="GX66" s="5">
        <f t="shared" ca="1" si="337"/>
        <v>0</v>
      </c>
      <c r="GY66" s="5">
        <f t="shared" ca="1" si="337"/>
        <v>0</v>
      </c>
      <c r="GZ66" s="5">
        <f t="shared" ca="1" si="337"/>
        <v>0</v>
      </c>
      <c r="HA66" s="5">
        <f t="shared" ca="1" si="337"/>
        <v>0</v>
      </c>
      <c r="HB66" s="5">
        <f t="shared" ca="1" si="337"/>
        <v>726.74199999999996</v>
      </c>
      <c r="HC66" s="5">
        <f t="shared" ca="1" si="337"/>
        <v>0</v>
      </c>
      <c r="HD66" s="5">
        <f t="shared" ca="1" si="337"/>
        <v>0</v>
      </c>
      <c r="HE66" s="5">
        <f t="shared" ca="1" si="337"/>
        <v>0</v>
      </c>
      <c r="HF66" s="5">
        <f t="shared" ca="1" si="337"/>
        <v>0</v>
      </c>
      <c r="HG66" s="5">
        <f t="shared" ca="1" si="337"/>
        <v>0</v>
      </c>
      <c r="HH66" s="5"/>
      <c r="HI66" s="5">
        <f t="shared" ca="1" si="338"/>
        <v>191.16</v>
      </c>
      <c r="HJ66" s="5">
        <f t="shared" ca="1" si="338"/>
        <v>22.060500000000001</v>
      </c>
      <c r="HK66" s="5">
        <f t="shared" ca="1" si="338"/>
        <v>84.840599999999995</v>
      </c>
      <c r="HL66" s="5">
        <f t="shared" ca="1" si="338"/>
        <v>18.787400000000002</v>
      </c>
      <c r="HM66" s="5">
        <f t="shared" ca="1" si="338"/>
        <v>0</v>
      </c>
      <c r="HN66" s="5">
        <f t="shared" ca="1" si="338"/>
        <v>1.5934699999999999</v>
      </c>
      <c r="HO66" s="5">
        <f t="shared" ca="1" si="338"/>
        <v>5.3186999999999998</v>
      </c>
      <c r="HP66" s="5">
        <f t="shared" ca="1" si="338"/>
        <v>58.5595</v>
      </c>
      <c r="HQ66" s="5"/>
      <c r="HR66" s="19">
        <f t="shared" ca="1" si="103"/>
        <v>39.191869593007404</v>
      </c>
      <c r="HS66" s="19">
        <f t="shared" ca="1" si="104"/>
        <v>10.856813368605755</v>
      </c>
      <c r="HT66" s="19">
        <f t="shared" ca="1" si="105"/>
        <v>5.8762337978512491</v>
      </c>
      <c r="HU66" s="19">
        <f t="shared" ca="1" si="106"/>
        <v>2.062568731145499</v>
      </c>
      <c r="HV66" s="19">
        <f t="shared" ca="1" si="107"/>
        <v>0</v>
      </c>
      <c r="HW66" s="19">
        <f t="shared" ca="1" si="108"/>
        <v>0.22593034918231006</v>
      </c>
      <c r="HX66" s="19">
        <f t="shared" ca="1" si="109"/>
        <v>2.958673783032272</v>
      </c>
      <c r="HY66" s="19">
        <f t="shared" ca="1" si="110"/>
        <v>6.37148087985637</v>
      </c>
      <c r="HZ66" s="19">
        <f t="shared" ca="1" si="111"/>
        <v>10.787476857562766</v>
      </c>
      <c r="IA66" s="19">
        <f t="shared" ca="1" si="112"/>
        <v>0</v>
      </c>
      <c r="IB66" s="19">
        <f t="shared" ca="1" si="113"/>
        <v>5.2759170463011595E-2</v>
      </c>
      <c r="IC66" s="5"/>
      <c r="ID66" s="5"/>
      <c r="IE66" s="5"/>
      <c r="IF66" s="5">
        <f t="shared" ref="IF66:IQ75" ca="1" si="343">OFFSET(INDIRECT($D$21),$C66,IF$19)</f>
        <v>180465</v>
      </c>
      <c r="IG66" s="5">
        <f t="shared" ca="1" si="343"/>
        <v>15.703799999999999</v>
      </c>
      <c r="IH66" s="5">
        <f t="shared" ca="1" si="343"/>
        <v>42101.3</v>
      </c>
      <c r="II66" s="5">
        <f t="shared" ca="1" si="343"/>
        <v>14787.8</v>
      </c>
      <c r="IJ66" s="5">
        <f t="shared" ca="1" si="343"/>
        <v>0</v>
      </c>
      <c r="IK66" s="5">
        <f t="shared" ca="1" si="343"/>
        <v>1627.57</v>
      </c>
      <c r="IL66" s="5">
        <f t="shared" ca="1" si="343"/>
        <v>0</v>
      </c>
      <c r="IM66" s="5">
        <f t="shared" ca="1" si="343"/>
        <v>43893.4</v>
      </c>
      <c r="IN66" s="5">
        <f t="shared" ca="1" si="343"/>
        <v>77659.399999999994</v>
      </c>
      <c r="IO66" s="5">
        <f t="shared" ca="1" si="343"/>
        <v>0</v>
      </c>
      <c r="IP66" s="5">
        <f t="shared" ca="1" si="343"/>
        <v>379.815</v>
      </c>
      <c r="IQ66" s="5">
        <f t="shared" ca="1" si="343"/>
        <v>0</v>
      </c>
      <c r="IR66" s="5"/>
      <c r="IS66" s="5">
        <f t="shared" ref="IS66:JD75" ca="1" si="344">OFFSET(INDIRECT($D$21),$C66,IS$19)</f>
        <v>3418.61</v>
      </c>
      <c r="IT66" s="5">
        <f t="shared" ca="1" si="344"/>
        <v>2691.87</v>
      </c>
      <c r="IU66" s="5">
        <f t="shared" ca="1" si="344"/>
        <v>0</v>
      </c>
      <c r="IV66" s="5">
        <f t="shared" ca="1" si="344"/>
        <v>0</v>
      </c>
      <c r="IW66" s="5">
        <f t="shared" ca="1" si="344"/>
        <v>0</v>
      </c>
      <c r="IX66" s="5">
        <f t="shared" ca="1" si="344"/>
        <v>0</v>
      </c>
      <c r="IY66" s="5">
        <f t="shared" ca="1" si="344"/>
        <v>726.74300000000005</v>
      </c>
      <c r="IZ66" s="5">
        <f t="shared" ca="1" si="344"/>
        <v>0</v>
      </c>
      <c r="JA66" s="5">
        <f t="shared" ca="1" si="344"/>
        <v>0</v>
      </c>
      <c r="JB66" s="5">
        <f t="shared" ca="1" si="344"/>
        <v>0</v>
      </c>
      <c r="JC66" s="5">
        <f t="shared" ca="1" si="344"/>
        <v>0</v>
      </c>
      <c r="JD66" s="5">
        <f t="shared" ca="1" si="344"/>
        <v>0</v>
      </c>
      <c r="JE66" s="5"/>
      <c r="JF66" s="5">
        <f t="shared" ref="JF66:JM75" ca="1" si="345">OFFSET(INDIRECT($D$21),$C66,JF$19)</f>
        <v>188.34800000000001</v>
      </c>
      <c r="JG66" s="5">
        <f t="shared" ca="1" si="345"/>
        <v>22.27</v>
      </c>
      <c r="JH66" s="5">
        <f t="shared" ca="1" si="345"/>
        <v>84.449200000000005</v>
      </c>
      <c r="JI66" s="5">
        <f t="shared" ca="1" si="345"/>
        <v>18.696100000000001</v>
      </c>
      <c r="JJ66" s="5">
        <f t="shared" ca="1" si="345"/>
        <v>0</v>
      </c>
      <c r="JK66" s="5">
        <f t="shared" ca="1" si="345"/>
        <v>1.5944799999999999</v>
      </c>
      <c r="JL66" s="5">
        <f t="shared" ca="1" si="345"/>
        <v>5.3186999999999998</v>
      </c>
      <c r="JM66" s="5">
        <f t="shared" ca="1" si="345"/>
        <v>56.019300000000001</v>
      </c>
      <c r="JN66" s="5"/>
      <c r="JO66" s="19">
        <f t="shared" ca="1" si="295"/>
        <v>38.985615822107142</v>
      </c>
      <c r="JP66" s="19">
        <f t="shared" ca="1" si="296"/>
        <v>10.961180851179208</v>
      </c>
      <c r="JQ66" s="19">
        <f t="shared" ca="1" si="297"/>
        <v>5.8481883638465835</v>
      </c>
      <c r="JR66" s="19">
        <f t="shared" ca="1" si="298"/>
        <v>2.0541370429628181</v>
      </c>
      <c r="JS66" s="19">
        <f t="shared" ca="1" si="299"/>
        <v>0</v>
      </c>
      <c r="JT66" s="19">
        <f t="shared" ca="1" si="300"/>
        <v>0.22608175840997269</v>
      </c>
      <c r="JU66" s="19">
        <f t="shared" ca="1" si="301"/>
        <v>2.9586778541796437</v>
      </c>
      <c r="JV66" s="19">
        <f t="shared" ca="1" si="302"/>
        <v>6.0971245811807151</v>
      </c>
      <c r="JW66" s="19">
        <f t="shared" ca="1" si="303"/>
        <v>10.787476857562766</v>
      </c>
      <c r="JX66" s="19">
        <f t="shared" ca="1" si="304"/>
        <v>0</v>
      </c>
      <c r="JY66" s="19">
        <f t="shared" ca="1" si="305"/>
        <v>5.2759170463011595E-2</v>
      </c>
    </row>
    <row r="67" spans="1:285" ht="15" customHeight="1" x14ac:dyDescent="0.25">
      <c r="A67" s="5">
        <f>IF('Old Results'!E47='New Results'!E47,'New Results'!E47,"0")</f>
        <v>929.08799999999997</v>
      </c>
      <c r="B67" s="5" t="e">
        <f t="shared" si="339"/>
        <v>#VALUE!</v>
      </c>
      <c r="C67" s="27">
        <f t="shared" si="272"/>
        <v>46</v>
      </c>
      <c r="D67" s="41" t="str">
        <f>'Old Results'!C47</f>
        <v>RetlSml-DOAS+FPFC19</v>
      </c>
      <c r="E67" s="41" t="str">
        <f>'New Results'!C47</f>
        <v>RetlSml-DOAS+FPFC19</v>
      </c>
      <c r="F67" s="5">
        <f t="shared" ca="1" si="183"/>
        <v>0</v>
      </c>
      <c r="G67" s="5">
        <f t="shared" ca="1" si="184"/>
        <v>0</v>
      </c>
      <c r="H67" s="5">
        <f t="shared" ca="1" si="185"/>
        <v>0</v>
      </c>
      <c r="I67" s="5">
        <f t="shared" ca="1" si="186"/>
        <v>0</v>
      </c>
      <c r="J67" s="5">
        <f t="shared" ca="1" si="187"/>
        <v>0</v>
      </c>
      <c r="K67" s="5">
        <f t="shared" ca="1" si="188"/>
        <v>0</v>
      </c>
      <c r="L67" s="5">
        <f t="shared" ca="1" si="189"/>
        <v>0</v>
      </c>
      <c r="M67" s="5">
        <f t="shared" ca="1" si="190"/>
        <v>0</v>
      </c>
      <c r="N67" s="5">
        <f t="shared" ca="1" si="191"/>
        <v>0</v>
      </c>
      <c r="O67" s="5">
        <f t="shared" ca="1" si="192"/>
        <v>0</v>
      </c>
      <c r="P67" s="5">
        <f t="shared" ca="1" si="193"/>
        <v>0</v>
      </c>
      <c r="Q67" s="5">
        <f t="shared" ca="1" si="193"/>
        <v>0</v>
      </c>
      <c r="R67" s="5">
        <f t="shared" ca="1" si="194"/>
        <v>0</v>
      </c>
      <c r="S67" s="5">
        <f t="shared" ca="1" si="195"/>
        <v>0</v>
      </c>
      <c r="T67" s="5">
        <f t="shared" ca="1" si="196"/>
        <v>0</v>
      </c>
      <c r="U67" s="5">
        <f t="shared" ca="1" si="197"/>
        <v>0</v>
      </c>
      <c r="V67" s="5">
        <f t="shared" ca="1" si="198"/>
        <v>0</v>
      </c>
      <c r="W67" s="5">
        <f t="shared" ca="1" si="199"/>
        <v>0</v>
      </c>
      <c r="X67" s="5">
        <f t="shared" ca="1" si="200"/>
        <v>0</v>
      </c>
      <c r="Y67" s="5">
        <f t="shared" ca="1" si="201"/>
        <v>0</v>
      </c>
      <c r="Z67" s="5">
        <f t="shared" ca="1" si="202"/>
        <v>0</v>
      </c>
      <c r="AA67" s="5">
        <f t="shared" ca="1" si="203"/>
        <v>0</v>
      </c>
      <c r="AB67" s="5">
        <f t="shared" ca="1" si="204"/>
        <v>0</v>
      </c>
      <c r="AC67" s="5">
        <f t="shared" ca="1" si="204"/>
        <v>0</v>
      </c>
      <c r="AD67" s="37">
        <f t="shared" ca="1" si="205"/>
        <v>0</v>
      </c>
      <c r="AE67" s="37">
        <f t="shared" ca="1" si="206"/>
        <v>0</v>
      </c>
      <c r="AF67" s="37">
        <f t="shared" ca="1" si="207"/>
        <v>0</v>
      </c>
      <c r="AG67" s="37">
        <f t="shared" ca="1" si="208"/>
        <v>0</v>
      </c>
      <c r="AH67" s="37">
        <f t="shared" ca="1" si="209"/>
        <v>0</v>
      </c>
      <c r="AI67" s="37">
        <f t="shared" ca="1" si="210"/>
        <v>0</v>
      </c>
      <c r="AJ67" s="37">
        <f t="shared" ca="1" si="211"/>
        <v>0</v>
      </c>
      <c r="AK67" s="37">
        <f t="shared" ca="1" si="212"/>
        <v>0</v>
      </c>
      <c r="AL67" s="33">
        <f t="shared" ca="1" si="330"/>
        <v>54.960492439898047</v>
      </c>
      <c r="AM67" s="33">
        <f t="shared" ca="1" si="331"/>
        <v>54.960492439898047</v>
      </c>
      <c r="AN67" s="24">
        <f t="shared" ca="1" si="213"/>
        <v>0</v>
      </c>
      <c r="AO67" s="34">
        <f t="shared" ca="1" si="214"/>
        <v>300.40499999999997</v>
      </c>
      <c r="AP67" s="34">
        <f t="shared" ca="1" si="215"/>
        <v>300.40499999999997</v>
      </c>
      <c r="AQ67" s="45">
        <f t="shared" ca="1" si="216"/>
        <v>0</v>
      </c>
      <c r="AR67" s="34">
        <f t="shared" ca="1" si="70"/>
        <v>31.7</v>
      </c>
      <c r="AS67" s="34">
        <f t="shared" ca="1" si="71"/>
        <v>27.6</v>
      </c>
      <c r="AT67" s="47">
        <f t="shared" ca="1" si="132"/>
        <v>0.14855072463768107</v>
      </c>
      <c r="AU67" s="5"/>
      <c r="AV67" s="5">
        <f t="shared" ca="1" si="72"/>
        <v>134.69999999999891</v>
      </c>
      <c r="AW67" s="5">
        <f t="shared" ca="1" si="73"/>
        <v>0</v>
      </c>
      <c r="AX67" s="5">
        <f t="shared" ca="1" si="74"/>
        <v>13.720000000000027</v>
      </c>
      <c r="AY67" s="5">
        <f t="shared" ca="1" si="75"/>
        <v>30.269999999999982</v>
      </c>
      <c r="AZ67" s="5">
        <f t="shared" ca="1" si="76"/>
        <v>0</v>
      </c>
      <c r="BA67" s="5">
        <f t="shared" ca="1" si="77"/>
        <v>0</v>
      </c>
      <c r="BB67" s="5">
        <f t="shared" ca="1" si="78"/>
        <v>0</v>
      </c>
      <c r="BC67" s="5">
        <f t="shared" ca="1" si="79"/>
        <v>90.759999999999991</v>
      </c>
      <c r="BD67" s="5">
        <f t="shared" ca="1" si="80"/>
        <v>0</v>
      </c>
      <c r="BE67" s="5">
        <f t="shared" ca="1" si="81"/>
        <v>0</v>
      </c>
      <c r="BF67" s="5">
        <f t="shared" ca="1" si="82"/>
        <v>0</v>
      </c>
      <c r="BG67" s="5">
        <f t="shared" ca="1" si="83"/>
        <v>0</v>
      </c>
      <c r="BH67" s="5">
        <f t="shared" ca="1" si="217"/>
        <v>-1.6620000000000061</v>
      </c>
      <c r="BI67" s="5">
        <f t="shared" ca="1" si="218"/>
        <v>-1.6620000000000061</v>
      </c>
      <c r="BJ67" s="5">
        <f t="shared" ca="1" si="219"/>
        <v>0</v>
      </c>
      <c r="BK67" s="5">
        <f t="shared" ca="1" si="220"/>
        <v>0</v>
      </c>
      <c r="BL67" s="5">
        <f t="shared" ca="1" si="221"/>
        <v>0</v>
      </c>
      <c r="BM67" s="5">
        <f t="shared" ca="1" si="222"/>
        <v>0</v>
      </c>
      <c r="BN67" s="5">
        <f t="shared" ca="1" si="223"/>
        <v>0</v>
      </c>
      <c r="BO67" s="5">
        <f t="shared" ca="1" si="224"/>
        <v>0</v>
      </c>
      <c r="BP67" s="5">
        <f t="shared" ca="1" si="225"/>
        <v>0</v>
      </c>
      <c r="BQ67" s="5">
        <f t="shared" ca="1" si="226"/>
        <v>0</v>
      </c>
      <c r="BR67" s="5">
        <f t="shared" ca="1" si="227"/>
        <v>0</v>
      </c>
      <c r="BS67" s="5">
        <f t="shared" ca="1" si="227"/>
        <v>0</v>
      </c>
      <c r="BT67" s="37">
        <f t="shared" ca="1" si="228"/>
        <v>4.1639999999999873</v>
      </c>
      <c r="BU67" s="37">
        <f t="shared" ca="1" si="229"/>
        <v>-0.36570000000000036</v>
      </c>
      <c r="BV67" s="37">
        <f t="shared" ca="1" si="230"/>
        <v>0.58699999999998909</v>
      </c>
      <c r="BW67" s="37">
        <f t="shared" ca="1" si="231"/>
        <v>0.96699999999999875</v>
      </c>
      <c r="BX67" s="37">
        <f t="shared" ca="1" si="232"/>
        <v>0</v>
      </c>
      <c r="BY67" s="37">
        <f t="shared" ca="1" si="233"/>
        <v>0</v>
      </c>
      <c r="BZ67" s="37">
        <f t="shared" ca="1" si="234"/>
        <v>0</v>
      </c>
      <c r="CA67" s="19">
        <f t="shared" ca="1" si="235"/>
        <v>2.9755000000000038</v>
      </c>
      <c r="CB67" s="33">
        <f t="shared" ca="1" si="86"/>
        <v>63.690878366742446</v>
      </c>
      <c r="CC67" s="33">
        <f t="shared" ca="1" si="87"/>
        <v>63.375088689123103</v>
      </c>
      <c r="CD67" s="24">
        <f t="shared" ca="1" si="236"/>
        <v>4.9828676243500181E-3</v>
      </c>
      <c r="CE67" s="34">
        <f t="shared" ca="1" si="237"/>
        <v>332.13200000000001</v>
      </c>
      <c r="CF67" s="34">
        <f t="shared" ca="1" si="238"/>
        <v>327.96800000000002</v>
      </c>
      <c r="CG67" s="45">
        <f t="shared" ca="1" si="332"/>
        <v>1.2696360620548307E-2</v>
      </c>
      <c r="CH67" s="5"/>
      <c r="CJ67" s="5">
        <f t="shared" ca="1" si="155"/>
        <v>34</v>
      </c>
      <c r="CK67" s="5">
        <f t="shared" ca="1" si="156"/>
        <v>31</v>
      </c>
      <c r="CL67" s="63">
        <f t="shared" ca="1" si="157"/>
        <v>8.8235294117647078E-2</v>
      </c>
      <c r="CO67" s="5">
        <f t="shared" ca="1" si="333"/>
        <v>11819.5</v>
      </c>
      <c r="CP67" s="5">
        <f t="shared" ca="1" si="333"/>
        <v>0.592808</v>
      </c>
      <c r="CQ67" s="5">
        <f t="shared" ca="1" si="333"/>
        <v>1071.96</v>
      </c>
      <c r="CR67" s="5">
        <f t="shared" ca="1" si="333"/>
        <v>3810.39</v>
      </c>
      <c r="CS67" s="5">
        <f t="shared" ca="1" si="333"/>
        <v>21.502600000000001</v>
      </c>
      <c r="CT67" s="5">
        <f t="shared" ca="1" si="333"/>
        <v>533.12800000000004</v>
      </c>
      <c r="CU67" s="5">
        <f t="shared" ca="1" si="333"/>
        <v>894.16899999999998</v>
      </c>
      <c r="CV67" s="5">
        <f t="shared" ca="1" si="333"/>
        <v>1490.51</v>
      </c>
      <c r="CW67" s="5">
        <f t="shared" ca="1" si="333"/>
        <v>3575.52</v>
      </c>
      <c r="CX67" s="5">
        <f t="shared" ca="1" si="333"/>
        <v>0</v>
      </c>
      <c r="CY67" s="5">
        <f t="shared" ca="1" si="333"/>
        <v>421.73700000000002</v>
      </c>
      <c r="CZ67" s="5">
        <f t="shared" ca="1" si="333"/>
        <v>0</v>
      </c>
      <c r="DA67" s="5"/>
      <c r="DB67" s="5">
        <f t="shared" ca="1" si="334"/>
        <v>107.35</v>
      </c>
      <c r="DC67" s="5">
        <f t="shared" ca="1" si="334"/>
        <v>107.35</v>
      </c>
      <c r="DD67" s="5">
        <f t="shared" ca="1" si="334"/>
        <v>0</v>
      </c>
      <c r="DE67" s="5">
        <f t="shared" ca="1" si="334"/>
        <v>0</v>
      </c>
      <c r="DF67" s="5">
        <f t="shared" ca="1" si="334"/>
        <v>0</v>
      </c>
      <c r="DG67" s="5">
        <f t="shared" ca="1" si="334"/>
        <v>0</v>
      </c>
      <c r="DH67" s="5">
        <f t="shared" ca="1" si="334"/>
        <v>0</v>
      </c>
      <c r="DI67" s="5">
        <f t="shared" ca="1" si="334"/>
        <v>0</v>
      </c>
      <c r="DJ67" s="5">
        <f t="shared" ca="1" si="334"/>
        <v>0</v>
      </c>
      <c r="DK67" s="5">
        <f t="shared" ca="1" si="334"/>
        <v>0</v>
      </c>
      <c r="DL67" s="5">
        <f t="shared" ca="1" si="334"/>
        <v>0</v>
      </c>
      <c r="DM67" s="5">
        <f t="shared" ca="1" si="334"/>
        <v>0</v>
      </c>
      <c r="DN67" s="5"/>
      <c r="DO67" s="5">
        <f t="shared" ca="1" si="335"/>
        <v>300.40499999999997</v>
      </c>
      <c r="DP67" s="5">
        <f t="shared" ca="1" si="335"/>
        <v>23.587900000000001</v>
      </c>
      <c r="DQ67" s="5">
        <f t="shared" ca="1" si="335"/>
        <v>54.821399999999997</v>
      </c>
      <c r="DR67" s="5">
        <f t="shared" ca="1" si="335"/>
        <v>123.583</v>
      </c>
      <c r="DS67" s="5">
        <f t="shared" ca="1" si="335"/>
        <v>1.7545299999999999</v>
      </c>
      <c r="DT67" s="5">
        <f t="shared" ca="1" si="335"/>
        <v>20.266200000000001</v>
      </c>
      <c r="DU67" s="5">
        <f t="shared" ca="1" si="335"/>
        <v>27.569299999999998</v>
      </c>
      <c r="DV67" s="5">
        <f t="shared" ca="1" si="335"/>
        <v>48.8232</v>
      </c>
      <c r="DW67" s="5"/>
      <c r="DX67" s="19">
        <f t="shared" ca="1" si="273"/>
        <v>54.960492439898047</v>
      </c>
      <c r="DY67" s="19">
        <f t="shared" ca="1" si="274"/>
        <v>11.556518500826618</v>
      </c>
      <c r="DZ67" s="19">
        <f t="shared" ca="1" si="275"/>
        <v>3.9366857821864025</v>
      </c>
      <c r="EA67" s="19">
        <f t="shared" ca="1" si="276"/>
        <v>13.993346895019631</v>
      </c>
      <c r="EB67" s="19">
        <f t="shared" ca="1" si="277"/>
        <v>7.8966546979403474E-2</v>
      </c>
      <c r="EC67" s="19">
        <f t="shared" ca="1" si="278"/>
        <v>1.9578691534063513</v>
      </c>
      <c r="ED67" s="19">
        <f t="shared" ca="1" si="279"/>
        <v>3.2837628168698765</v>
      </c>
      <c r="EE67" s="19">
        <f t="shared" ca="1" si="280"/>
        <v>5.4737765636839564</v>
      </c>
      <c r="EF67" s="19">
        <f t="shared" ca="1" si="281"/>
        <v>13.130805951642902</v>
      </c>
      <c r="EG67" s="19">
        <f t="shared" ca="1" si="282"/>
        <v>0</v>
      </c>
      <c r="EH67" s="19">
        <f t="shared" ca="1" si="283"/>
        <v>1.5487947793965697</v>
      </c>
      <c r="EI67" s="5"/>
      <c r="EJ67" s="5"/>
      <c r="EK67" s="5"/>
      <c r="EL67" s="5">
        <f t="shared" ca="1" si="340"/>
        <v>11819.5</v>
      </c>
      <c r="EM67" s="5">
        <f t="shared" ca="1" si="340"/>
        <v>0.592808</v>
      </c>
      <c r="EN67" s="5">
        <f t="shared" ca="1" si="340"/>
        <v>1071.96</v>
      </c>
      <c r="EO67" s="5">
        <f t="shared" ca="1" si="340"/>
        <v>3810.39</v>
      </c>
      <c r="EP67" s="5">
        <f t="shared" ca="1" si="340"/>
        <v>21.502600000000001</v>
      </c>
      <c r="EQ67" s="5">
        <f t="shared" ca="1" si="340"/>
        <v>533.12800000000004</v>
      </c>
      <c r="ER67" s="5">
        <f t="shared" ca="1" si="340"/>
        <v>894.16899999999998</v>
      </c>
      <c r="ES67" s="5">
        <f t="shared" ca="1" si="340"/>
        <v>1490.51</v>
      </c>
      <c r="ET67" s="5">
        <f t="shared" ca="1" si="340"/>
        <v>3575.52</v>
      </c>
      <c r="EU67" s="5">
        <f t="shared" ca="1" si="340"/>
        <v>0</v>
      </c>
      <c r="EV67" s="5">
        <f t="shared" ca="1" si="340"/>
        <v>421.73700000000002</v>
      </c>
      <c r="EW67" s="5">
        <f t="shared" ca="1" si="340"/>
        <v>0</v>
      </c>
      <c r="EX67" s="5"/>
      <c r="EY67" s="5">
        <f t="shared" ca="1" si="341"/>
        <v>107.35</v>
      </c>
      <c r="EZ67" s="5">
        <f t="shared" ca="1" si="341"/>
        <v>107.35</v>
      </c>
      <c r="FA67" s="5">
        <f t="shared" ca="1" si="341"/>
        <v>0</v>
      </c>
      <c r="FB67" s="5">
        <f t="shared" ca="1" si="341"/>
        <v>0</v>
      </c>
      <c r="FC67" s="5">
        <f t="shared" ca="1" si="341"/>
        <v>0</v>
      </c>
      <c r="FD67" s="5">
        <f t="shared" ca="1" si="341"/>
        <v>0</v>
      </c>
      <c r="FE67" s="5">
        <f t="shared" ca="1" si="341"/>
        <v>0</v>
      </c>
      <c r="FF67" s="5">
        <f t="shared" ca="1" si="341"/>
        <v>0</v>
      </c>
      <c r="FG67" s="5">
        <f t="shared" ca="1" si="341"/>
        <v>0</v>
      </c>
      <c r="FH67" s="5">
        <f t="shared" ca="1" si="341"/>
        <v>0</v>
      </c>
      <c r="FI67" s="5">
        <f t="shared" ca="1" si="341"/>
        <v>0</v>
      </c>
      <c r="FJ67" s="5">
        <f t="shared" ca="1" si="341"/>
        <v>0</v>
      </c>
      <c r="FK67" s="5"/>
      <c r="FL67" s="5">
        <f t="shared" ca="1" si="342"/>
        <v>300.40499999999997</v>
      </c>
      <c r="FM67" s="5">
        <f t="shared" ca="1" si="342"/>
        <v>23.587900000000001</v>
      </c>
      <c r="FN67" s="5">
        <f t="shared" ca="1" si="342"/>
        <v>54.821399999999997</v>
      </c>
      <c r="FO67" s="5">
        <f t="shared" ca="1" si="342"/>
        <v>123.583</v>
      </c>
      <c r="FP67" s="5">
        <f t="shared" ca="1" si="342"/>
        <v>1.7545299999999999</v>
      </c>
      <c r="FQ67" s="5">
        <f t="shared" ca="1" si="342"/>
        <v>20.266200000000001</v>
      </c>
      <c r="FR67" s="5">
        <f t="shared" ca="1" si="342"/>
        <v>27.569299999999998</v>
      </c>
      <c r="FS67" s="5">
        <f t="shared" ca="1" si="342"/>
        <v>48.8232</v>
      </c>
      <c r="FT67" s="5"/>
      <c r="FU67" s="19">
        <f t="shared" ca="1" si="284"/>
        <v>54.960492439898047</v>
      </c>
      <c r="FV67" s="19">
        <f t="shared" ca="1" si="285"/>
        <v>11.556518500826618</v>
      </c>
      <c r="FW67" s="19">
        <f t="shared" ca="1" si="286"/>
        <v>3.9366857821864025</v>
      </c>
      <c r="FX67" s="19">
        <f t="shared" ca="1" si="287"/>
        <v>13.993346895019631</v>
      </c>
      <c r="FY67" s="19">
        <f t="shared" ca="1" si="288"/>
        <v>7.8966546979403474E-2</v>
      </c>
      <c r="FZ67" s="19">
        <f t="shared" ca="1" si="289"/>
        <v>1.9578691534063513</v>
      </c>
      <c r="GA67" s="19">
        <f t="shared" ca="1" si="290"/>
        <v>3.2837628168698765</v>
      </c>
      <c r="GB67" s="19">
        <f t="shared" ca="1" si="291"/>
        <v>5.4737765636839564</v>
      </c>
      <c r="GC67" s="19">
        <f t="shared" ca="1" si="292"/>
        <v>13.130805951642902</v>
      </c>
      <c r="GD67" s="19">
        <f t="shared" ca="1" si="293"/>
        <v>0</v>
      </c>
      <c r="GE67" s="19">
        <f t="shared" ca="1" si="294"/>
        <v>1.5487947793965697</v>
      </c>
      <c r="GF67" s="5"/>
      <c r="GG67" s="5"/>
      <c r="GH67" s="5"/>
      <c r="GI67" s="5">
        <f t="shared" ca="1" si="336"/>
        <v>11705.9</v>
      </c>
      <c r="GJ67" s="5">
        <f t="shared" ca="1" si="336"/>
        <v>0</v>
      </c>
      <c r="GK67" s="5">
        <f t="shared" ca="1" si="336"/>
        <v>1999.31</v>
      </c>
      <c r="GL67" s="5">
        <f t="shared" ca="1" si="336"/>
        <v>3894.23</v>
      </c>
      <c r="GM67" s="5">
        <f t="shared" ca="1" si="336"/>
        <v>0</v>
      </c>
      <c r="GN67" s="5">
        <f t="shared" ca="1" si="336"/>
        <v>0</v>
      </c>
      <c r="GO67" s="5">
        <f t="shared" ca="1" si="336"/>
        <v>0</v>
      </c>
      <c r="GP67" s="5">
        <f t="shared" ca="1" si="336"/>
        <v>1815.16</v>
      </c>
      <c r="GQ67" s="5">
        <f t="shared" ca="1" si="336"/>
        <v>3575.52</v>
      </c>
      <c r="GR67" s="5">
        <f t="shared" ca="1" si="336"/>
        <v>0</v>
      </c>
      <c r="GS67" s="5">
        <f t="shared" ca="1" si="336"/>
        <v>421.73700000000002</v>
      </c>
      <c r="GT67" s="5">
        <f t="shared" ca="1" si="336"/>
        <v>0</v>
      </c>
      <c r="GU67" s="5"/>
      <c r="GV67" s="5">
        <f t="shared" ca="1" si="337"/>
        <v>192.339</v>
      </c>
      <c r="GW67" s="5">
        <f t="shared" ca="1" si="337"/>
        <v>105.943</v>
      </c>
      <c r="GX67" s="5">
        <f t="shared" ca="1" si="337"/>
        <v>0</v>
      </c>
      <c r="GY67" s="5">
        <f t="shared" ca="1" si="337"/>
        <v>0</v>
      </c>
      <c r="GZ67" s="5">
        <f t="shared" ca="1" si="337"/>
        <v>0</v>
      </c>
      <c r="HA67" s="5">
        <f t="shared" ca="1" si="337"/>
        <v>0</v>
      </c>
      <c r="HB67" s="5">
        <f t="shared" ca="1" si="337"/>
        <v>86.3964</v>
      </c>
      <c r="HC67" s="5">
        <f t="shared" ca="1" si="337"/>
        <v>0</v>
      </c>
      <c r="HD67" s="5">
        <f t="shared" ca="1" si="337"/>
        <v>0</v>
      </c>
      <c r="HE67" s="5">
        <f t="shared" ca="1" si="337"/>
        <v>0</v>
      </c>
      <c r="HF67" s="5">
        <f t="shared" ca="1" si="337"/>
        <v>0</v>
      </c>
      <c r="HG67" s="5">
        <f t="shared" ca="1" si="337"/>
        <v>0</v>
      </c>
      <c r="HH67" s="5"/>
      <c r="HI67" s="5">
        <f t="shared" ca="1" si="338"/>
        <v>332.13200000000001</v>
      </c>
      <c r="HJ67" s="5">
        <f t="shared" ca="1" si="338"/>
        <v>23.4681</v>
      </c>
      <c r="HK67" s="5">
        <f t="shared" ca="1" si="338"/>
        <v>108.511</v>
      </c>
      <c r="HL67" s="5">
        <f t="shared" ca="1" si="338"/>
        <v>123.96299999999999</v>
      </c>
      <c r="HM67" s="5">
        <f t="shared" ca="1" si="338"/>
        <v>0</v>
      </c>
      <c r="HN67" s="5">
        <f t="shared" ca="1" si="338"/>
        <v>0</v>
      </c>
      <c r="HO67" s="5">
        <f t="shared" ca="1" si="338"/>
        <v>16.680099999999999</v>
      </c>
      <c r="HP67" s="5">
        <f t="shared" ca="1" si="338"/>
        <v>59.509900000000002</v>
      </c>
      <c r="HQ67" s="5"/>
      <c r="HR67" s="19">
        <f t="shared" ca="1" si="103"/>
        <v>63.690878366742446</v>
      </c>
      <c r="HS67" s="19">
        <f t="shared" ca="1" si="104"/>
        <v>11.402902631397671</v>
      </c>
      <c r="HT67" s="19">
        <f t="shared" ca="1" si="105"/>
        <v>7.3423031187573189</v>
      </c>
      <c r="HU67" s="19">
        <f t="shared" ca="1" si="106"/>
        <v>14.301242465729835</v>
      </c>
      <c r="HV67" s="19">
        <f t="shared" ca="1" si="107"/>
        <v>0</v>
      </c>
      <c r="HW67" s="19">
        <f t="shared" ca="1" si="108"/>
        <v>0</v>
      </c>
      <c r="HX67" s="19">
        <f t="shared" ca="1" si="109"/>
        <v>9.2990545567265954</v>
      </c>
      <c r="HY67" s="19">
        <f t="shared" ca="1" si="110"/>
        <v>6.6660272439209205</v>
      </c>
      <c r="HZ67" s="19">
        <f t="shared" ca="1" si="111"/>
        <v>13.130805951642902</v>
      </c>
      <c r="IA67" s="19">
        <f t="shared" ca="1" si="112"/>
        <v>0</v>
      </c>
      <c r="IB67" s="19">
        <f t="shared" ca="1" si="113"/>
        <v>1.5487947793965697</v>
      </c>
      <c r="IC67" s="5"/>
      <c r="ID67" s="5"/>
      <c r="IE67" s="5"/>
      <c r="IF67" s="5">
        <f t="shared" ca="1" si="343"/>
        <v>11571.2</v>
      </c>
      <c r="IG67" s="5">
        <f t="shared" ca="1" si="343"/>
        <v>0</v>
      </c>
      <c r="IH67" s="5">
        <f t="shared" ca="1" si="343"/>
        <v>1985.59</v>
      </c>
      <c r="II67" s="5">
        <f t="shared" ca="1" si="343"/>
        <v>3863.96</v>
      </c>
      <c r="IJ67" s="5">
        <f t="shared" ca="1" si="343"/>
        <v>0</v>
      </c>
      <c r="IK67" s="5">
        <f t="shared" ca="1" si="343"/>
        <v>0</v>
      </c>
      <c r="IL67" s="5">
        <f t="shared" ca="1" si="343"/>
        <v>0</v>
      </c>
      <c r="IM67" s="5">
        <f t="shared" ca="1" si="343"/>
        <v>1724.4</v>
      </c>
      <c r="IN67" s="5">
        <f t="shared" ca="1" si="343"/>
        <v>3575.52</v>
      </c>
      <c r="IO67" s="5">
        <f t="shared" ca="1" si="343"/>
        <v>0</v>
      </c>
      <c r="IP67" s="5">
        <f t="shared" ca="1" si="343"/>
        <v>421.73700000000002</v>
      </c>
      <c r="IQ67" s="5">
        <f t="shared" ca="1" si="343"/>
        <v>0</v>
      </c>
      <c r="IR67" s="5"/>
      <c r="IS67" s="5">
        <f t="shared" ca="1" si="344"/>
        <v>194.001</v>
      </c>
      <c r="IT67" s="5">
        <f t="shared" ca="1" si="344"/>
        <v>107.605</v>
      </c>
      <c r="IU67" s="5">
        <f t="shared" ca="1" si="344"/>
        <v>0</v>
      </c>
      <c r="IV67" s="5">
        <f t="shared" ca="1" si="344"/>
        <v>0</v>
      </c>
      <c r="IW67" s="5">
        <f t="shared" ca="1" si="344"/>
        <v>0</v>
      </c>
      <c r="IX67" s="5">
        <f t="shared" ca="1" si="344"/>
        <v>0</v>
      </c>
      <c r="IY67" s="5">
        <f t="shared" ca="1" si="344"/>
        <v>86.3964</v>
      </c>
      <c r="IZ67" s="5">
        <f t="shared" ca="1" si="344"/>
        <v>0</v>
      </c>
      <c r="JA67" s="5">
        <f t="shared" ca="1" si="344"/>
        <v>0</v>
      </c>
      <c r="JB67" s="5">
        <f t="shared" ca="1" si="344"/>
        <v>0</v>
      </c>
      <c r="JC67" s="5">
        <f t="shared" ca="1" si="344"/>
        <v>0</v>
      </c>
      <c r="JD67" s="5">
        <f t="shared" ca="1" si="344"/>
        <v>0</v>
      </c>
      <c r="JE67" s="5"/>
      <c r="JF67" s="5">
        <f t="shared" ca="1" si="345"/>
        <v>327.96800000000002</v>
      </c>
      <c r="JG67" s="5">
        <f t="shared" ca="1" si="345"/>
        <v>23.8338</v>
      </c>
      <c r="JH67" s="5">
        <f t="shared" ca="1" si="345"/>
        <v>107.92400000000001</v>
      </c>
      <c r="JI67" s="5">
        <f t="shared" ca="1" si="345"/>
        <v>122.996</v>
      </c>
      <c r="JJ67" s="5">
        <f t="shared" ca="1" si="345"/>
        <v>0</v>
      </c>
      <c r="JK67" s="5">
        <f t="shared" ca="1" si="345"/>
        <v>0</v>
      </c>
      <c r="JL67" s="5">
        <f t="shared" ca="1" si="345"/>
        <v>16.680099999999999</v>
      </c>
      <c r="JM67" s="5">
        <f t="shared" ca="1" si="345"/>
        <v>56.534399999999998</v>
      </c>
      <c r="JN67" s="5"/>
      <c r="JO67" s="19">
        <f t="shared" ca="1" si="295"/>
        <v>63.375088689123103</v>
      </c>
      <c r="JP67" s="19">
        <f t="shared" ca="1" si="296"/>
        <v>11.581787731624992</v>
      </c>
      <c r="JQ67" s="19">
        <f t="shared" ca="1" si="297"/>
        <v>7.2919175363367081</v>
      </c>
      <c r="JR67" s="19">
        <f t="shared" ca="1" si="298"/>
        <v>14.190078356409726</v>
      </c>
      <c r="JS67" s="19">
        <f t="shared" ca="1" si="299"/>
        <v>0</v>
      </c>
      <c r="JT67" s="19">
        <f t="shared" ca="1" si="300"/>
        <v>0</v>
      </c>
      <c r="JU67" s="19">
        <f t="shared" ca="1" si="301"/>
        <v>9.2990545567265954</v>
      </c>
      <c r="JV67" s="19">
        <f t="shared" ca="1" si="302"/>
        <v>6.3327185368877865</v>
      </c>
      <c r="JW67" s="19">
        <f t="shared" ca="1" si="303"/>
        <v>13.130805951642902</v>
      </c>
      <c r="JX67" s="19">
        <f t="shared" ca="1" si="304"/>
        <v>0</v>
      </c>
      <c r="JY67" s="19">
        <f t="shared" ca="1" si="305"/>
        <v>1.5487947793965697</v>
      </c>
    </row>
    <row r="68" spans="1:285" ht="15" customHeight="1" x14ac:dyDescent="0.25">
      <c r="A68" s="5">
        <f>IF('Old Results'!E48='New Results'!E48,'New Results'!E48,"0")</f>
        <v>1200</v>
      </c>
      <c r="B68" s="5" t="e">
        <f t="shared" si="339"/>
        <v>#VALUE!</v>
      </c>
      <c r="C68" s="27">
        <f t="shared" si="272"/>
        <v>47</v>
      </c>
      <c r="D68" s="41" t="str">
        <f>'Old Results'!C48</f>
        <v>RetlSml-DOAS+GravityFurnace_HasNoClg=0_19</v>
      </c>
      <c r="E68" s="41" t="str">
        <f>'New Results'!C48</f>
        <v>RetlSml-DOAS+GravityFurnace_HasNoClg=0_19</v>
      </c>
      <c r="F68" s="5">
        <f t="shared" ca="1" si="183"/>
        <v>101.14000000000124</v>
      </c>
      <c r="G68" s="5">
        <f t="shared" ca="1" si="184"/>
        <v>-3.0260000000000287E-3</v>
      </c>
      <c r="H68" s="5">
        <f t="shared" ca="1" si="185"/>
        <v>10.520000000000437</v>
      </c>
      <c r="I68" s="5">
        <f t="shared" ca="1" si="186"/>
        <v>-0.20000000000004547</v>
      </c>
      <c r="J68" s="5">
        <f t="shared" ca="1" si="187"/>
        <v>0</v>
      </c>
      <c r="K68" s="5">
        <f t="shared" ca="1" si="188"/>
        <v>0</v>
      </c>
      <c r="L68" s="5">
        <f t="shared" ca="1" si="189"/>
        <v>0</v>
      </c>
      <c r="M68" s="5">
        <f t="shared" ca="1" si="190"/>
        <v>90.820000000000164</v>
      </c>
      <c r="N68" s="5">
        <f t="shared" ca="1" si="191"/>
        <v>0</v>
      </c>
      <c r="O68" s="5">
        <f t="shared" ca="1" si="192"/>
        <v>0</v>
      </c>
      <c r="P68" s="5">
        <f t="shared" ca="1" si="193"/>
        <v>0</v>
      </c>
      <c r="Q68" s="5">
        <f t="shared" ca="1" si="193"/>
        <v>0</v>
      </c>
      <c r="R68" s="5">
        <f t="shared" ca="1" si="194"/>
        <v>-1.4920000000000186</v>
      </c>
      <c r="S68" s="5">
        <f t="shared" ca="1" si="195"/>
        <v>-1.4920000000000186</v>
      </c>
      <c r="T68" s="5">
        <f t="shared" ca="1" si="196"/>
        <v>0</v>
      </c>
      <c r="U68" s="5">
        <f t="shared" ca="1" si="197"/>
        <v>0</v>
      </c>
      <c r="V68" s="5">
        <f t="shared" ca="1" si="198"/>
        <v>0</v>
      </c>
      <c r="W68" s="5">
        <f t="shared" ca="1" si="199"/>
        <v>0</v>
      </c>
      <c r="X68" s="5">
        <f t="shared" ca="1" si="200"/>
        <v>0</v>
      </c>
      <c r="Y68" s="5">
        <f t="shared" ca="1" si="201"/>
        <v>0</v>
      </c>
      <c r="Z68" s="5">
        <f t="shared" ca="1" si="202"/>
        <v>0</v>
      </c>
      <c r="AA68" s="5">
        <f t="shared" ca="1" si="203"/>
        <v>0</v>
      </c>
      <c r="AB68" s="5">
        <f t="shared" ca="1" si="204"/>
        <v>0</v>
      </c>
      <c r="AC68" s="5">
        <f t="shared" ca="1" si="204"/>
        <v>0</v>
      </c>
      <c r="AD68" s="37">
        <f t="shared" ca="1" si="205"/>
        <v>2.4979999999999905</v>
      </c>
      <c r="AE68" s="37">
        <f t="shared" ca="1" si="206"/>
        <v>-0.25480000000000302</v>
      </c>
      <c r="AF68" s="37">
        <f t="shared" ca="1" si="207"/>
        <v>0.45159999999999911</v>
      </c>
      <c r="AG68" s="37">
        <f t="shared" ca="1" si="208"/>
        <v>-3.9000000000015689E-3</v>
      </c>
      <c r="AH68" s="37">
        <f t="shared" ca="1" si="209"/>
        <v>0</v>
      </c>
      <c r="AI68" s="37">
        <f t="shared" ca="1" si="210"/>
        <v>0</v>
      </c>
      <c r="AJ68" s="37">
        <f t="shared" ca="1" si="211"/>
        <v>0</v>
      </c>
      <c r="AK68" s="37">
        <f t="shared" ca="1" si="212"/>
        <v>2.305800000000005</v>
      </c>
      <c r="AL68" s="33">
        <f t="shared" ca="1" si="330"/>
        <v>49.246100200000001</v>
      </c>
      <c r="AM68" s="33">
        <f t="shared" ca="1" si="331"/>
        <v>49.082858799999997</v>
      </c>
      <c r="AN68" s="24">
        <f t="shared" ca="1" si="213"/>
        <v>3.3258331725372929E-3</v>
      </c>
      <c r="AO68" s="34">
        <f t="shared" ca="1" si="214"/>
        <v>233.595</v>
      </c>
      <c r="AP68" s="34">
        <f t="shared" ca="1" si="215"/>
        <v>231.09700000000001</v>
      </c>
      <c r="AQ68" s="45">
        <f t="shared" ca="1" si="216"/>
        <v>1.0809313837912176E-2</v>
      </c>
      <c r="AR68" s="34">
        <f t="shared" ca="1" si="70"/>
        <v>48.5</v>
      </c>
      <c r="AS68" s="34">
        <f t="shared" ca="1" si="71"/>
        <v>47.9</v>
      </c>
      <c r="AT68" s="47">
        <f t="shared" ca="1" si="132"/>
        <v>1.2526096033402953E-2</v>
      </c>
      <c r="AU68" s="5"/>
      <c r="AV68" s="5">
        <f t="shared" ca="1" si="72"/>
        <v>134.19999999999891</v>
      </c>
      <c r="AW68" s="5">
        <f t="shared" ca="1" si="73"/>
        <v>0</v>
      </c>
      <c r="AX68" s="5">
        <f t="shared" ca="1" si="74"/>
        <v>13.289999999999964</v>
      </c>
      <c r="AY68" s="5">
        <f t="shared" ca="1" si="75"/>
        <v>30.039999999999964</v>
      </c>
      <c r="AZ68" s="5">
        <f t="shared" ca="1" si="76"/>
        <v>0</v>
      </c>
      <c r="BA68" s="5">
        <f t="shared" ca="1" si="77"/>
        <v>0</v>
      </c>
      <c r="BB68" s="5">
        <f t="shared" ca="1" si="78"/>
        <v>0</v>
      </c>
      <c r="BC68" s="5">
        <f t="shared" ca="1" si="79"/>
        <v>90.820000000000164</v>
      </c>
      <c r="BD68" s="5">
        <f t="shared" ca="1" si="80"/>
        <v>0</v>
      </c>
      <c r="BE68" s="5">
        <f t="shared" ca="1" si="81"/>
        <v>0</v>
      </c>
      <c r="BF68" s="5">
        <f t="shared" ca="1" si="82"/>
        <v>0</v>
      </c>
      <c r="BG68" s="5">
        <f t="shared" ca="1" si="83"/>
        <v>0</v>
      </c>
      <c r="BH68" s="5">
        <f t="shared" ca="1" si="217"/>
        <v>-1.9569999999999936</v>
      </c>
      <c r="BI68" s="5">
        <f t="shared" ca="1" si="218"/>
        <v>-1.9579999999999984</v>
      </c>
      <c r="BJ68" s="5">
        <f t="shared" ca="1" si="219"/>
        <v>0</v>
      </c>
      <c r="BK68" s="5">
        <f t="shared" ca="1" si="220"/>
        <v>0</v>
      </c>
      <c r="BL68" s="5">
        <f t="shared" ca="1" si="221"/>
        <v>0</v>
      </c>
      <c r="BM68" s="5">
        <f t="shared" ca="1" si="222"/>
        <v>0</v>
      </c>
      <c r="BN68" s="5">
        <f t="shared" ca="1" si="223"/>
        <v>0</v>
      </c>
      <c r="BO68" s="5">
        <f t="shared" ca="1" si="224"/>
        <v>0</v>
      </c>
      <c r="BP68" s="5">
        <f t="shared" ca="1" si="225"/>
        <v>0</v>
      </c>
      <c r="BQ68" s="5">
        <f t="shared" ca="1" si="226"/>
        <v>0</v>
      </c>
      <c r="BR68" s="5">
        <f t="shared" ca="1" si="227"/>
        <v>0</v>
      </c>
      <c r="BS68" s="5">
        <f t="shared" ca="1" si="227"/>
        <v>0</v>
      </c>
      <c r="BT68" s="37">
        <f t="shared" ca="1" si="228"/>
        <v>3.1699999999999591</v>
      </c>
      <c r="BU68" s="37">
        <f t="shared" ca="1" si="229"/>
        <v>-0.33210000000000051</v>
      </c>
      <c r="BV68" s="37">
        <f t="shared" ca="1" si="230"/>
        <v>0.45029999999999859</v>
      </c>
      <c r="BW68" s="37">
        <f t="shared" ca="1" si="231"/>
        <v>0.74500000000000455</v>
      </c>
      <c r="BX68" s="37">
        <f t="shared" ca="1" si="232"/>
        <v>0</v>
      </c>
      <c r="BY68" s="37">
        <f t="shared" ca="1" si="233"/>
        <v>0</v>
      </c>
      <c r="BZ68" s="37">
        <f t="shared" ca="1" si="234"/>
        <v>0</v>
      </c>
      <c r="CA68" s="19">
        <f t="shared" ca="1" si="235"/>
        <v>2.305800000000005</v>
      </c>
      <c r="CB68" s="33">
        <f t="shared" ca="1" si="86"/>
        <v>49.540241333333327</v>
      </c>
      <c r="CC68" s="33">
        <f t="shared" ca="1" si="87"/>
        <v>49.321749333333329</v>
      </c>
      <c r="CD68" s="24">
        <f t="shared" ca="1" si="236"/>
        <v>4.4299320878372272E-3</v>
      </c>
      <c r="CE68" s="34">
        <f t="shared" ca="1" si="237"/>
        <v>282.13299999999998</v>
      </c>
      <c r="CF68" s="34">
        <f t="shared" ca="1" si="238"/>
        <v>278.96300000000002</v>
      </c>
      <c r="CG68" s="45">
        <f t="shared" ca="1" si="332"/>
        <v>1.1363514157791388E-2</v>
      </c>
      <c r="CH68" s="5"/>
      <c r="CJ68" s="5">
        <f t="shared" ca="1" si="155"/>
        <v>24</v>
      </c>
      <c r="CK68" s="5">
        <f t="shared" ca="1" si="156"/>
        <v>24</v>
      </c>
      <c r="CL68" s="63">
        <f t="shared" ca="1" si="157"/>
        <v>0</v>
      </c>
      <c r="CO68" s="5">
        <f t="shared" ca="1" si="333"/>
        <v>9271.02</v>
      </c>
      <c r="CP68" s="5">
        <f t="shared" ca="1" si="333"/>
        <v>0.44131399999999998</v>
      </c>
      <c r="CQ68" s="5">
        <f t="shared" ca="1" si="333"/>
        <v>2061.5100000000002</v>
      </c>
      <c r="CR68" s="5">
        <f t="shared" ca="1" si="333"/>
        <v>1395.3</v>
      </c>
      <c r="CS68" s="5">
        <f t="shared" ca="1" si="333"/>
        <v>0</v>
      </c>
      <c r="CT68" s="5">
        <f t="shared" ca="1" si="333"/>
        <v>0</v>
      </c>
      <c r="CU68" s="5">
        <f t="shared" ca="1" si="333"/>
        <v>0</v>
      </c>
      <c r="CV68" s="5">
        <f t="shared" ca="1" si="333"/>
        <v>2238.25</v>
      </c>
      <c r="CW68" s="5">
        <f t="shared" ca="1" si="333"/>
        <v>3575.52</v>
      </c>
      <c r="CX68" s="5">
        <f t="shared" ca="1" si="333"/>
        <v>0</v>
      </c>
      <c r="CY68" s="5">
        <f t="shared" ca="1" si="333"/>
        <v>0</v>
      </c>
      <c r="CZ68" s="5">
        <f t="shared" ca="1" si="333"/>
        <v>0</v>
      </c>
      <c r="DA68" s="5"/>
      <c r="DB68" s="5">
        <f t="shared" ca="1" si="334"/>
        <v>274.62599999999998</v>
      </c>
      <c r="DC68" s="5">
        <f t="shared" ca="1" si="334"/>
        <v>247.98</v>
      </c>
      <c r="DD68" s="5">
        <f t="shared" ca="1" si="334"/>
        <v>0</v>
      </c>
      <c r="DE68" s="5">
        <f t="shared" ca="1" si="334"/>
        <v>0</v>
      </c>
      <c r="DF68" s="5">
        <f t="shared" ca="1" si="334"/>
        <v>0</v>
      </c>
      <c r="DG68" s="5">
        <f t="shared" ca="1" si="334"/>
        <v>0</v>
      </c>
      <c r="DH68" s="5">
        <f t="shared" ca="1" si="334"/>
        <v>26.6463</v>
      </c>
      <c r="DI68" s="5">
        <f t="shared" ca="1" si="334"/>
        <v>0</v>
      </c>
      <c r="DJ68" s="5">
        <f t="shared" ca="1" si="334"/>
        <v>0</v>
      </c>
      <c r="DK68" s="5">
        <f t="shared" ca="1" si="334"/>
        <v>0</v>
      </c>
      <c r="DL68" s="5">
        <f t="shared" ca="1" si="334"/>
        <v>0</v>
      </c>
      <c r="DM68" s="5">
        <f t="shared" ca="1" si="334"/>
        <v>0</v>
      </c>
      <c r="DN68" s="5"/>
      <c r="DO68" s="5">
        <f t="shared" ca="1" si="335"/>
        <v>233.595</v>
      </c>
      <c r="DP68" s="5">
        <f t="shared" ca="1" si="335"/>
        <v>41.845799999999997</v>
      </c>
      <c r="DQ68" s="5">
        <f t="shared" ca="1" si="335"/>
        <v>96.725499999999997</v>
      </c>
      <c r="DR68" s="5">
        <f t="shared" ca="1" si="335"/>
        <v>34.395499999999998</v>
      </c>
      <c r="DS68" s="5">
        <f t="shared" ca="1" si="335"/>
        <v>0</v>
      </c>
      <c r="DT68" s="5">
        <f t="shared" ca="1" si="335"/>
        <v>0</v>
      </c>
      <c r="DU68" s="5">
        <f t="shared" ca="1" si="335"/>
        <v>3.9951300000000001</v>
      </c>
      <c r="DV68" s="5">
        <f t="shared" ca="1" si="335"/>
        <v>56.633400000000002</v>
      </c>
      <c r="DW68" s="5"/>
      <c r="DX68" s="19">
        <f t="shared" ca="1" si="273"/>
        <v>49.246100200000001</v>
      </c>
      <c r="DY68" s="19">
        <f t="shared" ca="1" si="274"/>
        <v>20.666254802806666</v>
      </c>
      <c r="DZ68" s="19">
        <f t="shared" ca="1" si="275"/>
        <v>5.8615601000000011</v>
      </c>
      <c r="EA68" s="19">
        <f t="shared" ca="1" si="276"/>
        <v>3.9673029999999994</v>
      </c>
      <c r="EB68" s="19">
        <f t="shared" ca="1" si="277"/>
        <v>0</v>
      </c>
      <c r="EC68" s="19">
        <f t="shared" ca="1" si="278"/>
        <v>0</v>
      </c>
      <c r="ED68" s="19">
        <f t="shared" ca="1" si="279"/>
        <v>2.2205250000000003</v>
      </c>
      <c r="EE68" s="19">
        <f t="shared" ca="1" si="280"/>
        <v>6.364090833333333</v>
      </c>
      <c r="EF68" s="19">
        <f t="shared" ca="1" si="281"/>
        <v>10.1663952</v>
      </c>
      <c r="EG68" s="19">
        <f t="shared" ca="1" si="282"/>
        <v>0</v>
      </c>
      <c r="EH68" s="19">
        <f t="shared" ca="1" si="283"/>
        <v>0</v>
      </c>
      <c r="EI68" s="5"/>
      <c r="EJ68" s="5"/>
      <c r="EK68" s="5"/>
      <c r="EL68" s="5">
        <f t="shared" ca="1" si="340"/>
        <v>9169.8799999999992</v>
      </c>
      <c r="EM68" s="5">
        <f t="shared" ca="1" si="340"/>
        <v>0.44434000000000001</v>
      </c>
      <c r="EN68" s="5">
        <f t="shared" ca="1" si="340"/>
        <v>2050.9899999999998</v>
      </c>
      <c r="EO68" s="5">
        <f t="shared" ca="1" si="340"/>
        <v>1395.5</v>
      </c>
      <c r="EP68" s="5">
        <f t="shared" ca="1" si="340"/>
        <v>0</v>
      </c>
      <c r="EQ68" s="5">
        <f t="shared" ca="1" si="340"/>
        <v>0</v>
      </c>
      <c r="ER68" s="5">
        <f t="shared" ca="1" si="340"/>
        <v>0</v>
      </c>
      <c r="ES68" s="5">
        <f t="shared" ca="1" si="340"/>
        <v>2147.4299999999998</v>
      </c>
      <c r="ET68" s="5">
        <f t="shared" ca="1" si="340"/>
        <v>3575.52</v>
      </c>
      <c r="EU68" s="5">
        <f t="shared" ca="1" si="340"/>
        <v>0</v>
      </c>
      <c r="EV68" s="5">
        <f t="shared" ca="1" si="340"/>
        <v>0</v>
      </c>
      <c r="EW68" s="5">
        <f t="shared" ca="1" si="340"/>
        <v>0</v>
      </c>
      <c r="EX68" s="5"/>
      <c r="EY68" s="5">
        <f t="shared" ca="1" si="341"/>
        <v>276.11799999999999</v>
      </c>
      <c r="EZ68" s="5">
        <f t="shared" ca="1" si="341"/>
        <v>249.47200000000001</v>
      </c>
      <c r="FA68" s="5">
        <f t="shared" ca="1" si="341"/>
        <v>0</v>
      </c>
      <c r="FB68" s="5">
        <f t="shared" ca="1" si="341"/>
        <v>0</v>
      </c>
      <c r="FC68" s="5">
        <f t="shared" ca="1" si="341"/>
        <v>0</v>
      </c>
      <c r="FD68" s="5">
        <f t="shared" ca="1" si="341"/>
        <v>0</v>
      </c>
      <c r="FE68" s="5">
        <f t="shared" ca="1" si="341"/>
        <v>26.6463</v>
      </c>
      <c r="FF68" s="5">
        <f t="shared" ca="1" si="341"/>
        <v>0</v>
      </c>
      <c r="FG68" s="5">
        <f t="shared" ca="1" si="341"/>
        <v>0</v>
      </c>
      <c r="FH68" s="5">
        <f t="shared" ca="1" si="341"/>
        <v>0</v>
      </c>
      <c r="FI68" s="5">
        <f t="shared" ca="1" si="341"/>
        <v>0</v>
      </c>
      <c r="FJ68" s="5">
        <f t="shared" ca="1" si="341"/>
        <v>0</v>
      </c>
      <c r="FK68" s="5"/>
      <c r="FL68" s="5">
        <f t="shared" ca="1" si="342"/>
        <v>231.09700000000001</v>
      </c>
      <c r="FM68" s="5">
        <f t="shared" ca="1" si="342"/>
        <v>42.1006</v>
      </c>
      <c r="FN68" s="5">
        <f t="shared" ca="1" si="342"/>
        <v>96.273899999999998</v>
      </c>
      <c r="FO68" s="5">
        <f t="shared" ca="1" si="342"/>
        <v>34.3994</v>
      </c>
      <c r="FP68" s="5">
        <f t="shared" ca="1" si="342"/>
        <v>0</v>
      </c>
      <c r="FQ68" s="5">
        <f t="shared" ca="1" si="342"/>
        <v>0</v>
      </c>
      <c r="FR68" s="5">
        <f t="shared" ca="1" si="342"/>
        <v>3.9951300000000001</v>
      </c>
      <c r="FS68" s="5">
        <f t="shared" ca="1" si="342"/>
        <v>54.327599999999997</v>
      </c>
      <c r="FT68" s="5"/>
      <c r="FU68" s="19">
        <f t="shared" ca="1" si="284"/>
        <v>49.082858799999997</v>
      </c>
      <c r="FV68" s="19">
        <f t="shared" ca="1" si="285"/>
        <v>20.790596740066668</v>
      </c>
      <c r="FW68" s="19">
        <f t="shared" ca="1" si="286"/>
        <v>5.8316482333333326</v>
      </c>
      <c r="FX68" s="19">
        <f t="shared" ca="1" si="287"/>
        <v>3.9678716666666665</v>
      </c>
      <c r="FY68" s="19">
        <f t="shared" ca="1" si="288"/>
        <v>0</v>
      </c>
      <c r="FZ68" s="19">
        <f t="shared" ca="1" si="289"/>
        <v>0</v>
      </c>
      <c r="GA68" s="19">
        <f t="shared" ca="1" si="290"/>
        <v>2.2205250000000003</v>
      </c>
      <c r="GB68" s="19">
        <f t="shared" ca="1" si="291"/>
        <v>6.1058592999999997</v>
      </c>
      <c r="GC68" s="19">
        <f t="shared" ca="1" si="292"/>
        <v>10.1663952</v>
      </c>
      <c r="GD68" s="19">
        <f t="shared" ca="1" si="293"/>
        <v>0</v>
      </c>
      <c r="GE68" s="19">
        <f t="shared" ca="1" si="294"/>
        <v>0</v>
      </c>
      <c r="GF68" s="5"/>
      <c r="GG68" s="5"/>
      <c r="GH68" s="5"/>
      <c r="GI68" s="5">
        <f t="shared" ca="1" si="336"/>
        <v>12130.8</v>
      </c>
      <c r="GJ68" s="5">
        <f t="shared" ca="1" si="336"/>
        <v>0</v>
      </c>
      <c r="GK68" s="5">
        <f t="shared" ca="1" si="336"/>
        <v>2118.36</v>
      </c>
      <c r="GL68" s="5">
        <f t="shared" ca="1" si="336"/>
        <v>4198.6499999999996</v>
      </c>
      <c r="GM68" s="5">
        <f t="shared" ca="1" si="336"/>
        <v>0</v>
      </c>
      <c r="GN68" s="5">
        <f t="shared" ca="1" si="336"/>
        <v>0</v>
      </c>
      <c r="GO68" s="5">
        <f t="shared" ca="1" si="336"/>
        <v>0</v>
      </c>
      <c r="GP68" s="5">
        <f t="shared" ca="1" si="336"/>
        <v>2238.25</v>
      </c>
      <c r="GQ68" s="5">
        <f t="shared" ca="1" si="336"/>
        <v>3575.52</v>
      </c>
      <c r="GR68" s="5">
        <f t="shared" ca="1" si="336"/>
        <v>0</v>
      </c>
      <c r="GS68" s="5">
        <f t="shared" ca="1" si="336"/>
        <v>0</v>
      </c>
      <c r="GT68" s="5">
        <f t="shared" ca="1" si="336"/>
        <v>0</v>
      </c>
      <c r="GU68" s="5"/>
      <c r="GV68" s="5">
        <f t="shared" ca="1" si="337"/>
        <v>180.58</v>
      </c>
      <c r="GW68" s="5">
        <f t="shared" ca="1" si="337"/>
        <v>153.93600000000001</v>
      </c>
      <c r="GX68" s="5">
        <f t="shared" ca="1" si="337"/>
        <v>0</v>
      </c>
      <c r="GY68" s="5">
        <f t="shared" ca="1" si="337"/>
        <v>0</v>
      </c>
      <c r="GZ68" s="5">
        <f t="shared" ca="1" si="337"/>
        <v>0</v>
      </c>
      <c r="HA68" s="5">
        <f t="shared" ca="1" si="337"/>
        <v>0</v>
      </c>
      <c r="HB68" s="5">
        <f t="shared" ca="1" si="337"/>
        <v>26.6434</v>
      </c>
      <c r="HC68" s="5">
        <f t="shared" ca="1" si="337"/>
        <v>0</v>
      </c>
      <c r="HD68" s="5">
        <f t="shared" ca="1" si="337"/>
        <v>0</v>
      </c>
      <c r="HE68" s="5">
        <f t="shared" ca="1" si="337"/>
        <v>0</v>
      </c>
      <c r="HF68" s="5">
        <f t="shared" ca="1" si="337"/>
        <v>0</v>
      </c>
      <c r="HG68" s="5">
        <f t="shared" ca="1" si="337"/>
        <v>0</v>
      </c>
      <c r="HH68" s="5"/>
      <c r="HI68" s="5">
        <f t="shared" ca="1" si="338"/>
        <v>282.13299999999998</v>
      </c>
      <c r="HJ68" s="5">
        <f t="shared" ca="1" si="338"/>
        <v>26.292200000000001</v>
      </c>
      <c r="HK68" s="5">
        <f t="shared" ca="1" si="338"/>
        <v>91.694500000000005</v>
      </c>
      <c r="HL68" s="5">
        <f t="shared" ca="1" si="338"/>
        <v>103.518</v>
      </c>
      <c r="HM68" s="5">
        <f t="shared" ca="1" si="338"/>
        <v>0</v>
      </c>
      <c r="HN68" s="5">
        <f t="shared" ca="1" si="338"/>
        <v>0</v>
      </c>
      <c r="HO68" s="5">
        <f t="shared" ca="1" si="338"/>
        <v>3.9946899999999999</v>
      </c>
      <c r="HP68" s="5">
        <f t="shared" ca="1" si="338"/>
        <v>56.633400000000002</v>
      </c>
      <c r="HQ68" s="5"/>
      <c r="HR68" s="19">
        <f t="shared" ca="1" si="103"/>
        <v>49.540241333333327</v>
      </c>
      <c r="HS68" s="19">
        <f t="shared" ca="1" si="104"/>
        <v>12.828000000000001</v>
      </c>
      <c r="HT68" s="19">
        <f t="shared" ca="1" si="105"/>
        <v>6.0232036000000004</v>
      </c>
      <c r="HU68" s="19">
        <f t="shared" ca="1" si="106"/>
        <v>11.938161499999998</v>
      </c>
      <c r="HV68" s="19">
        <f t="shared" ca="1" si="107"/>
        <v>0</v>
      </c>
      <c r="HW68" s="19">
        <f t="shared" ca="1" si="108"/>
        <v>0</v>
      </c>
      <c r="HX68" s="19">
        <f t="shared" ca="1" si="109"/>
        <v>2.2202833333333336</v>
      </c>
      <c r="HY68" s="19">
        <f t="shared" ca="1" si="110"/>
        <v>6.364090833333333</v>
      </c>
      <c r="HZ68" s="19">
        <f t="shared" ca="1" si="111"/>
        <v>10.1663952</v>
      </c>
      <c r="IA68" s="19">
        <f t="shared" ca="1" si="112"/>
        <v>0</v>
      </c>
      <c r="IB68" s="19">
        <f t="shared" ca="1" si="113"/>
        <v>0</v>
      </c>
      <c r="IC68" s="5"/>
      <c r="ID68" s="5"/>
      <c r="IE68" s="5"/>
      <c r="IF68" s="5">
        <f t="shared" ca="1" si="343"/>
        <v>11996.6</v>
      </c>
      <c r="IG68" s="5">
        <f t="shared" ca="1" si="343"/>
        <v>0</v>
      </c>
      <c r="IH68" s="5">
        <f t="shared" ca="1" si="343"/>
        <v>2105.0700000000002</v>
      </c>
      <c r="II68" s="5">
        <f t="shared" ca="1" si="343"/>
        <v>4168.6099999999997</v>
      </c>
      <c r="IJ68" s="5">
        <f t="shared" ca="1" si="343"/>
        <v>0</v>
      </c>
      <c r="IK68" s="5">
        <f t="shared" ca="1" si="343"/>
        <v>0</v>
      </c>
      <c r="IL68" s="5">
        <f t="shared" ca="1" si="343"/>
        <v>0</v>
      </c>
      <c r="IM68" s="5">
        <f t="shared" ca="1" si="343"/>
        <v>2147.4299999999998</v>
      </c>
      <c r="IN68" s="5">
        <f t="shared" ca="1" si="343"/>
        <v>3575.52</v>
      </c>
      <c r="IO68" s="5">
        <f t="shared" ca="1" si="343"/>
        <v>0</v>
      </c>
      <c r="IP68" s="5">
        <f t="shared" ca="1" si="343"/>
        <v>0</v>
      </c>
      <c r="IQ68" s="5">
        <f t="shared" ca="1" si="343"/>
        <v>0</v>
      </c>
      <c r="IR68" s="5"/>
      <c r="IS68" s="5">
        <f t="shared" ca="1" si="344"/>
        <v>182.53700000000001</v>
      </c>
      <c r="IT68" s="5">
        <f t="shared" ca="1" si="344"/>
        <v>155.89400000000001</v>
      </c>
      <c r="IU68" s="5">
        <f t="shared" ca="1" si="344"/>
        <v>0</v>
      </c>
      <c r="IV68" s="5">
        <f t="shared" ca="1" si="344"/>
        <v>0</v>
      </c>
      <c r="IW68" s="5">
        <f t="shared" ca="1" si="344"/>
        <v>0</v>
      </c>
      <c r="IX68" s="5">
        <f t="shared" ca="1" si="344"/>
        <v>0</v>
      </c>
      <c r="IY68" s="5">
        <f t="shared" ca="1" si="344"/>
        <v>26.6434</v>
      </c>
      <c r="IZ68" s="5">
        <f t="shared" ca="1" si="344"/>
        <v>0</v>
      </c>
      <c r="JA68" s="5">
        <f t="shared" ca="1" si="344"/>
        <v>0</v>
      </c>
      <c r="JB68" s="5">
        <f t="shared" ca="1" si="344"/>
        <v>0</v>
      </c>
      <c r="JC68" s="5">
        <f t="shared" ca="1" si="344"/>
        <v>0</v>
      </c>
      <c r="JD68" s="5">
        <f t="shared" ca="1" si="344"/>
        <v>0</v>
      </c>
      <c r="JE68" s="5"/>
      <c r="JF68" s="5">
        <f t="shared" ca="1" si="345"/>
        <v>278.96300000000002</v>
      </c>
      <c r="JG68" s="5">
        <f t="shared" ca="1" si="345"/>
        <v>26.624300000000002</v>
      </c>
      <c r="JH68" s="5">
        <f t="shared" ca="1" si="345"/>
        <v>91.244200000000006</v>
      </c>
      <c r="JI68" s="5">
        <f t="shared" ca="1" si="345"/>
        <v>102.773</v>
      </c>
      <c r="JJ68" s="5">
        <f t="shared" ca="1" si="345"/>
        <v>0</v>
      </c>
      <c r="JK68" s="5">
        <f t="shared" ca="1" si="345"/>
        <v>0</v>
      </c>
      <c r="JL68" s="5">
        <f t="shared" ca="1" si="345"/>
        <v>3.9946899999999999</v>
      </c>
      <c r="JM68" s="5">
        <f t="shared" ca="1" si="345"/>
        <v>54.327599999999997</v>
      </c>
      <c r="JN68" s="5"/>
      <c r="JO68" s="19">
        <f t="shared" ca="1" si="295"/>
        <v>49.321749333333329</v>
      </c>
      <c r="JP68" s="19">
        <f t="shared" ca="1" si="296"/>
        <v>12.991166666666668</v>
      </c>
      <c r="JQ68" s="19">
        <f t="shared" ca="1" si="297"/>
        <v>5.9854156999999999</v>
      </c>
      <c r="JR68" s="19">
        <f t="shared" ca="1" si="298"/>
        <v>11.852747766666665</v>
      </c>
      <c r="JS68" s="19">
        <f t="shared" ca="1" si="299"/>
        <v>0</v>
      </c>
      <c r="JT68" s="19">
        <f t="shared" ca="1" si="300"/>
        <v>0</v>
      </c>
      <c r="JU68" s="19">
        <f t="shared" ca="1" si="301"/>
        <v>2.2202833333333336</v>
      </c>
      <c r="JV68" s="19">
        <f t="shared" ca="1" si="302"/>
        <v>6.1058592999999997</v>
      </c>
      <c r="JW68" s="19">
        <f t="shared" ca="1" si="303"/>
        <v>10.1663952</v>
      </c>
      <c r="JX68" s="19">
        <f t="shared" ca="1" si="304"/>
        <v>0</v>
      </c>
      <c r="JY68" s="19">
        <f t="shared" ca="1" si="305"/>
        <v>0</v>
      </c>
    </row>
    <row r="69" spans="1:285" ht="15" customHeight="1" x14ac:dyDescent="0.25">
      <c r="A69" s="5">
        <f>IF('Old Results'!E49='New Results'!E49,'New Results'!E49,"0")</f>
        <v>1200</v>
      </c>
      <c r="B69" s="5" t="e">
        <f t="shared" si="339"/>
        <v>#VALUE!</v>
      </c>
      <c r="C69" s="27">
        <f t="shared" si="272"/>
        <v>48</v>
      </c>
      <c r="D69" s="41" t="str">
        <f>'Old Results'!C49</f>
        <v>RetlSml-DOAS+GravityFurnace_HasNoClg=1_19</v>
      </c>
      <c r="E69" s="41" t="str">
        <f>'New Results'!C49</f>
        <v>RetlSml-DOAS+GravityFurnace_HasNoClg=1_19</v>
      </c>
      <c r="F69" s="5">
        <f t="shared" ca="1" si="183"/>
        <v>90.699999999999818</v>
      </c>
      <c r="G69" s="5">
        <f t="shared" ca="1" si="184"/>
        <v>0</v>
      </c>
      <c r="H69" s="5">
        <f t="shared" ca="1" si="185"/>
        <v>0</v>
      </c>
      <c r="I69" s="5">
        <f t="shared" ca="1" si="186"/>
        <v>-0.13000000000010914</v>
      </c>
      <c r="J69" s="5">
        <f t="shared" ca="1" si="187"/>
        <v>0</v>
      </c>
      <c r="K69" s="5">
        <f t="shared" ca="1" si="188"/>
        <v>0</v>
      </c>
      <c r="L69" s="5">
        <f t="shared" ca="1" si="189"/>
        <v>0</v>
      </c>
      <c r="M69" s="5">
        <f t="shared" ca="1" si="190"/>
        <v>90.820000000000164</v>
      </c>
      <c r="N69" s="5">
        <f t="shared" ca="1" si="191"/>
        <v>0</v>
      </c>
      <c r="O69" s="5">
        <f t="shared" ca="1" si="192"/>
        <v>0</v>
      </c>
      <c r="P69" s="5">
        <f t="shared" ca="1" si="193"/>
        <v>0</v>
      </c>
      <c r="Q69" s="5">
        <f t="shared" ca="1" si="193"/>
        <v>0</v>
      </c>
      <c r="R69" s="5">
        <f t="shared" ca="1" si="194"/>
        <v>-1.4449999999999932</v>
      </c>
      <c r="S69" s="5">
        <f t="shared" ca="1" si="195"/>
        <v>-1.4439999999999884</v>
      </c>
      <c r="T69" s="5">
        <f t="shared" ca="1" si="196"/>
        <v>0</v>
      </c>
      <c r="U69" s="5">
        <f t="shared" ca="1" si="197"/>
        <v>0</v>
      </c>
      <c r="V69" s="5">
        <f t="shared" ca="1" si="198"/>
        <v>0</v>
      </c>
      <c r="W69" s="5">
        <f t="shared" ca="1" si="199"/>
        <v>0</v>
      </c>
      <c r="X69" s="5">
        <f t="shared" ca="1" si="200"/>
        <v>0</v>
      </c>
      <c r="Y69" s="5">
        <f t="shared" ca="1" si="201"/>
        <v>0</v>
      </c>
      <c r="Z69" s="5">
        <f t="shared" ca="1" si="202"/>
        <v>0</v>
      </c>
      <c r="AA69" s="5">
        <f t="shared" ca="1" si="203"/>
        <v>0</v>
      </c>
      <c r="AB69" s="5">
        <f t="shared" ca="1" si="204"/>
        <v>0</v>
      </c>
      <c r="AC69" s="5">
        <f t="shared" ca="1" si="204"/>
        <v>0</v>
      </c>
      <c r="AD69" s="37">
        <f t="shared" ca="1" si="205"/>
        <v>2.0559999999999832</v>
      </c>
      <c r="AE69" s="37">
        <f t="shared" ca="1" si="206"/>
        <v>-0.24699999999999989</v>
      </c>
      <c r="AF69" s="37">
        <f t="shared" ca="1" si="207"/>
        <v>0</v>
      </c>
      <c r="AG69" s="37">
        <f t="shared" ca="1" si="208"/>
        <v>-2.6000000000010459E-3</v>
      </c>
      <c r="AH69" s="37">
        <f t="shared" ca="1" si="209"/>
        <v>0</v>
      </c>
      <c r="AI69" s="37">
        <f t="shared" ca="1" si="210"/>
        <v>0</v>
      </c>
      <c r="AJ69" s="37">
        <f t="shared" ca="1" si="211"/>
        <v>1.0000000000065512E-5</v>
      </c>
      <c r="AK69" s="37">
        <f t="shared" ca="1" si="212"/>
        <v>2.305800000000005</v>
      </c>
      <c r="AL69" s="33">
        <f t="shared" ca="1" si="330"/>
        <v>43.049459633333328</v>
      </c>
      <c r="AM69" s="33">
        <f t="shared" ca="1" si="331"/>
        <v>42.911985966666663</v>
      </c>
      <c r="AN69" s="24">
        <f t="shared" ca="1" si="213"/>
        <v>3.2036193051855548E-3</v>
      </c>
      <c r="AO69" s="34">
        <f t="shared" ca="1" si="214"/>
        <v>136.273</v>
      </c>
      <c r="AP69" s="34">
        <f t="shared" ca="1" si="215"/>
        <v>134.21700000000001</v>
      </c>
      <c r="AQ69" s="45">
        <f t="shared" ca="1" si="216"/>
        <v>1.5318476795040739E-2</v>
      </c>
      <c r="AR69" s="34">
        <f t="shared" ca="1" si="70"/>
        <v>20.8</v>
      </c>
      <c r="AS69" s="34">
        <f t="shared" ca="1" si="71"/>
        <v>20.8</v>
      </c>
      <c r="AT69" s="47">
        <f t="shared" ca="1" si="132"/>
        <v>0</v>
      </c>
      <c r="AU69" s="5"/>
      <c r="AV69" s="5">
        <f t="shared" ca="1" si="72"/>
        <v>90.760000000000218</v>
      </c>
      <c r="AW69" s="5">
        <f t="shared" ca="1" si="73"/>
        <v>0</v>
      </c>
      <c r="AX69" s="5">
        <f t="shared" ca="1" si="74"/>
        <v>9.8599999999997301E-5</v>
      </c>
      <c r="AY69" s="5">
        <f t="shared" ca="1" si="75"/>
        <v>-5.999999999994543E-2</v>
      </c>
      <c r="AZ69" s="5">
        <f t="shared" ca="1" si="76"/>
        <v>0</v>
      </c>
      <c r="BA69" s="5">
        <f t="shared" ca="1" si="77"/>
        <v>0</v>
      </c>
      <c r="BB69" s="5">
        <f t="shared" ca="1" si="78"/>
        <v>0</v>
      </c>
      <c r="BC69" s="5">
        <f t="shared" ca="1" si="79"/>
        <v>90.820000000000164</v>
      </c>
      <c r="BD69" s="5">
        <f t="shared" ca="1" si="80"/>
        <v>0</v>
      </c>
      <c r="BE69" s="5">
        <f t="shared" ca="1" si="81"/>
        <v>0</v>
      </c>
      <c r="BF69" s="5">
        <f t="shared" ca="1" si="82"/>
        <v>0</v>
      </c>
      <c r="BG69" s="5">
        <f t="shared" ca="1" si="83"/>
        <v>0</v>
      </c>
      <c r="BH69" s="5">
        <f t="shared" ca="1" si="217"/>
        <v>-1.4139999999999873</v>
      </c>
      <c r="BI69" s="5">
        <f t="shared" ca="1" si="218"/>
        <v>-1.414999999999992</v>
      </c>
      <c r="BJ69" s="5">
        <f t="shared" ca="1" si="219"/>
        <v>0</v>
      </c>
      <c r="BK69" s="5">
        <f t="shared" ca="1" si="220"/>
        <v>0</v>
      </c>
      <c r="BL69" s="5">
        <f t="shared" ca="1" si="221"/>
        <v>0</v>
      </c>
      <c r="BM69" s="5">
        <f t="shared" ca="1" si="222"/>
        <v>0</v>
      </c>
      <c r="BN69" s="5">
        <f t="shared" ca="1" si="223"/>
        <v>0</v>
      </c>
      <c r="BO69" s="5">
        <f t="shared" ca="1" si="224"/>
        <v>0</v>
      </c>
      <c r="BP69" s="5">
        <f t="shared" ca="1" si="225"/>
        <v>0</v>
      </c>
      <c r="BQ69" s="5">
        <f t="shared" ca="1" si="226"/>
        <v>0</v>
      </c>
      <c r="BR69" s="5">
        <f t="shared" ca="1" si="227"/>
        <v>0</v>
      </c>
      <c r="BS69" s="5">
        <f t="shared" ca="1" si="227"/>
        <v>0</v>
      </c>
      <c r="BT69" s="37">
        <f t="shared" ca="1" si="228"/>
        <v>2.0630000000000166</v>
      </c>
      <c r="BU69" s="37">
        <f t="shared" ca="1" si="229"/>
        <v>-0.24159999999999826</v>
      </c>
      <c r="BV69" s="37">
        <f t="shared" ca="1" si="230"/>
        <v>1.8700000000001701E-6</v>
      </c>
      <c r="BW69" s="37">
        <f t="shared" ca="1" si="231"/>
        <v>-1.4000000000038426E-3</v>
      </c>
      <c r="BX69" s="37">
        <f t="shared" ca="1" si="232"/>
        <v>0</v>
      </c>
      <c r="BY69" s="37">
        <f t="shared" ca="1" si="233"/>
        <v>0</v>
      </c>
      <c r="BZ69" s="37">
        <f t="shared" ca="1" si="234"/>
        <v>0</v>
      </c>
      <c r="CA69" s="19">
        <f t="shared" ca="1" si="235"/>
        <v>2.305800000000005</v>
      </c>
      <c r="CB69" s="33">
        <f t="shared" ca="1" si="86"/>
        <v>41.168091533333332</v>
      </c>
      <c r="CC69" s="33">
        <f t="shared" ca="1" si="87"/>
        <v>41.027863933333329</v>
      </c>
      <c r="CD69" s="24">
        <f t="shared" ca="1" si="236"/>
        <v>3.4178625586713559E-3</v>
      </c>
      <c r="CE69" s="34">
        <f t="shared" ca="1" si="237"/>
        <v>157.09800000000001</v>
      </c>
      <c r="CF69" s="34">
        <f t="shared" ca="1" si="238"/>
        <v>155.035</v>
      </c>
      <c r="CG69" s="45">
        <f t="shared" ca="1" si="332"/>
        <v>1.3306672686812763E-2</v>
      </c>
      <c r="CH69" s="5"/>
      <c r="CI69" s="44"/>
      <c r="CJ69" s="5">
        <f t="shared" ca="1" si="155"/>
        <v>22</v>
      </c>
      <c r="CK69" s="5">
        <f t="shared" ca="1" si="156"/>
        <v>20</v>
      </c>
      <c r="CL69" s="63">
        <f t="shared" ca="1" si="157"/>
        <v>9.0909090909090939E-2</v>
      </c>
      <c r="CO69" s="5">
        <f t="shared" ca="1" si="333"/>
        <v>7209.13</v>
      </c>
      <c r="CP69" s="5">
        <f t="shared" ca="1" si="333"/>
        <v>0</v>
      </c>
      <c r="CQ69" s="5">
        <f t="shared" ca="1" si="333"/>
        <v>0</v>
      </c>
      <c r="CR69" s="5">
        <f t="shared" ca="1" si="333"/>
        <v>1395.36</v>
      </c>
      <c r="CS69" s="5">
        <f t="shared" ca="1" si="333"/>
        <v>0</v>
      </c>
      <c r="CT69" s="5">
        <f t="shared" ca="1" si="333"/>
        <v>0</v>
      </c>
      <c r="CU69" s="5">
        <f t="shared" ca="1" si="333"/>
        <v>0</v>
      </c>
      <c r="CV69" s="5">
        <f t="shared" ca="1" si="333"/>
        <v>2238.25</v>
      </c>
      <c r="CW69" s="5">
        <f t="shared" ca="1" si="333"/>
        <v>3575.52</v>
      </c>
      <c r="CX69" s="5">
        <f t="shared" ca="1" si="333"/>
        <v>0</v>
      </c>
      <c r="CY69" s="5">
        <f t="shared" ca="1" si="333"/>
        <v>0</v>
      </c>
      <c r="CZ69" s="5">
        <f t="shared" ca="1" si="333"/>
        <v>0</v>
      </c>
      <c r="DA69" s="5"/>
      <c r="DB69" s="5">
        <f t="shared" ca="1" si="334"/>
        <v>270.61799999999999</v>
      </c>
      <c r="DC69" s="5">
        <f t="shared" ca="1" si="334"/>
        <v>243.97200000000001</v>
      </c>
      <c r="DD69" s="5">
        <f t="shared" ca="1" si="334"/>
        <v>0</v>
      </c>
      <c r="DE69" s="5">
        <f t="shared" ca="1" si="334"/>
        <v>0</v>
      </c>
      <c r="DF69" s="5">
        <f t="shared" ca="1" si="334"/>
        <v>0</v>
      </c>
      <c r="DG69" s="5">
        <f t="shared" ca="1" si="334"/>
        <v>0</v>
      </c>
      <c r="DH69" s="5">
        <f t="shared" ca="1" si="334"/>
        <v>26.6464</v>
      </c>
      <c r="DI69" s="5">
        <f t="shared" ca="1" si="334"/>
        <v>0</v>
      </c>
      <c r="DJ69" s="5">
        <f t="shared" ca="1" si="334"/>
        <v>0</v>
      </c>
      <c r="DK69" s="5">
        <f t="shared" ca="1" si="334"/>
        <v>0</v>
      </c>
      <c r="DL69" s="5">
        <f t="shared" ca="1" si="334"/>
        <v>0</v>
      </c>
      <c r="DM69" s="5">
        <f t="shared" ca="1" si="334"/>
        <v>0</v>
      </c>
      <c r="DN69" s="5"/>
      <c r="DO69" s="5">
        <f t="shared" ca="1" si="335"/>
        <v>136.273</v>
      </c>
      <c r="DP69" s="5">
        <f t="shared" ca="1" si="335"/>
        <v>41.247999999999998</v>
      </c>
      <c r="DQ69" s="5">
        <f t="shared" ca="1" si="335"/>
        <v>0</v>
      </c>
      <c r="DR69" s="5">
        <f t="shared" ca="1" si="335"/>
        <v>34.396599999999999</v>
      </c>
      <c r="DS69" s="5">
        <f t="shared" ca="1" si="335"/>
        <v>0</v>
      </c>
      <c r="DT69" s="5">
        <f t="shared" ca="1" si="335"/>
        <v>0</v>
      </c>
      <c r="DU69" s="5">
        <f t="shared" ca="1" si="335"/>
        <v>3.9951500000000002</v>
      </c>
      <c r="DV69" s="5">
        <f t="shared" ca="1" si="335"/>
        <v>56.633400000000002</v>
      </c>
      <c r="DW69" s="5"/>
      <c r="DX69" s="19">
        <f t="shared" ca="1" si="273"/>
        <v>43.049459633333328</v>
      </c>
      <c r="DY69" s="19">
        <f t="shared" ca="1" si="274"/>
        <v>20.331</v>
      </c>
      <c r="DZ69" s="19">
        <f t="shared" ca="1" si="275"/>
        <v>0</v>
      </c>
      <c r="EA69" s="19">
        <f t="shared" ca="1" si="276"/>
        <v>3.9674735999999999</v>
      </c>
      <c r="EB69" s="19">
        <f t="shared" ca="1" si="277"/>
        <v>0</v>
      </c>
      <c r="EC69" s="19">
        <f t="shared" ca="1" si="278"/>
        <v>0</v>
      </c>
      <c r="ED69" s="19">
        <f t="shared" ca="1" si="279"/>
        <v>2.220533333333333</v>
      </c>
      <c r="EE69" s="19">
        <f t="shared" ca="1" si="280"/>
        <v>6.364090833333333</v>
      </c>
      <c r="EF69" s="19">
        <f t="shared" ca="1" si="281"/>
        <v>10.1663952</v>
      </c>
      <c r="EG69" s="19">
        <f t="shared" ca="1" si="282"/>
        <v>0</v>
      </c>
      <c r="EH69" s="19">
        <f t="shared" ca="1" si="283"/>
        <v>0</v>
      </c>
      <c r="EI69" s="5"/>
      <c r="EJ69" s="5"/>
      <c r="EK69" s="5"/>
      <c r="EL69" s="5">
        <f t="shared" ca="1" si="340"/>
        <v>7118.43</v>
      </c>
      <c r="EM69" s="5">
        <f t="shared" ca="1" si="340"/>
        <v>0</v>
      </c>
      <c r="EN69" s="5">
        <f t="shared" ca="1" si="340"/>
        <v>0</v>
      </c>
      <c r="EO69" s="5">
        <f t="shared" ca="1" si="340"/>
        <v>1395.49</v>
      </c>
      <c r="EP69" s="5">
        <f t="shared" ca="1" si="340"/>
        <v>0</v>
      </c>
      <c r="EQ69" s="5">
        <f t="shared" ca="1" si="340"/>
        <v>0</v>
      </c>
      <c r="ER69" s="5">
        <f t="shared" ca="1" si="340"/>
        <v>0</v>
      </c>
      <c r="ES69" s="5">
        <f t="shared" ca="1" si="340"/>
        <v>2147.4299999999998</v>
      </c>
      <c r="ET69" s="5">
        <f t="shared" ca="1" si="340"/>
        <v>3575.52</v>
      </c>
      <c r="EU69" s="5">
        <f t="shared" ca="1" si="340"/>
        <v>0</v>
      </c>
      <c r="EV69" s="5">
        <f t="shared" ca="1" si="340"/>
        <v>0</v>
      </c>
      <c r="EW69" s="5">
        <f t="shared" ca="1" si="340"/>
        <v>0</v>
      </c>
      <c r="EX69" s="5"/>
      <c r="EY69" s="5">
        <f t="shared" ca="1" si="341"/>
        <v>272.06299999999999</v>
      </c>
      <c r="EZ69" s="5">
        <f t="shared" ca="1" si="341"/>
        <v>245.416</v>
      </c>
      <c r="FA69" s="5">
        <f t="shared" ca="1" si="341"/>
        <v>0</v>
      </c>
      <c r="FB69" s="5">
        <f t="shared" ca="1" si="341"/>
        <v>0</v>
      </c>
      <c r="FC69" s="5">
        <f t="shared" ca="1" si="341"/>
        <v>0</v>
      </c>
      <c r="FD69" s="5">
        <f t="shared" ca="1" si="341"/>
        <v>0</v>
      </c>
      <c r="FE69" s="5">
        <f t="shared" ca="1" si="341"/>
        <v>26.6464</v>
      </c>
      <c r="FF69" s="5">
        <f t="shared" ca="1" si="341"/>
        <v>0</v>
      </c>
      <c r="FG69" s="5">
        <f t="shared" ca="1" si="341"/>
        <v>0</v>
      </c>
      <c r="FH69" s="5">
        <f t="shared" ca="1" si="341"/>
        <v>0</v>
      </c>
      <c r="FI69" s="5">
        <f t="shared" ca="1" si="341"/>
        <v>0</v>
      </c>
      <c r="FJ69" s="5">
        <f t="shared" ca="1" si="341"/>
        <v>0</v>
      </c>
      <c r="FK69" s="5"/>
      <c r="FL69" s="5">
        <f t="shared" ca="1" si="342"/>
        <v>134.21700000000001</v>
      </c>
      <c r="FM69" s="5">
        <f t="shared" ca="1" si="342"/>
        <v>41.494999999999997</v>
      </c>
      <c r="FN69" s="5">
        <f t="shared" ca="1" si="342"/>
        <v>0</v>
      </c>
      <c r="FO69" s="5">
        <f t="shared" ca="1" si="342"/>
        <v>34.3992</v>
      </c>
      <c r="FP69" s="5">
        <f t="shared" ca="1" si="342"/>
        <v>0</v>
      </c>
      <c r="FQ69" s="5">
        <f t="shared" ca="1" si="342"/>
        <v>0</v>
      </c>
      <c r="FR69" s="5">
        <f t="shared" ca="1" si="342"/>
        <v>3.9951400000000001</v>
      </c>
      <c r="FS69" s="5">
        <f t="shared" ca="1" si="342"/>
        <v>54.327599999999997</v>
      </c>
      <c r="FT69" s="5"/>
      <c r="FU69" s="19">
        <f t="shared" ca="1" si="284"/>
        <v>42.911985966666663</v>
      </c>
      <c r="FV69" s="19">
        <f t="shared" ca="1" si="285"/>
        <v>20.451333333333331</v>
      </c>
      <c r="FW69" s="19">
        <f t="shared" ca="1" si="286"/>
        <v>0</v>
      </c>
      <c r="FX69" s="19">
        <f t="shared" ca="1" si="287"/>
        <v>3.9678432333333329</v>
      </c>
      <c r="FY69" s="19">
        <f t="shared" ca="1" si="288"/>
        <v>0</v>
      </c>
      <c r="FZ69" s="19">
        <f t="shared" ca="1" si="289"/>
        <v>0</v>
      </c>
      <c r="GA69" s="19">
        <f t="shared" ca="1" si="290"/>
        <v>2.220533333333333</v>
      </c>
      <c r="GB69" s="19">
        <f t="shared" ca="1" si="291"/>
        <v>6.1058592999999997</v>
      </c>
      <c r="GC69" s="19">
        <f t="shared" ca="1" si="292"/>
        <v>10.1663952</v>
      </c>
      <c r="GD69" s="19">
        <f t="shared" ca="1" si="293"/>
        <v>0</v>
      </c>
      <c r="GE69" s="19">
        <f t="shared" ca="1" si="294"/>
        <v>0</v>
      </c>
      <c r="GF69" s="5"/>
      <c r="GG69" s="5"/>
      <c r="GH69" s="5"/>
      <c r="GI69" s="5">
        <f t="shared" ca="1" si="336"/>
        <v>8501.82</v>
      </c>
      <c r="GJ69" s="5">
        <f t="shared" ca="1" si="336"/>
        <v>0</v>
      </c>
      <c r="GK69" s="5">
        <f t="shared" ca="1" si="336"/>
        <v>5.2754299999999997E-2</v>
      </c>
      <c r="GL69" s="5">
        <f t="shared" ca="1" si="336"/>
        <v>2688</v>
      </c>
      <c r="GM69" s="5">
        <f t="shared" ca="1" si="336"/>
        <v>0</v>
      </c>
      <c r="GN69" s="5">
        <f t="shared" ca="1" si="336"/>
        <v>0</v>
      </c>
      <c r="GO69" s="5">
        <f t="shared" ca="1" si="336"/>
        <v>0</v>
      </c>
      <c r="GP69" s="5">
        <f t="shared" ca="1" si="336"/>
        <v>2238.25</v>
      </c>
      <c r="GQ69" s="5">
        <f t="shared" ca="1" si="336"/>
        <v>3575.52</v>
      </c>
      <c r="GR69" s="5">
        <f t="shared" ca="1" si="336"/>
        <v>0</v>
      </c>
      <c r="GS69" s="5">
        <f t="shared" ca="1" si="336"/>
        <v>0</v>
      </c>
      <c r="GT69" s="5">
        <f t="shared" ca="1" si="336"/>
        <v>0</v>
      </c>
      <c r="GU69" s="5"/>
      <c r="GV69" s="5">
        <f t="shared" ca="1" si="337"/>
        <v>203.935</v>
      </c>
      <c r="GW69" s="5">
        <f t="shared" ca="1" si="337"/>
        <v>177.291</v>
      </c>
      <c r="GX69" s="5">
        <f t="shared" ca="1" si="337"/>
        <v>0</v>
      </c>
      <c r="GY69" s="5">
        <f t="shared" ca="1" si="337"/>
        <v>0</v>
      </c>
      <c r="GZ69" s="5">
        <f t="shared" ca="1" si="337"/>
        <v>0</v>
      </c>
      <c r="HA69" s="5">
        <f t="shared" ca="1" si="337"/>
        <v>0</v>
      </c>
      <c r="HB69" s="5">
        <f t="shared" ca="1" si="337"/>
        <v>26.6434</v>
      </c>
      <c r="HC69" s="5">
        <f t="shared" ca="1" si="337"/>
        <v>0</v>
      </c>
      <c r="HD69" s="5">
        <f t="shared" ca="1" si="337"/>
        <v>0</v>
      </c>
      <c r="HE69" s="5">
        <f t="shared" ca="1" si="337"/>
        <v>0</v>
      </c>
      <c r="HF69" s="5">
        <f t="shared" ca="1" si="337"/>
        <v>0</v>
      </c>
      <c r="HG69" s="5">
        <f t="shared" ca="1" si="337"/>
        <v>0</v>
      </c>
      <c r="HH69" s="5"/>
      <c r="HI69" s="5">
        <f t="shared" ca="1" si="338"/>
        <v>157.09800000000001</v>
      </c>
      <c r="HJ69" s="5">
        <f t="shared" ca="1" si="338"/>
        <v>30.193000000000001</v>
      </c>
      <c r="HK69" s="5">
        <f t="shared" ca="1" si="338"/>
        <v>1.0405200000000001E-3</v>
      </c>
      <c r="HL69" s="5">
        <f t="shared" ca="1" si="338"/>
        <v>66.275999999999996</v>
      </c>
      <c r="HM69" s="5">
        <f t="shared" ca="1" si="338"/>
        <v>0</v>
      </c>
      <c r="HN69" s="5">
        <f t="shared" ca="1" si="338"/>
        <v>0</v>
      </c>
      <c r="HO69" s="5">
        <f t="shared" ca="1" si="338"/>
        <v>3.9946899999999999</v>
      </c>
      <c r="HP69" s="5">
        <f t="shared" ca="1" si="338"/>
        <v>56.633400000000002</v>
      </c>
      <c r="HQ69" s="5"/>
      <c r="HR69" s="19">
        <f t="shared" ca="1" si="103"/>
        <v>41.168091533333332</v>
      </c>
      <c r="HS69" s="19">
        <f t="shared" ca="1" si="104"/>
        <v>14.774249999999999</v>
      </c>
      <c r="HT69" s="19">
        <f t="shared" ca="1" si="105"/>
        <v>1.4999805966666666E-4</v>
      </c>
      <c r="HU69" s="19">
        <f t="shared" ca="1" si="106"/>
        <v>7.6428799999999999</v>
      </c>
      <c r="HV69" s="19">
        <f t="shared" ca="1" si="107"/>
        <v>0</v>
      </c>
      <c r="HW69" s="19">
        <f t="shared" ca="1" si="108"/>
        <v>0</v>
      </c>
      <c r="HX69" s="19">
        <f t="shared" ca="1" si="109"/>
        <v>2.2202833333333336</v>
      </c>
      <c r="HY69" s="19">
        <f t="shared" ca="1" si="110"/>
        <v>6.364090833333333</v>
      </c>
      <c r="HZ69" s="19">
        <f t="shared" ca="1" si="111"/>
        <v>10.1663952</v>
      </c>
      <c r="IA69" s="19">
        <f t="shared" ca="1" si="112"/>
        <v>0</v>
      </c>
      <c r="IB69" s="19">
        <f t="shared" ca="1" si="113"/>
        <v>0</v>
      </c>
      <c r="IC69" s="5"/>
      <c r="ID69" s="5"/>
      <c r="IE69" s="5"/>
      <c r="IF69" s="5">
        <f t="shared" ca="1" si="343"/>
        <v>8411.06</v>
      </c>
      <c r="IG69" s="5">
        <f t="shared" ca="1" si="343"/>
        <v>0</v>
      </c>
      <c r="IH69" s="5">
        <f t="shared" ca="1" si="343"/>
        <v>5.26557E-2</v>
      </c>
      <c r="II69" s="5">
        <f t="shared" ca="1" si="343"/>
        <v>2688.06</v>
      </c>
      <c r="IJ69" s="5">
        <f t="shared" ca="1" si="343"/>
        <v>0</v>
      </c>
      <c r="IK69" s="5">
        <f t="shared" ca="1" si="343"/>
        <v>0</v>
      </c>
      <c r="IL69" s="5">
        <f t="shared" ca="1" si="343"/>
        <v>0</v>
      </c>
      <c r="IM69" s="5">
        <f t="shared" ca="1" si="343"/>
        <v>2147.4299999999998</v>
      </c>
      <c r="IN69" s="5">
        <f t="shared" ca="1" si="343"/>
        <v>3575.52</v>
      </c>
      <c r="IO69" s="5">
        <f t="shared" ca="1" si="343"/>
        <v>0</v>
      </c>
      <c r="IP69" s="5">
        <f t="shared" ca="1" si="343"/>
        <v>0</v>
      </c>
      <c r="IQ69" s="5">
        <f t="shared" ca="1" si="343"/>
        <v>0</v>
      </c>
      <c r="IR69" s="5"/>
      <c r="IS69" s="5">
        <f t="shared" ca="1" si="344"/>
        <v>205.34899999999999</v>
      </c>
      <c r="IT69" s="5">
        <f t="shared" ca="1" si="344"/>
        <v>178.70599999999999</v>
      </c>
      <c r="IU69" s="5">
        <f t="shared" ca="1" si="344"/>
        <v>0</v>
      </c>
      <c r="IV69" s="5">
        <f t="shared" ca="1" si="344"/>
        <v>0</v>
      </c>
      <c r="IW69" s="5">
        <f t="shared" ca="1" si="344"/>
        <v>0</v>
      </c>
      <c r="IX69" s="5">
        <f t="shared" ca="1" si="344"/>
        <v>0</v>
      </c>
      <c r="IY69" s="5">
        <f t="shared" ca="1" si="344"/>
        <v>26.6434</v>
      </c>
      <c r="IZ69" s="5">
        <f t="shared" ca="1" si="344"/>
        <v>0</v>
      </c>
      <c r="JA69" s="5">
        <f t="shared" ca="1" si="344"/>
        <v>0</v>
      </c>
      <c r="JB69" s="5">
        <f t="shared" ca="1" si="344"/>
        <v>0</v>
      </c>
      <c r="JC69" s="5">
        <f t="shared" ca="1" si="344"/>
        <v>0</v>
      </c>
      <c r="JD69" s="5">
        <f t="shared" ca="1" si="344"/>
        <v>0</v>
      </c>
      <c r="JE69" s="5"/>
      <c r="JF69" s="5">
        <f t="shared" ca="1" si="345"/>
        <v>155.035</v>
      </c>
      <c r="JG69" s="5">
        <f t="shared" ca="1" si="345"/>
        <v>30.4346</v>
      </c>
      <c r="JH69" s="5">
        <f t="shared" ca="1" si="345"/>
        <v>1.0386499999999999E-3</v>
      </c>
      <c r="JI69" s="5">
        <f t="shared" ca="1" si="345"/>
        <v>66.2774</v>
      </c>
      <c r="JJ69" s="5">
        <f t="shared" ca="1" si="345"/>
        <v>0</v>
      </c>
      <c r="JK69" s="5">
        <f t="shared" ca="1" si="345"/>
        <v>0</v>
      </c>
      <c r="JL69" s="5">
        <f t="shared" ca="1" si="345"/>
        <v>3.9946899999999999</v>
      </c>
      <c r="JM69" s="5">
        <f t="shared" ca="1" si="345"/>
        <v>54.327599999999997</v>
      </c>
      <c r="JN69" s="5"/>
      <c r="JO69" s="19">
        <f t="shared" ca="1" si="295"/>
        <v>41.027863933333329</v>
      </c>
      <c r="JP69" s="19">
        <f t="shared" ca="1" si="296"/>
        <v>14.892166666666666</v>
      </c>
      <c r="JQ69" s="19">
        <f t="shared" ca="1" si="297"/>
        <v>1.49717707E-4</v>
      </c>
      <c r="JR69" s="19">
        <f t="shared" ca="1" si="298"/>
        <v>7.6430505999999996</v>
      </c>
      <c r="JS69" s="19">
        <f t="shared" ca="1" si="299"/>
        <v>0</v>
      </c>
      <c r="JT69" s="19">
        <f t="shared" ca="1" si="300"/>
        <v>0</v>
      </c>
      <c r="JU69" s="19">
        <f t="shared" ca="1" si="301"/>
        <v>2.2202833333333336</v>
      </c>
      <c r="JV69" s="19">
        <f t="shared" ca="1" si="302"/>
        <v>6.1058592999999997</v>
      </c>
      <c r="JW69" s="19">
        <f t="shared" ca="1" si="303"/>
        <v>10.1663952</v>
      </c>
      <c r="JX69" s="19">
        <f t="shared" ca="1" si="304"/>
        <v>0</v>
      </c>
      <c r="JY69" s="19">
        <f t="shared" ca="1" si="305"/>
        <v>0</v>
      </c>
    </row>
    <row r="70" spans="1:285" ht="15" customHeight="1" x14ac:dyDescent="0.25">
      <c r="A70" s="5">
        <f>IF('Old Results'!E50='New Results'!E50,'New Results'!E50,"0")</f>
        <v>5502.05</v>
      </c>
      <c r="B70" s="5">
        <f t="shared" si="339"/>
        <v>200</v>
      </c>
      <c r="C70" s="27">
        <f t="shared" si="272"/>
        <v>49</v>
      </c>
      <c r="D70" s="41" t="str">
        <f>'Old Results'!C50</f>
        <v>020006-Run01</v>
      </c>
      <c r="E70" s="41" t="str">
        <f>'New Results'!C50</f>
        <v>020006-Run01</v>
      </c>
      <c r="F70" s="5">
        <f t="shared" ca="1" si="183"/>
        <v>0</v>
      </c>
      <c r="G70" s="5">
        <f t="shared" ca="1" si="184"/>
        <v>0</v>
      </c>
      <c r="H70" s="5">
        <f t="shared" ca="1" si="185"/>
        <v>0</v>
      </c>
      <c r="I70" s="5">
        <f t="shared" ca="1" si="186"/>
        <v>0</v>
      </c>
      <c r="J70" s="5">
        <f t="shared" ca="1" si="187"/>
        <v>0</v>
      </c>
      <c r="K70" s="5">
        <f t="shared" ca="1" si="188"/>
        <v>0</v>
      </c>
      <c r="L70" s="5">
        <f t="shared" ca="1" si="189"/>
        <v>0</v>
      </c>
      <c r="M70" s="5">
        <f t="shared" ca="1" si="190"/>
        <v>0</v>
      </c>
      <c r="N70" s="5">
        <f t="shared" ca="1" si="191"/>
        <v>0</v>
      </c>
      <c r="O70" s="5">
        <f t="shared" ca="1" si="192"/>
        <v>0</v>
      </c>
      <c r="P70" s="5">
        <f t="shared" ca="1" si="193"/>
        <v>0</v>
      </c>
      <c r="Q70" s="5">
        <f t="shared" ca="1" si="193"/>
        <v>0</v>
      </c>
      <c r="R70" s="5">
        <f t="shared" ca="1" si="194"/>
        <v>0</v>
      </c>
      <c r="S70" s="5">
        <f t="shared" ca="1" si="195"/>
        <v>0</v>
      </c>
      <c r="T70" s="5">
        <f t="shared" ca="1" si="196"/>
        <v>0</v>
      </c>
      <c r="U70" s="5">
        <f t="shared" ca="1" si="197"/>
        <v>0</v>
      </c>
      <c r="V70" s="5">
        <f t="shared" ca="1" si="198"/>
        <v>0</v>
      </c>
      <c r="W70" s="5">
        <f t="shared" ca="1" si="199"/>
        <v>0</v>
      </c>
      <c r="X70" s="5">
        <f t="shared" ca="1" si="200"/>
        <v>0</v>
      </c>
      <c r="Y70" s="5">
        <f t="shared" ca="1" si="201"/>
        <v>0</v>
      </c>
      <c r="Z70" s="5">
        <f t="shared" ca="1" si="202"/>
        <v>0</v>
      </c>
      <c r="AA70" s="5">
        <f t="shared" ca="1" si="203"/>
        <v>0</v>
      </c>
      <c r="AB70" s="5">
        <f t="shared" ca="1" si="204"/>
        <v>0</v>
      </c>
      <c r="AC70" s="5">
        <f t="shared" ca="1" si="204"/>
        <v>0</v>
      </c>
      <c r="AD70" s="37">
        <f t="shared" ca="1" si="205"/>
        <v>0</v>
      </c>
      <c r="AE70" s="37">
        <f t="shared" ca="1" si="206"/>
        <v>0</v>
      </c>
      <c r="AF70" s="37">
        <f t="shared" ca="1" si="207"/>
        <v>0</v>
      </c>
      <c r="AG70" s="37">
        <f t="shared" ca="1" si="208"/>
        <v>0</v>
      </c>
      <c r="AH70" s="37">
        <f t="shared" ca="1" si="209"/>
        <v>0</v>
      </c>
      <c r="AI70" s="37">
        <f t="shared" ca="1" si="210"/>
        <v>0</v>
      </c>
      <c r="AJ70" s="37">
        <f t="shared" ca="1" si="211"/>
        <v>0</v>
      </c>
      <c r="AK70" s="37">
        <f t="shared" ca="1" si="212"/>
        <v>0</v>
      </c>
      <c r="AL70" s="33">
        <f t="shared" ca="1" si="330"/>
        <v>47.511268127334354</v>
      </c>
      <c r="AM70" s="33">
        <f t="shared" ca="1" si="331"/>
        <v>47.511268127334354</v>
      </c>
      <c r="AN70" s="24">
        <f t="shared" ca="1" si="213"/>
        <v>0</v>
      </c>
      <c r="AO70" s="34">
        <f t="shared" ca="1" si="214"/>
        <v>262.464</v>
      </c>
      <c r="AP70" s="34">
        <f t="shared" ca="1" si="215"/>
        <v>262.464</v>
      </c>
      <c r="AQ70" s="45">
        <f t="shared" ca="1" si="216"/>
        <v>0</v>
      </c>
      <c r="AR70" s="34">
        <f t="shared" ca="1" si="70"/>
        <v>-49.9</v>
      </c>
      <c r="AS70" s="34">
        <f t="shared" ca="1" si="71"/>
        <v>-49.9</v>
      </c>
      <c r="AT70" s="47">
        <f t="shared" ca="1" si="132"/>
        <v>0</v>
      </c>
      <c r="AU70" s="5"/>
      <c r="AV70" s="5">
        <f t="shared" ca="1" si="72"/>
        <v>0</v>
      </c>
      <c r="AW70" s="5">
        <f t="shared" ca="1" si="73"/>
        <v>0</v>
      </c>
      <c r="AX70" s="5">
        <f t="shared" ca="1" si="74"/>
        <v>0</v>
      </c>
      <c r="AY70" s="5">
        <f t="shared" ca="1" si="75"/>
        <v>0</v>
      </c>
      <c r="AZ70" s="5">
        <f t="shared" ca="1" si="76"/>
        <v>0</v>
      </c>
      <c r="BA70" s="5">
        <f t="shared" ca="1" si="77"/>
        <v>0</v>
      </c>
      <c r="BB70" s="5">
        <f t="shared" ca="1" si="78"/>
        <v>0</v>
      </c>
      <c r="BC70" s="5">
        <f t="shared" ca="1" si="79"/>
        <v>0</v>
      </c>
      <c r="BD70" s="5">
        <f t="shared" ca="1" si="80"/>
        <v>0</v>
      </c>
      <c r="BE70" s="5">
        <f t="shared" ca="1" si="81"/>
        <v>0</v>
      </c>
      <c r="BF70" s="5">
        <f t="shared" ca="1" si="82"/>
        <v>0</v>
      </c>
      <c r="BG70" s="5">
        <f t="shared" ca="1" si="83"/>
        <v>0</v>
      </c>
      <c r="BH70" s="5">
        <f t="shared" ca="1" si="217"/>
        <v>0</v>
      </c>
      <c r="BI70" s="5">
        <f t="shared" ca="1" si="218"/>
        <v>0</v>
      </c>
      <c r="BJ70" s="5">
        <f t="shared" ca="1" si="219"/>
        <v>0</v>
      </c>
      <c r="BK70" s="5">
        <f t="shared" ca="1" si="220"/>
        <v>0</v>
      </c>
      <c r="BL70" s="5">
        <f t="shared" ca="1" si="221"/>
        <v>0</v>
      </c>
      <c r="BM70" s="5">
        <f t="shared" ca="1" si="222"/>
        <v>0</v>
      </c>
      <c r="BN70" s="5">
        <f t="shared" ca="1" si="223"/>
        <v>0</v>
      </c>
      <c r="BO70" s="5">
        <f t="shared" ca="1" si="224"/>
        <v>0</v>
      </c>
      <c r="BP70" s="5">
        <f t="shared" ca="1" si="225"/>
        <v>0</v>
      </c>
      <c r="BQ70" s="5">
        <f t="shared" ca="1" si="226"/>
        <v>0</v>
      </c>
      <c r="BR70" s="5">
        <f t="shared" ca="1" si="227"/>
        <v>0</v>
      </c>
      <c r="BS70" s="5">
        <f t="shared" ca="1" si="227"/>
        <v>0</v>
      </c>
      <c r="BT70" s="37">
        <f t="shared" ca="1" si="228"/>
        <v>0</v>
      </c>
      <c r="BU70" s="37">
        <f t="shared" ca="1" si="229"/>
        <v>0</v>
      </c>
      <c r="BV70" s="37">
        <f t="shared" ca="1" si="230"/>
        <v>0</v>
      </c>
      <c r="BW70" s="37">
        <f t="shared" ca="1" si="231"/>
        <v>0</v>
      </c>
      <c r="BX70" s="37">
        <f t="shared" ca="1" si="232"/>
        <v>0</v>
      </c>
      <c r="BY70" s="37">
        <f t="shared" ca="1" si="233"/>
        <v>0</v>
      </c>
      <c r="BZ70" s="37">
        <f t="shared" ca="1" si="234"/>
        <v>0</v>
      </c>
      <c r="CA70" s="19">
        <f t="shared" ca="1" si="235"/>
        <v>0</v>
      </c>
      <c r="CB70" s="33">
        <f t="shared" ca="1" si="86"/>
        <v>43.259371470633674</v>
      </c>
      <c r="CC70" s="33">
        <f t="shared" ca="1" si="87"/>
        <v>43.259371470633674</v>
      </c>
      <c r="CD70" s="24">
        <f t="shared" ca="1" si="236"/>
        <v>0</v>
      </c>
      <c r="CE70" s="34">
        <f t="shared" ca="1" si="237"/>
        <v>212.596</v>
      </c>
      <c r="CF70" s="34">
        <f t="shared" ca="1" si="238"/>
        <v>212.596</v>
      </c>
      <c r="CG70" s="45">
        <f t="shared" ca="1" si="332"/>
        <v>0</v>
      </c>
      <c r="CH70" s="5"/>
      <c r="CJ70" s="5">
        <f t="shared" ca="1" si="155"/>
        <v>50</v>
      </c>
      <c r="CK70" s="5">
        <f t="shared" ca="1" si="156"/>
        <v>47</v>
      </c>
      <c r="CL70" s="63">
        <f t="shared" ca="1" si="157"/>
        <v>6.0000000000000053E-2</v>
      </c>
      <c r="CO70" s="5">
        <f t="shared" ca="1" si="333"/>
        <v>70434.399999999994</v>
      </c>
      <c r="CP70" s="5">
        <f t="shared" ca="1" si="333"/>
        <v>0</v>
      </c>
      <c r="CQ70" s="5">
        <f t="shared" ca="1" si="333"/>
        <v>7881.93</v>
      </c>
      <c r="CR70" s="5">
        <f t="shared" ca="1" si="333"/>
        <v>30253.8</v>
      </c>
      <c r="CS70" s="5">
        <f t="shared" ca="1" si="333"/>
        <v>0</v>
      </c>
      <c r="CT70" s="5">
        <f t="shared" ca="1" si="333"/>
        <v>0</v>
      </c>
      <c r="CU70" s="5">
        <f t="shared" ca="1" si="333"/>
        <v>0</v>
      </c>
      <c r="CV70" s="5">
        <f t="shared" ca="1" si="333"/>
        <v>8732.0499999999993</v>
      </c>
      <c r="CW70" s="5">
        <f t="shared" ca="1" si="333"/>
        <v>23566.7</v>
      </c>
      <c r="CX70" s="5">
        <f t="shared" ca="1" si="333"/>
        <v>0</v>
      </c>
      <c r="CY70" s="5">
        <f t="shared" ca="1" si="333"/>
        <v>0</v>
      </c>
      <c r="CZ70" s="5">
        <f t="shared" ca="1" si="333"/>
        <v>0</v>
      </c>
      <c r="DA70" s="5"/>
      <c r="DB70" s="5">
        <f t="shared" ca="1" si="334"/>
        <v>210.87200000000001</v>
      </c>
      <c r="DC70" s="5">
        <f t="shared" ca="1" si="334"/>
        <v>51.073</v>
      </c>
      <c r="DD70" s="5">
        <f t="shared" ca="1" si="334"/>
        <v>0</v>
      </c>
      <c r="DE70" s="5">
        <f t="shared" ca="1" si="334"/>
        <v>0</v>
      </c>
      <c r="DF70" s="5">
        <f t="shared" ca="1" si="334"/>
        <v>0</v>
      </c>
      <c r="DG70" s="5">
        <f t="shared" ca="1" si="334"/>
        <v>0</v>
      </c>
      <c r="DH70" s="5">
        <f t="shared" ca="1" si="334"/>
        <v>159.79900000000001</v>
      </c>
      <c r="DI70" s="5">
        <f t="shared" ca="1" si="334"/>
        <v>0</v>
      </c>
      <c r="DJ70" s="5">
        <f t="shared" ca="1" si="334"/>
        <v>0</v>
      </c>
      <c r="DK70" s="5">
        <f t="shared" ca="1" si="334"/>
        <v>0</v>
      </c>
      <c r="DL70" s="5">
        <f t="shared" ca="1" si="334"/>
        <v>0</v>
      </c>
      <c r="DM70" s="5">
        <f t="shared" ca="1" si="334"/>
        <v>0</v>
      </c>
      <c r="DN70" s="5"/>
      <c r="DO70" s="5">
        <f t="shared" ca="1" si="335"/>
        <v>262.464</v>
      </c>
      <c r="DP70" s="5">
        <f t="shared" ca="1" si="335"/>
        <v>1.86134</v>
      </c>
      <c r="DQ70" s="5">
        <f t="shared" ca="1" si="335"/>
        <v>51.335599999999999</v>
      </c>
      <c r="DR70" s="5">
        <f t="shared" ca="1" si="335"/>
        <v>157.22499999999999</v>
      </c>
      <c r="DS70" s="5">
        <f t="shared" ca="1" si="335"/>
        <v>0</v>
      </c>
      <c r="DT70" s="5">
        <f t="shared" ca="1" si="335"/>
        <v>0</v>
      </c>
      <c r="DU70" s="5">
        <f t="shared" ca="1" si="335"/>
        <v>5.2366400000000004</v>
      </c>
      <c r="DV70" s="5">
        <f t="shared" ca="1" si="335"/>
        <v>46.8048</v>
      </c>
      <c r="DW70" s="5"/>
      <c r="DX70" s="19">
        <f t="shared" ca="1" si="273"/>
        <v>47.511268127334354</v>
      </c>
      <c r="DY70" s="19">
        <f t="shared" ca="1" si="274"/>
        <v>0.92825401441280975</v>
      </c>
      <c r="DZ70" s="19">
        <f t="shared" ca="1" si="275"/>
        <v>4.8878409247462304</v>
      </c>
      <c r="EA70" s="19">
        <f t="shared" ca="1" si="276"/>
        <v>18.761364509591878</v>
      </c>
      <c r="EB70" s="19">
        <f t="shared" ca="1" si="277"/>
        <v>0</v>
      </c>
      <c r="EC70" s="19">
        <f t="shared" ca="1" si="278"/>
        <v>0</v>
      </c>
      <c r="ED70" s="19">
        <f t="shared" ca="1" si="279"/>
        <v>2.9043538317536193</v>
      </c>
      <c r="EE70" s="19">
        <f t="shared" ca="1" si="280"/>
        <v>5.4150279623049586</v>
      </c>
      <c r="EF70" s="19">
        <f t="shared" ca="1" si="281"/>
        <v>14.614476495124546</v>
      </c>
      <c r="EG70" s="19">
        <f t="shared" ca="1" si="282"/>
        <v>0</v>
      </c>
      <c r="EH70" s="19">
        <f t="shared" ca="1" si="283"/>
        <v>0</v>
      </c>
      <c r="EI70" s="5"/>
      <c r="EJ70" s="5"/>
      <c r="EK70" s="5"/>
      <c r="EL70" s="5">
        <f t="shared" ca="1" si="340"/>
        <v>70434.399999999994</v>
      </c>
      <c r="EM70" s="5">
        <f t="shared" ca="1" si="340"/>
        <v>0</v>
      </c>
      <c r="EN70" s="5">
        <f t="shared" ca="1" si="340"/>
        <v>7881.93</v>
      </c>
      <c r="EO70" s="5">
        <f t="shared" ca="1" si="340"/>
        <v>30253.8</v>
      </c>
      <c r="EP70" s="5">
        <f t="shared" ca="1" si="340"/>
        <v>0</v>
      </c>
      <c r="EQ70" s="5">
        <f t="shared" ca="1" si="340"/>
        <v>0</v>
      </c>
      <c r="ER70" s="5">
        <f t="shared" ca="1" si="340"/>
        <v>0</v>
      </c>
      <c r="ES70" s="5">
        <f t="shared" ca="1" si="340"/>
        <v>8732.0499999999993</v>
      </c>
      <c r="ET70" s="5">
        <f t="shared" ca="1" si="340"/>
        <v>23566.7</v>
      </c>
      <c r="EU70" s="5">
        <f t="shared" ca="1" si="340"/>
        <v>0</v>
      </c>
      <c r="EV70" s="5">
        <f t="shared" ca="1" si="340"/>
        <v>0</v>
      </c>
      <c r="EW70" s="5">
        <f t="shared" ca="1" si="340"/>
        <v>0</v>
      </c>
      <c r="EX70" s="5"/>
      <c r="EY70" s="5">
        <f t="shared" ca="1" si="341"/>
        <v>210.87200000000001</v>
      </c>
      <c r="EZ70" s="5">
        <f t="shared" ca="1" si="341"/>
        <v>51.073</v>
      </c>
      <c r="FA70" s="5">
        <f t="shared" ca="1" si="341"/>
        <v>0</v>
      </c>
      <c r="FB70" s="5">
        <f t="shared" ca="1" si="341"/>
        <v>0</v>
      </c>
      <c r="FC70" s="5">
        <f t="shared" ca="1" si="341"/>
        <v>0</v>
      </c>
      <c r="FD70" s="5">
        <f t="shared" ca="1" si="341"/>
        <v>0</v>
      </c>
      <c r="FE70" s="5">
        <f t="shared" ca="1" si="341"/>
        <v>159.79900000000001</v>
      </c>
      <c r="FF70" s="5">
        <f t="shared" ca="1" si="341"/>
        <v>0</v>
      </c>
      <c r="FG70" s="5">
        <f t="shared" ca="1" si="341"/>
        <v>0</v>
      </c>
      <c r="FH70" s="5">
        <f t="shared" ca="1" si="341"/>
        <v>0</v>
      </c>
      <c r="FI70" s="5">
        <f t="shared" ca="1" si="341"/>
        <v>0</v>
      </c>
      <c r="FJ70" s="5">
        <f t="shared" ca="1" si="341"/>
        <v>0</v>
      </c>
      <c r="FK70" s="5"/>
      <c r="FL70" s="5">
        <f t="shared" ca="1" si="342"/>
        <v>262.464</v>
      </c>
      <c r="FM70" s="5">
        <f t="shared" ca="1" si="342"/>
        <v>1.86134</v>
      </c>
      <c r="FN70" s="5">
        <f t="shared" ca="1" si="342"/>
        <v>51.335599999999999</v>
      </c>
      <c r="FO70" s="5">
        <f t="shared" ca="1" si="342"/>
        <v>157.22499999999999</v>
      </c>
      <c r="FP70" s="5">
        <f t="shared" ca="1" si="342"/>
        <v>0</v>
      </c>
      <c r="FQ70" s="5">
        <f t="shared" ca="1" si="342"/>
        <v>0</v>
      </c>
      <c r="FR70" s="5">
        <f t="shared" ca="1" si="342"/>
        <v>5.2366400000000004</v>
      </c>
      <c r="FS70" s="5">
        <f t="shared" ca="1" si="342"/>
        <v>46.8048</v>
      </c>
      <c r="FT70" s="5"/>
      <c r="FU70" s="19">
        <f t="shared" ca="1" si="284"/>
        <v>47.511268127334354</v>
      </c>
      <c r="FV70" s="19">
        <f t="shared" ca="1" si="285"/>
        <v>0.92825401441280975</v>
      </c>
      <c r="FW70" s="19">
        <f t="shared" ca="1" si="286"/>
        <v>4.8878409247462304</v>
      </c>
      <c r="FX70" s="19">
        <f t="shared" ca="1" si="287"/>
        <v>18.761364509591878</v>
      </c>
      <c r="FY70" s="19">
        <f t="shared" ca="1" si="288"/>
        <v>0</v>
      </c>
      <c r="FZ70" s="19">
        <f t="shared" ca="1" si="289"/>
        <v>0</v>
      </c>
      <c r="GA70" s="19">
        <f t="shared" ca="1" si="290"/>
        <v>2.9043538317536193</v>
      </c>
      <c r="GB70" s="19">
        <f t="shared" ca="1" si="291"/>
        <v>5.4150279623049586</v>
      </c>
      <c r="GC70" s="19">
        <f t="shared" ca="1" si="292"/>
        <v>14.614476495124546</v>
      </c>
      <c r="GD70" s="19">
        <f t="shared" ca="1" si="293"/>
        <v>0</v>
      </c>
      <c r="GE70" s="19">
        <f t="shared" ca="1" si="294"/>
        <v>0</v>
      </c>
      <c r="GF70" s="5"/>
      <c r="GG70" s="5"/>
      <c r="GH70" s="5"/>
      <c r="GI70" s="5">
        <f t="shared" ca="1" si="336"/>
        <v>59830.400000000001</v>
      </c>
      <c r="GJ70" s="5">
        <f t="shared" ca="1" si="336"/>
        <v>0</v>
      </c>
      <c r="GK70" s="5">
        <f t="shared" ca="1" si="336"/>
        <v>7871.27</v>
      </c>
      <c r="GL70" s="5">
        <f t="shared" ca="1" si="336"/>
        <v>22930.400000000001</v>
      </c>
      <c r="GM70" s="5">
        <f t="shared" ca="1" si="336"/>
        <v>0</v>
      </c>
      <c r="GN70" s="5">
        <f t="shared" ca="1" si="336"/>
        <v>0</v>
      </c>
      <c r="GO70" s="5">
        <f t="shared" ca="1" si="336"/>
        <v>0</v>
      </c>
      <c r="GP70" s="5">
        <f t="shared" ca="1" si="336"/>
        <v>5462.04</v>
      </c>
      <c r="GQ70" s="5">
        <f t="shared" ca="1" si="336"/>
        <v>23566.7</v>
      </c>
      <c r="GR70" s="5">
        <f t="shared" ca="1" si="336"/>
        <v>0</v>
      </c>
      <c r="GS70" s="5">
        <f t="shared" ca="1" si="336"/>
        <v>0</v>
      </c>
      <c r="GT70" s="5">
        <f t="shared" ca="1" si="336"/>
        <v>0</v>
      </c>
      <c r="GU70" s="5"/>
      <c r="GV70" s="5">
        <f t="shared" ca="1" si="337"/>
        <v>338.73899999999998</v>
      </c>
      <c r="GW70" s="5">
        <f t="shared" ca="1" si="337"/>
        <v>168.69499999999999</v>
      </c>
      <c r="GX70" s="5">
        <f t="shared" ca="1" si="337"/>
        <v>0</v>
      </c>
      <c r="GY70" s="5">
        <f t="shared" ca="1" si="337"/>
        <v>0</v>
      </c>
      <c r="GZ70" s="5">
        <f t="shared" ca="1" si="337"/>
        <v>0</v>
      </c>
      <c r="HA70" s="5">
        <f t="shared" ca="1" si="337"/>
        <v>0</v>
      </c>
      <c r="HB70" s="5">
        <f t="shared" ca="1" si="337"/>
        <v>170.04499999999999</v>
      </c>
      <c r="HC70" s="5">
        <f t="shared" ca="1" si="337"/>
        <v>0</v>
      </c>
      <c r="HD70" s="5">
        <f t="shared" ca="1" si="337"/>
        <v>0</v>
      </c>
      <c r="HE70" s="5">
        <f t="shared" ca="1" si="337"/>
        <v>0</v>
      </c>
      <c r="HF70" s="5">
        <f t="shared" ca="1" si="337"/>
        <v>0</v>
      </c>
      <c r="HG70" s="5">
        <f t="shared" ca="1" si="337"/>
        <v>0</v>
      </c>
      <c r="HH70" s="5"/>
      <c r="HI70" s="5">
        <f t="shared" ca="1" si="338"/>
        <v>212.596</v>
      </c>
      <c r="HJ70" s="5">
        <f t="shared" ca="1" si="338"/>
        <v>6.1101000000000001</v>
      </c>
      <c r="HK70" s="5">
        <f t="shared" ca="1" si="338"/>
        <v>52.296399999999998</v>
      </c>
      <c r="HL70" s="5">
        <f t="shared" ca="1" si="338"/>
        <v>119.17400000000001</v>
      </c>
      <c r="HM70" s="5">
        <f t="shared" ca="1" si="338"/>
        <v>0</v>
      </c>
      <c r="HN70" s="5">
        <f t="shared" ca="1" si="338"/>
        <v>0</v>
      </c>
      <c r="HO70" s="5">
        <f t="shared" ca="1" si="338"/>
        <v>5.5721499999999997</v>
      </c>
      <c r="HP70" s="5">
        <f t="shared" ca="1" si="338"/>
        <v>29.443300000000001</v>
      </c>
      <c r="HQ70" s="5"/>
      <c r="HR70" s="19">
        <f t="shared" ca="1" si="103"/>
        <v>43.259371470633674</v>
      </c>
      <c r="HS70" s="19">
        <f t="shared" ca="1" si="104"/>
        <v>3.0660390218191402</v>
      </c>
      <c r="HT70" s="19">
        <f t="shared" ca="1" si="105"/>
        <v>4.8812303123381291</v>
      </c>
      <c r="HU70" s="19">
        <f t="shared" ca="1" si="106"/>
        <v>14.219886187875428</v>
      </c>
      <c r="HV70" s="19">
        <f t="shared" ca="1" si="107"/>
        <v>0</v>
      </c>
      <c r="HW70" s="19">
        <f t="shared" ca="1" si="108"/>
        <v>0</v>
      </c>
      <c r="HX70" s="19">
        <f t="shared" ca="1" si="109"/>
        <v>3.0905753310129858</v>
      </c>
      <c r="HY70" s="19">
        <f t="shared" ca="1" si="110"/>
        <v>3.3871884988322529</v>
      </c>
      <c r="HZ70" s="19">
        <f t="shared" ca="1" si="111"/>
        <v>14.614476495124546</v>
      </c>
      <c r="IA70" s="19">
        <f t="shared" ca="1" si="112"/>
        <v>0</v>
      </c>
      <c r="IB70" s="19">
        <f t="shared" ca="1" si="113"/>
        <v>0</v>
      </c>
      <c r="IC70" s="5"/>
      <c r="ID70" s="5"/>
      <c r="IE70" s="5"/>
      <c r="IF70" s="5">
        <f t="shared" ca="1" si="343"/>
        <v>59830.400000000001</v>
      </c>
      <c r="IG70" s="5">
        <f t="shared" ca="1" si="343"/>
        <v>0</v>
      </c>
      <c r="IH70" s="5">
        <f t="shared" ca="1" si="343"/>
        <v>7871.27</v>
      </c>
      <c r="II70" s="5">
        <f t="shared" ca="1" si="343"/>
        <v>22930.400000000001</v>
      </c>
      <c r="IJ70" s="5">
        <f t="shared" ca="1" si="343"/>
        <v>0</v>
      </c>
      <c r="IK70" s="5">
        <f t="shared" ca="1" si="343"/>
        <v>0</v>
      </c>
      <c r="IL70" s="5">
        <f t="shared" ca="1" si="343"/>
        <v>0</v>
      </c>
      <c r="IM70" s="5">
        <f t="shared" ca="1" si="343"/>
        <v>5462.04</v>
      </c>
      <c r="IN70" s="5">
        <f t="shared" ca="1" si="343"/>
        <v>23566.7</v>
      </c>
      <c r="IO70" s="5">
        <f t="shared" ca="1" si="343"/>
        <v>0</v>
      </c>
      <c r="IP70" s="5">
        <f t="shared" ca="1" si="343"/>
        <v>0</v>
      </c>
      <c r="IQ70" s="5">
        <f t="shared" ca="1" si="343"/>
        <v>0</v>
      </c>
      <c r="IR70" s="5"/>
      <c r="IS70" s="5">
        <f t="shared" ca="1" si="344"/>
        <v>338.73899999999998</v>
      </c>
      <c r="IT70" s="5">
        <f t="shared" ca="1" si="344"/>
        <v>168.69499999999999</v>
      </c>
      <c r="IU70" s="5">
        <f t="shared" ca="1" si="344"/>
        <v>0</v>
      </c>
      <c r="IV70" s="5">
        <f t="shared" ca="1" si="344"/>
        <v>0</v>
      </c>
      <c r="IW70" s="5">
        <f t="shared" ca="1" si="344"/>
        <v>0</v>
      </c>
      <c r="IX70" s="5">
        <f t="shared" ca="1" si="344"/>
        <v>0</v>
      </c>
      <c r="IY70" s="5">
        <f t="shared" ca="1" si="344"/>
        <v>170.04499999999999</v>
      </c>
      <c r="IZ70" s="5">
        <f t="shared" ca="1" si="344"/>
        <v>0</v>
      </c>
      <c r="JA70" s="5">
        <f t="shared" ca="1" si="344"/>
        <v>0</v>
      </c>
      <c r="JB70" s="5">
        <f t="shared" ca="1" si="344"/>
        <v>0</v>
      </c>
      <c r="JC70" s="5">
        <f t="shared" ca="1" si="344"/>
        <v>0</v>
      </c>
      <c r="JD70" s="5">
        <f t="shared" ca="1" si="344"/>
        <v>0</v>
      </c>
      <c r="JE70" s="5"/>
      <c r="JF70" s="5">
        <f t="shared" ca="1" si="345"/>
        <v>212.596</v>
      </c>
      <c r="JG70" s="5">
        <f t="shared" ca="1" si="345"/>
        <v>6.1101000000000001</v>
      </c>
      <c r="JH70" s="5">
        <f t="shared" ca="1" si="345"/>
        <v>52.296399999999998</v>
      </c>
      <c r="JI70" s="5">
        <f t="shared" ca="1" si="345"/>
        <v>119.17400000000001</v>
      </c>
      <c r="JJ70" s="5">
        <f t="shared" ca="1" si="345"/>
        <v>0</v>
      </c>
      <c r="JK70" s="5">
        <f t="shared" ca="1" si="345"/>
        <v>0</v>
      </c>
      <c r="JL70" s="5">
        <f t="shared" ca="1" si="345"/>
        <v>5.5721499999999997</v>
      </c>
      <c r="JM70" s="5">
        <f t="shared" ca="1" si="345"/>
        <v>29.443300000000001</v>
      </c>
      <c r="JN70" s="5"/>
      <c r="JO70" s="19">
        <f t="shared" ca="1" si="295"/>
        <v>43.259371470633674</v>
      </c>
      <c r="JP70" s="19">
        <f t="shared" ca="1" si="296"/>
        <v>3.0660390218191402</v>
      </c>
      <c r="JQ70" s="19">
        <f t="shared" ca="1" si="297"/>
        <v>4.8812303123381291</v>
      </c>
      <c r="JR70" s="19">
        <f t="shared" ca="1" si="298"/>
        <v>14.219886187875428</v>
      </c>
      <c r="JS70" s="19">
        <f t="shared" ca="1" si="299"/>
        <v>0</v>
      </c>
      <c r="JT70" s="19">
        <f t="shared" ca="1" si="300"/>
        <v>0</v>
      </c>
      <c r="JU70" s="19">
        <f t="shared" ca="1" si="301"/>
        <v>3.0905753310129858</v>
      </c>
      <c r="JV70" s="19">
        <f t="shared" ca="1" si="302"/>
        <v>3.3871884988322529</v>
      </c>
      <c r="JW70" s="19">
        <f t="shared" ca="1" si="303"/>
        <v>14.614476495124546</v>
      </c>
      <c r="JX70" s="19">
        <f t="shared" ca="1" si="304"/>
        <v>0</v>
      </c>
      <c r="JY70" s="19">
        <f t="shared" ca="1" si="305"/>
        <v>0</v>
      </c>
    </row>
    <row r="71" spans="1:285" ht="15" customHeight="1" x14ac:dyDescent="0.25">
      <c r="A71" s="5">
        <f>IF('Old Results'!E51='New Results'!E51,'New Results'!E51,"0")</f>
        <v>5502.05</v>
      </c>
      <c r="B71" s="5">
        <f t="shared" si="339"/>
        <v>200</v>
      </c>
      <c r="C71" s="27">
        <f t="shared" si="272"/>
        <v>50</v>
      </c>
      <c r="D71" s="41" t="str">
        <f>'Old Results'!C51</f>
        <v>020006-Run14</v>
      </c>
      <c r="E71" s="41" t="str">
        <f>'New Results'!C51</f>
        <v>020006-Run14</v>
      </c>
      <c r="F71" s="5">
        <f t="shared" ca="1" si="183"/>
        <v>0</v>
      </c>
      <c r="G71" s="5">
        <f t="shared" ca="1" si="184"/>
        <v>0</v>
      </c>
      <c r="H71" s="5">
        <f t="shared" ca="1" si="185"/>
        <v>0</v>
      </c>
      <c r="I71" s="5">
        <f t="shared" ca="1" si="186"/>
        <v>0</v>
      </c>
      <c r="J71" s="5">
        <f t="shared" ca="1" si="187"/>
        <v>0</v>
      </c>
      <c r="K71" s="5">
        <f t="shared" ca="1" si="188"/>
        <v>0</v>
      </c>
      <c r="L71" s="5">
        <f t="shared" ca="1" si="189"/>
        <v>0</v>
      </c>
      <c r="M71" s="5">
        <f t="shared" ca="1" si="190"/>
        <v>0</v>
      </c>
      <c r="N71" s="5">
        <f t="shared" ca="1" si="191"/>
        <v>0</v>
      </c>
      <c r="O71" s="5">
        <f t="shared" ca="1" si="192"/>
        <v>0</v>
      </c>
      <c r="P71" s="5">
        <f t="shared" ca="1" si="193"/>
        <v>0</v>
      </c>
      <c r="Q71" s="5">
        <f t="shared" ca="1" si="193"/>
        <v>0</v>
      </c>
      <c r="R71" s="5">
        <f t="shared" ca="1" si="194"/>
        <v>0</v>
      </c>
      <c r="S71" s="5">
        <f t="shared" ca="1" si="195"/>
        <v>0</v>
      </c>
      <c r="T71" s="5">
        <f t="shared" ca="1" si="196"/>
        <v>0</v>
      </c>
      <c r="U71" s="5">
        <f t="shared" ca="1" si="197"/>
        <v>0</v>
      </c>
      <c r="V71" s="5">
        <f t="shared" ca="1" si="198"/>
        <v>0</v>
      </c>
      <c r="W71" s="5">
        <f t="shared" ca="1" si="199"/>
        <v>0</v>
      </c>
      <c r="X71" s="5">
        <f t="shared" ca="1" si="200"/>
        <v>0</v>
      </c>
      <c r="Y71" s="5">
        <f t="shared" ca="1" si="201"/>
        <v>0</v>
      </c>
      <c r="Z71" s="5">
        <f t="shared" ca="1" si="202"/>
        <v>0</v>
      </c>
      <c r="AA71" s="5">
        <f t="shared" ca="1" si="203"/>
        <v>0</v>
      </c>
      <c r="AB71" s="5">
        <f t="shared" ca="1" si="204"/>
        <v>0</v>
      </c>
      <c r="AC71" s="5">
        <f t="shared" ca="1" si="204"/>
        <v>0</v>
      </c>
      <c r="AD71" s="37">
        <f t="shared" ca="1" si="205"/>
        <v>0</v>
      </c>
      <c r="AE71" s="37">
        <f t="shared" ca="1" si="206"/>
        <v>0</v>
      </c>
      <c r="AF71" s="37">
        <f t="shared" ca="1" si="207"/>
        <v>0</v>
      </c>
      <c r="AG71" s="37">
        <f t="shared" ca="1" si="208"/>
        <v>0</v>
      </c>
      <c r="AH71" s="37">
        <f t="shared" ca="1" si="209"/>
        <v>0</v>
      </c>
      <c r="AI71" s="37">
        <f t="shared" ca="1" si="210"/>
        <v>0</v>
      </c>
      <c r="AJ71" s="37">
        <f t="shared" ca="1" si="211"/>
        <v>0</v>
      </c>
      <c r="AK71" s="37">
        <f t="shared" ca="1" si="212"/>
        <v>0</v>
      </c>
      <c r="AL71" s="33">
        <f t="shared" ca="1" si="330"/>
        <v>43.181212675275574</v>
      </c>
      <c r="AM71" s="33">
        <f t="shared" ca="1" si="331"/>
        <v>43.181212675275574</v>
      </c>
      <c r="AN71" s="24">
        <f t="shared" ca="1" si="213"/>
        <v>0</v>
      </c>
      <c r="AO71" s="34">
        <f t="shared" ca="1" si="214"/>
        <v>228.946</v>
      </c>
      <c r="AP71" s="34">
        <f t="shared" ca="1" si="215"/>
        <v>228.946</v>
      </c>
      <c r="AQ71" s="45">
        <f t="shared" ca="1" si="216"/>
        <v>0</v>
      </c>
      <c r="AR71" s="34">
        <f t="shared" ca="1" si="70"/>
        <v>-52.9</v>
      </c>
      <c r="AS71" s="34">
        <f t="shared" ca="1" si="71"/>
        <v>-52.9</v>
      </c>
      <c r="AT71" s="47">
        <f t="shared" ca="1" si="132"/>
        <v>0</v>
      </c>
      <c r="AU71" s="5"/>
      <c r="AV71" s="5">
        <f t="shared" ca="1" si="72"/>
        <v>0</v>
      </c>
      <c r="AW71" s="5">
        <f t="shared" ca="1" si="73"/>
        <v>0</v>
      </c>
      <c r="AX71" s="5">
        <f t="shared" ca="1" si="74"/>
        <v>0</v>
      </c>
      <c r="AY71" s="5">
        <f t="shared" ca="1" si="75"/>
        <v>0</v>
      </c>
      <c r="AZ71" s="5">
        <f t="shared" ca="1" si="76"/>
        <v>0</v>
      </c>
      <c r="BA71" s="5">
        <f t="shared" ca="1" si="77"/>
        <v>0</v>
      </c>
      <c r="BB71" s="5">
        <f t="shared" ca="1" si="78"/>
        <v>0</v>
      </c>
      <c r="BC71" s="5">
        <f t="shared" ca="1" si="79"/>
        <v>0</v>
      </c>
      <c r="BD71" s="5">
        <f t="shared" ca="1" si="80"/>
        <v>0</v>
      </c>
      <c r="BE71" s="5">
        <f t="shared" ca="1" si="81"/>
        <v>0</v>
      </c>
      <c r="BF71" s="5">
        <f t="shared" ca="1" si="82"/>
        <v>0</v>
      </c>
      <c r="BG71" s="5">
        <f t="shared" ca="1" si="83"/>
        <v>0</v>
      </c>
      <c r="BH71" s="5">
        <f t="shared" ca="1" si="217"/>
        <v>0</v>
      </c>
      <c r="BI71" s="5">
        <f t="shared" ca="1" si="218"/>
        <v>0</v>
      </c>
      <c r="BJ71" s="5">
        <f t="shared" ca="1" si="219"/>
        <v>0</v>
      </c>
      <c r="BK71" s="5">
        <f t="shared" ca="1" si="220"/>
        <v>0</v>
      </c>
      <c r="BL71" s="5">
        <f t="shared" ca="1" si="221"/>
        <v>0</v>
      </c>
      <c r="BM71" s="5">
        <f t="shared" ca="1" si="222"/>
        <v>0</v>
      </c>
      <c r="BN71" s="5">
        <f t="shared" ca="1" si="223"/>
        <v>0</v>
      </c>
      <c r="BO71" s="5">
        <f t="shared" ca="1" si="224"/>
        <v>0</v>
      </c>
      <c r="BP71" s="5">
        <f t="shared" ca="1" si="225"/>
        <v>0</v>
      </c>
      <c r="BQ71" s="5">
        <f t="shared" ca="1" si="226"/>
        <v>0</v>
      </c>
      <c r="BR71" s="5">
        <f t="shared" ca="1" si="227"/>
        <v>0</v>
      </c>
      <c r="BS71" s="5">
        <f t="shared" ca="1" si="227"/>
        <v>0</v>
      </c>
      <c r="BT71" s="37">
        <f t="shared" ca="1" si="228"/>
        <v>0</v>
      </c>
      <c r="BU71" s="37">
        <f t="shared" ca="1" si="229"/>
        <v>0</v>
      </c>
      <c r="BV71" s="37">
        <f t="shared" ca="1" si="230"/>
        <v>0</v>
      </c>
      <c r="BW71" s="37">
        <f t="shared" ca="1" si="231"/>
        <v>0</v>
      </c>
      <c r="BX71" s="37">
        <f t="shared" ca="1" si="232"/>
        <v>0</v>
      </c>
      <c r="BY71" s="37">
        <f t="shared" ca="1" si="233"/>
        <v>0</v>
      </c>
      <c r="BZ71" s="37">
        <f t="shared" ca="1" si="234"/>
        <v>0</v>
      </c>
      <c r="CA71" s="19">
        <f t="shared" ca="1" si="235"/>
        <v>0</v>
      </c>
      <c r="CB71" s="33">
        <f t="shared" ca="1" si="86"/>
        <v>37.577841786243305</v>
      </c>
      <c r="CC71" s="33">
        <f t="shared" ca="1" si="87"/>
        <v>37.577841786243305</v>
      </c>
      <c r="CD71" s="24">
        <f t="shared" ca="1" si="236"/>
        <v>0</v>
      </c>
      <c r="CE71" s="34">
        <f t="shared" ca="1" si="237"/>
        <v>176.04</v>
      </c>
      <c r="CF71" s="34">
        <f t="shared" ca="1" si="238"/>
        <v>176.04</v>
      </c>
      <c r="CG71" s="45">
        <f t="shared" ca="1" si="332"/>
        <v>0</v>
      </c>
      <c r="CH71" s="5"/>
      <c r="CJ71" s="5">
        <f t="shared" ca="1" si="155"/>
        <v>44</v>
      </c>
      <c r="CK71" s="5">
        <f t="shared" ca="1" si="156"/>
        <v>42</v>
      </c>
      <c r="CL71" s="63">
        <f t="shared" ca="1" si="157"/>
        <v>4.5454545454545414E-2</v>
      </c>
      <c r="CO71" s="5">
        <f t="shared" ca="1" si="333"/>
        <v>64212.6</v>
      </c>
      <c r="CP71" s="5">
        <f t="shared" ca="1" si="333"/>
        <v>0</v>
      </c>
      <c r="CQ71" s="5">
        <f t="shared" ca="1" si="333"/>
        <v>3072.65</v>
      </c>
      <c r="CR71" s="5">
        <f t="shared" ca="1" si="333"/>
        <v>30976.6</v>
      </c>
      <c r="CS71" s="5">
        <f t="shared" ca="1" si="333"/>
        <v>0</v>
      </c>
      <c r="CT71" s="5">
        <f t="shared" ca="1" si="333"/>
        <v>0</v>
      </c>
      <c r="CU71" s="5">
        <f t="shared" ca="1" si="333"/>
        <v>0</v>
      </c>
      <c r="CV71" s="5">
        <f t="shared" ca="1" si="333"/>
        <v>6596.67</v>
      </c>
      <c r="CW71" s="5">
        <f t="shared" ca="1" si="333"/>
        <v>23566.7</v>
      </c>
      <c r="CX71" s="5">
        <f t="shared" ca="1" si="333"/>
        <v>0</v>
      </c>
      <c r="CY71" s="5">
        <f t="shared" ca="1" si="333"/>
        <v>0</v>
      </c>
      <c r="CZ71" s="5">
        <f t="shared" ca="1" si="333"/>
        <v>0</v>
      </c>
      <c r="DA71" s="5"/>
      <c r="DB71" s="5">
        <f t="shared" ca="1" si="334"/>
        <v>184.91800000000001</v>
      </c>
      <c r="DC71" s="5">
        <f t="shared" ca="1" si="334"/>
        <v>25.119199999999999</v>
      </c>
      <c r="DD71" s="5">
        <f t="shared" ca="1" si="334"/>
        <v>0</v>
      </c>
      <c r="DE71" s="5">
        <f t="shared" ca="1" si="334"/>
        <v>0</v>
      </c>
      <c r="DF71" s="5">
        <f t="shared" ca="1" si="334"/>
        <v>0</v>
      </c>
      <c r="DG71" s="5">
        <f t="shared" ca="1" si="334"/>
        <v>0</v>
      </c>
      <c r="DH71" s="5">
        <f t="shared" ca="1" si="334"/>
        <v>159.79900000000001</v>
      </c>
      <c r="DI71" s="5">
        <f t="shared" ca="1" si="334"/>
        <v>0</v>
      </c>
      <c r="DJ71" s="5">
        <f t="shared" ca="1" si="334"/>
        <v>0</v>
      </c>
      <c r="DK71" s="5">
        <f t="shared" ca="1" si="334"/>
        <v>0</v>
      </c>
      <c r="DL71" s="5">
        <f t="shared" ca="1" si="334"/>
        <v>0</v>
      </c>
      <c r="DM71" s="5">
        <f t="shared" ca="1" si="334"/>
        <v>0</v>
      </c>
      <c r="DN71" s="5"/>
      <c r="DO71" s="5">
        <f t="shared" ca="1" si="335"/>
        <v>228.946</v>
      </c>
      <c r="DP71" s="5">
        <f t="shared" ca="1" si="335"/>
        <v>0.93585399999999996</v>
      </c>
      <c r="DQ71" s="5">
        <f t="shared" ca="1" si="335"/>
        <v>25.784300000000002</v>
      </c>
      <c r="DR71" s="5">
        <f t="shared" ca="1" si="335"/>
        <v>160.98099999999999</v>
      </c>
      <c r="DS71" s="5">
        <f t="shared" ca="1" si="335"/>
        <v>0</v>
      </c>
      <c r="DT71" s="5">
        <f t="shared" ca="1" si="335"/>
        <v>0</v>
      </c>
      <c r="DU71" s="5">
        <f t="shared" ca="1" si="335"/>
        <v>5.2366299999999999</v>
      </c>
      <c r="DV71" s="5">
        <f t="shared" ca="1" si="335"/>
        <v>36.008099999999999</v>
      </c>
      <c r="DW71" s="5"/>
      <c r="DX71" s="19">
        <f t="shared" ca="1" si="273"/>
        <v>43.181212675275574</v>
      </c>
      <c r="DY71" s="19">
        <f t="shared" ca="1" si="274"/>
        <v>0.4565425614089294</v>
      </c>
      <c r="DZ71" s="19">
        <f t="shared" ca="1" si="275"/>
        <v>1.9054501140483999</v>
      </c>
      <c r="EA71" s="19">
        <f t="shared" ca="1" si="276"/>
        <v>19.209596277751018</v>
      </c>
      <c r="EB71" s="19">
        <f t="shared" ca="1" si="277"/>
        <v>0</v>
      </c>
      <c r="EC71" s="19">
        <f t="shared" ca="1" si="278"/>
        <v>0</v>
      </c>
      <c r="ED71" s="19">
        <f t="shared" ca="1" si="279"/>
        <v>2.9043538317536193</v>
      </c>
      <c r="EE71" s="19">
        <f t="shared" ca="1" si="280"/>
        <v>4.090809432847756</v>
      </c>
      <c r="EF71" s="19">
        <f t="shared" ca="1" si="281"/>
        <v>14.614476495124546</v>
      </c>
      <c r="EG71" s="19">
        <f t="shared" ca="1" si="282"/>
        <v>0</v>
      </c>
      <c r="EH71" s="19">
        <f t="shared" ca="1" si="283"/>
        <v>0</v>
      </c>
      <c r="EI71" s="5"/>
      <c r="EJ71" s="5"/>
      <c r="EK71" s="5"/>
      <c r="EL71" s="5">
        <f t="shared" ca="1" si="340"/>
        <v>64212.6</v>
      </c>
      <c r="EM71" s="5">
        <f t="shared" ca="1" si="340"/>
        <v>0</v>
      </c>
      <c r="EN71" s="5">
        <f t="shared" ca="1" si="340"/>
        <v>3072.65</v>
      </c>
      <c r="EO71" s="5">
        <f t="shared" ca="1" si="340"/>
        <v>30976.6</v>
      </c>
      <c r="EP71" s="5">
        <f t="shared" ca="1" si="340"/>
        <v>0</v>
      </c>
      <c r="EQ71" s="5">
        <f t="shared" ca="1" si="340"/>
        <v>0</v>
      </c>
      <c r="ER71" s="5">
        <f t="shared" ca="1" si="340"/>
        <v>0</v>
      </c>
      <c r="ES71" s="5">
        <f t="shared" ca="1" si="340"/>
        <v>6596.67</v>
      </c>
      <c r="ET71" s="5">
        <f t="shared" ca="1" si="340"/>
        <v>23566.7</v>
      </c>
      <c r="EU71" s="5">
        <f t="shared" ca="1" si="340"/>
        <v>0</v>
      </c>
      <c r="EV71" s="5">
        <f t="shared" ca="1" si="340"/>
        <v>0</v>
      </c>
      <c r="EW71" s="5">
        <f t="shared" ca="1" si="340"/>
        <v>0</v>
      </c>
      <c r="EX71" s="5"/>
      <c r="EY71" s="5">
        <f t="shared" ca="1" si="341"/>
        <v>184.91800000000001</v>
      </c>
      <c r="EZ71" s="5">
        <f t="shared" ca="1" si="341"/>
        <v>25.119199999999999</v>
      </c>
      <c r="FA71" s="5">
        <f t="shared" ca="1" si="341"/>
        <v>0</v>
      </c>
      <c r="FB71" s="5">
        <f t="shared" ca="1" si="341"/>
        <v>0</v>
      </c>
      <c r="FC71" s="5">
        <f t="shared" ca="1" si="341"/>
        <v>0</v>
      </c>
      <c r="FD71" s="5">
        <f t="shared" ca="1" si="341"/>
        <v>0</v>
      </c>
      <c r="FE71" s="5">
        <f t="shared" ca="1" si="341"/>
        <v>159.79900000000001</v>
      </c>
      <c r="FF71" s="5">
        <f t="shared" ca="1" si="341"/>
        <v>0</v>
      </c>
      <c r="FG71" s="5">
        <f t="shared" ca="1" si="341"/>
        <v>0</v>
      </c>
      <c r="FH71" s="5">
        <f t="shared" ca="1" si="341"/>
        <v>0</v>
      </c>
      <c r="FI71" s="5">
        <f t="shared" ca="1" si="341"/>
        <v>0</v>
      </c>
      <c r="FJ71" s="5">
        <f t="shared" ca="1" si="341"/>
        <v>0</v>
      </c>
      <c r="FK71" s="5"/>
      <c r="FL71" s="5">
        <f t="shared" ca="1" si="342"/>
        <v>228.946</v>
      </c>
      <c r="FM71" s="5">
        <f t="shared" ca="1" si="342"/>
        <v>0.93585399999999996</v>
      </c>
      <c r="FN71" s="5">
        <f t="shared" ca="1" si="342"/>
        <v>25.784300000000002</v>
      </c>
      <c r="FO71" s="5">
        <f t="shared" ca="1" si="342"/>
        <v>160.98099999999999</v>
      </c>
      <c r="FP71" s="5">
        <f t="shared" ca="1" si="342"/>
        <v>0</v>
      </c>
      <c r="FQ71" s="5">
        <f t="shared" ca="1" si="342"/>
        <v>0</v>
      </c>
      <c r="FR71" s="5">
        <f t="shared" ca="1" si="342"/>
        <v>5.2366299999999999</v>
      </c>
      <c r="FS71" s="5">
        <f t="shared" ca="1" si="342"/>
        <v>36.008099999999999</v>
      </c>
      <c r="FT71" s="5"/>
      <c r="FU71" s="19">
        <f t="shared" ca="1" si="284"/>
        <v>43.181212675275574</v>
      </c>
      <c r="FV71" s="19">
        <f t="shared" ca="1" si="285"/>
        <v>0.4565425614089294</v>
      </c>
      <c r="FW71" s="19">
        <f t="shared" ca="1" si="286"/>
        <v>1.9054501140483999</v>
      </c>
      <c r="FX71" s="19">
        <f t="shared" ca="1" si="287"/>
        <v>19.209596277751018</v>
      </c>
      <c r="FY71" s="19">
        <f t="shared" ca="1" si="288"/>
        <v>0</v>
      </c>
      <c r="FZ71" s="19">
        <f t="shared" ca="1" si="289"/>
        <v>0</v>
      </c>
      <c r="GA71" s="19">
        <f t="shared" ca="1" si="290"/>
        <v>2.9043538317536193</v>
      </c>
      <c r="GB71" s="19">
        <f t="shared" ca="1" si="291"/>
        <v>4.090809432847756</v>
      </c>
      <c r="GC71" s="19">
        <f t="shared" ca="1" si="292"/>
        <v>14.614476495124546</v>
      </c>
      <c r="GD71" s="19">
        <f t="shared" ca="1" si="293"/>
        <v>0</v>
      </c>
      <c r="GE71" s="19">
        <f t="shared" ca="1" si="294"/>
        <v>0</v>
      </c>
      <c r="GF71" s="5"/>
      <c r="GG71" s="5"/>
      <c r="GH71" s="5"/>
      <c r="GI71" s="5">
        <f t="shared" ca="1" si="336"/>
        <v>54148.7</v>
      </c>
      <c r="GJ71" s="5">
        <f t="shared" ca="1" si="336"/>
        <v>0</v>
      </c>
      <c r="GK71" s="5">
        <f t="shared" ca="1" si="336"/>
        <v>5971.61</v>
      </c>
      <c r="GL71" s="5">
        <f t="shared" ca="1" si="336"/>
        <v>19192.7</v>
      </c>
      <c r="GM71" s="5">
        <f t="shared" ca="1" si="336"/>
        <v>0</v>
      </c>
      <c r="GN71" s="5">
        <f t="shared" ca="1" si="336"/>
        <v>0</v>
      </c>
      <c r="GO71" s="5">
        <f t="shared" ca="1" si="336"/>
        <v>0</v>
      </c>
      <c r="GP71" s="5">
        <f t="shared" ca="1" si="336"/>
        <v>5417.67</v>
      </c>
      <c r="GQ71" s="5">
        <f t="shared" ca="1" si="336"/>
        <v>23566.7</v>
      </c>
      <c r="GR71" s="5">
        <f t="shared" ca="1" si="336"/>
        <v>0</v>
      </c>
      <c r="GS71" s="5">
        <f t="shared" ca="1" si="336"/>
        <v>0</v>
      </c>
      <c r="GT71" s="5">
        <f t="shared" ca="1" si="336"/>
        <v>0</v>
      </c>
      <c r="GU71" s="5"/>
      <c r="GV71" s="5">
        <f t="shared" ca="1" si="337"/>
        <v>219.99799999999999</v>
      </c>
      <c r="GW71" s="5">
        <f t="shared" ca="1" si="337"/>
        <v>49.954000000000001</v>
      </c>
      <c r="GX71" s="5">
        <f t="shared" ca="1" si="337"/>
        <v>0</v>
      </c>
      <c r="GY71" s="5">
        <f t="shared" ca="1" si="337"/>
        <v>0</v>
      </c>
      <c r="GZ71" s="5">
        <f t="shared" ca="1" si="337"/>
        <v>0</v>
      </c>
      <c r="HA71" s="5">
        <f t="shared" ca="1" si="337"/>
        <v>0</v>
      </c>
      <c r="HB71" s="5">
        <f t="shared" ca="1" si="337"/>
        <v>170.04400000000001</v>
      </c>
      <c r="HC71" s="5">
        <f t="shared" ca="1" si="337"/>
        <v>0</v>
      </c>
      <c r="HD71" s="5">
        <f t="shared" ca="1" si="337"/>
        <v>0</v>
      </c>
      <c r="HE71" s="5">
        <f t="shared" ca="1" si="337"/>
        <v>0</v>
      </c>
      <c r="HF71" s="5">
        <f t="shared" ca="1" si="337"/>
        <v>0</v>
      </c>
      <c r="HG71" s="5">
        <f t="shared" ca="1" si="337"/>
        <v>0</v>
      </c>
      <c r="HH71" s="5"/>
      <c r="HI71" s="5">
        <f t="shared" ca="1" si="338"/>
        <v>176.04</v>
      </c>
      <c r="HJ71" s="5">
        <f t="shared" ca="1" si="338"/>
        <v>1.83392</v>
      </c>
      <c r="HK71" s="5">
        <f t="shared" ca="1" si="338"/>
        <v>39.668399999999998</v>
      </c>
      <c r="HL71" s="5">
        <f t="shared" ca="1" si="338"/>
        <v>99.742400000000004</v>
      </c>
      <c r="HM71" s="5">
        <f t="shared" ca="1" si="338"/>
        <v>0</v>
      </c>
      <c r="HN71" s="5">
        <f t="shared" ca="1" si="338"/>
        <v>0</v>
      </c>
      <c r="HO71" s="5">
        <f t="shared" ca="1" si="338"/>
        <v>5.5721600000000002</v>
      </c>
      <c r="HP71" s="5">
        <f t="shared" ca="1" si="338"/>
        <v>29.223400000000002</v>
      </c>
      <c r="HQ71" s="5"/>
      <c r="HR71" s="19">
        <f t="shared" ca="1" si="103"/>
        <v>37.577841786243305</v>
      </c>
      <c r="HS71" s="19">
        <f t="shared" ca="1" si="104"/>
        <v>0.90791614034768853</v>
      </c>
      <c r="HT71" s="19">
        <f t="shared" ca="1" si="105"/>
        <v>3.7031894148544628</v>
      </c>
      <c r="HU71" s="19">
        <f t="shared" ca="1" si="106"/>
        <v>11.90201695731591</v>
      </c>
      <c r="HV71" s="19">
        <f t="shared" ca="1" si="107"/>
        <v>0</v>
      </c>
      <c r="HW71" s="19">
        <f t="shared" ca="1" si="108"/>
        <v>0</v>
      </c>
      <c r="HX71" s="19">
        <f t="shared" ca="1" si="109"/>
        <v>3.0905571559691389</v>
      </c>
      <c r="HY71" s="19">
        <f t="shared" ca="1" si="110"/>
        <v>3.359673219981643</v>
      </c>
      <c r="HZ71" s="19">
        <f t="shared" ca="1" si="111"/>
        <v>14.614476495124546</v>
      </c>
      <c r="IA71" s="19">
        <f t="shared" ca="1" si="112"/>
        <v>0</v>
      </c>
      <c r="IB71" s="19">
        <f t="shared" ca="1" si="113"/>
        <v>0</v>
      </c>
      <c r="IC71" s="5"/>
      <c r="ID71" s="5"/>
      <c r="IE71" s="5"/>
      <c r="IF71" s="5">
        <f t="shared" ca="1" si="343"/>
        <v>54148.7</v>
      </c>
      <c r="IG71" s="5">
        <f t="shared" ca="1" si="343"/>
        <v>0</v>
      </c>
      <c r="IH71" s="5">
        <f t="shared" ca="1" si="343"/>
        <v>5971.61</v>
      </c>
      <c r="II71" s="5">
        <f t="shared" ca="1" si="343"/>
        <v>19192.7</v>
      </c>
      <c r="IJ71" s="5">
        <f t="shared" ca="1" si="343"/>
        <v>0</v>
      </c>
      <c r="IK71" s="5">
        <f t="shared" ca="1" si="343"/>
        <v>0</v>
      </c>
      <c r="IL71" s="5">
        <f t="shared" ca="1" si="343"/>
        <v>0</v>
      </c>
      <c r="IM71" s="5">
        <f t="shared" ca="1" si="343"/>
        <v>5417.67</v>
      </c>
      <c r="IN71" s="5">
        <f t="shared" ca="1" si="343"/>
        <v>23566.7</v>
      </c>
      <c r="IO71" s="5">
        <f t="shared" ca="1" si="343"/>
        <v>0</v>
      </c>
      <c r="IP71" s="5">
        <f t="shared" ca="1" si="343"/>
        <v>0</v>
      </c>
      <c r="IQ71" s="5">
        <f t="shared" ca="1" si="343"/>
        <v>0</v>
      </c>
      <c r="IR71" s="5"/>
      <c r="IS71" s="5">
        <f t="shared" ca="1" si="344"/>
        <v>219.99799999999999</v>
      </c>
      <c r="IT71" s="5">
        <f t="shared" ca="1" si="344"/>
        <v>49.954000000000001</v>
      </c>
      <c r="IU71" s="5">
        <f t="shared" ca="1" si="344"/>
        <v>0</v>
      </c>
      <c r="IV71" s="5">
        <f t="shared" ca="1" si="344"/>
        <v>0</v>
      </c>
      <c r="IW71" s="5">
        <f t="shared" ca="1" si="344"/>
        <v>0</v>
      </c>
      <c r="IX71" s="5">
        <f t="shared" ca="1" si="344"/>
        <v>0</v>
      </c>
      <c r="IY71" s="5">
        <f t="shared" ca="1" si="344"/>
        <v>170.04400000000001</v>
      </c>
      <c r="IZ71" s="5">
        <f t="shared" ca="1" si="344"/>
        <v>0</v>
      </c>
      <c r="JA71" s="5">
        <f t="shared" ca="1" si="344"/>
        <v>0</v>
      </c>
      <c r="JB71" s="5">
        <f t="shared" ca="1" si="344"/>
        <v>0</v>
      </c>
      <c r="JC71" s="5">
        <f t="shared" ca="1" si="344"/>
        <v>0</v>
      </c>
      <c r="JD71" s="5">
        <f t="shared" ca="1" si="344"/>
        <v>0</v>
      </c>
      <c r="JE71" s="5"/>
      <c r="JF71" s="5">
        <f t="shared" ca="1" si="345"/>
        <v>176.04</v>
      </c>
      <c r="JG71" s="5">
        <f t="shared" ca="1" si="345"/>
        <v>1.83392</v>
      </c>
      <c r="JH71" s="5">
        <f t="shared" ca="1" si="345"/>
        <v>39.668399999999998</v>
      </c>
      <c r="JI71" s="5">
        <f t="shared" ca="1" si="345"/>
        <v>99.742400000000004</v>
      </c>
      <c r="JJ71" s="5">
        <f t="shared" ca="1" si="345"/>
        <v>0</v>
      </c>
      <c r="JK71" s="5">
        <f t="shared" ca="1" si="345"/>
        <v>0</v>
      </c>
      <c r="JL71" s="5">
        <f t="shared" ca="1" si="345"/>
        <v>5.5721600000000002</v>
      </c>
      <c r="JM71" s="5">
        <f t="shared" ca="1" si="345"/>
        <v>29.223400000000002</v>
      </c>
      <c r="JN71" s="5"/>
      <c r="JO71" s="19">
        <f t="shared" ca="1" si="295"/>
        <v>37.577841786243305</v>
      </c>
      <c r="JP71" s="19">
        <f t="shared" ca="1" si="296"/>
        <v>0.90791614034768853</v>
      </c>
      <c r="JQ71" s="19">
        <f t="shared" ca="1" si="297"/>
        <v>3.7031894148544628</v>
      </c>
      <c r="JR71" s="19">
        <f t="shared" ca="1" si="298"/>
        <v>11.90201695731591</v>
      </c>
      <c r="JS71" s="19">
        <f t="shared" ca="1" si="299"/>
        <v>0</v>
      </c>
      <c r="JT71" s="19">
        <f t="shared" ca="1" si="300"/>
        <v>0</v>
      </c>
      <c r="JU71" s="19">
        <f t="shared" ca="1" si="301"/>
        <v>3.0905571559691389</v>
      </c>
      <c r="JV71" s="19">
        <f t="shared" ca="1" si="302"/>
        <v>3.359673219981643</v>
      </c>
      <c r="JW71" s="19">
        <f t="shared" ca="1" si="303"/>
        <v>14.614476495124546</v>
      </c>
      <c r="JX71" s="19">
        <f t="shared" ca="1" si="304"/>
        <v>0</v>
      </c>
      <c r="JY71" s="19">
        <f t="shared" ca="1" si="305"/>
        <v>0</v>
      </c>
    </row>
    <row r="72" spans="1:285" ht="15" customHeight="1" x14ac:dyDescent="0.25">
      <c r="A72" s="5">
        <f>IF('Old Results'!E52='New Results'!E52,'New Results'!E52,"0")</f>
        <v>5502.05</v>
      </c>
      <c r="B72" s="5">
        <f t="shared" si="339"/>
        <v>200</v>
      </c>
      <c r="C72" s="27">
        <f t="shared" si="272"/>
        <v>51</v>
      </c>
      <c r="D72" s="41" t="str">
        <f>'Old Results'!C52</f>
        <v>020006-Run18</v>
      </c>
      <c r="E72" s="41" t="str">
        <f>'New Results'!C52</f>
        <v>020006-Run18</v>
      </c>
      <c r="F72" s="5">
        <f t="shared" ref="F72:F84" ca="1" si="346">IF(AND($CO72&gt;0,$EL72&gt;0),CO72-EL72,0)</f>
        <v>0</v>
      </c>
      <c r="G72" s="5">
        <f t="shared" ref="G72:G84" ca="1" si="347">IF(AND($CO72&gt;0,$EL72&gt;0),CP72-EM72,0)</f>
        <v>0</v>
      </c>
      <c r="H72" s="5">
        <f t="shared" ref="H72:H84" ca="1" si="348">IF(AND($CO72&gt;0,$EL72&gt;0),CQ72-EN72,0)</f>
        <v>0</v>
      </c>
      <c r="I72" s="5">
        <f t="shared" ref="I72:I84" ca="1" si="349">IF(AND($CO72&gt;0,$EL72&gt;0),CR72-EO72,0)</f>
        <v>0</v>
      </c>
      <c r="J72" s="5">
        <f t="shared" ref="J72:J84" ca="1" si="350">IF(AND($CO72&gt;0,$EL72&gt;0),CS72-EP72,0)</f>
        <v>0</v>
      </c>
      <c r="K72" s="5">
        <f t="shared" ref="K72:K84" ca="1" si="351">IF(AND($CO72&gt;0,$EL72&gt;0),CT72-EQ72,0)</f>
        <v>0</v>
      </c>
      <c r="L72" s="5">
        <f t="shared" ref="L72:L84" ca="1" si="352">IF(AND($CO72&gt;0,$EL72&gt;0),CU72-ER72,0)</f>
        <v>0</v>
      </c>
      <c r="M72" s="5">
        <f t="shared" ref="M72:M84" ca="1" si="353">IF(AND($CO72&gt;0,$EL72&gt;0),CV72-ES72,0)</f>
        <v>0</v>
      </c>
      <c r="N72" s="5">
        <f t="shared" ref="N72:N84" ca="1" si="354">IF(AND($CO72&gt;0,$EL72&gt;0),CW72-ET72,0)</f>
        <v>0</v>
      </c>
      <c r="O72" s="5">
        <f t="shared" ref="O72:O84" ca="1" si="355">IF(AND($CO72&gt;0,$EL72&gt;0),CX72-EU72,0)</f>
        <v>0</v>
      </c>
      <c r="P72" s="5">
        <f t="shared" ref="P72:Q84" ca="1" si="356">IF(AND($CO72&gt;0,$EL72&gt;0),CY72-EV72,0)</f>
        <v>0</v>
      </c>
      <c r="Q72" s="5">
        <f t="shared" ca="1" si="356"/>
        <v>0</v>
      </c>
      <c r="R72" s="5">
        <f t="shared" ref="R72:R84" ca="1" si="357">IF(AND($DB72&gt;0,$EY72&gt;0),DB72-EY72,0)</f>
        <v>0</v>
      </c>
      <c r="S72" s="5">
        <f t="shared" ref="S72:S84" ca="1" si="358">IF(AND($DB72&gt;0,$EY72&gt;0),DC72-EZ72,0)</f>
        <v>0</v>
      </c>
      <c r="T72" s="5">
        <f t="shared" ref="T72:T84" ca="1" si="359">IF(AND($DB72&gt;0,$EY72&gt;0),DD72-FA72,0)</f>
        <v>0</v>
      </c>
      <c r="U72" s="5">
        <f t="shared" ref="U72:U84" ca="1" si="360">IF(AND($DB72&gt;0,$EY72&gt;0),DE72-FB72,0)</f>
        <v>0</v>
      </c>
      <c r="V72" s="5">
        <f t="shared" ref="V72:V84" ca="1" si="361">IF(AND($DB72&gt;0,$EY72&gt;0),DF72-FC72,0)</f>
        <v>0</v>
      </c>
      <c r="W72" s="5">
        <f t="shared" ref="W72:W84" ca="1" si="362">IF(AND($DB72&gt;0,$EY72&gt;0),DG72-FD72,0)</f>
        <v>0</v>
      </c>
      <c r="X72" s="5">
        <f t="shared" ref="X72:X84" ca="1" si="363">IF(AND($DB72&gt;0,$EY72&gt;0),DH72-FE72,0)</f>
        <v>0</v>
      </c>
      <c r="Y72" s="5">
        <f t="shared" ref="Y72:Y84" ca="1" si="364">IF(AND($DB72&gt;0,$EY72&gt;0),DI72-FF72,0)</f>
        <v>0</v>
      </c>
      <c r="Z72" s="5">
        <f t="shared" ref="Z72:Z84" ca="1" si="365">IF(AND($DB72&gt;0,$EY72&gt;0),DJ72-FG72,0)</f>
        <v>0</v>
      </c>
      <c r="AA72" s="5">
        <f t="shared" ref="AA72:AA84" ca="1" si="366">IF(AND($DB72&gt;0,$EY72&gt;0),DK72-FH72,0)</f>
        <v>0</v>
      </c>
      <c r="AB72" s="5">
        <f t="shared" ref="AB72:AC84" ca="1" si="367">IF(AND($DB72&gt;0,$EY72&gt;0),DL72-FI72,0)</f>
        <v>0</v>
      </c>
      <c r="AC72" s="5">
        <f t="shared" ca="1" si="367"/>
        <v>0</v>
      </c>
      <c r="AD72" s="37">
        <f t="shared" ref="AD72:AD84" ca="1" si="368">IF(AND($DO72&gt;0,$FL72&gt;0),DO72-FL72,0)</f>
        <v>0</v>
      </c>
      <c r="AE72" s="37">
        <f t="shared" ref="AE72:AE84" ca="1" si="369">IF(AND($DO72&gt;0,$FL72&gt;0),DP72-FM72,0)</f>
        <v>0</v>
      </c>
      <c r="AF72" s="37">
        <f t="shared" ref="AF72:AF84" ca="1" si="370">IF(AND($DO72&gt;0,$FL72&gt;0),DQ72-FN72,0)</f>
        <v>0</v>
      </c>
      <c r="AG72" s="37">
        <f t="shared" ref="AG72:AG84" ca="1" si="371">IF(AND($DO72&gt;0,$FL72&gt;0),DR72-FO72,0)</f>
        <v>0</v>
      </c>
      <c r="AH72" s="37">
        <f t="shared" ref="AH72:AH84" ca="1" si="372">IF(AND($DO72&gt;0,$FL72&gt;0),DS72-FP72,0)</f>
        <v>0</v>
      </c>
      <c r="AI72" s="37">
        <f t="shared" ref="AI72:AI84" ca="1" si="373">IF(AND($DO72&gt;0,$FL72&gt;0),DT72-FQ72,0)</f>
        <v>0</v>
      </c>
      <c r="AJ72" s="37">
        <f t="shared" ref="AJ72:AJ84" ca="1" si="374">IF(AND($DO72&gt;0,$FL72&gt;0),DU72-FR72,0)</f>
        <v>0</v>
      </c>
      <c r="AK72" s="37">
        <f t="shared" ref="AK72:AK84" ca="1" si="375">IF(AND($DO72&gt;0,$FL72&gt;0),DV72-FS72,0)</f>
        <v>0</v>
      </c>
      <c r="AL72" s="33">
        <f t="shared" ca="1" si="330"/>
        <v>42.033574903899456</v>
      </c>
      <c r="AM72" s="33">
        <f t="shared" ca="1" si="331"/>
        <v>42.033574903899456</v>
      </c>
      <c r="AN72" s="24">
        <f t="shared" ref="AN72:AN84" ca="1" si="376">IF(AND(AM72&gt;0,AL72&gt;0),ABS(AL72-AM72)/AVERAGE(AM72:AM72),0)</f>
        <v>0</v>
      </c>
      <c r="AO72" s="34">
        <f t="shared" ref="AO72:AO84" ca="1" si="377">DO72</f>
        <v>212.523</v>
      </c>
      <c r="AP72" s="34">
        <f t="shared" ref="AP72:AP84" ca="1" si="378">FL72</f>
        <v>212.523</v>
      </c>
      <c r="AQ72" s="45">
        <f t="shared" ca="1" si="131"/>
        <v>0</v>
      </c>
      <c r="AR72" s="34">
        <f t="shared" ca="1" si="70"/>
        <v>-60.5</v>
      </c>
      <c r="AS72" s="34">
        <f t="shared" ca="1" si="71"/>
        <v>-60.5</v>
      </c>
      <c r="AT72" s="47">
        <f t="shared" ca="1" si="132"/>
        <v>0</v>
      </c>
      <c r="AU72" s="5"/>
      <c r="AV72" s="5">
        <f t="shared" ca="1" si="72"/>
        <v>0</v>
      </c>
      <c r="AW72" s="5">
        <f t="shared" ca="1" si="73"/>
        <v>0</v>
      </c>
      <c r="AX72" s="5">
        <f t="shared" ca="1" si="74"/>
        <v>0</v>
      </c>
      <c r="AY72" s="5">
        <f t="shared" ca="1" si="75"/>
        <v>0</v>
      </c>
      <c r="AZ72" s="5">
        <f t="shared" ca="1" si="76"/>
        <v>0</v>
      </c>
      <c r="BA72" s="5">
        <f t="shared" ca="1" si="77"/>
        <v>0</v>
      </c>
      <c r="BB72" s="5">
        <f t="shared" ca="1" si="78"/>
        <v>0</v>
      </c>
      <c r="BC72" s="5">
        <f t="shared" ca="1" si="79"/>
        <v>0</v>
      </c>
      <c r="BD72" s="5">
        <f t="shared" ca="1" si="80"/>
        <v>0</v>
      </c>
      <c r="BE72" s="5">
        <f t="shared" ca="1" si="81"/>
        <v>0</v>
      </c>
      <c r="BF72" s="5">
        <f t="shared" ca="1" si="82"/>
        <v>0</v>
      </c>
      <c r="BG72" s="5">
        <f t="shared" ca="1" si="83"/>
        <v>0</v>
      </c>
      <c r="BH72" s="5">
        <f t="shared" ref="BH72:BH84" ca="1" si="379">IF(AND($GV72&gt;0,$IS72&gt;0),GV72-IS72,0)</f>
        <v>0</v>
      </c>
      <c r="BI72" s="5">
        <f t="shared" ref="BI72:BI84" ca="1" si="380">IF(AND($GV72&gt;0,$IS72&gt;0),GW72-IT72,0)</f>
        <v>0</v>
      </c>
      <c r="BJ72" s="5">
        <f t="shared" ref="BJ72:BJ84" ca="1" si="381">IF(AND($GV72&gt;0,$IS72&gt;0),GX72-IU72,0)</f>
        <v>0</v>
      </c>
      <c r="BK72" s="5">
        <f t="shared" ref="BK72:BK84" ca="1" si="382">IF(AND($GV72&gt;0,$IS72&gt;0),GY72-IV72,0)</f>
        <v>0</v>
      </c>
      <c r="BL72" s="5">
        <f t="shared" ref="BL72:BL84" ca="1" si="383">IF(AND($GV72&gt;0,$IS72&gt;0),GZ72-IW72,0)</f>
        <v>0</v>
      </c>
      <c r="BM72" s="5">
        <f t="shared" ref="BM72:BM84" ca="1" si="384">IF(AND($GV72&gt;0,$IS72&gt;0),HA72-IX72,0)</f>
        <v>0</v>
      </c>
      <c r="BN72" s="5">
        <f t="shared" ref="BN72:BN84" ca="1" si="385">IF(AND($GV72&gt;0,$IS72&gt;0),HB72-IY72,0)</f>
        <v>0</v>
      </c>
      <c r="BO72" s="5">
        <f t="shared" ref="BO72:BO84" ca="1" si="386">IF(AND($GV72&gt;0,$IS72&gt;0),HC72-IZ72,0)</f>
        <v>0</v>
      </c>
      <c r="BP72" s="5">
        <f t="shared" ref="BP72:BP84" ca="1" si="387">IF(AND($GV72&gt;0,$IS72&gt;0),HD72-JA72,0)</f>
        <v>0</v>
      </c>
      <c r="BQ72" s="5">
        <f t="shared" ref="BQ72:BQ84" ca="1" si="388">IF(AND($GV72&gt;0,$IS72&gt;0),HE72-JB72,0)</f>
        <v>0</v>
      </c>
      <c r="BR72" s="5">
        <f t="shared" ref="BR72:BS84" ca="1" si="389">IF(AND($GV72&gt;0,$IS72&gt;0),HF72-JC72,0)</f>
        <v>0</v>
      </c>
      <c r="BS72" s="5">
        <f t="shared" ca="1" si="389"/>
        <v>0</v>
      </c>
      <c r="BT72" s="37">
        <f t="shared" ref="BT72:BT84" ca="1" si="390">IF(AND($HI72&gt;0,$JF72&gt;0),HI72-JF72,0)</f>
        <v>0</v>
      </c>
      <c r="BU72" s="37">
        <f t="shared" ref="BU72:BU84" ca="1" si="391">IF(AND($HI72&gt;0,$JF72&gt;0),HJ72-JG72,0)</f>
        <v>0</v>
      </c>
      <c r="BV72" s="37">
        <f t="shared" ref="BV72:BV84" ca="1" si="392">IF(AND($HI72&gt;0,$JF72&gt;0),HK72-JH72,0)</f>
        <v>0</v>
      </c>
      <c r="BW72" s="37">
        <f t="shared" ref="BW72:BW84" ca="1" si="393">IF(AND($HI72&gt;0,$JF72&gt;0),HL72-JI72,0)</f>
        <v>0</v>
      </c>
      <c r="BX72" s="37">
        <f t="shared" ref="BX72:BX84" ca="1" si="394">IF(AND($HI72&gt;0,$JF72&gt;0),HM72-JJ72,0)</f>
        <v>0</v>
      </c>
      <c r="BY72" s="37">
        <f t="shared" ref="BY72:BY84" ca="1" si="395">IF(AND($HI72&gt;0,$JF72&gt;0),HN72-JK72,0)</f>
        <v>0</v>
      </c>
      <c r="BZ72" s="37">
        <f t="shared" ref="BZ72:BZ84" ca="1" si="396">IF(AND($HI72&gt;0,$JF72&gt;0),HO72-JL72,0)</f>
        <v>0</v>
      </c>
      <c r="CA72" s="19">
        <f t="shared" ref="CA72:CA84" ca="1" si="397">IF(AND($HI72&gt;0,$JF72&gt;0),HP72-JM72,0)</f>
        <v>0</v>
      </c>
      <c r="CB72" s="33">
        <f t="shared" ca="1" si="86"/>
        <v>34.893713434083651</v>
      </c>
      <c r="CC72" s="33">
        <f t="shared" ca="1" si="87"/>
        <v>34.893713434083651</v>
      </c>
      <c r="CD72" s="24">
        <f t="shared" ref="CD72:CD84" ca="1" si="398">IF(AND(CC72&gt;0,CB72&gt;0),ABS(CB72-CC72)/AVERAGE(CC72:CC72),0)</f>
        <v>0</v>
      </c>
      <c r="CE72" s="34">
        <f t="shared" ref="CE72:CE84" ca="1" si="399">HI72</f>
        <v>151.976</v>
      </c>
      <c r="CF72" s="34">
        <f t="shared" ref="CF72:CF84" ca="1" si="400">JF72</f>
        <v>151.976</v>
      </c>
      <c r="CG72" s="45">
        <f t="shared" ca="1" si="332"/>
        <v>0</v>
      </c>
      <c r="CH72" s="5"/>
      <c r="CI72" s="44"/>
      <c r="CJ72" s="5">
        <f t="shared" ca="1" si="155"/>
        <v>50</v>
      </c>
      <c r="CK72" s="5">
        <f t="shared" ca="1" si="156"/>
        <v>48</v>
      </c>
      <c r="CL72" s="63">
        <f t="shared" ca="1" si="157"/>
        <v>4.0000000000000036E-2</v>
      </c>
      <c r="CO72" s="5">
        <f t="shared" ca="1" si="333"/>
        <v>61105.9</v>
      </c>
      <c r="CP72" s="5">
        <f t="shared" ca="1" si="333"/>
        <v>35.8566</v>
      </c>
      <c r="CQ72" s="5">
        <f t="shared" ca="1" si="333"/>
        <v>5123.72</v>
      </c>
      <c r="CR72" s="5">
        <f t="shared" ca="1" si="333"/>
        <v>23654.7</v>
      </c>
      <c r="CS72" s="5">
        <f t="shared" ca="1" si="333"/>
        <v>0</v>
      </c>
      <c r="CT72" s="5">
        <f t="shared" ca="1" si="333"/>
        <v>0</v>
      </c>
      <c r="CU72" s="5">
        <f t="shared" ca="1" si="333"/>
        <v>0</v>
      </c>
      <c r="CV72" s="5">
        <f t="shared" ca="1" si="333"/>
        <v>8724.9500000000007</v>
      </c>
      <c r="CW72" s="5">
        <f t="shared" ca="1" si="333"/>
        <v>23566.7</v>
      </c>
      <c r="CX72" s="5">
        <f t="shared" ca="1" si="333"/>
        <v>0</v>
      </c>
      <c r="CY72" s="5">
        <f t="shared" ca="1" si="333"/>
        <v>0</v>
      </c>
      <c r="CZ72" s="5">
        <f t="shared" ca="1" si="333"/>
        <v>0</v>
      </c>
      <c r="DA72" s="5"/>
      <c r="DB72" s="5">
        <f t="shared" ca="1" si="334"/>
        <v>227.77500000000001</v>
      </c>
      <c r="DC72" s="5">
        <f t="shared" ca="1" si="334"/>
        <v>68.239699999999999</v>
      </c>
      <c r="DD72" s="5">
        <f t="shared" ca="1" si="334"/>
        <v>0</v>
      </c>
      <c r="DE72" s="5">
        <f t="shared" ca="1" si="334"/>
        <v>0</v>
      </c>
      <c r="DF72" s="5">
        <f t="shared" ca="1" si="334"/>
        <v>0</v>
      </c>
      <c r="DG72" s="5">
        <f t="shared" ca="1" si="334"/>
        <v>0</v>
      </c>
      <c r="DH72" s="5">
        <f t="shared" ca="1" si="334"/>
        <v>159.535</v>
      </c>
      <c r="DI72" s="5">
        <f t="shared" ca="1" si="334"/>
        <v>0</v>
      </c>
      <c r="DJ72" s="5">
        <f t="shared" ca="1" si="334"/>
        <v>0</v>
      </c>
      <c r="DK72" s="5">
        <f t="shared" ca="1" si="334"/>
        <v>0</v>
      </c>
      <c r="DL72" s="5">
        <f t="shared" ca="1" si="334"/>
        <v>0</v>
      </c>
      <c r="DM72" s="5">
        <f t="shared" ca="1" si="334"/>
        <v>0</v>
      </c>
      <c r="DN72" s="5"/>
      <c r="DO72" s="5">
        <f t="shared" ca="1" si="335"/>
        <v>212.523</v>
      </c>
      <c r="DP72" s="5">
        <f t="shared" ca="1" si="335"/>
        <v>2.6595399999999998</v>
      </c>
      <c r="DQ72" s="5">
        <f t="shared" ca="1" si="335"/>
        <v>34.940300000000001</v>
      </c>
      <c r="DR72" s="5">
        <f t="shared" ca="1" si="335"/>
        <v>122.931</v>
      </c>
      <c r="DS72" s="5">
        <f t="shared" ca="1" si="335"/>
        <v>0</v>
      </c>
      <c r="DT72" s="5">
        <f t="shared" ca="1" si="335"/>
        <v>0</v>
      </c>
      <c r="DU72" s="5">
        <f t="shared" ca="1" si="335"/>
        <v>5.2279799999999996</v>
      </c>
      <c r="DV72" s="5">
        <f t="shared" ca="1" si="335"/>
        <v>46.764499999999998</v>
      </c>
      <c r="DW72" s="5"/>
      <c r="DX72" s="19">
        <f t="shared" ca="1" si="273"/>
        <v>42.033574903899456</v>
      </c>
      <c r="DY72" s="19">
        <f t="shared" ca="1" si="274"/>
        <v>1.2624953824847103</v>
      </c>
      <c r="DZ72" s="19">
        <f t="shared" ca="1" si="275"/>
        <v>3.1773852727619705</v>
      </c>
      <c r="EA72" s="19">
        <f t="shared" ca="1" si="276"/>
        <v>14.669048154778674</v>
      </c>
      <c r="EB72" s="19">
        <f t="shared" ca="1" si="277"/>
        <v>0</v>
      </c>
      <c r="EC72" s="19">
        <f t="shared" ca="1" si="278"/>
        <v>0</v>
      </c>
      <c r="ED72" s="19">
        <f t="shared" ca="1" si="279"/>
        <v>2.8995556201779338</v>
      </c>
      <c r="EE72" s="19">
        <f t="shared" ca="1" si="280"/>
        <v>5.4106250215828648</v>
      </c>
      <c r="EF72" s="19">
        <f t="shared" ca="1" si="281"/>
        <v>14.614476495124546</v>
      </c>
      <c r="EG72" s="19">
        <f t="shared" ca="1" si="282"/>
        <v>0</v>
      </c>
      <c r="EH72" s="19">
        <f t="shared" ca="1" si="283"/>
        <v>0</v>
      </c>
      <c r="EI72" s="5"/>
      <c r="EJ72" s="5"/>
      <c r="EK72" s="5"/>
      <c r="EL72" s="5">
        <f t="shared" ca="1" si="340"/>
        <v>61105.9</v>
      </c>
      <c r="EM72" s="5">
        <f t="shared" ca="1" si="340"/>
        <v>35.8566</v>
      </c>
      <c r="EN72" s="5">
        <f t="shared" ca="1" si="340"/>
        <v>5123.72</v>
      </c>
      <c r="EO72" s="5">
        <f t="shared" ca="1" si="340"/>
        <v>23654.7</v>
      </c>
      <c r="EP72" s="5">
        <f t="shared" ca="1" si="340"/>
        <v>0</v>
      </c>
      <c r="EQ72" s="5">
        <f t="shared" ca="1" si="340"/>
        <v>0</v>
      </c>
      <c r="ER72" s="5">
        <f t="shared" ca="1" si="340"/>
        <v>0</v>
      </c>
      <c r="ES72" s="5">
        <f t="shared" ca="1" si="340"/>
        <v>8724.9500000000007</v>
      </c>
      <c r="ET72" s="5">
        <f t="shared" ca="1" si="340"/>
        <v>23566.7</v>
      </c>
      <c r="EU72" s="5">
        <f t="shared" ca="1" si="340"/>
        <v>0</v>
      </c>
      <c r="EV72" s="5">
        <f t="shared" ca="1" si="340"/>
        <v>0</v>
      </c>
      <c r="EW72" s="5">
        <f t="shared" ca="1" si="340"/>
        <v>0</v>
      </c>
      <c r="EX72" s="5"/>
      <c r="EY72" s="5">
        <f t="shared" ca="1" si="341"/>
        <v>227.77500000000001</v>
      </c>
      <c r="EZ72" s="5">
        <f t="shared" ca="1" si="341"/>
        <v>68.239699999999999</v>
      </c>
      <c r="FA72" s="5">
        <f t="shared" ca="1" si="341"/>
        <v>0</v>
      </c>
      <c r="FB72" s="5">
        <f t="shared" ca="1" si="341"/>
        <v>0</v>
      </c>
      <c r="FC72" s="5">
        <f t="shared" ca="1" si="341"/>
        <v>0</v>
      </c>
      <c r="FD72" s="5">
        <f t="shared" ca="1" si="341"/>
        <v>0</v>
      </c>
      <c r="FE72" s="5">
        <f t="shared" ca="1" si="341"/>
        <v>159.535</v>
      </c>
      <c r="FF72" s="5">
        <f t="shared" ca="1" si="341"/>
        <v>0</v>
      </c>
      <c r="FG72" s="5">
        <f t="shared" ca="1" si="341"/>
        <v>0</v>
      </c>
      <c r="FH72" s="5">
        <f t="shared" ca="1" si="341"/>
        <v>0</v>
      </c>
      <c r="FI72" s="5">
        <f t="shared" ca="1" si="341"/>
        <v>0</v>
      </c>
      <c r="FJ72" s="5">
        <f t="shared" ca="1" si="341"/>
        <v>0</v>
      </c>
      <c r="FK72" s="5"/>
      <c r="FL72" s="5">
        <f t="shared" ca="1" si="342"/>
        <v>212.523</v>
      </c>
      <c r="FM72" s="5">
        <f t="shared" ca="1" si="342"/>
        <v>2.6595399999999998</v>
      </c>
      <c r="FN72" s="5">
        <f t="shared" ca="1" si="342"/>
        <v>34.940300000000001</v>
      </c>
      <c r="FO72" s="5">
        <f t="shared" ca="1" si="342"/>
        <v>122.931</v>
      </c>
      <c r="FP72" s="5">
        <f t="shared" ca="1" si="342"/>
        <v>0</v>
      </c>
      <c r="FQ72" s="5">
        <f t="shared" ca="1" si="342"/>
        <v>0</v>
      </c>
      <c r="FR72" s="5">
        <f t="shared" ca="1" si="342"/>
        <v>5.2279799999999996</v>
      </c>
      <c r="FS72" s="5">
        <f t="shared" ca="1" si="342"/>
        <v>46.764499999999998</v>
      </c>
      <c r="FT72" s="5"/>
      <c r="FU72" s="19">
        <f t="shared" ca="1" si="284"/>
        <v>42.033574903899456</v>
      </c>
      <c r="FV72" s="19">
        <f t="shared" ca="1" si="285"/>
        <v>1.2624953824847103</v>
      </c>
      <c r="FW72" s="19">
        <f t="shared" ca="1" si="286"/>
        <v>3.1773852727619705</v>
      </c>
      <c r="FX72" s="19">
        <f t="shared" ca="1" si="287"/>
        <v>14.669048154778674</v>
      </c>
      <c r="FY72" s="19">
        <f t="shared" ca="1" si="288"/>
        <v>0</v>
      </c>
      <c r="FZ72" s="19">
        <f t="shared" ca="1" si="289"/>
        <v>0</v>
      </c>
      <c r="GA72" s="19">
        <f t="shared" ca="1" si="290"/>
        <v>2.8995556201779338</v>
      </c>
      <c r="GB72" s="19">
        <f t="shared" ca="1" si="291"/>
        <v>5.4106250215828648</v>
      </c>
      <c r="GC72" s="19">
        <f t="shared" ca="1" si="292"/>
        <v>14.614476495124546</v>
      </c>
      <c r="GD72" s="19">
        <f t="shared" ca="1" si="293"/>
        <v>0</v>
      </c>
      <c r="GE72" s="19">
        <f t="shared" ca="1" si="294"/>
        <v>0</v>
      </c>
      <c r="GF72" s="5"/>
      <c r="GG72" s="5"/>
      <c r="GH72" s="5"/>
      <c r="GI72" s="5">
        <f t="shared" ca="1" si="336"/>
        <v>49738</v>
      </c>
      <c r="GJ72" s="5">
        <f t="shared" ca="1" si="336"/>
        <v>0</v>
      </c>
      <c r="GK72" s="5">
        <f t="shared" ca="1" si="336"/>
        <v>5390.27</v>
      </c>
      <c r="GL72" s="5">
        <f t="shared" ca="1" si="336"/>
        <v>15363.4</v>
      </c>
      <c r="GM72" s="5">
        <f t="shared" ca="1" si="336"/>
        <v>0</v>
      </c>
      <c r="GN72" s="5">
        <f t="shared" ca="1" si="336"/>
        <v>0</v>
      </c>
      <c r="GO72" s="5">
        <f t="shared" ca="1" si="336"/>
        <v>0</v>
      </c>
      <c r="GP72" s="5">
        <f t="shared" ca="1" si="336"/>
        <v>5417.67</v>
      </c>
      <c r="GQ72" s="5">
        <f t="shared" ca="1" si="336"/>
        <v>23566.7</v>
      </c>
      <c r="GR72" s="5">
        <f t="shared" ca="1" si="336"/>
        <v>0</v>
      </c>
      <c r="GS72" s="5">
        <f t="shared" ca="1" si="336"/>
        <v>0</v>
      </c>
      <c r="GT72" s="5">
        <f t="shared" ca="1" si="336"/>
        <v>0</v>
      </c>
      <c r="GU72" s="5"/>
      <c r="GV72" s="5">
        <f t="shared" ca="1" si="337"/>
        <v>222.809</v>
      </c>
      <c r="GW72" s="5">
        <f t="shared" ca="1" si="337"/>
        <v>52.764499999999998</v>
      </c>
      <c r="GX72" s="5">
        <f t="shared" ca="1" si="337"/>
        <v>0</v>
      </c>
      <c r="GY72" s="5">
        <f t="shared" ca="1" si="337"/>
        <v>0</v>
      </c>
      <c r="GZ72" s="5">
        <f t="shared" ca="1" si="337"/>
        <v>0</v>
      </c>
      <c r="HA72" s="5">
        <f t="shared" ca="1" si="337"/>
        <v>0</v>
      </c>
      <c r="HB72" s="5">
        <f t="shared" ca="1" si="337"/>
        <v>170.04400000000001</v>
      </c>
      <c r="HC72" s="5">
        <f t="shared" ca="1" si="337"/>
        <v>0</v>
      </c>
      <c r="HD72" s="5">
        <f t="shared" ca="1" si="337"/>
        <v>0</v>
      </c>
      <c r="HE72" s="5">
        <f t="shared" ca="1" si="337"/>
        <v>0</v>
      </c>
      <c r="HF72" s="5">
        <f t="shared" ca="1" si="337"/>
        <v>0</v>
      </c>
      <c r="HG72" s="5">
        <f t="shared" ca="1" si="337"/>
        <v>0</v>
      </c>
      <c r="HH72" s="5"/>
      <c r="HI72" s="5">
        <f t="shared" ca="1" si="338"/>
        <v>151.976</v>
      </c>
      <c r="HJ72" s="5">
        <f t="shared" ca="1" si="338"/>
        <v>1.94065</v>
      </c>
      <c r="HK72" s="5">
        <f t="shared" ca="1" si="338"/>
        <v>35.410299999999999</v>
      </c>
      <c r="HL72" s="5">
        <f t="shared" ca="1" si="338"/>
        <v>79.8292</v>
      </c>
      <c r="HM72" s="5">
        <f t="shared" ca="1" si="338"/>
        <v>0</v>
      </c>
      <c r="HN72" s="5">
        <f t="shared" ca="1" si="338"/>
        <v>0</v>
      </c>
      <c r="HO72" s="5">
        <f t="shared" ca="1" si="338"/>
        <v>5.5721499999999997</v>
      </c>
      <c r="HP72" s="5">
        <f t="shared" ca="1" si="338"/>
        <v>29.223400000000002</v>
      </c>
      <c r="HQ72" s="5"/>
      <c r="HR72" s="19">
        <f t="shared" ca="1" si="103"/>
        <v>34.893713434083651</v>
      </c>
      <c r="HS72" s="19">
        <f t="shared" ca="1" si="104"/>
        <v>0.95899710108050629</v>
      </c>
      <c r="HT72" s="19">
        <f t="shared" ca="1" si="105"/>
        <v>3.3426815895893349</v>
      </c>
      <c r="HU72" s="19">
        <f t="shared" ca="1" si="106"/>
        <v>9.527343590116411</v>
      </c>
      <c r="HV72" s="19">
        <f t="shared" ca="1" si="107"/>
        <v>0</v>
      </c>
      <c r="HW72" s="19">
        <f t="shared" ca="1" si="108"/>
        <v>0</v>
      </c>
      <c r="HX72" s="19">
        <f t="shared" ca="1" si="109"/>
        <v>3.0905571559691389</v>
      </c>
      <c r="HY72" s="19">
        <f t="shared" ca="1" si="110"/>
        <v>3.359673219981643</v>
      </c>
      <c r="HZ72" s="19">
        <f t="shared" ca="1" si="111"/>
        <v>14.614476495124546</v>
      </c>
      <c r="IA72" s="19">
        <f t="shared" ca="1" si="112"/>
        <v>0</v>
      </c>
      <c r="IB72" s="19">
        <f t="shared" ca="1" si="113"/>
        <v>0</v>
      </c>
      <c r="IC72" s="5"/>
      <c r="ID72" s="5"/>
      <c r="IE72" s="5"/>
      <c r="IF72" s="5">
        <f t="shared" ca="1" si="343"/>
        <v>49738</v>
      </c>
      <c r="IG72" s="5">
        <f t="shared" ca="1" si="343"/>
        <v>0</v>
      </c>
      <c r="IH72" s="5">
        <f t="shared" ca="1" si="343"/>
        <v>5390.27</v>
      </c>
      <c r="II72" s="5">
        <f t="shared" ca="1" si="343"/>
        <v>15363.4</v>
      </c>
      <c r="IJ72" s="5">
        <f t="shared" ca="1" si="343"/>
        <v>0</v>
      </c>
      <c r="IK72" s="5">
        <f t="shared" ca="1" si="343"/>
        <v>0</v>
      </c>
      <c r="IL72" s="5">
        <f t="shared" ca="1" si="343"/>
        <v>0</v>
      </c>
      <c r="IM72" s="5">
        <f t="shared" ca="1" si="343"/>
        <v>5417.67</v>
      </c>
      <c r="IN72" s="5">
        <f t="shared" ca="1" si="343"/>
        <v>23566.7</v>
      </c>
      <c r="IO72" s="5">
        <f t="shared" ca="1" si="343"/>
        <v>0</v>
      </c>
      <c r="IP72" s="5">
        <f t="shared" ca="1" si="343"/>
        <v>0</v>
      </c>
      <c r="IQ72" s="5">
        <f t="shared" ca="1" si="343"/>
        <v>0</v>
      </c>
      <c r="IR72" s="5"/>
      <c r="IS72" s="5">
        <f t="shared" ca="1" si="344"/>
        <v>222.809</v>
      </c>
      <c r="IT72" s="5">
        <f t="shared" ca="1" si="344"/>
        <v>52.764499999999998</v>
      </c>
      <c r="IU72" s="5">
        <f t="shared" ca="1" si="344"/>
        <v>0</v>
      </c>
      <c r="IV72" s="5">
        <f t="shared" ca="1" si="344"/>
        <v>0</v>
      </c>
      <c r="IW72" s="5">
        <f t="shared" ca="1" si="344"/>
        <v>0</v>
      </c>
      <c r="IX72" s="5">
        <f t="shared" ca="1" si="344"/>
        <v>0</v>
      </c>
      <c r="IY72" s="5">
        <f t="shared" ca="1" si="344"/>
        <v>170.04400000000001</v>
      </c>
      <c r="IZ72" s="5">
        <f t="shared" ca="1" si="344"/>
        <v>0</v>
      </c>
      <c r="JA72" s="5">
        <f t="shared" ca="1" si="344"/>
        <v>0</v>
      </c>
      <c r="JB72" s="5">
        <f t="shared" ca="1" si="344"/>
        <v>0</v>
      </c>
      <c r="JC72" s="5">
        <f t="shared" ca="1" si="344"/>
        <v>0</v>
      </c>
      <c r="JD72" s="5">
        <f t="shared" ca="1" si="344"/>
        <v>0</v>
      </c>
      <c r="JE72" s="5"/>
      <c r="JF72" s="5">
        <f t="shared" ca="1" si="345"/>
        <v>151.976</v>
      </c>
      <c r="JG72" s="5">
        <f t="shared" ca="1" si="345"/>
        <v>1.94065</v>
      </c>
      <c r="JH72" s="5">
        <f t="shared" ca="1" si="345"/>
        <v>35.410299999999999</v>
      </c>
      <c r="JI72" s="5">
        <f t="shared" ca="1" si="345"/>
        <v>79.8292</v>
      </c>
      <c r="JJ72" s="5">
        <f t="shared" ca="1" si="345"/>
        <v>0</v>
      </c>
      <c r="JK72" s="5">
        <f t="shared" ca="1" si="345"/>
        <v>0</v>
      </c>
      <c r="JL72" s="5">
        <f t="shared" ca="1" si="345"/>
        <v>5.5721499999999997</v>
      </c>
      <c r="JM72" s="5">
        <f t="shared" ca="1" si="345"/>
        <v>29.223400000000002</v>
      </c>
      <c r="JN72" s="5"/>
      <c r="JO72" s="19">
        <f t="shared" ca="1" si="295"/>
        <v>34.893713434083651</v>
      </c>
      <c r="JP72" s="19">
        <f t="shared" ca="1" si="296"/>
        <v>0.95899710108050629</v>
      </c>
      <c r="JQ72" s="19">
        <f t="shared" ca="1" si="297"/>
        <v>3.3426815895893349</v>
      </c>
      <c r="JR72" s="19">
        <f t="shared" ca="1" si="298"/>
        <v>9.527343590116411</v>
      </c>
      <c r="JS72" s="19">
        <f t="shared" ca="1" si="299"/>
        <v>0</v>
      </c>
      <c r="JT72" s="19">
        <f t="shared" ca="1" si="300"/>
        <v>0</v>
      </c>
      <c r="JU72" s="19">
        <f t="shared" ca="1" si="301"/>
        <v>3.0905571559691389</v>
      </c>
      <c r="JV72" s="19">
        <f t="shared" ca="1" si="302"/>
        <v>3.359673219981643</v>
      </c>
      <c r="JW72" s="19">
        <f t="shared" ca="1" si="303"/>
        <v>14.614476495124546</v>
      </c>
      <c r="JX72" s="19">
        <f t="shared" ca="1" si="304"/>
        <v>0</v>
      </c>
      <c r="JY72" s="19">
        <f t="shared" ca="1" si="305"/>
        <v>0</v>
      </c>
    </row>
    <row r="73" spans="1:285" ht="15" customHeight="1" x14ac:dyDescent="0.25">
      <c r="A73" s="5">
        <f>IF('Old Results'!E53='New Results'!E53,'New Results'!E53,"0")</f>
        <v>5502.05</v>
      </c>
      <c r="B73" s="5">
        <f t="shared" si="339"/>
        <v>200</v>
      </c>
      <c r="C73" s="27">
        <f t="shared" si="272"/>
        <v>52</v>
      </c>
      <c r="D73" s="41" t="str">
        <f>'Old Results'!C53</f>
        <v>020006-Run24</v>
      </c>
      <c r="E73" s="41" t="str">
        <f>'New Results'!C53</f>
        <v>020006-Run24</v>
      </c>
      <c r="F73" s="5">
        <f t="shared" ca="1" si="346"/>
        <v>0</v>
      </c>
      <c r="G73" s="5">
        <f t="shared" ca="1" si="347"/>
        <v>0</v>
      </c>
      <c r="H73" s="5">
        <f t="shared" ca="1" si="348"/>
        <v>0</v>
      </c>
      <c r="I73" s="5">
        <f t="shared" ca="1" si="349"/>
        <v>0</v>
      </c>
      <c r="J73" s="5">
        <f t="shared" ca="1" si="350"/>
        <v>0</v>
      </c>
      <c r="K73" s="5">
        <f t="shared" ca="1" si="351"/>
        <v>0</v>
      </c>
      <c r="L73" s="5">
        <f t="shared" ca="1" si="352"/>
        <v>0</v>
      </c>
      <c r="M73" s="5">
        <f t="shared" ca="1" si="353"/>
        <v>0</v>
      </c>
      <c r="N73" s="5">
        <f t="shared" ca="1" si="354"/>
        <v>0</v>
      </c>
      <c r="O73" s="5">
        <f t="shared" ca="1" si="355"/>
        <v>0</v>
      </c>
      <c r="P73" s="5">
        <f t="shared" ca="1" si="356"/>
        <v>0</v>
      </c>
      <c r="Q73" s="5">
        <f t="shared" ca="1" si="356"/>
        <v>0</v>
      </c>
      <c r="R73" s="5">
        <f t="shared" ca="1" si="357"/>
        <v>0</v>
      </c>
      <c r="S73" s="5">
        <f t="shared" ca="1" si="358"/>
        <v>0</v>
      </c>
      <c r="T73" s="5">
        <f t="shared" ca="1" si="359"/>
        <v>0</v>
      </c>
      <c r="U73" s="5">
        <f t="shared" ca="1" si="360"/>
        <v>0</v>
      </c>
      <c r="V73" s="5">
        <f t="shared" ca="1" si="361"/>
        <v>0</v>
      </c>
      <c r="W73" s="5">
        <f t="shared" ca="1" si="362"/>
        <v>0</v>
      </c>
      <c r="X73" s="5">
        <f t="shared" ca="1" si="363"/>
        <v>0</v>
      </c>
      <c r="Y73" s="5">
        <f t="shared" ca="1" si="364"/>
        <v>0</v>
      </c>
      <c r="Z73" s="5">
        <f t="shared" ca="1" si="365"/>
        <v>0</v>
      </c>
      <c r="AA73" s="5">
        <f t="shared" ca="1" si="366"/>
        <v>0</v>
      </c>
      <c r="AB73" s="5">
        <f t="shared" ca="1" si="367"/>
        <v>0</v>
      </c>
      <c r="AC73" s="5">
        <f t="shared" ca="1" si="367"/>
        <v>0</v>
      </c>
      <c r="AD73" s="37">
        <f t="shared" ca="1" si="368"/>
        <v>0</v>
      </c>
      <c r="AE73" s="37">
        <f t="shared" ca="1" si="369"/>
        <v>0</v>
      </c>
      <c r="AF73" s="37">
        <f t="shared" ca="1" si="370"/>
        <v>0</v>
      </c>
      <c r="AG73" s="37">
        <f t="shared" ca="1" si="371"/>
        <v>0</v>
      </c>
      <c r="AH73" s="37">
        <f t="shared" ca="1" si="372"/>
        <v>0</v>
      </c>
      <c r="AI73" s="37">
        <f t="shared" ca="1" si="373"/>
        <v>0</v>
      </c>
      <c r="AJ73" s="37">
        <f t="shared" ca="1" si="374"/>
        <v>0</v>
      </c>
      <c r="AK73" s="37">
        <f t="shared" ca="1" si="375"/>
        <v>0</v>
      </c>
      <c r="AL73" s="33">
        <f t="shared" ca="1" si="330"/>
        <v>48.956283857834805</v>
      </c>
      <c r="AM73" s="33">
        <f t="shared" ca="1" si="331"/>
        <v>48.956283857834805</v>
      </c>
      <c r="AN73" s="24">
        <f t="shared" ca="1" si="376"/>
        <v>0</v>
      </c>
      <c r="AO73" s="34">
        <f t="shared" ca="1" si="377"/>
        <v>273.50700000000001</v>
      </c>
      <c r="AP73" s="34">
        <f t="shared" ca="1" si="378"/>
        <v>273.50700000000001</v>
      </c>
      <c r="AQ73" s="45">
        <f t="shared" ca="1" si="131"/>
        <v>0</v>
      </c>
      <c r="AR73" s="34">
        <f t="shared" ca="1" si="70"/>
        <v>10.199999999999999</v>
      </c>
      <c r="AS73" s="34">
        <f t="shared" ca="1" si="71"/>
        <v>10.199999999999999</v>
      </c>
      <c r="AT73" s="47">
        <f t="shared" ca="1" si="132"/>
        <v>0</v>
      </c>
      <c r="AU73" s="5"/>
      <c r="AV73" s="5">
        <f t="shared" ca="1" si="72"/>
        <v>0</v>
      </c>
      <c r="AW73" s="5">
        <f t="shared" ca="1" si="73"/>
        <v>0</v>
      </c>
      <c r="AX73" s="5">
        <f t="shared" ca="1" si="74"/>
        <v>0</v>
      </c>
      <c r="AY73" s="5">
        <f t="shared" ca="1" si="75"/>
        <v>0</v>
      </c>
      <c r="AZ73" s="5">
        <f t="shared" ca="1" si="76"/>
        <v>0</v>
      </c>
      <c r="BA73" s="5">
        <f t="shared" ca="1" si="77"/>
        <v>0</v>
      </c>
      <c r="BB73" s="5">
        <f t="shared" ca="1" si="78"/>
        <v>0</v>
      </c>
      <c r="BC73" s="5">
        <f t="shared" ca="1" si="79"/>
        <v>0</v>
      </c>
      <c r="BD73" s="5">
        <f t="shared" ca="1" si="80"/>
        <v>0</v>
      </c>
      <c r="BE73" s="5">
        <f t="shared" ca="1" si="81"/>
        <v>0</v>
      </c>
      <c r="BF73" s="5">
        <f t="shared" ca="1" si="82"/>
        <v>0</v>
      </c>
      <c r="BG73" s="5">
        <f t="shared" ca="1" si="83"/>
        <v>0</v>
      </c>
      <c r="BH73" s="5">
        <f t="shared" ca="1" si="379"/>
        <v>0</v>
      </c>
      <c r="BI73" s="5">
        <f t="shared" ca="1" si="380"/>
        <v>0</v>
      </c>
      <c r="BJ73" s="5">
        <f t="shared" ca="1" si="381"/>
        <v>0</v>
      </c>
      <c r="BK73" s="5">
        <f t="shared" ca="1" si="382"/>
        <v>0</v>
      </c>
      <c r="BL73" s="5">
        <f t="shared" ca="1" si="383"/>
        <v>0</v>
      </c>
      <c r="BM73" s="5">
        <f t="shared" ca="1" si="384"/>
        <v>0</v>
      </c>
      <c r="BN73" s="5">
        <f t="shared" ca="1" si="385"/>
        <v>0</v>
      </c>
      <c r="BO73" s="5">
        <f t="shared" ca="1" si="386"/>
        <v>0</v>
      </c>
      <c r="BP73" s="5">
        <f t="shared" ca="1" si="387"/>
        <v>0</v>
      </c>
      <c r="BQ73" s="5">
        <f t="shared" ca="1" si="388"/>
        <v>0</v>
      </c>
      <c r="BR73" s="5">
        <f t="shared" ca="1" si="389"/>
        <v>0</v>
      </c>
      <c r="BS73" s="5">
        <f t="shared" ca="1" si="389"/>
        <v>0</v>
      </c>
      <c r="BT73" s="37">
        <f t="shared" ca="1" si="390"/>
        <v>0</v>
      </c>
      <c r="BU73" s="37">
        <f t="shared" ca="1" si="391"/>
        <v>0</v>
      </c>
      <c r="BV73" s="37">
        <f t="shared" ca="1" si="392"/>
        <v>0</v>
      </c>
      <c r="BW73" s="37">
        <f t="shared" ca="1" si="393"/>
        <v>0</v>
      </c>
      <c r="BX73" s="37">
        <f t="shared" ca="1" si="394"/>
        <v>0</v>
      </c>
      <c r="BY73" s="37">
        <f t="shared" ca="1" si="395"/>
        <v>0</v>
      </c>
      <c r="BZ73" s="37">
        <f t="shared" ca="1" si="396"/>
        <v>0</v>
      </c>
      <c r="CA73" s="19">
        <f t="shared" ca="1" si="397"/>
        <v>0</v>
      </c>
      <c r="CB73" s="33">
        <f t="shared" ca="1" si="86"/>
        <v>50.130056033660168</v>
      </c>
      <c r="CC73" s="33">
        <f t="shared" ca="1" si="87"/>
        <v>50.130056033660168</v>
      </c>
      <c r="CD73" s="24">
        <f t="shared" ca="1" si="398"/>
        <v>0</v>
      </c>
      <c r="CE73" s="34">
        <f t="shared" ca="1" si="399"/>
        <v>283.67399999999998</v>
      </c>
      <c r="CF73" s="34">
        <f t="shared" ca="1" si="400"/>
        <v>283.67399999999998</v>
      </c>
      <c r="CG73" s="45">
        <f t="shared" ca="1" si="332"/>
        <v>0</v>
      </c>
      <c r="CH73" s="5"/>
      <c r="CJ73" s="5">
        <f t="shared" ca="1" si="155"/>
        <v>41</v>
      </c>
      <c r="CK73" s="5">
        <f t="shared" ca="1" si="156"/>
        <v>37</v>
      </c>
      <c r="CL73" s="63">
        <f t="shared" ca="1" si="157"/>
        <v>9.7560975609756073E-2</v>
      </c>
      <c r="CO73" s="5">
        <f t="shared" ca="1" si="333"/>
        <v>72591.8</v>
      </c>
      <c r="CP73" s="5">
        <f t="shared" ca="1" si="333"/>
        <v>0</v>
      </c>
      <c r="CQ73" s="5">
        <f t="shared" ca="1" si="333"/>
        <v>7612.76</v>
      </c>
      <c r="CR73" s="5">
        <f t="shared" ca="1" si="333"/>
        <v>30255.3</v>
      </c>
      <c r="CS73" s="5">
        <f t="shared" ca="1" si="333"/>
        <v>0</v>
      </c>
      <c r="CT73" s="5">
        <f t="shared" ca="1" si="333"/>
        <v>0</v>
      </c>
      <c r="CU73" s="5">
        <f t="shared" ca="1" si="333"/>
        <v>0</v>
      </c>
      <c r="CV73" s="5">
        <f t="shared" ca="1" si="333"/>
        <v>11157</v>
      </c>
      <c r="CW73" s="5">
        <f t="shared" ca="1" si="333"/>
        <v>23566.7</v>
      </c>
      <c r="CX73" s="5">
        <f t="shared" ca="1" si="333"/>
        <v>0</v>
      </c>
      <c r="CY73" s="5">
        <f t="shared" ca="1" si="333"/>
        <v>0</v>
      </c>
      <c r="CZ73" s="5">
        <f t="shared" ca="1" si="333"/>
        <v>0</v>
      </c>
      <c r="DA73" s="5"/>
      <c r="DB73" s="5">
        <f t="shared" ca="1" si="334"/>
        <v>216.767</v>
      </c>
      <c r="DC73" s="5">
        <f t="shared" ca="1" si="334"/>
        <v>57.231900000000003</v>
      </c>
      <c r="DD73" s="5">
        <f t="shared" ca="1" si="334"/>
        <v>0</v>
      </c>
      <c r="DE73" s="5">
        <f t="shared" ca="1" si="334"/>
        <v>0</v>
      </c>
      <c r="DF73" s="5">
        <f t="shared" ca="1" si="334"/>
        <v>0</v>
      </c>
      <c r="DG73" s="5">
        <f t="shared" ca="1" si="334"/>
        <v>0</v>
      </c>
      <c r="DH73" s="5">
        <f t="shared" ca="1" si="334"/>
        <v>159.535</v>
      </c>
      <c r="DI73" s="5">
        <f t="shared" ca="1" si="334"/>
        <v>0</v>
      </c>
      <c r="DJ73" s="5">
        <f t="shared" ca="1" si="334"/>
        <v>0</v>
      </c>
      <c r="DK73" s="5">
        <f t="shared" ca="1" si="334"/>
        <v>0</v>
      </c>
      <c r="DL73" s="5">
        <f t="shared" ca="1" si="334"/>
        <v>0</v>
      </c>
      <c r="DM73" s="5">
        <f t="shared" ca="1" si="334"/>
        <v>0</v>
      </c>
      <c r="DN73" s="5"/>
      <c r="DO73" s="5">
        <f t="shared" ca="1" si="335"/>
        <v>273.50700000000001</v>
      </c>
      <c r="DP73" s="5">
        <f t="shared" ca="1" si="335"/>
        <v>2.0955400000000002</v>
      </c>
      <c r="DQ73" s="5">
        <f t="shared" ca="1" si="335"/>
        <v>50.0578</v>
      </c>
      <c r="DR73" s="5">
        <f t="shared" ca="1" si="335"/>
        <v>157.233</v>
      </c>
      <c r="DS73" s="5">
        <f t="shared" ca="1" si="335"/>
        <v>0</v>
      </c>
      <c r="DT73" s="5">
        <f t="shared" ca="1" si="335"/>
        <v>0</v>
      </c>
      <c r="DU73" s="5">
        <f t="shared" ca="1" si="335"/>
        <v>5.2279900000000001</v>
      </c>
      <c r="DV73" s="5">
        <f t="shared" ca="1" si="335"/>
        <v>58.892899999999997</v>
      </c>
      <c r="DW73" s="5"/>
      <c r="DX73" s="19">
        <f t="shared" ca="1" si="273"/>
        <v>48.956283857834805</v>
      </c>
      <c r="DY73" s="19">
        <f t="shared" ca="1" si="274"/>
        <v>1.0401922919639044</v>
      </c>
      <c r="DZ73" s="19">
        <f t="shared" ca="1" si="275"/>
        <v>4.7209198607791647</v>
      </c>
      <c r="EA73" s="19">
        <f t="shared" ca="1" si="276"/>
        <v>18.762294708335983</v>
      </c>
      <c r="EB73" s="19">
        <f t="shared" ca="1" si="277"/>
        <v>0</v>
      </c>
      <c r="EC73" s="19">
        <f t="shared" ca="1" si="278"/>
        <v>0</v>
      </c>
      <c r="ED73" s="19">
        <f t="shared" ca="1" si="279"/>
        <v>2.8995556201779338</v>
      </c>
      <c r="EE73" s="19">
        <f t="shared" ca="1" si="280"/>
        <v>6.9188182586490488</v>
      </c>
      <c r="EF73" s="19">
        <f t="shared" ca="1" si="281"/>
        <v>14.614476495124546</v>
      </c>
      <c r="EG73" s="19">
        <f t="shared" ca="1" si="282"/>
        <v>0</v>
      </c>
      <c r="EH73" s="19">
        <f t="shared" ca="1" si="283"/>
        <v>0</v>
      </c>
      <c r="EI73" s="5"/>
      <c r="EJ73" s="5"/>
      <c r="EK73" s="5"/>
      <c r="EL73" s="5">
        <f t="shared" ca="1" si="340"/>
        <v>72591.8</v>
      </c>
      <c r="EM73" s="5">
        <f t="shared" ca="1" si="340"/>
        <v>0</v>
      </c>
      <c r="EN73" s="5">
        <f t="shared" ca="1" si="340"/>
        <v>7612.76</v>
      </c>
      <c r="EO73" s="5">
        <f t="shared" ca="1" si="340"/>
        <v>30255.3</v>
      </c>
      <c r="EP73" s="5">
        <f t="shared" ca="1" si="340"/>
        <v>0</v>
      </c>
      <c r="EQ73" s="5">
        <f t="shared" ca="1" si="340"/>
        <v>0</v>
      </c>
      <c r="ER73" s="5">
        <f t="shared" ca="1" si="340"/>
        <v>0</v>
      </c>
      <c r="ES73" s="5">
        <f t="shared" ca="1" si="340"/>
        <v>11157</v>
      </c>
      <c r="ET73" s="5">
        <f t="shared" ca="1" si="340"/>
        <v>23566.7</v>
      </c>
      <c r="EU73" s="5">
        <f t="shared" ca="1" si="340"/>
        <v>0</v>
      </c>
      <c r="EV73" s="5">
        <f t="shared" ca="1" si="340"/>
        <v>0</v>
      </c>
      <c r="EW73" s="5">
        <f t="shared" ca="1" si="340"/>
        <v>0</v>
      </c>
      <c r="EX73" s="5"/>
      <c r="EY73" s="5">
        <f t="shared" ca="1" si="341"/>
        <v>216.767</v>
      </c>
      <c r="EZ73" s="5">
        <f t="shared" ca="1" si="341"/>
        <v>57.231900000000003</v>
      </c>
      <c r="FA73" s="5">
        <f t="shared" ca="1" si="341"/>
        <v>0</v>
      </c>
      <c r="FB73" s="5">
        <f t="shared" ca="1" si="341"/>
        <v>0</v>
      </c>
      <c r="FC73" s="5">
        <f t="shared" ca="1" si="341"/>
        <v>0</v>
      </c>
      <c r="FD73" s="5">
        <f t="shared" ca="1" si="341"/>
        <v>0</v>
      </c>
      <c r="FE73" s="5">
        <f t="shared" ca="1" si="341"/>
        <v>159.535</v>
      </c>
      <c r="FF73" s="5">
        <f t="shared" ca="1" si="341"/>
        <v>0</v>
      </c>
      <c r="FG73" s="5">
        <f t="shared" ca="1" si="341"/>
        <v>0</v>
      </c>
      <c r="FH73" s="5">
        <f t="shared" ca="1" si="341"/>
        <v>0</v>
      </c>
      <c r="FI73" s="5">
        <f t="shared" ca="1" si="341"/>
        <v>0</v>
      </c>
      <c r="FJ73" s="5">
        <f t="shared" ca="1" si="341"/>
        <v>0</v>
      </c>
      <c r="FK73" s="5"/>
      <c r="FL73" s="5">
        <f t="shared" ca="1" si="342"/>
        <v>273.50700000000001</v>
      </c>
      <c r="FM73" s="5">
        <f t="shared" ca="1" si="342"/>
        <v>2.0955400000000002</v>
      </c>
      <c r="FN73" s="5">
        <f t="shared" ca="1" si="342"/>
        <v>50.0578</v>
      </c>
      <c r="FO73" s="5">
        <f t="shared" ca="1" si="342"/>
        <v>157.233</v>
      </c>
      <c r="FP73" s="5">
        <f t="shared" ca="1" si="342"/>
        <v>0</v>
      </c>
      <c r="FQ73" s="5">
        <f t="shared" ca="1" si="342"/>
        <v>0</v>
      </c>
      <c r="FR73" s="5">
        <f t="shared" ca="1" si="342"/>
        <v>5.2279900000000001</v>
      </c>
      <c r="FS73" s="5">
        <f t="shared" ca="1" si="342"/>
        <v>58.892899999999997</v>
      </c>
      <c r="FT73" s="5"/>
      <c r="FU73" s="19">
        <f t="shared" ca="1" si="284"/>
        <v>48.956283857834805</v>
      </c>
      <c r="FV73" s="19">
        <f t="shared" ca="1" si="285"/>
        <v>1.0401922919639044</v>
      </c>
      <c r="FW73" s="19">
        <f t="shared" ca="1" si="286"/>
        <v>4.7209198607791647</v>
      </c>
      <c r="FX73" s="19">
        <f t="shared" ca="1" si="287"/>
        <v>18.762294708335983</v>
      </c>
      <c r="FY73" s="19">
        <f t="shared" ca="1" si="288"/>
        <v>0</v>
      </c>
      <c r="FZ73" s="19">
        <f t="shared" ca="1" si="289"/>
        <v>0</v>
      </c>
      <c r="GA73" s="19">
        <f t="shared" ca="1" si="290"/>
        <v>2.8995556201779338</v>
      </c>
      <c r="GB73" s="19">
        <f t="shared" ca="1" si="291"/>
        <v>6.9188182586490488</v>
      </c>
      <c r="GC73" s="19">
        <f t="shared" ca="1" si="292"/>
        <v>14.614476495124546</v>
      </c>
      <c r="GD73" s="19">
        <f t="shared" ca="1" si="293"/>
        <v>0</v>
      </c>
      <c r="GE73" s="19">
        <f t="shared" ca="1" si="294"/>
        <v>0</v>
      </c>
      <c r="GF73" s="5"/>
      <c r="GG73" s="5"/>
      <c r="GH73" s="5"/>
      <c r="GI73" s="5">
        <f t="shared" ca="1" si="336"/>
        <v>74417.899999999994</v>
      </c>
      <c r="GJ73" s="5">
        <f t="shared" ca="1" si="336"/>
        <v>0</v>
      </c>
      <c r="GK73" s="5">
        <f t="shared" ca="1" si="336"/>
        <v>9144.56</v>
      </c>
      <c r="GL73" s="5">
        <f t="shared" ca="1" si="336"/>
        <v>30549.7</v>
      </c>
      <c r="GM73" s="5">
        <f t="shared" ca="1" si="336"/>
        <v>0</v>
      </c>
      <c r="GN73" s="5">
        <f t="shared" ca="1" si="336"/>
        <v>0</v>
      </c>
      <c r="GO73" s="5">
        <f t="shared" ca="1" si="336"/>
        <v>0</v>
      </c>
      <c r="GP73" s="5">
        <f t="shared" ca="1" si="336"/>
        <v>11157</v>
      </c>
      <c r="GQ73" s="5">
        <f t="shared" ca="1" si="336"/>
        <v>23566.7</v>
      </c>
      <c r="GR73" s="5">
        <f t="shared" ca="1" si="336"/>
        <v>0</v>
      </c>
      <c r="GS73" s="5">
        <f t="shared" ca="1" si="336"/>
        <v>0</v>
      </c>
      <c r="GT73" s="5">
        <f t="shared" ca="1" si="336"/>
        <v>0</v>
      </c>
      <c r="GU73" s="5"/>
      <c r="GV73" s="5">
        <f t="shared" ca="1" si="337"/>
        <v>219.042</v>
      </c>
      <c r="GW73" s="5">
        <f t="shared" ca="1" si="337"/>
        <v>59.5062</v>
      </c>
      <c r="GX73" s="5">
        <f t="shared" ca="1" si="337"/>
        <v>0</v>
      </c>
      <c r="GY73" s="5">
        <f t="shared" ca="1" si="337"/>
        <v>0</v>
      </c>
      <c r="GZ73" s="5">
        <f t="shared" ca="1" si="337"/>
        <v>0</v>
      </c>
      <c r="HA73" s="5">
        <f t="shared" ca="1" si="337"/>
        <v>0</v>
      </c>
      <c r="HB73" s="5">
        <f t="shared" ca="1" si="337"/>
        <v>159.535</v>
      </c>
      <c r="HC73" s="5">
        <f t="shared" ca="1" si="337"/>
        <v>0</v>
      </c>
      <c r="HD73" s="5">
        <f t="shared" ca="1" si="337"/>
        <v>0</v>
      </c>
      <c r="HE73" s="5">
        <f t="shared" ca="1" si="337"/>
        <v>0</v>
      </c>
      <c r="HF73" s="5">
        <f t="shared" ca="1" si="337"/>
        <v>0</v>
      </c>
      <c r="HG73" s="5">
        <f t="shared" ca="1" si="337"/>
        <v>0</v>
      </c>
      <c r="HH73" s="5"/>
      <c r="HI73" s="5">
        <f t="shared" ca="1" si="338"/>
        <v>283.67399999999998</v>
      </c>
      <c r="HJ73" s="5">
        <f t="shared" ca="1" si="338"/>
        <v>2.1795900000000001</v>
      </c>
      <c r="HK73" s="5">
        <f t="shared" ca="1" si="338"/>
        <v>58.6113</v>
      </c>
      <c r="HL73" s="5">
        <f t="shared" ca="1" si="338"/>
        <v>158.762</v>
      </c>
      <c r="HM73" s="5">
        <f t="shared" ca="1" si="338"/>
        <v>0</v>
      </c>
      <c r="HN73" s="5">
        <f t="shared" ca="1" si="338"/>
        <v>0</v>
      </c>
      <c r="HO73" s="5">
        <f t="shared" ca="1" si="338"/>
        <v>5.2279900000000001</v>
      </c>
      <c r="HP73" s="5">
        <f t="shared" ca="1" si="338"/>
        <v>58.892899999999997</v>
      </c>
      <c r="HQ73" s="5"/>
      <c r="HR73" s="19">
        <f t="shared" ca="1" si="103"/>
        <v>50.130056033660168</v>
      </c>
      <c r="HS73" s="19">
        <f t="shared" ca="1" si="104"/>
        <v>1.0815277941858035</v>
      </c>
      <c r="HT73" s="19">
        <f t="shared" ca="1" si="105"/>
        <v>5.6708388182586482</v>
      </c>
      <c r="HU73" s="19">
        <f t="shared" ca="1" si="106"/>
        <v>18.944861715178888</v>
      </c>
      <c r="HV73" s="19">
        <f t="shared" ca="1" si="107"/>
        <v>0</v>
      </c>
      <c r="HW73" s="19">
        <f t="shared" ca="1" si="108"/>
        <v>0</v>
      </c>
      <c r="HX73" s="19">
        <f t="shared" ca="1" si="109"/>
        <v>2.8995556201779338</v>
      </c>
      <c r="HY73" s="19">
        <f t="shared" ca="1" si="110"/>
        <v>6.9188182586490488</v>
      </c>
      <c r="HZ73" s="19">
        <f t="shared" ca="1" si="111"/>
        <v>14.614476495124546</v>
      </c>
      <c r="IA73" s="19">
        <f t="shared" ca="1" si="112"/>
        <v>0</v>
      </c>
      <c r="IB73" s="19">
        <f t="shared" ca="1" si="113"/>
        <v>0</v>
      </c>
      <c r="IC73" s="5"/>
      <c r="ID73" s="5"/>
      <c r="IE73" s="5"/>
      <c r="IF73" s="5">
        <f t="shared" ca="1" si="343"/>
        <v>74417.899999999994</v>
      </c>
      <c r="IG73" s="5">
        <f t="shared" ca="1" si="343"/>
        <v>0</v>
      </c>
      <c r="IH73" s="5">
        <f t="shared" ca="1" si="343"/>
        <v>9144.56</v>
      </c>
      <c r="II73" s="5">
        <f t="shared" ca="1" si="343"/>
        <v>30549.7</v>
      </c>
      <c r="IJ73" s="5">
        <f t="shared" ca="1" si="343"/>
        <v>0</v>
      </c>
      <c r="IK73" s="5">
        <f t="shared" ca="1" si="343"/>
        <v>0</v>
      </c>
      <c r="IL73" s="5">
        <f t="shared" ca="1" si="343"/>
        <v>0</v>
      </c>
      <c r="IM73" s="5">
        <f t="shared" ca="1" si="343"/>
        <v>11157</v>
      </c>
      <c r="IN73" s="5">
        <f t="shared" ca="1" si="343"/>
        <v>23566.7</v>
      </c>
      <c r="IO73" s="5">
        <f t="shared" ca="1" si="343"/>
        <v>0</v>
      </c>
      <c r="IP73" s="5">
        <f t="shared" ca="1" si="343"/>
        <v>0</v>
      </c>
      <c r="IQ73" s="5">
        <f t="shared" ca="1" si="343"/>
        <v>0</v>
      </c>
      <c r="IR73" s="5"/>
      <c r="IS73" s="5">
        <f t="shared" ca="1" si="344"/>
        <v>219.042</v>
      </c>
      <c r="IT73" s="5">
        <f t="shared" ca="1" si="344"/>
        <v>59.5062</v>
      </c>
      <c r="IU73" s="5">
        <f t="shared" ca="1" si="344"/>
        <v>0</v>
      </c>
      <c r="IV73" s="5">
        <f t="shared" ca="1" si="344"/>
        <v>0</v>
      </c>
      <c r="IW73" s="5">
        <f t="shared" ca="1" si="344"/>
        <v>0</v>
      </c>
      <c r="IX73" s="5">
        <f t="shared" ca="1" si="344"/>
        <v>0</v>
      </c>
      <c r="IY73" s="5">
        <f t="shared" ca="1" si="344"/>
        <v>159.535</v>
      </c>
      <c r="IZ73" s="5">
        <f t="shared" ca="1" si="344"/>
        <v>0</v>
      </c>
      <c r="JA73" s="5">
        <f t="shared" ca="1" si="344"/>
        <v>0</v>
      </c>
      <c r="JB73" s="5">
        <f t="shared" ca="1" si="344"/>
        <v>0</v>
      </c>
      <c r="JC73" s="5">
        <f t="shared" ca="1" si="344"/>
        <v>0</v>
      </c>
      <c r="JD73" s="5">
        <f t="shared" ca="1" si="344"/>
        <v>0</v>
      </c>
      <c r="JE73" s="5"/>
      <c r="JF73" s="5">
        <f t="shared" ca="1" si="345"/>
        <v>283.67399999999998</v>
      </c>
      <c r="JG73" s="5">
        <f t="shared" ca="1" si="345"/>
        <v>2.1795900000000001</v>
      </c>
      <c r="JH73" s="5">
        <f t="shared" ca="1" si="345"/>
        <v>58.6113</v>
      </c>
      <c r="JI73" s="5">
        <f t="shared" ca="1" si="345"/>
        <v>158.762</v>
      </c>
      <c r="JJ73" s="5">
        <f t="shared" ca="1" si="345"/>
        <v>0</v>
      </c>
      <c r="JK73" s="5">
        <f t="shared" ca="1" si="345"/>
        <v>0</v>
      </c>
      <c r="JL73" s="5">
        <f t="shared" ca="1" si="345"/>
        <v>5.2279900000000001</v>
      </c>
      <c r="JM73" s="5">
        <f t="shared" ca="1" si="345"/>
        <v>58.892899999999997</v>
      </c>
      <c r="JN73" s="5"/>
      <c r="JO73" s="19">
        <f t="shared" ca="1" si="295"/>
        <v>50.130056033660168</v>
      </c>
      <c r="JP73" s="19">
        <f t="shared" ca="1" si="296"/>
        <v>1.0815277941858035</v>
      </c>
      <c r="JQ73" s="19">
        <f t="shared" ca="1" si="297"/>
        <v>5.6708388182586482</v>
      </c>
      <c r="JR73" s="19">
        <f t="shared" ca="1" si="298"/>
        <v>18.944861715178888</v>
      </c>
      <c r="JS73" s="19">
        <f t="shared" ca="1" si="299"/>
        <v>0</v>
      </c>
      <c r="JT73" s="19">
        <f t="shared" ca="1" si="300"/>
        <v>0</v>
      </c>
      <c r="JU73" s="19">
        <f t="shared" ca="1" si="301"/>
        <v>2.8995556201779338</v>
      </c>
      <c r="JV73" s="19">
        <f t="shared" ca="1" si="302"/>
        <v>6.9188182586490488</v>
      </c>
      <c r="JW73" s="19">
        <f t="shared" ca="1" si="303"/>
        <v>14.614476495124546</v>
      </c>
      <c r="JX73" s="19">
        <f t="shared" ca="1" si="304"/>
        <v>0</v>
      </c>
      <c r="JY73" s="19">
        <f t="shared" ca="1" si="305"/>
        <v>0</v>
      </c>
    </row>
    <row r="74" spans="1:285" ht="15" customHeight="1" x14ac:dyDescent="0.25">
      <c r="A74" s="5">
        <f>IF('Old Results'!E54='New Results'!E54,'New Results'!E54,"0")</f>
        <v>5502.05</v>
      </c>
      <c r="B74" s="5">
        <f t="shared" si="339"/>
        <v>200</v>
      </c>
      <c r="C74" s="27">
        <f t="shared" si="272"/>
        <v>53</v>
      </c>
      <c r="D74" s="41" t="str">
        <f>'Old Results'!C54</f>
        <v>020006-Run25</v>
      </c>
      <c r="E74" s="41" t="str">
        <f>'New Results'!C54</f>
        <v>020006-Run25</v>
      </c>
      <c r="F74" s="5">
        <f t="shared" ca="1" si="346"/>
        <v>0</v>
      </c>
      <c r="G74" s="5">
        <f t="shared" ca="1" si="347"/>
        <v>0</v>
      </c>
      <c r="H74" s="5">
        <f t="shared" ca="1" si="348"/>
        <v>0</v>
      </c>
      <c r="I74" s="5">
        <f t="shared" ca="1" si="349"/>
        <v>0</v>
      </c>
      <c r="J74" s="5">
        <f t="shared" ca="1" si="350"/>
        <v>0</v>
      </c>
      <c r="K74" s="5">
        <f t="shared" ca="1" si="351"/>
        <v>0</v>
      </c>
      <c r="L74" s="5">
        <f t="shared" ca="1" si="352"/>
        <v>0</v>
      </c>
      <c r="M74" s="5">
        <f t="shared" ca="1" si="353"/>
        <v>0</v>
      </c>
      <c r="N74" s="5">
        <f t="shared" ca="1" si="354"/>
        <v>0</v>
      </c>
      <c r="O74" s="5">
        <f t="shared" ca="1" si="355"/>
        <v>0</v>
      </c>
      <c r="P74" s="5">
        <f t="shared" ca="1" si="356"/>
        <v>0</v>
      </c>
      <c r="Q74" s="5">
        <f t="shared" ca="1" si="356"/>
        <v>0</v>
      </c>
      <c r="R74" s="5">
        <f t="shared" ca="1" si="357"/>
        <v>0</v>
      </c>
      <c r="S74" s="5">
        <f t="shared" ca="1" si="358"/>
        <v>0</v>
      </c>
      <c r="T74" s="5">
        <f t="shared" ca="1" si="359"/>
        <v>0</v>
      </c>
      <c r="U74" s="5">
        <f t="shared" ca="1" si="360"/>
        <v>0</v>
      </c>
      <c r="V74" s="5">
        <f t="shared" ca="1" si="361"/>
        <v>0</v>
      </c>
      <c r="W74" s="5">
        <f t="shared" ca="1" si="362"/>
        <v>0</v>
      </c>
      <c r="X74" s="5">
        <f t="shared" ca="1" si="363"/>
        <v>0</v>
      </c>
      <c r="Y74" s="5">
        <f t="shared" ca="1" si="364"/>
        <v>0</v>
      </c>
      <c r="Z74" s="5">
        <f t="shared" ca="1" si="365"/>
        <v>0</v>
      </c>
      <c r="AA74" s="5">
        <f t="shared" ca="1" si="366"/>
        <v>0</v>
      </c>
      <c r="AB74" s="5">
        <f t="shared" ca="1" si="367"/>
        <v>0</v>
      </c>
      <c r="AC74" s="5">
        <f t="shared" ca="1" si="367"/>
        <v>0</v>
      </c>
      <c r="AD74" s="37">
        <f t="shared" ca="1" si="368"/>
        <v>0</v>
      </c>
      <c r="AE74" s="37">
        <f t="shared" ca="1" si="369"/>
        <v>0</v>
      </c>
      <c r="AF74" s="37">
        <f t="shared" ca="1" si="370"/>
        <v>0</v>
      </c>
      <c r="AG74" s="37">
        <f t="shared" ca="1" si="371"/>
        <v>0</v>
      </c>
      <c r="AH74" s="37">
        <f t="shared" ca="1" si="372"/>
        <v>0</v>
      </c>
      <c r="AI74" s="37">
        <f t="shared" ca="1" si="373"/>
        <v>0</v>
      </c>
      <c r="AJ74" s="37">
        <f t="shared" ca="1" si="374"/>
        <v>0</v>
      </c>
      <c r="AK74" s="37">
        <f t="shared" ca="1" si="375"/>
        <v>0</v>
      </c>
      <c r="AL74" s="33">
        <f t="shared" ca="1" si="330"/>
        <v>49.538058796266846</v>
      </c>
      <c r="AM74" s="33">
        <f t="shared" ca="1" si="331"/>
        <v>49.538058796266846</v>
      </c>
      <c r="AN74" s="24">
        <f t="shared" ca="1" si="376"/>
        <v>0</v>
      </c>
      <c r="AO74" s="34">
        <f t="shared" ca="1" si="377"/>
        <v>276.40499999999997</v>
      </c>
      <c r="AP74" s="34">
        <f t="shared" ca="1" si="378"/>
        <v>276.40499999999997</v>
      </c>
      <c r="AQ74" s="45">
        <f t="shared" ca="1" si="131"/>
        <v>0</v>
      </c>
      <c r="AR74" s="34">
        <f t="shared" ca="1" si="70"/>
        <v>41.2</v>
      </c>
      <c r="AS74" s="34">
        <f t="shared" ca="1" si="71"/>
        <v>41.2</v>
      </c>
      <c r="AT74" s="47">
        <f t="shared" ca="1" si="132"/>
        <v>0</v>
      </c>
      <c r="AU74" s="5"/>
      <c r="AV74" s="5">
        <f t="shared" ca="1" si="72"/>
        <v>0</v>
      </c>
      <c r="AW74" s="5">
        <f t="shared" ca="1" si="73"/>
        <v>0</v>
      </c>
      <c r="AX74" s="5">
        <f t="shared" ca="1" si="74"/>
        <v>0</v>
      </c>
      <c r="AY74" s="5">
        <f t="shared" ca="1" si="75"/>
        <v>0</v>
      </c>
      <c r="AZ74" s="5">
        <f t="shared" ca="1" si="76"/>
        <v>0</v>
      </c>
      <c r="BA74" s="5">
        <f t="shared" ca="1" si="77"/>
        <v>0</v>
      </c>
      <c r="BB74" s="5">
        <f t="shared" ca="1" si="78"/>
        <v>0</v>
      </c>
      <c r="BC74" s="5">
        <f t="shared" ca="1" si="79"/>
        <v>0</v>
      </c>
      <c r="BD74" s="5">
        <f t="shared" ca="1" si="80"/>
        <v>0</v>
      </c>
      <c r="BE74" s="5">
        <f t="shared" ca="1" si="81"/>
        <v>0</v>
      </c>
      <c r="BF74" s="5">
        <f t="shared" ca="1" si="82"/>
        <v>0</v>
      </c>
      <c r="BG74" s="5">
        <f t="shared" ca="1" si="83"/>
        <v>0</v>
      </c>
      <c r="BH74" s="5">
        <f t="shared" ca="1" si="379"/>
        <v>0</v>
      </c>
      <c r="BI74" s="5">
        <f t="shared" ca="1" si="380"/>
        <v>0</v>
      </c>
      <c r="BJ74" s="5">
        <f t="shared" ca="1" si="381"/>
        <v>0</v>
      </c>
      <c r="BK74" s="5">
        <f t="shared" ca="1" si="382"/>
        <v>0</v>
      </c>
      <c r="BL74" s="5">
        <f t="shared" ca="1" si="383"/>
        <v>0</v>
      </c>
      <c r="BM74" s="5">
        <f t="shared" ca="1" si="384"/>
        <v>0</v>
      </c>
      <c r="BN74" s="5">
        <f t="shared" ca="1" si="385"/>
        <v>0</v>
      </c>
      <c r="BO74" s="5">
        <f t="shared" ca="1" si="386"/>
        <v>0</v>
      </c>
      <c r="BP74" s="5">
        <f t="shared" ca="1" si="387"/>
        <v>0</v>
      </c>
      <c r="BQ74" s="5">
        <f t="shared" ca="1" si="388"/>
        <v>0</v>
      </c>
      <c r="BR74" s="5">
        <f t="shared" ca="1" si="389"/>
        <v>0</v>
      </c>
      <c r="BS74" s="5">
        <f t="shared" ca="1" si="389"/>
        <v>0</v>
      </c>
      <c r="BT74" s="37">
        <f t="shared" ca="1" si="390"/>
        <v>0</v>
      </c>
      <c r="BU74" s="37">
        <f t="shared" ca="1" si="391"/>
        <v>0</v>
      </c>
      <c r="BV74" s="37">
        <f t="shared" ca="1" si="392"/>
        <v>0</v>
      </c>
      <c r="BW74" s="37">
        <f t="shared" ca="1" si="393"/>
        <v>0</v>
      </c>
      <c r="BX74" s="37">
        <f t="shared" ca="1" si="394"/>
        <v>0</v>
      </c>
      <c r="BY74" s="37">
        <f t="shared" ca="1" si="395"/>
        <v>0</v>
      </c>
      <c r="BZ74" s="37">
        <f t="shared" ca="1" si="396"/>
        <v>0</v>
      </c>
      <c r="CA74" s="19">
        <f t="shared" ca="1" si="397"/>
        <v>0</v>
      </c>
      <c r="CB74" s="33">
        <f t="shared" ca="1" si="86"/>
        <v>54.132883997782642</v>
      </c>
      <c r="CC74" s="33">
        <f t="shared" ca="1" si="87"/>
        <v>54.132883997782642</v>
      </c>
      <c r="CD74" s="24">
        <f t="shared" ca="1" si="398"/>
        <v>0</v>
      </c>
      <c r="CE74" s="34">
        <f t="shared" ca="1" si="399"/>
        <v>317.60599999999999</v>
      </c>
      <c r="CF74" s="34">
        <f t="shared" ca="1" si="400"/>
        <v>317.60599999999999</v>
      </c>
      <c r="CG74" s="45">
        <f t="shared" ca="1" si="332"/>
        <v>0</v>
      </c>
      <c r="CH74" s="5"/>
      <c r="CJ74" s="5">
        <f t="shared" ca="1" si="155"/>
        <v>41</v>
      </c>
      <c r="CK74" s="5">
        <f t="shared" ca="1" si="156"/>
        <v>38</v>
      </c>
      <c r="CL74" s="63">
        <f t="shared" ca="1" si="157"/>
        <v>7.3170731707317027E-2</v>
      </c>
      <c r="CO74" s="5">
        <f t="shared" ca="1" si="333"/>
        <v>72999.7</v>
      </c>
      <c r="CP74" s="5">
        <f t="shared" ca="1" si="333"/>
        <v>0</v>
      </c>
      <c r="CQ74" s="5">
        <f t="shared" ca="1" si="333"/>
        <v>8018.42</v>
      </c>
      <c r="CR74" s="5">
        <f t="shared" ca="1" si="333"/>
        <v>30257.599999999999</v>
      </c>
      <c r="CS74" s="5">
        <f t="shared" ca="1" si="333"/>
        <v>0</v>
      </c>
      <c r="CT74" s="5">
        <f t="shared" ca="1" si="333"/>
        <v>0</v>
      </c>
      <c r="CU74" s="5">
        <f t="shared" ca="1" si="333"/>
        <v>0</v>
      </c>
      <c r="CV74" s="5">
        <f t="shared" ca="1" si="333"/>
        <v>11157</v>
      </c>
      <c r="CW74" s="5">
        <f t="shared" ca="1" si="333"/>
        <v>23566.7</v>
      </c>
      <c r="CX74" s="5">
        <f t="shared" ca="1" si="333"/>
        <v>0</v>
      </c>
      <c r="CY74" s="5">
        <f t="shared" ca="1" si="333"/>
        <v>0</v>
      </c>
      <c r="CZ74" s="5">
        <f t="shared" ca="1" si="333"/>
        <v>0</v>
      </c>
      <c r="DA74" s="5"/>
      <c r="DB74" s="5">
        <f t="shared" ca="1" si="334"/>
        <v>234.85900000000001</v>
      </c>
      <c r="DC74" s="5">
        <f t="shared" ca="1" si="334"/>
        <v>75.323300000000003</v>
      </c>
      <c r="DD74" s="5">
        <f t="shared" ca="1" si="334"/>
        <v>0</v>
      </c>
      <c r="DE74" s="5">
        <f t="shared" ca="1" si="334"/>
        <v>0</v>
      </c>
      <c r="DF74" s="5">
        <f t="shared" ca="1" si="334"/>
        <v>0</v>
      </c>
      <c r="DG74" s="5">
        <f t="shared" ca="1" si="334"/>
        <v>0</v>
      </c>
      <c r="DH74" s="5">
        <f t="shared" ca="1" si="334"/>
        <v>159.536</v>
      </c>
      <c r="DI74" s="5">
        <f t="shared" ca="1" si="334"/>
        <v>0</v>
      </c>
      <c r="DJ74" s="5">
        <f t="shared" ca="1" si="334"/>
        <v>0</v>
      </c>
      <c r="DK74" s="5">
        <f t="shared" ca="1" si="334"/>
        <v>0</v>
      </c>
      <c r="DL74" s="5">
        <f t="shared" ca="1" si="334"/>
        <v>0</v>
      </c>
      <c r="DM74" s="5">
        <f t="shared" ca="1" si="334"/>
        <v>0</v>
      </c>
      <c r="DN74" s="5"/>
      <c r="DO74" s="5">
        <f t="shared" ca="1" si="335"/>
        <v>276.40499999999997</v>
      </c>
      <c r="DP74" s="5">
        <f t="shared" ca="1" si="335"/>
        <v>2.7437900000000002</v>
      </c>
      <c r="DQ74" s="5">
        <f t="shared" ca="1" si="335"/>
        <v>52.297600000000003</v>
      </c>
      <c r="DR74" s="5">
        <f t="shared" ca="1" si="335"/>
        <v>157.24299999999999</v>
      </c>
      <c r="DS74" s="5">
        <f t="shared" ca="1" si="335"/>
        <v>0</v>
      </c>
      <c r="DT74" s="5">
        <f t="shared" ca="1" si="335"/>
        <v>0</v>
      </c>
      <c r="DU74" s="5">
        <f t="shared" ca="1" si="335"/>
        <v>5.2279999999999998</v>
      </c>
      <c r="DV74" s="5">
        <f t="shared" ca="1" si="335"/>
        <v>58.892899999999997</v>
      </c>
      <c r="DW74" s="5"/>
      <c r="DX74" s="19">
        <f t="shared" ca="1" si="273"/>
        <v>49.538058796266846</v>
      </c>
      <c r="DY74" s="19">
        <f t="shared" ca="1" si="274"/>
        <v>1.3690042802228259</v>
      </c>
      <c r="DZ74" s="19">
        <f t="shared" ca="1" si="275"/>
        <v>4.9724828091347772</v>
      </c>
      <c r="EA74" s="19">
        <f t="shared" ca="1" si="276"/>
        <v>18.763721013076943</v>
      </c>
      <c r="EB74" s="19">
        <f t="shared" ca="1" si="277"/>
        <v>0</v>
      </c>
      <c r="EC74" s="19">
        <f t="shared" ca="1" si="278"/>
        <v>0</v>
      </c>
      <c r="ED74" s="19">
        <f t="shared" ca="1" si="279"/>
        <v>2.899573795221781</v>
      </c>
      <c r="EE74" s="19">
        <f t="shared" ca="1" si="280"/>
        <v>6.9188182586490488</v>
      </c>
      <c r="EF74" s="19">
        <f t="shared" ca="1" si="281"/>
        <v>14.614476495124546</v>
      </c>
      <c r="EG74" s="19">
        <f t="shared" ca="1" si="282"/>
        <v>0</v>
      </c>
      <c r="EH74" s="19">
        <f t="shared" ca="1" si="283"/>
        <v>0</v>
      </c>
      <c r="EI74" s="5"/>
      <c r="EJ74" s="5"/>
      <c r="EK74" s="5"/>
      <c r="EL74" s="5">
        <f t="shared" ca="1" si="340"/>
        <v>72999.7</v>
      </c>
      <c r="EM74" s="5">
        <f t="shared" ca="1" si="340"/>
        <v>0</v>
      </c>
      <c r="EN74" s="5">
        <f t="shared" ca="1" si="340"/>
        <v>8018.42</v>
      </c>
      <c r="EO74" s="5">
        <f t="shared" ca="1" si="340"/>
        <v>30257.599999999999</v>
      </c>
      <c r="EP74" s="5">
        <f t="shared" ca="1" si="340"/>
        <v>0</v>
      </c>
      <c r="EQ74" s="5">
        <f t="shared" ca="1" si="340"/>
        <v>0</v>
      </c>
      <c r="ER74" s="5">
        <f t="shared" ca="1" si="340"/>
        <v>0</v>
      </c>
      <c r="ES74" s="5">
        <f t="shared" ca="1" si="340"/>
        <v>11157</v>
      </c>
      <c r="ET74" s="5">
        <f t="shared" ca="1" si="340"/>
        <v>23566.7</v>
      </c>
      <c r="EU74" s="5">
        <f t="shared" ca="1" si="340"/>
        <v>0</v>
      </c>
      <c r="EV74" s="5">
        <f t="shared" ca="1" si="340"/>
        <v>0</v>
      </c>
      <c r="EW74" s="5">
        <f t="shared" ca="1" si="340"/>
        <v>0</v>
      </c>
      <c r="EX74" s="5"/>
      <c r="EY74" s="5">
        <f t="shared" ca="1" si="341"/>
        <v>234.85900000000001</v>
      </c>
      <c r="EZ74" s="5">
        <f t="shared" ca="1" si="341"/>
        <v>75.323300000000003</v>
      </c>
      <c r="FA74" s="5">
        <f t="shared" ca="1" si="341"/>
        <v>0</v>
      </c>
      <c r="FB74" s="5">
        <f t="shared" ca="1" si="341"/>
        <v>0</v>
      </c>
      <c r="FC74" s="5">
        <f t="shared" ca="1" si="341"/>
        <v>0</v>
      </c>
      <c r="FD74" s="5">
        <f t="shared" ca="1" si="341"/>
        <v>0</v>
      </c>
      <c r="FE74" s="5">
        <f t="shared" ca="1" si="341"/>
        <v>159.536</v>
      </c>
      <c r="FF74" s="5">
        <f t="shared" ca="1" si="341"/>
        <v>0</v>
      </c>
      <c r="FG74" s="5">
        <f t="shared" ca="1" si="341"/>
        <v>0</v>
      </c>
      <c r="FH74" s="5">
        <f t="shared" ca="1" si="341"/>
        <v>0</v>
      </c>
      <c r="FI74" s="5">
        <f t="shared" ca="1" si="341"/>
        <v>0</v>
      </c>
      <c r="FJ74" s="5">
        <f t="shared" ca="1" si="341"/>
        <v>0</v>
      </c>
      <c r="FK74" s="5"/>
      <c r="FL74" s="5">
        <f t="shared" ca="1" si="342"/>
        <v>276.40499999999997</v>
      </c>
      <c r="FM74" s="5">
        <f t="shared" ca="1" si="342"/>
        <v>2.7437900000000002</v>
      </c>
      <c r="FN74" s="5">
        <f t="shared" ca="1" si="342"/>
        <v>52.297600000000003</v>
      </c>
      <c r="FO74" s="5">
        <f t="shared" ca="1" si="342"/>
        <v>157.24299999999999</v>
      </c>
      <c r="FP74" s="5">
        <f t="shared" ca="1" si="342"/>
        <v>0</v>
      </c>
      <c r="FQ74" s="5">
        <f t="shared" ca="1" si="342"/>
        <v>0</v>
      </c>
      <c r="FR74" s="5">
        <f t="shared" ca="1" si="342"/>
        <v>5.2279999999999998</v>
      </c>
      <c r="FS74" s="5">
        <f t="shared" ca="1" si="342"/>
        <v>58.892899999999997</v>
      </c>
      <c r="FT74" s="5"/>
      <c r="FU74" s="19">
        <f t="shared" ca="1" si="284"/>
        <v>49.538058796266846</v>
      </c>
      <c r="FV74" s="19">
        <f t="shared" ca="1" si="285"/>
        <v>1.3690042802228259</v>
      </c>
      <c r="FW74" s="19">
        <f t="shared" ca="1" si="286"/>
        <v>4.9724828091347772</v>
      </c>
      <c r="FX74" s="19">
        <f t="shared" ca="1" si="287"/>
        <v>18.763721013076943</v>
      </c>
      <c r="FY74" s="19">
        <f t="shared" ca="1" si="288"/>
        <v>0</v>
      </c>
      <c r="FZ74" s="19">
        <f t="shared" ca="1" si="289"/>
        <v>0</v>
      </c>
      <c r="GA74" s="19">
        <f t="shared" ca="1" si="290"/>
        <v>2.899573795221781</v>
      </c>
      <c r="GB74" s="19">
        <f t="shared" ca="1" si="291"/>
        <v>6.9188182586490488</v>
      </c>
      <c r="GC74" s="19">
        <f t="shared" ca="1" si="292"/>
        <v>14.614476495124546</v>
      </c>
      <c r="GD74" s="19">
        <f t="shared" ca="1" si="293"/>
        <v>0</v>
      </c>
      <c r="GE74" s="19">
        <f t="shared" ca="1" si="294"/>
        <v>0</v>
      </c>
      <c r="GF74" s="5"/>
      <c r="GG74" s="5"/>
      <c r="GH74" s="5"/>
      <c r="GI74" s="5">
        <f t="shared" ca="1" si="336"/>
        <v>80621.2</v>
      </c>
      <c r="GJ74" s="5">
        <f t="shared" ca="1" si="336"/>
        <v>0</v>
      </c>
      <c r="GK74" s="5">
        <f t="shared" ca="1" si="336"/>
        <v>8516.16</v>
      </c>
      <c r="GL74" s="5">
        <f t="shared" ca="1" si="336"/>
        <v>37381.300000000003</v>
      </c>
      <c r="GM74" s="5">
        <f t="shared" ca="1" si="336"/>
        <v>0</v>
      </c>
      <c r="GN74" s="5">
        <f t="shared" ca="1" si="336"/>
        <v>0</v>
      </c>
      <c r="GO74" s="5">
        <f t="shared" ca="1" si="336"/>
        <v>0</v>
      </c>
      <c r="GP74" s="5">
        <f t="shared" ca="1" si="336"/>
        <v>11157</v>
      </c>
      <c r="GQ74" s="5">
        <f t="shared" ca="1" si="336"/>
        <v>23566.7</v>
      </c>
      <c r="GR74" s="5">
        <f t="shared" ca="1" si="336"/>
        <v>0</v>
      </c>
      <c r="GS74" s="5">
        <f t="shared" ca="1" si="336"/>
        <v>0</v>
      </c>
      <c r="GT74" s="5">
        <f t="shared" ca="1" si="336"/>
        <v>0</v>
      </c>
      <c r="GU74" s="5"/>
      <c r="GV74" s="5">
        <f t="shared" ca="1" si="337"/>
        <v>227.62299999999999</v>
      </c>
      <c r="GW74" s="5">
        <f t="shared" ca="1" si="337"/>
        <v>68.086799999999997</v>
      </c>
      <c r="GX74" s="5">
        <f t="shared" ca="1" si="337"/>
        <v>0</v>
      </c>
      <c r="GY74" s="5">
        <f t="shared" ca="1" si="337"/>
        <v>0</v>
      </c>
      <c r="GZ74" s="5">
        <f t="shared" ca="1" si="337"/>
        <v>0</v>
      </c>
      <c r="HA74" s="5">
        <f t="shared" ca="1" si="337"/>
        <v>0</v>
      </c>
      <c r="HB74" s="5">
        <f t="shared" ca="1" si="337"/>
        <v>159.536</v>
      </c>
      <c r="HC74" s="5">
        <f t="shared" ca="1" si="337"/>
        <v>0</v>
      </c>
      <c r="HD74" s="5">
        <f t="shared" ca="1" si="337"/>
        <v>0</v>
      </c>
      <c r="HE74" s="5">
        <f t="shared" ca="1" si="337"/>
        <v>0</v>
      </c>
      <c r="HF74" s="5">
        <f t="shared" ca="1" si="337"/>
        <v>0</v>
      </c>
      <c r="HG74" s="5">
        <f t="shared" ca="1" si="337"/>
        <v>0</v>
      </c>
      <c r="HH74" s="5"/>
      <c r="HI74" s="5">
        <f t="shared" ca="1" si="338"/>
        <v>317.60599999999999</v>
      </c>
      <c r="HJ74" s="5">
        <f t="shared" ca="1" si="338"/>
        <v>2.4890099999999999</v>
      </c>
      <c r="HK74" s="5">
        <f t="shared" ca="1" si="338"/>
        <v>56.203899999999997</v>
      </c>
      <c r="HL74" s="5">
        <f t="shared" ca="1" si="338"/>
        <v>194.792</v>
      </c>
      <c r="HM74" s="5">
        <f t="shared" ca="1" si="338"/>
        <v>0</v>
      </c>
      <c r="HN74" s="5">
        <f t="shared" ca="1" si="338"/>
        <v>0</v>
      </c>
      <c r="HO74" s="5">
        <f t="shared" ca="1" si="338"/>
        <v>5.2279999999999998</v>
      </c>
      <c r="HP74" s="5">
        <f t="shared" ca="1" si="338"/>
        <v>58.892899999999997</v>
      </c>
      <c r="HQ74" s="5"/>
      <c r="HR74" s="19">
        <f t="shared" ca="1" si="103"/>
        <v>54.132883997782642</v>
      </c>
      <c r="HS74" s="19">
        <f t="shared" ca="1" si="104"/>
        <v>1.2374805754218881</v>
      </c>
      <c r="HT74" s="19">
        <f t="shared" ca="1" si="105"/>
        <v>5.2811475577284828</v>
      </c>
      <c r="HU74" s="19">
        <f t="shared" ca="1" si="106"/>
        <v>23.181358875328289</v>
      </c>
      <c r="HV74" s="19">
        <f t="shared" ca="1" si="107"/>
        <v>0</v>
      </c>
      <c r="HW74" s="19">
        <f t="shared" ca="1" si="108"/>
        <v>0</v>
      </c>
      <c r="HX74" s="19">
        <f t="shared" ca="1" si="109"/>
        <v>2.899573795221781</v>
      </c>
      <c r="HY74" s="19">
        <f t="shared" ca="1" si="110"/>
        <v>6.9188182586490488</v>
      </c>
      <c r="HZ74" s="19">
        <f t="shared" ca="1" si="111"/>
        <v>14.614476495124546</v>
      </c>
      <c r="IA74" s="19">
        <f t="shared" ca="1" si="112"/>
        <v>0</v>
      </c>
      <c r="IB74" s="19">
        <f t="shared" ca="1" si="113"/>
        <v>0</v>
      </c>
      <c r="IC74" s="5"/>
      <c r="ID74" s="5"/>
      <c r="IE74" s="5"/>
      <c r="IF74" s="5">
        <f t="shared" ca="1" si="343"/>
        <v>80621.2</v>
      </c>
      <c r="IG74" s="5">
        <f t="shared" ca="1" si="343"/>
        <v>0</v>
      </c>
      <c r="IH74" s="5">
        <f t="shared" ca="1" si="343"/>
        <v>8516.16</v>
      </c>
      <c r="II74" s="5">
        <f t="shared" ca="1" si="343"/>
        <v>37381.300000000003</v>
      </c>
      <c r="IJ74" s="5">
        <f t="shared" ca="1" si="343"/>
        <v>0</v>
      </c>
      <c r="IK74" s="5">
        <f t="shared" ca="1" si="343"/>
        <v>0</v>
      </c>
      <c r="IL74" s="5">
        <f t="shared" ca="1" si="343"/>
        <v>0</v>
      </c>
      <c r="IM74" s="5">
        <f t="shared" ca="1" si="343"/>
        <v>11157</v>
      </c>
      <c r="IN74" s="5">
        <f t="shared" ca="1" si="343"/>
        <v>23566.7</v>
      </c>
      <c r="IO74" s="5">
        <f t="shared" ca="1" si="343"/>
        <v>0</v>
      </c>
      <c r="IP74" s="5">
        <f t="shared" ca="1" si="343"/>
        <v>0</v>
      </c>
      <c r="IQ74" s="5">
        <f t="shared" ca="1" si="343"/>
        <v>0</v>
      </c>
      <c r="IR74" s="5"/>
      <c r="IS74" s="5">
        <f t="shared" ca="1" si="344"/>
        <v>227.62299999999999</v>
      </c>
      <c r="IT74" s="5">
        <f t="shared" ca="1" si="344"/>
        <v>68.086799999999997</v>
      </c>
      <c r="IU74" s="5">
        <f t="shared" ca="1" si="344"/>
        <v>0</v>
      </c>
      <c r="IV74" s="5">
        <f t="shared" ca="1" si="344"/>
        <v>0</v>
      </c>
      <c r="IW74" s="5">
        <f t="shared" ca="1" si="344"/>
        <v>0</v>
      </c>
      <c r="IX74" s="5">
        <f t="shared" ca="1" si="344"/>
        <v>0</v>
      </c>
      <c r="IY74" s="5">
        <f t="shared" ca="1" si="344"/>
        <v>159.536</v>
      </c>
      <c r="IZ74" s="5">
        <f t="shared" ca="1" si="344"/>
        <v>0</v>
      </c>
      <c r="JA74" s="5">
        <f t="shared" ca="1" si="344"/>
        <v>0</v>
      </c>
      <c r="JB74" s="5">
        <f t="shared" ca="1" si="344"/>
        <v>0</v>
      </c>
      <c r="JC74" s="5">
        <f t="shared" ca="1" si="344"/>
        <v>0</v>
      </c>
      <c r="JD74" s="5">
        <f t="shared" ca="1" si="344"/>
        <v>0</v>
      </c>
      <c r="JE74" s="5"/>
      <c r="JF74" s="5">
        <f t="shared" ca="1" si="345"/>
        <v>317.60599999999999</v>
      </c>
      <c r="JG74" s="5">
        <f t="shared" ca="1" si="345"/>
        <v>2.4890099999999999</v>
      </c>
      <c r="JH74" s="5">
        <f t="shared" ca="1" si="345"/>
        <v>56.203899999999997</v>
      </c>
      <c r="JI74" s="5">
        <f t="shared" ca="1" si="345"/>
        <v>194.792</v>
      </c>
      <c r="JJ74" s="5">
        <f t="shared" ca="1" si="345"/>
        <v>0</v>
      </c>
      <c r="JK74" s="5">
        <f t="shared" ca="1" si="345"/>
        <v>0</v>
      </c>
      <c r="JL74" s="5">
        <f t="shared" ca="1" si="345"/>
        <v>5.2279999999999998</v>
      </c>
      <c r="JM74" s="5">
        <f t="shared" ca="1" si="345"/>
        <v>58.892899999999997</v>
      </c>
      <c r="JN74" s="5"/>
      <c r="JO74" s="19">
        <f t="shared" ca="1" si="295"/>
        <v>54.132883997782642</v>
      </c>
      <c r="JP74" s="19">
        <f t="shared" ca="1" si="296"/>
        <v>1.2374805754218881</v>
      </c>
      <c r="JQ74" s="19">
        <f t="shared" ca="1" si="297"/>
        <v>5.2811475577284828</v>
      </c>
      <c r="JR74" s="19">
        <f t="shared" ca="1" si="298"/>
        <v>23.181358875328289</v>
      </c>
      <c r="JS74" s="19">
        <f t="shared" ca="1" si="299"/>
        <v>0</v>
      </c>
      <c r="JT74" s="19">
        <f t="shared" ca="1" si="300"/>
        <v>0</v>
      </c>
      <c r="JU74" s="19">
        <f t="shared" ca="1" si="301"/>
        <v>2.899573795221781</v>
      </c>
      <c r="JV74" s="19">
        <f t="shared" ca="1" si="302"/>
        <v>6.9188182586490488</v>
      </c>
      <c r="JW74" s="19">
        <f t="shared" ca="1" si="303"/>
        <v>14.614476495124546</v>
      </c>
      <c r="JX74" s="19">
        <f t="shared" ca="1" si="304"/>
        <v>0</v>
      </c>
      <c r="JY74" s="19">
        <f t="shared" ca="1" si="305"/>
        <v>0</v>
      </c>
    </row>
    <row r="75" spans="1:285" ht="15" customHeight="1" x14ac:dyDescent="0.25">
      <c r="A75" s="5">
        <f>IF('Old Results'!E55='New Results'!E55,'New Results'!E55,"0")</f>
        <v>5502.05</v>
      </c>
      <c r="B75" s="5">
        <f t="shared" si="339"/>
        <v>200</v>
      </c>
      <c r="C75" s="27">
        <f t="shared" si="272"/>
        <v>54</v>
      </c>
      <c r="D75" s="41" t="str">
        <f>'Old Results'!C55</f>
        <v>020006-Run26</v>
      </c>
      <c r="E75" s="41" t="str">
        <f>'New Results'!C55</f>
        <v>020006-Run26</v>
      </c>
      <c r="F75" s="5">
        <f t="shared" ca="1" si="346"/>
        <v>0</v>
      </c>
      <c r="G75" s="5">
        <f t="shared" ca="1" si="347"/>
        <v>0</v>
      </c>
      <c r="H75" s="5">
        <f t="shared" ca="1" si="348"/>
        <v>0</v>
      </c>
      <c r="I75" s="5">
        <f t="shared" ca="1" si="349"/>
        <v>0</v>
      </c>
      <c r="J75" s="5">
        <f t="shared" ca="1" si="350"/>
        <v>0</v>
      </c>
      <c r="K75" s="5">
        <f t="shared" ca="1" si="351"/>
        <v>0</v>
      </c>
      <c r="L75" s="5">
        <f t="shared" ca="1" si="352"/>
        <v>0</v>
      </c>
      <c r="M75" s="5">
        <f t="shared" ca="1" si="353"/>
        <v>0</v>
      </c>
      <c r="N75" s="5">
        <f t="shared" ca="1" si="354"/>
        <v>0</v>
      </c>
      <c r="O75" s="5">
        <f t="shared" ca="1" si="355"/>
        <v>0</v>
      </c>
      <c r="P75" s="5">
        <f t="shared" ca="1" si="356"/>
        <v>0</v>
      </c>
      <c r="Q75" s="5">
        <f t="shared" ca="1" si="356"/>
        <v>0</v>
      </c>
      <c r="R75" s="5">
        <f t="shared" ca="1" si="357"/>
        <v>0</v>
      </c>
      <c r="S75" s="5">
        <f t="shared" ca="1" si="358"/>
        <v>0</v>
      </c>
      <c r="T75" s="5">
        <f t="shared" ca="1" si="359"/>
        <v>0</v>
      </c>
      <c r="U75" s="5">
        <f t="shared" ca="1" si="360"/>
        <v>0</v>
      </c>
      <c r="V75" s="5">
        <f t="shared" ca="1" si="361"/>
        <v>0</v>
      </c>
      <c r="W75" s="5">
        <f t="shared" ca="1" si="362"/>
        <v>0</v>
      </c>
      <c r="X75" s="5">
        <f t="shared" ca="1" si="363"/>
        <v>0</v>
      </c>
      <c r="Y75" s="5">
        <f t="shared" ca="1" si="364"/>
        <v>0</v>
      </c>
      <c r="Z75" s="5">
        <f t="shared" ca="1" si="365"/>
        <v>0</v>
      </c>
      <c r="AA75" s="5">
        <f t="shared" ca="1" si="366"/>
        <v>0</v>
      </c>
      <c r="AB75" s="5">
        <f t="shared" ca="1" si="367"/>
        <v>0</v>
      </c>
      <c r="AC75" s="5">
        <f t="shared" ca="1" si="367"/>
        <v>0</v>
      </c>
      <c r="AD75" s="37">
        <f t="shared" ca="1" si="368"/>
        <v>0</v>
      </c>
      <c r="AE75" s="37">
        <f t="shared" ca="1" si="369"/>
        <v>0</v>
      </c>
      <c r="AF75" s="37">
        <f t="shared" ca="1" si="370"/>
        <v>0</v>
      </c>
      <c r="AG75" s="37">
        <f t="shared" ca="1" si="371"/>
        <v>0</v>
      </c>
      <c r="AH75" s="37">
        <f t="shared" ca="1" si="372"/>
        <v>0</v>
      </c>
      <c r="AI75" s="37">
        <f t="shared" ca="1" si="373"/>
        <v>0</v>
      </c>
      <c r="AJ75" s="37">
        <f t="shared" ca="1" si="374"/>
        <v>0</v>
      </c>
      <c r="AK75" s="37">
        <f t="shared" ca="1" si="375"/>
        <v>0</v>
      </c>
      <c r="AL75" s="33">
        <f t="shared" ca="1" si="330"/>
        <v>49.448179205932327</v>
      </c>
      <c r="AM75" s="33">
        <f t="shared" ca="1" si="331"/>
        <v>49.448179205932327</v>
      </c>
      <c r="AN75" s="24">
        <f t="shared" ca="1" si="376"/>
        <v>0</v>
      </c>
      <c r="AO75" s="34">
        <f t="shared" ca="1" si="377"/>
        <v>276.23599999999999</v>
      </c>
      <c r="AP75" s="34">
        <f t="shared" ca="1" si="378"/>
        <v>276.23599999999999</v>
      </c>
      <c r="AQ75" s="45">
        <f t="shared" ca="1" si="131"/>
        <v>0</v>
      </c>
      <c r="AR75" s="34">
        <f t="shared" ca="1" si="70"/>
        <v>31.1</v>
      </c>
      <c r="AS75" s="34">
        <f t="shared" ca="1" si="71"/>
        <v>31.1</v>
      </c>
      <c r="AT75" s="47">
        <f t="shared" ca="1" si="132"/>
        <v>0</v>
      </c>
      <c r="AU75" s="5"/>
      <c r="AV75" s="5">
        <f t="shared" ca="1" si="72"/>
        <v>0</v>
      </c>
      <c r="AW75" s="5">
        <f t="shared" ca="1" si="73"/>
        <v>0</v>
      </c>
      <c r="AX75" s="5">
        <f t="shared" ca="1" si="74"/>
        <v>0</v>
      </c>
      <c r="AY75" s="5">
        <f t="shared" ca="1" si="75"/>
        <v>0</v>
      </c>
      <c r="AZ75" s="5">
        <f t="shared" ca="1" si="76"/>
        <v>0</v>
      </c>
      <c r="BA75" s="5">
        <f t="shared" ca="1" si="77"/>
        <v>0</v>
      </c>
      <c r="BB75" s="5">
        <f t="shared" ca="1" si="78"/>
        <v>0</v>
      </c>
      <c r="BC75" s="5">
        <f t="shared" ca="1" si="79"/>
        <v>0</v>
      </c>
      <c r="BD75" s="5">
        <f t="shared" ca="1" si="80"/>
        <v>0</v>
      </c>
      <c r="BE75" s="5">
        <f t="shared" ca="1" si="81"/>
        <v>0</v>
      </c>
      <c r="BF75" s="5">
        <f t="shared" ca="1" si="82"/>
        <v>0</v>
      </c>
      <c r="BG75" s="5">
        <f t="shared" ca="1" si="83"/>
        <v>0</v>
      </c>
      <c r="BH75" s="5">
        <f t="shared" ca="1" si="379"/>
        <v>0</v>
      </c>
      <c r="BI75" s="5">
        <f t="shared" ca="1" si="380"/>
        <v>0</v>
      </c>
      <c r="BJ75" s="5">
        <f t="shared" ca="1" si="381"/>
        <v>0</v>
      </c>
      <c r="BK75" s="5">
        <f t="shared" ca="1" si="382"/>
        <v>0</v>
      </c>
      <c r="BL75" s="5">
        <f t="shared" ca="1" si="383"/>
        <v>0</v>
      </c>
      <c r="BM75" s="5">
        <f t="shared" ca="1" si="384"/>
        <v>0</v>
      </c>
      <c r="BN75" s="5">
        <f t="shared" ca="1" si="385"/>
        <v>0</v>
      </c>
      <c r="BO75" s="5">
        <f t="shared" ca="1" si="386"/>
        <v>0</v>
      </c>
      <c r="BP75" s="5">
        <f t="shared" ca="1" si="387"/>
        <v>0</v>
      </c>
      <c r="BQ75" s="5">
        <f t="shared" ca="1" si="388"/>
        <v>0</v>
      </c>
      <c r="BR75" s="5">
        <f t="shared" ca="1" si="389"/>
        <v>0</v>
      </c>
      <c r="BS75" s="5">
        <f t="shared" ca="1" si="389"/>
        <v>0</v>
      </c>
      <c r="BT75" s="37">
        <f t="shared" ca="1" si="390"/>
        <v>0</v>
      </c>
      <c r="BU75" s="37">
        <f t="shared" ca="1" si="391"/>
        <v>0</v>
      </c>
      <c r="BV75" s="37">
        <f t="shared" ca="1" si="392"/>
        <v>0</v>
      </c>
      <c r="BW75" s="37">
        <f t="shared" ca="1" si="393"/>
        <v>0</v>
      </c>
      <c r="BX75" s="37">
        <f t="shared" ca="1" si="394"/>
        <v>0</v>
      </c>
      <c r="BY75" s="37">
        <f t="shared" ca="1" si="395"/>
        <v>0</v>
      </c>
      <c r="BZ75" s="37">
        <f t="shared" ca="1" si="396"/>
        <v>0</v>
      </c>
      <c r="CA75" s="19">
        <f t="shared" ca="1" si="397"/>
        <v>0</v>
      </c>
      <c r="CB75" s="33">
        <f t="shared" ca="1" si="86"/>
        <v>52.875086413245974</v>
      </c>
      <c r="CC75" s="33">
        <f t="shared" ca="1" si="87"/>
        <v>52.875086413245974</v>
      </c>
      <c r="CD75" s="24">
        <f t="shared" ca="1" si="398"/>
        <v>0</v>
      </c>
      <c r="CE75" s="34">
        <f t="shared" ca="1" si="399"/>
        <v>307.32100000000003</v>
      </c>
      <c r="CF75" s="34">
        <f t="shared" ca="1" si="400"/>
        <v>307.32100000000003</v>
      </c>
      <c r="CG75" s="45">
        <f t="shared" ca="1" si="332"/>
        <v>0</v>
      </c>
      <c r="CH75" s="5"/>
      <c r="CJ75" s="5">
        <f t="shared" ca="1" si="155"/>
        <v>41</v>
      </c>
      <c r="CK75" s="5">
        <f t="shared" ca="1" si="156"/>
        <v>38</v>
      </c>
      <c r="CL75" s="63">
        <f t="shared" ca="1" si="157"/>
        <v>7.3170731707317027E-2</v>
      </c>
      <c r="CO75" s="5">
        <f t="shared" ref="CO75:CZ84" ca="1" si="401">OFFSET(INDIRECT($E$21),$C75,CO$19)</f>
        <v>73006.2</v>
      </c>
      <c r="CP75" s="5">
        <f t="shared" ca="1" si="401"/>
        <v>0</v>
      </c>
      <c r="CQ75" s="5">
        <f t="shared" ca="1" si="401"/>
        <v>8025.7</v>
      </c>
      <c r="CR75" s="5">
        <f t="shared" ca="1" si="401"/>
        <v>30256.799999999999</v>
      </c>
      <c r="CS75" s="5">
        <f t="shared" ca="1" si="401"/>
        <v>0</v>
      </c>
      <c r="CT75" s="5">
        <f t="shared" ca="1" si="401"/>
        <v>0</v>
      </c>
      <c r="CU75" s="5">
        <f t="shared" ca="1" si="401"/>
        <v>0</v>
      </c>
      <c r="CV75" s="5">
        <f t="shared" ca="1" si="401"/>
        <v>11157</v>
      </c>
      <c r="CW75" s="5">
        <f t="shared" ca="1" si="401"/>
        <v>23566.7</v>
      </c>
      <c r="CX75" s="5">
        <f t="shared" ca="1" si="401"/>
        <v>0</v>
      </c>
      <c r="CY75" s="5">
        <f t="shared" ca="1" si="401"/>
        <v>0</v>
      </c>
      <c r="CZ75" s="5">
        <f t="shared" ca="1" si="401"/>
        <v>0</v>
      </c>
      <c r="DA75" s="5"/>
      <c r="DB75" s="5">
        <f t="shared" ref="DB75:DM84" ca="1" si="402">OFFSET(INDIRECT($E$21),$C75,DB$19)</f>
        <v>229.69200000000001</v>
      </c>
      <c r="DC75" s="5">
        <f t="shared" ca="1" si="402"/>
        <v>69.892600000000002</v>
      </c>
      <c r="DD75" s="5">
        <f t="shared" ca="1" si="402"/>
        <v>0</v>
      </c>
      <c r="DE75" s="5">
        <f t="shared" ca="1" si="402"/>
        <v>0</v>
      </c>
      <c r="DF75" s="5">
        <f t="shared" ca="1" si="402"/>
        <v>0</v>
      </c>
      <c r="DG75" s="5">
        <f t="shared" ca="1" si="402"/>
        <v>0</v>
      </c>
      <c r="DH75" s="5">
        <f t="shared" ca="1" si="402"/>
        <v>159.80000000000001</v>
      </c>
      <c r="DI75" s="5">
        <f t="shared" ca="1" si="402"/>
        <v>0</v>
      </c>
      <c r="DJ75" s="5">
        <f t="shared" ca="1" si="402"/>
        <v>0</v>
      </c>
      <c r="DK75" s="5">
        <f t="shared" ca="1" si="402"/>
        <v>0</v>
      </c>
      <c r="DL75" s="5">
        <f t="shared" ca="1" si="402"/>
        <v>0</v>
      </c>
      <c r="DM75" s="5">
        <f t="shared" ca="1" si="402"/>
        <v>0</v>
      </c>
      <c r="DN75" s="5"/>
      <c r="DO75" s="5">
        <f t="shared" ref="DO75:DV84" ca="1" si="403">OFFSET(INDIRECT($E$21),$C75,DO$19)</f>
        <v>276.23599999999999</v>
      </c>
      <c r="DP75" s="5">
        <f t="shared" ca="1" si="403"/>
        <v>2.54847</v>
      </c>
      <c r="DQ75" s="5">
        <f t="shared" ca="1" si="403"/>
        <v>52.318199999999997</v>
      </c>
      <c r="DR75" s="5">
        <f t="shared" ca="1" si="403"/>
        <v>157.239</v>
      </c>
      <c r="DS75" s="5">
        <f t="shared" ca="1" si="403"/>
        <v>0</v>
      </c>
      <c r="DT75" s="5">
        <f t="shared" ca="1" si="403"/>
        <v>0</v>
      </c>
      <c r="DU75" s="5">
        <f t="shared" ca="1" si="403"/>
        <v>5.23665</v>
      </c>
      <c r="DV75" s="5">
        <f t="shared" ca="1" si="403"/>
        <v>58.892899999999997</v>
      </c>
      <c r="DW75" s="5"/>
      <c r="DX75" s="19">
        <f t="shared" ca="1" si="273"/>
        <v>49.448179205932327</v>
      </c>
      <c r="DY75" s="19">
        <f t="shared" ca="1" si="274"/>
        <v>1.2703010696013304</v>
      </c>
      <c r="DZ75" s="19">
        <f t="shared" ca="1" si="275"/>
        <v>4.9769973737061637</v>
      </c>
      <c r="EA75" s="19">
        <f t="shared" ca="1" si="276"/>
        <v>18.763224907080087</v>
      </c>
      <c r="EB75" s="19">
        <f t="shared" ca="1" si="277"/>
        <v>0</v>
      </c>
      <c r="EC75" s="19">
        <f t="shared" ca="1" si="278"/>
        <v>0</v>
      </c>
      <c r="ED75" s="19">
        <f t="shared" ca="1" si="279"/>
        <v>2.9043720067974665</v>
      </c>
      <c r="EE75" s="19">
        <f t="shared" ca="1" si="280"/>
        <v>6.9188182586490488</v>
      </c>
      <c r="EF75" s="19">
        <f t="shared" ca="1" si="281"/>
        <v>14.614476495124546</v>
      </c>
      <c r="EG75" s="19">
        <f t="shared" ca="1" si="282"/>
        <v>0</v>
      </c>
      <c r="EH75" s="19">
        <f t="shared" ca="1" si="283"/>
        <v>0</v>
      </c>
      <c r="EI75" s="5"/>
      <c r="EJ75" s="5"/>
      <c r="EK75" s="5"/>
      <c r="EL75" s="5">
        <f t="shared" ca="1" si="340"/>
        <v>73006.2</v>
      </c>
      <c r="EM75" s="5">
        <f t="shared" ca="1" si="340"/>
        <v>0</v>
      </c>
      <c r="EN75" s="5">
        <f t="shared" ca="1" si="340"/>
        <v>8025.7</v>
      </c>
      <c r="EO75" s="5">
        <f t="shared" ca="1" si="340"/>
        <v>30256.799999999999</v>
      </c>
      <c r="EP75" s="5">
        <f t="shared" ca="1" si="340"/>
        <v>0</v>
      </c>
      <c r="EQ75" s="5">
        <f t="shared" ca="1" si="340"/>
        <v>0</v>
      </c>
      <c r="ER75" s="5">
        <f t="shared" ca="1" si="340"/>
        <v>0</v>
      </c>
      <c r="ES75" s="5">
        <f t="shared" ca="1" si="340"/>
        <v>11157</v>
      </c>
      <c r="ET75" s="5">
        <f t="shared" ca="1" si="340"/>
        <v>23566.7</v>
      </c>
      <c r="EU75" s="5">
        <f t="shared" ca="1" si="340"/>
        <v>0</v>
      </c>
      <c r="EV75" s="5">
        <f t="shared" ca="1" si="340"/>
        <v>0</v>
      </c>
      <c r="EW75" s="5">
        <f t="shared" ca="1" si="340"/>
        <v>0</v>
      </c>
      <c r="EX75" s="5"/>
      <c r="EY75" s="5">
        <f t="shared" ca="1" si="341"/>
        <v>229.69200000000001</v>
      </c>
      <c r="EZ75" s="5">
        <f t="shared" ca="1" si="341"/>
        <v>69.892600000000002</v>
      </c>
      <c r="FA75" s="5">
        <f t="shared" ca="1" si="341"/>
        <v>0</v>
      </c>
      <c r="FB75" s="5">
        <f t="shared" ca="1" si="341"/>
        <v>0</v>
      </c>
      <c r="FC75" s="5">
        <f t="shared" ca="1" si="341"/>
        <v>0</v>
      </c>
      <c r="FD75" s="5">
        <f t="shared" ca="1" si="341"/>
        <v>0</v>
      </c>
      <c r="FE75" s="5">
        <f t="shared" ca="1" si="341"/>
        <v>159.80000000000001</v>
      </c>
      <c r="FF75" s="5">
        <f t="shared" ca="1" si="341"/>
        <v>0</v>
      </c>
      <c r="FG75" s="5">
        <f t="shared" ca="1" si="341"/>
        <v>0</v>
      </c>
      <c r="FH75" s="5">
        <f t="shared" ca="1" si="341"/>
        <v>0</v>
      </c>
      <c r="FI75" s="5">
        <f t="shared" ca="1" si="341"/>
        <v>0</v>
      </c>
      <c r="FJ75" s="5">
        <f t="shared" ca="1" si="341"/>
        <v>0</v>
      </c>
      <c r="FK75" s="5"/>
      <c r="FL75" s="5">
        <f t="shared" ca="1" si="342"/>
        <v>276.23599999999999</v>
      </c>
      <c r="FM75" s="5">
        <f t="shared" ca="1" si="342"/>
        <v>2.54847</v>
      </c>
      <c r="FN75" s="5">
        <f t="shared" ca="1" si="342"/>
        <v>52.318199999999997</v>
      </c>
      <c r="FO75" s="5">
        <f t="shared" ca="1" si="342"/>
        <v>157.239</v>
      </c>
      <c r="FP75" s="5">
        <f t="shared" ca="1" si="342"/>
        <v>0</v>
      </c>
      <c r="FQ75" s="5">
        <f t="shared" ca="1" si="342"/>
        <v>0</v>
      </c>
      <c r="FR75" s="5">
        <f t="shared" ca="1" si="342"/>
        <v>5.23665</v>
      </c>
      <c r="FS75" s="5">
        <f t="shared" ca="1" si="342"/>
        <v>58.892899999999997</v>
      </c>
      <c r="FT75" s="5"/>
      <c r="FU75" s="19">
        <f t="shared" ca="1" si="284"/>
        <v>49.448179205932327</v>
      </c>
      <c r="FV75" s="19">
        <f t="shared" ca="1" si="285"/>
        <v>1.2703010696013304</v>
      </c>
      <c r="FW75" s="19">
        <f t="shared" ca="1" si="286"/>
        <v>4.9769973737061637</v>
      </c>
      <c r="FX75" s="19">
        <f t="shared" ca="1" si="287"/>
        <v>18.763224907080087</v>
      </c>
      <c r="FY75" s="19">
        <f t="shared" ca="1" si="288"/>
        <v>0</v>
      </c>
      <c r="FZ75" s="19">
        <f t="shared" ca="1" si="289"/>
        <v>0</v>
      </c>
      <c r="GA75" s="19">
        <f t="shared" ca="1" si="290"/>
        <v>2.9043720067974665</v>
      </c>
      <c r="GB75" s="19">
        <f t="shared" ca="1" si="291"/>
        <v>6.9188182586490488</v>
      </c>
      <c r="GC75" s="19">
        <f t="shared" ca="1" si="292"/>
        <v>14.614476495124546</v>
      </c>
      <c r="GD75" s="19">
        <f t="shared" ca="1" si="293"/>
        <v>0</v>
      </c>
      <c r="GE75" s="19">
        <f t="shared" ca="1" si="294"/>
        <v>0</v>
      </c>
      <c r="GF75" s="5"/>
      <c r="GG75" s="5"/>
      <c r="GH75" s="5"/>
      <c r="GI75" s="5">
        <f t="shared" ref="GI75:GT84" ca="1" si="404">OFFSET(INDIRECT($E$21),$C75,GI$19)</f>
        <v>78744.100000000006</v>
      </c>
      <c r="GJ75" s="5">
        <f t="shared" ca="1" si="404"/>
        <v>0</v>
      </c>
      <c r="GK75" s="5">
        <f t="shared" ca="1" si="404"/>
        <v>8315.7199999999993</v>
      </c>
      <c r="GL75" s="5">
        <f t="shared" ca="1" si="404"/>
        <v>35704.699999999997</v>
      </c>
      <c r="GM75" s="5">
        <f t="shared" ca="1" si="404"/>
        <v>0</v>
      </c>
      <c r="GN75" s="5">
        <f t="shared" ca="1" si="404"/>
        <v>0</v>
      </c>
      <c r="GO75" s="5">
        <f t="shared" ca="1" si="404"/>
        <v>0</v>
      </c>
      <c r="GP75" s="5">
        <f t="shared" ca="1" si="404"/>
        <v>11157</v>
      </c>
      <c r="GQ75" s="5">
        <f t="shared" ca="1" si="404"/>
        <v>23566.7</v>
      </c>
      <c r="GR75" s="5">
        <f t="shared" ca="1" si="404"/>
        <v>0</v>
      </c>
      <c r="GS75" s="5">
        <f t="shared" ca="1" si="404"/>
        <v>0</v>
      </c>
      <c r="GT75" s="5">
        <f t="shared" ca="1" si="404"/>
        <v>0</v>
      </c>
      <c r="GU75" s="5"/>
      <c r="GV75" s="5">
        <f t="shared" ref="GV75:HG84" ca="1" si="405">OFFSET(INDIRECT($E$21),$C75,GV$19)</f>
        <v>222.465</v>
      </c>
      <c r="GW75" s="5">
        <f t="shared" ca="1" si="405"/>
        <v>62.665399999999998</v>
      </c>
      <c r="GX75" s="5">
        <f t="shared" ca="1" si="405"/>
        <v>0</v>
      </c>
      <c r="GY75" s="5">
        <f t="shared" ca="1" si="405"/>
        <v>0</v>
      </c>
      <c r="GZ75" s="5">
        <f t="shared" ca="1" si="405"/>
        <v>0</v>
      </c>
      <c r="HA75" s="5">
        <f t="shared" ca="1" si="405"/>
        <v>0</v>
      </c>
      <c r="HB75" s="5">
        <f t="shared" ca="1" si="405"/>
        <v>159.80000000000001</v>
      </c>
      <c r="HC75" s="5">
        <f t="shared" ca="1" si="405"/>
        <v>0</v>
      </c>
      <c r="HD75" s="5">
        <f t="shared" ca="1" si="405"/>
        <v>0</v>
      </c>
      <c r="HE75" s="5">
        <f t="shared" ca="1" si="405"/>
        <v>0</v>
      </c>
      <c r="HF75" s="5">
        <f t="shared" ca="1" si="405"/>
        <v>0</v>
      </c>
      <c r="HG75" s="5">
        <f t="shared" ca="1" si="405"/>
        <v>0</v>
      </c>
      <c r="HH75" s="5"/>
      <c r="HI75" s="5">
        <f t="shared" ref="HI75:HP84" ca="1" si="406">OFFSET(INDIRECT($E$21),$C75,HI$19)</f>
        <v>307.32100000000003</v>
      </c>
      <c r="HJ75" s="5">
        <f t="shared" ca="1" si="406"/>
        <v>2.2947700000000002</v>
      </c>
      <c r="HK75" s="5">
        <f t="shared" ca="1" si="406"/>
        <v>54.900399999999998</v>
      </c>
      <c r="HL75" s="5">
        <f t="shared" ca="1" si="406"/>
        <v>185.99600000000001</v>
      </c>
      <c r="HM75" s="5">
        <f t="shared" ca="1" si="406"/>
        <v>0</v>
      </c>
      <c r="HN75" s="5">
        <f t="shared" ca="1" si="406"/>
        <v>0</v>
      </c>
      <c r="HO75" s="5">
        <f t="shared" ca="1" si="406"/>
        <v>5.2366599999999996</v>
      </c>
      <c r="HP75" s="5">
        <f t="shared" ca="1" si="406"/>
        <v>58.892899999999997</v>
      </c>
      <c r="HQ75" s="5"/>
      <c r="HR75" s="19">
        <f t="shared" ca="1" si="103"/>
        <v>52.875086413245974</v>
      </c>
      <c r="HS75" s="19">
        <f t="shared" ca="1" si="104"/>
        <v>1.1389463927081724</v>
      </c>
      <c r="HT75" s="19">
        <f t="shared" ca="1" si="105"/>
        <v>5.1568482002162819</v>
      </c>
      <c r="HU75" s="19">
        <f t="shared" ca="1" si="106"/>
        <v>22.141644732417916</v>
      </c>
      <c r="HV75" s="19">
        <f t="shared" ca="1" si="107"/>
        <v>0</v>
      </c>
      <c r="HW75" s="19">
        <f t="shared" ca="1" si="108"/>
        <v>0</v>
      </c>
      <c r="HX75" s="19">
        <f t="shared" ca="1" si="109"/>
        <v>2.9043720067974665</v>
      </c>
      <c r="HY75" s="19">
        <f t="shared" ca="1" si="110"/>
        <v>6.9188182586490488</v>
      </c>
      <c r="HZ75" s="19">
        <f t="shared" ca="1" si="111"/>
        <v>14.614476495124546</v>
      </c>
      <c r="IA75" s="19">
        <f t="shared" ca="1" si="112"/>
        <v>0</v>
      </c>
      <c r="IB75" s="19">
        <f t="shared" ca="1" si="113"/>
        <v>0</v>
      </c>
      <c r="IC75" s="5"/>
      <c r="ID75" s="5"/>
      <c r="IE75" s="5"/>
      <c r="IF75" s="5">
        <f t="shared" ca="1" si="343"/>
        <v>78744.100000000006</v>
      </c>
      <c r="IG75" s="5">
        <f t="shared" ca="1" si="343"/>
        <v>0</v>
      </c>
      <c r="IH75" s="5">
        <f t="shared" ca="1" si="343"/>
        <v>8315.7199999999993</v>
      </c>
      <c r="II75" s="5">
        <f t="shared" ca="1" si="343"/>
        <v>35704.699999999997</v>
      </c>
      <c r="IJ75" s="5">
        <f t="shared" ca="1" si="343"/>
        <v>0</v>
      </c>
      <c r="IK75" s="5">
        <f t="shared" ca="1" si="343"/>
        <v>0</v>
      </c>
      <c r="IL75" s="5">
        <f t="shared" ca="1" si="343"/>
        <v>0</v>
      </c>
      <c r="IM75" s="5">
        <f t="shared" ca="1" si="343"/>
        <v>11157</v>
      </c>
      <c r="IN75" s="5">
        <f t="shared" ca="1" si="343"/>
        <v>23566.7</v>
      </c>
      <c r="IO75" s="5">
        <f t="shared" ca="1" si="343"/>
        <v>0</v>
      </c>
      <c r="IP75" s="5">
        <f t="shared" ca="1" si="343"/>
        <v>0</v>
      </c>
      <c r="IQ75" s="5">
        <f t="shared" ca="1" si="343"/>
        <v>0</v>
      </c>
      <c r="IR75" s="5"/>
      <c r="IS75" s="5">
        <f t="shared" ca="1" si="344"/>
        <v>222.465</v>
      </c>
      <c r="IT75" s="5">
        <f t="shared" ca="1" si="344"/>
        <v>62.665399999999998</v>
      </c>
      <c r="IU75" s="5">
        <f t="shared" ca="1" si="344"/>
        <v>0</v>
      </c>
      <c r="IV75" s="5">
        <f t="shared" ca="1" si="344"/>
        <v>0</v>
      </c>
      <c r="IW75" s="5">
        <f t="shared" ca="1" si="344"/>
        <v>0</v>
      </c>
      <c r="IX75" s="5">
        <f t="shared" ca="1" si="344"/>
        <v>0</v>
      </c>
      <c r="IY75" s="5">
        <f t="shared" ca="1" si="344"/>
        <v>159.80000000000001</v>
      </c>
      <c r="IZ75" s="5">
        <f t="shared" ca="1" si="344"/>
        <v>0</v>
      </c>
      <c r="JA75" s="5">
        <f t="shared" ca="1" si="344"/>
        <v>0</v>
      </c>
      <c r="JB75" s="5">
        <f t="shared" ca="1" si="344"/>
        <v>0</v>
      </c>
      <c r="JC75" s="5">
        <f t="shared" ca="1" si="344"/>
        <v>0</v>
      </c>
      <c r="JD75" s="5">
        <f t="shared" ca="1" si="344"/>
        <v>0</v>
      </c>
      <c r="JE75" s="5"/>
      <c r="JF75" s="5">
        <f t="shared" ca="1" si="345"/>
        <v>307.32100000000003</v>
      </c>
      <c r="JG75" s="5">
        <f t="shared" ca="1" si="345"/>
        <v>2.2947700000000002</v>
      </c>
      <c r="JH75" s="5">
        <f t="shared" ca="1" si="345"/>
        <v>54.900399999999998</v>
      </c>
      <c r="JI75" s="5">
        <f t="shared" ca="1" si="345"/>
        <v>185.99600000000001</v>
      </c>
      <c r="JJ75" s="5">
        <f t="shared" ca="1" si="345"/>
        <v>0</v>
      </c>
      <c r="JK75" s="5">
        <f t="shared" ca="1" si="345"/>
        <v>0</v>
      </c>
      <c r="JL75" s="5">
        <f t="shared" ca="1" si="345"/>
        <v>5.2366599999999996</v>
      </c>
      <c r="JM75" s="5">
        <f t="shared" ca="1" si="345"/>
        <v>58.892899999999997</v>
      </c>
      <c r="JN75" s="5"/>
      <c r="JO75" s="19">
        <f t="shared" ca="1" si="295"/>
        <v>52.875086413245974</v>
      </c>
      <c r="JP75" s="19">
        <f t="shared" ca="1" si="296"/>
        <v>1.1389463927081724</v>
      </c>
      <c r="JQ75" s="19">
        <f t="shared" ca="1" si="297"/>
        <v>5.1568482002162819</v>
      </c>
      <c r="JR75" s="19">
        <f t="shared" ca="1" si="298"/>
        <v>22.141644732417916</v>
      </c>
      <c r="JS75" s="19">
        <f t="shared" ca="1" si="299"/>
        <v>0</v>
      </c>
      <c r="JT75" s="19">
        <f t="shared" ca="1" si="300"/>
        <v>0</v>
      </c>
      <c r="JU75" s="19">
        <f t="shared" ca="1" si="301"/>
        <v>2.9043720067974665</v>
      </c>
      <c r="JV75" s="19">
        <f t="shared" ca="1" si="302"/>
        <v>6.9188182586490488</v>
      </c>
      <c r="JW75" s="19">
        <f t="shared" ca="1" si="303"/>
        <v>14.614476495124546</v>
      </c>
      <c r="JX75" s="19">
        <f t="shared" ca="1" si="304"/>
        <v>0</v>
      </c>
      <c r="JY75" s="19">
        <f t="shared" ca="1" si="305"/>
        <v>0</v>
      </c>
    </row>
    <row r="76" spans="1:285" ht="15" customHeight="1" x14ac:dyDescent="0.25">
      <c r="A76" s="5">
        <f>IF('Old Results'!E56='New Results'!E56,'New Results'!E56,"0")</f>
        <v>5502.06</v>
      </c>
      <c r="B76" s="5">
        <f t="shared" si="339"/>
        <v>200</v>
      </c>
      <c r="C76" s="27">
        <f t="shared" si="272"/>
        <v>55</v>
      </c>
      <c r="D76" s="41" t="str">
        <f>'Old Results'!C56</f>
        <v>020006S-Run01</v>
      </c>
      <c r="E76" s="41" t="str">
        <f>'New Results'!C56</f>
        <v>020006S-Run01</v>
      </c>
      <c r="F76" s="5">
        <f t="shared" ca="1" si="346"/>
        <v>0</v>
      </c>
      <c r="G76" s="5">
        <f t="shared" ca="1" si="347"/>
        <v>0</v>
      </c>
      <c r="H76" s="5">
        <f t="shared" ca="1" si="348"/>
        <v>0</v>
      </c>
      <c r="I76" s="5">
        <f t="shared" ca="1" si="349"/>
        <v>0</v>
      </c>
      <c r="J76" s="5">
        <f t="shared" ca="1" si="350"/>
        <v>0</v>
      </c>
      <c r="K76" s="5">
        <f t="shared" ca="1" si="351"/>
        <v>0</v>
      </c>
      <c r="L76" s="5">
        <f t="shared" ca="1" si="352"/>
        <v>0</v>
      </c>
      <c r="M76" s="5">
        <f t="shared" ca="1" si="353"/>
        <v>0</v>
      </c>
      <c r="N76" s="5">
        <f t="shared" ca="1" si="354"/>
        <v>0</v>
      </c>
      <c r="O76" s="5">
        <f t="shared" ca="1" si="355"/>
        <v>0</v>
      </c>
      <c r="P76" s="5">
        <f t="shared" ca="1" si="356"/>
        <v>0</v>
      </c>
      <c r="Q76" s="5">
        <f t="shared" ca="1" si="356"/>
        <v>0</v>
      </c>
      <c r="R76" s="5">
        <f t="shared" ca="1" si="357"/>
        <v>0</v>
      </c>
      <c r="S76" s="5">
        <f t="shared" ca="1" si="358"/>
        <v>0</v>
      </c>
      <c r="T76" s="5">
        <f t="shared" ca="1" si="359"/>
        <v>0</v>
      </c>
      <c r="U76" s="5">
        <f t="shared" ca="1" si="360"/>
        <v>0</v>
      </c>
      <c r="V76" s="5">
        <f t="shared" ca="1" si="361"/>
        <v>0</v>
      </c>
      <c r="W76" s="5">
        <f t="shared" ca="1" si="362"/>
        <v>0</v>
      </c>
      <c r="X76" s="5">
        <f t="shared" ca="1" si="363"/>
        <v>0</v>
      </c>
      <c r="Y76" s="5">
        <f t="shared" ca="1" si="364"/>
        <v>0</v>
      </c>
      <c r="Z76" s="5">
        <f t="shared" ca="1" si="365"/>
        <v>0</v>
      </c>
      <c r="AA76" s="5">
        <f t="shared" ca="1" si="366"/>
        <v>0</v>
      </c>
      <c r="AB76" s="5">
        <f t="shared" ca="1" si="367"/>
        <v>0</v>
      </c>
      <c r="AC76" s="5">
        <f t="shared" ca="1" si="367"/>
        <v>0</v>
      </c>
      <c r="AD76" s="37">
        <f t="shared" ca="1" si="368"/>
        <v>0</v>
      </c>
      <c r="AE76" s="37">
        <f t="shared" ca="1" si="369"/>
        <v>0</v>
      </c>
      <c r="AF76" s="37">
        <f t="shared" ca="1" si="370"/>
        <v>0</v>
      </c>
      <c r="AG76" s="37">
        <f t="shared" ca="1" si="371"/>
        <v>0</v>
      </c>
      <c r="AH76" s="37">
        <f t="shared" ca="1" si="372"/>
        <v>0</v>
      </c>
      <c r="AI76" s="37">
        <f t="shared" ca="1" si="373"/>
        <v>0</v>
      </c>
      <c r="AJ76" s="37">
        <f t="shared" ca="1" si="374"/>
        <v>0</v>
      </c>
      <c r="AK76" s="37">
        <f t="shared" ca="1" si="375"/>
        <v>0</v>
      </c>
      <c r="AL76" s="33">
        <f t="shared" ca="1" si="330"/>
        <v>49.26878703612828</v>
      </c>
      <c r="AM76" s="33">
        <f t="shared" ca="1" si="331"/>
        <v>49.26878703612828</v>
      </c>
      <c r="AN76" s="24">
        <f t="shared" ca="1" si="376"/>
        <v>0</v>
      </c>
      <c r="AO76" s="34">
        <f t="shared" ca="1" si="377"/>
        <v>277.423</v>
      </c>
      <c r="AP76" s="34">
        <f t="shared" ca="1" si="378"/>
        <v>277.423</v>
      </c>
      <c r="AQ76" s="45">
        <f t="shared" ca="1" si="131"/>
        <v>0</v>
      </c>
      <c r="AR76" s="34">
        <f t="shared" ca="1" si="70"/>
        <v>-52</v>
      </c>
      <c r="AS76" s="34">
        <f t="shared" ca="1" si="71"/>
        <v>-52</v>
      </c>
      <c r="AT76" s="47">
        <f t="shared" ca="1" si="132"/>
        <v>0</v>
      </c>
      <c r="AU76" s="5"/>
      <c r="AV76" s="5">
        <f t="shared" ca="1" si="72"/>
        <v>0</v>
      </c>
      <c r="AW76" s="5">
        <f t="shared" ca="1" si="73"/>
        <v>0</v>
      </c>
      <c r="AX76" s="5">
        <f t="shared" ca="1" si="74"/>
        <v>0</v>
      </c>
      <c r="AY76" s="5">
        <f t="shared" ca="1" si="75"/>
        <v>0</v>
      </c>
      <c r="AZ76" s="5">
        <f t="shared" ca="1" si="76"/>
        <v>0</v>
      </c>
      <c r="BA76" s="5">
        <f t="shared" ca="1" si="77"/>
        <v>0</v>
      </c>
      <c r="BB76" s="5">
        <f t="shared" ca="1" si="78"/>
        <v>0</v>
      </c>
      <c r="BC76" s="5">
        <f t="shared" ca="1" si="79"/>
        <v>0</v>
      </c>
      <c r="BD76" s="5">
        <f t="shared" ca="1" si="80"/>
        <v>0</v>
      </c>
      <c r="BE76" s="5">
        <f t="shared" ca="1" si="81"/>
        <v>0</v>
      </c>
      <c r="BF76" s="5">
        <f t="shared" ca="1" si="82"/>
        <v>0</v>
      </c>
      <c r="BG76" s="5">
        <f t="shared" ca="1" si="83"/>
        <v>0</v>
      </c>
      <c r="BH76" s="5">
        <f t="shared" ca="1" si="379"/>
        <v>0</v>
      </c>
      <c r="BI76" s="5">
        <f t="shared" ca="1" si="380"/>
        <v>0</v>
      </c>
      <c r="BJ76" s="5">
        <f t="shared" ca="1" si="381"/>
        <v>0</v>
      </c>
      <c r="BK76" s="5">
        <f t="shared" ca="1" si="382"/>
        <v>0</v>
      </c>
      <c r="BL76" s="5">
        <f t="shared" ca="1" si="383"/>
        <v>0</v>
      </c>
      <c r="BM76" s="5">
        <f t="shared" ca="1" si="384"/>
        <v>0</v>
      </c>
      <c r="BN76" s="5">
        <f t="shared" ca="1" si="385"/>
        <v>0</v>
      </c>
      <c r="BO76" s="5">
        <f t="shared" ca="1" si="386"/>
        <v>0</v>
      </c>
      <c r="BP76" s="5">
        <f t="shared" ca="1" si="387"/>
        <v>0</v>
      </c>
      <c r="BQ76" s="5">
        <f t="shared" ca="1" si="388"/>
        <v>0</v>
      </c>
      <c r="BR76" s="5">
        <f t="shared" ca="1" si="389"/>
        <v>0</v>
      </c>
      <c r="BS76" s="5">
        <f t="shared" ca="1" si="389"/>
        <v>0</v>
      </c>
      <c r="BT76" s="37">
        <f t="shared" ca="1" si="390"/>
        <v>0</v>
      </c>
      <c r="BU76" s="37">
        <f t="shared" ca="1" si="391"/>
        <v>0</v>
      </c>
      <c r="BV76" s="37">
        <f t="shared" ca="1" si="392"/>
        <v>0</v>
      </c>
      <c r="BW76" s="37">
        <f t="shared" ca="1" si="393"/>
        <v>0</v>
      </c>
      <c r="BX76" s="37">
        <f t="shared" ca="1" si="394"/>
        <v>0</v>
      </c>
      <c r="BY76" s="37">
        <f t="shared" ca="1" si="395"/>
        <v>0</v>
      </c>
      <c r="BZ76" s="37">
        <f t="shared" ca="1" si="396"/>
        <v>0</v>
      </c>
      <c r="CA76" s="19">
        <f t="shared" ca="1" si="397"/>
        <v>0</v>
      </c>
      <c r="CB76" s="33">
        <f t="shared" ca="1" si="86"/>
        <v>44.609425706008288</v>
      </c>
      <c r="CC76" s="33">
        <f t="shared" ca="1" si="87"/>
        <v>44.609425706008288</v>
      </c>
      <c r="CD76" s="24">
        <f t="shared" ca="1" si="398"/>
        <v>0</v>
      </c>
      <c r="CE76" s="34">
        <f t="shared" ca="1" si="399"/>
        <v>225.422</v>
      </c>
      <c r="CF76" s="34">
        <f t="shared" ca="1" si="400"/>
        <v>225.422</v>
      </c>
      <c r="CG76" s="45">
        <f t="shared" ca="1" si="332"/>
        <v>0</v>
      </c>
      <c r="CH76" s="5"/>
      <c r="CI76" s="25"/>
      <c r="CJ76" s="5">
        <f t="shared" ca="1" si="155"/>
        <v>43</v>
      </c>
      <c r="CK76" s="5">
        <f t="shared" ca="1" si="156"/>
        <v>41</v>
      </c>
      <c r="CL76" s="63">
        <f t="shared" ca="1" si="157"/>
        <v>4.6511627906976716E-2</v>
      </c>
      <c r="CO76" s="5">
        <f t="shared" ca="1" si="401"/>
        <v>73395.199999999997</v>
      </c>
      <c r="CP76" s="5">
        <f t="shared" ca="1" si="401"/>
        <v>0</v>
      </c>
      <c r="CQ76" s="5">
        <f t="shared" ca="1" si="401"/>
        <v>8488.7999999999993</v>
      </c>
      <c r="CR76" s="5">
        <f t="shared" ca="1" si="401"/>
        <v>30182.5</v>
      </c>
      <c r="CS76" s="5">
        <f t="shared" ca="1" si="401"/>
        <v>0</v>
      </c>
      <c r="CT76" s="5">
        <f t="shared" ca="1" si="401"/>
        <v>0</v>
      </c>
      <c r="CU76" s="5">
        <f t="shared" ca="1" si="401"/>
        <v>0</v>
      </c>
      <c r="CV76" s="5">
        <f t="shared" ca="1" si="401"/>
        <v>11157.1</v>
      </c>
      <c r="CW76" s="5">
        <f t="shared" ca="1" si="401"/>
        <v>23566.799999999999</v>
      </c>
      <c r="CX76" s="5">
        <f t="shared" ca="1" si="401"/>
        <v>0</v>
      </c>
      <c r="CY76" s="5">
        <f t="shared" ca="1" si="401"/>
        <v>0</v>
      </c>
      <c r="CZ76" s="5">
        <f t="shared" ca="1" si="401"/>
        <v>0</v>
      </c>
      <c r="DA76" s="5"/>
      <c r="DB76" s="5">
        <f t="shared" ca="1" si="402"/>
        <v>206.554</v>
      </c>
      <c r="DC76" s="5">
        <f t="shared" ca="1" si="402"/>
        <v>46.7545</v>
      </c>
      <c r="DD76" s="5">
        <f t="shared" ca="1" si="402"/>
        <v>0</v>
      </c>
      <c r="DE76" s="5">
        <f t="shared" ca="1" si="402"/>
        <v>0</v>
      </c>
      <c r="DF76" s="5">
        <f t="shared" ca="1" si="402"/>
        <v>0</v>
      </c>
      <c r="DG76" s="5">
        <f t="shared" ca="1" si="402"/>
        <v>0</v>
      </c>
      <c r="DH76" s="5">
        <f t="shared" ca="1" si="402"/>
        <v>159.79900000000001</v>
      </c>
      <c r="DI76" s="5">
        <f t="shared" ca="1" si="402"/>
        <v>0</v>
      </c>
      <c r="DJ76" s="5">
        <f t="shared" ca="1" si="402"/>
        <v>0</v>
      </c>
      <c r="DK76" s="5">
        <f t="shared" ca="1" si="402"/>
        <v>0</v>
      </c>
      <c r="DL76" s="5">
        <f t="shared" ca="1" si="402"/>
        <v>0</v>
      </c>
      <c r="DM76" s="5">
        <f t="shared" ca="1" si="402"/>
        <v>0</v>
      </c>
      <c r="DN76" s="5"/>
      <c r="DO76" s="5">
        <f t="shared" ca="1" si="403"/>
        <v>277.423</v>
      </c>
      <c r="DP76" s="5">
        <f t="shared" ca="1" si="403"/>
        <v>1.7089300000000001</v>
      </c>
      <c r="DQ76" s="5">
        <f t="shared" ca="1" si="403"/>
        <v>54.729799999999997</v>
      </c>
      <c r="DR76" s="5">
        <f t="shared" ca="1" si="403"/>
        <v>156.85499999999999</v>
      </c>
      <c r="DS76" s="5">
        <f t="shared" ca="1" si="403"/>
        <v>0</v>
      </c>
      <c r="DT76" s="5">
        <f t="shared" ca="1" si="403"/>
        <v>0</v>
      </c>
      <c r="DU76" s="5">
        <f t="shared" ca="1" si="403"/>
        <v>5.2366299999999999</v>
      </c>
      <c r="DV76" s="5">
        <f t="shared" ca="1" si="403"/>
        <v>58.893000000000001</v>
      </c>
      <c r="DW76" s="5"/>
      <c r="DX76" s="19">
        <f t="shared" ca="1" si="273"/>
        <v>49.26878703612828</v>
      </c>
      <c r="DY76" s="19">
        <f t="shared" ca="1" si="274"/>
        <v>0.84976354310930802</v>
      </c>
      <c r="DZ76" s="19">
        <f t="shared" ca="1" si="275"/>
        <v>5.2641711649818417</v>
      </c>
      <c r="EA76" s="19">
        <f t="shared" ca="1" si="276"/>
        <v>18.717115044183451</v>
      </c>
      <c r="EB76" s="19">
        <f t="shared" ca="1" si="277"/>
        <v>0</v>
      </c>
      <c r="EC76" s="19">
        <f t="shared" ca="1" si="278"/>
        <v>0</v>
      </c>
      <c r="ED76" s="19">
        <f t="shared" ca="1" si="279"/>
        <v>2.9043485530873889</v>
      </c>
      <c r="EE76" s="19">
        <f t="shared" ca="1" si="280"/>
        <v>6.9188676968262799</v>
      </c>
      <c r="EF76" s="19">
        <f t="shared" ca="1" si="281"/>
        <v>14.614511946434607</v>
      </c>
      <c r="EG76" s="19">
        <f t="shared" ca="1" si="282"/>
        <v>0</v>
      </c>
      <c r="EH76" s="19">
        <f t="shared" ca="1" si="283"/>
        <v>0</v>
      </c>
      <c r="EI76" s="5"/>
      <c r="EJ76" s="5"/>
      <c r="EK76" s="5"/>
      <c r="EL76" s="5">
        <f t="shared" ref="EL76:EW91" ca="1" si="407">OFFSET(INDIRECT($D$21),$C76,EL$19)</f>
        <v>73395.199999999997</v>
      </c>
      <c r="EM76" s="5">
        <f t="shared" ca="1" si="407"/>
        <v>0</v>
      </c>
      <c r="EN76" s="5">
        <f t="shared" ca="1" si="407"/>
        <v>8488.7999999999993</v>
      </c>
      <c r="EO76" s="5">
        <f t="shared" ca="1" si="407"/>
        <v>30182.5</v>
      </c>
      <c r="EP76" s="5">
        <f t="shared" ca="1" si="407"/>
        <v>0</v>
      </c>
      <c r="EQ76" s="5">
        <f t="shared" ca="1" si="407"/>
        <v>0</v>
      </c>
      <c r="ER76" s="5">
        <f t="shared" ca="1" si="407"/>
        <v>0</v>
      </c>
      <c r="ES76" s="5">
        <f t="shared" ca="1" si="407"/>
        <v>11157.1</v>
      </c>
      <c r="ET76" s="5">
        <f t="shared" ca="1" si="407"/>
        <v>23566.799999999999</v>
      </c>
      <c r="EU76" s="5">
        <f t="shared" ca="1" si="407"/>
        <v>0</v>
      </c>
      <c r="EV76" s="5">
        <f t="shared" ca="1" si="407"/>
        <v>0</v>
      </c>
      <c r="EW76" s="5">
        <f t="shared" ca="1" si="407"/>
        <v>0</v>
      </c>
      <c r="EX76" s="5"/>
      <c r="EY76" s="5">
        <f t="shared" ref="EY76:FJ91" ca="1" si="408">OFFSET(INDIRECT($D$21),$C76,EY$19)</f>
        <v>206.554</v>
      </c>
      <c r="EZ76" s="5">
        <f t="shared" ca="1" si="408"/>
        <v>46.7545</v>
      </c>
      <c r="FA76" s="5">
        <f t="shared" ca="1" si="408"/>
        <v>0</v>
      </c>
      <c r="FB76" s="5">
        <f t="shared" ca="1" si="408"/>
        <v>0</v>
      </c>
      <c r="FC76" s="5">
        <f t="shared" ca="1" si="408"/>
        <v>0</v>
      </c>
      <c r="FD76" s="5">
        <f t="shared" ca="1" si="408"/>
        <v>0</v>
      </c>
      <c r="FE76" s="5">
        <f t="shared" ca="1" si="408"/>
        <v>159.79900000000001</v>
      </c>
      <c r="FF76" s="5">
        <f t="shared" ca="1" si="408"/>
        <v>0</v>
      </c>
      <c r="FG76" s="5">
        <f t="shared" ca="1" si="408"/>
        <v>0</v>
      </c>
      <c r="FH76" s="5">
        <f t="shared" ca="1" si="408"/>
        <v>0</v>
      </c>
      <c r="FI76" s="5">
        <f t="shared" ca="1" si="408"/>
        <v>0</v>
      </c>
      <c r="FJ76" s="5">
        <f t="shared" ca="1" si="408"/>
        <v>0</v>
      </c>
      <c r="FK76" s="5"/>
      <c r="FL76" s="5">
        <f t="shared" ref="FL76:FS91" ca="1" si="409">OFFSET(INDIRECT($D$21),$C76,FL$19)</f>
        <v>277.423</v>
      </c>
      <c r="FM76" s="5">
        <f t="shared" ca="1" si="409"/>
        <v>1.7089300000000001</v>
      </c>
      <c r="FN76" s="5">
        <f t="shared" ca="1" si="409"/>
        <v>54.729799999999997</v>
      </c>
      <c r="FO76" s="5">
        <f t="shared" ca="1" si="409"/>
        <v>156.85499999999999</v>
      </c>
      <c r="FP76" s="5">
        <f t="shared" ca="1" si="409"/>
        <v>0</v>
      </c>
      <c r="FQ76" s="5">
        <f t="shared" ca="1" si="409"/>
        <v>0</v>
      </c>
      <c r="FR76" s="5">
        <f t="shared" ca="1" si="409"/>
        <v>5.2366299999999999</v>
      </c>
      <c r="FS76" s="5">
        <f t="shared" ca="1" si="409"/>
        <v>58.893000000000001</v>
      </c>
      <c r="FT76" s="5"/>
      <c r="FU76" s="19">
        <f t="shared" ca="1" si="284"/>
        <v>49.26878703612828</v>
      </c>
      <c r="FV76" s="19">
        <f t="shared" ca="1" si="285"/>
        <v>0.84976354310930802</v>
      </c>
      <c r="FW76" s="19">
        <f t="shared" ca="1" si="286"/>
        <v>5.2641711649818417</v>
      </c>
      <c r="FX76" s="19">
        <f t="shared" ca="1" si="287"/>
        <v>18.717115044183451</v>
      </c>
      <c r="FY76" s="19">
        <f t="shared" ca="1" si="288"/>
        <v>0</v>
      </c>
      <c r="FZ76" s="19">
        <f t="shared" ca="1" si="289"/>
        <v>0</v>
      </c>
      <c r="GA76" s="19">
        <f t="shared" ca="1" si="290"/>
        <v>2.9043485530873889</v>
      </c>
      <c r="GB76" s="19">
        <f t="shared" ca="1" si="291"/>
        <v>6.9188676968262799</v>
      </c>
      <c r="GC76" s="19">
        <f t="shared" ca="1" si="292"/>
        <v>14.614511946434607</v>
      </c>
      <c r="GD76" s="19">
        <f t="shared" ca="1" si="293"/>
        <v>0</v>
      </c>
      <c r="GE76" s="19">
        <f t="shared" ca="1" si="294"/>
        <v>0</v>
      </c>
      <c r="GF76" s="5"/>
      <c r="GG76" s="5"/>
      <c r="GH76" s="5"/>
      <c r="GI76" s="5">
        <f t="shared" ca="1" si="404"/>
        <v>62381.4</v>
      </c>
      <c r="GJ76" s="5">
        <f t="shared" ca="1" si="404"/>
        <v>0</v>
      </c>
      <c r="GK76" s="5">
        <f t="shared" ca="1" si="404"/>
        <v>8329.69</v>
      </c>
      <c r="GL76" s="5">
        <f t="shared" ca="1" si="404"/>
        <v>23046.9</v>
      </c>
      <c r="GM76" s="5">
        <f t="shared" ca="1" si="404"/>
        <v>0</v>
      </c>
      <c r="GN76" s="5">
        <f t="shared" ca="1" si="404"/>
        <v>0</v>
      </c>
      <c r="GO76" s="5">
        <f t="shared" ca="1" si="404"/>
        <v>0</v>
      </c>
      <c r="GP76" s="5">
        <f t="shared" ca="1" si="404"/>
        <v>7438.04</v>
      </c>
      <c r="GQ76" s="5">
        <f t="shared" ca="1" si="404"/>
        <v>23566.799999999999</v>
      </c>
      <c r="GR76" s="5">
        <f t="shared" ca="1" si="404"/>
        <v>0</v>
      </c>
      <c r="GS76" s="5">
        <f t="shared" ca="1" si="404"/>
        <v>0</v>
      </c>
      <c r="GT76" s="5">
        <f t="shared" ca="1" si="404"/>
        <v>0</v>
      </c>
      <c r="GU76" s="5"/>
      <c r="GV76" s="5">
        <f t="shared" ca="1" si="405"/>
        <v>325.98399999999998</v>
      </c>
      <c r="GW76" s="5">
        <f t="shared" ca="1" si="405"/>
        <v>155.94</v>
      </c>
      <c r="GX76" s="5">
        <f t="shared" ca="1" si="405"/>
        <v>0</v>
      </c>
      <c r="GY76" s="5">
        <f t="shared" ca="1" si="405"/>
        <v>0</v>
      </c>
      <c r="GZ76" s="5">
        <f t="shared" ca="1" si="405"/>
        <v>0</v>
      </c>
      <c r="HA76" s="5">
        <f t="shared" ca="1" si="405"/>
        <v>0</v>
      </c>
      <c r="HB76" s="5">
        <f t="shared" ca="1" si="405"/>
        <v>170.04499999999999</v>
      </c>
      <c r="HC76" s="5">
        <f t="shared" ca="1" si="405"/>
        <v>0</v>
      </c>
      <c r="HD76" s="5">
        <f t="shared" ca="1" si="405"/>
        <v>0</v>
      </c>
      <c r="HE76" s="5">
        <f t="shared" ca="1" si="405"/>
        <v>0</v>
      </c>
      <c r="HF76" s="5">
        <f t="shared" ca="1" si="405"/>
        <v>0</v>
      </c>
      <c r="HG76" s="5">
        <f t="shared" ca="1" si="405"/>
        <v>0</v>
      </c>
      <c r="HH76" s="5"/>
      <c r="HI76" s="5">
        <f t="shared" ca="1" si="406"/>
        <v>225.422</v>
      </c>
      <c r="HJ76" s="5">
        <f t="shared" ca="1" si="406"/>
        <v>5.65951</v>
      </c>
      <c r="HK76" s="5">
        <f t="shared" ca="1" si="406"/>
        <v>55.145299999999999</v>
      </c>
      <c r="HL76" s="5">
        <f t="shared" ca="1" si="406"/>
        <v>119.78400000000001</v>
      </c>
      <c r="HM76" s="5">
        <f t="shared" ca="1" si="406"/>
        <v>0</v>
      </c>
      <c r="HN76" s="5">
        <f t="shared" ca="1" si="406"/>
        <v>0</v>
      </c>
      <c r="HO76" s="5">
        <f t="shared" ca="1" si="406"/>
        <v>5.5721100000000003</v>
      </c>
      <c r="HP76" s="5">
        <f t="shared" ca="1" si="406"/>
        <v>39.262</v>
      </c>
      <c r="HQ76" s="5"/>
      <c r="HR76" s="19">
        <f t="shared" ca="1" si="103"/>
        <v>44.609425706008288</v>
      </c>
      <c r="HS76" s="19">
        <f t="shared" ca="1" si="104"/>
        <v>2.8342111863556556</v>
      </c>
      <c r="HT76" s="19">
        <f t="shared" ca="1" si="105"/>
        <v>5.1655020628637276</v>
      </c>
      <c r="HU76" s="19">
        <f t="shared" ca="1" si="106"/>
        <v>14.29210564770286</v>
      </c>
      <c r="HV76" s="19">
        <f t="shared" ca="1" si="107"/>
        <v>0</v>
      </c>
      <c r="HW76" s="19">
        <f t="shared" ca="1" si="108"/>
        <v>0</v>
      </c>
      <c r="HX76" s="19">
        <f t="shared" ca="1" si="109"/>
        <v>3.0905697138889794</v>
      </c>
      <c r="HY76" s="19">
        <f t="shared" ca="1" si="110"/>
        <v>4.6125619277143466</v>
      </c>
      <c r="HZ76" s="19">
        <f t="shared" ca="1" si="111"/>
        <v>14.614511946434607</v>
      </c>
      <c r="IA76" s="19">
        <f t="shared" ca="1" si="112"/>
        <v>0</v>
      </c>
      <c r="IB76" s="19">
        <f t="shared" ca="1" si="113"/>
        <v>0</v>
      </c>
      <c r="IC76" s="5"/>
      <c r="ID76" s="5"/>
      <c r="IE76" s="5"/>
      <c r="IF76" s="5">
        <f t="shared" ref="IF76:IQ91" ca="1" si="410">OFFSET(INDIRECT($D$21),$C76,IF$19)</f>
        <v>62381.4</v>
      </c>
      <c r="IG76" s="5">
        <f t="shared" ca="1" si="410"/>
        <v>0</v>
      </c>
      <c r="IH76" s="5">
        <f t="shared" ca="1" si="410"/>
        <v>8329.69</v>
      </c>
      <c r="II76" s="5">
        <f t="shared" ca="1" si="410"/>
        <v>23046.9</v>
      </c>
      <c r="IJ76" s="5">
        <f t="shared" ca="1" si="410"/>
        <v>0</v>
      </c>
      <c r="IK76" s="5">
        <f t="shared" ca="1" si="410"/>
        <v>0</v>
      </c>
      <c r="IL76" s="5">
        <f t="shared" ca="1" si="410"/>
        <v>0</v>
      </c>
      <c r="IM76" s="5">
        <f t="shared" ca="1" si="410"/>
        <v>7438.04</v>
      </c>
      <c r="IN76" s="5">
        <f t="shared" ca="1" si="410"/>
        <v>23566.799999999999</v>
      </c>
      <c r="IO76" s="5">
        <f t="shared" ca="1" si="410"/>
        <v>0</v>
      </c>
      <c r="IP76" s="5">
        <f t="shared" ca="1" si="410"/>
        <v>0</v>
      </c>
      <c r="IQ76" s="5">
        <f t="shared" ca="1" si="410"/>
        <v>0</v>
      </c>
      <c r="IR76" s="5"/>
      <c r="IS76" s="5">
        <f t="shared" ref="IS76:JD91" ca="1" si="411">OFFSET(INDIRECT($D$21),$C76,IS$19)</f>
        <v>325.98399999999998</v>
      </c>
      <c r="IT76" s="5">
        <f t="shared" ca="1" si="411"/>
        <v>155.94</v>
      </c>
      <c r="IU76" s="5">
        <f t="shared" ca="1" si="411"/>
        <v>0</v>
      </c>
      <c r="IV76" s="5">
        <f t="shared" ca="1" si="411"/>
        <v>0</v>
      </c>
      <c r="IW76" s="5">
        <f t="shared" ca="1" si="411"/>
        <v>0</v>
      </c>
      <c r="IX76" s="5">
        <f t="shared" ca="1" si="411"/>
        <v>0</v>
      </c>
      <c r="IY76" s="5">
        <f t="shared" ca="1" si="411"/>
        <v>170.04499999999999</v>
      </c>
      <c r="IZ76" s="5">
        <f t="shared" ca="1" si="411"/>
        <v>0</v>
      </c>
      <c r="JA76" s="5">
        <f t="shared" ca="1" si="411"/>
        <v>0</v>
      </c>
      <c r="JB76" s="5">
        <f t="shared" ca="1" si="411"/>
        <v>0</v>
      </c>
      <c r="JC76" s="5">
        <f t="shared" ca="1" si="411"/>
        <v>0</v>
      </c>
      <c r="JD76" s="5">
        <f t="shared" ca="1" si="411"/>
        <v>0</v>
      </c>
      <c r="JE76" s="5"/>
      <c r="JF76" s="5">
        <f t="shared" ref="JF76:JM91" ca="1" si="412">OFFSET(INDIRECT($D$21),$C76,JF$19)</f>
        <v>225.422</v>
      </c>
      <c r="JG76" s="5">
        <f t="shared" ca="1" si="412"/>
        <v>5.65951</v>
      </c>
      <c r="JH76" s="5">
        <f t="shared" ca="1" si="412"/>
        <v>55.145299999999999</v>
      </c>
      <c r="JI76" s="5">
        <f t="shared" ca="1" si="412"/>
        <v>119.78400000000001</v>
      </c>
      <c r="JJ76" s="5">
        <f t="shared" ca="1" si="412"/>
        <v>0</v>
      </c>
      <c r="JK76" s="5">
        <f t="shared" ca="1" si="412"/>
        <v>0</v>
      </c>
      <c r="JL76" s="5">
        <f t="shared" ca="1" si="412"/>
        <v>5.5721100000000003</v>
      </c>
      <c r="JM76" s="5">
        <f t="shared" ca="1" si="412"/>
        <v>39.262</v>
      </c>
      <c r="JN76" s="5"/>
      <c r="JO76" s="19">
        <f t="shared" ca="1" si="295"/>
        <v>44.609425706008288</v>
      </c>
      <c r="JP76" s="19">
        <f t="shared" ca="1" si="296"/>
        <v>2.8342111863556556</v>
      </c>
      <c r="JQ76" s="19">
        <f t="shared" ca="1" si="297"/>
        <v>5.1655020628637276</v>
      </c>
      <c r="JR76" s="19">
        <f t="shared" ca="1" si="298"/>
        <v>14.29210564770286</v>
      </c>
      <c r="JS76" s="19">
        <f t="shared" ca="1" si="299"/>
        <v>0</v>
      </c>
      <c r="JT76" s="19">
        <f t="shared" ca="1" si="300"/>
        <v>0</v>
      </c>
      <c r="JU76" s="19">
        <f t="shared" ca="1" si="301"/>
        <v>3.0905697138889794</v>
      </c>
      <c r="JV76" s="19">
        <f t="shared" ca="1" si="302"/>
        <v>4.6125619277143466</v>
      </c>
      <c r="JW76" s="19">
        <f t="shared" ca="1" si="303"/>
        <v>14.614511946434607</v>
      </c>
      <c r="JX76" s="19">
        <f t="shared" ca="1" si="304"/>
        <v>0</v>
      </c>
      <c r="JY76" s="19">
        <f t="shared" ca="1" si="305"/>
        <v>0</v>
      </c>
    </row>
    <row r="77" spans="1:285" ht="15" customHeight="1" x14ac:dyDescent="0.25">
      <c r="A77" s="5">
        <f>IF('Old Results'!E57='New Results'!E57,'New Results'!E57,"0")</f>
        <v>5502.06</v>
      </c>
      <c r="B77" s="5">
        <f t="shared" si="339"/>
        <v>200</v>
      </c>
      <c r="C77" s="27">
        <f t="shared" si="272"/>
        <v>56</v>
      </c>
      <c r="D77" s="41" t="str">
        <f>'Old Results'!C57</f>
        <v>020006S-Run14</v>
      </c>
      <c r="E77" s="41" t="str">
        <f>'New Results'!C57</f>
        <v>020006S-Run14</v>
      </c>
      <c r="F77" s="5">
        <f t="shared" ca="1" si="346"/>
        <v>0</v>
      </c>
      <c r="G77" s="5">
        <f t="shared" ca="1" si="347"/>
        <v>0</v>
      </c>
      <c r="H77" s="5">
        <f t="shared" ca="1" si="348"/>
        <v>0</v>
      </c>
      <c r="I77" s="5">
        <f t="shared" ca="1" si="349"/>
        <v>0</v>
      </c>
      <c r="J77" s="5">
        <f t="shared" ca="1" si="350"/>
        <v>0</v>
      </c>
      <c r="K77" s="5">
        <f t="shared" ca="1" si="351"/>
        <v>0</v>
      </c>
      <c r="L77" s="5">
        <f t="shared" ca="1" si="352"/>
        <v>0</v>
      </c>
      <c r="M77" s="5">
        <f t="shared" ca="1" si="353"/>
        <v>0</v>
      </c>
      <c r="N77" s="5">
        <f t="shared" ca="1" si="354"/>
        <v>0</v>
      </c>
      <c r="O77" s="5">
        <f t="shared" ca="1" si="355"/>
        <v>0</v>
      </c>
      <c r="P77" s="5">
        <f t="shared" ca="1" si="356"/>
        <v>0</v>
      </c>
      <c r="Q77" s="5">
        <f t="shared" ca="1" si="356"/>
        <v>0</v>
      </c>
      <c r="R77" s="5">
        <f t="shared" ca="1" si="357"/>
        <v>0</v>
      </c>
      <c r="S77" s="5">
        <f t="shared" ca="1" si="358"/>
        <v>0</v>
      </c>
      <c r="T77" s="5">
        <f t="shared" ca="1" si="359"/>
        <v>0</v>
      </c>
      <c r="U77" s="5">
        <f t="shared" ca="1" si="360"/>
        <v>0</v>
      </c>
      <c r="V77" s="5">
        <f t="shared" ca="1" si="361"/>
        <v>0</v>
      </c>
      <c r="W77" s="5">
        <f t="shared" ca="1" si="362"/>
        <v>0</v>
      </c>
      <c r="X77" s="5">
        <f t="shared" ca="1" si="363"/>
        <v>0</v>
      </c>
      <c r="Y77" s="5">
        <f t="shared" ca="1" si="364"/>
        <v>0</v>
      </c>
      <c r="Z77" s="5">
        <f t="shared" ca="1" si="365"/>
        <v>0</v>
      </c>
      <c r="AA77" s="5">
        <f t="shared" ca="1" si="366"/>
        <v>0</v>
      </c>
      <c r="AB77" s="5">
        <f t="shared" ca="1" si="367"/>
        <v>0</v>
      </c>
      <c r="AC77" s="5">
        <f t="shared" ca="1" si="367"/>
        <v>0</v>
      </c>
      <c r="AD77" s="37">
        <f t="shared" ca="1" si="368"/>
        <v>0</v>
      </c>
      <c r="AE77" s="37">
        <f t="shared" ca="1" si="369"/>
        <v>0</v>
      </c>
      <c r="AF77" s="37">
        <f t="shared" ca="1" si="370"/>
        <v>0</v>
      </c>
      <c r="AG77" s="37">
        <f t="shared" ca="1" si="371"/>
        <v>0</v>
      </c>
      <c r="AH77" s="37">
        <f t="shared" ca="1" si="372"/>
        <v>0</v>
      </c>
      <c r="AI77" s="37">
        <f t="shared" ca="1" si="373"/>
        <v>0</v>
      </c>
      <c r="AJ77" s="37">
        <f t="shared" ca="1" si="374"/>
        <v>0</v>
      </c>
      <c r="AK77" s="37">
        <f t="shared" ca="1" si="375"/>
        <v>0</v>
      </c>
      <c r="AL77" s="33">
        <f t="shared" ca="1" si="330"/>
        <v>45.900676619302587</v>
      </c>
      <c r="AM77" s="33">
        <f t="shared" ca="1" si="331"/>
        <v>45.900676619302587</v>
      </c>
      <c r="AN77" s="24">
        <f t="shared" ca="1" si="376"/>
        <v>0</v>
      </c>
      <c r="AO77" s="34">
        <f t="shared" ca="1" si="377"/>
        <v>251.94200000000001</v>
      </c>
      <c r="AP77" s="34">
        <f t="shared" ca="1" si="378"/>
        <v>251.94200000000001</v>
      </c>
      <c r="AQ77" s="45">
        <f t="shared" ca="1" si="131"/>
        <v>0</v>
      </c>
      <c r="AR77" s="34">
        <f t="shared" ca="1" si="70"/>
        <v>-63.2</v>
      </c>
      <c r="AS77" s="34">
        <f t="shared" ca="1" si="71"/>
        <v>-63.2</v>
      </c>
      <c r="AT77" s="47">
        <f t="shared" ca="1" si="132"/>
        <v>0</v>
      </c>
      <c r="AU77" s="5"/>
      <c r="AV77" s="5">
        <f t="shared" ca="1" si="72"/>
        <v>0</v>
      </c>
      <c r="AW77" s="5">
        <f t="shared" ca="1" si="73"/>
        <v>0</v>
      </c>
      <c r="AX77" s="5">
        <f t="shared" ca="1" si="74"/>
        <v>0</v>
      </c>
      <c r="AY77" s="5">
        <f t="shared" ca="1" si="75"/>
        <v>0</v>
      </c>
      <c r="AZ77" s="5">
        <f t="shared" ca="1" si="76"/>
        <v>0</v>
      </c>
      <c r="BA77" s="5">
        <f t="shared" ca="1" si="77"/>
        <v>0</v>
      </c>
      <c r="BB77" s="5">
        <f t="shared" ca="1" si="78"/>
        <v>0</v>
      </c>
      <c r="BC77" s="5">
        <f t="shared" ca="1" si="79"/>
        <v>0</v>
      </c>
      <c r="BD77" s="5">
        <f t="shared" ca="1" si="80"/>
        <v>0</v>
      </c>
      <c r="BE77" s="5">
        <f t="shared" ca="1" si="81"/>
        <v>0</v>
      </c>
      <c r="BF77" s="5">
        <f t="shared" ca="1" si="82"/>
        <v>0</v>
      </c>
      <c r="BG77" s="5">
        <f t="shared" ca="1" si="83"/>
        <v>0</v>
      </c>
      <c r="BH77" s="5">
        <f t="shared" ca="1" si="379"/>
        <v>0</v>
      </c>
      <c r="BI77" s="5">
        <f t="shared" ca="1" si="380"/>
        <v>0</v>
      </c>
      <c r="BJ77" s="5">
        <f t="shared" ca="1" si="381"/>
        <v>0</v>
      </c>
      <c r="BK77" s="5">
        <f t="shared" ca="1" si="382"/>
        <v>0</v>
      </c>
      <c r="BL77" s="5">
        <f t="shared" ca="1" si="383"/>
        <v>0</v>
      </c>
      <c r="BM77" s="5">
        <f t="shared" ca="1" si="384"/>
        <v>0</v>
      </c>
      <c r="BN77" s="5">
        <f t="shared" ca="1" si="385"/>
        <v>0</v>
      </c>
      <c r="BO77" s="5">
        <f t="shared" ca="1" si="386"/>
        <v>0</v>
      </c>
      <c r="BP77" s="5">
        <f t="shared" ca="1" si="387"/>
        <v>0</v>
      </c>
      <c r="BQ77" s="5">
        <f t="shared" ca="1" si="388"/>
        <v>0</v>
      </c>
      <c r="BR77" s="5">
        <f t="shared" ca="1" si="389"/>
        <v>0</v>
      </c>
      <c r="BS77" s="5">
        <f t="shared" ca="1" si="389"/>
        <v>0</v>
      </c>
      <c r="BT77" s="37">
        <f t="shared" ca="1" si="390"/>
        <v>0</v>
      </c>
      <c r="BU77" s="37">
        <f t="shared" ca="1" si="391"/>
        <v>0</v>
      </c>
      <c r="BV77" s="37">
        <f t="shared" ca="1" si="392"/>
        <v>0</v>
      </c>
      <c r="BW77" s="37">
        <f t="shared" ca="1" si="393"/>
        <v>0</v>
      </c>
      <c r="BX77" s="37">
        <f t="shared" ca="1" si="394"/>
        <v>0</v>
      </c>
      <c r="BY77" s="37">
        <f t="shared" ca="1" si="395"/>
        <v>0</v>
      </c>
      <c r="BZ77" s="37">
        <f t="shared" ca="1" si="396"/>
        <v>0</v>
      </c>
      <c r="CA77" s="19">
        <f t="shared" ca="1" si="397"/>
        <v>0</v>
      </c>
      <c r="CB77" s="33">
        <f t="shared" ca="1" si="86"/>
        <v>39.054209368854572</v>
      </c>
      <c r="CC77" s="33">
        <f t="shared" ca="1" si="87"/>
        <v>39.054209368854572</v>
      </c>
      <c r="CD77" s="24">
        <f t="shared" ca="1" si="398"/>
        <v>0</v>
      </c>
      <c r="CE77" s="34">
        <f t="shared" ca="1" si="399"/>
        <v>188.756</v>
      </c>
      <c r="CF77" s="34">
        <f t="shared" ca="1" si="400"/>
        <v>188.756</v>
      </c>
      <c r="CG77" s="45">
        <f t="shared" ca="1" si="332"/>
        <v>0</v>
      </c>
      <c r="CH77" s="5"/>
      <c r="CI77" s="44"/>
      <c r="CJ77" s="5">
        <f t="shared" ca="1" si="155"/>
        <v>42</v>
      </c>
      <c r="CK77" s="5">
        <f t="shared" ca="1" si="156"/>
        <v>39</v>
      </c>
      <c r="CL77" s="63">
        <f t="shared" ca="1" si="157"/>
        <v>7.1428571428571397E-2</v>
      </c>
      <c r="CO77" s="5">
        <f t="shared" ca="1" si="401"/>
        <v>68701.399999999994</v>
      </c>
      <c r="CP77" s="5">
        <f t="shared" ca="1" si="401"/>
        <v>0</v>
      </c>
      <c r="CQ77" s="5">
        <f t="shared" ca="1" si="401"/>
        <v>3473</v>
      </c>
      <c r="CR77" s="5">
        <f t="shared" ca="1" si="401"/>
        <v>30976.5</v>
      </c>
      <c r="CS77" s="5">
        <f t="shared" ca="1" si="401"/>
        <v>0</v>
      </c>
      <c r="CT77" s="5">
        <f t="shared" ca="1" si="401"/>
        <v>0</v>
      </c>
      <c r="CU77" s="5">
        <f t="shared" ca="1" si="401"/>
        <v>0</v>
      </c>
      <c r="CV77" s="5">
        <f t="shared" ca="1" si="401"/>
        <v>10685.1</v>
      </c>
      <c r="CW77" s="5">
        <f t="shared" ca="1" si="401"/>
        <v>23566.799999999999</v>
      </c>
      <c r="CX77" s="5">
        <f t="shared" ca="1" si="401"/>
        <v>0</v>
      </c>
      <c r="CY77" s="5">
        <f t="shared" ca="1" si="401"/>
        <v>0</v>
      </c>
      <c r="CZ77" s="5">
        <f t="shared" ca="1" si="401"/>
        <v>0</v>
      </c>
      <c r="DA77" s="5"/>
      <c r="DB77" s="5">
        <f t="shared" ca="1" si="402"/>
        <v>181.39099999999999</v>
      </c>
      <c r="DC77" s="5">
        <f t="shared" ca="1" si="402"/>
        <v>21.592199999999998</v>
      </c>
      <c r="DD77" s="5">
        <f t="shared" ca="1" si="402"/>
        <v>0</v>
      </c>
      <c r="DE77" s="5">
        <f t="shared" ca="1" si="402"/>
        <v>0</v>
      </c>
      <c r="DF77" s="5">
        <f t="shared" ca="1" si="402"/>
        <v>0</v>
      </c>
      <c r="DG77" s="5">
        <f t="shared" ca="1" si="402"/>
        <v>0</v>
      </c>
      <c r="DH77" s="5">
        <f t="shared" ca="1" si="402"/>
        <v>159.79900000000001</v>
      </c>
      <c r="DI77" s="5">
        <f t="shared" ca="1" si="402"/>
        <v>0</v>
      </c>
      <c r="DJ77" s="5">
        <f t="shared" ca="1" si="402"/>
        <v>0</v>
      </c>
      <c r="DK77" s="5">
        <f t="shared" ca="1" si="402"/>
        <v>0</v>
      </c>
      <c r="DL77" s="5">
        <f t="shared" ca="1" si="402"/>
        <v>0</v>
      </c>
      <c r="DM77" s="5">
        <f t="shared" ca="1" si="402"/>
        <v>0</v>
      </c>
      <c r="DN77" s="5"/>
      <c r="DO77" s="5">
        <f t="shared" ca="1" si="403"/>
        <v>251.94200000000001</v>
      </c>
      <c r="DP77" s="5">
        <f t="shared" ca="1" si="403"/>
        <v>0.80498499999999995</v>
      </c>
      <c r="DQ77" s="5">
        <f t="shared" ca="1" si="403"/>
        <v>28.517700000000001</v>
      </c>
      <c r="DR77" s="5">
        <f t="shared" ca="1" si="403"/>
        <v>160.98099999999999</v>
      </c>
      <c r="DS77" s="5">
        <f t="shared" ca="1" si="403"/>
        <v>0</v>
      </c>
      <c r="DT77" s="5">
        <f t="shared" ca="1" si="403"/>
        <v>0</v>
      </c>
      <c r="DU77" s="5">
        <f t="shared" ca="1" si="403"/>
        <v>5.2366299999999999</v>
      </c>
      <c r="DV77" s="5">
        <f t="shared" ca="1" si="403"/>
        <v>56.401899999999998</v>
      </c>
      <c r="DW77" s="5"/>
      <c r="DX77" s="19">
        <f t="shared" ca="1" si="273"/>
        <v>45.900676619302587</v>
      </c>
      <c r="DY77" s="19">
        <f t="shared" ca="1" si="274"/>
        <v>0.3924384685008887</v>
      </c>
      <c r="DZ77" s="19">
        <f t="shared" ca="1" si="275"/>
        <v>2.1537162444611653</v>
      </c>
      <c r="EA77" s="19">
        <f t="shared" ca="1" si="276"/>
        <v>19.209499351152111</v>
      </c>
      <c r="EB77" s="19">
        <f t="shared" ca="1" si="277"/>
        <v>0</v>
      </c>
      <c r="EC77" s="19">
        <f t="shared" ca="1" si="278"/>
        <v>0</v>
      </c>
      <c r="ED77" s="19">
        <f t="shared" ca="1" si="279"/>
        <v>2.9043485530873889</v>
      </c>
      <c r="EE77" s="19">
        <f t="shared" ca="1" si="280"/>
        <v>6.6261656906685857</v>
      </c>
      <c r="EF77" s="19">
        <f t="shared" ca="1" si="281"/>
        <v>14.614511946434607</v>
      </c>
      <c r="EG77" s="19">
        <f t="shared" ca="1" si="282"/>
        <v>0</v>
      </c>
      <c r="EH77" s="19">
        <f t="shared" ca="1" si="283"/>
        <v>0</v>
      </c>
      <c r="EI77" s="5"/>
      <c r="EJ77" s="5"/>
      <c r="EK77" s="5"/>
      <c r="EL77" s="5">
        <f t="shared" ca="1" si="407"/>
        <v>68701.399999999994</v>
      </c>
      <c r="EM77" s="5">
        <f t="shared" ca="1" si="407"/>
        <v>0</v>
      </c>
      <c r="EN77" s="5">
        <f t="shared" ca="1" si="407"/>
        <v>3473</v>
      </c>
      <c r="EO77" s="5">
        <f t="shared" ca="1" si="407"/>
        <v>30976.5</v>
      </c>
      <c r="EP77" s="5">
        <f t="shared" ca="1" si="407"/>
        <v>0</v>
      </c>
      <c r="EQ77" s="5">
        <f t="shared" ca="1" si="407"/>
        <v>0</v>
      </c>
      <c r="ER77" s="5">
        <f t="shared" ca="1" si="407"/>
        <v>0</v>
      </c>
      <c r="ES77" s="5">
        <f t="shared" ca="1" si="407"/>
        <v>10685.1</v>
      </c>
      <c r="ET77" s="5">
        <f t="shared" ca="1" si="407"/>
        <v>23566.799999999999</v>
      </c>
      <c r="EU77" s="5">
        <f t="shared" ca="1" si="407"/>
        <v>0</v>
      </c>
      <c r="EV77" s="5">
        <f t="shared" ca="1" si="407"/>
        <v>0</v>
      </c>
      <c r="EW77" s="5">
        <f t="shared" ca="1" si="407"/>
        <v>0</v>
      </c>
      <c r="EX77" s="5"/>
      <c r="EY77" s="5">
        <f t="shared" ca="1" si="408"/>
        <v>181.39099999999999</v>
      </c>
      <c r="EZ77" s="5">
        <f t="shared" ca="1" si="408"/>
        <v>21.592199999999998</v>
      </c>
      <c r="FA77" s="5">
        <f t="shared" ca="1" si="408"/>
        <v>0</v>
      </c>
      <c r="FB77" s="5">
        <f t="shared" ca="1" si="408"/>
        <v>0</v>
      </c>
      <c r="FC77" s="5">
        <f t="shared" ca="1" si="408"/>
        <v>0</v>
      </c>
      <c r="FD77" s="5">
        <f t="shared" ca="1" si="408"/>
        <v>0</v>
      </c>
      <c r="FE77" s="5">
        <f t="shared" ca="1" si="408"/>
        <v>159.79900000000001</v>
      </c>
      <c r="FF77" s="5">
        <f t="shared" ca="1" si="408"/>
        <v>0</v>
      </c>
      <c r="FG77" s="5">
        <f t="shared" ca="1" si="408"/>
        <v>0</v>
      </c>
      <c r="FH77" s="5">
        <f t="shared" ca="1" si="408"/>
        <v>0</v>
      </c>
      <c r="FI77" s="5">
        <f t="shared" ca="1" si="408"/>
        <v>0</v>
      </c>
      <c r="FJ77" s="5">
        <f t="shared" ca="1" si="408"/>
        <v>0</v>
      </c>
      <c r="FK77" s="5"/>
      <c r="FL77" s="5">
        <f t="shared" ca="1" si="409"/>
        <v>251.94200000000001</v>
      </c>
      <c r="FM77" s="5">
        <f t="shared" ca="1" si="409"/>
        <v>0.80498499999999995</v>
      </c>
      <c r="FN77" s="5">
        <f t="shared" ca="1" si="409"/>
        <v>28.517700000000001</v>
      </c>
      <c r="FO77" s="5">
        <f t="shared" ca="1" si="409"/>
        <v>160.98099999999999</v>
      </c>
      <c r="FP77" s="5">
        <f t="shared" ca="1" si="409"/>
        <v>0</v>
      </c>
      <c r="FQ77" s="5">
        <f t="shared" ca="1" si="409"/>
        <v>0</v>
      </c>
      <c r="FR77" s="5">
        <f t="shared" ca="1" si="409"/>
        <v>5.2366299999999999</v>
      </c>
      <c r="FS77" s="5">
        <f t="shared" ca="1" si="409"/>
        <v>56.401899999999998</v>
      </c>
      <c r="FT77" s="5"/>
      <c r="FU77" s="19">
        <f t="shared" ca="1" si="284"/>
        <v>45.900676619302587</v>
      </c>
      <c r="FV77" s="19">
        <f t="shared" ca="1" si="285"/>
        <v>0.3924384685008887</v>
      </c>
      <c r="FW77" s="19">
        <f t="shared" ca="1" si="286"/>
        <v>2.1537162444611653</v>
      </c>
      <c r="FX77" s="19">
        <f t="shared" ca="1" si="287"/>
        <v>19.209499351152111</v>
      </c>
      <c r="FY77" s="19">
        <f t="shared" ca="1" si="288"/>
        <v>0</v>
      </c>
      <c r="FZ77" s="19">
        <f t="shared" ca="1" si="289"/>
        <v>0</v>
      </c>
      <c r="GA77" s="19">
        <f t="shared" ca="1" si="290"/>
        <v>2.9043485530873889</v>
      </c>
      <c r="GB77" s="19">
        <f t="shared" ca="1" si="291"/>
        <v>6.6261656906685857</v>
      </c>
      <c r="GC77" s="19">
        <f t="shared" ca="1" si="292"/>
        <v>14.614511946434607</v>
      </c>
      <c r="GD77" s="19">
        <f t="shared" ca="1" si="293"/>
        <v>0</v>
      </c>
      <c r="GE77" s="19">
        <f t="shared" ca="1" si="294"/>
        <v>0</v>
      </c>
      <c r="GF77" s="5"/>
      <c r="GG77" s="5"/>
      <c r="GH77" s="5"/>
      <c r="GI77" s="5">
        <f t="shared" ca="1" si="404"/>
        <v>56638.6</v>
      </c>
      <c r="GJ77" s="5">
        <f t="shared" ca="1" si="404"/>
        <v>0</v>
      </c>
      <c r="GK77" s="5">
        <f t="shared" ca="1" si="404"/>
        <v>6481.69</v>
      </c>
      <c r="GL77" s="5">
        <f t="shared" ca="1" si="404"/>
        <v>19152.099999999999</v>
      </c>
      <c r="GM77" s="5">
        <f t="shared" ca="1" si="404"/>
        <v>0</v>
      </c>
      <c r="GN77" s="5">
        <f t="shared" ca="1" si="404"/>
        <v>0</v>
      </c>
      <c r="GO77" s="5">
        <f t="shared" ca="1" si="404"/>
        <v>0</v>
      </c>
      <c r="GP77" s="5">
        <f t="shared" ca="1" si="404"/>
        <v>7438.04</v>
      </c>
      <c r="GQ77" s="5">
        <f t="shared" ca="1" si="404"/>
        <v>23566.799999999999</v>
      </c>
      <c r="GR77" s="5">
        <f t="shared" ca="1" si="404"/>
        <v>0</v>
      </c>
      <c r="GS77" s="5">
        <f t="shared" ca="1" si="404"/>
        <v>0</v>
      </c>
      <c r="GT77" s="5">
        <f t="shared" ca="1" si="404"/>
        <v>0</v>
      </c>
      <c r="GU77" s="5"/>
      <c r="GV77" s="5">
        <f t="shared" ca="1" si="405"/>
        <v>216.27699999999999</v>
      </c>
      <c r="GW77" s="5">
        <f t="shared" ca="1" si="405"/>
        <v>46.232999999999997</v>
      </c>
      <c r="GX77" s="5">
        <f t="shared" ca="1" si="405"/>
        <v>0</v>
      </c>
      <c r="GY77" s="5">
        <f t="shared" ca="1" si="405"/>
        <v>0</v>
      </c>
      <c r="GZ77" s="5">
        <f t="shared" ca="1" si="405"/>
        <v>0</v>
      </c>
      <c r="HA77" s="5">
        <f t="shared" ca="1" si="405"/>
        <v>0</v>
      </c>
      <c r="HB77" s="5">
        <f t="shared" ca="1" si="405"/>
        <v>170.04400000000001</v>
      </c>
      <c r="HC77" s="5">
        <f t="shared" ca="1" si="405"/>
        <v>0</v>
      </c>
      <c r="HD77" s="5">
        <f t="shared" ca="1" si="405"/>
        <v>0</v>
      </c>
      <c r="HE77" s="5">
        <f t="shared" ca="1" si="405"/>
        <v>0</v>
      </c>
      <c r="HF77" s="5">
        <f t="shared" ca="1" si="405"/>
        <v>0</v>
      </c>
      <c r="HG77" s="5">
        <f t="shared" ca="1" si="405"/>
        <v>0</v>
      </c>
      <c r="HH77" s="5"/>
      <c r="HI77" s="5">
        <f t="shared" ca="1" si="406"/>
        <v>188.756</v>
      </c>
      <c r="HJ77" s="5">
        <f t="shared" ca="1" si="406"/>
        <v>1.69479</v>
      </c>
      <c r="HK77" s="5">
        <f t="shared" ca="1" si="406"/>
        <v>42.695799999999998</v>
      </c>
      <c r="HL77" s="5">
        <f t="shared" ca="1" si="406"/>
        <v>99.531199999999998</v>
      </c>
      <c r="HM77" s="5">
        <f t="shared" ca="1" si="406"/>
        <v>0</v>
      </c>
      <c r="HN77" s="5">
        <f t="shared" ca="1" si="406"/>
        <v>0</v>
      </c>
      <c r="HO77" s="5">
        <f t="shared" ca="1" si="406"/>
        <v>5.5721100000000003</v>
      </c>
      <c r="HP77" s="5">
        <f t="shared" ca="1" si="406"/>
        <v>39.262</v>
      </c>
      <c r="HQ77" s="5"/>
      <c r="HR77" s="19">
        <f t="shared" ca="1" si="103"/>
        <v>39.054209368854572</v>
      </c>
      <c r="HS77" s="19">
        <f t="shared" ca="1" si="104"/>
        <v>0.84028527496973837</v>
      </c>
      <c r="HT77" s="19">
        <f t="shared" ca="1" si="105"/>
        <v>4.0194992929920783</v>
      </c>
      <c r="HU77" s="19">
        <f t="shared" ca="1" si="106"/>
        <v>11.876817991806703</v>
      </c>
      <c r="HV77" s="19">
        <f t="shared" ca="1" si="107"/>
        <v>0</v>
      </c>
      <c r="HW77" s="19">
        <f t="shared" ca="1" si="108"/>
        <v>0</v>
      </c>
      <c r="HX77" s="19">
        <f t="shared" ca="1" si="109"/>
        <v>3.0905515388781657</v>
      </c>
      <c r="HY77" s="19">
        <f t="shared" ca="1" si="110"/>
        <v>4.6125619277143466</v>
      </c>
      <c r="HZ77" s="19">
        <f t="shared" ca="1" si="111"/>
        <v>14.614511946434607</v>
      </c>
      <c r="IA77" s="19">
        <f t="shared" ca="1" si="112"/>
        <v>0</v>
      </c>
      <c r="IB77" s="19">
        <f t="shared" ca="1" si="113"/>
        <v>0</v>
      </c>
      <c r="IC77" s="5"/>
      <c r="ID77" s="5"/>
      <c r="IE77" s="5"/>
      <c r="IF77" s="5">
        <f t="shared" ca="1" si="410"/>
        <v>56638.6</v>
      </c>
      <c r="IG77" s="5">
        <f t="shared" ca="1" si="410"/>
        <v>0</v>
      </c>
      <c r="IH77" s="5">
        <f t="shared" ca="1" si="410"/>
        <v>6481.69</v>
      </c>
      <c r="II77" s="5">
        <f t="shared" ca="1" si="410"/>
        <v>19152.099999999999</v>
      </c>
      <c r="IJ77" s="5">
        <f t="shared" ca="1" si="410"/>
        <v>0</v>
      </c>
      <c r="IK77" s="5">
        <f t="shared" ca="1" si="410"/>
        <v>0</v>
      </c>
      <c r="IL77" s="5">
        <f t="shared" ca="1" si="410"/>
        <v>0</v>
      </c>
      <c r="IM77" s="5">
        <f t="shared" ca="1" si="410"/>
        <v>7438.04</v>
      </c>
      <c r="IN77" s="5">
        <f t="shared" ca="1" si="410"/>
        <v>23566.799999999999</v>
      </c>
      <c r="IO77" s="5">
        <f t="shared" ca="1" si="410"/>
        <v>0</v>
      </c>
      <c r="IP77" s="5">
        <f t="shared" ca="1" si="410"/>
        <v>0</v>
      </c>
      <c r="IQ77" s="5">
        <f t="shared" ca="1" si="410"/>
        <v>0</v>
      </c>
      <c r="IR77" s="5"/>
      <c r="IS77" s="5">
        <f t="shared" ca="1" si="411"/>
        <v>216.27699999999999</v>
      </c>
      <c r="IT77" s="5">
        <f t="shared" ca="1" si="411"/>
        <v>46.232999999999997</v>
      </c>
      <c r="IU77" s="5">
        <f t="shared" ca="1" si="411"/>
        <v>0</v>
      </c>
      <c r="IV77" s="5">
        <f t="shared" ca="1" si="411"/>
        <v>0</v>
      </c>
      <c r="IW77" s="5">
        <f t="shared" ca="1" si="411"/>
        <v>0</v>
      </c>
      <c r="IX77" s="5">
        <f t="shared" ca="1" si="411"/>
        <v>0</v>
      </c>
      <c r="IY77" s="5">
        <f t="shared" ca="1" si="411"/>
        <v>170.04400000000001</v>
      </c>
      <c r="IZ77" s="5">
        <f t="shared" ca="1" si="411"/>
        <v>0</v>
      </c>
      <c r="JA77" s="5">
        <f t="shared" ca="1" si="411"/>
        <v>0</v>
      </c>
      <c r="JB77" s="5">
        <f t="shared" ca="1" si="411"/>
        <v>0</v>
      </c>
      <c r="JC77" s="5">
        <f t="shared" ca="1" si="411"/>
        <v>0</v>
      </c>
      <c r="JD77" s="5">
        <f t="shared" ca="1" si="411"/>
        <v>0</v>
      </c>
      <c r="JE77" s="5"/>
      <c r="JF77" s="5">
        <f t="shared" ca="1" si="412"/>
        <v>188.756</v>
      </c>
      <c r="JG77" s="5">
        <f t="shared" ca="1" si="412"/>
        <v>1.69479</v>
      </c>
      <c r="JH77" s="5">
        <f t="shared" ca="1" si="412"/>
        <v>42.695799999999998</v>
      </c>
      <c r="JI77" s="5">
        <f t="shared" ca="1" si="412"/>
        <v>99.531199999999998</v>
      </c>
      <c r="JJ77" s="5">
        <f t="shared" ca="1" si="412"/>
        <v>0</v>
      </c>
      <c r="JK77" s="5">
        <f t="shared" ca="1" si="412"/>
        <v>0</v>
      </c>
      <c r="JL77" s="5">
        <f t="shared" ca="1" si="412"/>
        <v>5.5721100000000003</v>
      </c>
      <c r="JM77" s="5">
        <f t="shared" ca="1" si="412"/>
        <v>39.262</v>
      </c>
      <c r="JN77" s="5"/>
      <c r="JO77" s="19">
        <f t="shared" ca="1" si="295"/>
        <v>39.054209368854572</v>
      </c>
      <c r="JP77" s="19">
        <f t="shared" ca="1" si="296"/>
        <v>0.84028527496973837</v>
      </c>
      <c r="JQ77" s="19">
        <f t="shared" ca="1" si="297"/>
        <v>4.0194992929920783</v>
      </c>
      <c r="JR77" s="19">
        <f t="shared" ca="1" si="298"/>
        <v>11.876817991806703</v>
      </c>
      <c r="JS77" s="19">
        <f t="shared" ca="1" si="299"/>
        <v>0</v>
      </c>
      <c r="JT77" s="19">
        <f t="shared" ca="1" si="300"/>
        <v>0</v>
      </c>
      <c r="JU77" s="19">
        <f t="shared" ca="1" si="301"/>
        <v>3.0905515388781657</v>
      </c>
      <c r="JV77" s="19">
        <f t="shared" ca="1" si="302"/>
        <v>4.6125619277143466</v>
      </c>
      <c r="JW77" s="19">
        <f t="shared" ca="1" si="303"/>
        <v>14.614511946434607</v>
      </c>
      <c r="JX77" s="19">
        <f t="shared" ca="1" si="304"/>
        <v>0</v>
      </c>
      <c r="JY77" s="19">
        <f t="shared" ca="1" si="305"/>
        <v>0</v>
      </c>
    </row>
    <row r="78" spans="1:285" ht="15" customHeight="1" x14ac:dyDescent="0.25">
      <c r="A78" s="5">
        <f>IF('Old Results'!E58='New Results'!E58,'New Results'!E58,"0")</f>
        <v>5502.06</v>
      </c>
      <c r="B78" s="5">
        <f t="shared" si="339"/>
        <v>200</v>
      </c>
      <c r="C78" s="27">
        <f t="shared" si="272"/>
        <v>57</v>
      </c>
      <c r="D78" s="41" t="str">
        <f>'Old Results'!C58</f>
        <v>020006S-Run18</v>
      </c>
      <c r="E78" s="41" t="str">
        <f>'New Results'!C58</f>
        <v>020006S-Run18</v>
      </c>
      <c r="F78" s="5">
        <f t="shared" ca="1" si="346"/>
        <v>0</v>
      </c>
      <c r="G78" s="5">
        <f t="shared" ca="1" si="347"/>
        <v>0</v>
      </c>
      <c r="H78" s="5">
        <f t="shared" ca="1" si="348"/>
        <v>0</v>
      </c>
      <c r="I78" s="5">
        <f t="shared" ca="1" si="349"/>
        <v>0</v>
      </c>
      <c r="J78" s="5">
        <f t="shared" ca="1" si="350"/>
        <v>0</v>
      </c>
      <c r="K78" s="5">
        <f t="shared" ca="1" si="351"/>
        <v>0</v>
      </c>
      <c r="L78" s="5">
        <f t="shared" ca="1" si="352"/>
        <v>0</v>
      </c>
      <c r="M78" s="5">
        <f t="shared" ca="1" si="353"/>
        <v>0</v>
      </c>
      <c r="N78" s="5">
        <f t="shared" ca="1" si="354"/>
        <v>0</v>
      </c>
      <c r="O78" s="5">
        <f t="shared" ca="1" si="355"/>
        <v>0</v>
      </c>
      <c r="P78" s="5">
        <f t="shared" ca="1" si="356"/>
        <v>0</v>
      </c>
      <c r="Q78" s="5">
        <f t="shared" ca="1" si="356"/>
        <v>0</v>
      </c>
      <c r="R78" s="5">
        <f t="shared" ca="1" si="357"/>
        <v>0</v>
      </c>
      <c r="S78" s="5">
        <f t="shared" ca="1" si="358"/>
        <v>0</v>
      </c>
      <c r="T78" s="5">
        <f t="shared" ca="1" si="359"/>
        <v>0</v>
      </c>
      <c r="U78" s="5">
        <f t="shared" ca="1" si="360"/>
        <v>0</v>
      </c>
      <c r="V78" s="5">
        <f t="shared" ca="1" si="361"/>
        <v>0</v>
      </c>
      <c r="W78" s="5">
        <f t="shared" ca="1" si="362"/>
        <v>0</v>
      </c>
      <c r="X78" s="5">
        <f t="shared" ca="1" si="363"/>
        <v>0</v>
      </c>
      <c r="Y78" s="5">
        <f t="shared" ca="1" si="364"/>
        <v>0</v>
      </c>
      <c r="Z78" s="5">
        <f t="shared" ca="1" si="365"/>
        <v>0</v>
      </c>
      <c r="AA78" s="5">
        <f t="shared" ca="1" si="366"/>
        <v>0</v>
      </c>
      <c r="AB78" s="5">
        <f t="shared" ca="1" si="367"/>
        <v>0</v>
      </c>
      <c r="AC78" s="5">
        <f t="shared" ca="1" si="367"/>
        <v>0</v>
      </c>
      <c r="AD78" s="37">
        <f t="shared" ca="1" si="368"/>
        <v>0</v>
      </c>
      <c r="AE78" s="37">
        <f t="shared" ca="1" si="369"/>
        <v>0</v>
      </c>
      <c r="AF78" s="37">
        <f t="shared" ca="1" si="370"/>
        <v>0</v>
      </c>
      <c r="AG78" s="37">
        <f t="shared" ca="1" si="371"/>
        <v>0</v>
      </c>
      <c r="AH78" s="37">
        <f t="shared" ca="1" si="372"/>
        <v>0</v>
      </c>
      <c r="AI78" s="37">
        <f t="shared" ca="1" si="373"/>
        <v>0</v>
      </c>
      <c r="AJ78" s="37">
        <f t="shared" ca="1" si="374"/>
        <v>0</v>
      </c>
      <c r="AK78" s="37">
        <f t="shared" ca="1" si="375"/>
        <v>0</v>
      </c>
      <c r="AL78" s="33">
        <f t="shared" ca="1" si="330"/>
        <v>43.683797123259289</v>
      </c>
      <c r="AM78" s="33">
        <f t="shared" ca="1" si="331"/>
        <v>43.683797123259289</v>
      </c>
      <c r="AN78" s="24">
        <f t="shared" ca="1" si="376"/>
        <v>0</v>
      </c>
      <c r="AO78" s="34">
        <f t="shared" ca="1" si="377"/>
        <v>227.09100000000001</v>
      </c>
      <c r="AP78" s="34">
        <f t="shared" ca="1" si="378"/>
        <v>227.09100000000001</v>
      </c>
      <c r="AQ78" s="45">
        <f t="shared" ca="1" si="131"/>
        <v>0</v>
      </c>
      <c r="AR78" s="34">
        <f t="shared" ca="1" si="70"/>
        <v>-61.1</v>
      </c>
      <c r="AS78" s="34">
        <f t="shared" ca="1" si="71"/>
        <v>-61.1</v>
      </c>
      <c r="AT78" s="47">
        <f t="shared" ca="1" si="132"/>
        <v>0</v>
      </c>
      <c r="AU78" s="5"/>
      <c r="AV78" s="5">
        <f t="shared" ca="1" si="72"/>
        <v>0</v>
      </c>
      <c r="AW78" s="5">
        <f t="shared" ca="1" si="73"/>
        <v>0</v>
      </c>
      <c r="AX78" s="5">
        <f t="shared" ca="1" si="74"/>
        <v>0</v>
      </c>
      <c r="AY78" s="5">
        <f t="shared" ca="1" si="75"/>
        <v>0</v>
      </c>
      <c r="AZ78" s="5">
        <f t="shared" ca="1" si="76"/>
        <v>0</v>
      </c>
      <c r="BA78" s="5">
        <f t="shared" ca="1" si="77"/>
        <v>0</v>
      </c>
      <c r="BB78" s="5">
        <f t="shared" ca="1" si="78"/>
        <v>0</v>
      </c>
      <c r="BC78" s="5">
        <f t="shared" ca="1" si="79"/>
        <v>0</v>
      </c>
      <c r="BD78" s="5">
        <f t="shared" ca="1" si="80"/>
        <v>0</v>
      </c>
      <c r="BE78" s="5">
        <f t="shared" ca="1" si="81"/>
        <v>0</v>
      </c>
      <c r="BF78" s="5">
        <f t="shared" ca="1" si="82"/>
        <v>0</v>
      </c>
      <c r="BG78" s="5">
        <f t="shared" ca="1" si="83"/>
        <v>0</v>
      </c>
      <c r="BH78" s="5">
        <f t="shared" ca="1" si="379"/>
        <v>0</v>
      </c>
      <c r="BI78" s="5">
        <f t="shared" ca="1" si="380"/>
        <v>0</v>
      </c>
      <c r="BJ78" s="5">
        <f t="shared" ca="1" si="381"/>
        <v>0</v>
      </c>
      <c r="BK78" s="5">
        <f t="shared" ca="1" si="382"/>
        <v>0</v>
      </c>
      <c r="BL78" s="5">
        <f t="shared" ca="1" si="383"/>
        <v>0</v>
      </c>
      <c r="BM78" s="5">
        <f t="shared" ca="1" si="384"/>
        <v>0</v>
      </c>
      <c r="BN78" s="5">
        <f t="shared" ca="1" si="385"/>
        <v>0</v>
      </c>
      <c r="BO78" s="5">
        <f t="shared" ca="1" si="386"/>
        <v>0</v>
      </c>
      <c r="BP78" s="5">
        <f t="shared" ca="1" si="387"/>
        <v>0</v>
      </c>
      <c r="BQ78" s="5">
        <f t="shared" ca="1" si="388"/>
        <v>0</v>
      </c>
      <c r="BR78" s="5">
        <f t="shared" ca="1" si="389"/>
        <v>0</v>
      </c>
      <c r="BS78" s="5">
        <f t="shared" ca="1" si="389"/>
        <v>0</v>
      </c>
      <c r="BT78" s="37">
        <f t="shared" ca="1" si="390"/>
        <v>0</v>
      </c>
      <c r="BU78" s="37">
        <f t="shared" ca="1" si="391"/>
        <v>0</v>
      </c>
      <c r="BV78" s="37">
        <f t="shared" ca="1" si="392"/>
        <v>0</v>
      </c>
      <c r="BW78" s="37">
        <f t="shared" ca="1" si="393"/>
        <v>0</v>
      </c>
      <c r="BX78" s="37">
        <f t="shared" ca="1" si="394"/>
        <v>0</v>
      </c>
      <c r="BY78" s="37">
        <f t="shared" ca="1" si="395"/>
        <v>0</v>
      </c>
      <c r="BZ78" s="37">
        <f t="shared" ca="1" si="396"/>
        <v>0</v>
      </c>
      <c r="CA78" s="19">
        <f t="shared" ca="1" si="397"/>
        <v>0</v>
      </c>
      <c r="CB78" s="33">
        <f t="shared" ca="1" si="86"/>
        <v>36.484418781329168</v>
      </c>
      <c r="CC78" s="33">
        <f t="shared" ca="1" si="87"/>
        <v>36.484418781329168</v>
      </c>
      <c r="CD78" s="24">
        <f t="shared" ca="1" si="398"/>
        <v>0</v>
      </c>
      <c r="CE78" s="34">
        <f t="shared" ca="1" si="399"/>
        <v>166.024</v>
      </c>
      <c r="CF78" s="34">
        <f t="shared" ca="1" si="400"/>
        <v>166.024</v>
      </c>
      <c r="CG78" s="45">
        <f t="shared" ca="1" si="332"/>
        <v>0</v>
      </c>
      <c r="CH78" s="5"/>
      <c r="CI78" s="44"/>
      <c r="CJ78" s="5">
        <f t="shared" ca="1" si="155"/>
        <v>47</v>
      </c>
      <c r="CK78" s="5">
        <f t="shared" ca="1" si="156"/>
        <v>43</v>
      </c>
      <c r="CL78" s="63">
        <f t="shared" ca="1" si="157"/>
        <v>8.5106382978723416E-2</v>
      </c>
      <c r="CO78" s="5">
        <f t="shared" ca="1" si="401"/>
        <v>63984.4</v>
      </c>
      <c r="CP78" s="5">
        <f t="shared" ca="1" si="401"/>
        <v>31.266500000000001</v>
      </c>
      <c r="CQ78" s="5">
        <f t="shared" ca="1" si="401"/>
        <v>5574.6</v>
      </c>
      <c r="CR78" s="5">
        <f t="shared" ca="1" si="401"/>
        <v>23654.7</v>
      </c>
      <c r="CS78" s="5">
        <f t="shared" ca="1" si="401"/>
        <v>0</v>
      </c>
      <c r="CT78" s="5">
        <f t="shared" ca="1" si="401"/>
        <v>0</v>
      </c>
      <c r="CU78" s="5">
        <f t="shared" ca="1" si="401"/>
        <v>0</v>
      </c>
      <c r="CV78" s="5">
        <f t="shared" ca="1" si="401"/>
        <v>11157.1</v>
      </c>
      <c r="CW78" s="5">
        <f t="shared" ca="1" si="401"/>
        <v>23566.799999999999</v>
      </c>
      <c r="CX78" s="5">
        <f t="shared" ca="1" si="401"/>
        <v>0</v>
      </c>
      <c r="CY78" s="5">
        <f t="shared" ca="1" si="401"/>
        <v>0</v>
      </c>
      <c r="CZ78" s="5">
        <f t="shared" ca="1" si="401"/>
        <v>0</v>
      </c>
      <c r="DA78" s="5"/>
      <c r="DB78" s="5">
        <f t="shared" ca="1" si="402"/>
        <v>220.36099999999999</v>
      </c>
      <c r="DC78" s="5">
        <f t="shared" ca="1" si="402"/>
        <v>60.825699999999998</v>
      </c>
      <c r="DD78" s="5">
        <f t="shared" ca="1" si="402"/>
        <v>0</v>
      </c>
      <c r="DE78" s="5">
        <f t="shared" ca="1" si="402"/>
        <v>0</v>
      </c>
      <c r="DF78" s="5">
        <f t="shared" ca="1" si="402"/>
        <v>0</v>
      </c>
      <c r="DG78" s="5">
        <f t="shared" ca="1" si="402"/>
        <v>0</v>
      </c>
      <c r="DH78" s="5">
        <f t="shared" ca="1" si="402"/>
        <v>159.535</v>
      </c>
      <c r="DI78" s="5">
        <f t="shared" ca="1" si="402"/>
        <v>0</v>
      </c>
      <c r="DJ78" s="5">
        <f t="shared" ca="1" si="402"/>
        <v>0</v>
      </c>
      <c r="DK78" s="5">
        <f t="shared" ca="1" si="402"/>
        <v>0</v>
      </c>
      <c r="DL78" s="5">
        <f t="shared" ca="1" si="402"/>
        <v>0</v>
      </c>
      <c r="DM78" s="5">
        <f t="shared" ca="1" si="402"/>
        <v>0</v>
      </c>
      <c r="DN78" s="5"/>
      <c r="DO78" s="5">
        <f t="shared" ca="1" si="403"/>
        <v>227.09100000000001</v>
      </c>
      <c r="DP78" s="5">
        <f t="shared" ca="1" si="403"/>
        <v>2.3729300000000002</v>
      </c>
      <c r="DQ78" s="5">
        <f t="shared" ca="1" si="403"/>
        <v>37.667000000000002</v>
      </c>
      <c r="DR78" s="5">
        <f t="shared" ca="1" si="403"/>
        <v>122.931</v>
      </c>
      <c r="DS78" s="5">
        <f t="shared" ca="1" si="403"/>
        <v>0</v>
      </c>
      <c r="DT78" s="5">
        <f t="shared" ca="1" si="403"/>
        <v>0</v>
      </c>
      <c r="DU78" s="5">
        <f t="shared" ca="1" si="403"/>
        <v>5.22797</v>
      </c>
      <c r="DV78" s="5">
        <f t="shared" ca="1" si="403"/>
        <v>58.893000000000001</v>
      </c>
      <c r="DW78" s="5"/>
      <c r="DX78" s="19">
        <f t="shared" ca="1" si="273"/>
        <v>43.683797123259289</v>
      </c>
      <c r="DY78" s="19">
        <f t="shared" ca="1" si="274"/>
        <v>1.1248970927252702</v>
      </c>
      <c r="DZ78" s="19">
        <f t="shared" ca="1" si="275"/>
        <v>3.4569843295056764</v>
      </c>
      <c r="EA78" s="19">
        <f t="shared" ca="1" si="276"/>
        <v>14.669021493767788</v>
      </c>
      <c r="EB78" s="19">
        <f t="shared" ca="1" si="277"/>
        <v>0</v>
      </c>
      <c r="EC78" s="19">
        <f t="shared" ca="1" si="278"/>
        <v>0</v>
      </c>
      <c r="ED78" s="19">
        <f t="shared" ca="1" si="279"/>
        <v>2.8995503502324582</v>
      </c>
      <c r="EE78" s="19">
        <f t="shared" ca="1" si="280"/>
        <v>6.9188676968262799</v>
      </c>
      <c r="EF78" s="19">
        <f t="shared" ca="1" si="281"/>
        <v>14.614511946434607</v>
      </c>
      <c r="EG78" s="19">
        <f t="shared" ca="1" si="282"/>
        <v>0</v>
      </c>
      <c r="EH78" s="19">
        <f t="shared" ca="1" si="283"/>
        <v>0</v>
      </c>
      <c r="EI78" s="5"/>
      <c r="EJ78" s="5"/>
      <c r="EK78" s="5"/>
      <c r="EL78" s="5">
        <f t="shared" ca="1" si="407"/>
        <v>63984.4</v>
      </c>
      <c r="EM78" s="5">
        <f t="shared" ca="1" si="407"/>
        <v>31.266500000000001</v>
      </c>
      <c r="EN78" s="5">
        <f t="shared" ca="1" si="407"/>
        <v>5574.6</v>
      </c>
      <c r="EO78" s="5">
        <f t="shared" ca="1" si="407"/>
        <v>23654.7</v>
      </c>
      <c r="EP78" s="5">
        <f t="shared" ca="1" si="407"/>
        <v>0</v>
      </c>
      <c r="EQ78" s="5">
        <f t="shared" ca="1" si="407"/>
        <v>0</v>
      </c>
      <c r="ER78" s="5">
        <f t="shared" ca="1" si="407"/>
        <v>0</v>
      </c>
      <c r="ES78" s="5">
        <f t="shared" ca="1" si="407"/>
        <v>11157.1</v>
      </c>
      <c r="ET78" s="5">
        <f t="shared" ca="1" si="407"/>
        <v>23566.799999999999</v>
      </c>
      <c r="EU78" s="5">
        <f t="shared" ca="1" si="407"/>
        <v>0</v>
      </c>
      <c r="EV78" s="5">
        <f t="shared" ca="1" si="407"/>
        <v>0</v>
      </c>
      <c r="EW78" s="5">
        <f t="shared" ca="1" si="407"/>
        <v>0</v>
      </c>
      <c r="EX78" s="5"/>
      <c r="EY78" s="5">
        <f t="shared" ca="1" si="408"/>
        <v>220.36099999999999</v>
      </c>
      <c r="EZ78" s="5">
        <f t="shared" ca="1" si="408"/>
        <v>60.825699999999998</v>
      </c>
      <c r="FA78" s="5">
        <f t="shared" ca="1" si="408"/>
        <v>0</v>
      </c>
      <c r="FB78" s="5">
        <f t="shared" ca="1" si="408"/>
        <v>0</v>
      </c>
      <c r="FC78" s="5">
        <f t="shared" ca="1" si="408"/>
        <v>0</v>
      </c>
      <c r="FD78" s="5">
        <f t="shared" ca="1" si="408"/>
        <v>0</v>
      </c>
      <c r="FE78" s="5">
        <f t="shared" ca="1" si="408"/>
        <v>159.535</v>
      </c>
      <c r="FF78" s="5">
        <f t="shared" ca="1" si="408"/>
        <v>0</v>
      </c>
      <c r="FG78" s="5">
        <f t="shared" ca="1" si="408"/>
        <v>0</v>
      </c>
      <c r="FH78" s="5">
        <f t="shared" ca="1" si="408"/>
        <v>0</v>
      </c>
      <c r="FI78" s="5">
        <f t="shared" ca="1" si="408"/>
        <v>0</v>
      </c>
      <c r="FJ78" s="5">
        <f t="shared" ca="1" si="408"/>
        <v>0</v>
      </c>
      <c r="FK78" s="5"/>
      <c r="FL78" s="5">
        <f t="shared" ca="1" si="409"/>
        <v>227.09100000000001</v>
      </c>
      <c r="FM78" s="5">
        <f t="shared" ca="1" si="409"/>
        <v>2.3729300000000002</v>
      </c>
      <c r="FN78" s="5">
        <f t="shared" ca="1" si="409"/>
        <v>37.667000000000002</v>
      </c>
      <c r="FO78" s="5">
        <f t="shared" ca="1" si="409"/>
        <v>122.931</v>
      </c>
      <c r="FP78" s="5">
        <f t="shared" ca="1" si="409"/>
        <v>0</v>
      </c>
      <c r="FQ78" s="5">
        <f t="shared" ca="1" si="409"/>
        <v>0</v>
      </c>
      <c r="FR78" s="5">
        <f t="shared" ca="1" si="409"/>
        <v>5.22797</v>
      </c>
      <c r="FS78" s="5">
        <f t="shared" ca="1" si="409"/>
        <v>58.893000000000001</v>
      </c>
      <c r="FT78" s="5"/>
      <c r="FU78" s="19">
        <f t="shared" ca="1" si="284"/>
        <v>43.683797123259289</v>
      </c>
      <c r="FV78" s="19">
        <f t="shared" ca="1" si="285"/>
        <v>1.1248970927252702</v>
      </c>
      <c r="FW78" s="19">
        <f t="shared" ca="1" si="286"/>
        <v>3.4569843295056764</v>
      </c>
      <c r="FX78" s="19">
        <f t="shared" ca="1" si="287"/>
        <v>14.669021493767788</v>
      </c>
      <c r="FY78" s="19">
        <f t="shared" ca="1" si="288"/>
        <v>0</v>
      </c>
      <c r="FZ78" s="19">
        <f t="shared" ca="1" si="289"/>
        <v>0</v>
      </c>
      <c r="GA78" s="19">
        <f t="shared" ca="1" si="290"/>
        <v>2.8995503502324582</v>
      </c>
      <c r="GB78" s="19">
        <f t="shared" ca="1" si="291"/>
        <v>6.9188676968262799</v>
      </c>
      <c r="GC78" s="19">
        <f t="shared" ca="1" si="292"/>
        <v>14.614511946434607</v>
      </c>
      <c r="GD78" s="19">
        <f t="shared" ca="1" si="293"/>
        <v>0</v>
      </c>
      <c r="GE78" s="19">
        <f t="shared" ca="1" si="294"/>
        <v>0</v>
      </c>
      <c r="GF78" s="5"/>
      <c r="GG78" s="5"/>
      <c r="GH78" s="5"/>
      <c r="GI78" s="5">
        <f t="shared" ca="1" si="404"/>
        <v>52485.1</v>
      </c>
      <c r="GJ78" s="5">
        <f t="shared" ca="1" si="404"/>
        <v>0</v>
      </c>
      <c r="GK78" s="5">
        <f t="shared" ca="1" si="404"/>
        <v>5906.89</v>
      </c>
      <c r="GL78" s="5">
        <f t="shared" ca="1" si="404"/>
        <v>15573.4</v>
      </c>
      <c r="GM78" s="5">
        <f t="shared" ca="1" si="404"/>
        <v>0</v>
      </c>
      <c r="GN78" s="5">
        <f t="shared" ca="1" si="404"/>
        <v>0</v>
      </c>
      <c r="GO78" s="5">
        <f t="shared" ca="1" si="404"/>
        <v>0</v>
      </c>
      <c r="GP78" s="5">
        <f t="shared" ca="1" si="404"/>
        <v>7438.04</v>
      </c>
      <c r="GQ78" s="5">
        <f t="shared" ca="1" si="404"/>
        <v>23566.799999999999</v>
      </c>
      <c r="GR78" s="5">
        <f t="shared" ca="1" si="404"/>
        <v>0</v>
      </c>
      <c r="GS78" s="5">
        <f t="shared" ca="1" si="404"/>
        <v>0</v>
      </c>
      <c r="GT78" s="5">
        <f t="shared" ca="1" si="404"/>
        <v>0</v>
      </c>
      <c r="GU78" s="5"/>
      <c r="GV78" s="5">
        <f t="shared" ca="1" si="405"/>
        <v>216.60300000000001</v>
      </c>
      <c r="GW78" s="5">
        <f t="shared" ca="1" si="405"/>
        <v>46.558399999999999</v>
      </c>
      <c r="GX78" s="5">
        <f t="shared" ca="1" si="405"/>
        <v>0</v>
      </c>
      <c r="GY78" s="5">
        <f t="shared" ca="1" si="405"/>
        <v>0</v>
      </c>
      <c r="GZ78" s="5">
        <f t="shared" ca="1" si="405"/>
        <v>0</v>
      </c>
      <c r="HA78" s="5">
        <f t="shared" ca="1" si="405"/>
        <v>0</v>
      </c>
      <c r="HB78" s="5">
        <f t="shared" ca="1" si="405"/>
        <v>170.04400000000001</v>
      </c>
      <c r="HC78" s="5">
        <f t="shared" ca="1" si="405"/>
        <v>0</v>
      </c>
      <c r="HD78" s="5">
        <f t="shared" ca="1" si="405"/>
        <v>0</v>
      </c>
      <c r="HE78" s="5">
        <f t="shared" ca="1" si="405"/>
        <v>0</v>
      </c>
      <c r="HF78" s="5">
        <f t="shared" ca="1" si="405"/>
        <v>0</v>
      </c>
      <c r="HG78" s="5">
        <f t="shared" ca="1" si="405"/>
        <v>0</v>
      </c>
      <c r="HH78" s="5"/>
      <c r="HI78" s="5">
        <f t="shared" ca="1" si="406"/>
        <v>166.024</v>
      </c>
      <c r="HJ78" s="5">
        <f t="shared" ca="1" si="406"/>
        <v>1.71366</v>
      </c>
      <c r="HK78" s="5">
        <f t="shared" ca="1" si="406"/>
        <v>38.552999999999997</v>
      </c>
      <c r="HL78" s="5">
        <f t="shared" ca="1" si="406"/>
        <v>80.923400000000001</v>
      </c>
      <c r="HM78" s="5">
        <f t="shared" ca="1" si="406"/>
        <v>0</v>
      </c>
      <c r="HN78" s="5">
        <f t="shared" ca="1" si="406"/>
        <v>0</v>
      </c>
      <c r="HO78" s="5">
        <f t="shared" ca="1" si="406"/>
        <v>5.57212</v>
      </c>
      <c r="HP78" s="5">
        <f t="shared" ca="1" si="406"/>
        <v>39.262</v>
      </c>
      <c r="HQ78" s="5"/>
      <c r="HR78" s="19">
        <f t="shared" ca="1" si="103"/>
        <v>36.484418781329168</v>
      </c>
      <c r="HS78" s="19">
        <f t="shared" ca="1" si="104"/>
        <v>0.84619942348865695</v>
      </c>
      <c r="HT78" s="19">
        <f t="shared" ca="1" si="105"/>
        <v>3.6630477821034306</v>
      </c>
      <c r="HU78" s="19">
        <f t="shared" ca="1" si="106"/>
        <v>9.657553861644546</v>
      </c>
      <c r="HV78" s="19">
        <f t="shared" ca="1" si="107"/>
        <v>0</v>
      </c>
      <c r="HW78" s="19">
        <f t="shared" ca="1" si="108"/>
        <v>0</v>
      </c>
      <c r="HX78" s="19">
        <f t="shared" ca="1" si="109"/>
        <v>3.0905515388781657</v>
      </c>
      <c r="HY78" s="19">
        <f t="shared" ca="1" si="110"/>
        <v>4.6125619277143466</v>
      </c>
      <c r="HZ78" s="19">
        <f t="shared" ca="1" si="111"/>
        <v>14.614511946434607</v>
      </c>
      <c r="IA78" s="19">
        <f t="shared" ca="1" si="112"/>
        <v>0</v>
      </c>
      <c r="IB78" s="19">
        <f t="shared" ca="1" si="113"/>
        <v>0</v>
      </c>
      <c r="IC78" s="5"/>
      <c r="ID78" s="5"/>
      <c r="IE78" s="5"/>
      <c r="IF78" s="5">
        <f t="shared" ca="1" si="410"/>
        <v>52485.1</v>
      </c>
      <c r="IG78" s="5">
        <f t="shared" ca="1" si="410"/>
        <v>0</v>
      </c>
      <c r="IH78" s="5">
        <f t="shared" ca="1" si="410"/>
        <v>5906.89</v>
      </c>
      <c r="II78" s="5">
        <f t="shared" ca="1" si="410"/>
        <v>15573.4</v>
      </c>
      <c r="IJ78" s="5">
        <f t="shared" ca="1" si="410"/>
        <v>0</v>
      </c>
      <c r="IK78" s="5">
        <f t="shared" ca="1" si="410"/>
        <v>0</v>
      </c>
      <c r="IL78" s="5">
        <f t="shared" ca="1" si="410"/>
        <v>0</v>
      </c>
      <c r="IM78" s="5">
        <f t="shared" ca="1" si="410"/>
        <v>7438.04</v>
      </c>
      <c r="IN78" s="5">
        <f t="shared" ca="1" si="410"/>
        <v>23566.799999999999</v>
      </c>
      <c r="IO78" s="5">
        <f t="shared" ca="1" si="410"/>
        <v>0</v>
      </c>
      <c r="IP78" s="5">
        <f t="shared" ca="1" si="410"/>
        <v>0</v>
      </c>
      <c r="IQ78" s="5">
        <f t="shared" ca="1" si="410"/>
        <v>0</v>
      </c>
      <c r="IR78" s="5"/>
      <c r="IS78" s="5">
        <f t="shared" ca="1" si="411"/>
        <v>216.60300000000001</v>
      </c>
      <c r="IT78" s="5">
        <f t="shared" ca="1" si="411"/>
        <v>46.558399999999999</v>
      </c>
      <c r="IU78" s="5">
        <f t="shared" ca="1" si="411"/>
        <v>0</v>
      </c>
      <c r="IV78" s="5">
        <f t="shared" ca="1" si="411"/>
        <v>0</v>
      </c>
      <c r="IW78" s="5">
        <f t="shared" ca="1" si="411"/>
        <v>0</v>
      </c>
      <c r="IX78" s="5">
        <f t="shared" ca="1" si="411"/>
        <v>0</v>
      </c>
      <c r="IY78" s="5">
        <f t="shared" ca="1" si="411"/>
        <v>170.04400000000001</v>
      </c>
      <c r="IZ78" s="5">
        <f t="shared" ca="1" si="411"/>
        <v>0</v>
      </c>
      <c r="JA78" s="5">
        <f t="shared" ca="1" si="411"/>
        <v>0</v>
      </c>
      <c r="JB78" s="5">
        <f t="shared" ca="1" si="411"/>
        <v>0</v>
      </c>
      <c r="JC78" s="5">
        <f t="shared" ca="1" si="411"/>
        <v>0</v>
      </c>
      <c r="JD78" s="5">
        <f t="shared" ca="1" si="411"/>
        <v>0</v>
      </c>
      <c r="JE78" s="5"/>
      <c r="JF78" s="5">
        <f t="shared" ca="1" si="412"/>
        <v>166.024</v>
      </c>
      <c r="JG78" s="5">
        <f t="shared" ca="1" si="412"/>
        <v>1.71366</v>
      </c>
      <c r="JH78" s="5">
        <f t="shared" ca="1" si="412"/>
        <v>38.552999999999997</v>
      </c>
      <c r="JI78" s="5">
        <f t="shared" ca="1" si="412"/>
        <v>80.923400000000001</v>
      </c>
      <c r="JJ78" s="5">
        <f t="shared" ca="1" si="412"/>
        <v>0</v>
      </c>
      <c r="JK78" s="5">
        <f t="shared" ca="1" si="412"/>
        <v>0</v>
      </c>
      <c r="JL78" s="5">
        <f t="shared" ca="1" si="412"/>
        <v>5.57212</v>
      </c>
      <c r="JM78" s="5">
        <f t="shared" ca="1" si="412"/>
        <v>39.262</v>
      </c>
      <c r="JN78" s="5"/>
      <c r="JO78" s="19">
        <f t="shared" ca="1" si="295"/>
        <v>36.484418781329168</v>
      </c>
      <c r="JP78" s="19">
        <f t="shared" ca="1" si="296"/>
        <v>0.84619942348865695</v>
      </c>
      <c r="JQ78" s="19">
        <f t="shared" ca="1" si="297"/>
        <v>3.6630477821034306</v>
      </c>
      <c r="JR78" s="19">
        <f t="shared" ca="1" si="298"/>
        <v>9.657553861644546</v>
      </c>
      <c r="JS78" s="19">
        <f t="shared" ca="1" si="299"/>
        <v>0</v>
      </c>
      <c r="JT78" s="19">
        <f t="shared" ca="1" si="300"/>
        <v>0</v>
      </c>
      <c r="JU78" s="19">
        <f t="shared" ca="1" si="301"/>
        <v>3.0905515388781657</v>
      </c>
      <c r="JV78" s="19">
        <f t="shared" ca="1" si="302"/>
        <v>4.6125619277143466</v>
      </c>
      <c r="JW78" s="19">
        <f t="shared" ca="1" si="303"/>
        <v>14.614511946434607</v>
      </c>
      <c r="JX78" s="19">
        <f t="shared" ca="1" si="304"/>
        <v>0</v>
      </c>
      <c r="JY78" s="19">
        <f t="shared" ca="1" si="305"/>
        <v>0</v>
      </c>
    </row>
    <row r="79" spans="1:285" ht="15" customHeight="1" x14ac:dyDescent="0.25">
      <c r="A79" s="5">
        <f>IF('Old Results'!E59='New Results'!E59,'New Results'!E59,"0")</f>
        <v>5502.05</v>
      </c>
      <c r="B79" s="5">
        <f t="shared" si="339"/>
        <v>200</v>
      </c>
      <c r="C79" s="27">
        <f t="shared" si="272"/>
        <v>58</v>
      </c>
      <c r="D79" s="41" t="str">
        <f>'Old Results'!C59</f>
        <v>020015-Run02</v>
      </c>
      <c r="E79" s="41" t="str">
        <f>'New Results'!C59</f>
        <v>020015-Run02</v>
      </c>
      <c r="F79" s="5">
        <f t="shared" ca="1" si="346"/>
        <v>0</v>
      </c>
      <c r="G79" s="5">
        <f t="shared" ca="1" si="347"/>
        <v>0</v>
      </c>
      <c r="H79" s="5">
        <f t="shared" ca="1" si="348"/>
        <v>0</v>
      </c>
      <c r="I79" s="5">
        <f t="shared" ca="1" si="349"/>
        <v>0</v>
      </c>
      <c r="J79" s="5">
        <f t="shared" ca="1" si="350"/>
        <v>0</v>
      </c>
      <c r="K79" s="5">
        <f t="shared" ca="1" si="351"/>
        <v>0</v>
      </c>
      <c r="L79" s="5">
        <f t="shared" ca="1" si="352"/>
        <v>0</v>
      </c>
      <c r="M79" s="5">
        <f t="shared" ca="1" si="353"/>
        <v>0</v>
      </c>
      <c r="N79" s="5">
        <f t="shared" ca="1" si="354"/>
        <v>0</v>
      </c>
      <c r="O79" s="5">
        <f t="shared" ca="1" si="355"/>
        <v>0</v>
      </c>
      <c r="P79" s="5">
        <f t="shared" ca="1" si="356"/>
        <v>0</v>
      </c>
      <c r="Q79" s="5">
        <f t="shared" ca="1" si="356"/>
        <v>0</v>
      </c>
      <c r="R79" s="5">
        <f t="shared" ca="1" si="357"/>
        <v>0</v>
      </c>
      <c r="S79" s="5">
        <f t="shared" ca="1" si="358"/>
        <v>0</v>
      </c>
      <c r="T79" s="5">
        <f t="shared" ca="1" si="359"/>
        <v>0</v>
      </c>
      <c r="U79" s="5">
        <f t="shared" ca="1" si="360"/>
        <v>0</v>
      </c>
      <c r="V79" s="5">
        <f t="shared" ca="1" si="361"/>
        <v>0</v>
      </c>
      <c r="W79" s="5">
        <f t="shared" ca="1" si="362"/>
        <v>0</v>
      </c>
      <c r="X79" s="5">
        <f t="shared" ca="1" si="363"/>
        <v>0</v>
      </c>
      <c r="Y79" s="5">
        <f t="shared" ca="1" si="364"/>
        <v>0</v>
      </c>
      <c r="Z79" s="5">
        <f t="shared" ca="1" si="365"/>
        <v>0</v>
      </c>
      <c r="AA79" s="5">
        <f t="shared" ca="1" si="366"/>
        <v>0</v>
      </c>
      <c r="AB79" s="5">
        <f t="shared" ca="1" si="367"/>
        <v>0</v>
      </c>
      <c r="AC79" s="5">
        <f t="shared" ca="1" si="367"/>
        <v>0</v>
      </c>
      <c r="AD79" s="37">
        <f t="shared" ca="1" si="368"/>
        <v>0</v>
      </c>
      <c r="AE79" s="37">
        <f t="shared" ca="1" si="369"/>
        <v>0</v>
      </c>
      <c r="AF79" s="37">
        <f t="shared" ca="1" si="370"/>
        <v>0</v>
      </c>
      <c r="AG79" s="37">
        <f t="shared" ca="1" si="371"/>
        <v>0</v>
      </c>
      <c r="AH79" s="37">
        <f t="shared" ca="1" si="372"/>
        <v>0</v>
      </c>
      <c r="AI79" s="37">
        <f t="shared" ca="1" si="373"/>
        <v>0</v>
      </c>
      <c r="AJ79" s="37">
        <f t="shared" ca="1" si="374"/>
        <v>0</v>
      </c>
      <c r="AK79" s="37">
        <f t="shared" ca="1" si="375"/>
        <v>0</v>
      </c>
      <c r="AL79" s="33">
        <f t="shared" ca="1" si="330"/>
        <v>56.290064757681222</v>
      </c>
      <c r="AM79" s="33">
        <f t="shared" ca="1" si="331"/>
        <v>56.290064757681222</v>
      </c>
      <c r="AN79" s="24">
        <f t="shared" ca="1" si="376"/>
        <v>0</v>
      </c>
      <c r="AO79" s="34">
        <f t="shared" ca="1" si="377"/>
        <v>366.77499999999998</v>
      </c>
      <c r="AP79" s="34">
        <f t="shared" ca="1" si="378"/>
        <v>366.77499999999998</v>
      </c>
      <c r="AQ79" s="45">
        <f t="shared" ca="1" si="131"/>
        <v>0</v>
      </c>
      <c r="AR79" s="34">
        <f t="shared" ca="1" si="70"/>
        <v>-69</v>
      </c>
      <c r="AS79" s="34">
        <f t="shared" ca="1" si="71"/>
        <v>-69</v>
      </c>
      <c r="AT79" s="47">
        <f t="shared" ca="1" si="132"/>
        <v>0</v>
      </c>
      <c r="AU79" s="5"/>
      <c r="AV79" s="5">
        <f t="shared" ca="1" si="72"/>
        <v>0</v>
      </c>
      <c r="AW79" s="5">
        <f t="shared" ca="1" si="73"/>
        <v>0</v>
      </c>
      <c r="AX79" s="5">
        <f t="shared" ca="1" si="74"/>
        <v>0</v>
      </c>
      <c r="AY79" s="5">
        <f t="shared" ca="1" si="75"/>
        <v>0</v>
      </c>
      <c r="AZ79" s="5">
        <f t="shared" ca="1" si="76"/>
        <v>0</v>
      </c>
      <c r="BA79" s="5">
        <f t="shared" ca="1" si="77"/>
        <v>0</v>
      </c>
      <c r="BB79" s="5">
        <f t="shared" ca="1" si="78"/>
        <v>0</v>
      </c>
      <c r="BC79" s="5">
        <f t="shared" ca="1" si="79"/>
        <v>0</v>
      </c>
      <c r="BD79" s="5">
        <f t="shared" ca="1" si="80"/>
        <v>0</v>
      </c>
      <c r="BE79" s="5">
        <f t="shared" ca="1" si="81"/>
        <v>0</v>
      </c>
      <c r="BF79" s="5">
        <f t="shared" ca="1" si="82"/>
        <v>0</v>
      </c>
      <c r="BG79" s="5">
        <f t="shared" ca="1" si="83"/>
        <v>0</v>
      </c>
      <c r="BH79" s="5">
        <f t="shared" ca="1" si="379"/>
        <v>0</v>
      </c>
      <c r="BI79" s="5">
        <f t="shared" ca="1" si="380"/>
        <v>0</v>
      </c>
      <c r="BJ79" s="5">
        <f t="shared" ca="1" si="381"/>
        <v>0</v>
      </c>
      <c r="BK79" s="5">
        <f t="shared" ca="1" si="382"/>
        <v>0</v>
      </c>
      <c r="BL79" s="5">
        <f t="shared" ca="1" si="383"/>
        <v>0</v>
      </c>
      <c r="BM79" s="5">
        <f t="shared" ca="1" si="384"/>
        <v>0</v>
      </c>
      <c r="BN79" s="5">
        <f t="shared" ca="1" si="385"/>
        <v>0</v>
      </c>
      <c r="BO79" s="5">
        <f t="shared" ca="1" si="386"/>
        <v>0</v>
      </c>
      <c r="BP79" s="5">
        <f t="shared" ca="1" si="387"/>
        <v>0</v>
      </c>
      <c r="BQ79" s="5">
        <f t="shared" ca="1" si="388"/>
        <v>0</v>
      </c>
      <c r="BR79" s="5">
        <f t="shared" ca="1" si="389"/>
        <v>0</v>
      </c>
      <c r="BS79" s="5">
        <f t="shared" ca="1" si="389"/>
        <v>0</v>
      </c>
      <c r="BT79" s="37">
        <f t="shared" ca="1" si="390"/>
        <v>0</v>
      </c>
      <c r="BU79" s="37">
        <f t="shared" ca="1" si="391"/>
        <v>0</v>
      </c>
      <c r="BV79" s="37">
        <f t="shared" ca="1" si="392"/>
        <v>0</v>
      </c>
      <c r="BW79" s="37">
        <f t="shared" ca="1" si="393"/>
        <v>0</v>
      </c>
      <c r="BX79" s="37">
        <f t="shared" ca="1" si="394"/>
        <v>0</v>
      </c>
      <c r="BY79" s="37">
        <f t="shared" ca="1" si="395"/>
        <v>0</v>
      </c>
      <c r="BZ79" s="37">
        <f t="shared" ca="1" si="396"/>
        <v>0</v>
      </c>
      <c r="CA79" s="19">
        <f t="shared" ca="1" si="397"/>
        <v>0</v>
      </c>
      <c r="CB79" s="33">
        <f t="shared" ca="1" si="86"/>
        <v>48.894303250606598</v>
      </c>
      <c r="CC79" s="33">
        <f t="shared" ca="1" si="87"/>
        <v>48.894303250606598</v>
      </c>
      <c r="CD79" s="24">
        <f t="shared" ca="1" si="398"/>
        <v>0</v>
      </c>
      <c r="CE79" s="34">
        <f t="shared" ca="1" si="399"/>
        <v>297.78100000000001</v>
      </c>
      <c r="CF79" s="34">
        <f t="shared" ca="1" si="400"/>
        <v>297.78100000000001</v>
      </c>
      <c r="CG79" s="45">
        <f t="shared" ca="1" si="332"/>
        <v>0</v>
      </c>
      <c r="CH79" s="5"/>
      <c r="CJ79" s="5">
        <f t="shared" ca="1" si="155"/>
        <v>46</v>
      </c>
      <c r="CK79" s="5">
        <f t="shared" ca="1" si="156"/>
        <v>44</v>
      </c>
      <c r="CL79" s="63">
        <f t="shared" ca="1" si="157"/>
        <v>4.3478260869565188E-2</v>
      </c>
      <c r="CO79" s="5">
        <f t="shared" ca="1" si="401"/>
        <v>85665.9</v>
      </c>
      <c r="CP79" s="5">
        <f t="shared" ca="1" si="401"/>
        <v>0</v>
      </c>
      <c r="CQ79" s="5">
        <f t="shared" ca="1" si="401"/>
        <v>22209.3</v>
      </c>
      <c r="CR79" s="5">
        <f t="shared" ca="1" si="401"/>
        <v>31151.9</v>
      </c>
      <c r="CS79" s="5">
        <f t="shared" ca="1" si="401"/>
        <v>0</v>
      </c>
      <c r="CT79" s="5">
        <f t="shared" ca="1" si="401"/>
        <v>0</v>
      </c>
      <c r="CU79" s="5">
        <f t="shared" ca="1" si="401"/>
        <v>0</v>
      </c>
      <c r="CV79" s="5">
        <f t="shared" ca="1" si="401"/>
        <v>8737.99</v>
      </c>
      <c r="CW79" s="5">
        <f t="shared" ca="1" si="401"/>
        <v>23566.7</v>
      </c>
      <c r="CX79" s="5">
        <f t="shared" ca="1" si="401"/>
        <v>0</v>
      </c>
      <c r="CY79" s="5">
        <f t="shared" ca="1" si="401"/>
        <v>0</v>
      </c>
      <c r="CZ79" s="5">
        <f t="shared" ca="1" si="401"/>
        <v>0</v>
      </c>
      <c r="DA79" s="5"/>
      <c r="DB79" s="5">
        <f t="shared" ca="1" si="402"/>
        <v>174.18700000000001</v>
      </c>
      <c r="DC79" s="5">
        <f t="shared" ca="1" si="402"/>
        <v>22.1646</v>
      </c>
      <c r="DD79" s="5">
        <f t="shared" ca="1" si="402"/>
        <v>0</v>
      </c>
      <c r="DE79" s="5">
        <f t="shared" ca="1" si="402"/>
        <v>0</v>
      </c>
      <c r="DF79" s="5">
        <f t="shared" ca="1" si="402"/>
        <v>0</v>
      </c>
      <c r="DG79" s="5">
        <f t="shared" ca="1" si="402"/>
        <v>0</v>
      </c>
      <c r="DH79" s="5">
        <f t="shared" ca="1" si="402"/>
        <v>152.02199999999999</v>
      </c>
      <c r="DI79" s="5">
        <f t="shared" ca="1" si="402"/>
        <v>0</v>
      </c>
      <c r="DJ79" s="5">
        <f t="shared" ca="1" si="402"/>
        <v>0</v>
      </c>
      <c r="DK79" s="5">
        <f t="shared" ca="1" si="402"/>
        <v>0</v>
      </c>
      <c r="DL79" s="5">
        <f t="shared" ca="1" si="402"/>
        <v>0</v>
      </c>
      <c r="DM79" s="5">
        <f t="shared" ca="1" si="402"/>
        <v>0</v>
      </c>
      <c r="DN79" s="5"/>
      <c r="DO79" s="5">
        <f t="shared" ca="1" si="403"/>
        <v>366.77499999999998</v>
      </c>
      <c r="DP79" s="5">
        <f t="shared" ca="1" si="403"/>
        <v>0.84184700000000001</v>
      </c>
      <c r="DQ79" s="5">
        <f t="shared" ca="1" si="403"/>
        <v>152.01400000000001</v>
      </c>
      <c r="DR79" s="5">
        <f t="shared" ca="1" si="403"/>
        <v>162.54599999999999</v>
      </c>
      <c r="DS79" s="5">
        <f t="shared" ca="1" si="403"/>
        <v>0</v>
      </c>
      <c r="DT79" s="5">
        <f t="shared" ca="1" si="403"/>
        <v>0</v>
      </c>
      <c r="DU79" s="5">
        <f t="shared" ca="1" si="403"/>
        <v>4.9913400000000001</v>
      </c>
      <c r="DV79" s="5">
        <f t="shared" ca="1" si="403"/>
        <v>46.381799999999998</v>
      </c>
      <c r="DW79" s="5"/>
      <c r="DX79" s="19">
        <f t="shared" ca="1" si="273"/>
        <v>56.290064757681222</v>
      </c>
      <c r="DY79" s="19">
        <f t="shared" ca="1" si="274"/>
        <v>0.40284257685771668</v>
      </c>
      <c r="DZ79" s="19">
        <f t="shared" ca="1" si="275"/>
        <v>13.772708644959604</v>
      </c>
      <c r="EA79" s="19">
        <f t="shared" ca="1" si="276"/>
        <v>19.318305504312029</v>
      </c>
      <c r="EB79" s="19">
        <f t="shared" ca="1" si="277"/>
        <v>0</v>
      </c>
      <c r="EC79" s="19">
        <f t="shared" ca="1" si="278"/>
        <v>0</v>
      </c>
      <c r="ED79" s="19">
        <f t="shared" ca="1" si="279"/>
        <v>2.7630065157532191</v>
      </c>
      <c r="EE79" s="19">
        <f t="shared" ca="1" si="280"/>
        <v>5.4187115493316123</v>
      </c>
      <c r="EF79" s="19">
        <f t="shared" ca="1" si="281"/>
        <v>14.614476495124546</v>
      </c>
      <c r="EG79" s="19">
        <f t="shared" ca="1" si="282"/>
        <v>0</v>
      </c>
      <c r="EH79" s="19">
        <f t="shared" ca="1" si="283"/>
        <v>0</v>
      </c>
      <c r="EI79" s="5"/>
      <c r="EJ79" s="5"/>
      <c r="EK79" s="5"/>
      <c r="EL79" s="5">
        <f t="shared" ca="1" si="407"/>
        <v>85665.9</v>
      </c>
      <c r="EM79" s="5">
        <f t="shared" ca="1" si="407"/>
        <v>0</v>
      </c>
      <c r="EN79" s="5">
        <f t="shared" ca="1" si="407"/>
        <v>22209.3</v>
      </c>
      <c r="EO79" s="5">
        <f t="shared" ca="1" si="407"/>
        <v>31151.9</v>
      </c>
      <c r="EP79" s="5">
        <f t="shared" ca="1" si="407"/>
        <v>0</v>
      </c>
      <c r="EQ79" s="5">
        <f t="shared" ca="1" si="407"/>
        <v>0</v>
      </c>
      <c r="ER79" s="5">
        <f t="shared" ca="1" si="407"/>
        <v>0</v>
      </c>
      <c r="ES79" s="5">
        <f t="shared" ca="1" si="407"/>
        <v>8737.99</v>
      </c>
      <c r="ET79" s="5">
        <f t="shared" ca="1" si="407"/>
        <v>23566.7</v>
      </c>
      <c r="EU79" s="5">
        <f t="shared" ca="1" si="407"/>
        <v>0</v>
      </c>
      <c r="EV79" s="5">
        <f t="shared" ca="1" si="407"/>
        <v>0</v>
      </c>
      <c r="EW79" s="5">
        <f t="shared" ca="1" si="407"/>
        <v>0</v>
      </c>
      <c r="EX79" s="5"/>
      <c r="EY79" s="5">
        <f t="shared" ca="1" si="408"/>
        <v>174.18700000000001</v>
      </c>
      <c r="EZ79" s="5">
        <f t="shared" ca="1" si="408"/>
        <v>22.1646</v>
      </c>
      <c r="FA79" s="5">
        <f t="shared" ca="1" si="408"/>
        <v>0</v>
      </c>
      <c r="FB79" s="5">
        <f t="shared" ca="1" si="408"/>
        <v>0</v>
      </c>
      <c r="FC79" s="5">
        <f t="shared" ca="1" si="408"/>
        <v>0</v>
      </c>
      <c r="FD79" s="5">
        <f t="shared" ca="1" si="408"/>
        <v>0</v>
      </c>
      <c r="FE79" s="5">
        <f t="shared" ca="1" si="408"/>
        <v>152.02199999999999</v>
      </c>
      <c r="FF79" s="5">
        <f t="shared" ca="1" si="408"/>
        <v>0</v>
      </c>
      <c r="FG79" s="5">
        <f t="shared" ca="1" si="408"/>
        <v>0</v>
      </c>
      <c r="FH79" s="5">
        <f t="shared" ca="1" si="408"/>
        <v>0</v>
      </c>
      <c r="FI79" s="5">
        <f t="shared" ca="1" si="408"/>
        <v>0</v>
      </c>
      <c r="FJ79" s="5">
        <f t="shared" ca="1" si="408"/>
        <v>0</v>
      </c>
      <c r="FK79" s="5"/>
      <c r="FL79" s="5">
        <f t="shared" ca="1" si="409"/>
        <v>366.77499999999998</v>
      </c>
      <c r="FM79" s="5">
        <f t="shared" ca="1" si="409"/>
        <v>0.84184700000000001</v>
      </c>
      <c r="FN79" s="5">
        <f t="shared" ca="1" si="409"/>
        <v>152.01400000000001</v>
      </c>
      <c r="FO79" s="5">
        <f t="shared" ca="1" si="409"/>
        <v>162.54599999999999</v>
      </c>
      <c r="FP79" s="5">
        <f t="shared" ca="1" si="409"/>
        <v>0</v>
      </c>
      <c r="FQ79" s="5">
        <f t="shared" ca="1" si="409"/>
        <v>0</v>
      </c>
      <c r="FR79" s="5">
        <f t="shared" ca="1" si="409"/>
        <v>4.9913400000000001</v>
      </c>
      <c r="FS79" s="5">
        <f t="shared" ca="1" si="409"/>
        <v>46.381799999999998</v>
      </c>
      <c r="FT79" s="5"/>
      <c r="FU79" s="19">
        <f t="shared" ca="1" si="284"/>
        <v>56.290064757681222</v>
      </c>
      <c r="FV79" s="19">
        <f t="shared" ca="1" si="285"/>
        <v>0.40284257685771668</v>
      </c>
      <c r="FW79" s="19">
        <f t="shared" ca="1" si="286"/>
        <v>13.772708644959604</v>
      </c>
      <c r="FX79" s="19">
        <f t="shared" ca="1" si="287"/>
        <v>19.318305504312029</v>
      </c>
      <c r="FY79" s="19">
        <f t="shared" ca="1" si="288"/>
        <v>0</v>
      </c>
      <c r="FZ79" s="19">
        <f t="shared" ca="1" si="289"/>
        <v>0</v>
      </c>
      <c r="GA79" s="19">
        <f t="shared" ca="1" si="290"/>
        <v>2.7630065157532191</v>
      </c>
      <c r="GB79" s="19">
        <f t="shared" ca="1" si="291"/>
        <v>5.4187115493316123</v>
      </c>
      <c r="GC79" s="19">
        <f t="shared" ca="1" si="292"/>
        <v>14.614476495124546</v>
      </c>
      <c r="GD79" s="19">
        <f t="shared" ca="1" si="293"/>
        <v>0</v>
      </c>
      <c r="GE79" s="19">
        <f t="shared" ca="1" si="294"/>
        <v>0</v>
      </c>
      <c r="GF79" s="5"/>
      <c r="GG79" s="5"/>
      <c r="GH79" s="5"/>
      <c r="GI79" s="5">
        <f t="shared" ca="1" si="404"/>
        <v>73230.100000000006</v>
      </c>
      <c r="GJ79" s="5">
        <f t="shared" ca="1" si="404"/>
        <v>0</v>
      </c>
      <c r="GK79" s="5">
        <f t="shared" ca="1" si="404"/>
        <v>21768.2</v>
      </c>
      <c r="GL79" s="5">
        <f t="shared" ca="1" si="404"/>
        <v>22458.6</v>
      </c>
      <c r="GM79" s="5">
        <f t="shared" ca="1" si="404"/>
        <v>0</v>
      </c>
      <c r="GN79" s="5">
        <f t="shared" ca="1" si="404"/>
        <v>0</v>
      </c>
      <c r="GO79" s="5">
        <f t="shared" ca="1" si="404"/>
        <v>0</v>
      </c>
      <c r="GP79" s="5">
        <f t="shared" ca="1" si="404"/>
        <v>5436.59</v>
      </c>
      <c r="GQ79" s="5">
        <f t="shared" ca="1" si="404"/>
        <v>23566.7</v>
      </c>
      <c r="GR79" s="5">
        <f t="shared" ca="1" si="404"/>
        <v>0</v>
      </c>
      <c r="GS79" s="5">
        <f t="shared" ca="1" si="404"/>
        <v>0</v>
      </c>
      <c r="GT79" s="5">
        <f t="shared" ca="1" si="404"/>
        <v>0</v>
      </c>
      <c r="GU79" s="5"/>
      <c r="GV79" s="5">
        <f t="shared" ca="1" si="405"/>
        <v>191.578</v>
      </c>
      <c r="GW79" s="5">
        <f t="shared" ca="1" si="405"/>
        <v>29.787700000000001</v>
      </c>
      <c r="GX79" s="5">
        <f t="shared" ca="1" si="405"/>
        <v>0</v>
      </c>
      <c r="GY79" s="5">
        <f t="shared" ca="1" si="405"/>
        <v>0</v>
      </c>
      <c r="GZ79" s="5">
        <f t="shared" ca="1" si="405"/>
        <v>0</v>
      </c>
      <c r="HA79" s="5">
        <f t="shared" ca="1" si="405"/>
        <v>0</v>
      </c>
      <c r="HB79" s="5">
        <f t="shared" ca="1" si="405"/>
        <v>161.79</v>
      </c>
      <c r="HC79" s="5">
        <f t="shared" ca="1" si="405"/>
        <v>0</v>
      </c>
      <c r="HD79" s="5">
        <f t="shared" ca="1" si="405"/>
        <v>0</v>
      </c>
      <c r="HE79" s="5">
        <f t="shared" ca="1" si="405"/>
        <v>0</v>
      </c>
      <c r="HF79" s="5">
        <f t="shared" ca="1" si="405"/>
        <v>0</v>
      </c>
      <c r="HG79" s="5">
        <f t="shared" ca="1" si="405"/>
        <v>0</v>
      </c>
      <c r="HH79" s="5"/>
      <c r="HI79" s="5">
        <f t="shared" ca="1" si="406"/>
        <v>297.78100000000001</v>
      </c>
      <c r="HJ79" s="5">
        <f t="shared" ca="1" si="406"/>
        <v>1.1264000000000001</v>
      </c>
      <c r="HK79" s="5">
        <f t="shared" ca="1" si="406"/>
        <v>145.179</v>
      </c>
      <c r="HL79" s="5">
        <f t="shared" ca="1" si="406"/>
        <v>117.17</v>
      </c>
      <c r="HM79" s="5">
        <f t="shared" ca="1" si="406"/>
        <v>0</v>
      </c>
      <c r="HN79" s="5">
        <f t="shared" ca="1" si="406"/>
        <v>0</v>
      </c>
      <c r="HO79" s="5">
        <f t="shared" ca="1" si="406"/>
        <v>5.3120700000000003</v>
      </c>
      <c r="HP79" s="5">
        <f t="shared" ca="1" si="406"/>
        <v>28.9939</v>
      </c>
      <c r="HQ79" s="5"/>
      <c r="HR79" s="19">
        <f t="shared" ca="1" si="103"/>
        <v>48.894303250606598</v>
      </c>
      <c r="HS79" s="19">
        <f t="shared" ca="1" si="104"/>
        <v>0.54139275361001804</v>
      </c>
      <c r="HT79" s="19">
        <f t="shared" ca="1" si="105"/>
        <v>13.499168200943284</v>
      </c>
      <c r="HU79" s="19">
        <f t="shared" ca="1" si="106"/>
        <v>13.927307676229768</v>
      </c>
      <c r="HV79" s="19">
        <f t="shared" ca="1" si="107"/>
        <v>0</v>
      </c>
      <c r="HW79" s="19">
        <f t="shared" ca="1" si="108"/>
        <v>0</v>
      </c>
      <c r="HX79" s="19">
        <f t="shared" ca="1" si="109"/>
        <v>2.9405403440535798</v>
      </c>
      <c r="HY79" s="19">
        <f t="shared" ca="1" si="110"/>
        <v>3.3714061268072806</v>
      </c>
      <c r="HZ79" s="19">
        <f t="shared" ca="1" si="111"/>
        <v>14.614476495124546</v>
      </c>
      <c r="IA79" s="19">
        <f t="shared" ca="1" si="112"/>
        <v>0</v>
      </c>
      <c r="IB79" s="19">
        <f t="shared" ca="1" si="113"/>
        <v>0</v>
      </c>
      <c r="IC79" s="5"/>
      <c r="ID79" s="5"/>
      <c r="IE79" s="5"/>
      <c r="IF79" s="5">
        <f t="shared" ca="1" si="410"/>
        <v>73230.100000000006</v>
      </c>
      <c r="IG79" s="5">
        <f t="shared" ca="1" si="410"/>
        <v>0</v>
      </c>
      <c r="IH79" s="5">
        <f t="shared" ca="1" si="410"/>
        <v>21768.2</v>
      </c>
      <c r="II79" s="5">
        <f t="shared" ca="1" si="410"/>
        <v>22458.6</v>
      </c>
      <c r="IJ79" s="5">
        <f t="shared" ca="1" si="410"/>
        <v>0</v>
      </c>
      <c r="IK79" s="5">
        <f t="shared" ca="1" si="410"/>
        <v>0</v>
      </c>
      <c r="IL79" s="5">
        <f t="shared" ca="1" si="410"/>
        <v>0</v>
      </c>
      <c r="IM79" s="5">
        <f t="shared" ca="1" si="410"/>
        <v>5436.59</v>
      </c>
      <c r="IN79" s="5">
        <f t="shared" ca="1" si="410"/>
        <v>23566.7</v>
      </c>
      <c r="IO79" s="5">
        <f t="shared" ca="1" si="410"/>
        <v>0</v>
      </c>
      <c r="IP79" s="5">
        <f t="shared" ca="1" si="410"/>
        <v>0</v>
      </c>
      <c r="IQ79" s="5">
        <f t="shared" ca="1" si="410"/>
        <v>0</v>
      </c>
      <c r="IR79" s="5"/>
      <c r="IS79" s="5">
        <f t="shared" ca="1" si="411"/>
        <v>191.578</v>
      </c>
      <c r="IT79" s="5">
        <f t="shared" ca="1" si="411"/>
        <v>29.787700000000001</v>
      </c>
      <c r="IU79" s="5">
        <f t="shared" ca="1" si="411"/>
        <v>0</v>
      </c>
      <c r="IV79" s="5">
        <f t="shared" ca="1" si="411"/>
        <v>0</v>
      </c>
      <c r="IW79" s="5">
        <f t="shared" ca="1" si="411"/>
        <v>0</v>
      </c>
      <c r="IX79" s="5">
        <f t="shared" ca="1" si="411"/>
        <v>0</v>
      </c>
      <c r="IY79" s="5">
        <f t="shared" ca="1" si="411"/>
        <v>161.79</v>
      </c>
      <c r="IZ79" s="5">
        <f t="shared" ca="1" si="411"/>
        <v>0</v>
      </c>
      <c r="JA79" s="5">
        <f t="shared" ca="1" si="411"/>
        <v>0</v>
      </c>
      <c r="JB79" s="5">
        <f t="shared" ca="1" si="411"/>
        <v>0</v>
      </c>
      <c r="JC79" s="5">
        <f t="shared" ca="1" si="411"/>
        <v>0</v>
      </c>
      <c r="JD79" s="5">
        <f t="shared" ca="1" si="411"/>
        <v>0</v>
      </c>
      <c r="JE79" s="5"/>
      <c r="JF79" s="5">
        <f t="shared" ca="1" si="412"/>
        <v>297.78100000000001</v>
      </c>
      <c r="JG79" s="5">
        <f t="shared" ca="1" si="412"/>
        <v>1.1264000000000001</v>
      </c>
      <c r="JH79" s="5">
        <f t="shared" ca="1" si="412"/>
        <v>145.179</v>
      </c>
      <c r="JI79" s="5">
        <f t="shared" ca="1" si="412"/>
        <v>117.17</v>
      </c>
      <c r="JJ79" s="5">
        <f t="shared" ca="1" si="412"/>
        <v>0</v>
      </c>
      <c r="JK79" s="5">
        <f t="shared" ca="1" si="412"/>
        <v>0</v>
      </c>
      <c r="JL79" s="5">
        <f t="shared" ca="1" si="412"/>
        <v>5.3120700000000003</v>
      </c>
      <c r="JM79" s="5">
        <f t="shared" ca="1" si="412"/>
        <v>28.9939</v>
      </c>
      <c r="JN79" s="5"/>
      <c r="JO79" s="19">
        <f t="shared" ca="1" si="295"/>
        <v>48.894303250606598</v>
      </c>
      <c r="JP79" s="19">
        <f t="shared" ca="1" si="296"/>
        <v>0.54139275361001804</v>
      </c>
      <c r="JQ79" s="19">
        <f t="shared" ca="1" si="297"/>
        <v>13.499168200943284</v>
      </c>
      <c r="JR79" s="19">
        <f t="shared" ca="1" si="298"/>
        <v>13.927307676229768</v>
      </c>
      <c r="JS79" s="19">
        <f t="shared" ca="1" si="299"/>
        <v>0</v>
      </c>
      <c r="JT79" s="19">
        <f t="shared" ca="1" si="300"/>
        <v>0</v>
      </c>
      <c r="JU79" s="19">
        <f t="shared" ca="1" si="301"/>
        <v>2.9405403440535798</v>
      </c>
      <c r="JV79" s="19">
        <f t="shared" ca="1" si="302"/>
        <v>3.3714061268072806</v>
      </c>
      <c r="JW79" s="19">
        <f t="shared" ca="1" si="303"/>
        <v>14.614476495124546</v>
      </c>
      <c r="JX79" s="19">
        <f t="shared" ca="1" si="304"/>
        <v>0</v>
      </c>
      <c r="JY79" s="19">
        <f t="shared" ca="1" si="305"/>
        <v>0</v>
      </c>
    </row>
    <row r="80" spans="1:285" ht="15" customHeight="1" x14ac:dyDescent="0.25">
      <c r="A80" s="5">
        <f>IF('Old Results'!E60='New Results'!E60,'New Results'!E60,"0")</f>
        <v>5502.06</v>
      </c>
      <c r="B80" s="5">
        <f t="shared" si="339"/>
        <v>200</v>
      </c>
      <c r="C80" s="27">
        <f t="shared" si="272"/>
        <v>59</v>
      </c>
      <c r="D80" s="41" t="str">
        <f>'Old Results'!C60</f>
        <v>020015S-Run02</v>
      </c>
      <c r="E80" s="41" t="str">
        <f>'New Results'!C60</f>
        <v>020015S-Run02</v>
      </c>
      <c r="F80" s="5">
        <f t="shared" ca="1" si="346"/>
        <v>0</v>
      </c>
      <c r="G80" s="5">
        <f t="shared" ca="1" si="347"/>
        <v>0</v>
      </c>
      <c r="H80" s="5">
        <f t="shared" ca="1" si="348"/>
        <v>0</v>
      </c>
      <c r="I80" s="5">
        <f t="shared" ca="1" si="349"/>
        <v>0</v>
      </c>
      <c r="J80" s="5">
        <f t="shared" ca="1" si="350"/>
        <v>0</v>
      </c>
      <c r="K80" s="5">
        <f t="shared" ca="1" si="351"/>
        <v>0</v>
      </c>
      <c r="L80" s="5">
        <f t="shared" ca="1" si="352"/>
        <v>0</v>
      </c>
      <c r="M80" s="5">
        <f t="shared" ca="1" si="353"/>
        <v>0</v>
      </c>
      <c r="N80" s="5">
        <f t="shared" ca="1" si="354"/>
        <v>0</v>
      </c>
      <c r="O80" s="5">
        <f t="shared" ca="1" si="355"/>
        <v>0</v>
      </c>
      <c r="P80" s="5">
        <f t="shared" ca="1" si="356"/>
        <v>0</v>
      </c>
      <c r="Q80" s="5">
        <f t="shared" ca="1" si="356"/>
        <v>0</v>
      </c>
      <c r="R80" s="5">
        <f t="shared" ca="1" si="357"/>
        <v>0</v>
      </c>
      <c r="S80" s="5">
        <f t="shared" ca="1" si="358"/>
        <v>0</v>
      </c>
      <c r="T80" s="5">
        <f t="shared" ca="1" si="359"/>
        <v>0</v>
      </c>
      <c r="U80" s="5">
        <f t="shared" ca="1" si="360"/>
        <v>0</v>
      </c>
      <c r="V80" s="5">
        <f t="shared" ca="1" si="361"/>
        <v>0</v>
      </c>
      <c r="W80" s="5">
        <f t="shared" ca="1" si="362"/>
        <v>0</v>
      </c>
      <c r="X80" s="5">
        <f t="shared" ca="1" si="363"/>
        <v>0</v>
      </c>
      <c r="Y80" s="5">
        <f t="shared" ca="1" si="364"/>
        <v>0</v>
      </c>
      <c r="Z80" s="5">
        <f t="shared" ca="1" si="365"/>
        <v>0</v>
      </c>
      <c r="AA80" s="5">
        <f t="shared" ca="1" si="366"/>
        <v>0</v>
      </c>
      <c r="AB80" s="5">
        <f t="shared" ca="1" si="367"/>
        <v>0</v>
      </c>
      <c r="AC80" s="5">
        <f t="shared" ca="1" si="367"/>
        <v>0</v>
      </c>
      <c r="AD80" s="37">
        <f t="shared" ca="1" si="368"/>
        <v>0</v>
      </c>
      <c r="AE80" s="37">
        <f t="shared" ca="1" si="369"/>
        <v>0</v>
      </c>
      <c r="AF80" s="37">
        <f t="shared" ca="1" si="370"/>
        <v>0</v>
      </c>
      <c r="AG80" s="37">
        <f t="shared" ca="1" si="371"/>
        <v>0</v>
      </c>
      <c r="AH80" s="37">
        <f t="shared" ca="1" si="372"/>
        <v>0</v>
      </c>
      <c r="AI80" s="37">
        <f t="shared" ca="1" si="373"/>
        <v>0</v>
      </c>
      <c r="AJ80" s="37">
        <f t="shared" ca="1" si="374"/>
        <v>0</v>
      </c>
      <c r="AK80" s="37">
        <f t="shared" ca="1" si="375"/>
        <v>0</v>
      </c>
      <c r="AL80" s="33">
        <f t="shared" ca="1" si="330"/>
        <v>58.110254777301584</v>
      </c>
      <c r="AM80" s="33">
        <f t="shared" ca="1" si="331"/>
        <v>58.110254777301584</v>
      </c>
      <c r="AN80" s="24">
        <f t="shared" ca="1" si="376"/>
        <v>0</v>
      </c>
      <c r="AO80" s="34">
        <f t="shared" ca="1" si="377"/>
        <v>382.49900000000002</v>
      </c>
      <c r="AP80" s="34">
        <f t="shared" ca="1" si="378"/>
        <v>382.49900000000002</v>
      </c>
      <c r="AQ80" s="45">
        <f t="shared" ca="1" si="131"/>
        <v>0</v>
      </c>
      <c r="AR80" s="34">
        <f t="shared" ca="1" si="70"/>
        <v>-69.599999999999994</v>
      </c>
      <c r="AS80" s="34">
        <f t="shared" ca="1" si="71"/>
        <v>-69.599999999999994</v>
      </c>
      <c r="AT80" s="47">
        <f t="shared" ca="1" si="132"/>
        <v>0</v>
      </c>
      <c r="AU80" s="5"/>
      <c r="AV80" s="5">
        <f t="shared" ca="1" si="72"/>
        <v>0</v>
      </c>
      <c r="AW80" s="5">
        <f t="shared" ca="1" si="73"/>
        <v>0</v>
      </c>
      <c r="AX80" s="5">
        <f t="shared" ca="1" si="74"/>
        <v>0</v>
      </c>
      <c r="AY80" s="5">
        <f t="shared" ca="1" si="75"/>
        <v>0</v>
      </c>
      <c r="AZ80" s="5">
        <f t="shared" ca="1" si="76"/>
        <v>0</v>
      </c>
      <c r="BA80" s="5">
        <f t="shared" ca="1" si="77"/>
        <v>0</v>
      </c>
      <c r="BB80" s="5">
        <f t="shared" ca="1" si="78"/>
        <v>0</v>
      </c>
      <c r="BC80" s="5">
        <f t="shared" ca="1" si="79"/>
        <v>0</v>
      </c>
      <c r="BD80" s="5">
        <f t="shared" ca="1" si="80"/>
        <v>0</v>
      </c>
      <c r="BE80" s="5">
        <f t="shared" ca="1" si="81"/>
        <v>0</v>
      </c>
      <c r="BF80" s="5">
        <f t="shared" ca="1" si="82"/>
        <v>0</v>
      </c>
      <c r="BG80" s="5">
        <f t="shared" ca="1" si="83"/>
        <v>0</v>
      </c>
      <c r="BH80" s="5">
        <f t="shared" ca="1" si="379"/>
        <v>0</v>
      </c>
      <c r="BI80" s="5">
        <f t="shared" ca="1" si="380"/>
        <v>0</v>
      </c>
      <c r="BJ80" s="5">
        <f t="shared" ca="1" si="381"/>
        <v>0</v>
      </c>
      <c r="BK80" s="5">
        <f t="shared" ca="1" si="382"/>
        <v>0</v>
      </c>
      <c r="BL80" s="5">
        <f t="shared" ca="1" si="383"/>
        <v>0</v>
      </c>
      <c r="BM80" s="5">
        <f t="shared" ca="1" si="384"/>
        <v>0</v>
      </c>
      <c r="BN80" s="5">
        <f t="shared" ca="1" si="385"/>
        <v>0</v>
      </c>
      <c r="BO80" s="5">
        <f t="shared" ca="1" si="386"/>
        <v>0</v>
      </c>
      <c r="BP80" s="5">
        <f t="shared" ca="1" si="387"/>
        <v>0</v>
      </c>
      <c r="BQ80" s="5">
        <f t="shared" ca="1" si="388"/>
        <v>0</v>
      </c>
      <c r="BR80" s="5">
        <f t="shared" ca="1" si="389"/>
        <v>0</v>
      </c>
      <c r="BS80" s="5">
        <f t="shared" ca="1" si="389"/>
        <v>0</v>
      </c>
      <c r="BT80" s="37">
        <f t="shared" ca="1" si="390"/>
        <v>0</v>
      </c>
      <c r="BU80" s="37">
        <f t="shared" ca="1" si="391"/>
        <v>0</v>
      </c>
      <c r="BV80" s="37">
        <f t="shared" ca="1" si="392"/>
        <v>0</v>
      </c>
      <c r="BW80" s="37">
        <f t="shared" ca="1" si="393"/>
        <v>0</v>
      </c>
      <c r="BX80" s="37">
        <f t="shared" ca="1" si="394"/>
        <v>0</v>
      </c>
      <c r="BY80" s="37">
        <f t="shared" ca="1" si="395"/>
        <v>0</v>
      </c>
      <c r="BZ80" s="37">
        <f t="shared" ca="1" si="396"/>
        <v>0</v>
      </c>
      <c r="CA80" s="19">
        <f t="shared" ca="1" si="397"/>
        <v>0</v>
      </c>
      <c r="CB80" s="33">
        <f t="shared" ca="1" si="86"/>
        <v>50.645863549288812</v>
      </c>
      <c r="CC80" s="33">
        <f t="shared" ca="1" si="87"/>
        <v>50.645863549288812</v>
      </c>
      <c r="CD80" s="24">
        <f t="shared" ca="1" si="398"/>
        <v>0</v>
      </c>
      <c r="CE80" s="34">
        <f t="shared" ca="1" si="399"/>
        <v>312.875</v>
      </c>
      <c r="CF80" s="34">
        <f t="shared" ca="1" si="400"/>
        <v>312.875</v>
      </c>
      <c r="CG80" s="45">
        <f t="shared" ca="1" si="332"/>
        <v>0</v>
      </c>
      <c r="CH80" s="5"/>
      <c r="CJ80" s="5">
        <f t="shared" ca="1" si="155"/>
        <v>43</v>
      </c>
      <c r="CK80" s="5">
        <f t="shared" ca="1" si="156"/>
        <v>42</v>
      </c>
      <c r="CL80" s="63">
        <f t="shared" ca="1" si="157"/>
        <v>2.3255813953488413E-2</v>
      </c>
      <c r="CO80" s="5">
        <f t="shared" ca="1" si="401"/>
        <v>88660.7</v>
      </c>
      <c r="CP80" s="5">
        <f t="shared" ca="1" si="401"/>
        <v>0</v>
      </c>
      <c r="CQ80" s="5">
        <f t="shared" ca="1" si="401"/>
        <v>22766.799999999999</v>
      </c>
      <c r="CR80" s="5">
        <f t="shared" ca="1" si="401"/>
        <v>31170.1</v>
      </c>
      <c r="CS80" s="5">
        <f t="shared" ca="1" si="401"/>
        <v>0</v>
      </c>
      <c r="CT80" s="5">
        <f t="shared" ca="1" si="401"/>
        <v>0</v>
      </c>
      <c r="CU80" s="5">
        <f t="shared" ca="1" si="401"/>
        <v>0</v>
      </c>
      <c r="CV80" s="5">
        <f t="shared" ca="1" si="401"/>
        <v>11157.1</v>
      </c>
      <c r="CW80" s="5">
        <f t="shared" ca="1" si="401"/>
        <v>23566.799999999999</v>
      </c>
      <c r="CX80" s="5">
        <f t="shared" ca="1" si="401"/>
        <v>0</v>
      </c>
      <c r="CY80" s="5">
        <f t="shared" ca="1" si="401"/>
        <v>0</v>
      </c>
      <c r="CZ80" s="5">
        <f t="shared" ca="1" si="401"/>
        <v>0</v>
      </c>
      <c r="DA80" s="5"/>
      <c r="DB80" s="5">
        <f t="shared" ca="1" si="402"/>
        <v>172.15799999999999</v>
      </c>
      <c r="DC80" s="5">
        <f t="shared" ca="1" si="402"/>
        <v>20.136199999999999</v>
      </c>
      <c r="DD80" s="5">
        <f t="shared" ca="1" si="402"/>
        <v>0</v>
      </c>
      <c r="DE80" s="5">
        <f t="shared" ca="1" si="402"/>
        <v>0</v>
      </c>
      <c r="DF80" s="5">
        <f t="shared" ca="1" si="402"/>
        <v>0</v>
      </c>
      <c r="DG80" s="5">
        <f t="shared" ca="1" si="402"/>
        <v>0</v>
      </c>
      <c r="DH80" s="5">
        <f t="shared" ca="1" si="402"/>
        <v>152.02199999999999</v>
      </c>
      <c r="DI80" s="5">
        <f t="shared" ca="1" si="402"/>
        <v>0</v>
      </c>
      <c r="DJ80" s="5">
        <f t="shared" ca="1" si="402"/>
        <v>0</v>
      </c>
      <c r="DK80" s="5">
        <f t="shared" ca="1" si="402"/>
        <v>0</v>
      </c>
      <c r="DL80" s="5">
        <f t="shared" ca="1" si="402"/>
        <v>0</v>
      </c>
      <c r="DM80" s="5">
        <f t="shared" ca="1" si="402"/>
        <v>0</v>
      </c>
      <c r="DN80" s="5"/>
      <c r="DO80" s="5">
        <f t="shared" ca="1" si="403"/>
        <v>382.49900000000002</v>
      </c>
      <c r="DP80" s="5">
        <f t="shared" ca="1" si="403"/>
        <v>0.76377600000000001</v>
      </c>
      <c r="DQ80" s="5">
        <f t="shared" ca="1" si="403"/>
        <v>155.428</v>
      </c>
      <c r="DR80" s="5">
        <f t="shared" ca="1" si="403"/>
        <v>162.63999999999999</v>
      </c>
      <c r="DS80" s="5">
        <f t="shared" ca="1" si="403"/>
        <v>0</v>
      </c>
      <c r="DT80" s="5">
        <f t="shared" ca="1" si="403"/>
        <v>0</v>
      </c>
      <c r="DU80" s="5">
        <f t="shared" ca="1" si="403"/>
        <v>4.9913299999999996</v>
      </c>
      <c r="DV80" s="5">
        <f t="shared" ca="1" si="403"/>
        <v>58.6751</v>
      </c>
      <c r="DW80" s="5"/>
      <c r="DX80" s="19">
        <f t="shared" ca="1" si="273"/>
        <v>58.110254777301584</v>
      </c>
      <c r="DY80" s="19">
        <f t="shared" ca="1" si="274"/>
        <v>0.36597565275551336</v>
      </c>
      <c r="DZ80" s="19">
        <f t="shared" ca="1" si="275"/>
        <v>14.118406851252075</v>
      </c>
      <c r="EA80" s="19">
        <f t="shared" ca="1" si="276"/>
        <v>19.329556784186284</v>
      </c>
      <c r="EB80" s="19">
        <f t="shared" ca="1" si="277"/>
        <v>0</v>
      </c>
      <c r="EC80" s="19">
        <f t="shared" ca="1" si="278"/>
        <v>0</v>
      </c>
      <c r="ED80" s="19">
        <f t="shared" ca="1" si="279"/>
        <v>2.7630014939858887</v>
      </c>
      <c r="EE80" s="19">
        <f t="shared" ca="1" si="280"/>
        <v>6.9188676968262799</v>
      </c>
      <c r="EF80" s="19">
        <f t="shared" ca="1" si="281"/>
        <v>14.614511946434607</v>
      </c>
      <c r="EG80" s="19">
        <f t="shared" ca="1" si="282"/>
        <v>0</v>
      </c>
      <c r="EH80" s="19">
        <f t="shared" ca="1" si="283"/>
        <v>0</v>
      </c>
      <c r="EI80" s="5"/>
      <c r="EJ80" s="5"/>
      <c r="EK80" s="5"/>
      <c r="EL80" s="5">
        <f t="shared" ca="1" si="407"/>
        <v>88660.7</v>
      </c>
      <c r="EM80" s="5">
        <f t="shared" ca="1" si="407"/>
        <v>0</v>
      </c>
      <c r="EN80" s="5">
        <f t="shared" ca="1" si="407"/>
        <v>22766.799999999999</v>
      </c>
      <c r="EO80" s="5">
        <f t="shared" ca="1" si="407"/>
        <v>31170.1</v>
      </c>
      <c r="EP80" s="5">
        <f t="shared" ca="1" si="407"/>
        <v>0</v>
      </c>
      <c r="EQ80" s="5">
        <f t="shared" ca="1" si="407"/>
        <v>0</v>
      </c>
      <c r="ER80" s="5">
        <f t="shared" ca="1" si="407"/>
        <v>0</v>
      </c>
      <c r="ES80" s="5">
        <f t="shared" ca="1" si="407"/>
        <v>11157.1</v>
      </c>
      <c r="ET80" s="5">
        <f t="shared" ca="1" si="407"/>
        <v>23566.799999999999</v>
      </c>
      <c r="EU80" s="5">
        <f t="shared" ca="1" si="407"/>
        <v>0</v>
      </c>
      <c r="EV80" s="5">
        <f t="shared" ca="1" si="407"/>
        <v>0</v>
      </c>
      <c r="EW80" s="5">
        <f t="shared" ca="1" si="407"/>
        <v>0</v>
      </c>
      <c r="EX80" s="5"/>
      <c r="EY80" s="5">
        <f t="shared" ca="1" si="408"/>
        <v>172.15799999999999</v>
      </c>
      <c r="EZ80" s="5">
        <f t="shared" ca="1" si="408"/>
        <v>20.136199999999999</v>
      </c>
      <c r="FA80" s="5">
        <f t="shared" ca="1" si="408"/>
        <v>0</v>
      </c>
      <c r="FB80" s="5">
        <f t="shared" ca="1" si="408"/>
        <v>0</v>
      </c>
      <c r="FC80" s="5">
        <f t="shared" ca="1" si="408"/>
        <v>0</v>
      </c>
      <c r="FD80" s="5">
        <f t="shared" ca="1" si="408"/>
        <v>0</v>
      </c>
      <c r="FE80" s="5">
        <f t="shared" ca="1" si="408"/>
        <v>152.02199999999999</v>
      </c>
      <c r="FF80" s="5">
        <f t="shared" ca="1" si="408"/>
        <v>0</v>
      </c>
      <c r="FG80" s="5">
        <f t="shared" ca="1" si="408"/>
        <v>0</v>
      </c>
      <c r="FH80" s="5">
        <f t="shared" ca="1" si="408"/>
        <v>0</v>
      </c>
      <c r="FI80" s="5">
        <f t="shared" ca="1" si="408"/>
        <v>0</v>
      </c>
      <c r="FJ80" s="5">
        <f t="shared" ca="1" si="408"/>
        <v>0</v>
      </c>
      <c r="FK80" s="5"/>
      <c r="FL80" s="5">
        <f t="shared" ca="1" si="409"/>
        <v>382.49900000000002</v>
      </c>
      <c r="FM80" s="5">
        <f t="shared" ca="1" si="409"/>
        <v>0.76377600000000001</v>
      </c>
      <c r="FN80" s="5">
        <f t="shared" ca="1" si="409"/>
        <v>155.428</v>
      </c>
      <c r="FO80" s="5">
        <f t="shared" ca="1" si="409"/>
        <v>162.63999999999999</v>
      </c>
      <c r="FP80" s="5">
        <f t="shared" ca="1" si="409"/>
        <v>0</v>
      </c>
      <c r="FQ80" s="5">
        <f t="shared" ca="1" si="409"/>
        <v>0</v>
      </c>
      <c r="FR80" s="5">
        <f t="shared" ca="1" si="409"/>
        <v>4.9913299999999996</v>
      </c>
      <c r="FS80" s="5">
        <f t="shared" ca="1" si="409"/>
        <v>58.6751</v>
      </c>
      <c r="FT80" s="5"/>
      <c r="FU80" s="19">
        <f t="shared" ca="1" si="284"/>
        <v>58.110254777301584</v>
      </c>
      <c r="FV80" s="19">
        <f t="shared" ca="1" si="285"/>
        <v>0.36597565275551336</v>
      </c>
      <c r="FW80" s="19">
        <f t="shared" ca="1" si="286"/>
        <v>14.118406851252075</v>
      </c>
      <c r="FX80" s="19">
        <f t="shared" ca="1" si="287"/>
        <v>19.329556784186284</v>
      </c>
      <c r="FY80" s="19">
        <f t="shared" ca="1" si="288"/>
        <v>0</v>
      </c>
      <c r="FZ80" s="19">
        <f t="shared" ca="1" si="289"/>
        <v>0</v>
      </c>
      <c r="GA80" s="19">
        <f t="shared" ca="1" si="290"/>
        <v>2.7630014939858887</v>
      </c>
      <c r="GB80" s="19">
        <f t="shared" ca="1" si="291"/>
        <v>6.9188676968262799</v>
      </c>
      <c r="GC80" s="19">
        <f t="shared" ca="1" si="292"/>
        <v>14.614511946434607</v>
      </c>
      <c r="GD80" s="19">
        <f t="shared" ca="1" si="293"/>
        <v>0</v>
      </c>
      <c r="GE80" s="19">
        <f t="shared" ca="1" si="294"/>
        <v>0</v>
      </c>
      <c r="GF80" s="5"/>
      <c r="GG80" s="5"/>
      <c r="GH80" s="5"/>
      <c r="GI80" s="5">
        <f t="shared" ca="1" si="404"/>
        <v>76115</v>
      </c>
      <c r="GJ80" s="5">
        <f t="shared" ca="1" si="404"/>
        <v>0</v>
      </c>
      <c r="GK80" s="5">
        <f t="shared" ca="1" si="404"/>
        <v>22475.5</v>
      </c>
      <c r="GL80" s="5">
        <f t="shared" ca="1" si="404"/>
        <v>22634.7</v>
      </c>
      <c r="GM80" s="5">
        <f t="shared" ca="1" si="404"/>
        <v>0</v>
      </c>
      <c r="GN80" s="5">
        <f t="shared" ca="1" si="404"/>
        <v>0</v>
      </c>
      <c r="GO80" s="5">
        <f t="shared" ca="1" si="404"/>
        <v>0</v>
      </c>
      <c r="GP80" s="5">
        <f t="shared" ca="1" si="404"/>
        <v>7438.04</v>
      </c>
      <c r="GQ80" s="5">
        <f t="shared" ca="1" si="404"/>
        <v>23566.799999999999</v>
      </c>
      <c r="GR80" s="5">
        <f t="shared" ca="1" si="404"/>
        <v>0</v>
      </c>
      <c r="GS80" s="5">
        <f t="shared" ca="1" si="404"/>
        <v>0</v>
      </c>
      <c r="GT80" s="5">
        <f t="shared" ca="1" si="404"/>
        <v>0</v>
      </c>
      <c r="GU80" s="5"/>
      <c r="GV80" s="5">
        <f t="shared" ca="1" si="405"/>
        <v>189.52199999999999</v>
      </c>
      <c r="GW80" s="5">
        <f t="shared" ca="1" si="405"/>
        <v>27.7319</v>
      </c>
      <c r="GX80" s="5">
        <f t="shared" ca="1" si="405"/>
        <v>0</v>
      </c>
      <c r="GY80" s="5">
        <f t="shared" ca="1" si="405"/>
        <v>0</v>
      </c>
      <c r="GZ80" s="5">
        <f t="shared" ca="1" si="405"/>
        <v>0</v>
      </c>
      <c r="HA80" s="5">
        <f t="shared" ca="1" si="405"/>
        <v>0</v>
      </c>
      <c r="HB80" s="5">
        <f t="shared" ca="1" si="405"/>
        <v>161.79</v>
      </c>
      <c r="HC80" s="5">
        <f t="shared" ca="1" si="405"/>
        <v>0</v>
      </c>
      <c r="HD80" s="5">
        <f t="shared" ca="1" si="405"/>
        <v>0</v>
      </c>
      <c r="HE80" s="5">
        <f t="shared" ca="1" si="405"/>
        <v>0</v>
      </c>
      <c r="HF80" s="5">
        <f t="shared" ca="1" si="405"/>
        <v>0</v>
      </c>
      <c r="HG80" s="5">
        <f t="shared" ca="1" si="405"/>
        <v>0</v>
      </c>
      <c r="HH80" s="5"/>
      <c r="HI80" s="5">
        <f t="shared" ca="1" si="406"/>
        <v>312.875</v>
      </c>
      <c r="HJ80" s="5">
        <f t="shared" ca="1" si="406"/>
        <v>1.0477799999999999</v>
      </c>
      <c r="HK80" s="5">
        <f t="shared" ca="1" si="406"/>
        <v>149.31899999999999</v>
      </c>
      <c r="HL80" s="5">
        <f t="shared" ca="1" si="406"/>
        <v>118.07899999999999</v>
      </c>
      <c r="HM80" s="5">
        <f t="shared" ca="1" si="406"/>
        <v>0</v>
      </c>
      <c r="HN80" s="5">
        <f t="shared" ca="1" si="406"/>
        <v>0</v>
      </c>
      <c r="HO80" s="5">
        <f t="shared" ca="1" si="406"/>
        <v>5.3120599999999998</v>
      </c>
      <c r="HP80" s="5">
        <f t="shared" ca="1" si="406"/>
        <v>39.116700000000002</v>
      </c>
      <c r="HQ80" s="5"/>
      <c r="HR80" s="19">
        <f t="shared" ca="1" si="103"/>
        <v>50.645863549288812</v>
      </c>
      <c r="HS80" s="19">
        <f t="shared" ca="1" si="104"/>
        <v>0.50402758239641154</v>
      </c>
      <c r="HT80" s="19">
        <f t="shared" ca="1" si="105"/>
        <v>13.937762583468736</v>
      </c>
      <c r="HU80" s="19">
        <f t="shared" ca="1" si="106"/>
        <v>14.036487497410059</v>
      </c>
      <c r="HV80" s="19">
        <f t="shared" ca="1" si="107"/>
        <v>0</v>
      </c>
      <c r="HW80" s="19">
        <f t="shared" ca="1" si="108"/>
        <v>0</v>
      </c>
      <c r="HX80" s="19">
        <f t="shared" ca="1" si="109"/>
        <v>2.9405349996183245</v>
      </c>
      <c r="HY80" s="19">
        <f t="shared" ca="1" si="110"/>
        <v>4.6125619277143466</v>
      </c>
      <c r="HZ80" s="19">
        <f t="shared" ca="1" si="111"/>
        <v>14.614511946434607</v>
      </c>
      <c r="IA80" s="19">
        <f t="shared" ca="1" si="112"/>
        <v>0</v>
      </c>
      <c r="IB80" s="19">
        <f t="shared" ca="1" si="113"/>
        <v>0</v>
      </c>
      <c r="IC80" s="5"/>
      <c r="ID80" s="5"/>
      <c r="IE80" s="5"/>
      <c r="IF80" s="5">
        <f t="shared" ca="1" si="410"/>
        <v>76115</v>
      </c>
      <c r="IG80" s="5">
        <f t="shared" ca="1" si="410"/>
        <v>0</v>
      </c>
      <c r="IH80" s="5">
        <f t="shared" ca="1" si="410"/>
        <v>22475.5</v>
      </c>
      <c r="II80" s="5">
        <f t="shared" ca="1" si="410"/>
        <v>22634.7</v>
      </c>
      <c r="IJ80" s="5">
        <f t="shared" ca="1" si="410"/>
        <v>0</v>
      </c>
      <c r="IK80" s="5">
        <f t="shared" ca="1" si="410"/>
        <v>0</v>
      </c>
      <c r="IL80" s="5">
        <f t="shared" ca="1" si="410"/>
        <v>0</v>
      </c>
      <c r="IM80" s="5">
        <f t="shared" ca="1" si="410"/>
        <v>7438.04</v>
      </c>
      <c r="IN80" s="5">
        <f t="shared" ca="1" si="410"/>
        <v>23566.799999999999</v>
      </c>
      <c r="IO80" s="5">
        <f t="shared" ca="1" si="410"/>
        <v>0</v>
      </c>
      <c r="IP80" s="5">
        <f t="shared" ca="1" si="410"/>
        <v>0</v>
      </c>
      <c r="IQ80" s="5">
        <f t="shared" ca="1" si="410"/>
        <v>0</v>
      </c>
      <c r="IR80" s="5"/>
      <c r="IS80" s="5">
        <f t="shared" ca="1" si="411"/>
        <v>189.52199999999999</v>
      </c>
      <c r="IT80" s="5">
        <f t="shared" ca="1" si="411"/>
        <v>27.7319</v>
      </c>
      <c r="IU80" s="5">
        <f t="shared" ca="1" si="411"/>
        <v>0</v>
      </c>
      <c r="IV80" s="5">
        <f t="shared" ca="1" si="411"/>
        <v>0</v>
      </c>
      <c r="IW80" s="5">
        <f t="shared" ca="1" si="411"/>
        <v>0</v>
      </c>
      <c r="IX80" s="5">
        <f t="shared" ca="1" si="411"/>
        <v>0</v>
      </c>
      <c r="IY80" s="5">
        <f t="shared" ca="1" si="411"/>
        <v>161.79</v>
      </c>
      <c r="IZ80" s="5">
        <f t="shared" ca="1" si="411"/>
        <v>0</v>
      </c>
      <c r="JA80" s="5">
        <f t="shared" ca="1" si="411"/>
        <v>0</v>
      </c>
      <c r="JB80" s="5">
        <f t="shared" ca="1" si="411"/>
        <v>0</v>
      </c>
      <c r="JC80" s="5">
        <f t="shared" ca="1" si="411"/>
        <v>0</v>
      </c>
      <c r="JD80" s="5">
        <f t="shared" ca="1" si="411"/>
        <v>0</v>
      </c>
      <c r="JE80" s="5"/>
      <c r="JF80" s="5">
        <f t="shared" ca="1" si="412"/>
        <v>312.875</v>
      </c>
      <c r="JG80" s="5">
        <f t="shared" ca="1" si="412"/>
        <v>1.0477799999999999</v>
      </c>
      <c r="JH80" s="5">
        <f t="shared" ca="1" si="412"/>
        <v>149.31899999999999</v>
      </c>
      <c r="JI80" s="5">
        <f t="shared" ca="1" si="412"/>
        <v>118.07899999999999</v>
      </c>
      <c r="JJ80" s="5">
        <f t="shared" ca="1" si="412"/>
        <v>0</v>
      </c>
      <c r="JK80" s="5">
        <f t="shared" ca="1" si="412"/>
        <v>0</v>
      </c>
      <c r="JL80" s="5">
        <f t="shared" ca="1" si="412"/>
        <v>5.3120599999999998</v>
      </c>
      <c r="JM80" s="5">
        <f t="shared" ca="1" si="412"/>
        <v>39.116700000000002</v>
      </c>
      <c r="JN80" s="5"/>
      <c r="JO80" s="19">
        <f t="shared" ca="1" si="295"/>
        <v>50.645863549288812</v>
      </c>
      <c r="JP80" s="19">
        <f t="shared" ca="1" si="296"/>
        <v>0.50402758239641154</v>
      </c>
      <c r="JQ80" s="19">
        <f t="shared" ca="1" si="297"/>
        <v>13.937762583468736</v>
      </c>
      <c r="JR80" s="19">
        <f t="shared" ca="1" si="298"/>
        <v>14.036487497410059</v>
      </c>
      <c r="JS80" s="19">
        <f t="shared" ca="1" si="299"/>
        <v>0</v>
      </c>
      <c r="JT80" s="19">
        <f t="shared" ca="1" si="300"/>
        <v>0</v>
      </c>
      <c r="JU80" s="19">
        <f t="shared" ca="1" si="301"/>
        <v>2.9405349996183245</v>
      </c>
      <c r="JV80" s="19">
        <f t="shared" ca="1" si="302"/>
        <v>4.6125619277143466</v>
      </c>
      <c r="JW80" s="19">
        <f t="shared" ca="1" si="303"/>
        <v>14.614511946434607</v>
      </c>
      <c r="JX80" s="19">
        <f t="shared" ca="1" si="304"/>
        <v>0</v>
      </c>
      <c r="JY80" s="19">
        <f t="shared" ca="1" si="305"/>
        <v>0</v>
      </c>
    </row>
    <row r="81" spans="1:285" ht="15" customHeight="1" x14ac:dyDescent="0.25">
      <c r="A81" s="5">
        <f>IF('Old Results'!E61='New Results'!E61,'New Results'!E61,"0")</f>
        <v>53627.8</v>
      </c>
      <c r="B81" s="5">
        <f t="shared" si="339"/>
        <v>300</v>
      </c>
      <c r="C81" s="27">
        <f t="shared" si="272"/>
        <v>60</v>
      </c>
      <c r="D81" s="41" t="str">
        <f>'Old Results'!C61</f>
        <v>030006-Run04</v>
      </c>
      <c r="E81" s="41" t="str">
        <f>'New Results'!C61</f>
        <v>030006-Run04</v>
      </c>
      <c r="F81" s="5">
        <f t="shared" ca="1" si="346"/>
        <v>0</v>
      </c>
      <c r="G81" s="5">
        <f t="shared" ca="1" si="347"/>
        <v>0</v>
      </c>
      <c r="H81" s="5">
        <f t="shared" ca="1" si="348"/>
        <v>0</v>
      </c>
      <c r="I81" s="5">
        <f t="shared" ca="1" si="349"/>
        <v>0</v>
      </c>
      <c r="J81" s="5">
        <f t="shared" ca="1" si="350"/>
        <v>0</v>
      </c>
      <c r="K81" s="5">
        <f t="shared" ca="1" si="351"/>
        <v>0</v>
      </c>
      <c r="L81" s="5">
        <f t="shared" ca="1" si="352"/>
        <v>0</v>
      </c>
      <c r="M81" s="5">
        <f t="shared" ca="1" si="353"/>
        <v>0</v>
      </c>
      <c r="N81" s="5">
        <f t="shared" ca="1" si="354"/>
        <v>0</v>
      </c>
      <c r="O81" s="5">
        <f t="shared" ca="1" si="355"/>
        <v>0</v>
      </c>
      <c r="P81" s="5">
        <f t="shared" ca="1" si="356"/>
        <v>0</v>
      </c>
      <c r="Q81" s="5">
        <f t="shared" ca="1" si="356"/>
        <v>0</v>
      </c>
      <c r="R81" s="5">
        <f t="shared" ca="1" si="357"/>
        <v>0</v>
      </c>
      <c r="S81" s="5">
        <f t="shared" ca="1" si="358"/>
        <v>0</v>
      </c>
      <c r="T81" s="5">
        <f t="shared" ca="1" si="359"/>
        <v>0</v>
      </c>
      <c r="U81" s="5">
        <f t="shared" ca="1" si="360"/>
        <v>0</v>
      </c>
      <c r="V81" s="5">
        <f t="shared" ca="1" si="361"/>
        <v>0</v>
      </c>
      <c r="W81" s="5">
        <f t="shared" ca="1" si="362"/>
        <v>0</v>
      </c>
      <c r="X81" s="5">
        <f t="shared" ca="1" si="363"/>
        <v>0</v>
      </c>
      <c r="Y81" s="5">
        <f t="shared" ca="1" si="364"/>
        <v>0</v>
      </c>
      <c r="Z81" s="5">
        <f t="shared" ca="1" si="365"/>
        <v>0</v>
      </c>
      <c r="AA81" s="5">
        <f t="shared" ca="1" si="366"/>
        <v>0</v>
      </c>
      <c r="AB81" s="5">
        <f t="shared" ca="1" si="367"/>
        <v>0</v>
      </c>
      <c r="AC81" s="5">
        <f t="shared" ca="1" si="367"/>
        <v>0</v>
      </c>
      <c r="AD81" s="37">
        <f t="shared" ca="1" si="368"/>
        <v>0</v>
      </c>
      <c r="AE81" s="37">
        <f t="shared" ca="1" si="369"/>
        <v>0</v>
      </c>
      <c r="AF81" s="37">
        <f t="shared" ca="1" si="370"/>
        <v>0</v>
      </c>
      <c r="AG81" s="37">
        <f t="shared" ca="1" si="371"/>
        <v>0</v>
      </c>
      <c r="AH81" s="37">
        <f t="shared" ca="1" si="372"/>
        <v>0</v>
      </c>
      <c r="AI81" s="37">
        <f t="shared" ca="1" si="373"/>
        <v>0</v>
      </c>
      <c r="AJ81" s="37">
        <f t="shared" ca="1" si="374"/>
        <v>0</v>
      </c>
      <c r="AK81" s="37">
        <f t="shared" ca="1" si="375"/>
        <v>0</v>
      </c>
      <c r="AL81" s="33">
        <f t="shared" ca="1" si="330"/>
        <v>31.057530087007109</v>
      </c>
      <c r="AM81" s="33">
        <f t="shared" ca="1" si="331"/>
        <v>31.057530087007109</v>
      </c>
      <c r="AN81" s="24">
        <f t="shared" ca="1" si="376"/>
        <v>0</v>
      </c>
      <c r="AO81" s="34">
        <f t="shared" ca="1" si="377"/>
        <v>123.72799999999999</v>
      </c>
      <c r="AP81" s="34">
        <f t="shared" ca="1" si="378"/>
        <v>123.72799999999999</v>
      </c>
      <c r="AQ81" s="45">
        <f t="shared" ca="1" si="131"/>
        <v>0</v>
      </c>
      <c r="AR81" s="34">
        <f t="shared" ca="1" si="70"/>
        <v>-23.2</v>
      </c>
      <c r="AS81" s="34">
        <f t="shared" ca="1" si="71"/>
        <v>-23.2</v>
      </c>
      <c r="AT81" s="47">
        <f t="shared" ca="1" si="132"/>
        <v>0</v>
      </c>
      <c r="AU81" s="5"/>
      <c r="AV81" s="5">
        <f t="shared" ca="1" si="72"/>
        <v>0</v>
      </c>
      <c r="AW81" s="5">
        <f t="shared" ca="1" si="73"/>
        <v>0</v>
      </c>
      <c r="AX81" s="5">
        <f t="shared" ca="1" si="74"/>
        <v>0</v>
      </c>
      <c r="AY81" s="5">
        <f t="shared" ca="1" si="75"/>
        <v>0</v>
      </c>
      <c r="AZ81" s="5">
        <f t="shared" ca="1" si="76"/>
        <v>0</v>
      </c>
      <c r="BA81" s="5">
        <f t="shared" ca="1" si="77"/>
        <v>0</v>
      </c>
      <c r="BB81" s="5">
        <f t="shared" ca="1" si="78"/>
        <v>0</v>
      </c>
      <c r="BC81" s="5">
        <f t="shared" ca="1" si="79"/>
        <v>0</v>
      </c>
      <c r="BD81" s="5">
        <f t="shared" ca="1" si="80"/>
        <v>0</v>
      </c>
      <c r="BE81" s="5">
        <f t="shared" ca="1" si="81"/>
        <v>0</v>
      </c>
      <c r="BF81" s="5">
        <f t="shared" ca="1" si="82"/>
        <v>0</v>
      </c>
      <c r="BG81" s="5">
        <f t="shared" ca="1" si="83"/>
        <v>0</v>
      </c>
      <c r="BH81" s="5">
        <f t="shared" ca="1" si="379"/>
        <v>0</v>
      </c>
      <c r="BI81" s="5">
        <f t="shared" ca="1" si="380"/>
        <v>0</v>
      </c>
      <c r="BJ81" s="5">
        <f t="shared" ca="1" si="381"/>
        <v>0</v>
      </c>
      <c r="BK81" s="5">
        <f t="shared" ca="1" si="382"/>
        <v>0</v>
      </c>
      <c r="BL81" s="5">
        <f t="shared" ca="1" si="383"/>
        <v>0</v>
      </c>
      <c r="BM81" s="5">
        <f t="shared" ca="1" si="384"/>
        <v>0</v>
      </c>
      <c r="BN81" s="5">
        <f t="shared" ca="1" si="385"/>
        <v>0</v>
      </c>
      <c r="BO81" s="5">
        <f t="shared" ca="1" si="386"/>
        <v>0</v>
      </c>
      <c r="BP81" s="5">
        <f t="shared" ca="1" si="387"/>
        <v>0</v>
      </c>
      <c r="BQ81" s="5">
        <f t="shared" ca="1" si="388"/>
        <v>0</v>
      </c>
      <c r="BR81" s="5">
        <f t="shared" ca="1" si="389"/>
        <v>0</v>
      </c>
      <c r="BS81" s="5">
        <f t="shared" ca="1" si="389"/>
        <v>0</v>
      </c>
      <c r="BT81" s="37">
        <f t="shared" ca="1" si="390"/>
        <v>0</v>
      </c>
      <c r="BU81" s="37">
        <f t="shared" ca="1" si="391"/>
        <v>0</v>
      </c>
      <c r="BV81" s="37">
        <f t="shared" ca="1" si="392"/>
        <v>0</v>
      </c>
      <c r="BW81" s="37">
        <f t="shared" ca="1" si="393"/>
        <v>0</v>
      </c>
      <c r="BX81" s="37">
        <f t="shared" ca="1" si="394"/>
        <v>0</v>
      </c>
      <c r="BY81" s="37">
        <f t="shared" ca="1" si="395"/>
        <v>0</v>
      </c>
      <c r="BZ81" s="37">
        <f t="shared" ca="1" si="396"/>
        <v>0</v>
      </c>
      <c r="CA81" s="19">
        <f t="shared" ca="1" si="397"/>
        <v>0</v>
      </c>
      <c r="CB81" s="33">
        <f t="shared" ca="1" si="86"/>
        <v>28.281752971406622</v>
      </c>
      <c r="CC81" s="33">
        <f t="shared" ca="1" si="87"/>
        <v>28.281752971406622</v>
      </c>
      <c r="CD81" s="24">
        <f t="shared" ca="1" si="398"/>
        <v>0</v>
      </c>
      <c r="CE81" s="34">
        <f t="shared" ca="1" si="399"/>
        <v>100.514</v>
      </c>
      <c r="CF81" s="34">
        <f t="shared" ca="1" si="400"/>
        <v>100.514</v>
      </c>
      <c r="CG81" s="45">
        <f t="shared" ca="1" si="332"/>
        <v>0</v>
      </c>
      <c r="CH81" s="5"/>
      <c r="CJ81" s="5">
        <f t="shared" ca="1" si="155"/>
        <v>87</v>
      </c>
      <c r="CK81" s="5">
        <f t="shared" ca="1" si="156"/>
        <v>85</v>
      </c>
      <c r="CL81" s="63">
        <f t="shared" ca="1" si="157"/>
        <v>2.2988505747126409E-2</v>
      </c>
      <c r="CO81" s="5">
        <f t="shared" ca="1" si="401"/>
        <v>425051</v>
      </c>
      <c r="CP81" s="5">
        <f t="shared" ca="1" si="401"/>
        <v>7.7398800000000003</v>
      </c>
      <c r="CQ81" s="5">
        <f t="shared" ca="1" si="401"/>
        <v>86202.8</v>
      </c>
      <c r="CR81" s="5">
        <f t="shared" ca="1" si="401"/>
        <v>22342.7</v>
      </c>
      <c r="CS81" s="5">
        <f t="shared" ca="1" si="401"/>
        <v>0</v>
      </c>
      <c r="CT81" s="5">
        <f t="shared" ca="1" si="401"/>
        <v>3115.04</v>
      </c>
      <c r="CU81" s="5">
        <f t="shared" ca="1" si="401"/>
        <v>0</v>
      </c>
      <c r="CV81" s="5">
        <f t="shared" ca="1" si="401"/>
        <v>83681.5</v>
      </c>
      <c r="CW81" s="5">
        <f t="shared" ca="1" si="401"/>
        <v>229701</v>
      </c>
      <c r="CX81" s="5">
        <f t="shared" ca="1" si="401"/>
        <v>0</v>
      </c>
      <c r="CY81" s="5">
        <f t="shared" ca="1" si="401"/>
        <v>0</v>
      </c>
      <c r="CZ81" s="5">
        <f t="shared" ca="1" si="401"/>
        <v>0</v>
      </c>
      <c r="DA81" s="5"/>
      <c r="DB81" s="5">
        <f t="shared" ca="1" si="402"/>
        <v>2152.73</v>
      </c>
      <c r="DC81" s="5">
        <f t="shared" ca="1" si="402"/>
        <v>1474.65</v>
      </c>
      <c r="DD81" s="5">
        <f t="shared" ca="1" si="402"/>
        <v>0</v>
      </c>
      <c r="DE81" s="5">
        <f t="shared" ca="1" si="402"/>
        <v>0</v>
      </c>
      <c r="DF81" s="5">
        <f t="shared" ca="1" si="402"/>
        <v>0</v>
      </c>
      <c r="DG81" s="5">
        <f t="shared" ca="1" si="402"/>
        <v>0</v>
      </c>
      <c r="DH81" s="5">
        <f t="shared" ca="1" si="402"/>
        <v>678.07600000000002</v>
      </c>
      <c r="DI81" s="5">
        <f t="shared" ca="1" si="402"/>
        <v>0</v>
      </c>
      <c r="DJ81" s="5">
        <f t="shared" ca="1" si="402"/>
        <v>0</v>
      </c>
      <c r="DK81" s="5">
        <f t="shared" ca="1" si="402"/>
        <v>0</v>
      </c>
      <c r="DL81" s="5">
        <f t="shared" ca="1" si="402"/>
        <v>0</v>
      </c>
      <c r="DM81" s="5">
        <f t="shared" ca="1" si="402"/>
        <v>0</v>
      </c>
      <c r="DN81" s="5"/>
      <c r="DO81" s="5">
        <f t="shared" ca="1" si="403"/>
        <v>123.72799999999999</v>
      </c>
      <c r="DP81" s="5">
        <f t="shared" ca="1" si="403"/>
        <v>5.46068</v>
      </c>
      <c r="DQ81" s="5">
        <f t="shared" ca="1" si="403"/>
        <v>56.724600000000002</v>
      </c>
      <c r="DR81" s="5">
        <f t="shared" ca="1" si="403"/>
        <v>12.162000000000001</v>
      </c>
      <c r="DS81" s="5">
        <f t="shared" ca="1" si="403"/>
        <v>0</v>
      </c>
      <c r="DT81" s="5">
        <f t="shared" ca="1" si="403"/>
        <v>1.4264699999999999</v>
      </c>
      <c r="DU81" s="5">
        <f t="shared" ca="1" si="403"/>
        <v>2.2806000000000002</v>
      </c>
      <c r="DV81" s="5">
        <f t="shared" ca="1" si="403"/>
        <v>45.6738</v>
      </c>
      <c r="DW81" s="5"/>
      <c r="DX81" s="19">
        <f t="shared" ca="1" si="273"/>
        <v>31.057530087007109</v>
      </c>
      <c r="DY81" s="19">
        <f t="shared" ca="1" si="274"/>
        <v>2.750278931273705</v>
      </c>
      <c r="DZ81" s="19">
        <f t="shared" ca="1" si="275"/>
        <v>5.4845425991743086</v>
      </c>
      <c r="EA81" s="19">
        <f t="shared" ca="1" si="276"/>
        <v>1.4215256340927653</v>
      </c>
      <c r="EB81" s="19">
        <f t="shared" ca="1" si="277"/>
        <v>0</v>
      </c>
      <c r="EC81" s="19">
        <f t="shared" ca="1" si="278"/>
        <v>0.19819042511533197</v>
      </c>
      <c r="ED81" s="19">
        <f t="shared" ca="1" si="279"/>
        <v>1.2644113687303973</v>
      </c>
      <c r="EE81" s="19">
        <f t="shared" ca="1" si="280"/>
        <v>5.3241281201168045</v>
      </c>
      <c r="EF81" s="19">
        <f t="shared" ca="1" si="281"/>
        <v>14.61443154483309</v>
      </c>
      <c r="EG81" s="19">
        <f t="shared" ca="1" si="282"/>
        <v>0</v>
      </c>
      <c r="EH81" s="19">
        <f t="shared" ca="1" si="283"/>
        <v>0</v>
      </c>
      <c r="EI81" s="5"/>
      <c r="EJ81" s="5"/>
      <c r="EK81" s="5"/>
      <c r="EL81" s="5">
        <f t="shared" ca="1" si="407"/>
        <v>425051</v>
      </c>
      <c r="EM81" s="5">
        <f t="shared" ca="1" si="407"/>
        <v>7.7398800000000003</v>
      </c>
      <c r="EN81" s="5">
        <f t="shared" ca="1" si="407"/>
        <v>86202.8</v>
      </c>
      <c r="EO81" s="5">
        <f t="shared" ca="1" si="407"/>
        <v>22342.7</v>
      </c>
      <c r="EP81" s="5">
        <f t="shared" ca="1" si="407"/>
        <v>0</v>
      </c>
      <c r="EQ81" s="5">
        <f t="shared" ca="1" si="407"/>
        <v>3115.04</v>
      </c>
      <c r="ER81" s="5">
        <f t="shared" ca="1" si="407"/>
        <v>0</v>
      </c>
      <c r="ES81" s="5">
        <f t="shared" ca="1" si="407"/>
        <v>83681.5</v>
      </c>
      <c r="ET81" s="5">
        <f t="shared" ca="1" si="407"/>
        <v>229701</v>
      </c>
      <c r="EU81" s="5">
        <f t="shared" ca="1" si="407"/>
        <v>0</v>
      </c>
      <c r="EV81" s="5">
        <f t="shared" ca="1" si="407"/>
        <v>0</v>
      </c>
      <c r="EW81" s="5">
        <f t="shared" ca="1" si="407"/>
        <v>0</v>
      </c>
      <c r="EX81" s="5"/>
      <c r="EY81" s="5">
        <f t="shared" ca="1" si="408"/>
        <v>2152.73</v>
      </c>
      <c r="EZ81" s="5">
        <f t="shared" ca="1" si="408"/>
        <v>1474.65</v>
      </c>
      <c r="FA81" s="5">
        <f t="shared" ca="1" si="408"/>
        <v>0</v>
      </c>
      <c r="FB81" s="5">
        <f t="shared" ca="1" si="408"/>
        <v>0</v>
      </c>
      <c r="FC81" s="5">
        <f t="shared" ca="1" si="408"/>
        <v>0</v>
      </c>
      <c r="FD81" s="5">
        <f t="shared" ca="1" si="408"/>
        <v>0</v>
      </c>
      <c r="FE81" s="5">
        <f t="shared" ca="1" si="408"/>
        <v>678.07600000000002</v>
      </c>
      <c r="FF81" s="5">
        <f t="shared" ca="1" si="408"/>
        <v>0</v>
      </c>
      <c r="FG81" s="5">
        <f t="shared" ca="1" si="408"/>
        <v>0</v>
      </c>
      <c r="FH81" s="5">
        <f t="shared" ca="1" si="408"/>
        <v>0</v>
      </c>
      <c r="FI81" s="5">
        <f t="shared" ca="1" si="408"/>
        <v>0</v>
      </c>
      <c r="FJ81" s="5">
        <f t="shared" ca="1" si="408"/>
        <v>0</v>
      </c>
      <c r="FK81" s="5"/>
      <c r="FL81" s="5">
        <f t="shared" ca="1" si="409"/>
        <v>123.72799999999999</v>
      </c>
      <c r="FM81" s="5">
        <f t="shared" ca="1" si="409"/>
        <v>5.46068</v>
      </c>
      <c r="FN81" s="5">
        <f t="shared" ca="1" si="409"/>
        <v>56.724600000000002</v>
      </c>
      <c r="FO81" s="5">
        <f t="shared" ca="1" si="409"/>
        <v>12.162000000000001</v>
      </c>
      <c r="FP81" s="5">
        <f t="shared" ca="1" si="409"/>
        <v>0</v>
      </c>
      <c r="FQ81" s="5">
        <f t="shared" ca="1" si="409"/>
        <v>1.4264699999999999</v>
      </c>
      <c r="FR81" s="5">
        <f t="shared" ca="1" si="409"/>
        <v>2.2806000000000002</v>
      </c>
      <c r="FS81" s="5">
        <f t="shared" ca="1" si="409"/>
        <v>45.6738</v>
      </c>
      <c r="FT81" s="5"/>
      <c r="FU81" s="19">
        <f t="shared" ca="1" si="284"/>
        <v>31.057530087007109</v>
      </c>
      <c r="FV81" s="19">
        <f t="shared" ca="1" si="285"/>
        <v>2.750278931273705</v>
      </c>
      <c r="FW81" s="19">
        <f t="shared" ca="1" si="286"/>
        <v>5.4845425991743086</v>
      </c>
      <c r="FX81" s="19">
        <f t="shared" ca="1" si="287"/>
        <v>1.4215256340927653</v>
      </c>
      <c r="FY81" s="19">
        <f t="shared" ca="1" si="288"/>
        <v>0</v>
      </c>
      <c r="FZ81" s="19">
        <f t="shared" ca="1" si="289"/>
        <v>0.19819042511533197</v>
      </c>
      <c r="GA81" s="19">
        <f t="shared" ca="1" si="290"/>
        <v>1.2644113687303973</v>
      </c>
      <c r="GB81" s="19">
        <f t="shared" ca="1" si="291"/>
        <v>5.3241281201168045</v>
      </c>
      <c r="GC81" s="19">
        <f t="shared" ca="1" si="292"/>
        <v>14.61443154483309</v>
      </c>
      <c r="GD81" s="19">
        <f t="shared" ca="1" si="293"/>
        <v>0</v>
      </c>
      <c r="GE81" s="19">
        <f t="shared" ca="1" si="294"/>
        <v>0</v>
      </c>
      <c r="GF81" s="5"/>
      <c r="GG81" s="5"/>
      <c r="GH81" s="5"/>
      <c r="GI81" s="5">
        <f t="shared" ca="1" si="404"/>
        <v>384816</v>
      </c>
      <c r="GJ81" s="5">
        <f t="shared" ca="1" si="404"/>
        <v>7.7087399999999997</v>
      </c>
      <c r="GK81" s="5">
        <f t="shared" ca="1" si="404"/>
        <v>59577.599999999999</v>
      </c>
      <c r="GL81" s="5">
        <f t="shared" ca="1" si="404"/>
        <v>36109.9</v>
      </c>
      <c r="GM81" s="5">
        <f t="shared" ca="1" si="404"/>
        <v>0</v>
      </c>
      <c r="GN81" s="5">
        <f t="shared" ca="1" si="404"/>
        <v>1184.53</v>
      </c>
      <c r="GO81" s="5">
        <f t="shared" ca="1" si="404"/>
        <v>0</v>
      </c>
      <c r="GP81" s="5">
        <f t="shared" ca="1" si="404"/>
        <v>58234.400000000001</v>
      </c>
      <c r="GQ81" s="5">
        <f t="shared" ca="1" si="404"/>
        <v>229701</v>
      </c>
      <c r="GR81" s="5">
        <f t="shared" ca="1" si="404"/>
        <v>0</v>
      </c>
      <c r="GS81" s="5">
        <f t="shared" ca="1" si="404"/>
        <v>0</v>
      </c>
      <c r="GT81" s="5">
        <f t="shared" ca="1" si="404"/>
        <v>0</v>
      </c>
      <c r="GU81" s="5"/>
      <c r="GV81" s="5">
        <f t="shared" ca="1" si="405"/>
        <v>2036.96</v>
      </c>
      <c r="GW81" s="5">
        <f t="shared" ca="1" si="405"/>
        <v>1331.61</v>
      </c>
      <c r="GX81" s="5">
        <f t="shared" ca="1" si="405"/>
        <v>0</v>
      </c>
      <c r="GY81" s="5">
        <f t="shared" ca="1" si="405"/>
        <v>0</v>
      </c>
      <c r="GZ81" s="5">
        <f t="shared" ca="1" si="405"/>
        <v>0</v>
      </c>
      <c r="HA81" s="5">
        <f t="shared" ca="1" si="405"/>
        <v>0</v>
      </c>
      <c r="HB81" s="5">
        <f t="shared" ca="1" si="405"/>
        <v>705.35599999999999</v>
      </c>
      <c r="HC81" s="5">
        <f t="shared" ca="1" si="405"/>
        <v>0</v>
      </c>
      <c r="HD81" s="5">
        <f t="shared" ca="1" si="405"/>
        <v>0</v>
      </c>
      <c r="HE81" s="5">
        <f t="shared" ca="1" si="405"/>
        <v>0</v>
      </c>
      <c r="HF81" s="5">
        <f t="shared" ca="1" si="405"/>
        <v>0</v>
      </c>
      <c r="HG81" s="5">
        <f t="shared" ca="1" si="405"/>
        <v>0</v>
      </c>
      <c r="HH81" s="5"/>
      <c r="HI81" s="5">
        <f t="shared" ca="1" si="406"/>
        <v>100.514</v>
      </c>
      <c r="HJ81" s="5">
        <f t="shared" ca="1" si="406"/>
        <v>4.9267500000000002</v>
      </c>
      <c r="HK81" s="5">
        <f t="shared" ca="1" si="406"/>
        <v>40.966200000000001</v>
      </c>
      <c r="HL81" s="5">
        <f t="shared" ca="1" si="406"/>
        <v>19.722300000000001</v>
      </c>
      <c r="HM81" s="5">
        <f t="shared" ca="1" si="406"/>
        <v>0</v>
      </c>
      <c r="HN81" s="5">
        <f t="shared" ca="1" si="406"/>
        <v>0.54325800000000002</v>
      </c>
      <c r="HO81" s="5">
        <f t="shared" ca="1" si="406"/>
        <v>2.3724599999999998</v>
      </c>
      <c r="HP81" s="5">
        <f t="shared" ca="1" si="406"/>
        <v>31.982600000000001</v>
      </c>
      <c r="HQ81" s="5"/>
      <c r="HR81" s="19">
        <f t="shared" ca="1" si="103"/>
        <v>28.281752971406622</v>
      </c>
      <c r="HS81" s="19">
        <f t="shared" ca="1" si="104"/>
        <v>2.4835496183113981</v>
      </c>
      <c r="HT81" s="19">
        <f t="shared" ca="1" si="105"/>
        <v>3.7905483946758953</v>
      </c>
      <c r="HU81" s="19">
        <f t="shared" ca="1" si="106"/>
        <v>2.2974460783399655</v>
      </c>
      <c r="HV81" s="19">
        <f t="shared" ca="1" si="107"/>
        <v>0</v>
      </c>
      <c r="HW81" s="19">
        <f t="shared" ca="1" si="108"/>
        <v>7.5364202148885465E-2</v>
      </c>
      <c r="HX81" s="19">
        <f t="shared" ca="1" si="109"/>
        <v>1.3152805074979768</v>
      </c>
      <c r="HY81" s="19">
        <f t="shared" ca="1" si="110"/>
        <v>3.7050890172634343</v>
      </c>
      <c r="HZ81" s="19">
        <f t="shared" ca="1" si="111"/>
        <v>14.61443154483309</v>
      </c>
      <c r="IA81" s="19">
        <f t="shared" ca="1" si="112"/>
        <v>0</v>
      </c>
      <c r="IB81" s="19">
        <f t="shared" ca="1" si="113"/>
        <v>0</v>
      </c>
      <c r="IC81" s="5"/>
      <c r="ID81" s="5"/>
      <c r="IE81" s="5"/>
      <c r="IF81" s="5">
        <f t="shared" ca="1" si="410"/>
        <v>384816</v>
      </c>
      <c r="IG81" s="5">
        <f t="shared" ca="1" si="410"/>
        <v>7.7087399999999997</v>
      </c>
      <c r="IH81" s="5">
        <f t="shared" ca="1" si="410"/>
        <v>59577.599999999999</v>
      </c>
      <c r="II81" s="5">
        <f t="shared" ca="1" si="410"/>
        <v>36109.9</v>
      </c>
      <c r="IJ81" s="5">
        <f t="shared" ca="1" si="410"/>
        <v>0</v>
      </c>
      <c r="IK81" s="5">
        <f t="shared" ca="1" si="410"/>
        <v>1184.53</v>
      </c>
      <c r="IL81" s="5">
        <f t="shared" ca="1" si="410"/>
        <v>0</v>
      </c>
      <c r="IM81" s="5">
        <f t="shared" ca="1" si="410"/>
        <v>58234.400000000001</v>
      </c>
      <c r="IN81" s="5">
        <f t="shared" ca="1" si="410"/>
        <v>229701</v>
      </c>
      <c r="IO81" s="5">
        <f t="shared" ca="1" si="410"/>
        <v>0</v>
      </c>
      <c r="IP81" s="5">
        <f t="shared" ca="1" si="410"/>
        <v>0</v>
      </c>
      <c r="IQ81" s="5">
        <f t="shared" ca="1" si="410"/>
        <v>0</v>
      </c>
      <c r="IR81" s="5"/>
      <c r="IS81" s="5">
        <f t="shared" ca="1" si="411"/>
        <v>2036.96</v>
      </c>
      <c r="IT81" s="5">
        <f t="shared" ca="1" si="411"/>
        <v>1331.61</v>
      </c>
      <c r="IU81" s="5">
        <f t="shared" ca="1" si="411"/>
        <v>0</v>
      </c>
      <c r="IV81" s="5">
        <f t="shared" ca="1" si="411"/>
        <v>0</v>
      </c>
      <c r="IW81" s="5">
        <f t="shared" ca="1" si="411"/>
        <v>0</v>
      </c>
      <c r="IX81" s="5">
        <f t="shared" ca="1" si="411"/>
        <v>0</v>
      </c>
      <c r="IY81" s="5">
        <f t="shared" ca="1" si="411"/>
        <v>705.35599999999999</v>
      </c>
      <c r="IZ81" s="5">
        <f t="shared" ca="1" si="411"/>
        <v>0</v>
      </c>
      <c r="JA81" s="5">
        <f t="shared" ca="1" si="411"/>
        <v>0</v>
      </c>
      <c r="JB81" s="5">
        <f t="shared" ca="1" si="411"/>
        <v>0</v>
      </c>
      <c r="JC81" s="5">
        <f t="shared" ca="1" si="411"/>
        <v>0</v>
      </c>
      <c r="JD81" s="5">
        <f t="shared" ca="1" si="411"/>
        <v>0</v>
      </c>
      <c r="JE81" s="5"/>
      <c r="JF81" s="5">
        <f t="shared" ca="1" si="412"/>
        <v>100.514</v>
      </c>
      <c r="JG81" s="5">
        <f t="shared" ca="1" si="412"/>
        <v>4.9267500000000002</v>
      </c>
      <c r="JH81" s="5">
        <f t="shared" ca="1" si="412"/>
        <v>40.966200000000001</v>
      </c>
      <c r="JI81" s="5">
        <f t="shared" ca="1" si="412"/>
        <v>19.722300000000001</v>
      </c>
      <c r="JJ81" s="5">
        <f t="shared" ca="1" si="412"/>
        <v>0</v>
      </c>
      <c r="JK81" s="5">
        <f t="shared" ca="1" si="412"/>
        <v>0.54325800000000002</v>
      </c>
      <c r="JL81" s="5">
        <f t="shared" ca="1" si="412"/>
        <v>2.3724599999999998</v>
      </c>
      <c r="JM81" s="5">
        <f t="shared" ca="1" si="412"/>
        <v>31.982600000000001</v>
      </c>
      <c r="JN81" s="5"/>
      <c r="JO81" s="19">
        <f t="shared" ca="1" si="295"/>
        <v>28.281752971406622</v>
      </c>
      <c r="JP81" s="19">
        <f t="shared" ca="1" si="296"/>
        <v>2.4835496183113981</v>
      </c>
      <c r="JQ81" s="19">
        <f t="shared" ca="1" si="297"/>
        <v>3.7905483946758953</v>
      </c>
      <c r="JR81" s="19">
        <f t="shared" ca="1" si="298"/>
        <v>2.2974460783399655</v>
      </c>
      <c r="JS81" s="19">
        <f t="shared" ca="1" si="299"/>
        <v>0</v>
      </c>
      <c r="JT81" s="19">
        <f t="shared" ca="1" si="300"/>
        <v>7.5364202148885465E-2</v>
      </c>
      <c r="JU81" s="19">
        <f t="shared" ca="1" si="301"/>
        <v>1.3152805074979768</v>
      </c>
      <c r="JV81" s="19">
        <f t="shared" ca="1" si="302"/>
        <v>3.7050890172634343</v>
      </c>
      <c r="JW81" s="19">
        <f t="shared" ca="1" si="303"/>
        <v>14.61443154483309</v>
      </c>
      <c r="JX81" s="19">
        <f t="shared" ca="1" si="304"/>
        <v>0</v>
      </c>
      <c r="JY81" s="19">
        <f t="shared" ca="1" si="305"/>
        <v>0</v>
      </c>
    </row>
    <row r="82" spans="1:285" ht="15" customHeight="1" x14ac:dyDescent="0.25">
      <c r="A82" s="5">
        <f>IF('Old Results'!E62='New Results'!E62,'New Results'!E62,"0")</f>
        <v>53627.8</v>
      </c>
      <c r="B82" s="5">
        <f t="shared" si="339"/>
        <v>300</v>
      </c>
      <c r="C82" s="27">
        <f t="shared" si="272"/>
        <v>61</v>
      </c>
      <c r="D82" s="41" t="str">
        <f>'Old Results'!C62</f>
        <v>030006-Run12</v>
      </c>
      <c r="E82" s="41" t="str">
        <f>'New Results'!C62</f>
        <v>030006-Run12</v>
      </c>
      <c r="F82" s="5">
        <f t="shared" ca="1" si="346"/>
        <v>0</v>
      </c>
      <c r="G82" s="5">
        <f t="shared" ca="1" si="347"/>
        <v>0</v>
      </c>
      <c r="H82" s="5">
        <f t="shared" ca="1" si="348"/>
        <v>0</v>
      </c>
      <c r="I82" s="5">
        <f t="shared" ca="1" si="349"/>
        <v>0</v>
      </c>
      <c r="J82" s="5">
        <f t="shared" ca="1" si="350"/>
        <v>0</v>
      </c>
      <c r="K82" s="5">
        <f t="shared" ca="1" si="351"/>
        <v>0</v>
      </c>
      <c r="L82" s="5">
        <f t="shared" ca="1" si="352"/>
        <v>0</v>
      </c>
      <c r="M82" s="5">
        <f t="shared" ca="1" si="353"/>
        <v>0</v>
      </c>
      <c r="N82" s="5">
        <f t="shared" ca="1" si="354"/>
        <v>0</v>
      </c>
      <c r="O82" s="5">
        <f t="shared" ca="1" si="355"/>
        <v>0</v>
      </c>
      <c r="P82" s="5">
        <f t="shared" ca="1" si="356"/>
        <v>0</v>
      </c>
      <c r="Q82" s="5">
        <f t="shared" ca="1" si="356"/>
        <v>0</v>
      </c>
      <c r="R82" s="5">
        <f t="shared" ca="1" si="357"/>
        <v>0</v>
      </c>
      <c r="S82" s="5">
        <f t="shared" ca="1" si="358"/>
        <v>0</v>
      </c>
      <c r="T82" s="5">
        <f t="shared" ca="1" si="359"/>
        <v>0</v>
      </c>
      <c r="U82" s="5">
        <f t="shared" ca="1" si="360"/>
        <v>0</v>
      </c>
      <c r="V82" s="5">
        <f t="shared" ca="1" si="361"/>
        <v>0</v>
      </c>
      <c r="W82" s="5">
        <f t="shared" ca="1" si="362"/>
        <v>0</v>
      </c>
      <c r="X82" s="5">
        <f t="shared" ca="1" si="363"/>
        <v>0</v>
      </c>
      <c r="Y82" s="5">
        <f t="shared" ca="1" si="364"/>
        <v>0</v>
      </c>
      <c r="Z82" s="5">
        <f t="shared" ca="1" si="365"/>
        <v>0</v>
      </c>
      <c r="AA82" s="5">
        <f t="shared" ca="1" si="366"/>
        <v>0</v>
      </c>
      <c r="AB82" s="5">
        <f t="shared" ca="1" si="367"/>
        <v>0</v>
      </c>
      <c r="AC82" s="5">
        <f t="shared" ca="1" si="367"/>
        <v>0</v>
      </c>
      <c r="AD82" s="37">
        <f t="shared" ca="1" si="368"/>
        <v>0</v>
      </c>
      <c r="AE82" s="37">
        <f t="shared" ca="1" si="369"/>
        <v>0</v>
      </c>
      <c r="AF82" s="37">
        <f t="shared" ca="1" si="370"/>
        <v>0</v>
      </c>
      <c r="AG82" s="37">
        <f t="shared" ca="1" si="371"/>
        <v>0</v>
      </c>
      <c r="AH82" s="37">
        <f t="shared" ca="1" si="372"/>
        <v>0</v>
      </c>
      <c r="AI82" s="37">
        <f t="shared" ca="1" si="373"/>
        <v>0</v>
      </c>
      <c r="AJ82" s="37">
        <f t="shared" ca="1" si="374"/>
        <v>0</v>
      </c>
      <c r="AK82" s="37">
        <f t="shared" ca="1" si="375"/>
        <v>0</v>
      </c>
      <c r="AL82" s="33">
        <f t="shared" ca="1" si="330"/>
        <v>34.775359720145147</v>
      </c>
      <c r="AM82" s="33">
        <f t="shared" ca="1" si="331"/>
        <v>34.775359720145147</v>
      </c>
      <c r="AN82" s="24">
        <f t="shared" ca="1" si="376"/>
        <v>0</v>
      </c>
      <c r="AO82" s="34">
        <f t="shared" ca="1" si="377"/>
        <v>221.2</v>
      </c>
      <c r="AP82" s="34">
        <f t="shared" ca="1" si="378"/>
        <v>221.2</v>
      </c>
      <c r="AQ82" s="45">
        <f t="shared" ca="1" si="131"/>
        <v>0</v>
      </c>
      <c r="AR82" s="34">
        <f t="shared" ca="1" si="70"/>
        <v>-54.2</v>
      </c>
      <c r="AS82" s="34">
        <f t="shared" ca="1" si="71"/>
        <v>-54.2</v>
      </c>
      <c r="AT82" s="47">
        <f t="shared" ca="1" si="132"/>
        <v>0</v>
      </c>
      <c r="AU82" s="5"/>
      <c r="AV82" s="5">
        <f t="shared" ca="1" si="72"/>
        <v>0</v>
      </c>
      <c r="AW82" s="5">
        <f t="shared" ca="1" si="73"/>
        <v>0</v>
      </c>
      <c r="AX82" s="5">
        <f t="shared" ca="1" si="74"/>
        <v>0</v>
      </c>
      <c r="AY82" s="5">
        <f t="shared" ca="1" si="75"/>
        <v>0</v>
      </c>
      <c r="AZ82" s="5">
        <f t="shared" ca="1" si="76"/>
        <v>0</v>
      </c>
      <c r="BA82" s="5">
        <f t="shared" ca="1" si="77"/>
        <v>0</v>
      </c>
      <c r="BB82" s="5">
        <f t="shared" ca="1" si="78"/>
        <v>0</v>
      </c>
      <c r="BC82" s="5">
        <f t="shared" ca="1" si="79"/>
        <v>0</v>
      </c>
      <c r="BD82" s="5">
        <f t="shared" ca="1" si="80"/>
        <v>0</v>
      </c>
      <c r="BE82" s="5">
        <f t="shared" ca="1" si="81"/>
        <v>0</v>
      </c>
      <c r="BF82" s="5">
        <f t="shared" ca="1" si="82"/>
        <v>0</v>
      </c>
      <c r="BG82" s="5">
        <f t="shared" ca="1" si="83"/>
        <v>0</v>
      </c>
      <c r="BH82" s="5">
        <f t="shared" ca="1" si="379"/>
        <v>0</v>
      </c>
      <c r="BI82" s="5">
        <f t="shared" ca="1" si="380"/>
        <v>0</v>
      </c>
      <c r="BJ82" s="5">
        <f t="shared" ca="1" si="381"/>
        <v>0</v>
      </c>
      <c r="BK82" s="5">
        <f t="shared" ca="1" si="382"/>
        <v>0</v>
      </c>
      <c r="BL82" s="5">
        <f t="shared" ca="1" si="383"/>
        <v>0</v>
      </c>
      <c r="BM82" s="5">
        <f t="shared" ca="1" si="384"/>
        <v>0</v>
      </c>
      <c r="BN82" s="5">
        <f t="shared" ca="1" si="385"/>
        <v>0</v>
      </c>
      <c r="BO82" s="5">
        <f t="shared" ca="1" si="386"/>
        <v>0</v>
      </c>
      <c r="BP82" s="5">
        <f t="shared" ca="1" si="387"/>
        <v>0</v>
      </c>
      <c r="BQ82" s="5">
        <f t="shared" ca="1" si="388"/>
        <v>0</v>
      </c>
      <c r="BR82" s="5">
        <f t="shared" ca="1" si="389"/>
        <v>0</v>
      </c>
      <c r="BS82" s="5">
        <f t="shared" ca="1" si="389"/>
        <v>0</v>
      </c>
      <c r="BT82" s="37">
        <f t="shared" ca="1" si="390"/>
        <v>0</v>
      </c>
      <c r="BU82" s="37">
        <f t="shared" ca="1" si="391"/>
        <v>0</v>
      </c>
      <c r="BV82" s="37">
        <f t="shared" ca="1" si="392"/>
        <v>0</v>
      </c>
      <c r="BW82" s="37">
        <f t="shared" ca="1" si="393"/>
        <v>0</v>
      </c>
      <c r="BX82" s="37">
        <f t="shared" ca="1" si="394"/>
        <v>0</v>
      </c>
      <c r="BY82" s="37">
        <f t="shared" ca="1" si="395"/>
        <v>0</v>
      </c>
      <c r="BZ82" s="37">
        <f t="shared" ca="1" si="396"/>
        <v>0</v>
      </c>
      <c r="CA82" s="19">
        <f t="shared" ca="1" si="397"/>
        <v>0</v>
      </c>
      <c r="CB82" s="33">
        <f t="shared" ca="1" si="86"/>
        <v>28.71022104207146</v>
      </c>
      <c r="CC82" s="33">
        <f t="shared" ca="1" si="87"/>
        <v>28.71022104207146</v>
      </c>
      <c r="CD82" s="24">
        <f t="shared" ca="1" si="398"/>
        <v>0</v>
      </c>
      <c r="CE82" s="34">
        <f t="shared" ca="1" si="399"/>
        <v>167.01</v>
      </c>
      <c r="CF82" s="34">
        <f t="shared" ca="1" si="400"/>
        <v>167.01</v>
      </c>
      <c r="CG82" s="45">
        <f t="shared" ca="1" si="332"/>
        <v>0</v>
      </c>
      <c r="CH82" s="5"/>
      <c r="CJ82" s="5">
        <f t="shared" ca="1" si="155"/>
        <v>140</v>
      </c>
      <c r="CK82" s="5">
        <f t="shared" ca="1" si="156"/>
        <v>136</v>
      </c>
      <c r="CL82" s="63">
        <f t="shared" ca="1" si="157"/>
        <v>2.8571428571428581E-2</v>
      </c>
      <c r="CO82" s="5">
        <f t="shared" ca="1" si="401"/>
        <v>527253</v>
      </c>
      <c r="CP82" s="5">
        <f t="shared" ca="1" si="401"/>
        <v>0.60257099999999997</v>
      </c>
      <c r="CQ82" s="5">
        <f t="shared" ca="1" si="401"/>
        <v>158683</v>
      </c>
      <c r="CR82" s="5">
        <f t="shared" ca="1" si="401"/>
        <v>59018.1</v>
      </c>
      <c r="CS82" s="5">
        <f t="shared" ca="1" si="401"/>
        <v>0</v>
      </c>
      <c r="CT82" s="5">
        <f t="shared" ca="1" si="401"/>
        <v>2075.08</v>
      </c>
      <c r="CU82" s="5">
        <f t="shared" ca="1" si="401"/>
        <v>0</v>
      </c>
      <c r="CV82" s="5">
        <f t="shared" ca="1" si="401"/>
        <v>127306</v>
      </c>
      <c r="CW82" s="5">
        <f t="shared" ca="1" si="401"/>
        <v>180171</v>
      </c>
      <c r="CX82" s="5">
        <f t="shared" ca="1" si="401"/>
        <v>0</v>
      </c>
      <c r="CY82" s="5">
        <f t="shared" ca="1" si="401"/>
        <v>0</v>
      </c>
      <c r="CZ82" s="5">
        <f t="shared" ca="1" si="401"/>
        <v>0</v>
      </c>
      <c r="DA82" s="5"/>
      <c r="DB82" s="5">
        <f t="shared" ca="1" si="402"/>
        <v>659.38800000000003</v>
      </c>
      <c r="DC82" s="5">
        <f t="shared" ca="1" si="402"/>
        <v>114.83799999999999</v>
      </c>
      <c r="DD82" s="5">
        <f t="shared" ca="1" si="402"/>
        <v>0</v>
      </c>
      <c r="DE82" s="5">
        <f t="shared" ca="1" si="402"/>
        <v>0</v>
      </c>
      <c r="DF82" s="5">
        <f t="shared" ca="1" si="402"/>
        <v>0</v>
      </c>
      <c r="DG82" s="5">
        <f t="shared" ca="1" si="402"/>
        <v>0</v>
      </c>
      <c r="DH82" s="5">
        <f t="shared" ca="1" si="402"/>
        <v>544.54999999999995</v>
      </c>
      <c r="DI82" s="5">
        <f t="shared" ca="1" si="402"/>
        <v>0</v>
      </c>
      <c r="DJ82" s="5">
        <f t="shared" ca="1" si="402"/>
        <v>0</v>
      </c>
      <c r="DK82" s="5">
        <f t="shared" ca="1" si="402"/>
        <v>0</v>
      </c>
      <c r="DL82" s="5">
        <f t="shared" ca="1" si="402"/>
        <v>0</v>
      </c>
      <c r="DM82" s="5">
        <f t="shared" ca="1" si="402"/>
        <v>0</v>
      </c>
      <c r="DN82" s="5"/>
      <c r="DO82" s="5">
        <f t="shared" ca="1" si="403"/>
        <v>221.2</v>
      </c>
      <c r="DP82" s="5">
        <f t="shared" ca="1" si="403"/>
        <v>0.421711</v>
      </c>
      <c r="DQ82" s="5">
        <f t="shared" ca="1" si="403"/>
        <v>109.551</v>
      </c>
      <c r="DR82" s="5">
        <f t="shared" ca="1" si="403"/>
        <v>37.005699999999997</v>
      </c>
      <c r="DS82" s="5">
        <f t="shared" ca="1" si="403"/>
        <v>0</v>
      </c>
      <c r="DT82" s="5">
        <f t="shared" ca="1" si="403"/>
        <v>1.0390699999999999</v>
      </c>
      <c r="DU82" s="5">
        <f t="shared" ca="1" si="403"/>
        <v>1.8338300000000001</v>
      </c>
      <c r="DV82" s="5">
        <f t="shared" ca="1" si="403"/>
        <v>71.348799999999997</v>
      </c>
      <c r="DW82" s="5"/>
      <c r="DX82" s="19">
        <f t="shared" ca="1" si="273"/>
        <v>34.775359720145147</v>
      </c>
      <c r="DY82" s="19">
        <f t="shared" ca="1" si="274"/>
        <v>0.21417727321001417</v>
      </c>
      <c r="DZ82" s="19">
        <f t="shared" ca="1" si="275"/>
        <v>10.096002371904122</v>
      </c>
      <c r="EA82" s="19">
        <f t="shared" ca="1" si="276"/>
        <v>3.7549509247069612</v>
      </c>
      <c r="EB82" s="19">
        <f t="shared" ca="1" si="277"/>
        <v>0</v>
      </c>
      <c r="EC82" s="19">
        <f t="shared" ca="1" si="278"/>
        <v>0.13202430381257482</v>
      </c>
      <c r="ED82" s="19">
        <f t="shared" ca="1" si="279"/>
        <v>1.015424835626298</v>
      </c>
      <c r="EE82" s="19">
        <f t="shared" ca="1" si="280"/>
        <v>8.0996809863540911</v>
      </c>
      <c r="EF82" s="19">
        <f t="shared" ca="1" si="281"/>
        <v>11.463148814607347</v>
      </c>
      <c r="EG82" s="19">
        <f t="shared" ca="1" si="282"/>
        <v>0</v>
      </c>
      <c r="EH82" s="19">
        <f t="shared" ca="1" si="283"/>
        <v>0</v>
      </c>
      <c r="EI82" s="5"/>
      <c r="EJ82" s="5"/>
      <c r="EK82" s="5"/>
      <c r="EL82" s="5">
        <f t="shared" ca="1" si="407"/>
        <v>527253</v>
      </c>
      <c r="EM82" s="5">
        <f t="shared" ca="1" si="407"/>
        <v>0.60257099999999997</v>
      </c>
      <c r="EN82" s="5">
        <f t="shared" ca="1" si="407"/>
        <v>158683</v>
      </c>
      <c r="EO82" s="5">
        <f t="shared" ca="1" si="407"/>
        <v>59018.1</v>
      </c>
      <c r="EP82" s="5">
        <f t="shared" ca="1" si="407"/>
        <v>0</v>
      </c>
      <c r="EQ82" s="5">
        <f t="shared" ca="1" si="407"/>
        <v>2075.08</v>
      </c>
      <c r="ER82" s="5">
        <f t="shared" ca="1" si="407"/>
        <v>0</v>
      </c>
      <c r="ES82" s="5">
        <f t="shared" ca="1" si="407"/>
        <v>127306</v>
      </c>
      <c r="ET82" s="5">
        <f t="shared" ca="1" si="407"/>
        <v>180171</v>
      </c>
      <c r="EU82" s="5">
        <f t="shared" ca="1" si="407"/>
        <v>0</v>
      </c>
      <c r="EV82" s="5">
        <f t="shared" ca="1" si="407"/>
        <v>0</v>
      </c>
      <c r="EW82" s="5">
        <f t="shared" ca="1" si="407"/>
        <v>0</v>
      </c>
      <c r="EX82" s="5"/>
      <c r="EY82" s="5">
        <f t="shared" ca="1" si="408"/>
        <v>659.38800000000003</v>
      </c>
      <c r="EZ82" s="5">
        <f t="shared" ca="1" si="408"/>
        <v>114.83799999999999</v>
      </c>
      <c r="FA82" s="5">
        <f t="shared" ca="1" si="408"/>
        <v>0</v>
      </c>
      <c r="FB82" s="5">
        <f t="shared" ca="1" si="408"/>
        <v>0</v>
      </c>
      <c r="FC82" s="5">
        <f t="shared" ca="1" si="408"/>
        <v>0</v>
      </c>
      <c r="FD82" s="5">
        <f t="shared" ca="1" si="408"/>
        <v>0</v>
      </c>
      <c r="FE82" s="5">
        <f t="shared" ca="1" si="408"/>
        <v>544.54999999999995</v>
      </c>
      <c r="FF82" s="5">
        <f t="shared" ca="1" si="408"/>
        <v>0</v>
      </c>
      <c r="FG82" s="5">
        <f t="shared" ca="1" si="408"/>
        <v>0</v>
      </c>
      <c r="FH82" s="5">
        <f t="shared" ca="1" si="408"/>
        <v>0</v>
      </c>
      <c r="FI82" s="5">
        <f t="shared" ca="1" si="408"/>
        <v>0</v>
      </c>
      <c r="FJ82" s="5">
        <f t="shared" ca="1" si="408"/>
        <v>0</v>
      </c>
      <c r="FK82" s="5"/>
      <c r="FL82" s="5">
        <f t="shared" ca="1" si="409"/>
        <v>221.2</v>
      </c>
      <c r="FM82" s="5">
        <f t="shared" ca="1" si="409"/>
        <v>0.421711</v>
      </c>
      <c r="FN82" s="5">
        <f t="shared" ca="1" si="409"/>
        <v>109.551</v>
      </c>
      <c r="FO82" s="5">
        <f t="shared" ca="1" si="409"/>
        <v>37.005699999999997</v>
      </c>
      <c r="FP82" s="5">
        <f t="shared" ca="1" si="409"/>
        <v>0</v>
      </c>
      <c r="FQ82" s="5">
        <f t="shared" ca="1" si="409"/>
        <v>1.0390699999999999</v>
      </c>
      <c r="FR82" s="5">
        <f t="shared" ca="1" si="409"/>
        <v>1.8338300000000001</v>
      </c>
      <c r="FS82" s="5">
        <f t="shared" ca="1" si="409"/>
        <v>71.348799999999997</v>
      </c>
      <c r="FT82" s="5"/>
      <c r="FU82" s="19">
        <f t="shared" ca="1" si="284"/>
        <v>34.775359720145147</v>
      </c>
      <c r="FV82" s="19">
        <f t="shared" ca="1" si="285"/>
        <v>0.21417727321001417</v>
      </c>
      <c r="FW82" s="19">
        <f t="shared" ca="1" si="286"/>
        <v>10.096002371904122</v>
      </c>
      <c r="FX82" s="19">
        <f t="shared" ca="1" si="287"/>
        <v>3.7549509247069612</v>
      </c>
      <c r="FY82" s="19">
        <f t="shared" ca="1" si="288"/>
        <v>0</v>
      </c>
      <c r="FZ82" s="19">
        <f t="shared" ca="1" si="289"/>
        <v>0.13202430381257482</v>
      </c>
      <c r="GA82" s="19">
        <f t="shared" ca="1" si="290"/>
        <v>1.015424835626298</v>
      </c>
      <c r="GB82" s="19">
        <f t="shared" ca="1" si="291"/>
        <v>8.0996809863540911</v>
      </c>
      <c r="GC82" s="19">
        <f t="shared" ca="1" si="292"/>
        <v>11.463148814607347</v>
      </c>
      <c r="GD82" s="19">
        <f t="shared" ca="1" si="293"/>
        <v>0</v>
      </c>
      <c r="GE82" s="19">
        <f t="shared" ca="1" si="294"/>
        <v>0</v>
      </c>
      <c r="GF82" s="5"/>
      <c r="GG82" s="5"/>
      <c r="GH82" s="5"/>
      <c r="GI82" s="5">
        <f t="shared" ca="1" si="404"/>
        <v>428866</v>
      </c>
      <c r="GJ82" s="5">
        <f t="shared" ca="1" si="404"/>
        <v>1.0263599999999999</v>
      </c>
      <c r="GK82" s="5">
        <f t="shared" ca="1" si="404"/>
        <v>100368</v>
      </c>
      <c r="GL82" s="5">
        <f t="shared" ca="1" si="404"/>
        <v>57125.8</v>
      </c>
      <c r="GM82" s="5">
        <f t="shared" ca="1" si="404"/>
        <v>0</v>
      </c>
      <c r="GN82" s="5">
        <f t="shared" ca="1" si="404"/>
        <v>815.28499999999997</v>
      </c>
      <c r="GO82" s="5">
        <f t="shared" ca="1" si="404"/>
        <v>0</v>
      </c>
      <c r="GP82" s="5">
        <f t="shared" ca="1" si="404"/>
        <v>90385.1</v>
      </c>
      <c r="GQ82" s="5">
        <f t="shared" ca="1" si="404"/>
        <v>180171</v>
      </c>
      <c r="GR82" s="5">
        <f t="shared" ca="1" si="404"/>
        <v>0</v>
      </c>
      <c r="GS82" s="5">
        <f t="shared" ca="1" si="404"/>
        <v>0</v>
      </c>
      <c r="GT82" s="5">
        <f t="shared" ca="1" si="404"/>
        <v>0</v>
      </c>
      <c r="GU82" s="5"/>
      <c r="GV82" s="5">
        <f t="shared" ca="1" si="405"/>
        <v>763.75199999999995</v>
      </c>
      <c r="GW82" s="5">
        <f t="shared" ca="1" si="405"/>
        <v>195.19300000000001</v>
      </c>
      <c r="GX82" s="5">
        <f t="shared" ca="1" si="405"/>
        <v>0</v>
      </c>
      <c r="GY82" s="5">
        <f t="shared" ca="1" si="405"/>
        <v>0</v>
      </c>
      <c r="GZ82" s="5">
        <f t="shared" ca="1" si="405"/>
        <v>0</v>
      </c>
      <c r="HA82" s="5">
        <f t="shared" ca="1" si="405"/>
        <v>0</v>
      </c>
      <c r="HB82" s="5">
        <f t="shared" ca="1" si="405"/>
        <v>568.55899999999997</v>
      </c>
      <c r="HC82" s="5">
        <f t="shared" ca="1" si="405"/>
        <v>0</v>
      </c>
      <c r="HD82" s="5">
        <f t="shared" ca="1" si="405"/>
        <v>0</v>
      </c>
      <c r="HE82" s="5">
        <f t="shared" ca="1" si="405"/>
        <v>0</v>
      </c>
      <c r="HF82" s="5">
        <f t="shared" ca="1" si="405"/>
        <v>0</v>
      </c>
      <c r="HG82" s="5">
        <f t="shared" ca="1" si="405"/>
        <v>0</v>
      </c>
      <c r="HH82" s="5"/>
      <c r="HI82" s="5">
        <f t="shared" ca="1" si="406"/>
        <v>167.01</v>
      </c>
      <c r="HJ82" s="5">
        <f t="shared" ca="1" si="406"/>
        <v>0.72960499999999995</v>
      </c>
      <c r="HK82" s="5">
        <f t="shared" ca="1" si="406"/>
        <v>75.963700000000003</v>
      </c>
      <c r="HL82" s="5">
        <f t="shared" ca="1" si="406"/>
        <v>36.648699999999998</v>
      </c>
      <c r="HM82" s="5">
        <f t="shared" ca="1" si="406"/>
        <v>0</v>
      </c>
      <c r="HN82" s="5">
        <f t="shared" ca="1" si="406"/>
        <v>0.54580600000000001</v>
      </c>
      <c r="HO82" s="5">
        <f t="shared" ca="1" si="406"/>
        <v>1.9147799999999999</v>
      </c>
      <c r="HP82" s="5">
        <f t="shared" ca="1" si="406"/>
        <v>51.207000000000001</v>
      </c>
      <c r="HQ82" s="5"/>
      <c r="HR82" s="19">
        <f t="shared" ca="1" si="103"/>
        <v>28.71022104207146</v>
      </c>
      <c r="HS82" s="19">
        <f t="shared" ca="1" si="104"/>
        <v>0.36404256636147669</v>
      </c>
      <c r="HT82" s="19">
        <f t="shared" ca="1" si="105"/>
        <v>6.385785283006201</v>
      </c>
      <c r="HU82" s="19">
        <f t="shared" ca="1" si="106"/>
        <v>3.6345557639880806</v>
      </c>
      <c r="HV82" s="19">
        <f t="shared" ca="1" si="107"/>
        <v>0</v>
      </c>
      <c r="HW82" s="19">
        <f t="shared" ca="1" si="108"/>
        <v>5.187146256232774E-2</v>
      </c>
      <c r="HX82" s="19">
        <f t="shared" ca="1" si="109"/>
        <v>1.0601945259734689</v>
      </c>
      <c r="HY82" s="19">
        <f t="shared" ca="1" si="110"/>
        <v>5.7506360730814992</v>
      </c>
      <c r="HZ82" s="19">
        <f t="shared" ca="1" si="111"/>
        <v>11.463148814607347</v>
      </c>
      <c r="IA82" s="19">
        <f t="shared" ca="1" si="112"/>
        <v>0</v>
      </c>
      <c r="IB82" s="19">
        <f t="shared" ca="1" si="113"/>
        <v>0</v>
      </c>
      <c r="IC82" s="5"/>
      <c r="ID82" s="5"/>
      <c r="IE82" s="5"/>
      <c r="IF82" s="5">
        <f t="shared" ca="1" si="410"/>
        <v>428866</v>
      </c>
      <c r="IG82" s="5">
        <f t="shared" ca="1" si="410"/>
        <v>1.0263599999999999</v>
      </c>
      <c r="IH82" s="5">
        <f t="shared" ca="1" si="410"/>
        <v>100368</v>
      </c>
      <c r="II82" s="5">
        <f t="shared" ca="1" si="410"/>
        <v>57125.8</v>
      </c>
      <c r="IJ82" s="5">
        <f t="shared" ca="1" si="410"/>
        <v>0</v>
      </c>
      <c r="IK82" s="5">
        <f t="shared" ca="1" si="410"/>
        <v>815.28499999999997</v>
      </c>
      <c r="IL82" s="5">
        <f t="shared" ca="1" si="410"/>
        <v>0</v>
      </c>
      <c r="IM82" s="5">
        <f t="shared" ca="1" si="410"/>
        <v>90385.1</v>
      </c>
      <c r="IN82" s="5">
        <f t="shared" ca="1" si="410"/>
        <v>180171</v>
      </c>
      <c r="IO82" s="5">
        <f t="shared" ca="1" si="410"/>
        <v>0</v>
      </c>
      <c r="IP82" s="5">
        <f t="shared" ca="1" si="410"/>
        <v>0</v>
      </c>
      <c r="IQ82" s="5">
        <f t="shared" ca="1" si="410"/>
        <v>0</v>
      </c>
      <c r="IR82" s="5"/>
      <c r="IS82" s="5">
        <f t="shared" ca="1" si="411"/>
        <v>763.75199999999995</v>
      </c>
      <c r="IT82" s="5">
        <f t="shared" ca="1" si="411"/>
        <v>195.19300000000001</v>
      </c>
      <c r="IU82" s="5">
        <f t="shared" ca="1" si="411"/>
        <v>0</v>
      </c>
      <c r="IV82" s="5">
        <f t="shared" ca="1" si="411"/>
        <v>0</v>
      </c>
      <c r="IW82" s="5">
        <f t="shared" ca="1" si="411"/>
        <v>0</v>
      </c>
      <c r="IX82" s="5">
        <f t="shared" ca="1" si="411"/>
        <v>0</v>
      </c>
      <c r="IY82" s="5">
        <f t="shared" ca="1" si="411"/>
        <v>568.55899999999997</v>
      </c>
      <c r="IZ82" s="5">
        <f t="shared" ca="1" si="411"/>
        <v>0</v>
      </c>
      <c r="JA82" s="5">
        <f t="shared" ca="1" si="411"/>
        <v>0</v>
      </c>
      <c r="JB82" s="5">
        <f t="shared" ca="1" si="411"/>
        <v>0</v>
      </c>
      <c r="JC82" s="5">
        <f t="shared" ca="1" si="411"/>
        <v>0</v>
      </c>
      <c r="JD82" s="5">
        <f t="shared" ca="1" si="411"/>
        <v>0</v>
      </c>
      <c r="JE82" s="5"/>
      <c r="JF82" s="5">
        <f t="shared" ca="1" si="412"/>
        <v>167.01</v>
      </c>
      <c r="JG82" s="5">
        <f t="shared" ca="1" si="412"/>
        <v>0.72960499999999995</v>
      </c>
      <c r="JH82" s="5">
        <f t="shared" ca="1" si="412"/>
        <v>75.963700000000003</v>
      </c>
      <c r="JI82" s="5">
        <f t="shared" ca="1" si="412"/>
        <v>36.648699999999998</v>
      </c>
      <c r="JJ82" s="5">
        <f t="shared" ca="1" si="412"/>
        <v>0</v>
      </c>
      <c r="JK82" s="5">
        <f t="shared" ca="1" si="412"/>
        <v>0.54580600000000001</v>
      </c>
      <c r="JL82" s="5">
        <f t="shared" ca="1" si="412"/>
        <v>1.9147799999999999</v>
      </c>
      <c r="JM82" s="5">
        <f t="shared" ca="1" si="412"/>
        <v>51.207000000000001</v>
      </c>
      <c r="JN82" s="5"/>
      <c r="JO82" s="19">
        <f t="shared" ca="1" si="295"/>
        <v>28.71022104207146</v>
      </c>
      <c r="JP82" s="19">
        <f t="shared" ca="1" si="296"/>
        <v>0.36404256636147669</v>
      </c>
      <c r="JQ82" s="19">
        <f t="shared" ca="1" si="297"/>
        <v>6.385785283006201</v>
      </c>
      <c r="JR82" s="19">
        <f t="shared" ca="1" si="298"/>
        <v>3.6345557639880806</v>
      </c>
      <c r="JS82" s="19">
        <f t="shared" ca="1" si="299"/>
        <v>0</v>
      </c>
      <c r="JT82" s="19">
        <f t="shared" ca="1" si="300"/>
        <v>5.187146256232774E-2</v>
      </c>
      <c r="JU82" s="19">
        <f t="shared" ca="1" si="301"/>
        <v>1.0601945259734689</v>
      </c>
      <c r="JV82" s="19">
        <f t="shared" ca="1" si="302"/>
        <v>5.7506360730814992</v>
      </c>
      <c r="JW82" s="19">
        <f t="shared" ca="1" si="303"/>
        <v>11.463148814607347</v>
      </c>
      <c r="JX82" s="19">
        <f t="shared" ca="1" si="304"/>
        <v>0</v>
      </c>
      <c r="JY82" s="19">
        <f t="shared" ca="1" si="305"/>
        <v>0</v>
      </c>
    </row>
    <row r="83" spans="1:285" ht="15" customHeight="1" x14ac:dyDescent="0.25">
      <c r="A83" s="5">
        <f>IF('Old Results'!E63='New Results'!E63,'New Results'!E63,"0")</f>
        <v>53627.8</v>
      </c>
      <c r="B83" s="5">
        <f t="shared" si="339"/>
        <v>300</v>
      </c>
      <c r="C83" s="27">
        <f t="shared" si="272"/>
        <v>62</v>
      </c>
      <c r="D83" s="41" t="str">
        <f>'Old Results'!C63</f>
        <v>030006-Run13</v>
      </c>
      <c r="E83" s="41" t="str">
        <f>'New Results'!C63</f>
        <v>030006-Run13</v>
      </c>
      <c r="F83" s="5">
        <f t="shared" ca="1" si="346"/>
        <v>0</v>
      </c>
      <c r="G83" s="5">
        <f t="shared" ca="1" si="347"/>
        <v>0</v>
      </c>
      <c r="H83" s="5">
        <f t="shared" ca="1" si="348"/>
        <v>0</v>
      </c>
      <c r="I83" s="5">
        <f t="shared" ca="1" si="349"/>
        <v>0</v>
      </c>
      <c r="J83" s="5">
        <f t="shared" ca="1" si="350"/>
        <v>0</v>
      </c>
      <c r="K83" s="5">
        <f t="shared" ca="1" si="351"/>
        <v>0</v>
      </c>
      <c r="L83" s="5">
        <f t="shared" ca="1" si="352"/>
        <v>0</v>
      </c>
      <c r="M83" s="5">
        <f t="shared" ca="1" si="353"/>
        <v>0</v>
      </c>
      <c r="N83" s="5">
        <f t="shared" ca="1" si="354"/>
        <v>0</v>
      </c>
      <c r="O83" s="5">
        <f t="shared" ca="1" si="355"/>
        <v>0</v>
      </c>
      <c r="P83" s="5">
        <f t="shared" ca="1" si="356"/>
        <v>0</v>
      </c>
      <c r="Q83" s="5">
        <f t="shared" ca="1" si="356"/>
        <v>0</v>
      </c>
      <c r="R83" s="5">
        <f t="shared" ca="1" si="357"/>
        <v>0</v>
      </c>
      <c r="S83" s="5">
        <f t="shared" ca="1" si="358"/>
        <v>0</v>
      </c>
      <c r="T83" s="5">
        <f t="shared" ca="1" si="359"/>
        <v>0</v>
      </c>
      <c r="U83" s="5">
        <f t="shared" ca="1" si="360"/>
        <v>0</v>
      </c>
      <c r="V83" s="5">
        <f t="shared" ca="1" si="361"/>
        <v>0</v>
      </c>
      <c r="W83" s="5">
        <f t="shared" ca="1" si="362"/>
        <v>0</v>
      </c>
      <c r="X83" s="5">
        <f t="shared" ca="1" si="363"/>
        <v>0</v>
      </c>
      <c r="Y83" s="5">
        <f t="shared" ca="1" si="364"/>
        <v>0</v>
      </c>
      <c r="Z83" s="5">
        <f t="shared" ca="1" si="365"/>
        <v>0</v>
      </c>
      <c r="AA83" s="5">
        <f t="shared" ca="1" si="366"/>
        <v>0</v>
      </c>
      <c r="AB83" s="5">
        <f t="shared" ca="1" si="367"/>
        <v>0</v>
      </c>
      <c r="AC83" s="5">
        <f t="shared" ca="1" si="367"/>
        <v>0</v>
      </c>
      <c r="AD83" s="37">
        <f t="shared" ca="1" si="368"/>
        <v>0</v>
      </c>
      <c r="AE83" s="37">
        <f t="shared" ca="1" si="369"/>
        <v>0</v>
      </c>
      <c r="AF83" s="37">
        <f t="shared" ca="1" si="370"/>
        <v>0</v>
      </c>
      <c r="AG83" s="37">
        <f t="shared" ca="1" si="371"/>
        <v>0</v>
      </c>
      <c r="AH83" s="37">
        <f t="shared" ca="1" si="372"/>
        <v>0</v>
      </c>
      <c r="AI83" s="37">
        <f t="shared" ca="1" si="373"/>
        <v>0</v>
      </c>
      <c r="AJ83" s="37">
        <f t="shared" ca="1" si="374"/>
        <v>0</v>
      </c>
      <c r="AK83" s="37">
        <f t="shared" ca="1" si="375"/>
        <v>0</v>
      </c>
      <c r="AL83" s="33">
        <f t="shared" ca="1" si="330"/>
        <v>44.356177877891689</v>
      </c>
      <c r="AM83" s="33">
        <f t="shared" ca="1" si="331"/>
        <v>44.356177877891689</v>
      </c>
      <c r="AN83" s="24">
        <f t="shared" ca="1" si="376"/>
        <v>0</v>
      </c>
      <c r="AO83" s="34">
        <f t="shared" ca="1" si="377"/>
        <v>307.51900000000001</v>
      </c>
      <c r="AP83" s="34">
        <f t="shared" ca="1" si="378"/>
        <v>307.51900000000001</v>
      </c>
      <c r="AQ83" s="45">
        <f t="shared" ca="1" si="131"/>
        <v>0</v>
      </c>
      <c r="AR83" s="34">
        <f t="shared" ca="1" si="70"/>
        <v>-136.4</v>
      </c>
      <c r="AS83" s="34">
        <f t="shared" ca="1" si="71"/>
        <v>-136.4</v>
      </c>
      <c r="AT83" s="47">
        <f t="shared" ca="1" si="132"/>
        <v>0</v>
      </c>
      <c r="AU83" s="5"/>
      <c r="AV83" s="5">
        <f t="shared" ca="1" si="72"/>
        <v>0</v>
      </c>
      <c r="AW83" s="5">
        <f t="shared" ca="1" si="73"/>
        <v>0</v>
      </c>
      <c r="AX83" s="5">
        <f t="shared" ca="1" si="74"/>
        <v>0</v>
      </c>
      <c r="AY83" s="5">
        <f t="shared" ca="1" si="75"/>
        <v>0</v>
      </c>
      <c r="AZ83" s="5">
        <f t="shared" ca="1" si="76"/>
        <v>0</v>
      </c>
      <c r="BA83" s="5">
        <f t="shared" ca="1" si="77"/>
        <v>0</v>
      </c>
      <c r="BB83" s="5">
        <f t="shared" ca="1" si="78"/>
        <v>0</v>
      </c>
      <c r="BC83" s="5">
        <f t="shared" ca="1" si="79"/>
        <v>0</v>
      </c>
      <c r="BD83" s="5">
        <f t="shared" ca="1" si="80"/>
        <v>0</v>
      </c>
      <c r="BE83" s="5">
        <f t="shared" ca="1" si="81"/>
        <v>0</v>
      </c>
      <c r="BF83" s="5">
        <f t="shared" ca="1" si="82"/>
        <v>0</v>
      </c>
      <c r="BG83" s="5">
        <f t="shared" ca="1" si="83"/>
        <v>0</v>
      </c>
      <c r="BH83" s="5">
        <f t="shared" ca="1" si="379"/>
        <v>0</v>
      </c>
      <c r="BI83" s="5">
        <f t="shared" ca="1" si="380"/>
        <v>0</v>
      </c>
      <c r="BJ83" s="5">
        <f t="shared" ca="1" si="381"/>
        <v>0</v>
      </c>
      <c r="BK83" s="5">
        <f t="shared" ca="1" si="382"/>
        <v>0</v>
      </c>
      <c r="BL83" s="5">
        <f t="shared" ca="1" si="383"/>
        <v>0</v>
      </c>
      <c r="BM83" s="5">
        <f t="shared" ca="1" si="384"/>
        <v>0</v>
      </c>
      <c r="BN83" s="5">
        <f t="shared" ca="1" si="385"/>
        <v>0</v>
      </c>
      <c r="BO83" s="5">
        <f t="shared" ca="1" si="386"/>
        <v>0</v>
      </c>
      <c r="BP83" s="5">
        <f t="shared" ca="1" si="387"/>
        <v>0</v>
      </c>
      <c r="BQ83" s="5">
        <f t="shared" ca="1" si="388"/>
        <v>0</v>
      </c>
      <c r="BR83" s="5">
        <f t="shared" ca="1" si="389"/>
        <v>0</v>
      </c>
      <c r="BS83" s="5">
        <f t="shared" ca="1" si="389"/>
        <v>0</v>
      </c>
      <c r="BT83" s="37">
        <f t="shared" ca="1" si="390"/>
        <v>0</v>
      </c>
      <c r="BU83" s="37">
        <f t="shared" ca="1" si="391"/>
        <v>0</v>
      </c>
      <c r="BV83" s="37">
        <f t="shared" ca="1" si="392"/>
        <v>0</v>
      </c>
      <c r="BW83" s="37">
        <f t="shared" ca="1" si="393"/>
        <v>0</v>
      </c>
      <c r="BX83" s="37">
        <f t="shared" ca="1" si="394"/>
        <v>0</v>
      </c>
      <c r="BY83" s="37">
        <f t="shared" ca="1" si="395"/>
        <v>0</v>
      </c>
      <c r="BZ83" s="37">
        <f t="shared" ca="1" si="396"/>
        <v>0</v>
      </c>
      <c r="CA83" s="19">
        <f t="shared" ca="1" si="397"/>
        <v>0</v>
      </c>
      <c r="CB83" s="33">
        <f t="shared" ca="1" si="86"/>
        <v>29.140901398155432</v>
      </c>
      <c r="CC83" s="33">
        <f t="shared" ca="1" si="87"/>
        <v>29.140901398155432</v>
      </c>
      <c r="CD83" s="24">
        <f t="shared" ca="1" si="398"/>
        <v>0</v>
      </c>
      <c r="CE83" s="34">
        <f t="shared" ca="1" si="399"/>
        <v>171.072</v>
      </c>
      <c r="CF83" s="34">
        <f t="shared" ca="1" si="400"/>
        <v>171.072</v>
      </c>
      <c r="CG83" s="45">
        <f t="shared" ca="1" si="332"/>
        <v>0</v>
      </c>
      <c r="CH83" s="5"/>
      <c r="CJ83" s="5">
        <f t="shared" ca="1" si="155"/>
        <v>130</v>
      </c>
      <c r="CK83" s="5">
        <f t="shared" ca="1" si="156"/>
        <v>126</v>
      </c>
      <c r="CL83" s="63">
        <f t="shared" ca="1" si="157"/>
        <v>3.0769230769230771E-2</v>
      </c>
      <c r="CO83" s="5">
        <f t="shared" ca="1" si="401"/>
        <v>680803</v>
      </c>
      <c r="CP83" s="5">
        <f t="shared" ca="1" si="401"/>
        <v>7.1856699999999996E-2</v>
      </c>
      <c r="CQ83" s="5">
        <f t="shared" ca="1" si="401"/>
        <v>179666</v>
      </c>
      <c r="CR83" s="5">
        <f t="shared" ca="1" si="401"/>
        <v>69003.600000000006</v>
      </c>
      <c r="CS83" s="5">
        <f t="shared" ca="1" si="401"/>
        <v>0</v>
      </c>
      <c r="CT83" s="5">
        <f t="shared" ca="1" si="401"/>
        <v>1085.07</v>
      </c>
      <c r="CU83" s="5">
        <f t="shared" ca="1" si="401"/>
        <v>0</v>
      </c>
      <c r="CV83" s="5">
        <f t="shared" ca="1" si="401"/>
        <v>250877</v>
      </c>
      <c r="CW83" s="5">
        <f t="shared" ca="1" si="401"/>
        <v>180171</v>
      </c>
      <c r="CX83" s="5">
        <f t="shared" ca="1" si="401"/>
        <v>0</v>
      </c>
      <c r="CY83" s="5">
        <f t="shared" ca="1" si="401"/>
        <v>0</v>
      </c>
      <c r="CZ83" s="5">
        <f t="shared" ca="1" si="401"/>
        <v>0</v>
      </c>
      <c r="DA83" s="5"/>
      <c r="DB83" s="5">
        <f t="shared" ca="1" si="402"/>
        <v>558.24400000000003</v>
      </c>
      <c r="DC83" s="5">
        <f t="shared" ca="1" si="402"/>
        <v>13.6944</v>
      </c>
      <c r="DD83" s="5">
        <f t="shared" ca="1" si="402"/>
        <v>0</v>
      </c>
      <c r="DE83" s="5">
        <f t="shared" ca="1" si="402"/>
        <v>0</v>
      </c>
      <c r="DF83" s="5">
        <f t="shared" ca="1" si="402"/>
        <v>0</v>
      </c>
      <c r="DG83" s="5">
        <f t="shared" ca="1" si="402"/>
        <v>0</v>
      </c>
      <c r="DH83" s="5">
        <f t="shared" ca="1" si="402"/>
        <v>544.54999999999995</v>
      </c>
      <c r="DI83" s="5">
        <f t="shared" ca="1" si="402"/>
        <v>0</v>
      </c>
      <c r="DJ83" s="5">
        <f t="shared" ca="1" si="402"/>
        <v>0</v>
      </c>
      <c r="DK83" s="5">
        <f t="shared" ca="1" si="402"/>
        <v>0</v>
      </c>
      <c r="DL83" s="5">
        <f t="shared" ca="1" si="402"/>
        <v>0</v>
      </c>
      <c r="DM83" s="5">
        <f t="shared" ca="1" si="402"/>
        <v>0</v>
      </c>
      <c r="DN83" s="5"/>
      <c r="DO83" s="5">
        <f t="shared" ca="1" si="403"/>
        <v>307.51900000000001</v>
      </c>
      <c r="DP83" s="5">
        <f t="shared" ca="1" si="403"/>
        <v>5.40268E-2</v>
      </c>
      <c r="DQ83" s="5">
        <f t="shared" ca="1" si="403"/>
        <v>122.511</v>
      </c>
      <c r="DR83" s="5">
        <f t="shared" ca="1" si="403"/>
        <v>42.168399999999998</v>
      </c>
      <c r="DS83" s="5">
        <f t="shared" ca="1" si="403"/>
        <v>0</v>
      </c>
      <c r="DT83" s="5">
        <f t="shared" ca="1" si="403"/>
        <v>0.51425600000000005</v>
      </c>
      <c r="DU83" s="5">
        <f t="shared" ca="1" si="403"/>
        <v>1.83382</v>
      </c>
      <c r="DV83" s="5">
        <f t="shared" ca="1" si="403"/>
        <v>140.43700000000001</v>
      </c>
      <c r="DW83" s="5"/>
      <c r="DX83" s="19">
        <f t="shared" ca="1" si="273"/>
        <v>44.356177877891689</v>
      </c>
      <c r="DY83" s="19">
        <f t="shared" ca="1" si="274"/>
        <v>2.5540581098989702E-2</v>
      </c>
      <c r="DZ83" s="19">
        <f t="shared" ca="1" si="275"/>
        <v>11.431018837244862</v>
      </c>
      <c r="EA83" s="19">
        <f t="shared" ca="1" si="276"/>
        <v>4.3902655562972939</v>
      </c>
      <c r="EB83" s="19">
        <f t="shared" ca="1" si="277"/>
        <v>0</v>
      </c>
      <c r="EC83" s="19">
        <f t="shared" ca="1" si="278"/>
        <v>6.9036187201414176E-2</v>
      </c>
      <c r="ED83" s="19">
        <f t="shared" ca="1" si="279"/>
        <v>1.015424835626298</v>
      </c>
      <c r="EE83" s="19">
        <f t="shared" ca="1" si="280"/>
        <v>15.961727387660877</v>
      </c>
      <c r="EF83" s="19">
        <f t="shared" ca="1" si="281"/>
        <v>11.463148814607347</v>
      </c>
      <c r="EG83" s="19">
        <f t="shared" ca="1" si="282"/>
        <v>0</v>
      </c>
      <c r="EH83" s="19">
        <f t="shared" ca="1" si="283"/>
        <v>0</v>
      </c>
      <c r="EI83" s="5"/>
      <c r="EJ83" s="5"/>
      <c r="EK83" s="5"/>
      <c r="EL83" s="5">
        <f t="shared" ca="1" si="407"/>
        <v>680803</v>
      </c>
      <c r="EM83" s="5">
        <f t="shared" ca="1" si="407"/>
        <v>7.1856699999999996E-2</v>
      </c>
      <c r="EN83" s="5">
        <f t="shared" ca="1" si="407"/>
        <v>179666</v>
      </c>
      <c r="EO83" s="5">
        <f t="shared" ca="1" si="407"/>
        <v>69003.600000000006</v>
      </c>
      <c r="EP83" s="5">
        <f t="shared" ca="1" si="407"/>
        <v>0</v>
      </c>
      <c r="EQ83" s="5">
        <f t="shared" ca="1" si="407"/>
        <v>1085.07</v>
      </c>
      <c r="ER83" s="5">
        <f t="shared" ca="1" si="407"/>
        <v>0</v>
      </c>
      <c r="ES83" s="5">
        <f t="shared" ca="1" si="407"/>
        <v>250877</v>
      </c>
      <c r="ET83" s="5">
        <f t="shared" ca="1" si="407"/>
        <v>180171</v>
      </c>
      <c r="EU83" s="5">
        <f t="shared" ca="1" si="407"/>
        <v>0</v>
      </c>
      <c r="EV83" s="5">
        <f t="shared" ca="1" si="407"/>
        <v>0</v>
      </c>
      <c r="EW83" s="5">
        <f t="shared" ca="1" si="407"/>
        <v>0</v>
      </c>
      <c r="EX83" s="5"/>
      <c r="EY83" s="5">
        <f t="shared" ca="1" si="408"/>
        <v>558.24400000000003</v>
      </c>
      <c r="EZ83" s="5">
        <f t="shared" ca="1" si="408"/>
        <v>13.6944</v>
      </c>
      <c r="FA83" s="5">
        <f t="shared" ca="1" si="408"/>
        <v>0</v>
      </c>
      <c r="FB83" s="5">
        <f t="shared" ca="1" si="408"/>
        <v>0</v>
      </c>
      <c r="FC83" s="5">
        <f t="shared" ca="1" si="408"/>
        <v>0</v>
      </c>
      <c r="FD83" s="5">
        <f t="shared" ca="1" si="408"/>
        <v>0</v>
      </c>
      <c r="FE83" s="5">
        <f t="shared" ca="1" si="408"/>
        <v>544.54999999999995</v>
      </c>
      <c r="FF83" s="5">
        <f t="shared" ca="1" si="408"/>
        <v>0</v>
      </c>
      <c r="FG83" s="5">
        <f t="shared" ca="1" si="408"/>
        <v>0</v>
      </c>
      <c r="FH83" s="5">
        <f t="shared" ca="1" si="408"/>
        <v>0</v>
      </c>
      <c r="FI83" s="5">
        <f t="shared" ca="1" si="408"/>
        <v>0</v>
      </c>
      <c r="FJ83" s="5">
        <f t="shared" ca="1" si="408"/>
        <v>0</v>
      </c>
      <c r="FK83" s="5"/>
      <c r="FL83" s="5">
        <f t="shared" ca="1" si="409"/>
        <v>307.51900000000001</v>
      </c>
      <c r="FM83" s="5">
        <f t="shared" ca="1" si="409"/>
        <v>5.40268E-2</v>
      </c>
      <c r="FN83" s="5">
        <f t="shared" ca="1" si="409"/>
        <v>122.511</v>
      </c>
      <c r="FO83" s="5">
        <f t="shared" ca="1" si="409"/>
        <v>42.168399999999998</v>
      </c>
      <c r="FP83" s="5">
        <f t="shared" ca="1" si="409"/>
        <v>0</v>
      </c>
      <c r="FQ83" s="5">
        <f t="shared" ca="1" si="409"/>
        <v>0.51425600000000005</v>
      </c>
      <c r="FR83" s="5">
        <f t="shared" ca="1" si="409"/>
        <v>1.83382</v>
      </c>
      <c r="FS83" s="5">
        <f t="shared" ca="1" si="409"/>
        <v>140.43700000000001</v>
      </c>
      <c r="FT83" s="5"/>
      <c r="FU83" s="19">
        <f t="shared" ca="1" si="284"/>
        <v>44.356177877891689</v>
      </c>
      <c r="FV83" s="19">
        <f t="shared" ca="1" si="285"/>
        <v>2.5540581098989702E-2</v>
      </c>
      <c r="FW83" s="19">
        <f t="shared" ca="1" si="286"/>
        <v>11.431018837244862</v>
      </c>
      <c r="FX83" s="19">
        <f t="shared" ca="1" si="287"/>
        <v>4.3902655562972939</v>
      </c>
      <c r="FY83" s="19">
        <f t="shared" ca="1" si="288"/>
        <v>0</v>
      </c>
      <c r="FZ83" s="19">
        <f t="shared" ca="1" si="289"/>
        <v>6.9036187201414176E-2</v>
      </c>
      <c r="GA83" s="19">
        <f t="shared" ca="1" si="290"/>
        <v>1.015424835626298</v>
      </c>
      <c r="GB83" s="19">
        <f t="shared" ca="1" si="291"/>
        <v>15.961727387660877</v>
      </c>
      <c r="GC83" s="19">
        <f t="shared" ca="1" si="292"/>
        <v>11.463148814607347</v>
      </c>
      <c r="GD83" s="19">
        <f t="shared" ca="1" si="293"/>
        <v>0</v>
      </c>
      <c r="GE83" s="19">
        <f t="shared" ca="1" si="294"/>
        <v>0</v>
      </c>
      <c r="GF83" s="5"/>
      <c r="GG83" s="5"/>
      <c r="GH83" s="5"/>
      <c r="GI83" s="5">
        <f t="shared" ca="1" si="404"/>
        <v>435836</v>
      </c>
      <c r="GJ83" s="5">
        <f t="shared" ca="1" si="404"/>
        <v>0.99017500000000003</v>
      </c>
      <c r="GK83" s="5">
        <f t="shared" ca="1" si="404"/>
        <v>101126</v>
      </c>
      <c r="GL83" s="5">
        <f t="shared" ca="1" si="404"/>
        <v>57590</v>
      </c>
      <c r="GM83" s="5">
        <f t="shared" ca="1" si="404"/>
        <v>0</v>
      </c>
      <c r="GN83" s="5">
        <f t="shared" ca="1" si="404"/>
        <v>791.06700000000001</v>
      </c>
      <c r="GO83" s="5">
        <f t="shared" ca="1" si="404"/>
        <v>0</v>
      </c>
      <c r="GP83" s="5">
        <f t="shared" ca="1" si="404"/>
        <v>96157</v>
      </c>
      <c r="GQ83" s="5">
        <f t="shared" ca="1" si="404"/>
        <v>180171</v>
      </c>
      <c r="GR83" s="5">
        <f t="shared" ca="1" si="404"/>
        <v>0</v>
      </c>
      <c r="GS83" s="5">
        <f t="shared" ca="1" si="404"/>
        <v>0</v>
      </c>
      <c r="GT83" s="5">
        <f t="shared" ca="1" si="404"/>
        <v>0</v>
      </c>
      <c r="GU83" s="5"/>
      <c r="GV83" s="5">
        <f t="shared" ca="1" si="405"/>
        <v>756.9</v>
      </c>
      <c r="GW83" s="5">
        <f t="shared" ca="1" si="405"/>
        <v>188.34</v>
      </c>
      <c r="GX83" s="5">
        <f t="shared" ca="1" si="405"/>
        <v>0</v>
      </c>
      <c r="GY83" s="5">
        <f t="shared" ca="1" si="405"/>
        <v>0</v>
      </c>
      <c r="GZ83" s="5">
        <f t="shared" ca="1" si="405"/>
        <v>0</v>
      </c>
      <c r="HA83" s="5">
        <f t="shared" ca="1" si="405"/>
        <v>0</v>
      </c>
      <c r="HB83" s="5">
        <f t="shared" ca="1" si="405"/>
        <v>568.55899999999997</v>
      </c>
      <c r="HC83" s="5">
        <f t="shared" ca="1" si="405"/>
        <v>0</v>
      </c>
      <c r="HD83" s="5">
        <f t="shared" ca="1" si="405"/>
        <v>0</v>
      </c>
      <c r="HE83" s="5">
        <f t="shared" ca="1" si="405"/>
        <v>0</v>
      </c>
      <c r="HF83" s="5">
        <f t="shared" ca="1" si="405"/>
        <v>0</v>
      </c>
      <c r="HG83" s="5">
        <f t="shared" ca="1" si="405"/>
        <v>0</v>
      </c>
      <c r="HH83" s="5"/>
      <c r="HI83" s="5">
        <f t="shared" ca="1" si="406"/>
        <v>171.072</v>
      </c>
      <c r="HJ83" s="5">
        <f t="shared" ca="1" si="406"/>
        <v>0.70213300000000001</v>
      </c>
      <c r="HK83" s="5">
        <f t="shared" ca="1" si="406"/>
        <v>76.507499999999993</v>
      </c>
      <c r="HL83" s="5">
        <f t="shared" ca="1" si="406"/>
        <v>36.982700000000001</v>
      </c>
      <c r="HM83" s="5">
        <f t="shared" ca="1" si="406"/>
        <v>0</v>
      </c>
      <c r="HN83" s="5">
        <f t="shared" ca="1" si="406"/>
        <v>0.54163600000000001</v>
      </c>
      <c r="HO83" s="5">
        <f t="shared" ca="1" si="406"/>
        <v>1.9147799999999999</v>
      </c>
      <c r="HP83" s="5">
        <f t="shared" ca="1" si="406"/>
        <v>54.423499999999997</v>
      </c>
      <c r="HQ83" s="5"/>
      <c r="HR83" s="19">
        <f t="shared" ca="1" si="103"/>
        <v>29.140901398155432</v>
      </c>
      <c r="HS83" s="19">
        <f t="shared" ca="1" si="104"/>
        <v>0.35126144419685307</v>
      </c>
      <c r="HT83" s="19">
        <f t="shared" ca="1" si="105"/>
        <v>6.4340120609087075</v>
      </c>
      <c r="HU83" s="19">
        <f t="shared" ca="1" si="106"/>
        <v>3.6640898936745487</v>
      </c>
      <c r="HV83" s="19">
        <f t="shared" ca="1" si="107"/>
        <v>0</v>
      </c>
      <c r="HW83" s="19">
        <f t="shared" ca="1" si="108"/>
        <v>5.0330623370714443E-2</v>
      </c>
      <c r="HX83" s="19">
        <f t="shared" ca="1" si="109"/>
        <v>1.0601945259734689</v>
      </c>
      <c r="HY83" s="19">
        <f t="shared" ca="1" si="110"/>
        <v>6.1178658084053419</v>
      </c>
      <c r="HZ83" s="19">
        <f t="shared" ca="1" si="111"/>
        <v>11.463148814607347</v>
      </c>
      <c r="IA83" s="19">
        <f t="shared" ca="1" si="112"/>
        <v>0</v>
      </c>
      <c r="IB83" s="19">
        <f t="shared" ca="1" si="113"/>
        <v>0</v>
      </c>
      <c r="IC83" s="5"/>
      <c r="ID83" s="5"/>
      <c r="IE83" s="5"/>
      <c r="IF83" s="5">
        <f t="shared" ca="1" si="410"/>
        <v>435836</v>
      </c>
      <c r="IG83" s="5">
        <f t="shared" ca="1" si="410"/>
        <v>0.99017500000000003</v>
      </c>
      <c r="IH83" s="5">
        <f t="shared" ca="1" si="410"/>
        <v>101126</v>
      </c>
      <c r="II83" s="5">
        <f t="shared" ca="1" si="410"/>
        <v>57590</v>
      </c>
      <c r="IJ83" s="5">
        <f t="shared" ca="1" si="410"/>
        <v>0</v>
      </c>
      <c r="IK83" s="5">
        <f t="shared" ca="1" si="410"/>
        <v>791.06700000000001</v>
      </c>
      <c r="IL83" s="5">
        <f t="shared" ca="1" si="410"/>
        <v>0</v>
      </c>
      <c r="IM83" s="5">
        <f t="shared" ca="1" si="410"/>
        <v>96157</v>
      </c>
      <c r="IN83" s="5">
        <f t="shared" ca="1" si="410"/>
        <v>180171</v>
      </c>
      <c r="IO83" s="5">
        <f t="shared" ca="1" si="410"/>
        <v>0</v>
      </c>
      <c r="IP83" s="5">
        <f t="shared" ca="1" si="410"/>
        <v>0</v>
      </c>
      <c r="IQ83" s="5">
        <f t="shared" ca="1" si="410"/>
        <v>0</v>
      </c>
      <c r="IR83" s="5"/>
      <c r="IS83" s="5">
        <f t="shared" ca="1" si="411"/>
        <v>756.9</v>
      </c>
      <c r="IT83" s="5">
        <f t="shared" ca="1" si="411"/>
        <v>188.34</v>
      </c>
      <c r="IU83" s="5">
        <f t="shared" ca="1" si="411"/>
        <v>0</v>
      </c>
      <c r="IV83" s="5">
        <f t="shared" ca="1" si="411"/>
        <v>0</v>
      </c>
      <c r="IW83" s="5">
        <f t="shared" ca="1" si="411"/>
        <v>0</v>
      </c>
      <c r="IX83" s="5">
        <f t="shared" ca="1" si="411"/>
        <v>0</v>
      </c>
      <c r="IY83" s="5">
        <f t="shared" ca="1" si="411"/>
        <v>568.55899999999997</v>
      </c>
      <c r="IZ83" s="5">
        <f t="shared" ca="1" si="411"/>
        <v>0</v>
      </c>
      <c r="JA83" s="5">
        <f t="shared" ca="1" si="411"/>
        <v>0</v>
      </c>
      <c r="JB83" s="5">
        <f t="shared" ca="1" si="411"/>
        <v>0</v>
      </c>
      <c r="JC83" s="5">
        <f t="shared" ca="1" si="411"/>
        <v>0</v>
      </c>
      <c r="JD83" s="5">
        <f t="shared" ca="1" si="411"/>
        <v>0</v>
      </c>
      <c r="JE83" s="5"/>
      <c r="JF83" s="5">
        <f t="shared" ca="1" si="412"/>
        <v>171.072</v>
      </c>
      <c r="JG83" s="5">
        <f t="shared" ca="1" si="412"/>
        <v>0.70213300000000001</v>
      </c>
      <c r="JH83" s="5">
        <f t="shared" ca="1" si="412"/>
        <v>76.507499999999993</v>
      </c>
      <c r="JI83" s="5">
        <f t="shared" ca="1" si="412"/>
        <v>36.982700000000001</v>
      </c>
      <c r="JJ83" s="5">
        <f t="shared" ca="1" si="412"/>
        <v>0</v>
      </c>
      <c r="JK83" s="5">
        <f t="shared" ca="1" si="412"/>
        <v>0.54163600000000001</v>
      </c>
      <c r="JL83" s="5">
        <f t="shared" ca="1" si="412"/>
        <v>1.9147799999999999</v>
      </c>
      <c r="JM83" s="5">
        <f t="shared" ca="1" si="412"/>
        <v>54.423499999999997</v>
      </c>
      <c r="JN83" s="5"/>
      <c r="JO83" s="19">
        <f t="shared" ca="1" si="295"/>
        <v>29.140901398155432</v>
      </c>
      <c r="JP83" s="19">
        <f t="shared" ca="1" si="296"/>
        <v>0.35126144419685307</v>
      </c>
      <c r="JQ83" s="19">
        <f t="shared" ca="1" si="297"/>
        <v>6.4340120609087075</v>
      </c>
      <c r="JR83" s="19">
        <f t="shared" ca="1" si="298"/>
        <v>3.6640898936745487</v>
      </c>
      <c r="JS83" s="19">
        <f t="shared" ca="1" si="299"/>
        <v>0</v>
      </c>
      <c r="JT83" s="19">
        <f t="shared" ca="1" si="300"/>
        <v>5.0330623370714443E-2</v>
      </c>
      <c r="JU83" s="19">
        <f t="shared" ca="1" si="301"/>
        <v>1.0601945259734689</v>
      </c>
      <c r="JV83" s="19">
        <f t="shared" ca="1" si="302"/>
        <v>6.1178658084053419</v>
      </c>
      <c r="JW83" s="19">
        <f t="shared" ca="1" si="303"/>
        <v>11.463148814607347</v>
      </c>
      <c r="JX83" s="19">
        <f t="shared" ca="1" si="304"/>
        <v>0</v>
      </c>
      <c r="JY83" s="19">
        <f t="shared" ca="1" si="305"/>
        <v>0</v>
      </c>
    </row>
    <row r="84" spans="1:285" ht="15" customHeight="1" x14ac:dyDescent="0.25">
      <c r="A84" s="5">
        <f>IF('Old Results'!E64='New Results'!E64,'New Results'!E64,"0")</f>
        <v>53627.8</v>
      </c>
      <c r="B84" s="5">
        <f t="shared" si="339"/>
        <v>300</v>
      </c>
      <c r="C84" s="27">
        <f t="shared" si="272"/>
        <v>63</v>
      </c>
      <c r="D84" s="41" t="str">
        <f>'Old Results'!C64</f>
        <v>030006-Run19</v>
      </c>
      <c r="E84" s="41" t="str">
        <f>'New Results'!C64</f>
        <v>030006-Run19</v>
      </c>
      <c r="F84" s="5">
        <f t="shared" ca="1" si="346"/>
        <v>4890</v>
      </c>
      <c r="G84" s="5">
        <f t="shared" ca="1" si="347"/>
        <v>-3.9449999999999763E-3</v>
      </c>
      <c r="H84" s="5">
        <f t="shared" ca="1" si="348"/>
        <v>-9</v>
      </c>
      <c r="I84" s="5">
        <f t="shared" ca="1" si="349"/>
        <v>36</v>
      </c>
      <c r="J84" s="5">
        <f t="shared" ca="1" si="350"/>
        <v>0</v>
      </c>
      <c r="K84" s="5">
        <f t="shared" ca="1" si="351"/>
        <v>-5.6380000000000337</v>
      </c>
      <c r="L84" s="5">
        <f t="shared" ca="1" si="352"/>
        <v>0</v>
      </c>
      <c r="M84" s="5">
        <f t="shared" ca="1" si="353"/>
        <v>4863.1999999999971</v>
      </c>
      <c r="N84" s="5">
        <f t="shared" ca="1" si="354"/>
        <v>0</v>
      </c>
      <c r="O84" s="5">
        <f t="shared" ca="1" si="355"/>
        <v>0</v>
      </c>
      <c r="P84" s="5">
        <f t="shared" ca="1" si="356"/>
        <v>0</v>
      </c>
      <c r="Q84" s="5">
        <f t="shared" ca="1" si="356"/>
        <v>0</v>
      </c>
      <c r="R84" s="5">
        <f t="shared" ca="1" si="357"/>
        <v>-0.72299999999995634</v>
      </c>
      <c r="S84" s="5">
        <f t="shared" ca="1" si="358"/>
        <v>-0.7219999999999942</v>
      </c>
      <c r="T84" s="5">
        <f t="shared" ca="1" si="359"/>
        <v>0</v>
      </c>
      <c r="U84" s="5">
        <f t="shared" ca="1" si="360"/>
        <v>0</v>
      </c>
      <c r="V84" s="5">
        <f t="shared" ca="1" si="361"/>
        <v>0</v>
      </c>
      <c r="W84" s="5">
        <f t="shared" ca="1" si="362"/>
        <v>0</v>
      </c>
      <c r="X84" s="5">
        <f t="shared" ca="1" si="363"/>
        <v>0</v>
      </c>
      <c r="Y84" s="5">
        <f t="shared" ca="1" si="364"/>
        <v>0</v>
      </c>
      <c r="Z84" s="5">
        <f t="shared" ca="1" si="365"/>
        <v>0</v>
      </c>
      <c r="AA84" s="5">
        <f t="shared" ca="1" si="366"/>
        <v>0</v>
      </c>
      <c r="AB84" s="5">
        <f t="shared" ca="1" si="367"/>
        <v>0</v>
      </c>
      <c r="AC84" s="5">
        <f t="shared" ca="1" si="367"/>
        <v>0</v>
      </c>
      <c r="AD84" s="37">
        <f t="shared" ca="1" si="368"/>
        <v>2.6560000000000059</v>
      </c>
      <c r="AE84" s="37">
        <f t="shared" ca="1" si="369"/>
        <v>-2.6639999999999997E-3</v>
      </c>
      <c r="AF84" s="37">
        <f t="shared" ca="1" si="370"/>
        <v>3.6500000000003752E-2</v>
      </c>
      <c r="AG84" s="37">
        <f t="shared" ca="1" si="371"/>
        <v>2.2000000000005571E-2</v>
      </c>
      <c r="AH84" s="37">
        <f t="shared" ca="1" si="372"/>
        <v>0</v>
      </c>
      <c r="AI84" s="37">
        <f t="shared" ca="1" si="373"/>
        <v>-2.6639999999999997E-3</v>
      </c>
      <c r="AJ84" s="37">
        <f t="shared" ca="1" si="374"/>
        <v>0</v>
      </c>
      <c r="AK84" s="37">
        <f t="shared" ca="1" si="375"/>
        <v>2.6024999999999991</v>
      </c>
      <c r="AL84" s="33">
        <f t="shared" ca="1" si="330"/>
        <v>256.03754321452681</v>
      </c>
      <c r="AM84" s="33">
        <f t="shared" ca="1" si="331"/>
        <v>255.72777141706354</v>
      </c>
      <c r="AN84" s="24">
        <f t="shared" ca="1" si="376"/>
        <v>1.2113342080397938E-3</v>
      </c>
      <c r="AO84" s="34">
        <f t="shared" ca="1" si="377"/>
        <v>244.535</v>
      </c>
      <c r="AP84" s="34">
        <f t="shared" ca="1" si="378"/>
        <v>241.87899999999999</v>
      </c>
      <c r="AQ84" s="45">
        <f t="shared" ca="1" si="131"/>
        <v>1.0980696960050298E-2</v>
      </c>
      <c r="AR84" s="34">
        <f t="shared" ca="1" si="70"/>
        <v>40.200000000000003</v>
      </c>
      <c r="AS84" s="34">
        <f t="shared" ca="1" si="71"/>
        <v>99.2</v>
      </c>
      <c r="AT84" s="47">
        <f t="shared" ca="1" si="132"/>
        <v>-0.594758064516129</v>
      </c>
      <c r="AU84" s="5"/>
      <c r="AV84" s="5">
        <f t="shared" ca="1" si="72"/>
        <v>-110890</v>
      </c>
      <c r="AW84" s="5">
        <f t="shared" ca="1" si="73"/>
        <v>1.3098000000000054E-2</v>
      </c>
      <c r="AX84" s="5">
        <f t="shared" ca="1" si="74"/>
        <v>-16058</v>
      </c>
      <c r="AY84" s="5">
        <f t="shared" ca="1" si="75"/>
        <v>-99698</v>
      </c>
      <c r="AZ84" s="5">
        <f t="shared" ca="1" si="76"/>
        <v>0</v>
      </c>
      <c r="BA84" s="5">
        <f t="shared" ca="1" si="77"/>
        <v>1.2945000000000135</v>
      </c>
      <c r="BB84" s="5">
        <f t="shared" ca="1" si="78"/>
        <v>0</v>
      </c>
      <c r="BC84" s="5">
        <f t="shared" ca="1" si="79"/>
        <v>4863.1999999999971</v>
      </c>
      <c r="BD84" s="5">
        <f t="shared" ca="1" si="80"/>
        <v>0</v>
      </c>
      <c r="BE84" s="5">
        <f t="shared" ca="1" si="81"/>
        <v>0</v>
      </c>
      <c r="BF84" s="5">
        <f t="shared" ca="1" si="82"/>
        <v>0</v>
      </c>
      <c r="BG84" s="5">
        <f t="shared" ca="1" si="83"/>
        <v>0</v>
      </c>
      <c r="BH84" s="5">
        <f t="shared" ca="1" si="379"/>
        <v>2.2200000000000273</v>
      </c>
      <c r="BI84" s="5">
        <f t="shared" ca="1" si="380"/>
        <v>2.2195999999999998</v>
      </c>
      <c r="BJ84" s="5">
        <f t="shared" ca="1" si="381"/>
        <v>0</v>
      </c>
      <c r="BK84" s="5">
        <f t="shared" ca="1" si="382"/>
        <v>0</v>
      </c>
      <c r="BL84" s="5">
        <f t="shared" ca="1" si="383"/>
        <v>0</v>
      </c>
      <c r="BM84" s="5">
        <f t="shared" ca="1" si="384"/>
        <v>0</v>
      </c>
      <c r="BN84" s="5">
        <f t="shared" ca="1" si="385"/>
        <v>0</v>
      </c>
      <c r="BO84" s="5">
        <f t="shared" ca="1" si="386"/>
        <v>0</v>
      </c>
      <c r="BP84" s="5">
        <f t="shared" ca="1" si="387"/>
        <v>0</v>
      </c>
      <c r="BQ84" s="5">
        <f t="shared" ca="1" si="388"/>
        <v>0</v>
      </c>
      <c r="BR84" s="5">
        <f t="shared" ca="1" si="389"/>
        <v>0</v>
      </c>
      <c r="BS84" s="5">
        <f t="shared" ca="1" si="389"/>
        <v>0</v>
      </c>
      <c r="BT84" s="37">
        <f t="shared" ca="1" si="390"/>
        <v>-56.41700000000003</v>
      </c>
      <c r="BU84" s="37">
        <f t="shared" ca="1" si="391"/>
        <v>8.0469999999999708E-3</v>
      </c>
      <c r="BV84" s="37">
        <f t="shared" ca="1" si="392"/>
        <v>-8.375</v>
      </c>
      <c r="BW84" s="37">
        <f t="shared" ca="1" si="393"/>
        <v>-50.654300000000006</v>
      </c>
      <c r="BX84" s="37">
        <f t="shared" ca="1" si="394"/>
        <v>0</v>
      </c>
      <c r="BY84" s="37">
        <f t="shared" ca="1" si="395"/>
        <v>5.947999999999995E-4</v>
      </c>
      <c r="BZ84" s="37">
        <f t="shared" ca="1" si="396"/>
        <v>0</v>
      </c>
      <c r="CA84" s="19">
        <f t="shared" ca="1" si="397"/>
        <v>2.6024000000000029</v>
      </c>
      <c r="CB84" s="33">
        <f t="shared" ca="1" si="86"/>
        <v>260.0080379952189</v>
      </c>
      <c r="CC84" s="33">
        <f t="shared" ca="1" si="87"/>
        <v>267.05913239029007</v>
      </c>
      <c r="CD84" s="24">
        <f t="shared" ca="1" si="398"/>
        <v>2.640274583370714E-2</v>
      </c>
      <c r="CE84" s="34">
        <f t="shared" ca="1" si="399"/>
        <v>284.69</v>
      </c>
      <c r="CF84" s="34">
        <f t="shared" ca="1" si="400"/>
        <v>341.10700000000003</v>
      </c>
      <c r="CG84" s="45">
        <f t="shared" ca="1" si="332"/>
        <v>-0.16539385002359971</v>
      </c>
      <c r="CH84" s="5"/>
      <c r="CJ84" s="5">
        <f t="shared" ca="1" si="155"/>
        <v>102</v>
      </c>
      <c r="CK84" s="5">
        <f t="shared" ca="1" si="156"/>
        <v>100</v>
      </c>
      <c r="CL84" s="63">
        <f t="shared" ca="1" si="157"/>
        <v>1.9607843137254943E-2</v>
      </c>
      <c r="CO84" s="5">
        <f t="shared" ca="1" si="401"/>
        <v>4006930</v>
      </c>
      <c r="CP84" s="5">
        <f t="shared" ca="1" si="401"/>
        <v>0.58009699999999997</v>
      </c>
      <c r="CQ84" s="5">
        <f t="shared" ca="1" si="401"/>
        <v>133554</v>
      </c>
      <c r="CR84" s="5">
        <f t="shared" ca="1" si="401"/>
        <v>223839</v>
      </c>
      <c r="CS84" s="5">
        <f t="shared" ca="1" si="401"/>
        <v>0</v>
      </c>
      <c r="CT84" s="5">
        <f t="shared" ca="1" si="401"/>
        <v>985.745</v>
      </c>
      <c r="CU84" s="5">
        <f t="shared" ca="1" si="401"/>
        <v>0</v>
      </c>
      <c r="CV84" s="5">
        <f t="shared" ca="1" si="401"/>
        <v>71431.8</v>
      </c>
      <c r="CW84" s="5">
        <f t="shared" ca="1" si="401"/>
        <v>3577120</v>
      </c>
      <c r="CX84" s="5">
        <f t="shared" ca="1" si="401"/>
        <v>0</v>
      </c>
      <c r="CY84" s="5">
        <f t="shared" ca="1" si="401"/>
        <v>0</v>
      </c>
      <c r="CZ84" s="5">
        <f t="shared" ca="1" si="401"/>
        <v>0</v>
      </c>
      <c r="DA84" s="5"/>
      <c r="DB84" s="5">
        <f t="shared" ca="1" si="402"/>
        <v>590.85</v>
      </c>
      <c r="DC84" s="5">
        <f t="shared" ca="1" si="402"/>
        <v>104.956</v>
      </c>
      <c r="DD84" s="5">
        <f t="shared" ca="1" si="402"/>
        <v>0</v>
      </c>
      <c r="DE84" s="5">
        <f t="shared" ca="1" si="402"/>
        <v>0</v>
      </c>
      <c r="DF84" s="5">
        <f t="shared" ca="1" si="402"/>
        <v>0</v>
      </c>
      <c r="DG84" s="5">
        <f t="shared" ca="1" si="402"/>
        <v>0</v>
      </c>
      <c r="DH84" s="5">
        <f t="shared" ca="1" si="402"/>
        <v>485.89499999999998</v>
      </c>
      <c r="DI84" s="5">
        <f t="shared" ca="1" si="402"/>
        <v>0</v>
      </c>
      <c r="DJ84" s="5">
        <f t="shared" ca="1" si="402"/>
        <v>0</v>
      </c>
      <c r="DK84" s="5">
        <f t="shared" ca="1" si="402"/>
        <v>0</v>
      </c>
      <c r="DL84" s="5">
        <f t="shared" ca="1" si="402"/>
        <v>0</v>
      </c>
      <c r="DM84" s="5">
        <f t="shared" ca="1" si="402"/>
        <v>0</v>
      </c>
      <c r="DN84" s="5"/>
      <c r="DO84" s="5">
        <f t="shared" ca="1" si="403"/>
        <v>244.535</v>
      </c>
      <c r="DP84" s="5">
        <f t="shared" ca="1" si="403"/>
        <v>0.38825900000000002</v>
      </c>
      <c r="DQ84" s="5">
        <f t="shared" ca="1" si="403"/>
        <v>87.924400000000006</v>
      </c>
      <c r="DR84" s="5">
        <f t="shared" ca="1" si="403"/>
        <v>115.376</v>
      </c>
      <c r="DS84" s="5">
        <f t="shared" ca="1" si="403"/>
        <v>0</v>
      </c>
      <c r="DT84" s="5">
        <f t="shared" ca="1" si="403"/>
        <v>0.45793699999999998</v>
      </c>
      <c r="DU84" s="5">
        <f t="shared" ca="1" si="403"/>
        <v>1.6339399999999999</v>
      </c>
      <c r="DV84" s="5">
        <f t="shared" ca="1" si="403"/>
        <v>38.754199999999997</v>
      </c>
      <c r="DW84" s="5"/>
      <c r="DX84" s="19">
        <f t="shared" ca="1" si="273"/>
        <v>256.03754321452681</v>
      </c>
      <c r="DY84" s="19">
        <f t="shared" ca="1" si="274"/>
        <v>0.19574883345884037</v>
      </c>
      <c r="DZ84" s="19">
        <f t="shared" ca="1" si="275"/>
        <v>8.4972019736032411</v>
      </c>
      <c r="EA84" s="19">
        <f t="shared" ca="1" si="276"/>
        <v>14.241469312558037</v>
      </c>
      <c r="EB84" s="19">
        <f t="shared" ca="1" si="277"/>
        <v>0</v>
      </c>
      <c r="EC84" s="19">
        <f t="shared" ca="1" si="278"/>
        <v>6.2716761455812092E-2</v>
      </c>
      <c r="ED84" s="19">
        <f t="shared" ca="1" si="279"/>
        <v>0.90605059316250147</v>
      </c>
      <c r="EE84" s="19">
        <f t="shared" ca="1" si="280"/>
        <v>4.5447566672509403</v>
      </c>
      <c r="EF84" s="19">
        <f t="shared" ca="1" si="281"/>
        <v>227.58967252059563</v>
      </c>
      <c r="EG84" s="19">
        <f t="shared" ca="1" si="282"/>
        <v>0</v>
      </c>
      <c r="EH84" s="19">
        <f t="shared" ca="1" si="283"/>
        <v>0</v>
      </c>
      <c r="EI84" s="5"/>
      <c r="EJ84" s="5"/>
      <c r="EK84" s="5"/>
      <c r="EL84" s="5">
        <f t="shared" ca="1" si="407"/>
        <v>4002040</v>
      </c>
      <c r="EM84" s="5">
        <f t="shared" ca="1" si="407"/>
        <v>0.58404199999999995</v>
      </c>
      <c r="EN84" s="5">
        <f t="shared" ca="1" si="407"/>
        <v>133563</v>
      </c>
      <c r="EO84" s="5">
        <f t="shared" ca="1" si="407"/>
        <v>223803</v>
      </c>
      <c r="EP84" s="5">
        <f t="shared" ca="1" si="407"/>
        <v>0</v>
      </c>
      <c r="EQ84" s="5">
        <f t="shared" ca="1" si="407"/>
        <v>991.38300000000004</v>
      </c>
      <c r="ER84" s="5">
        <f t="shared" ca="1" si="407"/>
        <v>0</v>
      </c>
      <c r="ES84" s="5">
        <f t="shared" ca="1" si="407"/>
        <v>66568.600000000006</v>
      </c>
      <c r="ET84" s="5">
        <f t="shared" ca="1" si="407"/>
        <v>3577120</v>
      </c>
      <c r="EU84" s="5">
        <f t="shared" ca="1" si="407"/>
        <v>0</v>
      </c>
      <c r="EV84" s="5">
        <f t="shared" ca="1" si="407"/>
        <v>0</v>
      </c>
      <c r="EW84" s="5">
        <f t="shared" ca="1" si="407"/>
        <v>0</v>
      </c>
      <c r="EX84" s="5"/>
      <c r="EY84" s="5">
        <f t="shared" ca="1" si="408"/>
        <v>591.57299999999998</v>
      </c>
      <c r="EZ84" s="5">
        <f t="shared" ca="1" si="408"/>
        <v>105.678</v>
      </c>
      <c r="FA84" s="5">
        <f t="shared" ca="1" si="408"/>
        <v>0</v>
      </c>
      <c r="FB84" s="5">
        <f t="shared" ca="1" si="408"/>
        <v>0</v>
      </c>
      <c r="FC84" s="5">
        <f t="shared" ca="1" si="408"/>
        <v>0</v>
      </c>
      <c r="FD84" s="5">
        <f t="shared" ca="1" si="408"/>
        <v>0</v>
      </c>
      <c r="FE84" s="5">
        <f t="shared" ca="1" si="408"/>
        <v>485.89499999999998</v>
      </c>
      <c r="FF84" s="5">
        <f t="shared" ca="1" si="408"/>
        <v>0</v>
      </c>
      <c r="FG84" s="5">
        <f t="shared" ca="1" si="408"/>
        <v>0</v>
      </c>
      <c r="FH84" s="5">
        <f t="shared" ca="1" si="408"/>
        <v>0</v>
      </c>
      <c r="FI84" s="5">
        <f t="shared" ca="1" si="408"/>
        <v>0</v>
      </c>
      <c r="FJ84" s="5">
        <f t="shared" ca="1" si="408"/>
        <v>0</v>
      </c>
      <c r="FK84" s="5"/>
      <c r="FL84" s="5">
        <f t="shared" ca="1" si="409"/>
        <v>241.87899999999999</v>
      </c>
      <c r="FM84" s="5">
        <f t="shared" ca="1" si="409"/>
        <v>0.39092300000000002</v>
      </c>
      <c r="FN84" s="5">
        <f t="shared" ca="1" si="409"/>
        <v>87.887900000000002</v>
      </c>
      <c r="FO84" s="5">
        <f t="shared" ca="1" si="409"/>
        <v>115.354</v>
      </c>
      <c r="FP84" s="5">
        <f t="shared" ca="1" si="409"/>
        <v>0</v>
      </c>
      <c r="FQ84" s="5">
        <f t="shared" ca="1" si="409"/>
        <v>0.46060099999999998</v>
      </c>
      <c r="FR84" s="5">
        <f t="shared" ca="1" si="409"/>
        <v>1.6339399999999999</v>
      </c>
      <c r="FS84" s="5">
        <f t="shared" ca="1" si="409"/>
        <v>36.151699999999998</v>
      </c>
      <c r="FT84" s="5"/>
      <c r="FU84" s="19">
        <f t="shared" ca="1" si="284"/>
        <v>255.72777141706354</v>
      </c>
      <c r="FV84" s="19">
        <f t="shared" ca="1" si="285"/>
        <v>0.19709540110360668</v>
      </c>
      <c r="FW84" s="19">
        <f t="shared" ca="1" si="286"/>
        <v>8.4977745870611887</v>
      </c>
      <c r="FX84" s="19">
        <f t="shared" ca="1" si="287"/>
        <v>14.239178858726257</v>
      </c>
      <c r="FY84" s="19">
        <f t="shared" ca="1" si="288"/>
        <v>0</v>
      </c>
      <c r="FZ84" s="19">
        <f t="shared" ca="1" si="289"/>
        <v>6.3075471975356068E-2</v>
      </c>
      <c r="GA84" s="19">
        <f t="shared" ca="1" si="290"/>
        <v>0.90605059316250147</v>
      </c>
      <c r="GB84" s="19">
        <f t="shared" ca="1" si="291"/>
        <v>4.2353418040643094</v>
      </c>
      <c r="GC84" s="19">
        <f t="shared" ca="1" si="292"/>
        <v>227.58967252059563</v>
      </c>
      <c r="GD84" s="19">
        <f t="shared" ca="1" si="293"/>
        <v>0</v>
      </c>
      <c r="GE84" s="19">
        <f t="shared" ca="1" si="294"/>
        <v>0</v>
      </c>
      <c r="GF84" s="5"/>
      <c r="GG84" s="5"/>
      <c r="GH84" s="5"/>
      <c r="GI84" s="5">
        <f t="shared" ca="1" si="404"/>
        <v>4069680</v>
      </c>
      <c r="GJ84" s="5">
        <f t="shared" ca="1" si="404"/>
        <v>0.43963600000000003</v>
      </c>
      <c r="GK84" s="5">
        <f t="shared" ca="1" si="404"/>
        <v>255694</v>
      </c>
      <c r="GL84" s="5">
        <f t="shared" ca="1" si="404"/>
        <v>172846</v>
      </c>
      <c r="GM84" s="5">
        <f t="shared" ca="1" si="404"/>
        <v>0</v>
      </c>
      <c r="GN84" s="5">
        <f t="shared" ca="1" si="404"/>
        <v>89.858500000000006</v>
      </c>
      <c r="GO84" s="5">
        <f t="shared" ca="1" si="404"/>
        <v>0</v>
      </c>
      <c r="GP84" s="5">
        <f t="shared" ca="1" si="404"/>
        <v>63931.1</v>
      </c>
      <c r="GQ84" s="5">
        <f t="shared" ca="1" si="404"/>
        <v>3577120</v>
      </c>
      <c r="GR84" s="5">
        <f t="shared" ca="1" si="404"/>
        <v>0</v>
      </c>
      <c r="GS84" s="5">
        <f t="shared" ca="1" si="404"/>
        <v>0</v>
      </c>
      <c r="GT84" s="5">
        <f t="shared" ca="1" si="404"/>
        <v>0</v>
      </c>
      <c r="GU84" s="5"/>
      <c r="GV84" s="5">
        <f t="shared" ca="1" si="405"/>
        <v>579.10900000000004</v>
      </c>
      <c r="GW84" s="5">
        <f t="shared" ca="1" si="405"/>
        <v>77.9602</v>
      </c>
      <c r="GX84" s="5">
        <f t="shared" ca="1" si="405"/>
        <v>0</v>
      </c>
      <c r="GY84" s="5">
        <f t="shared" ca="1" si="405"/>
        <v>0</v>
      </c>
      <c r="GZ84" s="5">
        <f t="shared" ca="1" si="405"/>
        <v>0</v>
      </c>
      <c r="HA84" s="5">
        <f t="shared" ca="1" si="405"/>
        <v>0</v>
      </c>
      <c r="HB84" s="5">
        <f t="shared" ca="1" si="405"/>
        <v>501.149</v>
      </c>
      <c r="HC84" s="5">
        <f t="shared" ca="1" si="405"/>
        <v>0</v>
      </c>
      <c r="HD84" s="5">
        <f t="shared" ca="1" si="405"/>
        <v>0</v>
      </c>
      <c r="HE84" s="5">
        <f t="shared" ca="1" si="405"/>
        <v>0</v>
      </c>
      <c r="HF84" s="5">
        <f t="shared" ca="1" si="405"/>
        <v>0</v>
      </c>
      <c r="HG84" s="5">
        <f t="shared" ca="1" si="405"/>
        <v>0</v>
      </c>
      <c r="HH84" s="5"/>
      <c r="HI84" s="5">
        <f t="shared" ca="1" si="406"/>
        <v>284.69</v>
      </c>
      <c r="HJ84" s="5">
        <f t="shared" ca="1" si="406"/>
        <v>0.28832799999999997</v>
      </c>
      <c r="HK84" s="5">
        <f t="shared" ca="1" si="406"/>
        <v>159.93600000000001</v>
      </c>
      <c r="HL84" s="5">
        <f t="shared" ca="1" si="406"/>
        <v>87.983699999999999</v>
      </c>
      <c r="HM84" s="5">
        <f t="shared" ca="1" si="406"/>
        <v>0</v>
      </c>
      <c r="HN84" s="5">
        <f t="shared" ca="1" si="406"/>
        <v>4.1277099999999997E-2</v>
      </c>
      <c r="HO84" s="5">
        <f t="shared" ca="1" si="406"/>
        <v>1.68527</v>
      </c>
      <c r="HP84" s="5">
        <f t="shared" ca="1" si="406"/>
        <v>34.754800000000003</v>
      </c>
      <c r="HQ84" s="5"/>
      <c r="HR84" s="19">
        <f t="shared" ca="1" si="103"/>
        <v>260.0080379952189</v>
      </c>
      <c r="HS84" s="19">
        <f t="shared" ca="1" si="104"/>
        <v>0.14540070705924912</v>
      </c>
      <c r="HT84" s="19">
        <f t="shared" ca="1" si="105"/>
        <v>16.268202835096719</v>
      </c>
      <c r="HU84" s="19">
        <f t="shared" ca="1" si="106"/>
        <v>10.997105083557409</v>
      </c>
      <c r="HV84" s="19">
        <f t="shared" ca="1" si="107"/>
        <v>0</v>
      </c>
      <c r="HW84" s="19">
        <f t="shared" ca="1" si="108"/>
        <v>5.7171318234199428E-3</v>
      </c>
      <c r="HX84" s="19">
        <f t="shared" ca="1" si="109"/>
        <v>0.93449479560973969</v>
      </c>
      <c r="HY84" s="19">
        <f t="shared" ca="1" si="110"/>
        <v>4.0675342490275561</v>
      </c>
      <c r="HZ84" s="19">
        <f t="shared" ca="1" si="111"/>
        <v>227.58967252059563</v>
      </c>
      <c r="IA84" s="19">
        <f t="shared" ca="1" si="112"/>
        <v>0</v>
      </c>
      <c r="IB84" s="19">
        <f t="shared" ca="1" si="113"/>
        <v>0</v>
      </c>
      <c r="IC84" s="5"/>
      <c r="ID84" s="5"/>
      <c r="IE84" s="5"/>
      <c r="IF84" s="5">
        <f t="shared" ca="1" si="410"/>
        <v>4180570</v>
      </c>
      <c r="IG84" s="5">
        <f t="shared" ca="1" si="410"/>
        <v>0.42653799999999997</v>
      </c>
      <c r="IH84" s="5">
        <f t="shared" ca="1" si="410"/>
        <v>271752</v>
      </c>
      <c r="II84" s="5">
        <f t="shared" ca="1" si="410"/>
        <v>272544</v>
      </c>
      <c r="IJ84" s="5">
        <f t="shared" ca="1" si="410"/>
        <v>0</v>
      </c>
      <c r="IK84" s="5">
        <f t="shared" ca="1" si="410"/>
        <v>88.563999999999993</v>
      </c>
      <c r="IL84" s="5">
        <f t="shared" ca="1" si="410"/>
        <v>0</v>
      </c>
      <c r="IM84" s="5">
        <f t="shared" ca="1" si="410"/>
        <v>59067.9</v>
      </c>
      <c r="IN84" s="5">
        <f t="shared" ca="1" si="410"/>
        <v>3577120</v>
      </c>
      <c r="IO84" s="5">
        <f t="shared" ca="1" si="410"/>
        <v>0</v>
      </c>
      <c r="IP84" s="5">
        <f t="shared" ca="1" si="410"/>
        <v>0</v>
      </c>
      <c r="IQ84" s="5">
        <f t="shared" ca="1" si="410"/>
        <v>0</v>
      </c>
      <c r="IR84" s="5"/>
      <c r="IS84" s="5">
        <f t="shared" ca="1" si="411"/>
        <v>576.88900000000001</v>
      </c>
      <c r="IT84" s="5">
        <f t="shared" ca="1" si="411"/>
        <v>75.740600000000001</v>
      </c>
      <c r="IU84" s="5">
        <f t="shared" ca="1" si="411"/>
        <v>0</v>
      </c>
      <c r="IV84" s="5">
        <f t="shared" ca="1" si="411"/>
        <v>0</v>
      </c>
      <c r="IW84" s="5">
        <f t="shared" ca="1" si="411"/>
        <v>0</v>
      </c>
      <c r="IX84" s="5">
        <f t="shared" ca="1" si="411"/>
        <v>0</v>
      </c>
      <c r="IY84" s="5">
        <f t="shared" ca="1" si="411"/>
        <v>501.149</v>
      </c>
      <c r="IZ84" s="5">
        <f t="shared" ca="1" si="411"/>
        <v>0</v>
      </c>
      <c r="JA84" s="5">
        <f t="shared" ca="1" si="411"/>
        <v>0</v>
      </c>
      <c r="JB84" s="5">
        <f t="shared" ca="1" si="411"/>
        <v>0</v>
      </c>
      <c r="JC84" s="5">
        <f t="shared" ca="1" si="411"/>
        <v>0</v>
      </c>
      <c r="JD84" s="5">
        <f t="shared" ca="1" si="411"/>
        <v>0</v>
      </c>
      <c r="JE84" s="5"/>
      <c r="JF84" s="5">
        <f t="shared" ca="1" si="412"/>
        <v>341.10700000000003</v>
      </c>
      <c r="JG84" s="5">
        <f t="shared" ca="1" si="412"/>
        <v>0.280281</v>
      </c>
      <c r="JH84" s="5">
        <f t="shared" ca="1" si="412"/>
        <v>168.31100000000001</v>
      </c>
      <c r="JI84" s="5">
        <f t="shared" ca="1" si="412"/>
        <v>138.63800000000001</v>
      </c>
      <c r="JJ84" s="5">
        <f t="shared" ca="1" si="412"/>
        <v>0</v>
      </c>
      <c r="JK84" s="5">
        <f t="shared" ca="1" si="412"/>
        <v>4.0682299999999998E-2</v>
      </c>
      <c r="JL84" s="5">
        <f t="shared" ca="1" si="412"/>
        <v>1.68527</v>
      </c>
      <c r="JM84" s="5">
        <f t="shared" ca="1" si="412"/>
        <v>32.1524</v>
      </c>
      <c r="JN84" s="5"/>
      <c r="JO84" s="19">
        <f t="shared" ca="1" si="295"/>
        <v>267.05913239029007</v>
      </c>
      <c r="JP84" s="19">
        <f t="shared" ca="1" si="296"/>
        <v>0.14126097560697998</v>
      </c>
      <c r="JQ84" s="19">
        <f t="shared" ca="1" si="297"/>
        <v>17.289872491506269</v>
      </c>
      <c r="JR84" s="19">
        <f t="shared" ca="1" si="298"/>
        <v>17.34026247580546</v>
      </c>
      <c r="JS84" s="19">
        <f t="shared" ca="1" si="299"/>
        <v>0</v>
      </c>
      <c r="JT84" s="19">
        <f t="shared" ca="1" si="300"/>
        <v>5.6347709210521407E-3</v>
      </c>
      <c r="JU84" s="19">
        <f t="shared" ca="1" si="301"/>
        <v>0.93449479560973969</v>
      </c>
      <c r="JV84" s="19">
        <f t="shared" ca="1" si="302"/>
        <v>3.7581193858409256</v>
      </c>
      <c r="JW84" s="19">
        <f t="shared" ca="1" si="303"/>
        <v>227.58967252059563</v>
      </c>
      <c r="JX84" s="19">
        <f t="shared" ca="1" si="304"/>
        <v>0</v>
      </c>
      <c r="JY84" s="19">
        <f t="shared" ca="1" si="305"/>
        <v>0</v>
      </c>
    </row>
    <row r="85" spans="1:285" ht="15" customHeight="1" x14ac:dyDescent="0.25">
      <c r="A85" s="5">
        <f>IF('Old Results'!E65='New Results'!E65,'New Results'!E65,"0")</f>
        <v>53627.8</v>
      </c>
      <c r="B85" s="5">
        <f t="shared" si="339"/>
        <v>300</v>
      </c>
      <c r="C85" s="27">
        <f t="shared" ref="C85:C148" si="413">C84+1</f>
        <v>64</v>
      </c>
      <c r="D85" s="41" t="str">
        <f>'Old Results'!C65</f>
        <v>030006-Run23</v>
      </c>
      <c r="E85" s="41" t="str">
        <f>'New Results'!C65</f>
        <v>030006-Run23</v>
      </c>
      <c r="F85" s="5">
        <f t="shared" ref="F85:Q85" ca="1" si="414">IF(AND($CO85&gt;0,$EL85&gt;0),CO85-EL85,0)</f>
        <v>0</v>
      </c>
      <c r="G85" s="5">
        <f t="shared" ca="1" si="414"/>
        <v>0</v>
      </c>
      <c r="H85" s="5">
        <f t="shared" ca="1" si="414"/>
        <v>0</v>
      </c>
      <c r="I85" s="5">
        <f t="shared" ca="1" si="414"/>
        <v>0</v>
      </c>
      <c r="J85" s="5">
        <f t="shared" ca="1" si="414"/>
        <v>0</v>
      </c>
      <c r="K85" s="5">
        <f t="shared" ca="1" si="414"/>
        <v>0</v>
      </c>
      <c r="L85" s="5">
        <f t="shared" ca="1" si="414"/>
        <v>0</v>
      </c>
      <c r="M85" s="5">
        <f t="shared" ca="1" si="414"/>
        <v>0</v>
      </c>
      <c r="N85" s="5">
        <f t="shared" ca="1" si="414"/>
        <v>0</v>
      </c>
      <c r="O85" s="5">
        <f t="shared" ca="1" si="414"/>
        <v>0</v>
      </c>
      <c r="P85" s="5">
        <f t="shared" ca="1" si="414"/>
        <v>0</v>
      </c>
      <c r="Q85" s="5">
        <f t="shared" ca="1" si="414"/>
        <v>0</v>
      </c>
      <c r="R85" s="5">
        <f t="shared" ref="R85:AC85" ca="1" si="415">IF(AND($DB85&gt;0,$EY85&gt;0),DB85-EY85,0)</f>
        <v>0</v>
      </c>
      <c r="S85" s="5">
        <f t="shared" ca="1" si="415"/>
        <v>0</v>
      </c>
      <c r="T85" s="5">
        <f t="shared" ca="1" si="415"/>
        <v>0</v>
      </c>
      <c r="U85" s="5">
        <f t="shared" ca="1" si="415"/>
        <v>0</v>
      </c>
      <c r="V85" s="5">
        <f t="shared" ca="1" si="415"/>
        <v>0</v>
      </c>
      <c r="W85" s="5">
        <f t="shared" ca="1" si="415"/>
        <v>0</v>
      </c>
      <c r="X85" s="5">
        <f t="shared" ca="1" si="415"/>
        <v>0</v>
      </c>
      <c r="Y85" s="5">
        <f t="shared" ca="1" si="415"/>
        <v>0</v>
      </c>
      <c r="Z85" s="5">
        <f t="shared" ca="1" si="415"/>
        <v>0</v>
      </c>
      <c r="AA85" s="5">
        <f t="shared" ca="1" si="415"/>
        <v>0</v>
      </c>
      <c r="AB85" s="5">
        <f t="shared" ca="1" si="415"/>
        <v>0</v>
      </c>
      <c r="AC85" s="5">
        <f t="shared" ca="1" si="415"/>
        <v>0</v>
      </c>
      <c r="AD85" s="37">
        <f t="shared" ref="AD85:AK85" ca="1" si="416">IF(AND($DO85&gt;0,$FL85&gt;0),DO85-FL85,0)</f>
        <v>0</v>
      </c>
      <c r="AE85" s="37">
        <f t="shared" ca="1" si="416"/>
        <v>0</v>
      </c>
      <c r="AF85" s="37">
        <f t="shared" ca="1" si="416"/>
        <v>0</v>
      </c>
      <c r="AG85" s="37">
        <f t="shared" ca="1" si="416"/>
        <v>0</v>
      </c>
      <c r="AH85" s="37">
        <f t="shared" ca="1" si="416"/>
        <v>0</v>
      </c>
      <c r="AI85" s="37">
        <f t="shared" ca="1" si="416"/>
        <v>0</v>
      </c>
      <c r="AJ85" s="37">
        <f t="shared" ca="1" si="416"/>
        <v>0</v>
      </c>
      <c r="AK85" s="37">
        <f t="shared" ca="1" si="416"/>
        <v>0</v>
      </c>
      <c r="AL85" s="33">
        <f t="shared" ca="1" si="330"/>
        <v>36.506207452105059</v>
      </c>
      <c r="AM85" s="33">
        <f t="shared" ca="1" si="331"/>
        <v>36.506207452105059</v>
      </c>
      <c r="AN85" s="24">
        <f ca="1">IF(AND(AM85&gt;0,AL85&gt;0),ABS(AL85-AM85)/AVERAGE(AM85:AM85),0)</f>
        <v>0</v>
      </c>
      <c r="AO85" s="34">
        <f t="shared" ref="AO85:AO116" ca="1" si="417">DO85</f>
        <v>173.995</v>
      </c>
      <c r="AP85" s="34">
        <f t="shared" ref="AP85:AP116" ca="1" si="418">FL85</f>
        <v>173.995</v>
      </c>
      <c r="AQ85" s="45">
        <f t="shared" ca="1" si="131"/>
        <v>0</v>
      </c>
      <c r="AR85" s="34">
        <f t="shared" ca="1" si="70"/>
        <v>-2.2000000000000002</v>
      </c>
      <c r="AS85" s="34">
        <f t="shared" ca="1" si="71"/>
        <v>-2.2000000000000002</v>
      </c>
      <c r="AT85" s="47">
        <f t="shared" ca="1" si="132"/>
        <v>0</v>
      </c>
      <c r="AU85" s="5"/>
      <c r="AV85" s="5">
        <f t="shared" ca="1" si="72"/>
        <v>0</v>
      </c>
      <c r="AW85" s="5">
        <f t="shared" ca="1" si="73"/>
        <v>0</v>
      </c>
      <c r="AX85" s="5">
        <f t="shared" ca="1" si="74"/>
        <v>0</v>
      </c>
      <c r="AY85" s="5">
        <f t="shared" ca="1" si="75"/>
        <v>0</v>
      </c>
      <c r="AZ85" s="5">
        <f t="shared" ca="1" si="76"/>
        <v>0</v>
      </c>
      <c r="BA85" s="5">
        <f t="shared" ca="1" si="77"/>
        <v>0</v>
      </c>
      <c r="BB85" s="5">
        <f t="shared" ca="1" si="78"/>
        <v>0</v>
      </c>
      <c r="BC85" s="5">
        <f t="shared" ca="1" si="79"/>
        <v>0</v>
      </c>
      <c r="BD85" s="5">
        <f t="shared" ca="1" si="80"/>
        <v>0</v>
      </c>
      <c r="BE85" s="5">
        <f t="shared" ca="1" si="81"/>
        <v>0</v>
      </c>
      <c r="BF85" s="5">
        <f t="shared" ca="1" si="82"/>
        <v>0</v>
      </c>
      <c r="BG85" s="5">
        <f t="shared" ca="1" si="83"/>
        <v>0</v>
      </c>
      <c r="BH85" s="5">
        <f t="shared" ref="BH85:BS85" ca="1" si="419">IF(AND($GV85&gt;0,$IS85&gt;0),GV85-IS85,0)</f>
        <v>0</v>
      </c>
      <c r="BI85" s="5">
        <f t="shared" ca="1" si="419"/>
        <v>0</v>
      </c>
      <c r="BJ85" s="5">
        <f t="shared" ca="1" si="419"/>
        <v>0</v>
      </c>
      <c r="BK85" s="5">
        <f t="shared" ca="1" si="419"/>
        <v>0</v>
      </c>
      <c r="BL85" s="5">
        <f t="shared" ca="1" si="419"/>
        <v>0</v>
      </c>
      <c r="BM85" s="5">
        <f t="shared" ca="1" si="419"/>
        <v>0</v>
      </c>
      <c r="BN85" s="5">
        <f t="shared" ca="1" si="419"/>
        <v>0</v>
      </c>
      <c r="BO85" s="5">
        <f t="shared" ca="1" si="419"/>
        <v>0</v>
      </c>
      <c r="BP85" s="5">
        <f t="shared" ca="1" si="419"/>
        <v>0</v>
      </c>
      <c r="BQ85" s="5">
        <f t="shared" ca="1" si="419"/>
        <v>0</v>
      </c>
      <c r="BR85" s="5">
        <f t="shared" ca="1" si="419"/>
        <v>0</v>
      </c>
      <c r="BS85" s="5">
        <f t="shared" ca="1" si="419"/>
        <v>0</v>
      </c>
      <c r="BT85" s="37">
        <f t="shared" ref="BT85:CA85" ca="1" si="420">IF(AND($HI85&gt;0,$JF85&gt;0),HI85-JF85,0)</f>
        <v>0</v>
      </c>
      <c r="BU85" s="37">
        <f t="shared" ca="1" si="420"/>
        <v>0</v>
      </c>
      <c r="BV85" s="37">
        <f t="shared" ca="1" si="420"/>
        <v>0</v>
      </c>
      <c r="BW85" s="37">
        <f t="shared" ca="1" si="420"/>
        <v>0</v>
      </c>
      <c r="BX85" s="37">
        <f t="shared" ca="1" si="420"/>
        <v>0</v>
      </c>
      <c r="BY85" s="37">
        <f t="shared" ca="1" si="420"/>
        <v>0</v>
      </c>
      <c r="BZ85" s="37">
        <f t="shared" ca="1" si="420"/>
        <v>0</v>
      </c>
      <c r="CA85" s="19">
        <f t="shared" ca="1" si="420"/>
        <v>0</v>
      </c>
      <c r="CB85" s="33">
        <f t="shared" ca="1" si="86"/>
        <v>36.649362830472249</v>
      </c>
      <c r="CC85" s="33">
        <f t="shared" ca="1" si="87"/>
        <v>36.649362830472249</v>
      </c>
      <c r="CD85" s="24">
        <f ca="1">IF(AND(CC85&gt;0,CB85&gt;0),ABS(CB85-CC85)/AVERAGE(CC85:CC85),0)</f>
        <v>0</v>
      </c>
      <c r="CE85" s="34">
        <f t="shared" ref="CE85:CE116" ca="1" si="421">HI85</f>
        <v>171.8</v>
      </c>
      <c r="CF85" s="34">
        <f t="shared" ref="CF85:CF116" ca="1" si="422">JF85</f>
        <v>171.8</v>
      </c>
      <c r="CG85" s="45">
        <f t="shared" ca="1" si="332"/>
        <v>0</v>
      </c>
      <c r="CH85" s="5"/>
      <c r="CJ85" s="5">
        <f t="shared" ca="1" si="155"/>
        <v>111</v>
      </c>
      <c r="CK85" s="5">
        <f t="shared" ca="1" si="156"/>
        <v>108</v>
      </c>
      <c r="CL85" s="63">
        <f t="shared" ca="1" si="157"/>
        <v>2.7027027027026973E-2</v>
      </c>
      <c r="CO85" s="5">
        <f t="shared" ref="CO85:CZ100" ca="1" si="423">OFFSET(INDIRECT($E$21),$C85,CO$19)</f>
        <v>521766</v>
      </c>
      <c r="CP85" s="5">
        <f t="shared" ca="1" si="423"/>
        <v>5.3033400000000004</v>
      </c>
      <c r="CQ85" s="5">
        <f t="shared" ca="1" si="423"/>
        <v>89081.2</v>
      </c>
      <c r="CR85" s="5">
        <f t="shared" ca="1" si="423"/>
        <v>105252</v>
      </c>
      <c r="CS85" s="5">
        <f t="shared" ca="1" si="423"/>
        <v>0</v>
      </c>
      <c r="CT85" s="5">
        <f t="shared" ca="1" si="423"/>
        <v>1063.25</v>
      </c>
      <c r="CU85" s="5">
        <f t="shared" ca="1" si="423"/>
        <v>0</v>
      </c>
      <c r="CV85" s="5">
        <f t="shared" ca="1" si="423"/>
        <v>96663.1</v>
      </c>
      <c r="CW85" s="5">
        <f t="shared" ca="1" si="423"/>
        <v>229701</v>
      </c>
      <c r="CX85" s="5">
        <f t="shared" ca="1" si="423"/>
        <v>0</v>
      </c>
      <c r="CY85" s="5">
        <f t="shared" ca="1" si="423"/>
        <v>0</v>
      </c>
      <c r="CZ85" s="5">
        <f t="shared" ca="1" si="423"/>
        <v>0</v>
      </c>
      <c r="DA85" s="5"/>
      <c r="DB85" s="5">
        <f t="shared" ref="DB85:DM100" ca="1" si="424">OFFSET(INDIRECT($E$21),$C85,DB$19)</f>
        <v>1774.82</v>
      </c>
      <c r="DC85" s="5">
        <f t="shared" ca="1" si="424"/>
        <v>1049.6600000000001</v>
      </c>
      <c r="DD85" s="5">
        <f t="shared" ca="1" si="424"/>
        <v>0</v>
      </c>
      <c r="DE85" s="5">
        <f t="shared" ca="1" si="424"/>
        <v>0</v>
      </c>
      <c r="DF85" s="5">
        <f t="shared" ca="1" si="424"/>
        <v>0</v>
      </c>
      <c r="DG85" s="5">
        <f t="shared" ca="1" si="424"/>
        <v>0</v>
      </c>
      <c r="DH85" s="5">
        <f t="shared" ca="1" si="424"/>
        <v>725.16099999999994</v>
      </c>
      <c r="DI85" s="5">
        <f t="shared" ca="1" si="424"/>
        <v>0</v>
      </c>
      <c r="DJ85" s="5">
        <f t="shared" ca="1" si="424"/>
        <v>0</v>
      </c>
      <c r="DK85" s="5">
        <f t="shared" ca="1" si="424"/>
        <v>0</v>
      </c>
      <c r="DL85" s="5">
        <f t="shared" ca="1" si="424"/>
        <v>0</v>
      </c>
      <c r="DM85" s="5">
        <f t="shared" ca="1" si="424"/>
        <v>0</v>
      </c>
      <c r="DN85" s="5"/>
      <c r="DO85" s="5">
        <f t="shared" ref="DO85:DV100" ca="1" si="425">OFFSET(INDIRECT($E$21),$C85,DO$19)</f>
        <v>173.995</v>
      </c>
      <c r="DP85" s="5">
        <f t="shared" ca="1" si="425"/>
        <v>3.8622700000000001</v>
      </c>
      <c r="DQ85" s="5">
        <f t="shared" ca="1" si="425"/>
        <v>58.297400000000003</v>
      </c>
      <c r="DR85" s="5">
        <f t="shared" ca="1" si="425"/>
        <v>56.559100000000001</v>
      </c>
      <c r="DS85" s="5">
        <f t="shared" ca="1" si="425"/>
        <v>0</v>
      </c>
      <c r="DT85" s="5">
        <f t="shared" ca="1" si="425"/>
        <v>0.488533</v>
      </c>
      <c r="DU85" s="5">
        <f t="shared" ca="1" si="425"/>
        <v>2.4389400000000001</v>
      </c>
      <c r="DV85" s="5">
        <f t="shared" ca="1" si="425"/>
        <v>52.349200000000003</v>
      </c>
      <c r="DW85" s="5"/>
      <c r="DX85" s="19">
        <f t="shared" ref="DX85:EH85" ca="1" si="426">((CO85*3.412)+(DB85*100))/$A85</f>
        <v>36.506207452105059</v>
      </c>
      <c r="DY85" s="19">
        <f t="shared" ca="1" si="426"/>
        <v>1.9576431439678676</v>
      </c>
      <c r="DZ85" s="19">
        <f t="shared" ca="1" si="426"/>
        <v>5.6676771077687311</v>
      </c>
      <c r="EA85" s="19">
        <f t="shared" ca="1" si="426"/>
        <v>6.6965235195178607</v>
      </c>
      <c r="EB85" s="19">
        <f t="shared" ca="1" si="426"/>
        <v>0</v>
      </c>
      <c r="EC85" s="19">
        <f t="shared" ca="1" si="426"/>
        <v>6.7647917684484526E-2</v>
      </c>
      <c r="ED85" s="19">
        <f t="shared" ca="1" si="426"/>
        <v>1.3522109801259792</v>
      </c>
      <c r="EE85" s="19">
        <f t="shared" ca="1" si="426"/>
        <v>6.1500657718571334</v>
      </c>
      <c r="EF85" s="19">
        <f t="shared" ca="1" si="426"/>
        <v>14.61443154483309</v>
      </c>
      <c r="EG85" s="19">
        <f t="shared" ca="1" si="426"/>
        <v>0</v>
      </c>
      <c r="EH85" s="19">
        <f t="shared" ca="1" si="426"/>
        <v>0</v>
      </c>
      <c r="EI85" s="5"/>
      <c r="EJ85" s="5"/>
      <c r="EK85" s="5"/>
      <c r="EL85" s="5">
        <f t="shared" ca="1" si="407"/>
        <v>521766</v>
      </c>
      <c r="EM85" s="5">
        <f t="shared" ca="1" si="407"/>
        <v>5.3033400000000004</v>
      </c>
      <c r="EN85" s="5">
        <f t="shared" ca="1" si="407"/>
        <v>89081.2</v>
      </c>
      <c r="EO85" s="5">
        <f t="shared" ca="1" si="407"/>
        <v>105252</v>
      </c>
      <c r="EP85" s="5">
        <f t="shared" ca="1" si="407"/>
        <v>0</v>
      </c>
      <c r="EQ85" s="5">
        <f t="shared" ca="1" si="407"/>
        <v>1063.25</v>
      </c>
      <c r="ER85" s="5">
        <f t="shared" ca="1" si="407"/>
        <v>0</v>
      </c>
      <c r="ES85" s="5">
        <f t="shared" ca="1" si="407"/>
        <v>96663.1</v>
      </c>
      <c r="ET85" s="5">
        <f t="shared" ca="1" si="407"/>
        <v>229701</v>
      </c>
      <c r="EU85" s="5">
        <f t="shared" ca="1" si="407"/>
        <v>0</v>
      </c>
      <c r="EV85" s="5">
        <f t="shared" ca="1" si="407"/>
        <v>0</v>
      </c>
      <c r="EW85" s="5">
        <f t="shared" ca="1" si="407"/>
        <v>0</v>
      </c>
      <c r="EX85" s="5"/>
      <c r="EY85" s="5">
        <f t="shared" ca="1" si="408"/>
        <v>1774.82</v>
      </c>
      <c r="EZ85" s="5">
        <f t="shared" ca="1" si="408"/>
        <v>1049.6600000000001</v>
      </c>
      <c r="FA85" s="5">
        <f t="shared" ca="1" si="408"/>
        <v>0</v>
      </c>
      <c r="FB85" s="5">
        <f t="shared" ca="1" si="408"/>
        <v>0</v>
      </c>
      <c r="FC85" s="5">
        <f t="shared" ca="1" si="408"/>
        <v>0</v>
      </c>
      <c r="FD85" s="5">
        <f t="shared" ca="1" si="408"/>
        <v>0</v>
      </c>
      <c r="FE85" s="5">
        <f t="shared" ca="1" si="408"/>
        <v>725.16099999999994</v>
      </c>
      <c r="FF85" s="5">
        <f t="shared" ca="1" si="408"/>
        <v>0</v>
      </c>
      <c r="FG85" s="5">
        <f t="shared" ca="1" si="408"/>
        <v>0</v>
      </c>
      <c r="FH85" s="5">
        <f t="shared" ca="1" si="408"/>
        <v>0</v>
      </c>
      <c r="FI85" s="5">
        <f t="shared" ca="1" si="408"/>
        <v>0</v>
      </c>
      <c r="FJ85" s="5">
        <f t="shared" ca="1" si="408"/>
        <v>0</v>
      </c>
      <c r="FK85" s="5"/>
      <c r="FL85" s="5">
        <f t="shared" ca="1" si="409"/>
        <v>173.995</v>
      </c>
      <c r="FM85" s="5">
        <f t="shared" ca="1" si="409"/>
        <v>3.8622700000000001</v>
      </c>
      <c r="FN85" s="5">
        <f t="shared" ca="1" si="409"/>
        <v>58.297400000000003</v>
      </c>
      <c r="FO85" s="5">
        <f t="shared" ca="1" si="409"/>
        <v>56.559100000000001</v>
      </c>
      <c r="FP85" s="5">
        <f t="shared" ca="1" si="409"/>
        <v>0</v>
      </c>
      <c r="FQ85" s="5">
        <f t="shared" ca="1" si="409"/>
        <v>0.488533</v>
      </c>
      <c r="FR85" s="5">
        <f t="shared" ca="1" si="409"/>
        <v>2.4389400000000001</v>
      </c>
      <c r="FS85" s="5">
        <f t="shared" ca="1" si="409"/>
        <v>52.349200000000003</v>
      </c>
      <c r="FT85" s="5"/>
      <c r="FU85" s="19">
        <f t="shared" ref="FU85:GE85" ca="1" si="427">((EL85*3.412)+(EY85*100))/$A85</f>
        <v>36.506207452105059</v>
      </c>
      <c r="FV85" s="19">
        <f t="shared" ca="1" si="427"/>
        <v>1.9576431439678676</v>
      </c>
      <c r="FW85" s="19">
        <f t="shared" ca="1" si="427"/>
        <v>5.6676771077687311</v>
      </c>
      <c r="FX85" s="19">
        <f t="shared" ca="1" si="427"/>
        <v>6.6965235195178607</v>
      </c>
      <c r="FY85" s="19">
        <f t="shared" ca="1" si="427"/>
        <v>0</v>
      </c>
      <c r="FZ85" s="19">
        <f t="shared" ca="1" si="427"/>
        <v>6.7647917684484526E-2</v>
      </c>
      <c r="GA85" s="19">
        <f t="shared" ca="1" si="427"/>
        <v>1.3522109801259792</v>
      </c>
      <c r="GB85" s="19">
        <f t="shared" ca="1" si="427"/>
        <v>6.1500657718571334</v>
      </c>
      <c r="GC85" s="19">
        <f t="shared" ca="1" si="427"/>
        <v>14.61443154483309</v>
      </c>
      <c r="GD85" s="19">
        <f t="shared" ca="1" si="427"/>
        <v>0</v>
      </c>
      <c r="GE85" s="19">
        <f t="shared" ca="1" si="427"/>
        <v>0</v>
      </c>
      <c r="GF85" s="5"/>
      <c r="GG85" s="5"/>
      <c r="GH85" s="5"/>
      <c r="GI85" s="5">
        <f t="shared" ref="GI85:GT100" ca="1" si="428">OFFSET(INDIRECT($E$21),$C85,GI$19)</f>
        <v>516225</v>
      </c>
      <c r="GJ85" s="5">
        <f t="shared" ca="1" si="428"/>
        <v>6.6321000000000003</v>
      </c>
      <c r="GK85" s="5">
        <f t="shared" ca="1" si="428"/>
        <v>86134.399999999994</v>
      </c>
      <c r="GL85" s="5">
        <f t="shared" ca="1" si="428"/>
        <v>102513</v>
      </c>
      <c r="GM85" s="5">
        <f t="shared" ca="1" si="428"/>
        <v>0</v>
      </c>
      <c r="GN85" s="5">
        <f t="shared" ca="1" si="428"/>
        <v>1206.24</v>
      </c>
      <c r="GO85" s="5">
        <f t="shared" ca="1" si="428"/>
        <v>0</v>
      </c>
      <c r="GP85" s="5">
        <f t="shared" ca="1" si="428"/>
        <v>96663.1</v>
      </c>
      <c r="GQ85" s="5">
        <f t="shared" ca="1" si="428"/>
        <v>229701</v>
      </c>
      <c r="GR85" s="5">
        <f t="shared" ca="1" si="428"/>
        <v>0</v>
      </c>
      <c r="GS85" s="5">
        <f t="shared" ca="1" si="428"/>
        <v>0</v>
      </c>
      <c r="GT85" s="5">
        <f t="shared" ca="1" si="428"/>
        <v>0</v>
      </c>
      <c r="GU85" s="5"/>
      <c r="GV85" s="5">
        <f t="shared" ref="GV85:HG100" ca="1" si="429">OFFSET(INDIRECT($E$21),$C85,GV$19)</f>
        <v>2040.65</v>
      </c>
      <c r="GW85" s="5">
        <f t="shared" ca="1" si="429"/>
        <v>1315.5</v>
      </c>
      <c r="GX85" s="5">
        <f t="shared" ca="1" si="429"/>
        <v>0</v>
      </c>
      <c r="GY85" s="5">
        <f t="shared" ca="1" si="429"/>
        <v>0</v>
      </c>
      <c r="GZ85" s="5">
        <f t="shared" ca="1" si="429"/>
        <v>0</v>
      </c>
      <c r="HA85" s="5">
        <f t="shared" ca="1" si="429"/>
        <v>0</v>
      </c>
      <c r="HB85" s="5">
        <f t="shared" ca="1" si="429"/>
        <v>725.14599999999996</v>
      </c>
      <c r="HC85" s="5">
        <f t="shared" ca="1" si="429"/>
        <v>0</v>
      </c>
      <c r="HD85" s="5">
        <f t="shared" ca="1" si="429"/>
        <v>0</v>
      </c>
      <c r="HE85" s="5">
        <f t="shared" ca="1" si="429"/>
        <v>0</v>
      </c>
      <c r="HF85" s="5">
        <f t="shared" ca="1" si="429"/>
        <v>0</v>
      </c>
      <c r="HG85" s="5">
        <f t="shared" ca="1" si="429"/>
        <v>0</v>
      </c>
      <c r="HH85" s="5"/>
      <c r="HI85" s="5">
        <f t="shared" ref="HI85:HP100" ca="1" si="430">OFFSET(INDIRECT($E$21),$C85,HI$19)</f>
        <v>171.8</v>
      </c>
      <c r="HJ85" s="5">
        <f t="shared" ca="1" si="430"/>
        <v>4.8002099999999999</v>
      </c>
      <c r="HK85" s="5">
        <f t="shared" ca="1" si="430"/>
        <v>56.590899999999998</v>
      </c>
      <c r="HL85" s="5">
        <f t="shared" ca="1" si="430"/>
        <v>55.0655</v>
      </c>
      <c r="HM85" s="5">
        <f t="shared" ca="1" si="430"/>
        <v>0</v>
      </c>
      <c r="HN85" s="5">
        <f t="shared" ca="1" si="430"/>
        <v>0.55513999999999997</v>
      </c>
      <c r="HO85" s="5">
        <f t="shared" ca="1" si="430"/>
        <v>2.4388800000000002</v>
      </c>
      <c r="HP85" s="5">
        <f t="shared" ca="1" si="430"/>
        <v>52.349200000000003</v>
      </c>
      <c r="HQ85" s="5"/>
      <c r="HR85" s="19">
        <f t="shared" ca="1" si="103"/>
        <v>36.649362830472249</v>
      </c>
      <c r="HS85" s="19">
        <f t="shared" ca="1" si="104"/>
        <v>2.4534407289726592</v>
      </c>
      <c r="HT85" s="19">
        <f t="shared" ca="1" si="105"/>
        <v>5.4801907368939231</v>
      </c>
      <c r="HU85" s="19">
        <f t="shared" ca="1" si="106"/>
        <v>6.5222581571498353</v>
      </c>
      <c r="HV85" s="19">
        <f t="shared" ca="1" si="107"/>
        <v>0</v>
      </c>
      <c r="HW85" s="19">
        <f t="shared" ca="1" si="108"/>
        <v>7.6745473056884672E-2</v>
      </c>
      <c r="HX85" s="19">
        <f t="shared" ca="1" si="109"/>
        <v>1.352183009558475</v>
      </c>
      <c r="HY85" s="19">
        <f t="shared" ca="1" si="110"/>
        <v>6.1500657718571334</v>
      </c>
      <c r="HZ85" s="19">
        <f t="shared" ca="1" si="111"/>
        <v>14.61443154483309</v>
      </c>
      <c r="IA85" s="19">
        <f t="shared" ca="1" si="112"/>
        <v>0</v>
      </c>
      <c r="IB85" s="19">
        <f t="shared" ca="1" si="113"/>
        <v>0</v>
      </c>
      <c r="IC85" s="5"/>
      <c r="ID85" s="5"/>
      <c r="IE85" s="5"/>
      <c r="IF85" s="5">
        <f t="shared" ca="1" si="410"/>
        <v>516225</v>
      </c>
      <c r="IG85" s="5">
        <f t="shared" ca="1" si="410"/>
        <v>6.6321000000000003</v>
      </c>
      <c r="IH85" s="5">
        <f t="shared" ca="1" si="410"/>
        <v>86134.399999999994</v>
      </c>
      <c r="II85" s="5">
        <f t="shared" ca="1" si="410"/>
        <v>102513</v>
      </c>
      <c r="IJ85" s="5">
        <f t="shared" ca="1" si="410"/>
        <v>0</v>
      </c>
      <c r="IK85" s="5">
        <f t="shared" ca="1" si="410"/>
        <v>1206.24</v>
      </c>
      <c r="IL85" s="5">
        <f t="shared" ca="1" si="410"/>
        <v>0</v>
      </c>
      <c r="IM85" s="5">
        <f t="shared" ca="1" si="410"/>
        <v>96663.1</v>
      </c>
      <c r="IN85" s="5">
        <f t="shared" ca="1" si="410"/>
        <v>229701</v>
      </c>
      <c r="IO85" s="5">
        <f t="shared" ca="1" si="410"/>
        <v>0</v>
      </c>
      <c r="IP85" s="5">
        <f t="shared" ca="1" si="410"/>
        <v>0</v>
      </c>
      <c r="IQ85" s="5">
        <f t="shared" ca="1" si="410"/>
        <v>0</v>
      </c>
      <c r="IR85" s="5"/>
      <c r="IS85" s="5">
        <f t="shared" ca="1" si="411"/>
        <v>2040.65</v>
      </c>
      <c r="IT85" s="5">
        <f t="shared" ca="1" si="411"/>
        <v>1315.5</v>
      </c>
      <c r="IU85" s="5">
        <f t="shared" ca="1" si="411"/>
        <v>0</v>
      </c>
      <c r="IV85" s="5">
        <f t="shared" ca="1" si="411"/>
        <v>0</v>
      </c>
      <c r="IW85" s="5">
        <f t="shared" ca="1" si="411"/>
        <v>0</v>
      </c>
      <c r="IX85" s="5">
        <f t="shared" ca="1" si="411"/>
        <v>0</v>
      </c>
      <c r="IY85" s="5">
        <f t="shared" ca="1" si="411"/>
        <v>725.14599999999996</v>
      </c>
      <c r="IZ85" s="5">
        <f t="shared" ca="1" si="411"/>
        <v>0</v>
      </c>
      <c r="JA85" s="5">
        <f t="shared" ca="1" si="411"/>
        <v>0</v>
      </c>
      <c r="JB85" s="5">
        <f t="shared" ca="1" si="411"/>
        <v>0</v>
      </c>
      <c r="JC85" s="5">
        <f t="shared" ca="1" si="411"/>
        <v>0</v>
      </c>
      <c r="JD85" s="5">
        <f t="shared" ca="1" si="411"/>
        <v>0</v>
      </c>
      <c r="JE85" s="5"/>
      <c r="JF85" s="5">
        <f t="shared" ca="1" si="412"/>
        <v>171.8</v>
      </c>
      <c r="JG85" s="5">
        <f t="shared" ca="1" si="412"/>
        <v>4.8002099999999999</v>
      </c>
      <c r="JH85" s="5">
        <f t="shared" ca="1" si="412"/>
        <v>56.590899999999998</v>
      </c>
      <c r="JI85" s="5">
        <f t="shared" ca="1" si="412"/>
        <v>55.0655</v>
      </c>
      <c r="JJ85" s="5">
        <f t="shared" ca="1" si="412"/>
        <v>0</v>
      </c>
      <c r="JK85" s="5">
        <f t="shared" ca="1" si="412"/>
        <v>0.55513999999999997</v>
      </c>
      <c r="JL85" s="5">
        <f t="shared" ca="1" si="412"/>
        <v>2.4388800000000002</v>
      </c>
      <c r="JM85" s="5">
        <f t="shared" ca="1" si="412"/>
        <v>52.349200000000003</v>
      </c>
      <c r="JN85" s="5"/>
      <c r="JO85" s="19">
        <f t="shared" ref="JO85:JY85" ca="1" si="431">((IF85*3.412)+(IS85*100))/$A85</f>
        <v>36.649362830472249</v>
      </c>
      <c r="JP85" s="19">
        <f t="shared" ca="1" si="431"/>
        <v>2.4534407289726592</v>
      </c>
      <c r="JQ85" s="19">
        <f t="shared" ca="1" si="431"/>
        <v>5.4801907368939231</v>
      </c>
      <c r="JR85" s="19">
        <f t="shared" ca="1" si="431"/>
        <v>6.5222581571498353</v>
      </c>
      <c r="JS85" s="19">
        <f t="shared" ca="1" si="431"/>
        <v>0</v>
      </c>
      <c r="JT85" s="19">
        <f t="shared" ca="1" si="431"/>
        <v>7.6745473056884672E-2</v>
      </c>
      <c r="JU85" s="19">
        <f t="shared" ca="1" si="431"/>
        <v>1.352183009558475</v>
      </c>
      <c r="JV85" s="19">
        <f t="shared" ca="1" si="431"/>
        <v>6.1500657718571334</v>
      </c>
      <c r="JW85" s="19">
        <f t="shared" ca="1" si="431"/>
        <v>14.61443154483309</v>
      </c>
      <c r="JX85" s="19">
        <f t="shared" ca="1" si="431"/>
        <v>0</v>
      </c>
      <c r="JY85" s="19">
        <f t="shared" ca="1" si="431"/>
        <v>0</v>
      </c>
    </row>
    <row r="86" spans="1:285" x14ac:dyDescent="0.25">
      <c r="A86" s="5">
        <f>IF('Old Results'!E66='New Results'!E66,'New Results'!E66,"0")</f>
        <v>53627.8</v>
      </c>
      <c r="B86" s="5">
        <f t="shared" si="339"/>
        <v>300</v>
      </c>
      <c r="C86" s="27">
        <f t="shared" si="413"/>
        <v>65</v>
      </c>
      <c r="D86" s="41" t="str">
        <f>'Old Results'!C66</f>
        <v>030006-Run29</v>
      </c>
      <c r="E86" s="41" t="str">
        <f>'New Results'!C66</f>
        <v>030006-Run29</v>
      </c>
      <c r="F86" s="5">
        <f t="shared" ref="F86:F117" ca="1" si="432">IF(AND($CO86&gt;0,$EL86&gt;0),CO86-EL86,0)</f>
        <v>0</v>
      </c>
      <c r="G86" s="5">
        <f t="shared" ref="G86:G117" ca="1" si="433">IF(AND($CO86&gt;0,$EL86&gt;0),CP86-EM86,0)</f>
        <v>0</v>
      </c>
      <c r="H86" s="5">
        <f t="shared" ref="H86:H117" ca="1" si="434">IF(AND($CO86&gt;0,$EL86&gt;0),CQ86-EN86,0)</f>
        <v>0</v>
      </c>
      <c r="I86" s="5">
        <f t="shared" ref="I86:I117" ca="1" si="435">IF(AND($CO86&gt;0,$EL86&gt;0),CR86-EO86,0)</f>
        <v>0</v>
      </c>
      <c r="J86" s="5">
        <f t="shared" ref="J86:J117" ca="1" si="436">IF(AND($CO86&gt;0,$EL86&gt;0),CS86-EP86,0)</f>
        <v>0</v>
      </c>
      <c r="K86" s="5">
        <f t="shared" ref="K86:K117" ca="1" si="437">IF(AND($CO86&gt;0,$EL86&gt;0),CT86-EQ86,0)</f>
        <v>0</v>
      </c>
      <c r="L86" s="5">
        <f t="shared" ref="L86:L117" ca="1" si="438">IF(AND($CO86&gt;0,$EL86&gt;0),CU86-ER86,0)</f>
        <v>0</v>
      </c>
      <c r="M86" s="5">
        <f t="shared" ref="M86:M117" ca="1" si="439">IF(AND($CO86&gt;0,$EL86&gt;0),CV86-ES86,0)</f>
        <v>0</v>
      </c>
      <c r="N86" s="5">
        <f t="shared" ref="N86:N117" ca="1" si="440">IF(AND($CO86&gt;0,$EL86&gt;0),CW86-ET86,0)</f>
        <v>0</v>
      </c>
      <c r="O86" s="5">
        <f t="shared" ref="O86:O117" ca="1" si="441">IF(AND($CO86&gt;0,$EL86&gt;0),CX86-EU86,0)</f>
        <v>0</v>
      </c>
      <c r="P86" s="5">
        <f t="shared" ref="P86:Q117" ca="1" si="442">IF(AND($CO86&gt;0,$EL86&gt;0),CY86-EV86,0)</f>
        <v>0</v>
      </c>
      <c r="Q86" s="5">
        <f t="shared" ca="1" si="442"/>
        <v>0</v>
      </c>
      <c r="R86" s="5">
        <f t="shared" ref="R86:R117" ca="1" si="443">IF(AND($DB86&gt;0,$EY86&gt;0),DB86-EY86,0)</f>
        <v>0</v>
      </c>
      <c r="S86" s="5">
        <f t="shared" ref="S86:S117" ca="1" si="444">IF(AND($DB86&gt;0,$EY86&gt;0),DC86-EZ86,0)</f>
        <v>0</v>
      </c>
      <c r="T86" s="5">
        <f t="shared" ref="T86:T117" ca="1" si="445">IF(AND($DB86&gt;0,$EY86&gt;0),DD86-FA86,0)</f>
        <v>0</v>
      </c>
      <c r="U86" s="5">
        <f t="shared" ref="U86:U117" ca="1" si="446">IF(AND($DB86&gt;0,$EY86&gt;0),DE86-FB86,0)</f>
        <v>0</v>
      </c>
      <c r="V86" s="5">
        <f t="shared" ref="V86:V117" ca="1" si="447">IF(AND($DB86&gt;0,$EY86&gt;0),DF86-FC86,0)</f>
        <v>0</v>
      </c>
      <c r="W86" s="5">
        <f t="shared" ref="W86:W117" ca="1" si="448">IF(AND($DB86&gt;0,$EY86&gt;0),DG86-FD86,0)</f>
        <v>0</v>
      </c>
      <c r="X86" s="5">
        <f t="shared" ref="X86:X117" ca="1" si="449">IF(AND($DB86&gt;0,$EY86&gt;0),DH86-FE86,0)</f>
        <v>0</v>
      </c>
      <c r="Y86" s="5">
        <f t="shared" ref="Y86:Y117" ca="1" si="450">IF(AND($DB86&gt;0,$EY86&gt;0),DI86-FF86,0)</f>
        <v>0</v>
      </c>
      <c r="Z86" s="5">
        <f t="shared" ref="Z86:Z117" ca="1" si="451">IF(AND($DB86&gt;0,$EY86&gt;0),DJ86-FG86,0)</f>
        <v>0</v>
      </c>
      <c r="AA86" s="5">
        <f t="shared" ref="AA86:AA117" ca="1" si="452">IF(AND($DB86&gt;0,$EY86&gt;0),DK86-FH86,0)</f>
        <v>0</v>
      </c>
      <c r="AB86" s="5">
        <f t="shared" ref="AB86:AC117" ca="1" si="453">IF(AND($DB86&gt;0,$EY86&gt;0),DL86-FI86,0)</f>
        <v>0</v>
      </c>
      <c r="AC86" s="5">
        <f t="shared" ca="1" si="453"/>
        <v>0</v>
      </c>
      <c r="AD86" s="37">
        <f t="shared" ref="AD86:AD117" ca="1" si="454">IF(AND($DO86&gt;0,$FL86&gt;0),DO86-FL86,0)</f>
        <v>0</v>
      </c>
      <c r="AE86" s="37">
        <f t="shared" ref="AE86:AE117" ca="1" si="455">IF(AND($DO86&gt;0,$FL86&gt;0),DP86-FM86,0)</f>
        <v>0</v>
      </c>
      <c r="AF86" s="37">
        <f t="shared" ref="AF86:AF117" ca="1" si="456">IF(AND($DO86&gt;0,$FL86&gt;0),DQ86-FN86,0)</f>
        <v>0</v>
      </c>
      <c r="AG86" s="37">
        <f t="shared" ref="AG86:AG117" ca="1" si="457">IF(AND($DO86&gt;0,$FL86&gt;0),DR86-FO86,0)</f>
        <v>0</v>
      </c>
      <c r="AH86" s="37">
        <f t="shared" ref="AH86:AH117" ca="1" si="458">IF(AND($DO86&gt;0,$FL86&gt;0),DS86-FP86,0)</f>
        <v>0</v>
      </c>
      <c r="AI86" s="37">
        <f t="shared" ref="AI86:AI117" ca="1" si="459">IF(AND($DO86&gt;0,$FL86&gt;0),DT86-FQ86,0)</f>
        <v>0</v>
      </c>
      <c r="AJ86" s="37">
        <f t="shared" ref="AJ86:AJ117" ca="1" si="460">IF(AND($DO86&gt;0,$FL86&gt;0),DU86-FR86,0)</f>
        <v>0</v>
      </c>
      <c r="AK86" s="37">
        <f t="shared" ref="AK86:AK117" ca="1" si="461">IF(AND($DO86&gt;0,$FL86&gt;0),DV86-FS86,0)</f>
        <v>0</v>
      </c>
      <c r="AL86" s="33">
        <f t="shared" ca="1" si="330"/>
        <v>27.78176296622274</v>
      </c>
      <c r="AM86" s="33">
        <f t="shared" ca="1" si="331"/>
        <v>27.78176296622274</v>
      </c>
      <c r="AN86" s="24">
        <f t="shared" ref="AN86:AN145" ca="1" si="462">IF(AND(AM86&gt;0,AL86&gt;0),ABS(AL86-AM86)/AVERAGE(AM86:AM86),0)</f>
        <v>0</v>
      </c>
      <c r="AO86" s="34">
        <f t="shared" ca="1" si="417"/>
        <v>102.822</v>
      </c>
      <c r="AP86" s="34">
        <f t="shared" ca="1" si="418"/>
        <v>102.822</v>
      </c>
      <c r="AQ86" s="45">
        <f t="shared" ca="1" si="131"/>
        <v>0</v>
      </c>
      <c r="AR86" s="34">
        <f t="shared" ca="1" si="70"/>
        <v>1.7</v>
      </c>
      <c r="AS86" s="34">
        <f t="shared" ca="1" si="71"/>
        <v>1.7</v>
      </c>
      <c r="AT86" s="47">
        <f t="shared" ca="1" si="132"/>
        <v>0</v>
      </c>
      <c r="AU86" s="5"/>
      <c r="AV86" s="5">
        <f t="shared" ca="1" si="72"/>
        <v>0</v>
      </c>
      <c r="AW86" s="5">
        <f t="shared" ca="1" si="73"/>
        <v>0</v>
      </c>
      <c r="AX86" s="5">
        <f t="shared" ca="1" si="74"/>
        <v>0</v>
      </c>
      <c r="AY86" s="5">
        <f t="shared" ca="1" si="75"/>
        <v>0</v>
      </c>
      <c r="AZ86" s="5">
        <f t="shared" ca="1" si="76"/>
        <v>0</v>
      </c>
      <c r="BA86" s="5">
        <f t="shared" ca="1" si="77"/>
        <v>0</v>
      </c>
      <c r="BB86" s="5">
        <f t="shared" ca="1" si="78"/>
        <v>0</v>
      </c>
      <c r="BC86" s="5">
        <f t="shared" ca="1" si="79"/>
        <v>0</v>
      </c>
      <c r="BD86" s="5">
        <f t="shared" ca="1" si="80"/>
        <v>0</v>
      </c>
      <c r="BE86" s="5">
        <f t="shared" ca="1" si="81"/>
        <v>0</v>
      </c>
      <c r="BF86" s="5">
        <f t="shared" ca="1" si="82"/>
        <v>0</v>
      </c>
      <c r="BG86" s="5">
        <f t="shared" ca="1" si="83"/>
        <v>0</v>
      </c>
      <c r="BH86" s="5">
        <f t="shared" ref="BH86:BH117" ca="1" si="463">IF(AND($GV86&gt;0,$IS86&gt;0),GV86-IS86,0)</f>
        <v>0</v>
      </c>
      <c r="BI86" s="5">
        <f t="shared" ref="BI86:BI117" ca="1" si="464">IF(AND($GV86&gt;0,$IS86&gt;0),GW86-IT86,0)</f>
        <v>0</v>
      </c>
      <c r="BJ86" s="5">
        <f t="shared" ref="BJ86:BJ117" ca="1" si="465">IF(AND($GV86&gt;0,$IS86&gt;0),GX86-IU86,0)</f>
        <v>0</v>
      </c>
      <c r="BK86" s="5">
        <f t="shared" ref="BK86:BK117" ca="1" si="466">IF(AND($GV86&gt;0,$IS86&gt;0),GY86-IV86,0)</f>
        <v>0</v>
      </c>
      <c r="BL86" s="5">
        <f t="shared" ref="BL86:BL117" ca="1" si="467">IF(AND($GV86&gt;0,$IS86&gt;0),GZ86-IW86,0)</f>
        <v>0</v>
      </c>
      <c r="BM86" s="5">
        <f t="shared" ref="BM86:BM117" ca="1" si="468">IF(AND($GV86&gt;0,$IS86&gt;0),HA86-IX86,0)</f>
        <v>0</v>
      </c>
      <c r="BN86" s="5">
        <f t="shared" ref="BN86:BN117" ca="1" si="469">IF(AND($GV86&gt;0,$IS86&gt;0),HB86-IY86,0)</f>
        <v>0</v>
      </c>
      <c r="BO86" s="5">
        <f t="shared" ref="BO86:BO117" ca="1" si="470">IF(AND($GV86&gt;0,$IS86&gt;0),HC86-IZ86,0)</f>
        <v>0</v>
      </c>
      <c r="BP86" s="5">
        <f t="shared" ref="BP86:BP117" ca="1" si="471">IF(AND($GV86&gt;0,$IS86&gt;0),HD86-JA86,0)</f>
        <v>0</v>
      </c>
      <c r="BQ86" s="5">
        <f t="shared" ref="BQ86:BQ117" ca="1" si="472">IF(AND($GV86&gt;0,$IS86&gt;0),HE86-JB86,0)</f>
        <v>0</v>
      </c>
      <c r="BR86" s="5">
        <f t="shared" ref="BR86:BS117" ca="1" si="473">IF(AND($GV86&gt;0,$IS86&gt;0),HF86-JC86,0)</f>
        <v>0</v>
      </c>
      <c r="BS86" s="5">
        <f t="shared" ca="1" si="473"/>
        <v>0</v>
      </c>
      <c r="BT86" s="37">
        <f t="shared" ref="BT86:BT117" ca="1" si="474">IF(AND($HI86&gt;0,$JF86&gt;0),HI86-JF86,0)</f>
        <v>0</v>
      </c>
      <c r="BU86" s="37">
        <f t="shared" ref="BU86:BU117" ca="1" si="475">IF(AND($HI86&gt;0,$JF86&gt;0),HJ86-JG86,0)</f>
        <v>0</v>
      </c>
      <c r="BV86" s="37">
        <f t="shared" ref="BV86:BV117" ca="1" si="476">IF(AND($HI86&gt;0,$JF86&gt;0),HK86-JH86,0)</f>
        <v>0</v>
      </c>
      <c r="BW86" s="37">
        <f t="shared" ref="BW86:BW117" ca="1" si="477">IF(AND($HI86&gt;0,$JF86&gt;0),HL86-JI86,0)</f>
        <v>0</v>
      </c>
      <c r="BX86" s="37">
        <f t="shared" ref="BX86:BX117" ca="1" si="478">IF(AND($HI86&gt;0,$JF86&gt;0),HM86-JJ86,0)</f>
        <v>0</v>
      </c>
      <c r="BY86" s="37">
        <f t="shared" ref="BY86:BY117" ca="1" si="479">IF(AND($HI86&gt;0,$JF86&gt;0),HN86-JK86,0)</f>
        <v>0</v>
      </c>
      <c r="BZ86" s="37">
        <f t="shared" ref="BZ86:BZ117" ca="1" si="480">IF(AND($HI86&gt;0,$JF86&gt;0),HO86-JL86,0)</f>
        <v>0</v>
      </c>
      <c r="CA86" s="19">
        <f t="shared" ref="CA86:CA117" ca="1" si="481">IF(AND($HI86&gt;0,$JF86&gt;0),HP86-JM86,0)</f>
        <v>0</v>
      </c>
      <c r="CB86" s="33">
        <f t="shared" ca="1" si="86"/>
        <v>28.239128586292932</v>
      </c>
      <c r="CC86" s="33">
        <f t="shared" ca="1" si="87"/>
        <v>28.239128586292932</v>
      </c>
      <c r="CD86" s="24">
        <f t="shared" ref="CD86:CD145" ca="1" si="482">IF(AND(CC86&gt;0,CB86&gt;0),ABS(CB86-CC86)/AVERAGE(CC86:CC86),0)</f>
        <v>0</v>
      </c>
      <c r="CE86" s="34">
        <f t="shared" ca="1" si="421"/>
        <v>104.492</v>
      </c>
      <c r="CF86" s="34">
        <f t="shared" ca="1" si="422"/>
        <v>104.492</v>
      </c>
      <c r="CG86" s="45">
        <f t="shared" ca="1" si="332"/>
        <v>0</v>
      </c>
      <c r="CH86" s="5"/>
      <c r="CJ86" s="5">
        <f t="shared" ca="1" si="155"/>
        <v>72</v>
      </c>
      <c r="CK86" s="5">
        <f t="shared" ca="1" si="156"/>
        <v>70</v>
      </c>
      <c r="CL86" s="63">
        <f t="shared" ca="1" si="157"/>
        <v>2.777777777777779E-2</v>
      </c>
      <c r="CO86" s="5">
        <f t="shared" ca="1" si="423"/>
        <v>390769</v>
      </c>
      <c r="CP86" s="5">
        <f t="shared" ca="1" si="423"/>
        <v>8.8163400000000003</v>
      </c>
      <c r="CQ86" s="5">
        <f t="shared" ca="1" si="423"/>
        <v>63329.4</v>
      </c>
      <c r="CR86" s="5">
        <f t="shared" ca="1" si="423"/>
        <v>38797.599999999999</v>
      </c>
      <c r="CS86" s="5">
        <f t="shared" ca="1" si="423"/>
        <v>0</v>
      </c>
      <c r="CT86" s="5">
        <f t="shared" ca="1" si="423"/>
        <v>1326.79</v>
      </c>
      <c r="CU86" s="5">
        <f t="shared" ca="1" si="423"/>
        <v>0</v>
      </c>
      <c r="CV86" s="5">
        <f t="shared" ca="1" si="423"/>
        <v>57604.9</v>
      </c>
      <c r="CW86" s="5">
        <f t="shared" ca="1" si="423"/>
        <v>229701</v>
      </c>
      <c r="CX86" s="5">
        <f t="shared" ca="1" si="423"/>
        <v>0</v>
      </c>
      <c r="CY86" s="5">
        <f t="shared" ca="1" si="423"/>
        <v>0</v>
      </c>
      <c r="CZ86" s="5">
        <f t="shared" ca="1" si="423"/>
        <v>0</v>
      </c>
      <c r="DA86" s="5"/>
      <c r="DB86" s="5">
        <f t="shared" ca="1" si="424"/>
        <v>1565.71</v>
      </c>
      <c r="DC86" s="5">
        <f t="shared" ca="1" si="424"/>
        <v>1565.71</v>
      </c>
      <c r="DD86" s="5">
        <f t="shared" ca="1" si="424"/>
        <v>0</v>
      </c>
      <c r="DE86" s="5">
        <f t="shared" ca="1" si="424"/>
        <v>0</v>
      </c>
      <c r="DF86" s="5">
        <f t="shared" ca="1" si="424"/>
        <v>0</v>
      </c>
      <c r="DG86" s="5">
        <f t="shared" ca="1" si="424"/>
        <v>0</v>
      </c>
      <c r="DH86" s="5">
        <f t="shared" ca="1" si="424"/>
        <v>0</v>
      </c>
      <c r="DI86" s="5">
        <f t="shared" ca="1" si="424"/>
        <v>0</v>
      </c>
      <c r="DJ86" s="5">
        <f t="shared" ca="1" si="424"/>
        <v>0</v>
      </c>
      <c r="DK86" s="5">
        <f t="shared" ca="1" si="424"/>
        <v>0</v>
      </c>
      <c r="DL86" s="5">
        <f t="shared" ca="1" si="424"/>
        <v>0</v>
      </c>
      <c r="DM86" s="5">
        <f t="shared" ca="1" si="424"/>
        <v>0</v>
      </c>
      <c r="DN86" s="5"/>
      <c r="DO86" s="5">
        <f t="shared" ca="1" si="425"/>
        <v>102.822</v>
      </c>
      <c r="DP86" s="5">
        <f t="shared" ca="1" si="425"/>
        <v>5.7602200000000003</v>
      </c>
      <c r="DQ86" s="5">
        <f t="shared" ca="1" si="425"/>
        <v>43.525100000000002</v>
      </c>
      <c r="DR86" s="5">
        <f t="shared" ca="1" si="425"/>
        <v>21.270499999999998</v>
      </c>
      <c r="DS86" s="5">
        <f t="shared" ca="1" si="425"/>
        <v>0</v>
      </c>
      <c r="DT86" s="5">
        <f t="shared" ca="1" si="425"/>
        <v>0.60921499999999995</v>
      </c>
      <c r="DU86" s="5">
        <f t="shared" ca="1" si="425"/>
        <v>0</v>
      </c>
      <c r="DV86" s="5">
        <f t="shared" ca="1" si="425"/>
        <v>31.656700000000001</v>
      </c>
      <c r="DW86" s="5"/>
      <c r="DX86" s="19">
        <f t="shared" ref="DX86:DX145" ca="1" si="483">((CO86*3.412)+(DB86*100))/$A86</f>
        <v>27.78176296622274</v>
      </c>
      <c r="DY86" s="19">
        <f t="shared" ref="DY86:DY145" ca="1" si="484">((CP86*3.412)+(DC86*100))/$A86</f>
        <v>2.9201474114559982</v>
      </c>
      <c r="DZ86" s="19">
        <f t="shared" ref="DZ86:DZ145" ca="1" si="485">((CQ86*3.412)+(DD86*100))/$A86</f>
        <v>4.0292518581780339</v>
      </c>
      <c r="EA86" s="19">
        <f t="shared" ref="EA86:EA145" ca="1" si="486">((CR86*3.412)+(DE86*100))/$A86</f>
        <v>2.4684475439977027</v>
      </c>
      <c r="EB86" s="19">
        <f t="shared" ref="EB86:EB145" ca="1" si="487">((CS86*3.412)+(DF86*100))/$A86</f>
        <v>0</v>
      </c>
      <c r="EC86" s="19">
        <f t="shared" ref="EC86:EC145" ca="1" si="488">((CT86*3.412)+(DG86*100))/$A86</f>
        <v>8.4415312207474474E-2</v>
      </c>
      <c r="ED86" s="19">
        <f t="shared" ref="ED86:ED145" ca="1" si="489">((CU86*3.412)+(DH86*100))/$A86</f>
        <v>0</v>
      </c>
      <c r="EE86" s="19">
        <f t="shared" ref="EE86:EE145" ca="1" si="490">((CV86*3.412)+(DI86*100))/$A86</f>
        <v>3.6650378870660365</v>
      </c>
      <c r="EF86" s="19">
        <f t="shared" ref="EF86:EF145" ca="1" si="491">((CW86*3.412)+(DJ86*100))/$A86</f>
        <v>14.61443154483309</v>
      </c>
      <c r="EG86" s="19">
        <f t="shared" ref="EG86:EG145" ca="1" si="492">((CX86*3.412)+(DK86*100))/$A86</f>
        <v>0</v>
      </c>
      <c r="EH86" s="19">
        <f t="shared" ref="EH86:EH145" ca="1" si="493">((CY86*3.412)+(DL86*100))/$A86</f>
        <v>0</v>
      </c>
      <c r="EI86" s="5"/>
      <c r="EJ86" s="5"/>
      <c r="EK86" s="5"/>
      <c r="EL86" s="5">
        <f t="shared" ca="1" si="407"/>
        <v>390769</v>
      </c>
      <c r="EM86" s="5">
        <f t="shared" ca="1" si="407"/>
        <v>8.8163400000000003</v>
      </c>
      <c r="EN86" s="5">
        <f t="shared" ca="1" si="407"/>
        <v>63329.4</v>
      </c>
      <c r="EO86" s="5">
        <f t="shared" ca="1" si="407"/>
        <v>38797.599999999999</v>
      </c>
      <c r="EP86" s="5">
        <f t="shared" ca="1" si="407"/>
        <v>0</v>
      </c>
      <c r="EQ86" s="5">
        <f t="shared" ca="1" si="407"/>
        <v>1326.79</v>
      </c>
      <c r="ER86" s="5">
        <f t="shared" ca="1" si="407"/>
        <v>0</v>
      </c>
      <c r="ES86" s="5">
        <f t="shared" ca="1" si="407"/>
        <v>57604.9</v>
      </c>
      <c r="ET86" s="5">
        <f t="shared" ca="1" si="407"/>
        <v>229701</v>
      </c>
      <c r="EU86" s="5">
        <f t="shared" ca="1" si="407"/>
        <v>0</v>
      </c>
      <c r="EV86" s="5">
        <f t="shared" ca="1" si="407"/>
        <v>0</v>
      </c>
      <c r="EW86" s="5">
        <f t="shared" ca="1" si="407"/>
        <v>0</v>
      </c>
      <c r="EX86" s="5"/>
      <c r="EY86" s="5">
        <f t="shared" ca="1" si="408"/>
        <v>1565.71</v>
      </c>
      <c r="EZ86" s="5">
        <f t="shared" ca="1" si="408"/>
        <v>1565.71</v>
      </c>
      <c r="FA86" s="5">
        <f t="shared" ca="1" si="408"/>
        <v>0</v>
      </c>
      <c r="FB86" s="5">
        <f t="shared" ca="1" si="408"/>
        <v>0</v>
      </c>
      <c r="FC86" s="5">
        <f t="shared" ca="1" si="408"/>
        <v>0</v>
      </c>
      <c r="FD86" s="5">
        <f t="shared" ca="1" si="408"/>
        <v>0</v>
      </c>
      <c r="FE86" s="5">
        <f t="shared" ca="1" si="408"/>
        <v>0</v>
      </c>
      <c r="FF86" s="5">
        <f t="shared" ca="1" si="408"/>
        <v>0</v>
      </c>
      <c r="FG86" s="5">
        <f t="shared" ca="1" si="408"/>
        <v>0</v>
      </c>
      <c r="FH86" s="5">
        <f t="shared" ca="1" si="408"/>
        <v>0</v>
      </c>
      <c r="FI86" s="5">
        <f t="shared" ca="1" si="408"/>
        <v>0</v>
      </c>
      <c r="FJ86" s="5">
        <f t="shared" ca="1" si="408"/>
        <v>0</v>
      </c>
      <c r="FK86" s="5"/>
      <c r="FL86" s="5">
        <f t="shared" ca="1" si="409"/>
        <v>102.822</v>
      </c>
      <c r="FM86" s="5">
        <f t="shared" ca="1" si="409"/>
        <v>5.7602200000000003</v>
      </c>
      <c r="FN86" s="5">
        <f t="shared" ca="1" si="409"/>
        <v>43.525100000000002</v>
      </c>
      <c r="FO86" s="5">
        <f t="shared" ca="1" si="409"/>
        <v>21.270499999999998</v>
      </c>
      <c r="FP86" s="5">
        <f t="shared" ca="1" si="409"/>
        <v>0</v>
      </c>
      <c r="FQ86" s="5">
        <f t="shared" ca="1" si="409"/>
        <v>0.60921499999999995</v>
      </c>
      <c r="FR86" s="5">
        <f t="shared" ca="1" si="409"/>
        <v>0</v>
      </c>
      <c r="FS86" s="5">
        <f t="shared" ca="1" si="409"/>
        <v>31.656700000000001</v>
      </c>
      <c r="FT86" s="5"/>
      <c r="FU86" s="19">
        <f t="shared" ref="FU86:FU145" ca="1" si="494">((EL86*3.412)+(EY86*100))/$A86</f>
        <v>27.78176296622274</v>
      </c>
      <c r="FV86" s="19">
        <f t="shared" ref="FV86:FV145" ca="1" si="495">((EM86*3.412)+(EZ86*100))/$A86</f>
        <v>2.9201474114559982</v>
      </c>
      <c r="FW86" s="19">
        <f t="shared" ref="FW86:FW145" ca="1" si="496">((EN86*3.412)+(FA86*100))/$A86</f>
        <v>4.0292518581780339</v>
      </c>
      <c r="FX86" s="19">
        <f t="shared" ref="FX86:FX145" ca="1" si="497">((EO86*3.412)+(FB86*100))/$A86</f>
        <v>2.4684475439977027</v>
      </c>
      <c r="FY86" s="19">
        <f t="shared" ref="FY86:FY145" ca="1" si="498">((EP86*3.412)+(FC86*100))/$A86</f>
        <v>0</v>
      </c>
      <c r="FZ86" s="19">
        <f t="shared" ref="FZ86:FZ145" ca="1" si="499">((EQ86*3.412)+(FD86*100))/$A86</f>
        <v>8.4415312207474474E-2</v>
      </c>
      <c r="GA86" s="19">
        <f t="shared" ref="GA86:GA145" ca="1" si="500">((ER86*3.412)+(FE86*100))/$A86</f>
        <v>0</v>
      </c>
      <c r="GB86" s="19">
        <f t="shared" ref="GB86:GB145" ca="1" si="501">((ES86*3.412)+(FF86*100))/$A86</f>
        <v>3.6650378870660365</v>
      </c>
      <c r="GC86" s="19">
        <f t="shared" ref="GC86:GC145" ca="1" si="502">((ET86*3.412)+(FG86*100))/$A86</f>
        <v>14.61443154483309</v>
      </c>
      <c r="GD86" s="19">
        <f t="shared" ref="GD86:GD145" ca="1" si="503">((EU86*3.412)+(FH86*100))/$A86</f>
        <v>0</v>
      </c>
      <c r="GE86" s="19">
        <f t="shared" ref="GE86:GE145" ca="1" si="504">((EV86*3.412)+(FI86*100))/$A86</f>
        <v>0</v>
      </c>
      <c r="GF86" s="5"/>
      <c r="GG86" s="5"/>
      <c r="GH86" s="5"/>
      <c r="GI86" s="5">
        <f t="shared" ca="1" si="428"/>
        <v>391445</v>
      </c>
      <c r="GJ86" s="5">
        <f t="shared" ca="1" si="428"/>
        <v>10.190300000000001</v>
      </c>
      <c r="GK86" s="5">
        <f t="shared" ca="1" si="428"/>
        <v>63392.5</v>
      </c>
      <c r="GL86" s="5">
        <f t="shared" ca="1" si="428"/>
        <v>38651.1</v>
      </c>
      <c r="GM86" s="5">
        <f t="shared" ca="1" si="428"/>
        <v>0</v>
      </c>
      <c r="GN86" s="5">
        <f t="shared" ca="1" si="428"/>
        <v>1347.37</v>
      </c>
      <c r="GO86" s="5">
        <f t="shared" ca="1" si="428"/>
        <v>0</v>
      </c>
      <c r="GP86" s="5">
        <f t="shared" ca="1" si="428"/>
        <v>58342.6</v>
      </c>
      <c r="GQ86" s="5">
        <f t="shared" ca="1" si="428"/>
        <v>229701</v>
      </c>
      <c r="GR86" s="5">
        <f t="shared" ca="1" si="428"/>
        <v>0</v>
      </c>
      <c r="GS86" s="5">
        <f t="shared" ca="1" si="428"/>
        <v>0</v>
      </c>
      <c r="GT86" s="5">
        <f t="shared" ca="1" si="428"/>
        <v>0</v>
      </c>
      <c r="GU86" s="5"/>
      <c r="GV86" s="5">
        <f t="shared" ca="1" si="429"/>
        <v>1787.92</v>
      </c>
      <c r="GW86" s="5">
        <f t="shared" ca="1" si="429"/>
        <v>1787.92</v>
      </c>
      <c r="GX86" s="5">
        <f t="shared" ca="1" si="429"/>
        <v>0</v>
      </c>
      <c r="GY86" s="5">
        <f t="shared" ca="1" si="429"/>
        <v>0</v>
      </c>
      <c r="GZ86" s="5">
        <f t="shared" ca="1" si="429"/>
        <v>0</v>
      </c>
      <c r="HA86" s="5">
        <f t="shared" ca="1" si="429"/>
        <v>0</v>
      </c>
      <c r="HB86" s="5">
        <f t="shared" ca="1" si="429"/>
        <v>0</v>
      </c>
      <c r="HC86" s="5">
        <f t="shared" ca="1" si="429"/>
        <v>0</v>
      </c>
      <c r="HD86" s="5">
        <f t="shared" ca="1" si="429"/>
        <v>0</v>
      </c>
      <c r="HE86" s="5">
        <f t="shared" ca="1" si="429"/>
        <v>0</v>
      </c>
      <c r="HF86" s="5">
        <f t="shared" ca="1" si="429"/>
        <v>0</v>
      </c>
      <c r="HG86" s="5">
        <f t="shared" ca="1" si="429"/>
        <v>0</v>
      </c>
      <c r="HH86" s="5"/>
      <c r="HI86" s="5">
        <f t="shared" ca="1" si="430"/>
        <v>104.492</v>
      </c>
      <c r="HJ86" s="5">
        <f t="shared" ca="1" si="430"/>
        <v>6.5452500000000002</v>
      </c>
      <c r="HK86" s="5">
        <f t="shared" ca="1" si="430"/>
        <v>43.914400000000001</v>
      </c>
      <c r="HL86" s="5">
        <f t="shared" ca="1" si="430"/>
        <v>21.378699999999998</v>
      </c>
      <c r="HM86" s="5">
        <f t="shared" ca="1" si="430"/>
        <v>0</v>
      </c>
      <c r="HN86" s="5">
        <f t="shared" ca="1" si="430"/>
        <v>0.61685699999999999</v>
      </c>
      <c r="HO86" s="5">
        <f t="shared" ca="1" si="430"/>
        <v>0</v>
      </c>
      <c r="HP86" s="5">
        <f t="shared" ca="1" si="430"/>
        <v>32.037199999999999</v>
      </c>
      <c r="HQ86" s="5"/>
      <c r="HR86" s="19">
        <f t="shared" ca="1" si="103"/>
        <v>28.239128586292932</v>
      </c>
      <c r="HS86" s="19">
        <f t="shared" ca="1" si="104"/>
        <v>3.334590814905702</v>
      </c>
      <c r="HT86" s="19">
        <f t="shared" ca="1" si="105"/>
        <v>4.0332665147554065</v>
      </c>
      <c r="HU86" s="19">
        <f t="shared" ca="1" si="106"/>
        <v>2.4591266693767038</v>
      </c>
      <c r="HV86" s="19">
        <f t="shared" ca="1" si="107"/>
        <v>0</v>
      </c>
      <c r="HW86" s="19">
        <f t="shared" ca="1" si="108"/>
        <v>8.5724688314642764E-2</v>
      </c>
      <c r="HX86" s="19">
        <f t="shared" ca="1" si="109"/>
        <v>0</v>
      </c>
      <c r="HY86" s="19">
        <f t="shared" ca="1" si="110"/>
        <v>3.7119731035022876</v>
      </c>
      <c r="HZ86" s="19">
        <f t="shared" ca="1" si="111"/>
        <v>14.61443154483309</v>
      </c>
      <c r="IA86" s="19">
        <f t="shared" ca="1" si="112"/>
        <v>0</v>
      </c>
      <c r="IB86" s="19">
        <f t="shared" ca="1" si="113"/>
        <v>0</v>
      </c>
      <c r="IC86" s="5"/>
      <c r="ID86" s="5"/>
      <c r="IE86" s="5"/>
      <c r="IF86" s="5">
        <f t="shared" ca="1" si="410"/>
        <v>391445</v>
      </c>
      <c r="IG86" s="5">
        <f t="shared" ca="1" si="410"/>
        <v>10.190300000000001</v>
      </c>
      <c r="IH86" s="5">
        <f t="shared" ca="1" si="410"/>
        <v>63392.5</v>
      </c>
      <c r="II86" s="5">
        <f t="shared" ca="1" si="410"/>
        <v>38651.1</v>
      </c>
      <c r="IJ86" s="5">
        <f t="shared" ca="1" si="410"/>
        <v>0</v>
      </c>
      <c r="IK86" s="5">
        <f t="shared" ca="1" si="410"/>
        <v>1347.37</v>
      </c>
      <c r="IL86" s="5">
        <f t="shared" ca="1" si="410"/>
        <v>0</v>
      </c>
      <c r="IM86" s="5">
        <f t="shared" ca="1" si="410"/>
        <v>58342.6</v>
      </c>
      <c r="IN86" s="5">
        <f t="shared" ca="1" si="410"/>
        <v>229701</v>
      </c>
      <c r="IO86" s="5">
        <f t="shared" ca="1" si="410"/>
        <v>0</v>
      </c>
      <c r="IP86" s="5">
        <f t="shared" ca="1" si="410"/>
        <v>0</v>
      </c>
      <c r="IQ86" s="5">
        <f t="shared" ca="1" si="410"/>
        <v>0</v>
      </c>
      <c r="IR86" s="5"/>
      <c r="IS86" s="5">
        <f t="shared" ca="1" si="411"/>
        <v>1787.92</v>
      </c>
      <c r="IT86" s="5">
        <f t="shared" ca="1" si="411"/>
        <v>1787.92</v>
      </c>
      <c r="IU86" s="5">
        <f t="shared" ca="1" si="411"/>
        <v>0</v>
      </c>
      <c r="IV86" s="5">
        <f t="shared" ca="1" si="411"/>
        <v>0</v>
      </c>
      <c r="IW86" s="5">
        <f t="shared" ca="1" si="411"/>
        <v>0</v>
      </c>
      <c r="IX86" s="5">
        <f t="shared" ca="1" si="411"/>
        <v>0</v>
      </c>
      <c r="IY86" s="5">
        <f t="shared" ca="1" si="411"/>
        <v>0</v>
      </c>
      <c r="IZ86" s="5">
        <f t="shared" ca="1" si="411"/>
        <v>0</v>
      </c>
      <c r="JA86" s="5">
        <f t="shared" ca="1" si="411"/>
        <v>0</v>
      </c>
      <c r="JB86" s="5">
        <f t="shared" ca="1" si="411"/>
        <v>0</v>
      </c>
      <c r="JC86" s="5">
        <f t="shared" ca="1" si="411"/>
        <v>0</v>
      </c>
      <c r="JD86" s="5">
        <f t="shared" ca="1" si="411"/>
        <v>0</v>
      </c>
      <c r="JE86" s="5"/>
      <c r="JF86" s="5">
        <f t="shared" ca="1" si="412"/>
        <v>104.492</v>
      </c>
      <c r="JG86" s="5">
        <f t="shared" ca="1" si="412"/>
        <v>6.5452500000000002</v>
      </c>
      <c r="JH86" s="5">
        <f t="shared" ca="1" si="412"/>
        <v>43.914400000000001</v>
      </c>
      <c r="JI86" s="5">
        <f t="shared" ca="1" si="412"/>
        <v>21.378699999999998</v>
      </c>
      <c r="JJ86" s="5">
        <f t="shared" ca="1" si="412"/>
        <v>0</v>
      </c>
      <c r="JK86" s="5">
        <f t="shared" ca="1" si="412"/>
        <v>0.61685699999999999</v>
      </c>
      <c r="JL86" s="5">
        <f t="shared" ca="1" si="412"/>
        <v>0</v>
      </c>
      <c r="JM86" s="5">
        <f t="shared" ca="1" si="412"/>
        <v>32.037199999999999</v>
      </c>
      <c r="JN86" s="5"/>
      <c r="JO86" s="19">
        <f t="shared" ref="JO86:JO145" ca="1" si="505">((IF86*3.412)+(IS86*100))/$A86</f>
        <v>28.239128586292932</v>
      </c>
      <c r="JP86" s="19">
        <f t="shared" ref="JP86:JP145" ca="1" si="506">((IG86*3.412)+(IT86*100))/$A86</f>
        <v>3.334590814905702</v>
      </c>
      <c r="JQ86" s="19">
        <f t="shared" ref="JQ86:JQ145" ca="1" si="507">((IH86*3.412)+(IU86*100))/$A86</f>
        <v>4.0332665147554065</v>
      </c>
      <c r="JR86" s="19">
        <f t="shared" ref="JR86:JR145" ca="1" si="508">((II86*3.412)+(IV86*100))/$A86</f>
        <v>2.4591266693767038</v>
      </c>
      <c r="JS86" s="19">
        <f t="shared" ref="JS86:JS145" ca="1" si="509">((IJ86*3.412)+(IW86*100))/$A86</f>
        <v>0</v>
      </c>
      <c r="JT86" s="19">
        <f t="shared" ref="JT86:JT145" ca="1" si="510">((IK86*3.412)+(IX86*100))/$A86</f>
        <v>8.5724688314642764E-2</v>
      </c>
      <c r="JU86" s="19">
        <f t="shared" ref="JU86:JU145" ca="1" si="511">((IL86*3.412)+(IY86*100))/$A86</f>
        <v>0</v>
      </c>
      <c r="JV86" s="19">
        <f t="shared" ref="JV86:JV145" ca="1" si="512">((IM86*3.412)+(IZ86*100))/$A86</f>
        <v>3.7119731035022876</v>
      </c>
      <c r="JW86" s="19">
        <f t="shared" ref="JW86:JW145" ca="1" si="513">((IN86*3.412)+(JA86*100))/$A86</f>
        <v>14.61443154483309</v>
      </c>
      <c r="JX86" s="19">
        <f t="shared" ref="JX86:JX145" ca="1" si="514">((IO86*3.412)+(JB86*100))/$A86</f>
        <v>0</v>
      </c>
      <c r="JY86" s="19">
        <f t="shared" ref="JY86:JY145" ca="1" si="515">((IP86*3.412)+(JC86*100))/$A86</f>
        <v>0</v>
      </c>
    </row>
    <row r="87" spans="1:285" x14ac:dyDescent="0.25">
      <c r="A87" s="5">
        <f>IF('Old Results'!E67='New Results'!E67,'New Results'!E67,"0")</f>
        <v>53627.8</v>
      </c>
      <c r="B87" s="5">
        <f t="shared" si="339"/>
        <v>300</v>
      </c>
      <c r="C87" s="27">
        <f t="shared" si="413"/>
        <v>66</v>
      </c>
      <c r="D87" s="41" t="str">
        <f>'Old Results'!C67</f>
        <v>030006-Run30</v>
      </c>
      <c r="E87" s="41" t="str">
        <f>'New Results'!C67</f>
        <v>030006-Run30</v>
      </c>
      <c r="F87" s="5">
        <f t="shared" ca="1" si="432"/>
        <v>0</v>
      </c>
      <c r="G87" s="5">
        <f t="shared" ca="1" si="433"/>
        <v>0</v>
      </c>
      <c r="H87" s="5">
        <f t="shared" ca="1" si="434"/>
        <v>0</v>
      </c>
      <c r="I87" s="5">
        <f t="shared" ca="1" si="435"/>
        <v>0</v>
      </c>
      <c r="J87" s="5">
        <f t="shared" ca="1" si="436"/>
        <v>0</v>
      </c>
      <c r="K87" s="5">
        <f t="shared" ca="1" si="437"/>
        <v>0</v>
      </c>
      <c r="L87" s="5">
        <f t="shared" ca="1" si="438"/>
        <v>0</v>
      </c>
      <c r="M87" s="5">
        <f t="shared" ca="1" si="439"/>
        <v>0</v>
      </c>
      <c r="N87" s="5">
        <f t="shared" ca="1" si="440"/>
        <v>0</v>
      </c>
      <c r="O87" s="5">
        <f t="shared" ca="1" si="441"/>
        <v>0</v>
      </c>
      <c r="P87" s="5">
        <f t="shared" ca="1" si="442"/>
        <v>0</v>
      </c>
      <c r="Q87" s="5">
        <f t="shared" ca="1" si="442"/>
        <v>0</v>
      </c>
      <c r="R87" s="5">
        <f t="shared" ca="1" si="443"/>
        <v>0</v>
      </c>
      <c r="S87" s="5">
        <f t="shared" ca="1" si="444"/>
        <v>0</v>
      </c>
      <c r="T87" s="5">
        <f t="shared" ca="1" si="445"/>
        <v>0</v>
      </c>
      <c r="U87" s="5">
        <f t="shared" ca="1" si="446"/>
        <v>0</v>
      </c>
      <c r="V87" s="5">
        <f t="shared" ca="1" si="447"/>
        <v>0</v>
      </c>
      <c r="W87" s="5">
        <f t="shared" ca="1" si="448"/>
        <v>0</v>
      </c>
      <c r="X87" s="5">
        <f t="shared" ca="1" si="449"/>
        <v>0</v>
      </c>
      <c r="Y87" s="5">
        <f t="shared" ca="1" si="450"/>
        <v>0</v>
      </c>
      <c r="Z87" s="5">
        <f t="shared" ca="1" si="451"/>
        <v>0</v>
      </c>
      <c r="AA87" s="5">
        <f t="shared" ca="1" si="452"/>
        <v>0</v>
      </c>
      <c r="AB87" s="5">
        <f t="shared" ca="1" si="453"/>
        <v>0</v>
      </c>
      <c r="AC87" s="5">
        <f t="shared" ca="1" si="453"/>
        <v>0</v>
      </c>
      <c r="AD87" s="37">
        <f t="shared" ca="1" si="454"/>
        <v>0</v>
      </c>
      <c r="AE87" s="37">
        <f t="shared" ca="1" si="455"/>
        <v>0</v>
      </c>
      <c r="AF87" s="37">
        <f t="shared" ca="1" si="456"/>
        <v>0</v>
      </c>
      <c r="AG87" s="37">
        <f t="shared" ca="1" si="457"/>
        <v>0</v>
      </c>
      <c r="AH87" s="37">
        <f t="shared" ca="1" si="458"/>
        <v>0</v>
      </c>
      <c r="AI87" s="37">
        <f t="shared" ca="1" si="459"/>
        <v>0</v>
      </c>
      <c r="AJ87" s="37">
        <f t="shared" ca="1" si="460"/>
        <v>0</v>
      </c>
      <c r="AK87" s="37">
        <f t="shared" ca="1" si="461"/>
        <v>0</v>
      </c>
      <c r="AL87" s="33">
        <f t="shared" ca="1" si="330"/>
        <v>30.927178590208808</v>
      </c>
      <c r="AM87" s="33">
        <f t="shared" ca="1" si="331"/>
        <v>30.927178590208808</v>
      </c>
      <c r="AN87" s="24">
        <f t="shared" ca="1" si="462"/>
        <v>0</v>
      </c>
      <c r="AO87" s="34">
        <f t="shared" ca="1" si="417"/>
        <v>125.22</v>
      </c>
      <c r="AP87" s="34">
        <f t="shared" ca="1" si="418"/>
        <v>125.22</v>
      </c>
      <c r="AQ87" s="45">
        <f t="shared" ca="1" si="131"/>
        <v>0</v>
      </c>
      <c r="AR87" s="34">
        <f t="shared" ca="1" si="70"/>
        <v>-9.8000000000000007</v>
      </c>
      <c r="AS87" s="34">
        <f t="shared" ca="1" si="71"/>
        <v>-9.8000000000000007</v>
      </c>
      <c r="AT87" s="47">
        <f t="shared" ca="1" si="132"/>
        <v>0</v>
      </c>
      <c r="AU87" s="5"/>
      <c r="AV87" s="5">
        <f t="shared" ca="1" si="72"/>
        <v>0</v>
      </c>
      <c r="AW87" s="5">
        <f t="shared" ca="1" si="73"/>
        <v>0</v>
      </c>
      <c r="AX87" s="5">
        <f t="shared" ca="1" si="74"/>
        <v>0</v>
      </c>
      <c r="AY87" s="5">
        <f t="shared" ca="1" si="75"/>
        <v>0</v>
      </c>
      <c r="AZ87" s="5">
        <f t="shared" ca="1" si="76"/>
        <v>0</v>
      </c>
      <c r="BA87" s="5">
        <f t="shared" ca="1" si="77"/>
        <v>0</v>
      </c>
      <c r="BB87" s="5">
        <f t="shared" ca="1" si="78"/>
        <v>0</v>
      </c>
      <c r="BC87" s="5">
        <f t="shared" ca="1" si="79"/>
        <v>0</v>
      </c>
      <c r="BD87" s="5">
        <f t="shared" ca="1" si="80"/>
        <v>0</v>
      </c>
      <c r="BE87" s="5">
        <f t="shared" ca="1" si="81"/>
        <v>0</v>
      </c>
      <c r="BF87" s="5">
        <f t="shared" ca="1" si="82"/>
        <v>0</v>
      </c>
      <c r="BG87" s="5">
        <f t="shared" ca="1" si="83"/>
        <v>0</v>
      </c>
      <c r="BH87" s="5">
        <f t="shared" ca="1" si="463"/>
        <v>0</v>
      </c>
      <c r="BI87" s="5">
        <f t="shared" ca="1" si="464"/>
        <v>0</v>
      </c>
      <c r="BJ87" s="5">
        <f t="shared" ca="1" si="465"/>
        <v>0</v>
      </c>
      <c r="BK87" s="5">
        <f t="shared" ca="1" si="466"/>
        <v>0</v>
      </c>
      <c r="BL87" s="5">
        <f t="shared" ca="1" si="467"/>
        <v>0</v>
      </c>
      <c r="BM87" s="5">
        <f t="shared" ca="1" si="468"/>
        <v>0</v>
      </c>
      <c r="BN87" s="5">
        <f t="shared" ca="1" si="469"/>
        <v>0</v>
      </c>
      <c r="BO87" s="5">
        <f t="shared" ca="1" si="470"/>
        <v>0</v>
      </c>
      <c r="BP87" s="5">
        <f t="shared" ca="1" si="471"/>
        <v>0</v>
      </c>
      <c r="BQ87" s="5">
        <f t="shared" ca="1" si="472"/>
        <v>0</v>
      </c>
      <c r="BR87" s="5">
        <f t="shared" ca="1" si="473"/>
        <v>0</v>
      </c>
      <c r="BS87" s="5">
        <f t="shared" ca="1" si="473"/>
        <v>0</v>
      </c>
      <c r="BT87" s="37">
        <f t="shared" ca="1" si="474"/>
        <v>0</v>
      </c>
      <c r="BU87" s="37">
        <f t="shared" ca="1" si="475"/>
        <v>0</v>
      </c>
      <c r="BV87" s="37">
        <f t="shared" ca="1" si="476"/>
        <v>0</v>
      </c>
      <c r="BW87" s="37">
        <f t="shared" ca="1" si="477"/>
        <v>0</v>
      </c>
      <c r="BX87" s="37">
        <f t="shared" ca="1" si="478"/>
        <v>0</v>
      </c>
      <c r="BY87" s="37">
        <f t="shared" ca="1" si="479"/>
        <v>0</v>
      </c>
      <c r="BZ87" s="37">
        <f t="shared" ca="1" si="480"/>
        <v>0</v>
      </c>
      <c r="CA87" s="19">
        <f t="shared" ca="1" si="481"/>
        <v>0</v>
      </c>
      <c r="CB87" s="33">
        <f t="shared" ca="1" si="86"/>
        <v>29.441781016562302</v>
      </c>
      <c r="CC87" s="33">
        <f t="shared" ca="1" si="87"/>
        <v>29.441781016562302</v>
      </c>
      <c r="CD87" s="24">
        <f t="shared" ca="1" si="482"/>
        <v>0</v>
      </c>
      <c r="CE87" s="34">
        <f t="shared" ca="1" si="421"/>
        <v>115.393</v>
      </c>
      <c r="CF87" s="34">
        <f t="shared" ca="1" si="422"/>
        <v>115.393</v>
      </c>
      <c r="CG87" s="45">
        <f t="shared" ca="1" si="332"/>
        <v>0</v>
      </c>
      <c r="CH87" s="5"/>
      <c r="CJ87" s="5">
        <f t="shared" ca="1" si="155"/>
        <v>86</v>
      </c>
      <c r="CK87" s="5">
        <f t="shared" ca="1" si="156"/>
        <v>84</v>
      </c>
      <c r="CL87" s="63">
        <f t="shared" ca="1" si="157"/>
        <v>2.3255813953488413E-2</v>
      </c>
      <c r="CO87" s="5">
        <f t="shared" ca="1" si="423"/>
        <v>436829</v>
      </c>
      <c r="CP87" s="5">
        <f t="shared" ca="1" si="423"/>
        <v>5.2925700000000004</v>
      </c>
      <c r="CQ87" s="5">
        <f t="shared" ca="1" si="423"/>
        <v>70286.8</v>
      </c>
      <c r="CR87" s="5">
        <f t="shared" ca="1" si="423"/>
        <v>65021.599999999999</v>
      </c>
      <c r="CS87" s="5">
        <f t="shared" ca="1" si="423"/>
        <v>0</v>
      </c>
      <c r="CT87" s="5">
        <f t="shared" ca="1" si="423"/>
        <v>1960.54</v>
      </c>
      <c r="CU87" s="5">
        <f t="shared" ca="1" si="423"/>
        <v>0</v>
      </c>
      <c r="CV87" s="5">
        <f t="shared" ca="1" si="423"/>
        <v>69852.899999999994</v>
      </c>
      <c r="CW87" s="5">
        <f t="shared" ca="1" si="423"/>
        <v>229701</v>
      </c>
      <c r="CX87" s="5">
        <f t="shared" ca="1" si="423"/>
        <v>0</v>
      </c>
      <c r="CY87" s="5">
        <f t="shared" ca="1" si="423"/>
        <v>0</v>
      </c>
      <c r="CZ87" s="5">
        <f t="shared" ca="1" si="423"/>
        <v>0</v>
      </c>
      <c r="DA87" s="5"/>
      <c r="DB87" s="5">
        <f t="shared" ca="1" si="424"/>
        <v>1680.96</v>
      </c>
      <c r="DC87" s="5">
        <f t="shared" ca="1" si="424"/>
        <v>1002.89</v>
      </c>
      <c r="DD87" s="5">
        <f t="shared" ca="1" si="424"/>
        <v>0</v>
      </c>
      <c r="DE87" s="5">
        <f t="shared" ca="1" si="424"/>
        <v>0</v>
      </c>
      <c r="DF87" s="5">
        <f t="shared" ca="1" si="424"/>
        <v>0</v>
      </c>
      <c r="DG87" s="5">
        <f t="shared" ca="1" si="424"/>
        <v>0</v>
      </c>
      <c r="DH87" s="5">
        <f t="shared" ca="1" si="424"/>
        <v>678.07500000000005</v>
      </c>
      <c r="DI87" s="5">
        <f t="shared" ca="1" si="424"/>
        <v>0</v>
      </c>
      <c r="DJ87" s="5">
        <f t="shared" ca="1" si="424"/>
        <v>0</v>
      </c>
      <c r="DK87" s="5">
        <f t="shared" ca="1" si="424"/>
        <v>0</v>
      </c>
      <c r="DL87" s="5">
        <f t="shared" ca="1" si="424"/>
        <v>0</v>
      </c>
      <c r="DM87" s="5">
        <f t="shared" ca="1" si="424"/>
        <v>0</v>
      </c>
      <c r="DN87" s="5"/>
      <c r="DO87" s="5">
        <f t="shared" ca="1" si="425"/>
        <v>125.22</v>
      </c>
      <c r="DP87" s="5">
        <f t="shared" ca="1" si="425"/>
        <v>3.7192400000000001</v>
      </c>
      <c r="DQ87" s="5">
        <f t="shared" ca="1" si="425"/>
        <v>44.959800000000001</v>
      </c>
      <c r="DR87" s="5">
        <f t="shared" ca="1" si="425"/>
        <v>35.056199999999997</v>
      </c>
      <c r="DS87" s="5">
        <f t="shared" ca="1" si="425"/>
        <v>0</v>
      </c>
      <c r="DT87" s="5">
        <f t="shared" ca="1" si="425"/>
        <v>0.89634100000000005</v>
      </c>
      <c r="DU87" s="5">
        <f t="shared" ca="1" si="425"/>
        <v>2.2806000000000002</v>
      </c>
      <c r="DV87" s="5">
        <f t="shared" ca="1" si="425"/>
        <v>38.307299999999998</v>
      </c>
      <c r="DW87" s="5"/>
      <c r="DX87" s="19">
        <f t="shared" ca="1" si="483"/>
        <v>30.927178590208808</v>
      </c>
      <c r="DY87" s="19">
        <f t="shared" ca="1" si="484"/>
        <v>1.8704302292624346</v>
      </c>
      <c r="DZ87" s="19">
        <f t="shared" ca="1" si="485"/>
        <v>4.471907510656786</v>
      </c>
      <c r="EA87" s="19">
        <f t="shared" ca="1" si="486"/>
        <v>4.1369159130152644</v>
      </c>
      <c r="EB87" s="19">
        <f t="shared" ca="1" si="487"/>
        <v>0</v>
      </c>
      <c r="EC87" s="19">
        <f t="shared" ca="1" si="488"/>
        <v>0.12473684320445738</v>
      </c>
      <c r="ED87" s="19">
        <f t="shared" ca="1" si="489"/>
        <v>1.2644095040258969</v>
      </c>
      <c r="EE87" s="19">
        <f t="shared" ca="1" si="490"/>
        <v>4.4443011796120659</v>
      </c>
      <c r="EF87" s="19">
        <f t="shared" ca="1" si="491"/>
        <v>14.61443154483309</v>
      </c>
      <c r="EG87" s="19">
        <f t="shared" ca="1" si="492"/>
        <v>0</v>
      </c>
      <c r="EH87" s="19">
        <f t="shared" ca="1" si="493"/>
        <v>0</v>
      </c>
      <c r="EI87" s="5"/>
      <c r="EJ87" s="5"/>
      <c r="EK87" s="5"/>
      <c r="EL87" s="5">
        <f t="shared" ca="1" si="407"/>
        <v>436829</v>
      </c>
      <c r="EM87" s="5">
        <f t="shared" ca="1" si="407"/>
        <v>5.2925700000000004</v>
      </c>
      <c r="EN87" s="5">
        <f t="shared" ca="1" si="407"/>
        <v>70286.8</v>
      </c>
      <c r="EO87" s="5">
        <f t="shared" ca="1" si="407"/>
        <v>65021.599999999999</v>
      </c>
      <c r="EP87" s="5">
        <f t="shared" ca="1" si="407"/>
        <v>0</v>
      </c>
      <c r="EQ87" s="5">
        <f t="shared" ca="1" si="407"/>
        <v>1960.54</v>
      </c>
      <c r="ER87" s="5">
        <f t="shared" ca="1" si="407"/>
        <v>0</v>
      </c>
      <c r="ES87" s="5">
        <f t="shared" ca="1" si="407"/>
        <v>69852.899999999994</v>
      </c>
      <c r="ET87" s="5">
        <f t="shared" ca="1" si="407"/>
        <v>229701</v>
      </c>
      <c r="EU87" s="5">
        <f t="shared" ca="1" si="407"/>
        <v>0</v>
      </c>
      <c r="EV87" s="5">
        <f t="shared" ca="1" si="407"/>
        <v>0</v>
      </c>
      <c r="EW87" s="5">
        <f t="shared" ca="1" si="407"/>
        <v>0</v>
      </c>
      <c r="EX87" s="5"/>
      <c r="EY87" s="5">
        <f t="shared" ca="1" si="408"/>
        <v>1680.96</v>
      </c>
      <c r="EZ87" s="5">
        <f t="shared" ca="1" si="408"/>
        <v>1002.89</v>
      </c>
      <c r="FA87" s="5">
        <f t="shared" ca="1" si="408"/>
        <v>0</v>
      </c>
      <c r="FB87" s="5">
        <f t="shared" ca="1" si="408"/>
        <v>0</v>
      </c>
      <c r="FC87" s="5">
        <f t="shared" ca="1" si="408"/>
        <v>0</v>
      </c>
      <c r="FD87" s="5">
        <f t="shared" ca="1" si="408"/>
        <v>0</v>
      </c>
      <c r="FE87" s="5">
        <f t="shared" ca="1" si="408"/>
        <v>678.07500000000005</v>
      </c>
      <c r="FF87" s="5">
        <f t="shared" ca="1" si="408"/>
        <v>0</v>
      </c>
      <c r="FG87" s="5">
        <f t="shared" ca="1" si="408"/>
        <v>0</v>
      </c>
      <c r="FH87" s="5">
        <f t="shared" ca="1" si="408"/>
        <v>0</v>
      </c>
      <c r="FI87" s="5">
        <f t="shared" ca="1" si="408"/>
        <v>0</v>
      </c>
      <c r="FJ87" s="5">
        <f t="shared" ca="1" si="408"/>
        <v>0</v>
      </c>
      <c r="FK87" s="5"/>
      <c r="FL87" s="5">
        <f t="shared" ca="1" si="409"/>
        <v>125.22</v>
      </c>
      <c r="FM87" s="5">
        <f t="shared" ca="1" si="409"/>
        <v>3.7192400000000001</v>
      </c>
      <c r="FN87" s="5">
        <f t="shared" ca="1" si="409"/>
        <v>44.959800000000001</v>
      </c>
      <c r="FO87" s="5">
        <f t="shared" ca="1" si="409"/>
        <v>35.056199999999997</v>
      </c>
      <c r="FP87" s="5">
        <f t="shared" ca="1" si="409"/>
        <v>0</v>
      </c>
      <c r="FQ87" s="5">
        <f t="shared" ca="1" si="409"/>
        <v>0.89634100000000005</v>
      </c>
      <c r="FR87" s="5">
        <f t="shared" ca="1" si="409"/>
        <v>2.2806000000000002</v>
      </c>
      <c r="FS87" s="5">
        <f t="shared" ca="1" si="409"/>
        <v>38.307299999999998</v>
      </c>
      <c r="FT87" s="5"/>
      <c r="FU87" s="19">
        <f t="shared" ca="1" si="494"/>
        <v>30.927178590208808</v>
      </c>
      <c r="FV87" s="19">
        <f t="shared" ca="1" si="495"/>
        <v>1.8704302292624346</v>
      </c>
      <c r="FW87" s="19">
        <f t="shared" ca="1" si="496"/>
        <v>4.471907510656786</v>
      </c>
      <c r="FX87" s="19">
        <f t="shared" ca="1" si="497"/>
        <v>4.1369159130152644</v>
      </c>
      <c r="FY87" s="19">
        <f t="shared" ca="1" si="498"/>
        <v>0</v>
      </c>
      <c r="FZ87" s="19">
        <f t="shared" ca="1" si="499"/>
        <v>0.12473684320445738</v>
      </c>
      <c r="GA87" s="19">
        <f t="shared" ca="1" si="500"/>
        <v>1.2644095040258969</v>
      </c>
      <c r="GB87" s="19">
        <f t="shared" ca="1" si="501"/>
        <v>4.4443011796120659</v>
      </c>
      <c r="GC87" s="19">
        <f t="shared" ca="1" si="502"/>
        <v>14.61443154483309</v>
      </c>
      <c r="GD87" s="19">
        <f t="shared" ca="1" si="503"/>
        <v>0</v>
      </c>
      <c r="GE87" s="19">
        <f t="shared" ca="1" si="504"/>
        <v>0</v>
      </c>
      <c r="GF87" s="5"/>
      <c r="GG87" s="5"/>
      <c r="GH87" s="5"/>
      <c r="GI87" s="5">
        <f t="shared" ca="1" si="428"/>
        <v>413012</v>
      </c>
      <c r="GJ87" s="5">
        <f t="shared" ca="1" si="428"/>
        <v>5.70139</v>
      </c>
      <c r="GK87" s="5">
        <f t="shared" ca="1" si="428"/>
        <v>66595.600000000006</v>
      </c>
      <c r="GL87" s="5">
        <f t="shared" ca="1" si="428"/>
        <v>40967.199999999997</v>
      </c>
      <c r="GM87" s="5">
        <f t="shared" ca="1" si="428"/>
        <v>0</v>
      </c>
      <c r="GN87" s="5">
        <f t="shared" ca="1" si="428"/>
        <v>990.32799999999997</v>
      </c>
      <c r="GO87" s="5">
        <f t="shared" ca="1" si="428"/>
        <v>0</v>
      </c>
      <c r="GP87" s="5">
        <f t="shared" ca="1" si="428"/>
        <v>74752.2</v>
      </c>
      <c r="GQ87" s="5">
        <f t="shared" ca="1" si="428"/>
        <v>229701</v>
      </c>
      <c r="GR87" s="5">
        <f t="shared" ca="1" si="428"/>
        <v>0</v>
      </c>
      <c r="GS87" s="5">
        <f t="shared" ca="1" si="428"/>
        <v>0</v>
      </c>
      <c r="GT87" s="5">
        <f t="shared" ca="1" si="428"/>
        <v>0</v>
      </c>
      <c r="GU87" s="5"/>
      <c r="GV87" s="5">
        <f t="shared" ca="1" si="429"/>
        <v>1697.01</v>
      </c>
      <c r="GW87" s="5">
        <f t="shared" ca="1" si="429"/>
        <v>991.63499999999999</v>
      </c>
      <c r="GX87" s="5">
        <f t="shared" ca="1" si="429"/>
        <v>0</v>
      </c>
      <c r="GY87" s="5">
        <f t="shared" ca="1" si="429"/>
        <v>0</v>
      </c>
      <c r="GZ87" s="5">
        <f t="shared" ca="1" si="429"/>
        <v>0</v>
      </c>
      <c r="HA87" s="5">
        <f t="shared" ca="1" si="429"/>
        <v>0</v>
      </c>
      <c r="HB87" s="5">
        <f t="shared" ca="1" si="429"/>
        <v>705.37800000000004</v>
      </c>
      <c r="HC87" s="5">
        <f t="shared" ca="1" si="429"/>
        <v>0</v>
      </c>
      <c r="HD87" s="5">
        <f t="shared" ca="1" si="429"/>
        <v>0</v>
      </c>
      <c r="HE87" s="5">
        <f t="shared" ca="1" si="429"/>
        <v>0</v>
      </c>
      <c r="HF87" s="5">
        <f t="shared" ca="1" si="429"/>
        <v>0</v>
      </c>
      <c r="HG87" s="5">
        <f t="shared" ca="1" si="429"/>
        <v>0</v>
      </c>
      <c r="HH87" s="5"/>
      <c r="HI87" s="5">
        <f t="shared" ca="1" si="430"/>
        <v>115.393</v>
      </c>
      <c r="HJ87" s="5">
        <f t="shared" ca="1" si="430"/>
        <v>3.68323</v>
      </c>
      <c r="HK87" s="5">
        <f t="shared" ca="1" si="430"/>
        <v>45.539000000000001</v>
      </c>
      <c r="HL87" s="5">
        <f t="shared" ca="1" si="430"/>
        <v>22.3155</v>
      </c>
      <c r="HM87" s="5">
        <f t="shared" ca="1" si="430"/>
        <v>0</v>
      </c>
      <c r="HN87" s="5">
        <f t="shared" ca="1" si="430"/>
        <v>0.454067</v>
      </c>
      <c r="HO87" s="5">
        <f t="shared" ca="1" si="430"/>
        <v>2.3725399999999999</v>
      </c>
      <c r="HP87" s="5">
        <f t="shared" ca="1" si="430"/>
        <v>41.0291</v>
      </c>
      <c r="HQ87" s="5"/>
      <c r="HR87" s="19">
        <f t="shared" ca="1" si="103"/>
        <v>29.441781016562302</v>
      </c>
      <c r="HS87" s="19">
        <f t="shared" ca="1" si="104"/>
        <v>1.8494689907600161</v>
      </c>
      <c r="HT87" s="19">
        <f t="shared" ca="1" si="105"/>
        <v>4.2370596444381459</v>
      </c>
      <c r="HU87" s="19">
        <f t="shared" ca="1" si="106"/>
        <v>2.606485561593054</v>
      </c>
      <c r="HV87" s="19">
        <f t="shared" ca="1" si="107"/>
        <v>0</v>
      </c>
      <c r="HW87" s="19">
        <f t="shared" ca="1" si="108"/>
        <v>6.3008348953341356E-2</v>
      </c>
      <c r="HX87" s="19">
        <f t="shared" ca="1" si="109"/>
        <v>1.3153215309969828</v>
      </c>
      <c r="HY87" s="19">
        <f t="shared" ca="1" si="110"/>
        <v>4.756012859002233</v>
      </c>
      <c r="HZ87" s="19">
        <f t="shared" ca="1" si="111"/>
        <v>14.61443154483309</v>
      </c>
      <c r="IA87" s="19">
        <f t="shared" ca="1" si="112"/>
        <v>0</v>
      </c>
      <c r="IB87" s="19">
        <f t="shared" ca="1" si="113"/>
        <v>0</v>
      </c>
      <c r="IC87" s="5"/>
      <c r="ID87" s="5"/>
      <c r="IE87" s="5"/>
      <c r="IF87" s="5">
        <f t="shared" ca="1" si="410"/>
        <v>413012</v>
      </c>
      <c r="IG87" s="5">
        <f t="shared" ca="1" si="410"/>
        <v>5.70139</v>
      </c>
      <c r="IH87" s="5">
        <f t="shared" ca="1" si="410"/>
        <v>66595.600000000006</v>
      </c>
      <c r="II87" s="5">
        <f t="shared" ca="1" si="410"/>
        <v>40967.199999999997</v>
      </c>
      <c r="IJ87" s="5">
        <f t="shared" ca="1" si="410"/>
        <v>0</v>
      </c>
      <c r="IK87" s="5">
        <f t="shared" ca="1" si="410"/>
        <v>990.32799999999997</v>
      </c>
      <c r="IL87" s="5">
        <f t="shared" ca="1" si="410"/>
        <v>0</v>
      </c>
      <c r="IM87" s="5">
        <f t="shared" ca="1" si="410"/>
        <v>74752.2</v>
      </c>
      <c r="IN87" s="5">
        <f t="shared" ca="1" si="410"/>
        <v>229701</v>
      </c>
      <c r="IO87" s="5">
        <f t="shared" ca="1" si="410"/>
        <v>0</v>
      </c>
      <c r="IP87" s="5">
        <f t="shared" ca="1" si="410"/>
        <v>0</v>
      </c>
      <c r="IQ87" s="5">
        <f t="shared" ca="1" si="410"/>
        <v>0</v>
      </c>
      <c r="IR87" s="5"/>
      <c r="IS87" s="5">
        <f t="shared" ca="1" si="411"/>
        <v>1697.01</v>
      </c>
      <c r="IT87" s="5">
        <f t="shared" ca="1" si="411"/>
        <v>991.63499999999999</v>
      </c>
      <c r="IU87" s="5">
        <f t="shared" ca="1" si="411"/>
        <v>0</v>
      </c>
      <c r="IV87" s="5">
        <f t="shared" ca="1" si="411"/>
        <v>0</v>
      </c>
      <c r="IW87" s="5">
        <f t="shared" ca="1" si="411"/>
        <v>0</v>
      </c>
      <c r="IX87" s="5">
        <f t="shared" ca="1" si="411"/>
        <v>0</v>
      </c>
      <c r="IY87" s="5">
        <f t="shared" ca="1" si="411"/>
        <v>705.37800000000004</v>
      </c>
      <c r="IZ87" s="5">
        <f t="shared" ca="1" si="411"/>
        <v>0</v>
      </c>
      <c r="JA87" s="5">
        <f t="shared" ca="1" si="411"/>
        <v>0</v>
      </c>
      <c r="JB87" s="5">
        <f t="shared" ca="1" si="411"/>
        <v>0</v>
      </c>
      <c r="JC87" s="5">
        <f t="shared" ca="1" si="411"/>
        <v>0</v>
      </c>
      <c r="JD87" s="5">
        <f t="shared" ca="1" si="411"/>
        <v>0</v>
      </c>
      <c r="JE87" s="5"/>
      <c r="JF87" s="5">
        <f t="shared" ca="1" si="412"/>
        <v>115.393</v>
      </c>
      <c r="JG87" s="5">
        <f t="shared" ca="1" si="412"/>
        <v>3.68323</v>
      </c>
      <c r="JH87" s="5">
        <f t="shared" ca="1" si="412"/>
        <v>45.539000000000001</v>
      </c>
      <c r="JI87" s="5">
        <f t="shared" ca="1" si="412"/>
        <v>22.3155</v>
      </c>
      <c r="JJ87" s="5">
        <f t="shared" ca="1" si="412"/>
        <v>0</v>
      </c>
      <c r="JK87" s="5">
        <f t="shared" ca="1" si="412"/>
        <v>0.454067</v>
      </c>
      <c r="JL87" s="5">
        <f t="shared" ca="1" si="412"/>
        <v>2.3725399999999999</v>
      </c>
      <c r="JM87" s="5">
        <f t="shared" ca="1" si="412"/>
        <v>41.0291</v>
      </c>
      <c r="JN87" s="5"/>
      <c r="JO87" s="19">
        <f t="shared" ca="1" si="505"/>
        <v>29.441781016562302</v>
      </c>
      <c r="JP87" s="19">
        <f t="shared" ca="1" si="506"/>
        <v>1.8494689907600161</v>
      </c>
      <c r="JQ87" s="19">
        <f t="shared" ca="1" si="507"/>
        <v>4.2370596444381459</v>
      </c>
      <c r="JR87" s="19">
        <f t="shared" ca="1" si="508"/>
        <v>2.606485561593054</v>
      </c>
      <c r="JS87" s="19">
        <f t="shared" ca="1" si="509"/>
        <v>0</v>
      </c>
      <c r="JT87" s="19">
        <f t="shared" ca="1" si="510"/>
        <v>6.3008348953341356E-2</v>
      </c>
      <c r="JU87" s="19">
        <f t="shared" ca="1" si="511"/>
        <v>1.3153215309969828</v>
      </c>
      <c r="JV87" s="19">
        <f t="shared" ca="1" si="512"/>
        <v>4.756012859002233</v>
      </c>
      <c r="JW87" s="19">
        <f t="shared" ca="1" si="513"/>
        <v>14.61443154483309</v>
      </c>
      <c r="JX87" s="19">
        <f t="shared" ca="1" si="514"/>
        <v>0</v>
      </c>
      <c r="JY87" s="19">
        <f t="shared" ca="1" si="515"/>
        <v>0</v>
      </c>
    </row>
    <row r="88" spans="1:285" x14ac:dyDescent="0.25">
      <c r="A88" s="5">
        <f>IF('Old Results'!E68='New Results'!E68,'New Results'!E68,"0")</f>
        <v>53627.8</v>
      </c>
      <c r="B88" s="5">
        <f t="shared" si="339"/>
        <v>300</v>
      </c>
      <c r="C88" s="27">
        <f t="shared" si="413"/>
        <v>67</v>
      </c>
      <c r="D88" s="41" t="str">
        <f>'Old Results'!C68</f>
        <v>030006S-Run04</v>
      </c>
      <c r="E88" s="41" t="str">
        <f>'New Results'!C68</f>
        <v>030006S-Run04</v>
      </c>
      <c r="F88" s="5">
        <f t="shared" ca="1" si="432"/>
        <v>0</v>
      </c>
      <c r="G88" s="5">
        <f t="shared" ca="1" si="433"/>
        <v>0</v>
      </c>
      <c r="H88" s="5">
        <f t="shared" ca="1" si="434"/>
        <v>0</v>
      </c>
      <c r="I88" s="5">
        <f t="shared" ca="1" si="435"/>
        <v>0</v>
      </c>
      <c r="J88" s="5">
        <f t="shared" ca="1" si="436"/>
        <v>0</v>
      </c>
      <c r="K88" s="5">
        <f t="shared" ca="1" si="437"/>
        <v>0</v>
      </c>
      <c r="L88" s="5">
        <f t="shared" ca="1" si="438"/>
        <v>0</v>
      </c>
      <c r="M88" s="5">
        <f t="shared" ca="1" si="439"/>
        <v>0</v>
      </c>
      <c r="N88" s="5">
        <f t="shared" ca="1" si="440"/>
        <v>0</v>
      </c>
      <c r="O88" s="5">
        <f t="shared" ca="1" si="441"/>
        <v>0</v>
      </c>
      <c r="P88" s="5">
        <f t="shared" ca="1" si="442"/>
        <v>0</v>
      </c>
      <c r="Q88" s="5">
        <f t="shared" ca="1" si="442"/>
        <v>0</v>
      </c>
      <c r="R88" s="5">
        <f t="shared" ca="1" si="443"/>
        <v>0</v>
      </c>
      <c r="S88" s="5">
        <f t="shared" ca="1" si="444"/>
        <v>0</v>
      </c>
      <c r="T88" s="5">
        <f t="shared" ca="1" si="445"/>
        <v>0</v>
      </c>
      <c r="U88" s="5">
        <f t="shared" ca="1" si="446"/>
        <v>0</v>
      </c>
      <c r="V88" s="5">
        <f t="shared" ca="1" si="447"/>
        <v>0</v>
      </c>
      <c r="W88" s="5">
        <f t="shared" ca="1" si="448"/>
        <v>0</v>
      </c>
      <c r="X88" s="5">
        <f t="shared" ca="1" si="449"/>
        <v>0</v>
      </c>
      <c r="Y88" s="5">
        <f t="shared" ca="1" si="450"/>
        <v>0</v>
      </c>
      <c r="Z88" s="5">
        <f t="shared" ca="1" si="451"/>
        <v>0</v>
      </c>
      <c r="AA88" s="5">
        <f t="shared" ca="1" si="452"/>
        <v>0</v>
      </c>
      <c r="AB88" s="5">
        <f t="shared" ca="1" si="453"/>
        <v>0</v>
      </c>
      <c r="AC88" s="5">
        <f t="shared" ca="1" si="453"/>
        <v>0</v>
      </c>
      <c r="AD88" s="37">
        <f t="shared" ca="1" si="454"/>
        <v>0</v>
      </c>
      <c r="AE88" s="37">
        <f t="shared" ca="1" si="455"/>
        <v>0</v>
      </c>
      <c r="AF88" s="37">
        <f t="shared" ca="1" si="456"/>
        <v>0</v>
      </c>
      <c r="AG88" s="37">
        <f t="shared" ca="1" si="457"/>
        <v>0</v>
      </c>
      <c r="AH88" s="37">
        <f t="shared" ca="1" si="458"/>
        <v>0</v>
      </c>
      <c r="AI88" s="37">
        <f t="shared" ca="1" si="459"/>
        <v>0</v>
      </c>
      <c r="AJ88" s="37">
        <f t="shared" ca="1" si="460"/>
        <v>0</v>
      </c>
      <c r="AK88" s="37">
        <f t="shared" ca="1" si="461"/>
        <v>0</v>
      </c>
      <c r="AL88" s="33">
        <f t="shared" ca="1" si="330"/>
        <v>31.952038532253791</v>
      </c>
      <c r="AM88" s="33">
        <f t="shared" ca="1" si="331"/>
        <v>31.952038532253791</v>
      </c>
      <c r="AN88" s="24">
        <f t="shared" ca="1" si="462"/>
        <v>0</v>
      </c>
      <c r="AO88" s="34">
        <f t="shared" ca="1" si="417"/>
        <v>131.78899999999999</v>
      </c>
      <c r="AP88" s="34">
        <f t="shared" ca="1" si="418"/>
        <v>131.78899999999999</v>
      </c>
      <c r="AQ88" s="45">
        <f t="shared" ca="1" si="131"/>
        <v>0</v>
      </c>
      <c r="AR88" s="34">
        <f t="shared" ca="1" si="70"/>
        <v>-22.2</v>
      </c>
      <c r="AS88" s="34">
        <f t="shared" ca="1" si="71"/>
        <v>-22.2</v>
      </c>
      <c r="AT88" s="47">
        <f t="shared" ca="1" si="132"/>
        <v>0</v>
      </c>
      <c r="AU88" s="5"/>
      <c r="AV88" s="5">
        <f t="shared" ca="1" si="72"/>
        <v>0</v>
      </c>
      <c r="AW88" s="5">
        <f t="shared" ca="1" si="73"/>
        <v>0</v>
      </c>
      <c r="AX88" s="5">
        <f t="shared" ca="1" si="74"/>
        <v>0</v>
      </c>
      <c r="AY88" s="5">
        <f t="shared" ca="1" si="75"/>
        <v>0</v>
      </c>
      <c r="AZ88" s="5">
        <f t="shared" ca="1" si="76"/>
        <v>0</v>
      </c>
      <c r="BA88" s="5">
        <f t="shared" ca="1" si="77"/>
        <v>0</v>
      </c>
      <c r="BB88" s="5">
        <f t="shared" ca="1" si="78"/>
        <v>0</v>
      </c>
      <c r="BC88" s="5">
        <f t="shared" ca="1" si="79"/>
        <v>0</v>
      </c>
      <c r="BD88" s="5">
        <f t="shared" ca="1" si="80"/>
        <v>0</v>
      </c>
      <c r="BE88" s="5">
        <f t="shared" ca="1" si="81"/>
        <v>0</v>
      </c>
      <c r="BF88" s="5">
        <f t="shared" ca="1" si="82"/>
        <v>0</v>
      </c>
      <c r="BG88" s="5">
        <f t="shared" ca="1" si="83"/>
        <v>0</v>
      </c>
      <c r="BH88" s="5">
        <f t="shared" ca="1" si="463"/>
        <v>0</v>
      </c>
      <c r="BI88" s="5">
        <f t="shared" ca="1" si="464"/>
        <v>0</v>
      </c>
      <c r="BJ88" s="5">
        <f t="shared" ca="1" si="465"/>
        <v>0</v>
      </c>
      <c r="BK88" s="5">
        <f t="shared" ca="1" si="466"/>
        <v>0</v>
      </c>
      <c r="BL88" s="5">
        <f t="shared" ca="1" si="467"/>
        <v>0</v>
      </c>
      <c r="BM88" s="5">
        <f t="shared" ca="1" si="468"/>
        <v>0</v>
      </c>
      <c r="BN88" s="5">
        <f t="shared" ca="1" si="469"/>
        <v>0</v>
      </c>
      <c r="BO88" s="5">
        <f t="shared" ca="1" si="470"/>
        <v>0</v>
      </c>
      <c r="BP88" s="5">
        <f t="shared" ca="1" si="471"/>
        <v>0</v>
      </c>
      <c r="BQ88" s="5">
        <f t="shared" ca="1" si="472"/>
        <v>0</v>
      </c>
      <c r="BR88" s="5">
        <f t="shared" ca="1" si="473"/>
        <v>0</v>
      </c>
      <c r="BS88" s="5">
        <f t="shared" ca="1" si="473"/>
        <v>0</v>
      </c>
      <c r="BT88" s="37">
        <f t="shared" ca="1" si="474"/>
        <v>0</v>
      </c>
      <c r="BU88" s="37">
        <f t="shared" ca="1" si="475"/>
        <v>0</v>
      </c>
      <c r="BV88" s="37">
        <f t="shared" ca="1" si="476"/>
        <v>0</v>
      </c>
      <c r="BW88" s="37">
        <f t="shared" ca="1" si="477"/>
        <v>0</v>
      </c>
      <c r="BX88" s="37">
        <f t="shared" ca="1" si="478"/>
        <v>0</v>
      </c>
      <c r="BY88" s="37">
        <f t="shared" ca="1" si="479"/>
        <v>0</v>
      </c>
      <c r="BZ88" s="37">
        <f t="shared" ca="1" si="480"/>
        <v>0</v>
      </c>
      <c r="CA88" s="19">
        <f t="shared" ca="1" si="481"/>
        <v>0</v>
      </c>
      <c r="CB88" s="33">
        <f t="shared" ca="1" si="86"/>
        <v>29.329137424992258</v>
      </c>
      <c r="CC88" s="33">
        <f t="shared" ca="1" si="87"/>
        <v>29.329137424992258</v>
      </c>
      <c r="CD88" s="24">
        <f t="shared" ca="1" si="482"/>
        <v>0</v>
      </c>
      <c r="CE88" s="34">
        <f t="shared" ca="1" si="421"/>
        <v>109.631</v>
      </c>
      <c r="CF88" s="34">
        <f t="shared" ca="1" si="422"/>
        <v>109.631</v>
      </c>
      <c r="CG88" s="45">
        <f t="shared" ca="1" si="332"/>
        <v>0</v>
      </c>
      <c r="CH88" s="5"/>
      <c r="CJ88" s="5">
        <f t="shared" ca="1" si="155"/>
        <v>86</v>
      </c>
      <c r="CK88" s="5">
        <f t="shared" ca="1" si="156"/>
        <v>84</v>
      </c>
      <c r="CL88" s="63">
        <f t="shared" ca="1" si="157"/>
        <v>2.3255813953488413E-2</v>
      </c>
      <c r="CO88" s="5">
        <f t="shared" ca="1" si="423"/>
        <v>440761</v>
      </c>
      <c r="CP88" s="5">
        <f t="shared" ca="1" si="423"/>
        <v>7.4442899999999996</v>
      </c>
      <c r="CQ88" s="5">
        <f t="shared" ca="1" si="423"/>
        <v>88477</v>
      </c>
      <c r="CR88" s="5">
        <f t="shared" ca="1" si="423"/>
        <v>22874.1</v>
      </c>
      <c r="CS88" s="5">
        <f t="shared" ca="1" si="423"/>
        <v>0</v>
      </c>
      <c r="CT88" s="5">
        <f t="shared" ca="1" si="423"/>
        <v>3038.05</v>
      </c>
      <c r="CU88" s="5">
        <f t="shared" ca="1" si="423"/>
        <v>0</v>
      </c>
      <c r="CV88" s="5">
        <f t="shared" ca="1" si="423"/>
        <v>96663.1</v>
      </c>
      <c r="CW88" s="5">
        <f t="shared" ca="1" si="423"/>
        <v>229701</v>
      </c>
      <c r="CX88" s="5">
        <f t="shared" ca="1" si="423"/>
        <v>0</v>
      </c>
      <c r="CY88" s="5">
        <f t="shared" ca="1" si="423"/>
        <v>0</v>
      </c>
      <c r="CZ88" s="5">
        <f t="shared" ca="1" si="423"/>
        <v>0</v>
      </c>
      <c r="DA88" s="5"/>
      <c r="DB88" s="5">
        <f t="shared" ca="1" si="424"/>
        <v>2096.41</v>
      </c>
      <c r="DC88" s="5">
        <f t="shared" ca="1" si="424"/>
        <v>1418.33</v>
      </c>
      <c r="DD88" s="5">
        <f t="shared" ca="1" si="424"/>
        <v>0</v>
      </c>
      <c r="DE88" s="5">
        <f t="shared" ca="1" si="424"/>
        <v>0</v>
      </c>
      <c r="DF88" s="5">
        <f t="shared" ca="1" si="424"/>
        <v>0</v>
      </c>
      <c r="DG88" s="5">
        <f t="shared" ca="1" si="424"/>
        <v>0</v>
      </c>
      <c r="DH88" s="5">
        <f t="shared" ca="1" si="424"/>
        <v>678.07500000000005</v>
      </c>
      <c r="DI88" s="5">
        <f t="shared" ca="1" si="424"/>
        <v>0</v>
      </c>
      <c r="DJ88" s="5">
        <f t="shared" ca="1" si="424"/>
        <v>0</v>
      </c>
      <c r="DK88" s="5">
        <f t="shared" ca="1" si="424"/>
        <v>0</v>
      </c>
      <c r="DL88" s="5">
        <f t="shared" ca="1" si="424"/>
        <v>0</v>
      </c>
      <c r="DM88" s="5">
        <f t="shared" ca="1" si="424"/>
        <v>0</v>
      </c>
      <c r="DN88" s="5"/>
      <c r="DO88" s="5">
        <f t="shared" ca="1" si="425"/>
        <v>131.78899999999999</v>
      </c>
      <c r="DP88" s="5">
        <f t="shared" ca="1" si="425"/>
        <v>5.2590000000000003</v>
      </c>
      <c r="DQ88" s="5">
        <f t="shared" ca="1" si="425"/>
        <v>58.070900000000002</v>
      </c>
      <c r="DR88" s="5">
        <f t="shared" ca="1" si="425"/>
        <v>12.4376</v>
      </c>
      <c r="DS88" s="5">
        <f t="shared" ca="1" si="425"/>
        <v>0</v>
      </c>
      <c r="DT88" s="5">
        <f t="shared" ca="1" si="425"/>
        <v>1.39184</v>
      </c>
      <c r="DU88" s="5">
        <f t="shared" ca="1" si="425"/>
        <v>2.2806000000000002</v>
      </c>
      <c r="DV88" s="5">
        <f t="shared" ca="1" si="425"/>
        <v>52.349299999999999</v>
      </c>
      <c r="DW88" s="5"/>
      <c r="DX88" s="19">
        <f t="shared" ca="1" si="483"/>
        <v>31.952038532253791</v>
      </c>
      <c r="DY88" s="19">
        <f t="shared" ca="1" si="484"/>
        <v>2.6452399672833868</v>
      </c>
      <c r="DZ88" s="19">
        <f t="shared" ca="1" si="485"/>
        <v>5.6292356576253351</v>
      </c>
      <c r="EA88" s="19">
        <f t="shared" ca="1" si="486"/>
        <v>1.4553352775985589</v>
      </c>
      <c r="EB88" s="19">
        <f t="shared" ca="1" si="487"/>
        <v>0</v>
      </c>
      <c r="EC88" s="19">
        <f t="shared" ca="1" si="488"/>
        <v>0.1932920351011975</v>
      </c>
      <c r="ED88" s="19">
        <f t="shared" ca="1" si="489"/>
        <v>1.2644095040258969</v>
      </c>
      <c r="EE88" s="19">
        <f t="shared" ca="1" si="490"/>
        <v>6.1500657718571334</v>
      </c>
      <c r="EF88" s="19">
        <f t="shared" ca="1" si="491"/>
        <v>14.61443154483309</v>
      </c>
      <c r="EG88" s="19">
        <f t="shared" ca="1" si="492"/>
        <v>0</v>
      </c>
      <c r="EH88" s="19">
        <f t="shared" ca="1" si="493"/>
        <v>0</v>
      </c>
      <c r="EI88" s="5"/>
      <c r="EJ88" s="5"/>
      <c r="EK88" s="5"/>
      <c r="EL88" s="5">
        <f t="shared" ca="1" si="407"/>
        <v>440761</v>
      </c>
      <c r="EM88" s="5">
        <f t="shared" ca="1" si="407"/>
        <v>7.4442899999999996</v>
      </c>
      <c r="EN88" s="5">
        <f t="shared" ca="1" si="407"/>
        <v>88477</v>
      </c>
      <c r="EO88" s="5">
        <f t="shared" ca="1" si="407"/>
        <v>22874.1</v>
      </c>
      <c r="EP88" s="5">
        <f t="shared" ca="1" si="407"/>
        <v>0</v>
      </c>
      <c r="EQ88" s="5">
        <f t="shared" ca="1" si="407"/>
        <v>3038.05</v>
      </c>
      <c r="ER88" s="5">
        <f t="shared" ca="1" si="407"/>
        <v>0</v>
      </c>
      <c r="ES88" s="5">
        <f t="shared" ca="1" si="407"/>
        <v>96663.1</v>
      </c>
      <c r="ET88" s="5">
        <f t="shared" ca="1" si="407"/>
        <v>229701</v>
      </c>
      <c r="EU88" s="5">
        <f t="shared" ca="1" si="407"/>
        <v>0</v>
      </c>
      <c r="EV88" s="5">
        <f t="shared" ca="1" si="407"/>
        <v>0</v>
      </c>
      <c r="EW88" s="5">
        <f t="shared" ca="1" si="407"/>
        <v>0</v>
      </c>
      <c r="EX88" s="5"/>
      <c r="EY88" s="5">
        <f t="shared" ca="1" si="408"/>
        <v>2096.41</v>
      </c>
      <c r="EZ88" s="5">
        <f t="shared" ca="1" si="408"/>
        <v>1418.33</v>
      </c>
      <c r="FA88" s="5">
        <f t="shared" ca="1" si="408"/>
        <v>0</v>
      </c>
      <c r="FB88" s="5">
        <f t="shared" ca="1" si="408"/>
        <v>0</v>
      </c>
      <c r="FC88" s="5">
        <f t="shared" ca="1" si="408"/>
        <v>0</v>
      </c>
      <c r="FD88" s="5">
        <f t="shared" ca="1" si="408"/>
        <v>0</v>
      </c>
      <c r="FE88" s="5">
        <f t="shared" ca="1" si="408"/>
        <v>678.07500000000005</v>
      </c>
      <c r="FF88" s="5">
        <f t="shared" ca="1" si="408"/>
        <v>0</v>
      </c>
      <c r="FG88" s="5">
        <f t="shared" ca="1" si="408"/>
        <v>0</v>
      </c>
      <c r="FH88" s="5">
        <f t="shared" ca="1" si="408"/>
        <v>0</v>
      </c>
      <c r="FI88" s="5">
        <f t="shared" ca="1" si="408"/>
        <v>0</v>
      </c>
      <c r="FJ88" s="5">
        <f t="shared" ca="1" si="408"/>
        <v>0</v>
      </c>
      <c r="FK88" s="5"/>
      <c r="FL88" s="5">
        <f t="shared" ca="1" si="409"/>
        <v>131.78899999999999</v>
      </c>
      <c r="FM88" s="5">
        <f t="shared" ca="1" si="409"/>
        <v>5.2590000000000003</v>
      </c>
      <c r="FN88" s="5">
        <f t="shared" ca="1" si="409"/>
        <v>58.070900000000002</v>
      </c>
      <c r="FO88" s="5">
        <f t="shared" ca="1" si="409"/>
        <v>12.4376</v>
      </c>
      <c r="FP88" s="5">
        <f t="shared" ca="1" si="409"/>
        <v>0</v>
      </c>
      <c r="FQ88" s="5">
        <f t="shared" ca="1" si="409"/>
        <v>1.39184</v>
      </c>
      <c r="FR88" s="5">
        <f t="shared" ca="1" si="409"/>
        <v>2.2806000000000002</v>
      </c>
      <c r="FS88" s="5">
        <f t="shared" ca="1" si="409"/>
        <v>52.349299999999999</v>
      </c>
      <c r="FT88" s="5"/>
      <c r="FU88" s="19">
        <f t="shared" ca="1" si="494"/>
        <v>31.952038532253791</v>
      </c>
      <c r="FV88" s="19">
        <f t="shared" ca="1" si="495"/>
        <v>2.6452399672833868</v>
      </c>
      <c r="FW88" s="19">
        <f t="shared" ca="1" si="496"/>
        <v>5.6292356576253351</v>
      </c>
      <c r="FX88" s="19">
        <f t="shared" ca="1" si="497"/>
        <v>1.4553352775985589</v>
      </c>
      <c r="FY88" s="19">
        <f t="shared" ca="1" si="498"/>
        <v>0</v>
      </c>
      <c r="FZ88" s="19">
        <f t="shared" ca="1" si="499"/>
        <v>0.1932920351011975</v>
      </c>
      <c r="GA88" s="19">
        <f t="shared" ca="1" si="500"/>
        <v>1.2644095040258969</v>
      </c>
      <c r="GB88" s="19">
        <f t="shared" ca="1" si="501"/>
        <v>6.1500657718571334</v>
      </c>
      <c r="GC88" s="19">
        <f t="shared" ca="1" si="502"/>
        <v>14.61443154483309</v>
      </c>
      <c r="GD88" s="19">
        <f t="shared" ca="1" si="503"/>
        <v>0</v>
      </c>
      <c r="GE88" s="19">
        <f t="shared" ca="1" si="504"/>
        <v>0</v>
      </c>
      <c r="GF88" s="5"/>
      <c r="GG88" s="5"/>
      <c r="GH88" s="5"/>
      <c r="GI88" s="5">
        <f t="shared" ca="1" si="428"/>
        <v>402493</v>
      </c>
      <c r="GJ88" s="5">
        <f t="shared" ca="1" si="428"/>
        <v>7.4436900000000001</v>
      </c>
      <c r="GK88" s="5">
        <f t="shared" ca="1" si="428"/>
        <v>61290.6</v>
      </c>
      <c r="GL88" s="5">
        <f t="shared" ca="1" si="428"/>
        <v>37819</v>
      </c>
      <c r="GM88" s="5">
        <f t="shared" ca="1" si="428"/>
        <v>0</v>
      </c>
      <c r="GN88" s="5">
        <f t="shared" ca="1" si="428"/>
        <v>1177.31</v>
      </c>
      <c r="GO88" s="5">
        <f t="shared" ca="1" si="428"/>
        <v>0</v>
      </c>
      <c r="GP88" s="5">
        <f t="shared" ca="1" si="428"/>
        <v>72497.3</v>
      </c>
      <c r="GQ88" s="5">
        <f t="shared" ca="1" si="428"/>
        <v>229701</v>
      </c>
      <c r="GR88" s="5">
        <f t="shared" ca="1" si="428"/>
        <v>0</v>
      </c>
      <c r="GS88" s="5">
        <f t="shared" ca="1" si="428"/>
        <v>0</v>
      </c>
      <c r="GT88" s="5">
        <f t="shared" ca="1" si="428"/>
        <v>0</v>
      </c>
      <c r="GU88" s="5"/>
      <c r="GV88" s="5">
        <f t="shared" ca="1" si="429"/>
        <v>1995.51</v>
      </c>
      <c r="GW88" s="5">
        <f t="shared" ca="1" si="429"/>
        <v>1290.1500000000001</v>
      </c>
      <c r="GX88" s="5">
        <f t="shared" ca="1" si="429"/>
        <v>0</v>
      </c>
      <c r="GY88" s="5">
        <f t="shared" ca="1" si="429"/>
        <v>0</v>
      </c>
      <c r="GZ88" s="5">
        <f t="shared" ca="1" si="429"/>
        <v>0</v>
      </c>
      <c r="HA88" s="5">
        <f t="shared" ca="1" si="429"/>
        <v>0</v>
      </c>
      <c r="HB88" s="5">
        <f t="shared" ca="1" si="429"/>
        <v>705.35500000000002</v>
      </c>
      <c r="HC88" s="5">
        <f t="shared" ca="1" si="429"/>
        <v>0</v>
      </c>
      <c r="HD88" s="5">
        <f t="shared" ca="1" si="429"/>
        <v>0</v>
      </c>
      <c r="HE88" s="5">
        <f t="shared" ca="1" si="429"/>
        <v>0</v>
      </c>
      <c r="HF88" s="5">
        <f t="shared" ca="1" si="429"/>
        <v>0</v>
      </c>
      <c r="HG88" s="5">
        <f t="shared" ca="1" si="429"/>
        <v>0</v>
      </c>
      <c r="HH88" s="5"/>
      <c r="HI88" s="5">
        <f t="shared" ca="1" si="430"/>
        <v>109.631</v>
      </c>
      <c r="HJ88" s="5">
        <f t="shared" ca="1" si="430"/>
        <v>4.7813499999999998</v>
      </c>
      <c r="HK88" s="5">
        <f t="shared" ca="1" si="430"/>
        <v>42.047499999999999</v>
      </c>
      <c r="HL88" s="5">
        <f t="shared" ca="1" si="430"/>
        <v>20.627500000000001</v>
      </c>
      <c r="HM88" s="5">
        <f t="shared" ca="1" si="430"/>
        <v>0</v>
      </c>
      <c r="HN88" s="5">
        <f t="shared" ca="1" si="430"/>
        <v>0.54008299999999998</v>
      </c>
      <c r="HO88" s="5">
        <f t="shared" ca="1" si="430"/>
        <v>2.3724599999999998</v>
      </c>
      <c r="HP88" s="5">
        <f t="shared" ca="1" si="430"/>
        <v>39.262</v>
      </c>
      <c r="HQ88" s="5"/>
      <c r="HR88" s="19">
        <f t="shared" ca="1" si="103"/>
        <v>29.329137424992258</v>
      </c>
      <c r="HS88" s="19">
        <f t="shared" ca="1" si="104"/>
        <v>2.4062221062635425</v>
      </c>
      <c r="HT88" s="19">
        <f t="shared" ca="1" si="105"/>
        <v>3.8995358228381543</v>
      </c>
      <c r="HU88" s="19">
        <f t="shared" ca="1" si="106"/>
        <v>2.4061853740037815</v>
      </c>
      <c r="HV88" s="19">
        <f t="shared" ca="1" si="107"/>
        <v>0</v>
      </c>
      <c r="HW88" s="19">
        <f t="shared" ca="1" si="108"/>
        <v>7.4904838908178215E-2</v>
      </c>
      <c r="HX88" s="19">
        <f t="shared" ca="1" si="109"/>
        <v>1.3152786427934764</v>
      </c>
      <c r="HY88" s="19">
        <f t="shared" ca="1" si="110"/>
        <v>4.6125477382999112</v>
      </c>
      <c r="HZ88" s="19">
        <f t="shared" ca="1" si="111"/>
        <v>14.61443154483309</v>
      </c>
      <c r="IA88" s="19">
        <f t="shared" ca="1" si="112"/>
        <v>0</v>
      </c>
      <c r="IB88" s="19">
        <f t="shared" ca="1" si="113"/>
        <v>0</v>
      </c>
      <c r="IC88" s="5"/>
      <c r="ID88" s="5"/>
      <c r="IE88" s="5"/>
      <c r="IF88" s="5">
        <f t="shared" ca="1" si="410"/>
        <v>402493</v>
      </c>
      <c r="IG88" s="5">
        <f t="shared" ca="1" si="410"/>
        <v>7.4436900000000001</v>
      </c>
      <c r="IH88" s="5">
        <f t="shared" ca="1" si="410"/>
        <v>61290.6</v>
      </c>
      <c r="II88" s="5">
        <f t="shared" ca="1" si="410"/>
        <v>37819</v>
      </c>
      <c r="IJ88" s="5">
        <f t="shared" ca="1" si="410"/>
        <v>0</v>
      </c>
      <c r="IK88" s="5">
        <f t="shared" ca="1" si="410"/>
        <v>1177.31</v>
      </c>
      <c r="IL88" s="5">
        <f t="shared" ca="1" si="410"/>
        <v>0</v>
      </c>
      <c r="IM88" s="5">
        <f t="shared" ca="1" si="410"/>
        <v>72497.3</v>
      </c>
      <c r="IN88" s="5">
        <f t="shared" ca="1" si="410"/>
        <v>229701</v>
      </c>
      <c r="IO88" s="5">
        <f t="shared" ca="1" si="410"/>
        <v>0</v>
      </c>
      <c r="IP88" s="5">
        <f t="shared" ca="1" si="410"/>
        <v>0</v>
      </c>
      <c r="IQ88" s="5">
        <f t="shared" ca="1" si="410"/>
        <v>0</v>
      </c>
      <c r="IR88" s="5"/>
      <c r="IS88" s="5">
        <f t="shared" ca="1" si="411"/>
        <v>1995.51</v>
      </c>
      <c r="IT88" s="5">
        <f t="shared" ca="1" si="411"/>
        <v>1290.1500000000001</v>
      </c>
      <c r="IU88" s="5">
        <f t="shared" ca="1" si="411"/>
        <v>0</v>
      </c>
      <c r="IV88" s="5">
        <f t="shared" ca="1" si="411"/>
        <v>0</v>
      </c>
      <c r="IW88" s="5">
        <f t="shared" ca="1" si="411"/>
        <v>0</v>
      </c>
      <c r="IX88" s="5">
        <f t="shared" ca="1" si="411"/>
        <v>0</v>
      </c>
      <c r="IY88" s="5">
        <f t="shared" ca="1" si="411"/>
        <v>705.35500000000002</v>
      </c>
      <c r="IZ88" s="5">
        <f t="shared" ca="1" si="411"/>
        <v>0</v>
      </c>
      <c r="JA88" s="5">
        <f t="shared" ca="1" si="411"/>
        <v>0</v>
      </c>
      <c r="JB88" s="5">
        <f t="shared" ca="1" si="411"/>
        <v>0</v>
      </c>
      <c r="JC88" s="5">
        <f t="shared" ca="1" si="411"/>
        <v>0</v>
      </c>
      <c r="JD88" s="5">
        <f t="shared" ca="1" si="411"/>
        <v>0</v>
      </c>
      <c r="JE88" s="5"/>
      <c r="JF88" s="5">
        <f t="shared" ca="1" si="412"/>
        <v>109.631</v>
      </c>
      <c r="JG88" s="5">
        <f t="shared" ca="1" si="412"/>
        <v>4.7813499999999998</v>
      </c>
      <c r="JH88" s="5">
        <f t="shared" ca="1" si="412"/>
        <v>42.047499999999999</v>
      </c>
      <c r="JI88" s="5">
        <f t="shared" ca="1" si="412"/>
        <v>20.627500000000001</v>
      </c>
      <c r="JJ88" s="5">
        <f t="shared" ca="1" si="412"/>
        <v>0</v>
      </c>
      <c r="JK88" s="5">
        <f t="shared" ca="1" si="412"/>
        <v>0.54008299999999998</v>
      </c>
      <c r="JL88" s="5">
        <f t="shared" ca="1" si="412"/>
        <v>2.3724599999999998</v>
      </c>
      <c r="JM88" s="5">
        <f t="shared" ca="1" si="412"/>
        <v>39.262</v>
      </c>
      <c r="JN88" s="5"/>
      <c r="JO88" s="19">
        <f t="shared" ca="1" si="505"/>
        <v>29.329137424992258</v>
      </c>
      <c r="JP88" s="19">
        <f t="shared" ca="1" si="506"/>
        <v>2.4062221062635425</v>
      </c>
      <c r="JQ88" s="19">
        <f t="shared" ca="1" si="507"/>
        <v>3.8995358228381543</v>
      </c>
      <c r="JR88" s="19">
        <f t="shared" ca="1" si="508"/>
        <v>2.4061853740037815</v>
      </c>
      <c r="JS88" s="19">
        <f t="shared" ca="1" si="509"/>
        <v>0</v>
      </c>
      <c r="JT88" s="19">
        <f t="shared" ca="1" si="510"/>
        <v>7.4904838908178215E-2</v>
      </c>
      <c r="JU88" s="19">
        <f t="shared" ca="1" si="511"/>
        <v>1.3152786427934764</v>
      </c>
      <c r="JV88" s="19">
        <f t="shared" ca="1" si="512"/>
        <v>4.6125477382999112</v>
      </c>
      <c r="JW88" s="19">
        <f t="shared" ca="1" si="513"/>
        <v>14.61443154483309</v>
      </c>
      <c r="JX88" s="19">
        <f t="shared" ca="1" si="514"/>
        <v>0</v>
      </c>
      <c r="JY88" s="19">
        <f t="shared" ca="1" si="515"/>
        <v>0</v>
      </c>
    </row>
    <row r="89" spans="1:285" ht="15" customHeight="1" x14ac:dyDescent="0.25">
      <c r="A89" s="5">
        <f>IF('Old Results'!E69='New Results'!E69,'New Results'!E69,"0")</f>
        <v>53627.8</v>
      </c>
      <c r="B89" s="5">
        <f t="shared" si="339"/>
        <v>300</v>
      </c>
      <c r="C89" s="27">
        <f t="shared" si="413"/>
        <v>68</v>
      </c>
      <c r="D89" s="41" t="str">
        <f>'Old Results'!C69</f>
        <v>030006S-Run12</v>
      </c>
      <c r="E89" s="41" t="str">
        <f>'New Results'!C69</f>
        <v>030006S-Run12</v>
      </c>
      <c r="F89" s="5">
        <f t="shared" ca="1" si="432"/>
        <v>0</v>
      </c>
      <c r="G89" s="5">
        <f t="shared" ca="1" si="433"/>
        <v>0</v>
      </c>
      <c r="H89" s="5">
        <f t="shared" ca="1" si="434"/>
        <v>0</v>
      </c>
      <c r="I89" s="5">
        <f t="shared" ca="1" si="435"/>
        <v>0</v>
      </c>
      <c r="J89" s="5">
        <f t="shared" ca="1" si="436"/>
        <v>0</v>
      </c>
      <c r="K89" s="5">
        <f t="shared" ca="1" si="437"/>
        <v>0</v>
      </c>
      <c r="L89" s="5">
        <f t="shared" ca="1" si="438"/>
        <v>0</v>
      </c>
      <c r="M89" s="5">
        <f t="shared" ca="1" si="439"/>
        <v>0</v>
      </c>
      <c r="N89" s="5">
        <f t="shared" ca="1" si="440"/>
        <v>0</v>
      </c>
      <c r="O89" s="5">
        <f t="shared" ca="1" si="441"/>
        <v>0</v>
      </c>
      <c r="P89" s="5">
        <f t="shared" ca="1" si="442"/>
        <v>0</v>
      </c>
      <c r="Q89" s="5">
        <f t="shared" ca="1" si="442"/>
        <v>0</v>
      </c>
      <c r="R89" s="5">
        <f t="shared" ca="1" si="443"/>
        <v>0</v>
      </c>
      <c r="S89" s="5">
        <f t="shared" ca="1" si="444"/>
        <v>0</v>
      </c>
      <c r="T89" s="5">
        <f t="shared" ca="1" si="445"/>
        <v>0</v>
      </c>
      <c r="U89" s="5">
        <f t="shared" ca="1" si="446"/>
        <v>0</v>
      </c>
      <c r="V89" s="5">
        <f t="shared" ca="1" si="447"/>
        <v>0</v>
      </c>
      <c r="W89" s="5">
        <f t="shared" ca="1" si="448"/>
        <v>0</v>
      </c>
      <c r="X89" s="5">
        <f t="shared" ca="1" si="449"/>
        <v>0</v>
      </c>
      <c r="Y89" s="5">
        <f t="shared" ca="1" si="450"/>
        <v>0</v>
      </c>
      <c r="Z89" s="5">
        <f t="shared" ca="1" si="451"/>
        <v>0</v>
      </c>
      <c r="AA89" s="5">
        <f t="shared" ca="1" si="452"/>
        <v>0</v>
      </c>
      <c r="AB89" s="5">
        <f t="shared" ca="1" si="453"/>
        <v>0</v>
      </c>
      <c r="AC89" s="5">
        <f t="shared" ca="1" si="453"/>
        <v>0</v>
      </c>
      <c r="AD89" s="37">
        <f t="shared" ca="1" si="454"/>
        <v>0</v>
      </c>
      <c r="AE89" s="37">
        <f t="shared" ca="1" si="455"/>
        <v>0</v>
      </c>
      <c r="AF89" s="37">
        <f t="shared" ca="1" si="456"/>
        <v>0</v>
      </c>
      <c r="AG89" s="37">
        <f t="shared" ca="1" si="457"/>
        <v>0</v>
      </c>
      <c r="AH89" s="37">
        <f t="shared" ca="1" si="458"/>
        <v>0</v>
      </c>
      <c r="AI89" s="37">
        <f t="shared" ca="1" si="459"/>
        <v>0</v>
      </c>
      <c r="AJ89" s="37">
        <f t="shared" ca="1" si="460"/>
        <v>0</v>
      </c>
      <c r="AK89" s="37">
        <f t="shared" ca="1" si="461"/>
        <v>0</v>
      </c>
      <c r="AL89" s="33">
        <f t="shared" ca="1" si="330"/>
        <v>35.56174573635316</v>
      </c>
      <c r="AM89" s="33">
        <f t="shared" ca="1" si="331"/>
        <v>35.56174573635316</v>
      </c>
      <c r="AN89" s="24">
        <f t="shared" ca="1" si="462"/>
        <v>0</v>
      </c>
      <c r="AO89" s="34">
        <f t="shared" ca="1" si="417"/>
        <v>227.86799999999999</v>
      </c>
      <c r="AP89" s="34">
        <f t="shared" ca="1" si="418"/>
        <v>227.86799999999999</v>
      </c>
      <c r="AQ89" s="45">
        <f t="shared" ca="1" si="131"/>
        <v>0</v>
      </c>
      <c r="AR89" s="34">
        <f t="shared" ca="1" si="70"/>
        <v>-48</v>
      </c>
      <c r="AS89" s="34">
        <f t="shared" ca="1" si="71"/>
        <v>-48</v>
      </c>
      <c r="AT89" s="47">
        <f t="shared" ca="1" si="132"/>
        <v>0</v>
      </c>
      <c r="AU89" s="5"/>
      <c r="AV89" s="5">
        <f t="shared" ca="1" si="72"/>
        <v>0</v>
      </c>
      <c r="AW89" s="5">
        <f t="shared" ca="1" si="73"/>
        <v>0</v>
      </c>
      <c r="AX89" s="5">
        <f t="shared" ca="1" si="74"/>
        <v>0</v>
      </c>
      <c r="AY89" s="5">
        <f t="shared" ca="1" si="75"/>
        <v>0</v>
      </c>
      <c r="AZ89" s="5">
        <f t="shared" ca="1" si="76"/>
        <v>0</v>
      </c>
      <c r="BA89" s="5">
        <f t="shared" ca="1" si="77"/>
        <v>0</v>
      </c>
      <c r="BB89" s="5">
        <f t="shared" ca="1" si="78"/>
        <v>0</v>
      </c>
      <c r="BC89" s="5">
        <f t="shared" ca="1" si="79"/>
        <v>0</v>
      </c>
      <c r="BD89" s="5">
        <f t="shared" ca="1" si="80"/>
        <v>0</v>
      </c>
      <c r="BE89" s="5">
        <f t="shared" ca="1" si="81"/>
        <v>0</v>
      </c>
      <c r="BF89" s="5">
        <f t="shared" ca="1" si="82"/>
        <v>0</v>
      </c>
      <c r="BG89" s="5">
        <f t="shared" ca="1" si="83"/>
        <v>0</v>
      </c>
      <c r="BH89" s="5">
        <f t="shared" ca="1" si="463"/>
        <v>0</v>
      </c>
      <c r="BI89" s="5">
        <f t="shared" ca="1" si="464"/>
        <v>0</v>
      </c>
      <c r="BJ89" s="5">
        <f t="shared" ca="1" si="465"/>
        <v>0</v>
      </c>
      <c r="BK89" s="5">
        <f t="shared" ca="1" si="466"/>
        <v>0</v>
      </c>
      <c r="BL89" s="5">
        <f t="shared" ca="1" si="467"/>
        <v>0</v>
      </c>
      <c r="BM89" s="5">
        <f t="shared" ca="1" si="468"/>
        <v>0</v>
      </c>
      <c r="BN89" s="5">
        <f t="shared" ca="1" si="469"/>
        <v>0</v>
      </c>
      <c r="BO89" s="5">
        <f t="shared" ca="1" si="470"/>
        <v>0</v>
      </c>
      <c r="BP89" s="5">
        <f t="shared" ca="1" si="471"/>
        <v>0</v>
      </c>
      <c r="BQ89" s="5">
        <f t="shared" ca="1" si="472"/>
        <v>0</v>
      </c>
      <c r="BR89" s="5">
        <f t="shared" ca="1" si="473"/>
        <v>0</v>
      </c>
      <c r="BS89" s="5">
        <f t="shared" ca="1" si="473"/>
        <v>0</v>
      </c>
      <c r="BT89" s="37">
        <f t="shared" ca="1" si="474"/>
        <v>0</v>
      </c>
      <c r="BU89" s="37">
        <f t="shared" ca="1" si="475"/>
        <v>0</v>
      </c>
      <c r="BV89" s="37">
        <f t="shared" ca="1" si="476"/>
        <v>0</v>
      </c>
      <c r="BW89" s="37">
        <f t="shared" ca="1" si="477"/>
        <v>0</v>
      </c>
      <c r="BX89" s="37">
        <f t="shared" ca="1" si="478"/>
        <v>0</v>
      </c>
      <c r="BY89" s="37">
        <f t="shared" ca="1" si="479"/>
        <v>0</v>
      </c>
      <c r="BZ89" s="37">
        <f t="shared" ca="1" si="480"/>
        <v>0</v>
      </c>
      <c r="CA89" s="19">
        <f t="shared" ca="1" si="481"/>
        <v>0</v>
      </c>
      <c r="CB89" s="33">
        <f t="shared" ca="1" si="86"/>
        <v>30.198359731333372</v>
      </c>
      <c r="CC89" s="33">
        <f t="shared" ca="1" si="87"/>
        <v>30.198359731333372</v>
      </c>
      <c r="CD89" s="24">
        <f t="shared" ca="1" si="482"/>
        <v>0</v>
      </c>
      <c r="CE89" s="34">
        <f t="shared" ca="1" si="421"/>
        <v>179.90799999999999</v>
      </c>
      <c r="CF89" s="34">
        <f t="shared" ca="1" si="422"/>
        <v>179.90799999999999</v>
      </c>
      <c r="CG89" s="45">
        <f t="shared" ca="1" si="332"/>
        <v>0</v>
      </c>
      <c r="CH89" s="5"/>
      <c r="CJ89" s="5">
        <f t="shared" ca="1" si="155"/>
        <v>133</v>
      </c>
      <c r="CK89" s="5">
        <f t="shared" ca="1" si="156"/>
        <v>126</v>
      </c>
      <c r="CL89" s="63">
        <f t="shared" ca="1" si="157"/>
        <v>5.2631578947368474E-2</v>
      </c>
      <c r="CO89" s="5">
        <f t="shared" ca="1" si="423"/>
        <v>539874</v>
      </c>
      <c r="CP89" s="5">
        <f t="shared" ca="1" si="423"/>
        <v>0.57241699999999995</v>
      </c>
      <c r="CQ89" s="5">
        <f t="shared" ca="1" si="423"/>
        <v>160951</v>
      </c>
      <c r="CR89" s="5">
        <f t="shared" ca="1" si="423"/>
        <v>59731</v>
      </c>
      <c r="CS89" s="5">
        <f t="shared" ca="1" si="423"/>
        <v>0</v>
      </c>
      <c r="CT89" s="5">
        <f t="shared" ca="1" si="423"/>
        <v>1813</v>
      </c>
      <c r="CU89" s="5">
        <f t="shared" ca="1" si="423"/>
        <v>0</v>
      </c>
      <c r="CV89" s="5">
        <f t="shared" ca="1" si="423"/>
        <v>137208</v>
      </c>
      <c r="CW89" s="5">
        <f t="shared" ca="1" si="423"/>
        <v>180171</v>
      </c>
      <c r="CX89" s="5">
        <f t="shared" ca="1" si="423"/>
        <v>0</v>
      </c>
      <c r="CY89" s="5">
        <f t="shared" ca="1" si="423"/>
        <v>0</v>
      </c>
      <c r="CZ89" s="5">
        <f t="shared" ca="1" si="423"/>
        <v>0</v>
      </c>
      <c r="DA89" s="5"/>
      <c r="DB89" s="5">
        <f t="shared" ca="1" si="424"/>
        <v>650.48099999999999</v>
      </c>
      <c r="DC89" s="5">
        <f t="shared" ca="1" si="424"/>
        <v>109.09099999999999</v>
      </c>
      <c r="DD89" s="5">
        <f t="shared" ca="1" si="424"/>
        <v>0</v>
      </c>
      <c r="DE89" s="5">
        <f t="shared" ca="1" si="424"/>
        <v>0</v>
      </c>
      <c r="DF89" s="5">
        <f t="shared" ca="1" si="424"/>
        <v>0</v>
      </c>
      <c r="DG89" s="5">
        <f t="shared" ca="1" si="424"/>
        <v>0</v>
      </c>
      <c r="DH89" s="5">
        <f t="shared" ca="1" si="424"/>
        <v>541.39</v>
      </c>
      <c r="DI89" s="5">
        <f t="shared" ca="1" si="424"/>
        <v>0</v>
      </c>
      <c r="DJ89" s="5">
        <f t="shared" ca="1" si="424"/>
        <v>0</v>
      </c>
      <c r="DK89" s="5">
        <f t="shared" ca="1" si="424"/>
        <v>0</v>
      </c>
      <c r="DL89" s="5">
        <f t="shared" ca="1" si="424"/>
        <v>0</v>
      </c>
      <c r="DM89" s="5">
        <f t="shared" ca="1" si="424"/>
        <v>0</v>
      </c>
      <c r="DN89" s="5"/>
      <c r="DO89" s="5">
        <f t="shared" ca="1" si="425"/>
        <v>227.86799999999999</v>
      </c>
      <c r="DP89" s="5">
        <f t="shared" ca="1" si="425"/>
        <v>0.39845900000000001</v>
      </c>
      <c r="DQ89" s="5">
        <f t="shared" ca="1" si="425"/>
        <v>110.929</v>
      </c>
      <c r="DR89" s="5">
        <f t="shared" ca="1" si="425"/>
        <v>37.384999999999998</v>
      </c>
      <c r="DS89" s="5">
        <f t="shared" ca="1" si="425"/>
        <v>0</v>
      </c>
      <c r="DT89" s="5">
        <f t="shared" ca="1" si="425"/>
        <v>0.87003600000000003</v>
      </c>
      <c r="DU89" s="5">
        <f t="shared" ca="1" si="425"/>
        <v>1.8232699999999999</v>
      </c>
      <c r="DV89" s="5">
        <f t="shared" ca="1" si="425"/>
        <v>76.462000000000003</v>
      </c>
      <c r="DW89" s="5"/>
      <c r="DX89" s="19">
        <f t="shared" ca="1" si="483"/>
        <v>35.56174573635316</v>
      </c>
      <c r="DY89" s="19">
        <f t="shared" ca="1" si="484"/>
        <v>0.20345889793733843</v>
      </c>
      <c r="DZ89" s="19">
        <f t="shared" ca="1" si="485"/>
        <v>10.240300963306344</v>
      </c>
      <c r="EA89" s="19">
        <f t="shared" ca="1" si="486"/>
        <v>3.8003082729479853</v>
      </c>
      <c r="EB89" s="19">
        <f t="shared" ca="1" si="487"/>
        <v>0</v>
      </c>
      <c r="EC89" s="19">
        <f t="shared" ca="1" si="488"/>
        <v>0.11534979991720712</v>
      </c>
      <c r="ED89" s="19">
        <f t="shared" ca="1" si="489"/>
        <v>1.0095323694054203</v>
      </c>
      <c r="EE89" s="19">
        <f t="shared" ca="1" si="490"/>
        <v>8.7296830375290426</v>
      </c>
      <c r="EF89" s="19">
        <f t="shared" ca="1" si="491"/>
        <v>11.463148814607347</v>
      </c>
      <c r="EG89" s="19">
        <f t="shared" ca="1" si="492"/>
        <v>0</v>
      </c>
      <c r="EH89" s="19">
        <f t="shared" ca="1" si="493"/>
        <v>0</v>
      </c>
      <c r="EI89" s="5"/>
      <c r="EJ89" s="5"/>
      <c r="EK89" s="5"/>
      <c r="EL89" s="5">
        <f t="shared" ca="1" si="407"/>
        <v>539874</v>
      </c>
      <c r="EM89" s="5">
        <f t="shared" ca="1" si="407"/>
        <v>0.57241699999999995</v>
      </c>
      <c r="EN89" s="5">
        <f t="shared" ca="1" si="407"/>
        <v>160951</v>
      </c>
      <c r="EO89" s="5">
        <f t="shared" ca="1" si="407"/>
        <v>59731</v>
      </c>
      <c r="EP89" s="5">
        <f t="shared" ca="1" si="407"/>
        <v>0</v>
      </c>
      <c r="EQ89" s="5">
        <f t="shared" ca="1" si="407"/>
        <v>1813</v>
      </c>
      <c r="ER89" s="5">
        <f t="shared" ca="1" si="407"/>
        <v>0</v>
      </c>
      <c r="ES89" s="5">
        <f t="shared" ca="1" si="407"/>
        <v>137208</v>
      </c>
      <c r="ET89" s="5">
        <f t="shared" ca="1" si="407"/>
        <v>180171</v>
      </c>
      <c r="EU89" s="5">
        <f t="shared" ca="1" si="407"/>
        <v>0</v>
      </c>
      <c r="EV89" s="5">
        <f t="shared" ca="1" si="407"/>
        <v>0</v>
      </c>
      <c r="EW89" s="5">
        <f t="shared" ca="1" si="407"/>
        <v>0</v>
      </c>
      <c r="EX89" s="5"/>
      <c r="EY89" s="5">
        <f t="shared" ca="1" si="408"/>
        <v>650.48099999999999</v>
      </c>
      <c r="EZ89" s="5">
        <f t="shared" ca="1" si="408"/>
        <v>109.09099999999999</v>
      </c>
      <c r="FA89" s="5">
        <f t="shared" ca="1" si="408"/>
        <v>0</v>
      </c>
      <c r="FB89" s="5">
        <f t="shared" ca="1" si="408"/>
        <v>0</v>
      </c>
      <c r="FC89" s="5">
        <f t="shared" ca="1" si="408"/>
        <v>0</v>
      </c>
      <c r="FD89" s="5">
        <f t="shared" ca="1" si="408"/>
        <v>0</v>
      </c>
      <c r="FE89" s="5">
        <f t="shared" ca="1" si="408"/>
        <v>541.39</v>
      </c>
      <c r="FF89" s="5">
        <f t="shared" ca="1" si="408"/>
        <v>0</v>
      </c>
      <c r="FG89" s="5">
        <f t="shared" ca="1" si="408"/>
        <v>0</v>
      </c>
      <c r="FH89" s="5">
        <f t="shared" ca="1" si="408"/>
        <v>0</v>
      </c>
      <c r="FI89" s="5">
        <f t="shared" ca="1" si="408"/>
        <v>0</v>
      </c>
      <c r="FJ89" s="5">
        <f t="shared" ca="1" si="408"/>
        <v>0</v>
      </c>
      <c r="FK89" s="5"/>
      <c r="FL89" s="5">
        <f t="shared" ca="1" si="409"/>
        <v>227.86799999999999</v>
      </c>
      <c r="FM89" s="5">
        <f t="shared" ca="1" si="409"/>
        <v>0.39845900000000001</v>
      </c>
      <c r="FN89" s="5">
        <f t="shared" ca="1" si="409"/>
        <v>110.929</v>
      </c>
      <c r="FO89" s="5">
        <f t="shared" ca="1" si="409"/>
        <v>37.384999999999998</v>
      </c>
      <c r="FP89" s="5">
        <f t="shared" ca="1" si="409"/>
        <v>0</v>
      </c>
      <c r="FQ89" s="5">
        <f t="shared" ca="1" si="409"/>
        <v>0.87003600000000003</v>
      </c>
      <c r="FR89" s="5">
        <f t="shared" ca="1" si="409"/>
        <v>1.8232699999999999</v>
      </c>
      <c r="FS89" s="5">
        <f t="shared" ca="1" si="409"/>
        <v>76.462000000000003</v>
      </c>
      <c r="FT89" s="5"/>
      <c r="FU89" s="19">
        <f t="shared" ca="1" si="494"/>
        <v>35.56174573635316</v>
      </c>
      <c r="FV89" s="19">
        <f t="shared" ca="1" si="495"/>
        <v>0.20345889793733843</v>
      </c>
      <c r="FW89" s="19">
        <f t="shared" ca="1" si="496"/>
        <v>10.240300963306344</v>
      </c>
      <c r="FX89" s="19">
        <f t="shared" ca="1" si="497"/>
        <v>3.8003082729479853</v>
      </c>
      <c r="FY89" s="19">
        <f t="shared" ca="1" si="498"/>
        <v>0</v>
      </c>
      <c r="FZ89" s="19">
        <f t="shared" ca="1" si="499"/>
        <v>0.11534979991720712</v>
      </c>
      <c r="GA89" s="19">
        <f t="shared" ca="1" si="500"/>
        <v>1.0095323694054203</v>
      </c>
      <c r="GB89" s="19">
        <f t="shared" ca="1" si="501"/>
        <v>8.7296830375290426</v>
      </c>
      <c r="GC89" s="19">
        <f t="shared" ca="1" si="502"/>
        <v>11.463148814607347</v>
      </c>
      <c r="GD89" s="19">
        <f t="shared" ca="1" si="503"/>
        <v>0</v>
      </c>
      <c r="GE89" s="19">
        <f t="shared" ca="1" si="504"/>
        <v>0</v>
      </c>
      <c r="GF89" s="5"/>
      <c r="GG89" s="5"/>
      <c r="GH89" s="5"/>
      <c r="GI89" s="5">
        <f t="shared" ca="1" si="428"/>
        <v>453083</v>
      </c>
      <c r="GJ89" s="5">
        <f t="shared" ca="1" si="428"/>
        <v>0.88799600000000001</v>
      </c>
      <c r="GK89" s="5">
        <f t="shared" ca="1" si="428"/>
        <v>103181</v>
      </c>
      <c r="GL89" s="5">
        <f t="shared" ca="1" si="428"/>
        <v>59157.9</v>
      </c>
      <c r="GM89" s="5">
        <f t="shared" ca="1" si="428"/>
        <v>0</v>
      </c>
      <c r="GN89" s="5">
        <f t="shared" ca="1" si="428"/>
        <v>736.46699999999998</v>
      </c>
      <c r="GO89" s="5">
        <f t="shared" ca="1" si="428"/>
        <v>0</v>
      </c>
      <c r="GP89" s="5">
        <f t="shared" ca="1" si="428"/>
        <v>109837</v>
      </c>
      <c r="GQ89" s="5">
        <f t="shared" ca="1" si="428"/>
        <v>180171</v>
      </c>
      <c r="GR89" s="5">
        <f t="shared" ca="1" si="428"/>
        <v>0</v>
      </c>
      <c r="GS89" s="5">
        <f t="shared" ca="1" si="428"/>
        <v>0</v>
      </c>
      <c r="GT89" s="5">
        <f t="shared" ca="1" si="428"/>
        <v>0</v>
      </c>
      <c r="GU89" s="5"/>
      <c r="GV89" s="5">
        <f t="shared" ca="1" si="429"/>
        <v>735.524</v>
      </c>
      <c r="GW89" s="5">
        <f t="shared" ca="1" si="429"/>
        <v>168.929</v>
      </c>
      <c r="GX89" s="5">
        <f t="shared" ca="1" si="429"/>
        <v>0</v>
      </c>
      <c r="GY89" s="5">
        <f t="shared" ca="1" si="429"/>
        <v>0</v>
      </c>
      <c r="GZ89" s="5">
        <f t="shared" ca="1" si="429"/>
        <v>0</v>
      </c>
      <c r="HA89" s="5">
        <f t="shared" ca="1" si="429"/>
        <v>0</v>
      </c>
      <c r="HB89" s="5">
        <f t="shared" ca="1" si="429"/>
        <v>566.59500000000003</v>
      </c>
      <c r="HC89" s="5">
        <f t="shared" ca="1" si="429"/>
        <v>0</v>
      </c>
      <c r="HD89" s="5">
        <f t="shared" ca="1" si="429"/>
        <v>0</v>
      </c>
      <c r="HE89" s="5">
        <f t="shared" ca="1" si="429"/>
        <v>0</v>
      </c>
      <c r="HF89" s="5">
        <f t="shared" ca="1" si="429"/>
        <v>0</v>
      </c>
      <c r="HG89" s="5">
        <f t="shared" ca="1" si="429"/>
        <v>0</v>
      </c>
      <c r="HH89" s="5"/>
      <c r="HI89" s="5">
        <f t="shared" ca="1" si="430"/>
        <v>179.90799999999999</v>
      </c>
      <c r="HJ89" s="5">
        <f t="shared" ca="1" si="430"/>
        <v>0.63152699999999995</v>
      </c>
      <c r="HK89" s="5">
        <f t="shared" ca="1" si="430"/>
        <v>77.742800000000003</v>
      </c>
      <c r="HL89" s="5">
        <f t="shared" ca="1" si="430"/>
        <v>37.911799999999999</v>
      </c>
      <c r="HM89" s="5">
        <f t="shared" ca="1" si="430"/>
        <v>0</v>
      </c>
      <c r="HN89" s="5">
        <f t="shared" ca="1" si="430"/>
        <v>0.50528799999999996</v>
      </c>
      <c r="HO89" s="5">
        <f t="shared" ca="1" si="430"/>
        <v>1.9082399999999999</v>
      </c>
      <c r="HP89" s="5">
        <f t="shared" ca="1" si="430"/>
        <v>61.208599999999997</v>
      </c>
      <c r="HQ89" s="5"/>
      <c r="HR89" s="19">
        <f t="shared" ca="1" si="103"/>
        <v>30.198359731333372</v>
      </c>
      <c r="HS89" s="19">
        <f t="shared" ca="1" si="104"/>
        <v>0.31505916413412449</v>
      </c>
      <c r="HT89" s="19">
        <f t="shared" ca="1" si="105"/>
        <v>6.5647588004728883</v>
      </c>
      <c r="HU89" s="19">
        <f t="shared" ca="1" si="106"/>
        <v>3.7638455204203787</v>
      </c>
      <c r="HV89" s="19">
        <f t="shared" ca="1" si="107"/>
        <v>0</v>
      </c>
      <c r="HW89" s="19">
        <f t="shared" ca="1" si="108"/>
        <v>4.6856768392512828E-2</v>
      </c>
      <c r="HX89" s="19">
        <f t="shared" ca="1" si="109"/>
        <v>1.0565322463349232</v>
      </c>
      <c r="HY89" s="19">
        <f t="shared" ca="1" si="110"/>
        <v>6.9882382644822272</v>
      </c>
      <c r="HZ89" s="19">
        <f t="shared" ca="1" si="111"/>
        <v>11.463148814607347</v>
      </c>
      <c r="IA89" s="19">
        <f t="shared" ca="1" si="112"/>
        <v>0</v>
      </c>
      <c r="IB89" s="19">
        <f t="shared" ca="1" si="113"/>
        <v>0</v>
      </c>
      <c r="IC89" s="5"/>
      <c r="ID89" s="5"/>
      <c r="IE89" s="5"/>
      <c r="IF89" s="5">
        <f t="shared" ca="1" si="410"/>
        <v>453083</v>
      </c>
      <c r="IG89" s="5">
        <f t="shared" ca="1" si="410"/>
        <v>0.88799600000000001</v>
      </c>
      <c r="IH89" s="5">
        <f t="shared" ca="1" si="410"/>
        <v>103181</v>
      </c>
      <c r="II89" s="5">
        <f t="shared" ca="1" si="410"/>
        <v>59157.9</v>
      </c>
      <c r="IJ89" s="5">
        <f t="shared" ca="1" si="410"/>
        <v>0</v>
      </c>
      <c r="IK89" s="5">
        <f t="shared" ca="1" si="410"/>
        <v>736.46699999999998</v>
      </c>
      <c r="IL89" s="5">
        <f t="shared" ca="1" si="410"/>
        <v>0</v>
      </c>
      <c r="IM89" s="5">
        <f t="shared" ca="1" si="410"/>
        <v>109837</v>
      </c>
      <c r="IN89" s="5">
        <f t="shared" ca="1" si="410"/>
        <v>180171</v>
      </c>
      <c r="IO89" s="5">
        <f t="shared" ca="1" si="410"/>
        <v>0</v>
      </c>
      <c r="IP89" s="5">
        <f t="shared" ca="1" si="410"/>
        <v>0</v>
      </c>
      <c r="IQ89" s="5">
        <f t="shared" ca="1" si="410"/>
        <v>0</v>
      </c>
      <c r="IR89" s="5"/>
      <c r="IS89" s="5">
        <f t="shared" ca="1" si="411"/>
        <v>735.524</v>
      </c>
      <c r="IT89" s="5">
        <f t="shared" ca="1" si="411"/>
        <v>168.929</v>
      </c>
      <c r="IU89" s="5">
        <f t="shared" ca="1" si="411"/>
        <v>0</v>
      </c>
      <c r="IV89" s="5">
        <f t="shared" ca="1" si="411"/>
        <v>0</v>
      </c>
      <c r="IW89" s="5">
        <f t="shared" ca="1" si="411"/>
        <v>0</v>
      </c>
      <c r="IX89" s="5">
        <f t="shared" ca="1" si="411"/>
        <v>0</v>
      </c>
      <c r="IY89" s="5">
        <f t="shared" ca="1" si="411"/>
        <v>566.59500000000003</v>
      </c>
      <c r="IZ89" s="5">
        <f t="shared" ca="1" si="411"/>
        <v>0</v>
      </c>
      <c r="JA89" s="5">
        <f t="shared" ca="1" si="411"/>
        <v>0</v>
      </c>
      <c r="JB89" s="5">
        <f t="shared" ca="1" si="411"/>
        <v>0</v>
      </c>
      <c r="JC89" s="5">
        <f t="shared" ca="1" si="411"/>
        <v>0</v>
      </c>
      <c r="JD89" s="5">
        <f t="shared" ca="1" si="411"/>
        <v>0</v>
      </c>
      <c r="JE89" s="5"/>
      <c r="JF89" s="5">
        <f t="shared" ca="1" si="412"/>
        <v>179.90799999999999</v>
      </c>
      <c r="JG89" s="5">
        <f t="shared" ca="1" si="412"/>
        <v>0.63152699999999995</v>
      </c>
      <c r="JH89" s="5">
        <f t="shared" ca="1" si="412"/>
        <v>77.742800000000003</v>
      </c>
      <c r="JI89" s="5">
        <f t="shared" ca="1" si="412"/>
        <v>37.911799999999999</v>
      </c>
      <c r="JJ89" s="5">
        <f t="shared" ca="1" si="412"/>
        <v>0</v>
      </c>
      <c r="JK89" s="5">
        <f t="shared" ca="1" si="412"/>
        <v>0.50528799999999996</v>
      </c>
      <c r="JL89" s="5">
        <f t="shared" ca="1" si="412"/>
        <v>1.9082399999999999</v>
      </c>
      <c r="JM89" s="5">
        <f t="shared" ca="1" si="412"/>
        <v>61.208599999999997</v>
      </c>
      <c r="JN89" s="5"/>
      <c r="JO89" s="19">
        <f t="shared" ca="1" si="505"/>
        <v>30.198359731333372</v>
      </c>
      <c r="JP89" s="19">
        <f t="shared" ca="1" si="506"/>
        <v>0.31505916413412449</v>
      </c>
      <c r="JQ89" s="19">
        <f t="shared" ca="1" si="507"/>
        <v>6.5647588004728883</v>
      </c>
      <c r="JR89" s="19">
        <f t="shared" ca="1" si="508"/>
        <v>3.7638455204203787</v>
      </c>
      <c r="JS89" s="19">
        <f t="shared" ca="1" si="509"/>
        <v>0</v>
      </c>
      <c r="JT89" s="19">
        <f t="shared" ca="1" si="510"/>
        <v>4.6856768392512828E-2</v>
      </c>
      <c r="JU89" s="19">
        <f t="shared" ca="1" si="511"/>
        <v>1.0565322463349232</v>
      </c>
      <c r="JV89" s="19">
        <f t="shared" ca="1" si="512"/>
        <v>6.9882382644822272</v>
      </c>
      <c r="JW89" s="19">
        <f t="shared" ca="1" si="513"/>
        <v>11.463148814607347</v>
      </c>
      <c r="JX89" s="19">
        <f t="shared" ca="1" si="514"/>
        <v>0</v>
      </c>
      <c r="JY89" s="19">
        <f t="shared" ca="1" si="515"/>
        <v>0</v>
      </c>
    </row>
    <row r="90" spans="1:285" ht="15" customHeight="1" x14ac:dyDescent="0.25">
      <c r="A90" s="5">
        <f>IF('Old Results'!E70='New Results'!E70,'New Results'!E70,"0")</f>
        <v>53627.8</v>
      </c>
      <c r="B90" s="5">
        <f t="shared" si="339"/>
        <v>300</v>
      </c>
      <c r="C90" s="27">
        <f t="shared" si="413"/>
        <v>69</v>
      </c>
      <c r="D90" s="41" t="str">
        <f>'Old Results'!C70</f>
        <v>030006S-Run13</v>
      </c>
      <c r="E90" s="41" t="str">
        <f>'New Results'!C70</f>
        <v>030006S-Run13</v>
      </c>
      <c r="F90" s="5">
        <f t="shared" ca="1" si="432"/>
        <v>0</v>
      </c>
      <c r="G90" s="5">
        <f t="shared" ca="1" si="433"/>
        <v>0</v>
      </c>
      <c r="H90" s="5">
        <f t="shared" ca="1" si="434"/>
        <v>0</v>
      </c>
      <c r="I90" s="5">
        <f t="shared" ca="1" si="435"/>
        <v>0</v>
      </c>
      <c r="J90" s="5">
        <f t="shared" ca="1" si="436"/>
        <v>0</v>
      </c>
      <c r="K90" s="5">
        <f t="shared" ca="1" si="437"/>
        <v>0</v>
      </c>
      <c r="L90" s="5">
        <f t="shared" ca="1" si="438"/>
        <v>0</v>
      </c>
      <c r="M90" s="5">
        <f t="shared" ca="1" si="439"/>
        <v>0</v>
      </c>
      <c r="N90" s="5">
        <f t="shared" ca="1" si="440"/>
        <v>0</v>
      </c>
      <c r="O90" s="5">
        <f t="shared" ca="1" si="441"/>
        <v>0</v>
      </c>
      <c r="P90" s="5">
        <f t="shared" ca="1" si="442"/>
        <v>0</v>
      </c>
      <c r="Q90" s="5">
        <f t="shared" ca="1" si="442"/>
        <v>0</v>
      </c>
      <c r="R90" s="5">
        <f t="shared" ca="1" si="443"/>
        <v>0</v>
      </c>
      <c r="S90" s="5">
        <f t="shared" ca="1" si="444"/>
        <v>0</v>
      </c>
      <c r="T90" s="5">
        <f t="shared" ca="1" si="445"/>
        <v>0</v>
      </c>
      <c r="U90" s="5">
        <f t="shared" ca="1" si="446"/>
        <v>0</v>
      </c>
      <c r="V90" s="5">
        <f t="shared" ca="1" si="447"/>
        <v>0</v>
      </c>
      <c r="W90" s="5">
        <f t="shared" ca="1" si="448"/>
        <v>0</v>
      </c>
      <c r="X90" s="5">
        <f t="shared" ca="1" si="449"/>
        <v>0</v>
      </c>
      <c r="Y90" s="5">
        <f t="shared" ca="1" si="450"/>
        <v>0</v>
      </c>
      <c r="Z90" s="5">
        <f t="shared" ca="1" si="451"/>
        <v>0</v>
      </c>
      <c r="AA90" s="5">
        <f t="shared" ca="1" si="452"/>
        <v>0</v>
      </c>
      <c r="AB90" s="5">
        <f t="shared" ca="1" si="453"/>
        <v>0</v>
      </c>
      <c r="AC90" s="5">
        <f t="shared" ca="1" si="453"/>
        <v>0</v>
      </c>
      <c r="AD90" s="37">
        <f t="shared" ca="1" si="454"/>
        <v>0</v>
      </c>
      <c r="AE90" s="37">
        <f t="shared" ca="1" si="455"/>
        <v>0</v>
      </c>
      <c r="AF90" s="37">
        <f t="shared" ca="1" si="456"/>
        <v>0</v>
      </c>
      <c r="AG90" s="37">
        <f t="shared" ca="1" si="457"/>
        <v>0</v>
      </c>
      <c r="AH90" s="37">
        <f t="shared" ca="1" si="458"/>
        <v>0</v>
      </c>
      <c r="AI90" s="37">
        <f t="shared" ca="1" si="459"/>
        <v>0</v>
      </c>
      <c r="AJ90" s="37">
        <f t="shared" ca="1" si="460"/>
        <v>0</v>
      </c>
      <c r="AK90" s="37">
        <f t="shared" ca="1" si="461"/>
        <v>0</v>
      </c>
      <c r="AL90" s="33">
        <f t="shared" ref="AL90:AL121" ca="1" si="516">IFERROR(((CO90*3.412)+(DB90*100))/$A90,0)</f>
        <v>45.59568104602463</v>
      </c>
      <c r="AM90" s="33">
        <f t="shared" ref="AM90:AM121" ca="1" si="517">IFERROR(((EL90*3.412)+(EY90*100))/$A90,0)</f>
        <v>45.59568104602463</v>
      </c>
      <c r="AN90" s="24">
        <f t="shared" ca="1" si="462"/>
        <v>0</v>
      </c>
      <c r="AO90" s="34">
        <f t="shared" ca="1" si="417"/>
        <v>317.82400000000001</v>
      </c>
      <c r="AP90" s="34">
        <f t="shared" ca="1" si="418"/>
        <v>317.82400000000001</v>
      </c>
      <c r="AQ90" s="45">
        <f t="shared" ca="1" si="131"/>
        <v>0</v>
      </c>
      <c r="AR90" s="34">
        <f t="shared" ref="AR90:AR119" ca="1" si="518">ROUND(CE90-AO90,1)</f>
        <v>-133.80000000000001</v>
      </c>
      <c r="AS90" s="34">
        <f t="shared" ref="AS90:AS119" ca="1" si="519">ROUND(CF90-AP90,1)</f>
        <v>-133.80000000000001</v>
      </c>
      <c r="AT90" s="47">
        <f t="shared" ca="1" si="132"/>
        <v>0</v>
      </c>
      <c r="AU90" s="5"/>
      <c r="AV90" s="5">
        <f t="shared" ref="AV90:AV153" ca="1" si="520">IF(AND($GI90&gt;0,$IF90&gt;0),GI90-IF90,0)</f>
        <v>0</v>
      </c>
      <c r="AW90" s="5">
        <f t="shared" ref="AW90:AW153" ca="1" si="521">IF(AND($GI90&gt;0,$IF90&gt;0),GJ90-IG90,0)</f>
        <v>0</v>
      </c>
      <c r="AX90" s="5">
        <f t="shared" ref="AX90:AX153" ca="1" si="522">IF(AND($GI90&gt;0,$IF90&gt;0),GK90-IH90,0)</f>
        <v>0</v>
      </c>
      <c r="AY90" s="5">
        <f t="shared" ref="AY90:AY153" ca="1" si="523">IF(AND($GI90&gt;0,$IF90&gt;0),GL90-II90,0)</f>
        <v>0</v>
      </c>
      <c r="AZ90" s="5">
        <f t="shared" ref="AZ90:AZ153" ca="1" si="524">IF(AND($GI90&gt;0,$IF90&gt;0),GM90-IJ90,0)</f>
        <v>0</v>
      </c>
      <c r="BA90" s="5">
        <f t="shared" ref="BA90:BA153" ca="1" si="525">IF(AND($GI90&gt;0,$IF90&gt;0),GN90-IK90,0)</f>
        <v>0</v>
      </c>
      <c r="BB90" s="5">
        <f t="shared" ref="BB90:BB153" ca="1" si="526">IF(AND($GI90&gt;0,$IF90&gt;0),GO90-IL90,0)</f>
        <v>0</v>
      </c>
      <c r="BC90" s="5">
        <f t="shared" ref="BC90:BC153" ca="1" si="527">IF(AND($GI90&gt;0,$IF90&gt;0),GP90-IM90,0)</f>
        <v>0</v>
      </c>
      <c r="BD90" s="5">
        <f t="shared" ref="BD90:BD153" ca="1" si="528">IF(AND($GI90&gt;0,$IF90&gt;0),GQ90-IN90,0)</f>
        <v>0</v>
      </c>
      <c r="BE90" s="5">
        <f t="shared" ref="BE90:BE153" ca="1" si="529">IF(AND($GI90&gt;0,$IF90&gt;0),GR90-IO90,0)</f>
        <v>0</v>
      </c>
      <c r="BF90" s="5">
        <f t="shared" ref="BF90:BF153" ca="1" si="530">IF(AND($GI90&gt;0,$IF90&gt;0),GS90-IP90,0)</f>
        <v>0</v>
      </c>
      <c r="BG90" s="5">
        <f t="shared" ref="BG90:BG153" ca="1" si="531">IF(AND($GI90&gt;0,$IF90&gt;0),GT90-IQ90,0)</f>
        <v>0</v>
      </c>
      <c r="BH90" s="5">
        <f t="shared" ca="1" si="463"/>
        <v>0</v>
      </c>
      <c r="BI90" s="5">
        <f t="shared" ca="1" si="464"/>
        <v>0</v>
      </c>
      <c r="BJ90" s="5">
        <f t="shared" ca="1" si="465"/>
        <v>0</v>
      </c>
      <c r="BK90" s="5">
        <f t="shared" ca="1" si="466"/>
        <v>0</v>
      </c>
      <c r="BL90" s="5">
        <f t="shared" ca="1" si="467"/>
        <v>0</v>
      </c>
      <c r="BM90" s="5">
        <f t="shared" ca="1" si="468"/>
        <v>0</v>
      </c>
      <c r="BN90" s="5">
        <f t="shared" ca="1" si="469"/>
        <v>0</v>
      </c>
      <c r="BO90" s="5">
        <f t="shared" ca="1" si="470"/>
        <v>0</v>
      </c>
      <c r="BP90" s="5">
        <f t="shared" ca="1" si="471"/>
        <v>0</v>
      </c>
      <c r="BQ90" s="5">
        <f t="shared" ca="1" si="472"/>
        <v>0</v>
      </c>
      <c r="BR90" s="5">
        <f t="shared" ca="1" si="473"/>
        <v>0</v>
      </c>
      <c r="BS90" s="5">
        <f t="shared" ca="1" si="473"/>
        <v>0</v>
      </c>
      <c r="BT90" s="37">
        <f t="shared" ca="1" si="474"/>
        <v>0</v>
      </c>
      <c r="BU90" s="37">
        <f t="shared" ca="1" si="475"/>
        <v>0</v>
      </c>
      <c r="BV90" s="37">
        <f t="shared" ca="1" si="476"/>
        <v>0</v>
      </c>
      <c r="BW90" s="37">
        <f t="shared" ca="1" si="477"/>
        <v>0</v>
      </c>
      <c r="BX90" s="37">
        <f t="shared" ca="1" si="478"/>
        <v>0</v>
      </c>
      <c r="BY90" s="37">
        <f t="shared" ca="1" si="479"/>
        <v>0</v>
      </c>
      <c r="BZ90" s="37">
        <f t="shared" ca="1" si="480"/>
        <v>0</v>
      </c>
      <c r="CA90" s="19">
        <f t="shared" ca="1" si="481"/>
        <v>0</v>
      </c>
      <c r="CB90" s="33">
        <f t="shared" ref="CB90:CB153" ca="1" si="532">IFERROR(((GI90*3.412)+(GV90*100))/$A90,0)</f>
        <v>30.62703060725967</v>
      </c>
      <c r="CC90" s="33">
        <f t="shared" ref="CC90:CC153" ca="1" si="533">IFERROR(((IF90*3.412)+(IS90*100))/$A90,0)</f>
        <v>30.62703060725967</v>
      </c>
      <c r="CD90" s="24">
        <f t="shared" ca="1" si="482"/>
        <v>0</v>
      </c>
      <c r="CE90" s="34">
        <f t="shared" ca="1" si="421"/>
        <v>183.976</v>
      </c>
      <c r="CF90" s="34">
        <f t="shared" ca="1" si="422"/>
        <v>183.976</v>
      </c>
      <c r="CG90" s="45">
        <f t="shared" ref="CG90:CG121" ca="1" si="534">IF(AND(CF90&gt;0,CE90&gt;0),(CE90-CF90)/AVERAGE(CF90:CF90),0)</f>
        <v>0</v>
      </c>
      <c r="CH90" s="5"/>
      <c r="CJ90" s="5">
        <f t="shared" ca="1" si="155"/>
        <v>124</v>
      </c>
      <c r="CK90" s="5">
        <f t="shared" ca="1" si="156"/>
        <v>126</v>
      </c>
      <c r="CL90" s="63">
        <f t="shared" ca="1" si="157"/>
        <v>-1.6129032258064502E-2</v>
      </c>
      <c r="CO90" s="5">
        <f t="shared" ca="1" si="423"/>
        <v>700447</v>
      </c>
      <c r="CP90" s="5">
        <f t="shared" ca="1" si="423"/>
        <v>5.9399300000000002E-2</v>
      </c>
      <c r="CQ90" s="5">
        <f t="shared" ca="1" si="423"/>
        <v>182783</v>
      </c>
      <c r="CR90" s="5">
        <f t="shared" ca="1" si="423"/>
        <v>70393.600000000006</v>
      </c>
      <c r="CS90" s="5">
        <f t="shared" ca="1" si="423"/>
        <v>0</v>
      </c>
      <c r="CT90" s="5">
        <f t="shared" ca="1" si="423"/>
        <v>849.92399999999998</v>
      </c>
      <c r="CU90" s="5">
        <f t="shared" ca="1" si="423"/>
        <v>0</v>
      </c>
      <c r="CV90" s="5">
        <f t="shared" ca="1" si="423"/>
        <v>266250</v>
      </c>
      <c r="CW90" s="5">
        <f t="shared" ca="1" si="423"/>
        <v>180171</v>
      </c>
      <c r="CX90" s="5">
        <f t="shared" ca="1" si="423"/>
        <v>0</v>
      </c>
      <c r="CY90" s="5">
        <f t="shared" ca="1" si="423"/>
        <v>0</v>
      </c>
      <c r="CZ90" s="5">
        <f t="shared" ca="1" si="423"/>
        <v>0</v>
      </c>
      <c r="DA90" s="5"/>
      <c r="DB90" s="5">
        <f t="shared" ca="1" si="424"/>
        <v>552.70899999999995</v>
      </c>
      <c r="DC90" s="5">
        <f t="shared" ca="1" si="424"/>
        <v>11.3203</v>
      </c>
      <c r="DD90" s="5">
        <f t="shared" ca="1" si="424"/>
        <v>0</v>
      </c>
      <c r="DE90" s="5">
        <f t="shared" ca="1" si="424"/>
        <v>0</v>
      </c>
      <c r="DF90" s="5">
        <f t="shared" ca="1" si="424"/>
        <v>0</v>
      </c>
      <c r="DG90" s="5">
        <f t="shared" ca="1" si="424"/>
        <v>0</v>
      </c>
      <c r="DH90" s="5">
        <f t="shared" ca="1" si="424"/>
        <v>541.38900000000001</v>
      </c>
      <c r="DI90" s="5">
        <f t="shared" ca="1" si="424"/>
        <v>0</v>
      </c>
      <c r="DJ90" s="5">
        <f t="shared" ca="1" si="424"/>
        <v>0</v>
      </c>
      <c r="DK90" s="5">
        <f t="shared" ca="1" si="424"/>
        <v>0</v>
      </c>
      <c r="DL90" s="5">
        <f t="shared" ca="1" si="424"/>
        <v>0</v>
      </c>
      <c r="DM90" s="5">
        <f t="shared" ca="1" si="424"/>
        <v>0</v>
      </c>
      <c r="DN90" s="5"/>
      <c r="DO90" s="5">
        <f t="shared" ca="1" si="425"/>
        <v>317.82400000000001</v>
      </c>
      <c r="DP90" s="5">
        <f t="shared" ca="1" si="425"/>
        <v>4.4649300000000003E-2</v>
      </c>
      <c r="DQ90" s="5">
        <f t="shared" ca="1" si="425"/>
        <v>124.309</v>
      </c>
      <c r="DR90" s="5">
        <f t="shared" ca="1" si="425"/>
        <v>42.867100000000001</v>
      </c>
      <c r="DS90" s="5">
        <f t="shared" ca="1" si="425"/>
        <v>0</v>
      </c>
      <c r="DT90" s="5">
        <f t="shared" ca="1" si="425"/>
        <v>0.40736600000000001</v>
      </c>
      <c r="DU90" s="5">
        <f t="shared" ca="1" si="425"/>
        <v>1.8232699999999999</v>
      </c>
      <c r="DV90" s="5">
        <f t="shared" ca="1" si="425"/>
        <v>148.37299999999999</v>
      </c>
      <c r="DW90" s="5"/>
      <c r="DX90" s="19">
        <f t="shared" ca="1" si="483"/>
        <v>45.59568104602463</v>
      </c>
      <c r="DY90" s="19">
        <f t="shared" ca="1" si="484"/>
        <v>2.1112793558781078E-2</v>
      </c>
      <c r="DZ90" s="19">
        <f t="shared" ca="1" si="485"/>
        <v>11.629333964846591</v>
      </c>
      <c r="EA90" s="19">
        <f t="shared" ca="1" si="486"/>
        <v>4.4787025236910711</v>
      </c>
      <c r="EB90" s="19">
        <f t="shared" ca="1" si="487"/>
        <v>0</v>
      </c>
      <c r="EC90" s="19">
        <f t="shared" ca="1" si="488"/>
        <v>5.4075324514524174E-2</v>
      </c>
      <c r="ED90" s="19">
        <f t="shared" ca="1" si="489"/>
        <v>1.00953050470092</v>
      </c>
      <c r="EE90" s="19">
        <f t="shared" ca="1" si="490"/>
        <v>16.939814797549033</v>
      </c>
      <c r="EF90" s="19">
        <f t="shared" ca="1" si="491"/>
        <v>11.463148814607347</v>
      </c>
      <c r="EG90" s="19">
        <f t="shared" ca="1" si="492"/>
        <v>0</v>
      </c>
      <c r="EH90" s="19">
        <f t="shared" ca="1" si="493"/>
        <v>0</v>
      </c>
      <c r="EI90" s="5"/>
      <c r="EJ90" s="5"/>
      <c r="EK90" s="5"/>
      <c r="EL90" s="5">
        <f t="shared" ca="1" si="407"/>
        <v>700447</v>
      </c>
      <c r="EM90" s="5">
        <f t="shared" ca="1" si="407"/>
        <v>5.9399300000000002E-2</v>
      </c>
      <c r="EN90" s="5">
        <f t="shared" ca="1" si="407"/>
        <v>182783</v>
      </c>
      <c r="EO90" s="5">
        <f t="shared" ca="1" si="407"/>
        <v>70393.600000000006</v>
      </c>
      <c r="EP90" s="5">
        <f t="shared" ca="1" si="407"/>
        <v>0</v>
      </c>
      <c r="EQ90" s="5">
        <f t="shared" ca="1" si="407"/>
        <v>849.92399999999998</v>
      </c>
      <c r="ER90" s="5">
        <f t="shared" ca="1" si="407"/>
        <v>0</v>
      </c>
      <c r="ES90" s="5">
        <f t="shared" ca="1" si="407"/>
        <v>266250</v>
      </c>
      <c r="ET90" s="5">
        <f t="shared" ca="1" si="407"/>
        <v>180171</v>
      </c>
      <c r="EU90" s="5">
        <f t="shared" ca="1" si="407"/>
        <v>0</v>
      </c>
      <c r="EV90" s="5">
        <f t="shared" ca="1" si="407"/>
        <v>0</v>
      </c>
      <c r="EW90" s="5">
        <f t="shared" ca="1" si="407"/>
        <v>0</v>
      </c>
      <c r="EX90" s="5"/>
      <c r="EY90" s="5">
        <f t="shared" ca="1" si="408"/>
        <v>552.70899999999995</v>
      </c>
      <c r="EZ90" s="5">
        <f t="shared" ca="1" si="408"/>
        <v>11.3203</v>
      </c>
      <c r="FA90" s="5">
        <f t="shared" ca="1" si="408"/>
        <v>0</v>
      </c>
      <c r="FB90" s="5">
        <f t="shared" ca="1" si="408"/>
        <v>0</v>
      </c>
      <c r="FC90" s="5">
        <f t="shared" ca="1" si="408"/>
        <v>0</v>
      </c>
      <c r="FD90" s="5">
        <f t="shared" ca="1" si="408"/>
        <v>0</v>
      </c>
      <c r="FE90" s="5">
        <f t="shared" ca="1" si="408"/>
        <v>541.38900000000001</v>
      </c>
      <c r="FF90" s="5">
        <f t="shared" ca="1" si="408"/>
        <v>0</v>
      </c>
      <c r="FG90" s="5">
        <f t="shared" ca="1" si="408"/>
        <v>0</v>
      </c>
      <c r="FH90" s="5">
        <f t="shared" ca="1" si="408"/>
        <v>0</v>
      </c>
      <c r="FI90" s="5">
        <f t="shared" ca="1" si="408"/>
        <v>0</v>
      </c>
      <c r="FJ90" s="5">
        <f t="shared" ca="1" si="408"/>
        <v>0</v>
      </c>
      <c r="FK90" s="5"/>
      <c r="FL90" s="5">
        <f t="shared" ca="1" si="409"/>
        <v>317.82400000000001</v>
      </c>
      <c r="FM90" s="5">
        <f t="shared" ca="1" si="409"/>
        <v>4.4649300000000003E-2</v>
      </c>
      <c r="FN90" s="5">
        <f t="shared" ca="1" si="409"/>
        <v>124.309</v>
      </c>
      <c r="FO90" s="5">
        <f t="shared" ca="1" si="409"/>
        <v>42.867100000000001</v>
      </c>
      <c r="FP90" s="5">
        <f t="shared" ca="1" si="409"/>
        <v>0</v>
      </c>
      <c r="FQ90" s="5">
        <f t="shared" ca="1" si="409"/>
        <v>0.40736600000000001</v>
      </c>
      <c r="FR90" s="5">
        <f t="shared" ca="1" si="409"/>
        <v>1.8232699999999999</v>
      </c>
      <c r="FS90" s="5">
        <f t="shared" ca="1" si="409"/>
        <v>148.37299999999999</v>
      </c>
      <c r="FT90" s="5"/>
      <c r="FU90" s="19">
        <f t="shared" ca="1" si="494"/>
        <v>45.59568104602463</v>
      </c>
      <c r="FV90" s="19">
        <f t="shared" ca="1" si="495"/>
        <v>2.1112793558781078E-2</v>
      </c>
      <c r="FW90" s="19">
        <f t="shared" ca="1" si="496"/>
        <v>11.629333964846591</v>
      </c>
      <c r="FX90" s="19">
        <f t="shared" ca="1" si="497"/>
        <v>4.4787025236910711</v>
      </c>
      <c r="FY90" s="19">
        <f t="shared" ca="1" si="498"/>
        <v>0</v>
      </c>
      <c r="FZ90" s="19">
        <f t="shared" ca="1" si="499"/>
        <v>5.4075324514524174E-2</v>
      </c>
      <c r="GA90" s="19">
        <f t="shared" ca="1" si="500"/>
        <v>1.00953050470092</v>
      </c>
      <c r="GB90" s="19">
        <f t="shared" ca="1" si="501"/>
        <v>16.939814797549033</v>
      </c>
      <c r="GC90" s="19">
        <f t="shared" ca="1" si="502"/>
        <v>11.463148814607347</v>
      </c>
      <c r="GD90" s="19">
        <f t="shared" ca="1" si="503"/>
        <v>0</v>
      </c>
      <c r="GE90" s="19">
        <f t="shared" ca="1" si="504"/>
        <v>0</v>
      </c>
      <c r="GF90" s="5"/>
      <c r="GG90" s="5"/>
      <c r="GH90" s="5"/>
      <c r="GI90" s="5">
        <f t="shared" ca="1" si="428"/>
        <v>460006</v>
      </c>
      <c r="GJ90" s="5">
        <f t="shared" ca="1" si="428"/>
        <v>0.85461500000000001</v>
      </c>
      <c r="GK90" s="5">
        <f t="shared" ca="1" si="428"/>
        <v>103917</v>
      </c>
      <c r="GL90" s="5">
        <f t="shared" ca="1" si="428"/>
        <v>59605</v>
      </c>
      <c r="GM90" s="5">
        <f t="shared" ca="1" si="428"/>
        <v>0</v>
      </c>
      <c r="GN90" s="5">
        <f t="shared" ca="1" si="428"/>
        <v>704.07</v>
      </c>
      <c r="GO90" s="5">
        <f t="shared" ca="1" si="428"/>
        <v>0</v>
      </c>
      <c r="GP90" s="5">
        <f t="shared" ca="1" si="428"/>
        <v>115609</v>
      </c>
      <c r="GQ90" s="5">
        <f t="shared" ca="1" si="428"/>
        <v>180171</v>
      </c>
      <c r="GR90" s="5">
        <f t="shared" ca="1" si="428"/>
        <v>0</v>
      </c>
      <c r="GS90" s="5">
        <f t="shared" ca="1" si="428"/>
        <v>0</v>
      </c>
      <c r="GT90" s="5">
        <f t="shared" ca="1" si="428"/>
        <v>0</v>
      </c>
      <c r="GU90" s="5"/>
      <c r="GV90" s="5">
        <f t="shared" ca="1" si="429"/>
        <v>729.19799999999998</v>
      </c>
      <c r="GW90" s="5">
        <f t="shared" ca="1" si="429"/>
        <v>162.60300000000001</v>
      </c>
      <c r="GX90" s="5">
        <f t="shared" ca="1" si="429"/>
        <v>0</v>
      </c>
      <c r="GY90" s="5">
        <f t="shared" ca="1" si="429"/>
        <v>0</v>
      </c>
      <c r="GZ90" s="5">
        <f t="shared" ca="1" si="429"/>
        <v>0</v>
      </c>
      <c r="HA90" s="5">
        <f t="shared" ca="1" si="429"/>
        <v>0</v>
      </c>
      <c r="HB90" s="5">
        <f t="shared" ca="1" si="429"/>
        <v>566.59500000000003</v>
      </c>
      <c r="HC90" s="5">
        <f t="shared" ca="1" si="429"/>
        <v>0</v>
      </c>
      <c r="HD90" s="5">
        <f t="shared" ca="1" si="429"/>
        <v>0</v>
      </c>
      <c r="HE90" s="5">
        <f t="shared" ca="1" si="429"/>
        <v>0</v>
      </c>
      <c r="HF90" s="5">
        <f t="shared" ca="1" si="429"/>
        <v>0</v>
      </c>
      <c r="HG90" s="5">
        <f t="shared" ca="1" si="429"/>
        <v>0</v>
      </c>
      <c r="HH90" s="5"/>
      <c r="HI90" s="5">
        <f t="shared" ca="1" si="430"/>
        <v>183.976</v>
      </c>
      <c r="HJ90" s="5">
        <f t="shared" ca="1" si="430"/>
        <v>0.60698700000000005</v>
      </c>
      <c r="HK90" s="5">
        <f t="shared" ca="1" si="430"/>
        <v>78.296599999999998</v>
      </c>
      <c r="HL90" s="5">
        <f t="shared" ca="1" si="430"/>
        <v>38.249899999999997</v>
      </c>
      <c r="HM90" s="5">
        <f t="shared" ca="1" si="430"/>
        <v>0</v>
      </c>
      <c r="HN90" s="5">
        <f t="shared" ca="1" si="430"/>
        <v>0.489595</v>
      </c>
      <c r="HO90" s="5">
        <f t="shared" ca="1" si="430"/>
        <v>1.9082399999999999</v>
      </c>
      <c r="HP90" s="5">
        <f t="shared" ca="1" si="430"/>
        <v>64.4251</v>
      </c>
      <c r="HQ90" s="5"/>
      <c r="HR90" s="19">
        <f t="shared" ref="HR90:HR153" ca="1" si="535">((GI90*3.412)+(GV90*100))/$A90</f>
        <v>30.62703060725967</v>
      </c>
      <c r="HS90" s="19">
        <f t="shared" ref="HS90:HS153" ca="1" si="536">((GJ90*3.412)+(GW90*100))/$A90</f>
        <v>0.30326091964205132</v>
      </c>
      <c r="HT90" s="19">
        <f t="shared" ref="HT90:HT153" ca="1" si="537">((GK90*3.412)+(GX90*100))/$A90</f>
        <v>6.611585856589306</v>
      </c>
      <c r="HU90" s="19">
        <f t="shared" ref="HU90:HU153" ca="1" si="538">((GL90*3.412)+(GY90*100))/$A90</f>
        <v>3.7922916845367514</v>
      </c>
      <c r="HV90" s="19">
        <f t="shared" ref="HV90:HV153" ca="1" si="539">((GM90*3.412)+(GZ90*100))/$A90</f>
        <v>0</v>
      </c>
      <c r="HW90" s="19">
        <f t="shared" ref="HW90:HW153" ca="1" si="540">((GN90*3.412)+(HA90*100))/$A90</f>
        <v>4.479555081506234E-2</v>
      </c>
      <c r="HX90" s="19">
        <f t="shared" ref="HX90:HX153" ca="1" si="541">((GO90*3.412)+(HB90*100))/$A90</f>
        <v>1.0565322463349232</v>
      </c>
      <c r="HY90" s="19">
        <f t="shared" ref="HY90:HY153" ca="1" si="542">((GP90*3.412)+(HC90*100))/$A90</f>
        <v>7.3554743621778256</v>
      </c>
      <c r="HZ90" s="19">
        <f t="shared" ref="HZ90:HZ153" ca="1" si="543">((GQ90*3.412)+(HD90*100))/$A90</f>
        <v>11.463148814607347</v>
      </c>
      <c r="IA90" s="19">
        <f t="shared" ref="IA90:IA153" ca="1" si="544">((GR90*3.412)+(HE90*100))/$A90</f>
        <v>0</v>
      </c>
      <c r="IB90" s="19">
        <f t="shared" ref="IB90:IB153" ca="1" si="545">((GS90*3.412)+(HF90*100))/$A90</f>
        <v>0</v>
      </c>
      <c r="IC90" s="5"/>
      <c r="ID90" s="5"/>
      <c r="IE90" s="5"/>
      <c r="IF90" s="5">
        <f t="shared" ca="1" si="410"/>
        <v>460006</v>
      </c>
      <c r="IG90" s="5">
        <f t="shared" ca="1" si="410"/>
        <v>0.85461500000000001</v>
      </c>
      <c r="IH90" s="5">
        <f t="shared" ca="1" si="410"/>
        <v>103917</v>
      </c>
      <c r="II90" s="5">
        <f t="shared" ca="1" si="410"/>
        <v>59605</v>
      </c>
      <c r="IJ90" s="5">
        <f t="shared" ca="1" si="410"/>
        <v>0</v>
      </c>
      <c r="IK90" s="5">
        <f t="shared" ca="1" si="410"/>
        <v>704.07</v>
      </c>
      <c r="IL90" s="5">
        <f t="shared" ca="1" si="410"/>
        <v>0</v>
      </c>
      <c r="IM90" s="5">
        <f t="shared" ca="1" si="410"/>
        <v>115609</v>
      </c>
      <c r="IN90" s="5">
        <f t="shared" ca="1" si="410"/>
        <v>180171</v>
      </c>
      <c r="IO90" s="5">
        <f t="shared" ca="1" si="410"/>
        <v>0</v>
      </c>
      <c r="IP90" s="5">
        <f t="shared" ca="1" si="410"/>
        <v>0</v>
      </c>
      <c r="IQ90" s="5">
        <f t="shared" ca="1" si="410"/>
        <v>0</v>
      </c>
      <c r="IR90" s="5"/>
      <c r="IS90" s="5">
        <f t="shared" ca="1" si="411"/>
        <v>729.19799999999998</v>
      </c>
      <c r="IT90" s="5">
        <f t="shared" ca="1" si="411"/>
        <v>162.60300000000001</v>
      </c>
      <c r="IU90" s="5">
        <f t="shared" ca="1" si="411"/>
        <v>0</v>
      </c>
      <c r="IV90" s="5">
        <f t="shared" ca="1" si="411"/>
        <v>0</v>
      </c>
      <c r="IW90" s="5">
        <f t="shared" ca="1" si="411"/>
        <v>0</v>
      </c>
      <c r="IX90" s="5">
        <f t="shared" ca="1" si="411"/>
        <v>0</v>
      </c>
      <c r="IY90" s="5">
        <f t="shared" ca="1" si="411"/>
        <v>566.59500000000003</v>
      </c>
      <c r="IZ90" s="5">
        <f t="shared" ca="1" si="411"/>
        <v>0</v>
      </c>
      <c r="JA90" s="5">
        <f t="shared" ca="1" si="411"/>
        <v>0</v>
      </c>
      <c r="JB90" s="5">
        <f t="shared" ca="1" si="411"/>
        <v>0</v>
      </c>
      <c r="JC90" s="5">
        <f t="shared" ca="1" si="411"/>
        <v>0</v>
      </c>
      <c r="JD90" s="5">
        <f t="shared" ca="1" si="411"/>
        <v>0</v>
      </c>
      <c r="JE90" s="5"/>
      <c r="JF90" s="5">
        <f t="shared" ca="1" si="412"/>
        <v>183.976</v>
      </c>
      <c r="JG90" s="5">
        <f t="shared" ca="1" si="412"/>
        <v>0.60698700000000005</v>
      </c>
      <c r="JH90" s="5">
        <f t="shared" ca="1" si="412"/>
        <v>78.296599999999998</v>
      </c>
      <c r="JI90" s="5">
        <f t="shared" ca="1" si="412"/>
        <v>38.249899999999997</v>
      </c>
      <c r="JJ90" s="5">
        <f t="shared" ca="1" si="412"/>
        <v>0</v>
      </c>
      <c r="JK90" s="5">
        <f t="shared" ca="1" si="412"/>
        <v>0.489595</v>
      </c>
      <c r="JL90" s="5">
        <f t="shared" ca="1" si="412"/>
        <v>1.9082399999999999</v>
      </c>
      <c r="JM90" s="5">
        <f t="shared" ca="1" si="412"/>
        <v>64.4251</v>
      </c>
      <c r="JN90" s="5"/>
      <c r="JO90" s="19">
        <f t="shared" ca="1" si="505"/>
        <v>30.62703060725967</v>
      </c>
      <c r="JP90" s="19">
        <f t="shared" ca="1" si="506"/>
        <v>0.30326091964205132</v>
      </c>
      <c r="JQ90" s="19">
        <f t="shared" ca="1" si="507"/>
        <v>6.611585856589306</v>
      </c>
      <c r="JR90" s="19">
        <f t="shared" ca="1" si="508"/>
        <v>3.7922916845367514</v>
      </c>
      <c r="JS90" s="19">
        <f t="shared" ca="1" si="509"/>
        <v>0</v>
      </c>
      <c r="JT90" s="19">
        <f t="shared" ca="1" si="510"/>
        <v>4.479555081506234E-2</v>
      </c>
      <c r="JU90" s="19">
        <f t="shared" ca="1" si="511"/>
        <v>1.0565322463349232</v>
      </c>
      <c r="JV90" s="19">
        <f t="shared" ca="1" si="512"/>
        <v>7.3554743621778256</v>
      </c>
      <c r="JW90" s="19">
        <f t="shared" ca="1" si="513"/>
        <v>11.463148814607347</v>
      </c>
      <c r="JX90" s="19">
        <f t="shared" ca="1" si="514"/>
        <v>0</v>
      </c>
      <c r="JY90" s="19">
        <f t="shared" ca="1" si="515"/>
        <v>0</v>
      </c>
    </row>
    <row r="91" spans="1:285" ht="15" customHeight="1" x14ac:dyDescent="0.25">
      <c r="A91" s="5">
        <f>IF('Old Results'!E71='New Results'!E71,'New Results'!E71,"0")</f>
        <v>498589</v>
      </c>
      <c r="B91" s="5">
        <f t="shared" si="339"/>
        <v>400</v>
      </c>
      <c r="C91" s="27">
        <f t="shared" si="413"/>
        <v>70</v>
      </c>
      <c r="D91" s="41" t="str">
        <f>'Old Results'!C71</f>
        <v>040006-Run05</v>
      </c>
      <c r="E91" s="41" t="str">
        <f>'New Results'!C71</f>
        <v>040006-Run05</v>
      </c>
      <c r="F91" s="5">
        <f t="shared" ca="1" si="432"/>
        <v>0</v>
      </c>
      <c r="G91" s="5">
        <f t="shared" ca="1" si="433"/>
        <v>0</v>
      </c>
      <c r="H91" s="5">
        <f t="shared" ca="1" si="434"/>
        <v>0</v>
      </c>
      <c r="I91" s="5">
        <f t="shared" ca="1" si="435"/>
        <v>0</v>
      </c>
      <c r="J91" s="5">
        <f t="shared" ca="1" si="436"/>
        <v>0</v>
      </c>
      <c r="K91" s="5">
        <f t="shared" ca="1" si="437"/>
        <v>0</v>
      </c>
      <c r="L91" s="5">
        <f t="shared" ca="1" si="438"/>
        <v>0</v>
      </c>
      <c r="M91" s="5">
        <f t="shared" ca="1" si="439"/>
        <v>0</v>
      </c>
      <c r="N91" s="5">
        <f t="shared" ca="1" si="440"/>
        <v>0</v>
      </c>
      <c r="O91" s="5">
        <f t="shared" ca="1" si="441"/>
        <v>0</v>
      </c>
      <c r="P91" s="5">
        <f t="shared" ca="1" si="442"/>
        <v>0</v>
      </c>
      <c r="Q91" s="5">
        <f t="shared" ca="1" si="442"/>
        <v>0</v>
      </c>
      <c r="R91" s="5">
        <f t="shared" ca="1" si="443"/>
        <v>0</v>
      </c>
      <c r="S91" s="5">
        <f t="shared" ca="1" si="444"/>
        <v>0</v>
      </c>
      <c r="T91" s="5">
        <f t="shared" ca="1" si="445"/>
        <v>0</v>
      </c>
      <c r="U91" s="5">
        <f t="shared" ca="1" si="446"/>
        <v>0</v>
      </c>
      <c r="V91" s="5">
        <f t="shared" ca="1" si="447"/>
        <v>0</v>
      </c>
      <c r="W91" s="5">
        <f t="shared" ca="1" si="448"/>
        <v>0</v>
      </c>
      <c r="X91" s="5">
        <f t="shared" ca="1" si="449"/>
        <v>0</v>
      </c>
      <c r="Y91" s="5">
        <f t="shared" ca="1" si="450"/>
        <v>0</v>
      </c>
      <c r="Z91" s="5">
        <f t="shared" ca="1" si="451"/>
        <v>0</v>
      </c>
      <c r="AA91" s="5">
        <f t="shared" ca="1" si="452"/>
        <v>0</v>
      </c>
      <c r="AB91" s="5">
        <f t="shared" ca="1" si="453"/>
        <v>0</v>
      </c>
      <c r="AC91" s="5">
        <f t="shared" ca="1" si="453"/>
        <v>0</v>
      </c>
      <c r="AD91" s="37">
        <f t="shared" ca="1" si="454"/>
        <v>0</v>
      </c>
      <c r="AE91" s="37">
        <f t="shared" ca="1" si="455"/>
        <v>0</v>
      </c>
      <c r="AF91" s="37">
        <f t="shared" ca="1" si="456"/>
        <v>0</v>
      </c>
      <c r="AG91" s="37">
        <f t="shared" ca="1" si="457"/>
        <v>0</v>
      </c>
      <c r="AH91" s="37">
        <f t="shared" ca="1" si="458"/>
        <v>0</v>
      </c>
      <c r="AI91" s="37">
        <f t="shared" ca="1" si="459"/>
        <v>0</v>
      </c>
      <c r="AJ91" s="37">
        <f t="shared" ca="1" si="460"/>
        <v>0</v>
      </c>
      <c r="AK91" s="37">
        <f t="shared" ca="1" si="461"/>
        <v>0</v>
      </c>
      <c r="AL91" s="33">
        <f t="shared" ca="1" si="516"/>
        <v>27.062743542276305</v>
      </c>
      <c r="AM91" s="33">
        <f t="shared" ca="1" si="517"/>
        <v>27.062743542276305</v>
      </c>
      <c r="AN91" s="24">
        <f t="shared" ca="1" si="462"/>
        <v>0</v>
      </c>
      <c r="AO91" s="34">
        <f t="shared" ca="1" si="417"/>
        <v>85.219300000000004</v>
      </c>
      <c r="AP91" s="34">
        <f t="shared" ca="1" si="418"/>
        <v>85.219300000000004</v>
      </c>
      <c r="AQ91" s="45">
        <f t="shared" ref="AQ91:AQ145" ca="1" si="546">IF(AND(AP91&gt;0,AO91&gt;0),(AO91-AP91)/AVERAGE(AP91:AP91),0)</f>
        <v>0</v>
      </c>
      <c r="AR91" s="34">
        <f t="shared" ca="1" si="518"/>
        <v>2.2999999999999998</v>
      </c>
      <c r="AS91" s="34">
        <f t="shared" ca="1" si="519"/>
        <v>2.2999999999999998</v>
      </c>
      <c r="AT91" s="47">
        <f t="shared" ref="AT91:AT151" ca="1" si="547">IFERROR((AR91-AS91)/AS91,0)</f>
        <v>0</v>
      </c>
      <c r="AU91" s="5"/>
      <c r="AV91" s="5">
        <f t="shared" ca="1" si="520"/>
        <v>0</v>
      </c>
      <c r="AW91" s="5">
        <f t="shared" ca="1" si="521"/>
        <v>0</v>
      </c>
      <c r="AX91" s="5">
        <f t="shared" ca="1" si="522"/>
        <v>0</v>
      </c>
      <c r="AY91" s="5">
        <f t="shared" ca="1" si="523"/>
        <v>0</v>
      </c>
      <c r="AZ91" s="5">
        <f t="shared" ca="1" si="524"/>
        <v>0</v>
      </c>
      <c r="BA91" s="5">
        <f t="shared" ca="1" si="525"/>
        <v>0</v>
      </c>
      <c r="BB91" s="5">
        <f t="shared" ca="1" si="526"/>
        <v>0</v>
      </c>
      <c r="BC91" s="5">
        <f t="shared" ca="1" si="527"/>
        <v>0</v>
      </c>
      <c r="BD91" s="5">
        <f t="shared" ca="1" si="528"/>
        <v>0</v>
      </c>
      <c r="BE91" s="5">
        <f t="shared" ca="1" si="529"/>
        <v>0</v>
      </c>
      <c r="BF91" s="5">
        <f t="shared" ca="1" si="530"/>
        <v>0</v>
      </c>
      <c r="BG91" s="5">
        <f t="shared" ca="1" si="531"/>
        <v>0</v>
      </c>
      <c r="BH91" s="5">
        <f t="shared" ca="1" si="463"/>
        <v>0</v>
      </c>
      <c r="BI91" s="5">
        <f t="shared" ca="1" si="464"/>
        <v>0</v>
      </c>
      <c r="BJ91" s="5">
        <f t="shared" ca="1" si="465"/>
        <v>0</v>
      </c>
      <c r="BK91" s="5">
        <f t="shared" ca="1" si="466"/>
        <v>0</v>
      </c>
      <c r="BL91" s="5">
        <f t="shared" ca="1" si="467"/>
        <v>0</v>
      </c>
      <c r="BM91" s="5">
        <f t="shared" ca="1" si="468"/>
        <v>0</v>
      </c>
      <c r="BN91" s="5">
        <f t="shared" ca="1" si="469"/>
        <v>0</v>
      </c>
      <c r="BO91" s="5">
        <f t="shared" ca="1" si="470"/>
        <v>0</v>
      </c>
      <c r="BP91" s="5">
        <f t="shared" ca="1" si="471"/>
        <v>0</v>
      </c>
      <c r="BQ91" s="5">
        <f t="shared" ca="1" si="472"/>
        <v>0</v>
      </c>
      <c r="BR91" s="5">
        <f t="shared" ca="1" si="473"/>
        <v>0</v>
      </c>
      <c r="BS91" s="5">
        <f t="shared" ca="1" si="473"/>
        <v>0</v>
      </c>
      <c r="BT91" s="37">
        <f t="shared" ca="1" si="474"/>
        <v>0</v>
      </c>
      <c r="BU91" s="37">
        <f t="shared" ca="1" si="475"/>
        <v>0</v>
      </c>
      <c r="BV91" s="37">
        <f t="shared" ca="1" si="476"/>
        <v>0</v>
      </c>
      <c r="BW91" s="37">
        <f t="shared" ca="1" si="477"/>
        <v>0</v>
      </c>
      <c r="BX91" s="37">
        <f t="shared" ca="1" si="478"/>
        <v>0</v>
      </c>
      <c r="BY91" s="37">
        <f t="shared" ca="1" si="479"/>
        <v>0</v>
      </c>
      <c r="BZ91" s="37">
        <f t="shared" ca="1" si="480"/>
        <v>0</v>
      </c>
      <c r="CA91" s="19">
        <f t="shared" ca="1" si="481"/>
        <v>0</v>
      </c>
      <c r="CB91" s="33">
        <f t="shared" ca="1" si="532"/>
        <v>27.050833291548752</v>
      </c>
      <c r="CC91" s="33">
        <f t="shared" ca="1" si="533"/>
        <v>27.050833291548752</v>
      </c>
      <c r="CD91" s="24">
        <f t="shared" ca="1" si="482"/>
        <v>0</v>
      </c>
      <c r="CE91" s="34">
        <f t="shared" ca="1" si="421"/>
        <v>87.519300000000001</v>
      </c>
      <c r="CF91" s="34">
        <f t="shared" ca="1" si="422"/>
        <v>87.519300000000001</v>
      </c>
      <c r="CG91" s="45">
        <f t="shared" ca="1" si="534"/>
        <v>0</v>
      </c>
      <c r="CH91" s="5"/>
      <c r="CJ91" s="5">
        <f t="shared" ref="CJ91:CJ154" ca="1" si="548">HOUR(OFFSET(INDIRECT($E$21),$C91,CJ$19))*60+MINUTE(OFFSET(INDIRECT($E$21),$C91,CJ$19))</f>
        <v>159</v>
      </c>
      <c r="CK91" s="5">
        <f t="shared" ref="CK91:CK154" ca="1" si="549">HOUR(OFFSET(INDIRECT($D$21),$C91,CK$19))*60+MINUTE(OFFSET(INDIRECT($D$21),$C91,CK$19))</f>
        <v>159</v>
      </c>
      <c r="CL91" s="63">
        <f t="shared" ref="CL91:CL145" ca="1" si="550">1-(CK91/CJ91)</f>
        <v>0</v>
      </c>
      <c r="CO91" s="5">
        <f t="shared" ca="1" si="423"/>
        <v>3371520</v>
      </c>
      <c r="CP91" s="5">
        <f t="shared" ca="1" si="423"/>
        <v>83.464100000000002</v>
      </c>
      <c r="CQ91" s="5">
        <f t="shared" ca="1" si="423"/>
        <v>262188</v>
      </c>
      <c r="CR91" s="5">
        <f t="shared" ca="1" si="423"/>
        <v>237672</v>
      </c>
      <c r="CS91" s="5">
        <f t="shared" ca="1" si="423"/>
        <v>30063</v>
      </c>
      <c r="CT91" s="5">
        <f t="shared" ca="1" si="423"/>
        <v>93045.2</v>
      </c>
      <c r="CU91" s="5">
        <f t="shared" ca="1" si="423"/>
        <v>0</v>
      </c>
      <c r="CV91" s="5">
        <f t="shared" ca="1" si="423"/>
        <v>612889</v>
      </c>
      <c r="CW91" s="5">
        <f t="shared" ca="1" si="423"/>
        <v>2135580</v>
      </c>
      <c r="CX91" s="5">
        <f t="shared" ca="1" si="423"/>
        <v>0</v>
      </c>
      <c r="CY91" s="5">
        <f t="shared" ca="1" si="423"/>
        <v>0</v>
      </c>
      <c r="CZ91" s="5">
        <f t="shared" ca="1" si="423"/>
        <v>0</v>
      </c>
      <c r="DA91" s="5"/>
      <c r="DB91" s="5">
        <f t="shared" ca="1" si="424"/>
        <v>19895.599999999999</v>
      </c>
      <c r="DC91" s="5">
        <f t="shared" ca="1" si="424"/>
        <v>14562.3</v>
      </c>
      <c r="DD91" s="5">
        <f t="shared" ca="1" si="424"/>
        <v>0</v>
      </c>
      <c r="DE91" s="5">
        <f t="shared" ca="1" si="424"/>
        <v>0</v>
      </c>
      <c r="DF91" s="5">
        <f t="shared" ca="1" si="424"/>
        <v>0</v>
      </c>
      <c r="DG91" s="5">
        <f t="shared" ca="1" si="424"/>
        <v>0</v>
      </c>
      <c r="DH91" s="5">
        <f t="shared" ca="1" si="424"/>
        <v>5333.26</v>
      </c>
      <c r="DI91" s="5">
        <f t="shared" ca="1" si="424"/>
        <v>0</v>
      </c>
      <c r="DJ91" s="5">
        <f t="shared" ca="1" si="424"/>
        <v>0</v>
      </c>
      <c r="DK91" s="5">
        <f t="shared" ca="1" si="424"/>
        <v>0</v>
      </c>
      <c r="DL91" s="5">
        <f t="shared" ca="1" si="424"/>
        <v>0</v>
      </c>
      <c r="DM91" s="5">
        <f t="shared" ca="1" si="424"/>
        <v>0</v>
      </c>
      <c r="DN91" s="5"/>
      <c r="DO91" s="5">
        <f t="shared" ca="1" si="425"/>
        <v>85.219300000000004</v>
      </c>
      <c r="DP91" s="5">
        <f t="shared" ca="1" si="425"/>
        <v>5.5660499999999997</v>
      </c>
      <c r="DQ91" s="5">
        <f t="shared" ca="1" si="425"/>
        <v>19.796800000000001</v>
      </c>
      <c r="DR91" s="5">
        <f t="shared" ca="1" si="425"/>
        <v>13.7501</v>
      </c>
      <c r="DS91" s="5">
        <f t="shared" ca="1" si="425"/>
        <v>2.4439500000000001</v>
      </c>
      <c r="DT91" s="5">
        <f t="shared" ca="1" si="425"/>
        <v>5.8553100000000002</v>
      </c>
      <c r="DU91" s="5">
        <f t="shared" ca="1" si="425"/>
        <v>1.92964</v>
      </c>
      <c r="DV91" s="5">
        <f t="shared" ca="1" si="425"/>
        <v>35.877400000000002</v>
      </c>
      <c r="DW91" s="5"/>
      <c r="DX91" s="19">
        <f t="shared" ca="1" si="483"/>
        <v>27.062743542276305</v>
      </c>
      <c r="DY91" s="19">
        <f t="shared" ca="1" si="484"/>
        <v>2.9212733925321257</v>
      </c>
      <c r="DZ91" s="19">
        <f t="shared" ca="1" si="485"/>
        <v>1.7942342410281815</v>
      </c>
      <c r="EA91" s="19">
        <f t="shared" ca="1" si="486"/>
        <v>1.6264636083026298</v>
      </c>
      <c r="EB91" s="19">
        <f t="shared" ca="1" si="487"/>
        <v>0.20573048342422315</v>
      </c>
      <c r="EC91" s="19">
        <f t="shared" ca="1" si="488"/>
        <v>0.63673731751001317</v>
      </c>
      <c r="ED91" s="19">
        <f t="shared" ca="1" si="489"/>
        <v>1.0696706104627258</v>
      </c>
      <c r="EE91" s="19">
        <f t="shared" ca="1" si="490"/>
        <v>4.1941905417087018</v>
      </c>
      <c r="EF91" s="19">
        <f t="shared" ca="1" si="491"/>
        <v>14.614439869311196</v>
      </c>
      <c r="EG91" s="19">
        <f t="shared" ca="1" si="492"/>
        <v>0</v>
      </c>
      <c r="EH91" s="19">
        <f t="shared" ca="1" si="493"/>
        <v>0</v>
      </c>
      <c r="EI91" s="5"/>
      <c r="EJ91" s="5"/>
      <c r="EK91" s="5"/>
      <c r="EL91" s="5">
        <f t="shared" ca="1" si="407"/>
        <v>3371520</v>
      </c>
      <c r="EM91" s="5">
        <f t="shared" ca="1" si="407"/>
        <v>83.464100000000002</v>
      </c>
      <c r="EN91" s="5">
        <f t="shared" ca="1" si="407"/>
        <v>262188</v>
      </c>
      <c r="EO91" s="5">
        <f t="shared" ca="1" si="407"/>
        <v>237672</v>
      </c>
      <c r="EP91" s="5">
        <f t="shared" ca="1" si="407"/>
        <v>30063</v>
      </c>
      <c r="EQ91" s="5">
        <f t="shared" ca="1" si="407"/>
        <v>93045.2</v>
      </c>
      <c r="ER91" s="5">
        <f t="shared" ca="1" si="407"/>
        <v>0</v>
      </c>
      <c r="ES91" s="5">
        <f t="shared" ca="1" si="407"/>
        <v>612889</v>
      </c>
      <c r="ET91" s="5">
        <f t="shared" ca="1" si="407"/>
        <v>2135580</v>
      </c>
      <c r="EU91" s="5">
        <f t="shared" ca="1" si="407"/>
        <v>0</v>
      </c>
      <c r="EV91" s="5">
        <f t="shared" ca="1" si="407"/>
        <v>0</v>
      </c>
      <c r="EW91" s="5">
        <f t="shared" ca="1" si="407"/>
        <v>0</v>
      </c>
      <c r="EX91" s="5"/>
      <c r="EY91" s="5">
        <f t="shared" ca="1" si="408"/>
        <v>19895.599999999999</v>
      </c>
      <c r="EZ91" s="5">
        <f t="shared" ca="1" si="408"/>
        <v>14562.3</v>
      </c>
      <c r="FA91" s="5">
        <f t="shared" ca="1" si="408"/>
        <v>0</v>
      </c>
      <c r="FB91" s="5">
        <f t="shared" ca="1" si="408"/>
        <v>0</v>
      </c>
      <c r="FC91" s="5">
        <f t="shared" ca="1" si="408"/>
        <v>0</v>
      </c>
      <c r="FD91" s="5">
        <f t="shared" ca="1" si="408"/>
        <v>0</v>
      </c>
      <c r="FE91" s="5">
        <f t="shared" ca="1" si="408"/>
        <v>5333.26</v>
      </c>
      <c r="FF91" s="5">
        <f t="shared" ca="1" si="408"/>
        <v>0</v>
      </c>
      <c r="FG91" s="5">
        <f t="shared" ca="1" si="408"/>
        <v>0</v>
      </c>
      <c r="FH91" s="5">
        <f t="shared" ca="1" si="408"/>
        <v>0</v>
      </c>
      <c r="FI91" s="5">
        <f t="shared" ca="1" si="408"/>
        <v>0</v>
      </c>
      <c r="FJ91" s="5">
        <f t="shared" ca="1" si="408"/>
        <v>0</v>
      </c>
      <c r="FK91" s="5"/>
      <c r="FL91" s="5">
        <f t="shared" ca="1" si="409"/>
        <v>85.219300000000004</v>
      </c>
      <c r="FM91" s="5">
        <f t="shared" ca="1" si="409"/>
        <v>5.5660499999999997</v>
      </c>
      <c r="FN91" s="5">
        <f t="shared" ca="1" si="409"/>
        <v>19.796800000000001</v>
      </c>
      <c r="FO91" s="5">
        <f t="shared" ca="1" si="409"/>
        <v>13.7501</v>
      </c>
      <c r="FP91" s="5">
        <f t="shared" ca="1" si="409"/>
        <v>2.4439500000000001</v>
      </c>
      <c r="FQ91" s="5">
        <f t="shared" ca="1" si="409"/>
        <v>5.8553100000000002</v>
      </c>
      <c r="FR91" s="5">
        <f t="shared" ca="1" si="409"/>
        <v>1.92964</v>
      </c>
      <c r="FS91" s="5">
        <f t="shared" ca="1" si="409"/>
        <v>35.877400000000002</v>
      </c>
      <c r="FT91" s="5"/>
      <c r="FU91" s="19">
        <f t="shared" ca="1" si="494"/>
        <v>27.062743542276305</v>
      </c>
      <c r="FV91" s="19">
        <f t="shared" ca="1" si="495"/>
        <v>2.9212733925321257</v>
      </c>
      <c r="FW91" s="19">
        <f t="shared" ca="1" si="496"/>
        <v>1.7942342410281815</v>
      </c>
      <c r="FX91" s="19">
        <f t="shared" ca="1" si="497"/>
        <v>1.6264636083026298</v>
      </c>
      <c r="FY91" s="19">
        <f t="shared" ca="1" si="498"/>
        <v>0.20573048342422315</v>
      </c>
      <c r="FZ91" s="19">
        <f t="shared" ca="1" si="499"/>
        <v>0.63673731751001317</v>
      </c>
      <c r="GA91" s="19">
        <f t="shared" ca="1" si="500"/>
        <v>1.0696706104627258</v>
      </c>
      <c r="GB91" s="19">
        <f t="shared" ca="1" si="501"/>
        <v>4.1941905417087018</v>
      </c>
      <c r="GC91" s="19">
        <f t="shared" ca="1" si="502"/>
        <v>14.614439869311196</v>
      </c>
      <c r="GD91" s="19">
        <f t="shared" ca="1" si="503"/>
        <v>0</v>
      </c>
      <c r="GE91" s="19">
        <f t="shared" ca="1" si="504"/>
        <v>0</v>
      </c>
      <c r="GF91" s="5"/>
      <c r="GG91" s="5"/>
      <c r="GH91" s="5"/>
      <c r="GI91" s="5">
        <f t="shared" ca="1" si="428"/>
        <v>3421160</v>
      </c>
      <c r="GJ91" s="5">
        <f t="shared" ca="1" si="428"/>
        <v>73.019900000000007</v>
      </c>
      <c r="GK91" s="5">
        <f t="shared" ca="1" si="428"/>
        <v>216421</v>
      </c>
      <c r="GL91" s="5">
        <f t="shared" ca="1" si="428"/>
        <v>372073</v>
      </c>
      <c r="GM91" s="5">
        <f t="shared" ca="1" si="428"/>
        <v>26347.9</v>
      </c>
      <c r="GN91" s="5">
        <f t="shared" ca="1" si="428"/>
        <v>86640.8</v>
      </c>
      <c r="GO91" s="5">
        <f t="shared" ca="1" si="428"/>
        <v>0</v>
      </c>
      <c r="GP91" s="5">
        <f t="shared" ca="1" si="428"/>
        <v>584022</v>
      </c>
      <c r="GQ91" s="5">
        <f t="shared" ca="1" si="428"/>
        <v>2135580</v>
      </c>
      <c r="GR91" s="5">
        <f t="shared" ca="1" si="428"/>
        <v>0</v>
      </c>
      <c r="GS91" s="5">
        <f t="shared" ca="1" si="428"/>
        <v>0</v>
      </c>
      <c r="GT91" s="5">
        <f t="shared" ca="1" si="428"/>
        <v>0</v>
      </c>
      <c r="GU91" s="5"/>
      <c r="GV91" s="5">
        <f t="shared" ca="1" si="429"/>
        <v>18142.5</v>
      </c>
      <c r="GW91" s="5">
        <f t="shared" ca="1" si="429"/>
        <v>12490.1</v>
      </c>
      <c r="GX91" s="5">
        <f t="shared" ca="1" si="429"/>
        <v>0</v>
      </c>
      <c r="GY91" s="5">
        <f t="shared" ca="1" si="429"/>
        <v>0</v>
      </c>
      <c r="GZ91" s="5">
        <f t="shared" ca="1" si="429"/>
        <v>0</v>
      </c>
      <c r="HA91" s="5">
        <f t="shared" ca="1" si="429"/>
        <v>0</v>
      </c>
      <c r="HB91" s="5">
        <f t="shared" ca="1" si="429"/>
        <v>5652.33</v>
      </c>
      <c r="HC91" s="5">
        <f t="shared" ca="1" si="429"/>
        <v>0</v>
      </c>
      <c r="HD91" s="5">
        <f t="shared" ca="1" si="429"/>
        <v>0</v>
      </c>
      <c r="HE91" s="5">
        <f t="shared" ca="1" si="429"/>
        <v>0</v>
      </c>
      <c r="HF91" s="5">
        <f t="shared" ca="1" si="429"/>
        <v>0</v>
      </c>
      <c r="HG91" s="5">
        <f t="shared" ca="1" si="429"/>
        <v>0</v>
      </c>
      <c r="HH91" s="5"/>
      <c r="HI91" s="5">
        <f t="shared" ca="1" si="430"/>
        <v>87.519300000000001</v>
      </c>
      <c r="HJ91" s="5">
        <f t="shared" ca="1" si="430"/>
        <v>4.8069499999999996</v>
      </c>
      <c r="HK91" s="5">
        <f t="shared" ca="1" si="430"/>
        <v>16.851299999999998</v>
      </c>
      <c r="HL91" s="5">
        <f t="shared" ca="1" si="430"/>
        <v>21.791399999999999</v>
      </c>
      <c r="HM91" s="5">
        <f t="shared" ca="1" si="430"/>
        <v>2.19014</v>
      </c>
      <c r="HN91" s="5">
        <f t="shared" ca="1" si="430"/>
        <v>5.5146899999999999</v>
      </c>
      <c r="HO91" s="5">
        <f t="shared" ca="1" si="430"/>
        <v>2.04508</v>
      </c>
      <c r="HP91" s="5">
        <f t="shared" ca="1" si="430"/>
        <v>34.319800000000001</v>
      </c>
      <c r="HQ91" s="5"/>
      <c r="HR91" s="19">
        <f t="shared" ca="1" si="535"/>
        <v>27.050833291548752</v>
      </c>
      <c r="HS91" s="19">
        <f t="shared" ca="1" si="536"/>
        <v>2.5055890601252737</v>
      </c>
      <c r="HT91" s="19">
        <f t="shared" ca="1" si="537"/>
        <v>1.48103638868888</v>
      </c>
      <c r="HU91" s="19">
        <f t="shared" ca="1" si="538"/>
        <v>2.546211561025213</v>
      </c>
      <c r="HV91" s="19">
        <f t="shared" ca="1" si="539"/>
        <v>0.18030689565955127</v>
      </c>
      <c r="HW91" s="19">
        <f t="shared" ca="1" si="540"/>
        <v>0.59291001125175247</v>
      </c>
      <c r="HX91" s="19">
        <f t="shared" ca="1" si="541"/>
        <v>1.13366520320344</v>
      </c>
      <c r="HY91" s="19">
        <f t="shared" ca="1" si="542"/>
        <v>3.9966446592283424</v>
      </c>
      <c r="HZ91" s="19">
        <f t="shared" ca="1" si="543"/>
        <v>14.614439869311196</v>
      </c>
      <c r="IA91" s="19">
        <f t="shared" ca="1" si="544"/>
        <v>0</v>
      </c>
      <c r="IB91" s="19">
        <f t="shared" ca="1" si="545"/>
        <v>0</v>
      </c>
      <c r="IC91" s="5"/>
      <c r="ID91" s="5"/>
      <c r="IE91" s="5"/>
      <c r="IF91" s="5">
        <f t="shared" ca="1" si="410"/>
        <v>3421160</v>
      </c>
      <c r="IG91" s="5">
        <f t="shared" ca="1" si="410"/>
        <v>73.019900000000007</v>
      </c>
      <c r="IH91" s="5">
        <f t="shared" ca="1" si="410"/>
        <v>216421</v>
      </c>
      <c r="II91" s="5">
        <f t="shared" ca="1" si="410"/>
        <v>372073</v>
      </c>
      <c r="IJ91" s="5">
        <f t="shared" ca="1" si="410"/>
        <v>26347.9</v>
      </c>
      <c r="IK91" s="5">
        <f t="shared" ca="1" si="410"/>
        <v>86640.8</v>
      </c>
      <c r="IL91" s="5">
        <f t="shared" ca="1" si="410"/>
        <v>0</v>
      </c>
      <c r="IM91" s="5">
        <f t="shared" ca="1" si="410"/>
        <v>584022</v>
      </c>
      <c r="IN91" s="5">
        <f t="shared" ca="1" si="410"/>
        <v>2135580</v>
      </c>
      <c r="IO91" s="5">
        <f t="shared" ca="1" si="410"/>
        <v>0</v>
      </c>
      <c r="IP91" s="5">
        <f t="shared" ca="1" si="410"/>
        <v>0</v>
      </c>
      <c r="IQ91" s="5">
        <f t="shared" ca="1" si="410"/>
        <v>0</v>
      </c>
      <c r="IR91" s="5"/>
      <c r="IS91" s="5">
        <f t="shared" ca="1" si="411"/>
        <v>18142.5</v>
      </c>
      <c r="IT91" s="5">
        <f t="shared" ca="1" si="411"/>
        <v>12490.1</v>
      </c>
      <c r="IU91" s="5">
        <f t="shared" ca="1" si="411"/>
        <v>0</v>
      </c>
      <c r="IV91" s="5">
        <f t="shared" ca="1" si="411"/>
        <v>0</v>
      </c>
      <c r="IW91" s="5">
        <f t="shared" ca="1" si="411"/>
        <v>0</v>
      </c>
      <c r="IX91" s="5">
        <f t="shared" ca="1" si="411"/>
        <v>0</v>
      </c>
      <c r="IY91" s="5">
        <f t="shared" ca="1" si="411"/>
        <v>5652.33</v>
      </c>
      <c r="IZ91" s="5">
        <f t="shared" ca="1" si="411"/>
        <v>0</v>
      </c>
      <c r="JA91" s="5">
        <f t="shared" ca="1" si="411"/>
        <v>0</v>
      </c>
      <c r="JB91" s="5">
        <f t="shared" ca="1" si="411"/>
        <v>0</v>
      </c>
      <c r="JC91" s="5">
        <f t="shared" ca="1" si="411"/>
        <v>0</v>
      </c>
      <c r="JD91" s="5">
        <f t="shared" ca="1" si="411"/>
        <v>0</v>
      </c>
      <c r="JE91" s="5"/>
      <c r="JF91" s="5">
        <f t="shared" ca="1" si="412"/>
        <v>87.519300000000001</v>
      </c>
      <c r="JG91" s="5">
        <f t="shared" ca="1" si="412"/>
        <v>4.8069499999999996</v>
      </c>
      <c r="JH91" s="5">
        <f t="shared" ca="1" si="412"/>
        <v>16.851299999999998</v>
      </c>
      <c r="JI91" s="5">
        <f t="shared" ca="1" si="412"/>
        <v>21.791399999999999</v>
      </c>
      <c r="JJ91" s="5">
        <f t="shared" ca="1" si="412"/>
        <v>2.19014</v>
      </c>
      <c r="JK91" s="5">
        <f t="shared" ca="1" si="412"/>
        <v>5.5146899999999999</v>
      </c>
      <c r="JL91" s="5">
        <f t="shared" ca="1" si="412"/>
        <v>2.04508</v>
      </c>
      <c r="JM91" s="5">
        <f t="shared" ca="1" si="412"/>
        <v>34.319800000000001</v>
      </c>
      <c r="JN91" s="5"/>
      <c r="JO91" s="19">
        <f t="shared" ca="1" si="505"/>
        <v>27.050833291548752</v>
      </c>
      <c r="JP91" s="19">
        <f t="shared" ca="1" si="506"/>
        <v>2.5055890601252737</v>
      </c>
      <c r="JQ91" s="19">
        <f t="shared" ca="1" si="507"/>
        <v>1.48103638868888</v>
      </c>
      <c r="JR91" s="19">
        <f t="shared" ca="1" si="508"/>
        <v>2.546211561025213</v>
      </c>
      <c r="JS91" s="19">
        <f t="shared" ca="1" si="509"/>
        <v>0.18030689565955127</v>
      </c>
      <c r="JT91" s="19">
        <f t="shared" ca="1" si="510"/>
        <v>0.59291001125175247</v>
      </c>
      <c r="JU91" s="19">
        <f t="shared" ca="1" si="511"/>
        <v>1.13366520320344</v>
      </c>
      <c r="JV91" s="19">
        <f t="shared" ca="1" si="512"/>
        <v>3.9966446592283424</v>
      </c>
      <c r="JW91" s="19">
        <f t="shared" ca="1" si="513"/>
        <v>14.614439869311196</v>
      </c>
      <c r="JX91" s="19">
        <f t="shared" ca="1" si="514"/>
        <v>0</v>
      </c>
      <c r="JY91" s="19">
        <f t="shared" ca="1" si="515"/>
        <v>0</v>
      </c>
    </row>
    <row r="92" spans="1:285" ht="15" customHeight="1" x14ac:dyDescent="0.25">
      <c r="A92" s="5">
        <f>IF('Old Results'!E72='New Results'!E72,'New Results'!E72,"0")</f>
        <v>498589</v>
      </c>
      <c r="B92" s="5">
        <f t="shared" si="339"/>
        <v>400</v>
      </c>
      <c r="C92" s="27">
        <f t="shared" si="413"/>
        <v>71</v>
      </c>
      <c r="D92" s="41" t="str">
        <f>'Old Results'!C72</f>
        <v>040006-Run06</v>
      </c>
      <c r="E92" s="41" t="str">
        <f>'New Results'!C72</f>
        <v>040006-Run06</v>
      </c>
      <c r="F92" s="5">
        <f t="shared" ca="1" si="432"/>
        <v>0</v>
      </c>
      <c r="G92" s="5">
        <f t="shared" ca="1" si="433"/>
        <v>0</v>
      </c>
      <c r="H92" s="5">
        <f t="shared" ca="1" si="434"/>
        <v>0</v>
      </c>
      <c r="I92" s="5">
        <f t="shared" ca="1" si="435"/>
        <v>0</v>
      </c>
      <c r="J92" s="5">
        <f t="shared" ca="1" si="436"/>
        <v>0</v>
      </c>
      <c r="K92" s="5">
        <f t="shared" ca="1" si="437"/>
        <v>0</v>
      </c>
      <c r="L92" s="5">
        <f t="shared" ca="1" si="438"/>
        <v>0</v>
      </c>
      <c r="M92" s="5">
        <f t="shared" ca="1" si="439"/>
        <v>0</v>
      </c>
      <c r="N92" s="5">
        <f t="shared" ca="1" si="440"/>
        <v>0</v>
      </c>
      <c r="O92" s="5">
        <f t="shared" ca="1" si="441"/>
        <v>0</v>
      </c>
      <c r="P92" s="5">
        <f t="shared" ca="1" si="442"/>
        <v>0</v>
      </c>
      <c r="Q92" s="5">
        <f t="shared" ca="1" si="442"/>
        <v>0</v>
      </c>
      <c r="R92" s="5">
        <f t="shared" ca="1" si="443"/>
        <v>0</v>
      </c>
      <c r="S92" s="5">
        <f t="shared" ca="1" si="444"/>
        <v>0</v>
      </c>
      <c r="T92" s="5">
        <f t="shared" ca="1" si="445"/>
        <v>0</v>
      </c>
      <c r="U92" s="5">
        <f t="shared" ca="1" si="446"/>
        <v>0</v>
      </c>
      <c r="V92" s="5">
        <f t="shared" ca="1" si="447"/>
        <v>0</v>
      </c>
      <c r="W92" s="5">
        <f t="shared" ca="1" si="448"/>
        <v>0</v>
      </c>
      <c r="X92" s="5">
        <f t="shared" ca="1" si="449"/>
        <v>0</v>
      </c>
      <c r="Y92" s="5">
        <f t="shared" ca="1" si="450"/>
        <v>0</v>
      </c>
      <c r="Z92" s="5">
        <f t="shared" ca="1" si="451"/>
        <v>0</v>
      </c>
      <c r="AA92" s="5">
        <f t="shared" ca="1" si="452"/>
        <v>0</v>
      </c>
      <c r="AB92" s="5">
        <f t="shared" ca="1" si="453"/>
        <v>0</v>
      </c>
      <c r="AC92" s="5">
        <f t="shared" ca="1" si="453"/>
        <v>0</v>
      </c>
      <c r="AD92" s="37">
        <f t="shared" ca="1" si="454"/>
        <v>0</v>
      </c>
      <c r="AE92" s="37">
        <f t="shared" ca="1" si="455"/>
        <v>0</v>
      </c>
      <c r="AF92" s="37">
        <f t="shared" ca="1" si="456"/>
        <v>0</v>
      </c>
      <c r="AG92" s="37">
        <f t="shared" ca="1" si="457"/>
        <v>0</v>
      </c>
      <c r="AH92" s="37">
        <f t="shared" ca="1" si="458"/>
        <v>0</v>
      </c>
      <c r="AI92" s="37">
        <f t="shared" ca="1" si="459"/>
        <v>0</v>
      </c>
      <c r="AJ92" s="37">
        <f t="shared" ca="1" si="460"/>
        <v>0</v>
      </c>
      <c r="AK92" s="37">
        <f t="shared" ca="1" si="461"/>
        <v>0</v>
      </c>
      <c r="AL92" s="33">
        <f t="shared" ca="1" si="516"/>
        <v>26.887404736165461</v>
      </c>
      <c r="AM92" s="33">
        <f t="shared" ca="1" si="517"/>
        <v>26.887404736165461</v>
      </c>
      <c r="AN92" s="24">
        <f t="shared" ca="1" si="462"/>
        <v>0</v>
      </c>
      <c r="AO92" s="34">
        <f t="shared" ca="1" si="417"/>
        <v>84.158699999999996</v>
      </c>
      <c r="AP92" s="34">
        <f t="shared" ca="1" si="418"/>
        <v>84.158699999999996</v>
      </c>
      <c r="AQ92" s="45">
        <f t="shared" ca="1" si="546"/>
        <v>0</v>
      </c>
      <c r="AR92" s="34">
        <f t="shared" ca="1" si="518"/>
        <v>3</v>
      </c>
      <c r="AS92" s="34">
        <f t="shared" ca="1" si="519"/>
        <v>3</v>
      </c>
      <c r="AT92" s="47">
        <f t="shared" ca="1" si="547"/>
        <v>0</v>
      </c>
      <c r="AU92" s="5"/>
      <c r="AV92" s="5">
        <f t="shared" ca="1" si="520"/>
        <v>0</v>
      </c>
      <c r="AW92" s="5">
        <f t="shared" ca="1" si="521"/>
        <v>0</v>
      </c>
      <c r="AX92" s="5">
        <f t="shared" ca="1" si="522"/>
        <v>0</v>
      </c>
      <c r="AY92" s="5">
        <f t="shared" ca="1" si="523"/>
        <v>0</v>
      </c>
      <c r="AZ92" s="5">
        <f t="shared" ca="1" si="524"/>
        <v>0</v>
      </c>
      <c r="BA92" s="5">
        <f t="shared" ca="1" si="525"/>
        <v>0</v>
      </c>
      <c r="BB92" s="5">
        <f t="shared" ca="1" si="526"/>
        <v>0</v>
      </c>
      <c r="BC92" s="5">
        <f t="shared" ca="1" si="527"/>
        <v>0</v>
      </c>
      <c r="BD92" s="5">
        <f t="shared" ca="1" si="528"/>
        <v>0</v>
      </c>
      <c r="BE92" s="5">
        <f t="shared" ca="1" si="529"/>
        <v>0</v>
      </c>
      <c r="BF92" s="5">
        <f t="shared" ca="1" si="530"/>
        <v>0</v>
      </c>
      <c r="BG92" s="5">
        <f t="shared" ca="1" si="531"/>
        <v>0</v>
      </c>
      <c r="BH92" s="5">
        <f t="shared" ca="1" si="463"/>
        <v>0</v>
      </c>
      <c r="BI92" s="5">
        <f t="shared" ca="1" si="464"/>
        <v>0</v>
      </c>
      <c r="BJ92" s="5">
        <f t="shared" ca="1" si="465"/>
        <v>0</v>
      </c>
      <c r="BK92" s="5">
        <f t="shared" ca="1" si="466"/>
        <v>0</v>
      </c>
      <c r="BL92" s="5">
        <f t="shared" ca="1" si="467"/>
        <v>0</v>
      </c>
      <c r="BM92" s="5">
        <f t="shared" ca="1" si="468"/>
        <v>0</v>
      </c>
      <c r="BN92" s="5">
        <f t="shared" ca="1" si="469"/>
        <v>0</v>
      </c>
      <c r="BO92" s="5">
        <f t="shared" ca="1" si="470"/>
        <v>0</v>
      </c>
      <c r="BP92" s="5">
        <f t="shared" ca="1" si="471"/>
        <v>0</v>
      </c>
      <c r="BQ92" s="5">
        <f t="shared" ca="1" si="472"/>
        <v>0</v>
      </c>
      <c r="BR92" s="5">
        <f t="shared" ca="1" si="473"/>
        <v>0</v>
      </c>
      <c r="BS92" s="5">
        <f t="shared" ca="1" si="473"/>
        <v>0</v>
      </c>
      <c r="BT92" s="37">
        <f t="shared" ca="1" si="474"/>
        <v>0</v>
      </c>
      <c r="BU92" s="37">
        <f t="shared" ca="1" si="475"/>
        <v>0</v>
      </c>
      <c r="BV92" s="37">
        <f t="shared" ca="1" si="476"/>
        <v>0</v>
      </c>
      <c r="BW92" s="37">
        <f t="shared" ca="1" si="477"/>
        <v>0</v>
      </c>
      <c r="BX92" s="37">
        <f t="shared" ca="1" si="478"/>
        <v>0</v>
      </c>
      <c r="BY92" s="37">
        <f t="shared" ca="1" si="479"/>
        <v>0</v>
      </c>
      <c r="BZ92" s="37">
        <f t="shared" ca="1" si="480"/>
        <v>0</v>
      </c>
      <c r="CA92" s="19">
        <f t="shared" ca="1" si="481"/>
        <v>0</v>
      </c>
      <c r="CB92" s="33">
        <f t="shared" ca="1" si="532"/>
        <v>26.990967710880103</v>
      </c>
      <c r="CC92" s="33">
        <f t="shared" ca="1" si="533"/>
        <v>26.990967710880103</v>
      </c>
      <c r="CD92" s="24">
        <f t="shared" ca="1" si="482"/>
        <v>0</v>
      </c>
      <c r="CE92" s="34">
        <f t="shared" ca="1" si="421"/>
        <v>87.178600000000003</v>
      </c>
      <c r="CF92" s="34">
        <f t="shared" ca="1" si="422"/>
        <v>87.178600000000003</v>
      </c>
      <c r="CG92" s="45">
        <f t="shared" ca="1" si="534"/>
        <v>0</v>
      </c>
      <c r="CH92" s="5"/>
      <c r="CJ92" s="5">
        <f t="shared" ca="1" si="548"/>
        <v>160</v>
      </c>
      <c r="CK92" s="5">
        <f t="shared" ca="1" si="549"/>
        <v>156</v>
      </c>
      <c r="CL92" s="63">
        <f t="shared" ca="1" si="550"/>
        <v>2.5000000000000022E-2</v>
      </c>
      <c r="CO92" s="5">
        <f t="shared" ca="1" si="423"/>
        <v>3355520</v>
      </c>
      <c r="CP92" s="5">
        <f t="shared" ca="1" si="423"/>
        <v>81.415099999999995</v>
      </c>
      <c r="CQ92" s="5">
        <f t="shared" ca="1" si="423"/>
        <v>249869</v>
      </c>
      <c r="CR92" s="5">
        <f t="shared" ca="1" si="423"/>
        <v>236708</v>
      </c>
      <c r="CS92" s="5">
        <f t="shared" ca="1" si="423"/>
        <v>29035.9</v>
      </c>
      <c r="CT92" s="5">
        <f t="shared" ca="1" si="423"/>
        <v>91323.7</v>
      </c>
      <c r="CU92" s="5">
        <f t="shared" ca="1" si="423"/>
        <v>0</v>
      </c>
      <c r="CV92" s="5">
        <f t="shared" ca="1" si="423"/>
        <v>612922</v>
      </c>
      <c r="CW92" s="5">
        <f t="shared" ca="1" si="423"/>
        <v>2135580</v>
      </c>
      <c r="CX92" s="5">
        <f t="shared" ca="1" si="423"/>
        <v>0</v>
      </c>
      <c r="CY92" s="5">
        <f t="shared" ca="1" si="423"/>
        <v>0</v>
      </c>
      <c r="CZ92" s="5">
        <f t="shared" ca="1" si="423"/>
        <v>0</v>
      </c>
      <c r="DA92" s="5"/>
      <c r="DB92" s="5">
        <f t="shared" ca="1" si="424"/>
        <v>19567.3</v>
      </c>
      <c r="DC92" s="5">
        <f t="shared" ca="1" si="424"/>
        <v>14234</v>
      </c>
      <c r="DD92" s="5">
        <f t="shared" ca="1" si="424"/>
        <v>0</v>
      </c>
      <c r="DE92" s="5">
        <f t="shared" ca="1" si="424"/>
        <v>0</v>
      </c>
      <c r="DF92" s="5">
        <f t="shared" ca="1" si="424"/>
        <v>0</v>
      </c>
      <c r="DG92" s="5">
        <f t="shared" ca="1" si="424"/>
        <v>0</v>
      </c>
      <c r="DH92" s="5">
        <f t="shared" ca="1" si="424"/>
        <v>5333.23</v>
      </c>
      <c r="DI92" s="5">
        <f t="shared" ca="1" si="424"/>
        <v>0</v>
      </c>
      <c r="DJ92" s="5">
        <f t="shared" ca="1" si="424"/>
        <v>0</v>
      </c>
      <c r="DK92" s="5">
        <f t="shared" ca="1" si="424"/>
        <v>0</v>
      </c>
      <c r="DL92" s="5">
        <f t="shared" ca="1" si="424"/>
        <v>0</v>
      </c>
      <c r="DM92" s="5">
        <f t="shared" ca="1" si="424"/>
        <v>0</v>
      </c>
      <c r="DN92" s="5"/>
      <c r="DO92" s="5">
        <f t="shared" ca="1" si="425"/>
        <v>84.158699999999996</v>
      </c>
      <c r="DP92" s="5">
        <f t="shared" ca="1" si="425"/>
        <v>5.4434899999999997</v>
      </c>
      <c r="DQ92" s="5">
        <f t="shared" ca="1" si="425"/>
        <v>19.0808</v>
      </c>
      <c r="DR92" s="5">
        <f t="shared" ca="1" si="425"/>
        <v>13.7057</v>
      </c>
      <c r="DS92" s="5">
        <f t="shared" ca="1" si="425"/>
        <v>2.3756300000000001</v>
      </c>
      <c r="DT92" s="5">
        <f t="shared" ca="1" si="425"/>
        <v>5.7434399999999997</v>
      </c>
      <c r="DU92" s="5">
        <f t="shared" ca="1" si="425"/>
        <v>1.92963</v>
      </c>
      <c r="DV92" s="5">
        <f t="shared" ca="1" si="425"/>
        <v>35.880000000000003</v>
      </c>
      <c r="DW92" s="5"/>
      <c r="DX92" s="19">
        <f t="shared" ca="1" si="483"/>
        <v>26.887404736165461</v>
      </c>
      <c r="DY92" s="19">
        <f t="shared" ca="1" si="484"/>
        <v>2.8554135536909158</v>
      </c>
      <c r="DZ92" s="19">
        <f t="shared" ca="1" si="485"/>
        <v>1.7099314826440213</v>
      </c>
      <c r="EA92" s="19">
        <f t="shared" ca="1" si="486"/>
        <v>1.6198666557023922</v>
      </c>
      <c r="EB92" s="19">
        <f t="shared" ca="1" si="487"/>
        <v>0.19870171784776638</v>
      </c>
      <c r="EC92" s="19">
        <f t="shared" ca="1" si="488"/>
        <v>0.62495655620160095</v>
      </c>
      <c r="ED92" s="19">
        <f t="shared" ca="1" si="489"/>
        <v>1.0696645934828084</v>
      </c>
      <c r="EE92" s="19">
        <f t="shared" ca="1" si="490"/>
        <v>4.194416370998959</v>
      </c>
      <c r="EF92" s="19">
        <f t="shared" ca="1" si="491"/>
        <v>14.614439869311196</v>
      </c>
      <c r="EG92" s="19">
        <f t="shared" ca="1" si="492"/>
        <v>0</v>
      </c>
      <c r="EH92" s="19">
        <f t="shared" ca="1" si="493"/>
        <v>0</v>
      </c>
      <c r="EI92" s="5"/>
      <c r="EJ92" s="5"/>
      <c r="EK92" s="5"/>
      <c r="EL92" s="5">
        <f t="shared" ref="EL92:EV115" ca="1" si="551">OFFSET(INDIRECT($D$21),$C92,EL$19)</f>
        <v>3355520</v>
      </c>
      <c r="EM92" s="5">
        <f t="shared" ca="1" si="551"/>
        <v>81.415099999999995</v>
      </c>
      <c r="EN92" s="5">
        <f t="shared" ca="1" si="551"/>
        <v>249869</v>
      </c>
      <c r="EO92" s="5">
        <f t="shared" ca="1" si="551"/>
        <v>236708</v>
      </c>
      <c r="EP92" s="5">
        <f t="shared" ca="1" si="551"/>
        <v>29035.9</v>
      </c>
      <c r="EQ92" s="5">
        <f t="shared" ca="1" si="551"/>
        <v>91323.7</v>
      </c>
      <c r="ER92" s="5">
        <f t="shared" ca="1" si="551"/>
        <v>0</v>
      </c>
      <c r="ES92" s="5">
        <f t="shared" ca="1" si="551"/>
        <v>612922</v>
      </c>
      <c r="ET92" s="5">
        <f t="shared" ca="1" si="551"/>
        <v>2135580</v>
      </c>
      <c r="EU92" s="5">
        <f t="shared" ca="1" si="551"/>
        <v>0</v>
      </c>
      <c r="EV92" s="5">
        <f t="shared" ca="1" si="551"/>
        <v>0</v>
      </c>
      <c r="EW92" s="5">
        <f t="shared" ref="EW92:EW137" ca="1" si="552">OFFSET(INDIRECT($D$21),$C92,EW$19)</f>
        <v>0</v>
      </c>
      <c r="EX92" s="5"/>
      <c r="EY92" s="5">
        <f t="shared" ref="EY92:FI115" ca="1" si="553">OFFSET(INDIRECT($D$21),$C92,EY$19)</f>
        <v>19567.3</v>
      </c>
      <c r="EZ92" s="5">
        <f t="shared" ca="1" si="553"/>
        <v>14234</v>
      </c>
      <c r="FA92" s="5">
        <f t="shared" ca="1" si="553"/>
        <v>0</v>
      </c>
      <c r="FB92" s="5">
        <f t="shared" ca="1" si="553"/>
        <v>0</v>
      </c>
      <c r="FC92" s="5">
        <f t="shared" ca="1" si="553"/>
        <v>0</v>
      </c>
      <c r="FD92" s="5">
        <f t="shared" ca="1" si="553"/>
        <v>0</v>
      </c>
      <c r="FE92" s="5">
        <f t="shared" ca="1" si="553"/>
        <v>5333.23</v>
      </c>
      <c r="FF92" s="5">
        <f t="shared" ca="1" si="553"/>
        <v>0</v>
      </c>
      <c r="FG92" s="5">
        <f t="shared" ca="1" si="553"/>
        <v>0</v>
      </c>
      <c r="FH92" s="5">
        <f t="shared" ca="1" si="553"/>
        <v>0</v>
      </c>
      <c r="FI92" s="5">
        <f t="shared" ca="1" si="553"/>
        <v>0</v>
      </c>
      <c r="FJ92" s="5">
        <f t="shared" ref="FJ92:FJ137" ca="1" si="554">OFFSET(INDIRECT($D$21),$C92,FJ$19)</f>
        <v>0</v>
      </c>
      <c r="FK92" s="5"/>
      <c r="FL92" s="5">
        <f t="shared" ref="FL92:FS123" ca="1" si="555">OFFSET(INDIRECT($D$21),$C92,FL$19)</f>
        <v>84.158699999999996</v>
      </c>
      <c r="FM92" s="5">
        <f t="shared" ca="1" si="555"/>
        <v>5.4434899999999997</v>
      </c>
      <c r="FN92" s="5">
        <f t="shared" ca="1" si="555"/>
        <v>19.0808</v>
      </c>
      <c r="FO92" s="5">
        <f t="shared" ca="1" si="555"/>
        <v>13.7057</v>
      </c>
      <c r="FP92" s="5">
        <f t="shared" ca="1" si="555"/>
        <v>2.3756300000000001</v>
      </c>
      <c r="FQ92" s="5">
        <f t="shared" ca="1" si="555"/>
        <v>5.7434399999999997</v>
      </c>
      <c r="FR92" s="5">
        <f t="shared" ca="1" si="555"/>
        <v>1.92963</v>
      </c>
      <c r="FS92" s="5">
        <f t="shared" ca="1" si="555"/>
        <v>35.880000000000003</v>
      </c>
      <c r="FT92" s="5"/>
      <c r="FU92" s="19">
        <f t="shared" ca="1" si="494"/>
        <v>26.887404736165461</v>
      </c>
      <c r="FV92" s="19">
        <f t="shared" ca="1" si="495"/>
        <v>2.8554135536909158</v>
      </c>
      <c r="FW92" s="19">
        <f t="shared" ca="1" si="496"/>
        <v>1.7099314826440213</v>
      </c>
      <c r="FX92" s="19">
        <f t="shared" ca="1" si="497"/>
        <v>1.6198666557023922</v>
      </c>
      <c r="FY92" s="19">
        <f t="shared" ca="1" si="498"/>
        <v>0.19870171784776638</v>
      </c>
      <c r="FZ92" s="19">
        <f t="shared" ca="1" si="499"/>
        <v>0.62495655620160095</v>
      </c>
      <c r="GA92" s="19">
        <f t="shared" ca="1" si="500"/>
        <v>1.0696645934828084</v>
      </c>
      <c r="GB92" s="19">
        <f t="shared" ca="1" si="501"/>
        <v>4.194416370998959</v>
      </c>
      <c r="GC92" s="19">
        <f t="shared" ca="1" si="502"/>
        <v>14.614439869311196</v>
      </c>
      <c r="GD92" s="19">
        <f t="shared" ca="1" si="503"/>
        <v>0</v>
      </c>
      <c r="GE92" s="19">
        <f t="shared" ca="1" si="504"/>
        <v>0</v>
      </c>
      <c r="GF92" s="5"/>
      <c r="GG92" s="5"/>
      <c r="GH92" s="5"/>
      <c r="GI92" s="5">
        <f t="shared" ca="1" si="428"/>
        <v>3415800</v>
      </c>
      <c r="GJ92" s="5">
        <f t="shared" ca="1" si="428"/>
        <v>72.438500000000005</v>
      </c>
      <c r="GK92" s="5">
        <f t="shared" ca="1" si="428"/>
        <v>215121</v>
      </c>
      <c r="GL92" s="5">
        <f t="shared" ca="1" si="428"/>
        <v>368326</v>
      </c>
      <c r="GM92" s="5">
        <f t="shared" ca="1" si="428"/>
        <v>26218</v>
      </c>
      <c r="GN92" s="5">
        <f t="shared" ca="1" si="428"/>
        <v>86328.6</v>
      </c>
      <c r="GO92" s="5">
        <f t="shared" ca="1" si="428"/>
        <v>0</v>
      </c>
      <c r="GP92" s="5">
        <f t="shared" ca="1" si="428"/>
        <v>584158</v>
      </c>
      <c r="GQ92" s="5">
        <f t="shared" ca="1" si="428"/>
        <v>2135580</v>
      </c>
      <c r="GR92" s="5">
        <f t="shared" ca="1" si="428"/>
        <v>0</v>
      </c>
      <c r="GS92" s="5">
        <f t="shared" ca="1" si="428"/>
        <v>0</v>
      </c>
      <c r="GT92" s="5">
        <f t="shared" ca="1" si="428"/>
        <v>0</v>
      </c>
      <c r="GU92" s="5"/>
      <c r="GV92" s="5">
        <f t="shared" ca="1" si="429"/>
        <v>18026.900000000001</v>
      </c>
      <c r="GW92" s="5">
        <f t="shared" ca="1" si="429"/>
        <v>12374.5</v>
      </c>
      <c r="GX92" s="5">
        <f t="shared" ca="1" si="429"/>
        <v>0</v>
      </c>
      <c r="GY92" s="5">
        <f t="shared" ca="1" si="429"/>
        <v>0</v>
      </c>
      <c r="GZ92" s="5">
        <f t="shared" ca="1" si="429"/>
        <v>0</v>
      </c>
      <c r="HA92" s="5">
        <f t="shared" ca="1" si="429"/>
        <v>0</v>
      </c>
      <c r="HB92" s="5">
        <f t="shared" ca="1" si="429"/>
        <v>5652.33</v>
      </c>
      <c r="HC92" s="5">
        <f t="shared" ca="1" si="429"/>
        <v>0</v>
      </c>
      <c r="HD92" s="5">
        <f t="shared" ca="1" si="429"/>
        <v>0</v>
      </c>
      <c r="HE92" s="5">
        <f t="shared" ca="1" si="429"/>
        <v>0</v>
      </c>
      <c r="HF92" s="5">
        <f t="shared" ca="1" si="429"/>
        <v>0</v>
      </c>
      <c r="HG92" s="5">
        <f t="shared" ca="1" si="429"/>
        <v>0</v>
      </c>
      <c r="HH92" s="5"/>
      <c r="HI92" s="5">
        <f t="shared" ca="1" si="430"/>
        <v>87.178600000000003</v>
      </c>
      <c r="HJ92" s="5">
        <f t="shared" ca="1" si="430"/>
        <v>4.7707899999999999</v>
      </c>
      <c r="HK92" s="5">
        <f t="shared" ca="1" si="430"/>
        <v>16.764800000000001</v>
      </c>
      <c r="HL92" s="5">
        <f t="shared" ca="1" si="430"/>
        <v>21.588899999999999</v>
      </c>
      <c r="HM92" s="5">
        <f t="shared" ca="1" si="430"/>
        <v>2.1832099999999999</v>
      </c>
      <c r="HN92" s="5">
        <f t="shared" ca="1" si="430"/>
        <v>5.4973099999999997</v>
      </c>
      <c r="HO92" s="5">
        <f t="shared" ca="1" si="430"/>
        <v>2.04508</v>
      </c>
      <c r="HP92" s="5">
        <f t="shared" ca="1" si="430"/>
        <v>34.328499999999998</v>
      </c>
      <c r="HQ92" s="5"/>
      <c r="HR92" s="19">
        <f t="shared" ca="1" si="535"/>
        <v>26.990967710880103</v>
      </c>
      <c r="HS92" s="19">
        <f t="shared" ca="1" si="536"/>
        <v>2.4823996521423455</v>
      </c>
      <c r="HT92" s="19">
        <f t="shared" ca="1" si="537"/>
        <v>1.4721400833151153</v>
      </c>
      <c r="HU92" s="19">
        <f t="shared" ca="1" si="538"/>
        <v>2.5205696716132926</v>
      </c>
      <c r="HV92" s="19">
        <f t="shared" ca="1" si="539"/>
        <v>0.17941794945335734</v>
      </c>
      <c r="HW92" s="19">
        <f t="shared" ca="1" si="540"/>
        <v>0.59077352929968374</v>
      </c>
      <c r="HX92" s="19">
        <f t="shared" ca="1" si="541"/>
        <v>1.13366520320344</v>
      </c>
      <c r="HY92" s="19">
        <f t="shared" ca="1" si="542"/>
        <v>3.9975753496366746</v>
      </c>
      <c r="HZ92" s="19">
        <f t="shared" ca="1" si="543"/>
        <v>14.614439869311196</v>
      </c>
      <c r="IA92" s="19">
        <f t="shared" ca="1" si="544"/>
        <v>0</v>
      </c>
      <c r="IB92" s="19">
        <f t="shared" ca="1" si="545"/>
        <v>0</v>
      </c>
      <c r="IC92" s="5"/>
      <c r="ID92" s="5"/>
      <c r="IE92" s="5"/>
      <c r="IF92" s="5">
        <f t="shared" ref="IF92:IP115" ca="1" si="556">OFFSET(INDIRECT($D$21),$C92,IF$19)</f>
        <v>3415800</v>
      </c>
      <c r="IG92" s="5">
        <f t="shared" ca="1" si="556"/>
        <v>72.438500000000005</v>
      </c>
      <c r="IH92" s="5">
        <f t="shared" ca="1" si="556"/>
        <v>215121</v>
      </c>
      <c r="II92" s="5">
        <f t="shared" ca="1" si="556"/>
        <v>368326</v>
      </c>
      <c r="IJ92" s="5">
        <f t="shared" ca="1" si="556"/>
        <v>26218</v>
      </c>
      <c r="IK92" s="5">
        <f t="shared" ca="1" si="556"/>
        <v>86328.6</v>
      </c>
      <c r="IL92" s="5">
        <f t="shared" ca="1" si="556"/>
        <v>0</v>
      </c>
      <c r="IM92" s="5">
        <f t="shared" ca="1" si="556"/>
        <v>584158</v>
      </c>
      <c r="IN92" s="5">
        <f t="shared" ca="1" si="556"/>
        <v>2135580</v>
      </c>
      <c r="IO92" s="5">
        <f t="shared" ca="1" si="556"/>
        <v>0</v>
      </c>
      <c r="IP92" s="5">
        <f t="shared" ca="1" si="556"/>
        <v>0</v>
      </c>
      <c r="IQ92" s="5">
        <f t="shared" ref="IQ92:IQ137" ca="1" si="557">OFFSET(INDIRECT($D$21),$C92,IQ$19)</f>
        <v>0</v>
      </c>
      <c r="IR92" s="5"/>
      <c r="IS92" s="5">
        <f t="shared" ref="IS92:JC115" ca="1" si="558">OFFSET(INDIRECT($D$21),$C92,IS$19)</f>
        <v>18026.900000000001</v>
      </c>
      <c r="IT92" s="5">
        <f t="shared" ca="1" si="558"/>
        <v>12374.5</v>
      </c>
      <c r="IU92" s="5">
        <f t="shared" ca="1" si="558"/>
        <v>0</v>
      </c>
      <c r="IV92" s="5">
        <f t="shared" ca="1" si="558"/>
        <v>0</v>
      </c>
      <c r="IW92" s="5">
        <f t="shared" ca="1" si="558"/>
        <v>0</v>
      </c>
      <c r="IX92" s="5">
        <f t="shared" ca="1" si="558"/>
        <v>0</v>
      </c>
      <c r="IY92" s="5">
        <f t="shared" ca="1" si="558"/>
        <v>5652.33</v>
      </c>
      <c r="IZ92" s="5">
        <f t="shared" ca="1" si="558"/>
        <v>0</v>
      </c>
      <c r="JA92" s="5">
        <f t="shared" ca="1" si="558"/>
        <v>0</v>
      </c>
      <c r="JB92" s="5">
        <f t="shared" ca="1" si="558"/>
        <v>0</v>
      </c>
      <c r="JC92" s="5">
        <f t="shared" ca="1" si="558"/>
        <v>0</v>
      </c>
      <c r="JD92" s="5">
        <f t="shared" ref="JD92:JD137" ca="1" si="559">OFFSET(INDIRECT($D$21),$C92,JD$19)</f>
        <v>0</v>
      </c>
      <c r="JE92" s="5"/>
      <c r="JF92" s="5">
        <f t="shared" ref="JF92:JM123" ca="1" si="560">OFFSET(INDIRECT($D$21),$C92,JF$19)</f>
        <v>87.178600000000003</v>
      </c>
      <c r="JG92" s="5">
        <f t="shared" ca="1" si="560"/>
        <v>4.7707899999999999</v>
      </c>
      <c r="JH92" s="5">
        <f t="shared" ca="1" si="560"/>
        <v>16.764800000000001</v>
      </c>
      <c r="JI92" s="5">
        <f t="shared" ca="1" si="560"/>
        <v>21.588899999999999</v>
      </c>
      <c r="JJ92" s="5">
        <f t="shared" ca="1" si="560"/>
        <v>2.1832099999999999</v>
      </c>
      <c r="JK92" s="5">
        <f t="shared" ca="1" si="560"/>
        <v>5.4973099999999997</v>
      </c>
      <c r="JL92" s="5">
        <f t="shared" ca="1" si="560"/>
        <v>2.04508</v>
      </c>
      <c r="JM92" s="5">
        <f t="shared" ca="1" si="560"/>
        <v>34.328499999999998</v>
      </c>
      <c r="JN92" s="5"/>
      <c r="JO92" s="19">
        <f t="shared" ca="1" si="505"/>
        <v>26.990967710880103</v>
      </c>
      <c r="JP92" s="19">
        <f t="shared" ca="1" si="506"/>
        <v>2.4823996521423455</v>
      </c>
      <c r="JQ92" s="19">
        <f t="shared" ca="1" si="507"/>
        <v>1.4721400833151153</v>
      </c>
      <c r="JR92" s="19">
        <f t="shared" ca="1" si="508"/>
        <v>2.5205696716132926</v>
      </c>
      <c r="JS92" s="19">
        <f t="shared" ca="1" si="509"/>
        <v>0.17941794945335734</v>
      </c>
      <c r="JT92" s="19">
        <f t="shared" ca="1" si="510"/>
        <v>0.59077352929968374</v>
      </c>
      <c r="JU92" s="19">
        <f t="shared" ca="1" si="511"/>
        <v>1.13366520320344</v>
      </c>
      <c r="JV92" s="19">
        <f t="shared" ca="1" si="512"/>
        <v>3.9975753496366746</v>
      </c>
      <c r="JW92" s="19">
        <f t="shared" ca="1" si="513"/>
        <v>14.614439869311196</v>
      </c>
      <c r="JX92" s="19">
        <f t="shared" ca="1" si="514"/>
        <v>0</v>
      </c>
      <c r="JY92" s="19">
        <f t="shared" ca="1" si="515"/>
        <v>0</v>
      </c>
    </row>
    <row r="93" spans="1:285" ht="15" customHeight="1" x14ac:dyDescent="0.25">
      <c r="A93" s="5">
        <f>IF('Old Results'!E73='New Results'!E73,'New Results'!E73,"0")</f>
        <v>498589</v>
      </c>
      <c r="B93" s="5">
        <f t="shared" si="339"/>
        <v>400</v>
      </c>
      <c r="C93" s="27">
        <f t="shared" si="413"/>
        <v>72</v>
      </c>
      <c r="D93" s="41" t="str">
        <f>'Old Results'!C73</f>
        <v>040006-Run11</v>
      </c>
      <c r="E93" s="41" t="str">
        <f>'New Results'!C73</f>
        <v>040006-Run11</v>
      </c>
      <c r="F93" s="5">
        <f t="shared" ca="1" si="432"/>
        <v>0</v>
      </c>
      <c r="G93" s="5">
        <f t="shared" ca="1" si="433"/>
        <v>0</v>
      </c>
      <c r="H93" s="5">
        <f t="shared" ca="1" si="434"/>
        <v>0</v>
      </c>
      <c r="I93" s="5">
        <f t="shared" ca="1" si="435"/>
        <v>0</v>
      </c>
      <c r="J93" s="5">
        <f t="shared" ca="1" si="436"/>
        <v>0</v>
      </c>
      <c r="K93" s="5">
        <f t="shared" ca="1" si="437"/>
        <v>0</v>
      </c>
      <c r="L93" s="5">
        <f t="shared" ca="1" si="438"/>
        <v>0</v>
      </c>
      <c r="M93" s="5">
        <f t="shared" ca="1" si="439"/>
        <v>0</v>
      </c>
      <c r="N93" s="5">
        <f t="shared" ca="1" si="440"/>
        <v>0</v>
      </c>
      <c r="O93" s="5">
        <f t="shared" ca="1" si="441"/>
        <v>0</v>
      </c>
      <c r="P93" s="5">
        <f t="shared" ca="1" si="442"/>
        <v>0</v>
      </c>
      <c r="Q93" s="5">
        <f t="shared" ca="1" si="442"/>
        <v>0</v>
      </c>
      <c r="R93" s="5">
        <f t="shared" ca="1" si="443"/>
        <v>0</v>
      </c>
      <c r="S93" s="5">
        <f t="shared" ca="1" si="444"/>
        <v>0</v>
      </c>
      <c r="T93" s="5">
        <f t="shared" ca="1" si="445"/>
        <v>0</v>
      </c>
      <c r="U93" s="5">
        <f t="shared" ca="1" si="446"/>
        <v>0</v>
      </c>
      <c r="V93" s="5">
        <f t="shared" ca="1" si="447"/>
        <v>0</v>
      </c>
      <c r="W93" s="5">
        <f t="shared" ca="1" si="448"/>
        <v>0</v>
      </c>
      <c r="X93" s="5">
        <f t="shared" ca="1" si="449"/>
        <v>0</v>
      </c>
      <c r="Y93" s="5">
        <f t="shared" ca="1" si="450"/>
        <v>0</v>
      </c>
      <c r="Z93" s="5">
        <f t="shared" ca="1" si="451"/>
        <v>0</v>
      </c>
      <c r="AA93" s="5">
        <f t="shared" ca="1" si="452"/>
        <v>0</v>
      </c>
      <c r="AB93" s="5">
        <f t="shared" ca="1" si="453"/>
        <v>0</v>
      </c>
      <c r="AC93" s="5">
        <f t="shared" ca="1" si="453"/>
        <v>0</v>
      </c>
      <c r="AD93" s="37">
        <f t="shared" ca="1" si="454"/>
        <v>0</v>
      </c>
      <c r="AE93" s="37">
        <f t="shared" ca="1" si="455"/>
        <v>0</v>
      </c>
      <c r="AF93" s="37">
        <f t="shared" ca="1" si="456"/>
        <v>0</v>
      </c>
      <c r="AG93" s="37">
        <f t="shared" ca="1" si="457"/>
        <v>0</v>
      </c>
      <c r="AH93" s="37">
        <f t="shared" ca="1" si="458"/>
        <v>0</v>
      </c>
      <c r="AI93" s="37">
        <f t="shared" ca="1" si="459"/>
        <v>0</v>
      </c>
      <c r="AJ93" s="37">
        <f t="shared" ca="1" si="460"/>
        <v>0</v>
      </c>
      <c r="AK93" s="37">
        <f t="shared" ca="1" si="461"/>
        <v>0</v>
      </c>
      <c r="AL93" s="33">
        <f t="shared" ca="1" si="516"/>
        <v>30.350187589377221</v>
      </c>
      <c r="AM93" s="33">
        <f t="shared" ca="1" si="517"/>
        <v>30.350187589377221</v>
      </c>
      <c r="AN93" s="24">
        <f t="shared" ca="1" si="462"/>
        <v>0</v>
      </c>
      <c r="AO93" s="34">
        <f t="shared" ca="1" si="417"/>
        <v>112.295</v>
      </c>
      <c r="AP93" s="34">
        <f t="shared" ca="1" si="418"/>
        <v>112.295</v>
      </c>
      <c r="AQ93" s="45">
        <f t="shared" ca="1" si="546"/>
        <v>0</v>
      </c>
      <c r="AR93" s="34">
        <f t="shared" ca="1" si="518"/>
        <v>7.7</v>
      </c>
      <c r="AS93" s="34">
        <f t="shared" ca="1" si="519"/>
        <v>7.3</v>
      </c>
      <c r="AT93" s="47">
        <f t="shared" ca="1" si="547"/>
        <v>5.4794520547945258E-2</v>
      </c>
      <c r="AU93" s="5"/>
      <c r="AV93" s="5">
        <f t="shared" ca="1" si="520"/>
        <v>5950</v>
      </c>
      <c r="AW93" s="5">
        <f t="shared" ca="1" si="521"/>
        <v>-0.15960000000001173</v>
      </c>
      <c r="AX93" s="5">
        <f t="shared" ca="1" si="522"/>
        <v>257</v>
      </c>
      <c r="AY93" s="5">
        <f t="shared" ca="1" si="523"/>
        <v>385</v>
      </c>
      <c r="AZ93" s="5">
        <f t="shared" ca="1" si="524"/>
        <v>25.399999999997817</v>
      </c>
      <c r="BA93" s="5">
        <f t="shared" ca="1" si="525"/>
        <v>39</v>
      </c>
      <c r="BB93" s="5">
        <f t="shared" ca="1" si="526"/>
        <v>0</v>
      </c>
      <c r="BC93" s="5">
        <f t="shared" ca="1" si="527"/>
        <v>5240</v>
      </c>
      <c r="BD93" s="5">
        <f t="shared" ca="1" si="528"/>
        <v>0</v>
      </c>
      <c r="BE93" s="5">
        <f t="shared" ca="1" si="529"/>
        <v>0</v>
      </c>
      <c r="BF93" s="5">
        <f t="shared" ca="1" si="530"/>
        <v>0</v>
      </c>
      <c r="BG93" s="5">
        <f t="shared" ca="1" si="531"/>
        <v>0</v>
      </c>
      <c r="BH93" s="5">
        <f t="shared" ca="1" si="463"/>
        <v>-27.799999999999272</v>
      </c>
      <c r="BI93" s="5">
        <f t="shared" ca="1" si="464"/>
        <v>-27.799999999999272</v>
      </c>
      <c r="BJ93" s="5">
        <f t="shared" ca="1" si="465"/>
        <v>0</v>
      </c>
      <c r="BK93" s="5">
        <f t="shared" ca="1" si="466"/>
        <v>0</v>
      </c>
      <c r="BL93" s="5">
        <f t="shared" ca="1" si="467"/>
        <v>0</v>
      </c>
      <c r="BM93" s="5">
        <f t="shared" ca="1" si="468"/>
        <v>0</v>
      </c>
      <c r="BN93" s="5">
        <f t="shared" ca="1" si="469"/>
        <v>0</v>
      </c>
      <c r="BO93" s="5">
        <f t="shared" ca="1" si="470"/>
        <v>0</v>
      </c>
      <c r="BP93" s="5">
        <f t="shared" ca="1" si="471"/>
        <v>0</v>
      </c>
      <c r="BQ93" s="5">
        <f t="shared" ca="1" si="472"/>
        <v>0</v>
      </c>
      <c r="BR93" s="5">
        <f t="shared" ca="1" si="473"/>
        <v>0</v>
      </c>
      <c r="BS93" s="5">
        <f t="shared" ca="1" si="473"/>
        <v>0</v>
      </c>
      <c r="BT93" s="37">
        <f t="shared" ca="1" si="474"/>
        <v>0.35099999999999909</v>
      </c>
      <c r="BU93" s="37">
        <f t="shared" ca="1" si="475"/>
        <v>-1.0480000000000267E-2</v>
      </c>
      <c r="BV93" s="37">
        <f t="shared" ca="1" si="476"/>
        <v>2.1899999999998698E-2</v>
      </c>
      <c r="BW93" s="37">
        <f t="shared" ca="1" si="477"/>
        <v>2.3799999999997823E-2</v>
      </c>
      <c r="BX93" s="37">
        <f t="shared" ca="1" si="478"/>
        <v>7.8000000000022496E-4</v>
      </c>
      <c r="BY93" s="37">
        <f t="shared" ca="1" si="479"/>
        <v>1.8799999999998818E-3</v>
      </c>
      <c r="BZ93" s="37">
        <f t="shared" ca="1" si="480"/>
        <v>0</v>
      </c>
      <c r="CA93" s="19">
        <f t="shared" ca="1" si="481"/>
        <v>0.3130999999999986</v>
      </c>
      <c r="CB93" s="33">
        <f t="shared" ca="1" si="532"/>
        <v>31.532291245895919</v>
      </c>
      <c r="CC93" s="33">
        <f t="shared" ca="1" si="533"/>
        <v>31.49714927525477</v>
      </c>
      <c r="CD93" s="24">
        <f t="shared" ca="1" si="482"/>
        <v>1.115719087274918E-3</v>
      </c>
      <c r="CE93" s="34">
        <f t="shared" ca="1" si="421"/>
        <v>119.988</v>
      </c>
      <c r="CF93" s="34">
        <f t="shared" ca="1" si="422"/>
        <v>119.637</v>
      </c>
      <c r="CG93" s="45">
        <f t="shared" ca="1" si="534"/>
        <v>2.9338749717896561E-3</v>
      </c>
      <c r="CH93" s="5"/>
      <c r="CJ93" s="5">
        <f t="shared" ca="1" si="548"/>
        <v>338</v>
      </c>
      <c r="CK93" s="5">
        <f t="shared" ca="1" si="549"/>
        <v>336</v>
      </c>
      <c r="CL93" s="63">
        <f t="shared" ca="1" si="550"/>
        <v>5.9171597633136397E-3</v>
      </c>
      <c r="CO93" s="5">
        <f t="shared" ca="1" si="423"/>
        <v>3731140</v>
      </c>
      <c r="CP93" s="5">
        <f t="shared" ca="1" si="423"/>
        <v>62.120199999999997</v>
      </c>
      <c r="CQ93" s="5">
        <f t="shared" ca="1" si="423"/>
        <v>266183</v>
      </c>
      <c r="CR93" s="5">
        <f t="shared" ca="1" si="423"/>
        <v>263527</v>
      </c>
      <c r="CS93" s="5">
        <f t="shared" ca="1" si="423"/>
        <v>31361.5</v>
      </c>
      <c r="CT93" s="5">
        <f t="shared" ca="1" si="423"/>
        <v>108016</v>
      </c>
      <c r="CU93" s="5">
        <f t="shared" ca="1" si="423"/>
        <v>0</v>
      </c>
      <c r="CV93" s="5">
        <f t="shared" ca="1" si="423"/>
        <v>1032130</v>
      </c>
      <c r="CW93" s="5">
        <f t="shared" ca="1" si="423"/>
        <v>2029860</v>
      </c>
      <c r="CX93" s="5">
        <f t="shared" ca="1" si="423"/>
        <v>0</v>
      </c>
      <c r="CY93" s="5">
        <f t="shared" ca="1" si="423"/>
        <v>0</v>
      </c>
      <c r="CZ93" s="5">
        <f t="shared" ca="1" si="423"/>
        <v>0</v>
      </c>
      <c r="DA93" s="5"/>
      <c r="DB93" s="5">
        <f t="shared" ca="1" si="424"/>
        <v>24016.2</v>
      </c>
      <c r="DC93" s="5">
        <f t="shared" ca="1" si="424"/>
        <v>11249</v>
      </c>
      <c r="DD93" s="5">
        <f t="shared" ca="1" si="424"/>
        <v>0</v>
      </c>
      <c r="DE93" s="5">
        <f t="shared" ca="1" si="424"/>
        <v>0</v>
      </c>
      <c r="DF93" s="5">
        <f t="shared" ca="1" si="424"/>
        <v>0</v>
      </c>
      <c r="DG93" s="5">
        <f t="shared" ca="1" si="424"/>
        <v>0</v>
      </c>
      <c r="DH93" s="5">
        <f t="shared" ca="1" si="424"/>
        <v>7165.77</v>
      </c>
      <c r="DI93" s="5">
        <f t="shared" ca="1" si="424"/>
        <v>0</v>
      </c>
      <c r="DJ93" s="5">
        <f t="shared" ca="1" si="424"/>
        <v>5601.41</v>
      </c>
      <c r="DK93" s="5">
        <f t="shared" ca="1" si="424"/>
        <v>0</v>
      </c>
      <c r="DL93" s="5">
        <f t="shared" ca="1" si="424"/>
        <v>0</v>
      </c>
      <c r="DM93" s="5">
        <f t="shared" ca="1" si="424"/>
        <v>0</v>
      </c>
      <c r="DN93" s="5"/>
      <c r="DO93" s="5">
        <f t="shared" ca="1" si="425"/>
        <v>112.295</v>
      </c>
      <c r="DP93" s="5">
        <f t="shared" ca="1" si="425"/>
        <v>4.3719599999999996</v>
      </c>
      <c r="DQ93" s="5">
        <f t="shared" ca="1" si="425"/>
        <v>20.499700000000001</v>
      </c>
      <c r="DR93" s="5">
        <f t="shared" ca="1" si="425"/>
        <v>15.8621</v>
      </c>
      <c r="DS93" s="5">
        <f t="shared" ca="1" si="425"/>
        <v>2.64113</v>
      </c>
      <c r="DT93" s="5">
        <f t="shared" ca="1" si="425"/>
        <v>6.8589500000000001</v>
      </c>
      <c r="DU93" s="5">
        <f t="shared" ca="1" si="425"/>
        <v>2.5926399999999998</v>
      </c>
      <c r="DV93" s="5">
        <f t="shared" ca="1" si="425"/>
        <v>59.468899999999998</v>
      </c>
      <c r="DW93" s="5"/>
      <c r="DX93" s="19">
        <f t="shared" ca="1" si="483"/>
        <v>30.350187589377221</v>
      </c>
      <c r="DY93" s="19">
        <f t="shared" ca="1" si="484"/>
        <v>2.2565920108995585</v>
      </c>
      <c r="DZ93" s="19">
        <f t="shared" ca="1" si="485"/>
        <v>1.8215732717729431</v>
      </c>
      <c r="EA93" s="19">
        <f t="shared" ca="1" si="486"/>
        <v>1.8033974355631592</v>
      </c>
      <c r="EB93" s="19">
        <f t="shared" ca="1" si="487"/>
        <v>0.21461652383024896</v>
      </c>
      <c r="EC93" s="19">
        <f t="shared" ca="1" si="488"/>
        <v>0.73918717019428826</v>
      </c>
      <c r="ED93" s="19">
        <f t="shared" ca="1" si="489"/>
        <v>1.4372098060727372</v>
      </c>
      <c r="EE93" s="19">
        <f t="shared" ca="1" si="490"/>
        <v>7.0631874349414048</v>
      </c>
      <c r="EF93" s="19">
        <f t="shared" ca="1" si="491"/>
        <v>15.014417325693106</v>
      </c>
      <c r="EG93" s="19">
        <f t="shared" ca="1" si="492"/>
        <v>0</v>
      </c>
      <c r="EH93" s="19">
        <f t="shared" ca="1" si="493"/>
        <v>0</v>
      </c>
      <c r="EI93" s="5"/>
      <c r="EJ93" s="5"/>
      <c r="EK93" s="5"/>
      <c r="EL93" s="5">
        <f t="shared" ca="1" si="551"/>
        <v>3731140</v>
      </c>
      <c r="EM93" s="5">
        <f t="shared" ca="1" si="551"/>
        <v>62.120199999999997</v>
      </c>
      <c r="EN93" s="5">
        <f t="shared" ca="1" si="551"/>
        <v>266183</v>
      </c>
      <c r="EO93" s="5">
        <f t="shared" ca="1" si="551"/>
        <v>263527</v>
      </c>
      <c r="EP93" s="5">
        <f t="shared" ca="1" si="551"/>
        <v>31361.5</v>
      </c>
      <c r="EQ93" s="5">
        <f t="shared" ca="1" si="551"/>
        <v>108016</v>
      </c>
      <c r="ER93" s="5">
        <f t="shared" ca="1" si="551"/>
        <v>0</v>
      </c>
      <c r="ES93" s="5">
        <f t="shared" ca="1" si="551"/>
        <v>1032130</v>
      </c>
      <c r="ET93" s="5">
        <f t="shared" ca="1" si="551"/>
        <v>2029860</v>
      </c>
      <c r="EU93" s="5">
        <f t="shared" ca="1" si="551"/>
        <v>0</v>
      </c>
      <c r="EV93" s="5">
        <f t="shared" ca="1" si="551"/>
        <v>0</v>
      </c>
      <c r="EW93" s="5">
        <f t="shared" ca="1" si="552"/>
        <v>0</v>
      </c>
      <c r="EX93" s="5"/>
      <c r="EY93" s="5">
        <f t="shared" ca="1" si="553"/>
        <v>24016.2</v>
      </c>
      <c r="EZ93" s="5">
        <f t="shared" ca="1" si="553"/>
        <v>11249</v>
      </c>
      <c r="FA93" s="5">
        <f t="shared" ca="1" si="553"/>
        <v>0</v>
      </c>
      <c r="FB93" s="5">
        <f t="shared" ca="1" si="553"/>
        <v>0</v>
      </c>
      <c r="FC93" s="5">
        <f t="shared" ca="1" si="553"/>
        <v>0</v>
      </c>
      <c r="FD93" s="5">
        <f t="shared" ca="1" si="553"/>
        <v>0</v>
      </c>
      <c r="FE93" s="5">
        <f t="shared" ca="1" si="553"/>
        <v>7165.77</v>
      </c>
      <c r="FF93" s="5">
        <f t="shared" ca="1" si="553"/>
        <v>0</v>
      </c>
      <c r="FG93" s="5">
        <f t="shared" ca="1" si="553"/>
        <v>5601.41</v>
      </c>
      <c r="FH93" s="5">
        <f t="shared" ca="1" si="553"/>
        <v>0</v>
      </c>
      <c r="FI93" s="5">
        <f t="shared" ca="1" si="553"/>
        <v>0</v>
      </c>
      <c r="FJ93" s="5">
        <f t="shared" ca="1" si="554"/>
        <v>0</v>
      </c>
      <c r="FK93" s="5"/>
      <c r="FL93" s="5">
        <f t="shared" ca="1" si="555"/>
        <v>112.295</v>
      </c>
      <c r="FM93" s="5">
        <f t="shared" ca="1" si="555"/>
        <v>4.3719599999999996</v>
      </c>
      <c r="FN93" s="5">
        <f t="shared" ca="1" si="555"/>
        <v>20.499700000000001</v>
      </c>
      <c r="FO93" s="5">
        <f t="shared" ca="1" si="555"/>
        <v>15.8621</v>
      </c>
      <c r="FP93" s="5">
        <f t="shared" ca="1" si="555"/>
        <v>2.64113</v>
      </c>
      <c r="FQ93" s="5">
        <f t="shared" ca="1" si="555"/>
        <v>6.8589500000000001</v>
      </c>
      <c r="FR93" s="5">
        <f t="shared" ca="1" si="555"/>
        <v>2.5926399999999998</v>
      </c>
      <c r="FS93" s="5">
        <f t="shared" ca="1" si="555"/>
        <v>59.468899999999998</v>
      </c>
      <c r="FT93" s="5"/>
      <c r="FU93" s="19">
        <f t="shared" ca="1" si="494"/>
        <v>30.350187589377221</v>
      </c>
      <c r="FV93" s="19">
        <f t="shared" ca="1" si="495"/>
        <v>2.2565920108995585</v>
      </c>
      <c r="FW93" s="19">
        <f t="shared" ca="1" si="496"/>
        <v>1.8215732717729431</v>
      </c>
      <c r="FX93" s="19">
        <f t="shared" ca="1" si="497"/>
        <v>1.8033974355631592</v>
      </c>
      <c r="FY93" s="19">
        <f t="shared" ca="1" si="498"/>
        <v>0.21461652383024896</v>
      </c>
      <c r="FZ93" s="19">
        <f t="shared" ca="1" si="499"/>
        <v>0.73918717019428826</v>
      </c>
      <c r="GA93" s="19">
        <f t="shared" ca="1" si="500"/>
        <v>1.4372098060727372</v>
      </c>
      <c r="GB93" s="19">
        <f t="shared" ca="1" si="501"/>
        <v>7.0631874349414048</v>
      </c>
      <c r="GC93" s="19">
        <f t="shared" ca="1" si="502"/>
        <v>15.014417325693106</v>
      </c>
      <c r="GD93" s="19">
        <f t="shared" ca="1" si="503"/>
        <v>0</v>
      </c>
      <c r="GE93" s="19">
        <f t="shared" ca="1" si="504"/>
        <v>0</v>
      </c>
      <c r="GF93" s="5"/>
      <c r="GG93" s="5"/>
      <c r="GH93" s="5"/>
      <c r="GI93" s="5">
        <f t="shared" ca="1" si="428"/>
        <v>3872630</v>
      </c>
      <c r="GJ93" s="5">
        <f t="shared" ca="1" si="428"/>
        <v>65.883399999999995</v>
      </c>
      <c r="GK93" s="5">
        <f t="shared" ca="1" si="428"/>
        <v>241293</v>
      </c>
      <c r="GL93" s="5">
        <f t="shared" ca="1" si="428"/>
        <v>435099</v>
      </c>
      <c r="GM93" s="5">
        <f t="shared" ca="1" si="428"/>
        <v>29694.3</v>
      </c>
      <c r="GN93" s="5">
        <f t="shared" ca="1" si="428"/>
        <v>107473</v>
      </c>
      <c r="GO93" s="5">
        <f t="shared" ca="1" si="428"/>
        <v>0</v>
      </c>
      <c r="GP93" s="5">
        <f t="shared" ca="1" si="428"/>
        <v>1029140</v>
      </c>
      <c r="GQ93" s="5">
        <f t="shared" ca="1" si="428"/>
        <v>2029860</v>
      </c>
      <c r="GR93" s="5">
        <f t="shared" ca="1" si="428"/>
        <v>0</v>
      </c>
      <c r="GS93" s="5">
        <f t="shared" ca="1" si="428"/>
        <v>0</v>
      </c>
      <c r="GT93" s="5">
        <f t="shared" ca="1" si="428"/>
        <v>0</v>
      </c>
      <c r="GU93" s="5"/>
      <c r="GV93" s="5">
        <f t="shared" ca="1" si="429"/>
        <v>25082.400000000001</v>
      </c>
      <c r="GW93" s="5">
        <f t="shared" ca="1" si="429"/>
        <v>11902</v>
      </c>
      <c r="GX93" s="5">
        <f t="shared" ca="1" si="429"/>
        <v>0</v>
      </c>
      <c r="GY93" s="5">
        <f t="shared" ca="1" si="429"/>
        <v>0</v>
      </c>
      <c r="GZ93" s="5">
        <f t="shared" ca="1" si="429"/>
        <v>0</v>
      </c>
      <c r="HA93" s="5">
        <f t="shared" ca="1" si="429"/>
        <v>0</v>
      </c>
      <c r="HB93" s="5">
        <f t="shared" ca="1" si="429"/>
        <v>7579.02</v>
      </c>
      <c r="HC93" s="5">
        <f t="shared" ca="1" si="429"/>
        <v>0</v>
      </c>
      <c r="HD93" s="5">
        <f t="shared" ca="1" si="429"/>
        <v>5601.41</v>
      </c>
      <c r="HE93" s="5">
        <f t="shared" ca="1" si="429"/>
        <v>0</v>
      </c>
      <c r="HF93" s="5">
        <f t="shared" ca="1" si="429"/>
        <v>0</v>
      </c>
      <c r="HG93" s="5">
        <f t="shared" ca="1" si="429"/>
        <v>0</v>
      </c>
      <c r="HH93" s="5"/>
      <c r="HI93" s="5">
        <f t="shared" ca="1" si="430"/>
        <v>119.988</v>
      </c>
      <c r="HJ93" s="5">
        <f t="shared" ca="1" si="430"/>
        <v>4.65205</v>
      </c>
      <c r="HK93" s="5">
        <f t="shared" ca="1" si="430"/>
        <v>18.7029</v>
      </c>
      <c r="HL93" s="5">
        <f t="shared" ca="1" si="430"/>
        <v>25.436499999999999</v>
      </c>
      <c r="HM93" s="5">
        <f t="shared" ca="1" si="430"/>
        <v>2.4834700000000001</v>
      </c>
      <c r="HN93" s="5">
        <f t="shared" ca="1" si="430"/>
        <v>6.7671299999999999</v>
      </c>
      <c r="HO93" s="5">
        <f t="shared" ca="1" si="430"/>
        <v>2.7421700000000002</v>
      </c>
      <c r="HP93" s="5">
        <f t="shared" ca="1" si="430"/>
        <v>59.203299999999999</v>
      </c>
      <c r="HQ93" s="5"/>
      <c r="HR93" s="19">
        <f t="shared" ca="1" si="535"/>
        <v>31.532291245895919</v>
      </c>
      <c r="HS93" s="19">
        <f t="shared" ca="1" si="536"/>
        <v>2.3875873598510999</v>
      </c>
      <c r="HT93" s="19">
        <f t="shared" ca="1" si="537"/>
        <v>1.6512432404244779</v>
      </c>
      <c r="HU93" s="19">
        <f t="shared" ca="1" si="538"/>
        <v>2.9775181321689805</v>
      </c>
      <c r="HV93" s="19">
        <f t="shared" ca="1" si="539"/>
        <v>0.20320735435398696</v>
      </c>
      <c r="HW93" s="19">
        <f t="shared" ca="1" si="540"/>
        <v>0.73547125187278495</v>
      </c>
      <c r="HX93" s="19">
        <f t="shared" ca="1" si="541"/>
        <v>1.5200937044339125</v>
      </c>
      <c r="HY93" s="19">
        <f t="shared" ca="1" si="542"/>
        <v>7.0427259325817451</v>
      </c>
      <c r="HZ93" s="19">
        <f t="shared" ca="1" si="543"/>
        <v>15.014417325693106</v>
      </c>
      <c r="IA93" s="19">
        <f t="shared" ca="1" si="544"/>
        <v>0</v>
      </c>
      <c r="IB93" s="19">
        <f t="shared" ca="1" si="545"/>
        <v>0</v>
      </c>
      <c r="IC93" s="5"/>
      <c r="ID93" s="5"/>
      <c r="IE93" s="5"/>
      <c r="IF93" s="5">
        <f t="shared" ca="1" si="556"/>
        <v>3866680</v>
      </c>
      <c r="IG93" s="5">
        <f t="shared" ca="1" si="556"/>
        <v>66.043000000000006</v>
      </c>
      <c r="IH93" s="5">
        <f t="shared" ca="1" si="556"/>
        <v>241036</v>
      </c>
      <c r="II93" s="5">
        <f t="shared" ca="1" si="556"/>
        <v>434714</v>
      </c>
      <c r="IJ93" s="5">
        <f t="shared" ca="1" si="556"/>
        <v>29668.9</v>
      </c>
      <c r="IK93" s="5">
        <f t="shared" ca="1" si="556"/>
        <v>107434</v>
      </c>
      <c r="IL93" s="5">
        <f t="shared" ca="1" si="556"/>
        <v>0</v>
      </c>
      <c r="IM93" s="5">
        <f t="shared" ca="1" si="556"/>
        <v>1023900</v>
      </c>
      <c r="IN93" s="5">
        <f t="shared" ca="1" si="556"/>
        <v>2029860</v>
      </c>
      <c r="IO93" s="5">
        <f t="shared" ca="1" si="556"/>
        <v>0</v>
      </c>
      <c r="IP93" s="5">
        <f t="shared" ca="1" si="556"/>
        <v>0</v>
      </c>
      <c r="IQ93" s="5">
        <f t="shared" ca="1" si="557"/>
        <v>0</v>
      </c>
      <c r="IR93" s="5"/>
      <c r="IS93" s="5">
        <f t="shared" ca="1" si="558"/>
        <v>25110.2</v>
      </c>
      <c r="IT93" s="5">
        <f t="shared" ca="1" si="558"/>
        <v>11929.8</v>
      </c>
      <c r="IU93" s="5">
        <f t="shared" ca="1" si="558"/>
        <v>0</v>
      </c>
      <c r="IV93" s="5">
        <f t="shared" ca="1" si="558"/>
        <v>0</v>
      </c>
      <c r="IW93" s="5">
        <f t="shared" ca="1" si="558"/>
        <v>0</v>
      </c>
      <c r="IX93" s="5">
        <f t="shared" ca="1" si="558"/>
        <v>0</v>
      </c>
      <c r="IY93" s="5">
        <f t="shared" ca="1" si="558"/>
        <v>7579.02</v>
      </c>
      <c r="IZ93" s="5">
        <f t="shared" ca="1" si="558"/>
        <v>0</v>
      </c>
      <c r="JA93" s="5">
        <f t="shared" ca="1" si="558"/>
        <v>5601.41</v>
      </c>
      <c r="JB93" s="5">
        <f t="shared" ca="1" si="558"/>
        <v>0</v>
      </c>
      <c r="JC93" s="5">
        <f t="shared" ca="1" si="558"/>
        <v>0</v>
      </c>
      <c r="JD93" s="5">
        <f t="shared" ca="1" si="559"/>
        <v>0</v>
      </c>
      <c r="JE93" s="5"/>
      <c r="JF93" s="5">
        <f t="shared" ca="1" si="560"/>
        <v>119.637</v>
      </c>
      <c r="JG93" s="5">
        <f t="shared" ca="1" si="560"/>
        <v>4.6625300000000003</v>
      </c>
      <c r="JH93" s="5">
        <f t="shared" ca="1" si="560"/>
        <v>18.681000000000001</v>
      </c>
      <c r="JI93" s="5">
        <f t="shared" ca="1" si="560"/>
        <v>25.412700000000001</v>
      </c>
      <c r="JJ93" s="5">
        <f t="shared" ca="1" si="560"/>
        <v>2.4826899999999998</v>
      </c>
      <c r="JK93" s="5">
        <f t="shared" ca="1" si="560"/>
        <v>6.76525</v>
      </c>
      <c r="JL93" s="5">
        <f t="shared" ca="1" si="560"/>
        <v>2.7421700000000002</v>
      </c>
      <c r="JM93" s="5">
        <f t="shared" ca="1" si="560"/>
        <v>58.8902</v>
      </c>
      <c r="JN93" s="5"/>
      <c r="JO93" s="19">
        <f t="shared" ca="1" si="505"/>
        <v>31.49714927525477</v>
      </c>
      <c r="JP93" s="19">
        <f t="shared" ca="1" si="506"/>
        <v>2.393164186767057</v>
      </c>
      <c r="JQ93" s="19">
        <f t="shared" ca="1" si="507"/>
        <v>1.6494845092852026</v>
      </c>
      <c r="JR93" s="19">
        <f t="shared" ca="1" si="508"/>
        <v>2.9748834571159812</v>
      </c>
      <c r="JS93" s="19">
        <f t="shared" ca="1" si="509"/>
        <v>0.20303353423360723</v>
      </c>
      <c r="JT93" s="19">
        <f t="shared" ca="1" si="510"/>
        <v>0.73520436271157208</v>
      </c>
      <c r="JU93" s="19">
        <f t="shared" ca="1" si="511"/>
        <v>1.5200937044339125</v>
      </c>
      <c r="JV93" s="19">
        <f t="shared" ca="1" si="512"/>
        <v>7.0068669786136475</v>
      </c>
      <c r="JW93" s="19">
        <f t="shared" ca="1" si="513"/>
        <v>15.014417325693106</v>
      </c>
      <c r="JX93" s="19">
        <f t="shared" ca="1" si="514"/>
        <v>0</v>
      </c>
      <c r="JY93" s="19">
        <f t="shared" ca="1" si="515"/>
        <v>0</v>
      </c>
    </row>
    <row r="94" spans="1:285" ht="15" customHeight="1" x14ac:dyDescent="0.25">
      <c r="A94" s="5">
        <f>IF('Old Results'!E74='New Results'!E74,'New Results'!E74,"0")</f>
        <v>498589</v>
      </c>
      <c r="B94" s="5">
        <f t="shared" si="339"/>
        <v>400</v>
      </c>
      <c r="C94" s="27">
        <f t="shared" si="413"/>
        <v>73</v>
      </c>
      <c r="D94" s="41" t="str">
        <f>'Old Results'!C74</f>
        <v>040006-Run20</v>
      </c>
      <c r="E94" s="41" t="str">
        <f>'New Results'!C74</f>
        <v>040006-Run20</v>
      </c>
      <c r="F94" s="5">
        <f t="shared" ca="1" si="432"/>
        <v>7090</v>
      </c>
      <c r="G94" s="5">
        <f t="shared" ca="1" si="433"/>
        <v>4.0000000000048885E-3</v>
      </c>
      <c r="H94" s="5">
        <f t="shared" ca="1" si="434"/>
        <v>1160</v>
      </c>
      <c r="I94" s="5">
        <f t="shared" ca="1" si="435"/>
        <v>40</v>
      </c>
      <c r="J94" s="5">
        <f t="shared" ca="1" si="436"/>
        <v>3.3999999999978172</v>
      </c>
      <c r="K94" s="5">
        <f t="shared" ca="1" si="437"/>
        <v>14</v>
      </c>
      <c r="L94" s="5">
        <f t="shared" ca="1" si="438"/>
        <v>0</v>
      </c>
      <c r="M94" s="5">
        <f t="shared" ca="1" si="439"/>
        <v>5873</v>
      </c>
      <c r="N94" s="5">
        <f t="shared" ca="1" si="440"/>
        <v>0</v>
      </c>
      <c r="O94" s="5">
        <f t="shared" ca="1" si="441"/>
        <v>0</v>
      </c>
      <c r="P94" s="5">
        <f t="shared" ca="1" si="442"/>
        <v>0</v>
      </c>
      <c r="Q94" s="5">
        <f t="shared" ca="1" si="442"/>
        <v>0</v>
      </c>
      <c r="R94" s="5">
        <f t="shared" ca="1" si="443"/>
        <v>0.59999999999854481</v>
      </c>
      <c r="S94" s="5">
        <f t="shared" ca="1" si="444"/>
        <v>0.6000000000003638</v>
      </c>
      <c r="T94" s="5">
        <f t="shared" ca="1" si="445"/>
        <v>0</v>
      </c>
      <c r="U94" s="5">
        <f t="shared" ca="1" si="446"/>
        <v>0</v>
      </c>
      <c r="V94" s="5">
        <f t="shared" ca="1" si="447"/>
        <v>0</v>
      </c>
      <c r="W94" s="5">
        <f t="shared" ca="1" si="448"/>
        <v>0</v>
      </c>
      <c r="X94" s="5">
        <f t="shared" ca="1" si="449"/>
        <v>0</v>
      </c>
      <c r="Y94" s="5">
        <f t="shared" ca="1" si="450"/>
        <v>0</v>
      </c>
      <c r="Z94" s="5">
        <f t="shared" ca="1" si="451"/>
        <v>0</v>
      </c>
      <c r="AA94" s="5">
        <f t="shared" ca="1" si="452"/>
        <v>0</v>
      </c>
      <c r="AB94" s="5">
        <f t="shared" ca="1" si="453"/>
        <v>0</v>
      </c>
      <c r="AC94" s="5">
        <f t="shared" ca="1" si="453"/>
        <v>0</v>
      </c>
      <c r="AD94" s="37">
        <f t="shared" ca="1" si="454"/>
        <v>0.40999999999999659</v>
      </c>
      <c r="AE94" s="37">
        <f t="shared" ca="1" si="455"/>
        <v>2.4000000000068411E-4</v>
      </c>
      <c r="AF94" s="37">
        <f t="shared" ca="1" si="456"/>
        <v>6.8000000000012051E-2</v>
      </c>
      <c r="AG94" s="37">
        <f t="shared" ca="1" si="457"/>
        <v>2.899999999996794E-3</v>
      </c>
      <c r="AH94" s="37">
        <f t="shared" ca="1" si="458"/>
        <v>2.4000000000024002E-4</v>
      </c>
      <c r="AI94" s="37">
        <f t="shared" ca="1" si="459"/>
        <v>7.299999999998974E-4</v>
      </c>
      <c r="AJ94" s="37">
        <f t="shared" ca="1" si="460"/>
        <v>0</v>
      </c>
      <c r="AK94" s="37">
        <f t="shared" ca="1" si="461"/>
        <v>0.33799999999999386</v>
      </c>
      <c r="AL94" s="33">
        <f t="shared" ca="1" si="516"/>
        <v>70.768485706664194</v>
      </c>
      <c r="AM94" s="33">
        <f t="shared" ca="1" si="517"/>
        <v>70.719846286219706</v>
      </c>
      <c r="AN94" s="24">
        <f t="shared" ca="1" si="462"/>
        <v>6.8777610527648335E-4</v>
      </c>
      <c r="AO94" s="34">
        <f t="shared" ca="1" si="417"/>
        <v>203.33099999999999</v>
      </c>
      <c r="AP94" s="34">
        <f t="shared" ca="1" si="418"/>
        <v>202.92099999999999</v>
      </c>
      <c r="AQ94" s="45">
        <f t="shared" ca="1" si="546"/>
        <v>2.0204907328467562E-3</v>
      </c>
      <c r="AR94" s="34">
        <f t="shared" ca="1" si="518"/>
        <v>-96.3</v>
      </c>
      <c r="AS94" s="34">
        <f t="shared" ca="1" si="519"/>
        <v>-89.1</v>
      </c>
      <c r="AT94" s="47">
        <f t="shared" ca="1" si="547"/>
        <v>8.0808080808080843E-2</v>
      </c>
      <c r="AU94" s="5"/>
      <c r="AV94" s="5">
        <f t="shared" ca="1" si="520"/>
        <v>-124150</v>
      </c>
      <c r="AW94" s="5">
        <f t="shared" ca="1" si="521"/>
        <v>1.470000000000482E-2</v>
      </c>
      <c r="AX94" s="5">
        <f t="shared" ca="1" si="522"/>
        <v>-8203</v>
      </c>
      <c r="AY94" s="5">
        <f t="shared" ca="1" si="523"/>
        <v>-118510</v>
      </c>
      <c r="AZ94" s="5">
        <f t="shared" ca="1" si="524"/>
        <v>-789.40000000000146</v>
      </c>
      <c r="BA94" s="5">
        <f t="shared" ca="1" si="525"/>
        <v>-2518</v>
      </c>
      <c r="BB94" s="5">
        <f t="shared" ca="1" si="526"/>
        <v>0</v>
      </c>
      <c r="BC94" s="5">
        <f t="shared" ca="1" si="527"/>
        <v>5873</v>
      </c>
      <c r="BD94" s="5">
        <f t="shared" ca="1" si="528"/>
        <v>0</v>
      </c>
      <c r="BE94" s="5">
        <f t="shared" ca="1" si="529"/>
        <v>0</v>
      </c>
      <c r="BF94" s="5">
        <f t="shared" ca="1" si="530"/>
        <v>0</v>
      </c>
      <c r="BG94" s="5">
        <f t="shared" ca="1" si="531"/>
        <v>0</v>
      </c>
      <c r="BH94" s="5">
        <f t="shared" ca="1" si="463"/>
        <v>1.9000000000014552</v>
      </c>
      <c r="BI94" s="5">
        <f t="shared" ca="1" si="464"/>
        <v>1.7999999999992724</v>
      </c>
      <c r="BJ94" s="5">
        <f t="shared" ca="1" si="465"/>
        <v>0</v>
      </c>
      <c r="BK94" s="5">
        <f t="shared" ca="1" si="466"/>
        <v>0</v>
      </c>
      <c r="BL94" s="5">
        <f t="shared" ca="1" si="467"/>
        <v>0</v>
      </c>
      <c r="BM94" s="5">
        <f t="shared" ca="1" si="468"/>
        <v>0</v>
      </c>
      <c r="BN94" s="5">
        <f t="shared" ca="1" si="469"/>
        <v>9.999999999308784E-3</v>
      </c>
      <c r="BO94" s="5">
        <f t="shared" ca="1" si="470"/>
        <v>0</v>
      </c>
      <c r="BP94" s="5">
        <f t="shared" ca="1" si="471"/>
        <v>0</v>
      </c>
      <c r="BQ94" s="5">
        <f t="shared" ca="1" si="472"/>
        <v>0</v>
      </c>
      <c r="BR94" s="5">
        <f t="shared" ca="1" si="473"/>
        <v>0</v>
      </c>
      <c r="BS94" s="5">
        <f t="shared" ca="1" si="473"/>
        <v>0</v>
      </c>
      <c r="BT94" s="37">
        <f t="shared" ca="1" si="474"/>
        <v>-6.7979999999999876</v>
      </c>
      <c r="BU94" s="37">
        <f t="shared" ca="1" si="475"/>
        <v>7.299999999998974E-4</v>
      </c>
      <c r="BV94" s="37">
        <f t="shared" ca="1" si="476"/>
        <v>-0.46920000000000073</v>
      </c>
      <c r="BW94" s="37">
        <f t="shared" ca="1" si="477"/>
        <v>-6.4729000000000028</v>
      </c>
      <c r="BX94" s="37">
        <f t="shared" ca="1" si="478"/>
        <v>-5.5439999999999934E-2</v>
      </c>
      <c r="BY94" s="37">
        <f t="shared" ca="1" si="479"/>
        <v>-0.1385500000000004</v>
      </c>
      <c r="BZ94" s="37">
        <f t="shared" ca="1" si="480"/>
        <v>0</v>
      </c>
      <c r="CA94" s="19">
        <f t="shared" ca="1" si="481"/>
        <v>0.33810000000000429</v>
      </c>
      <c r="CB94" s="33">
        <f t="shared" ca="1" si="532"/>
        <v>58.22497271299607</v>
      </c>
      <c r="CC94" s="33">
        <f t="shared" ca="1" si="533"/>
        <v>59.074188800795845</v>
      </c>
      <c r="CD94" s="24">
        <f t="shared" ca="1" si="482"/>
        <v>1.4375416828209314E-2</v>
      </c>
      <c r="CE94" s="34">
        <f t="shared" ca="1" si="421"/>
        <v>107.04</v>
      </c>
      <c r="CF94" s="34">
        <f t="shared" ca="1" si="422"/>
        <v>113.83799999999999</v>
      </c>
      <c r="CG94" s="45">
        <f t="shared" ca="1" si="534"/>
        <v>-5.9716439150371475E-2</v>
      </c>
      <c r="CH94" s="5"/>
      <c r="CJ94" s="5">
        <f t="shared" ca="1" si="548"/>
        <v>171</v>
      </c>
      <c r="CK94" s="5">
        <f t="shared" ca="1" si="549"/>
        <v>172</v>
      </c>
      <c r="CL94" s="63">
        <f t="shared" ca="1" si="550"/>
        <v>-5.8479532163742132E-3</v>
      </c>
      <c r="CO94" s="5">
        <f t="shared" ca="1" si="423"/>
        <v>9791210</v>
      </c>
      <c r="CP94" s="5">
        <f t="shared" ca="1" si="423"/>
        <v>77.878100000000003</v>
      </c>
      <c r="CQ94" s="5">
        <f t="shared" ca="1" si="423"/>
        <v>1359960</v>
      </c>
      <c r="CR94" s="5">
        <f t="shared" ca="1" si="423"/>
        <v>1298750</v>
      </c>
      <c r="CS94" s="5">
        <f t="shared" ca="1" si="423"/>
        <v>29715.3</v>
      </c>
      <c r="CT94" s="5">
        <f t="shared" ca="1" si="423"/>
        <v>94749.4</v>
      </c>
      <c r="CU94" s="5">
        <f t="shared" ca="1" si="423"/>
        <v>0</v>
      </c>
      <c r="CV94" s="5">
        <f t="shared" ca="1" si="423"/>
        <v>619768</v>
      </c>
      <c r="CW94" s="5">
        <f t="shared" ca="1" si="423"/>
        <v>6388190</v>
      </c>
      <c r="CX94" s="5">
        <f t="shared" ca="1" si="423"/>
        <v>0</v>
      </c>
      <c r="CY94" s="5">
        <f t="shared" ca="1" si="423"/>
        <v>0</v>
      </c>
      <c r="CZ94" s="5">
        <f t="shared" ca="1" si="423"/>
        <v>0</v>
      </c>
      <c r="DA94" s="5"/>
      <c r="DB94" s="5">
        <f t="shared" ca="1" si="424"/>
        <v>18767.8</v>
      </c>
      <c r="DC94" s="5">
        <f t="shared" ca="1" si="424"/>
        <v>13669.1</v>
      </c>
      <c r="DD94" s="5">
        <f t="shared" ca="1" si="424"/>
        <v>0</v>
      </c>
      <c r="DE94" s="5">
        <f t="shared" ca="1" si="424"/>
        <v>0</v>
      </c>
      <c r="DF94" s="5">
        <f t="shared" ca="1" si="424"/>
        <v>0</v>
      </c>
      <c r="DG94" s="5">
        <f t="shared" ca="1" si="424"/>
        <v>0</v>
      </c>
      <c r="DH94" s="5">
        <f t="shared" ca="1" si="424"/>
        <v>5098.6400000000003</v>
      </c>
      <c r="DI94" s="5">
        <f t="shared" ca="1" si="424"/>
        <v>0</v>
      </c>
      <c r="DJ94" s="5">
        <f t="shared" ca="1" si="424"/>
        <v>0</v>
      </c>
      <c r="DK94" s="5">
        <f t="shared" ca="1" si="424"/>
        <v>0</v>
      </c>
      <c r="DL94" s="5">
        <f t="shared" ca="1" si="424"/>
        <v>0</v>
      </c>
      <c r="DM94" s="5">
        <f t="shared" ca="1" si="424"/>
        <v>0</v>
      </c>
      <c r="DN94" s="5"/>
      <c r="DO94" s="5">
        <f t="shared" ca="1" si="425"/>
        <v>203.33099999999999</v>
      </c>
      <c r="DP94" s="5">
        <f t="shared" ca="1" si="425"/>
        <v>5.2133200000000004</v>
      </c>
      <c r="DQ94" s="5">
        <f t="shared" ca="1" si="425"/>
        <v>79.519000000000005</v>
      </c>
      <c r="DR94" s="5">
        <f t="shared" ca="1" si="425"/>
        <v>72.193799999999996</v>
      </c>
      <c r="DS94" s="5">
        <f t="shared" ca="1" si="425"/>
        <v>2.4091</v>
      </c>
      <c r="DT94" s="5">
        <f t="shared" ca="1" si="425"/>
        <v>5.9133599999999999</v>
      </c>
      <c r="DU94" s="5">
        <f t="shared" ca="1" si="425"/>
        <v>1.8447</v>
      </c>
      <c r="DV94" s="5">
        <f t="shared" ca="1" si="425"/>
        <v>36.237499999999997</v>
      </c>
      <c r="DW94" s="5"/>
      <c r="DX94" s="19">
        <f t="shared" ca="1" si="483"/>
        <v>70.768485706664194</v>
      </c>
      <c r="DY94" s="19">
        <f t="shared" ca="1" si="484"/>
        <v>2.7420896170537259</v>
      </c>
      <c r="DZ94" s="19">
        <f t="shared" ca="1" si="485"/>
        <v>9.3066303508500976</v>
      </c>
      <c r="EA94" s="19">
        <f t="shared" ca="1" si="486"/>
        <v>8.8877512339822982</v>
      </c>
      <c r="EB94" s="19">
        <f t="shared" ca="1" si="487"/>
        <v>0.20335106390233237</v>
      </c>
      <c r="EC94" s="19">
        <f t="shared" ca="1" si="488"/>
        <v>0.6483996895238362</v>
      </c>
      <c r="ED94" s="19">
        <f t="shared" ca="1" si="489"/>
        <v>1.0226138161892864</v>
      </c>
      <c r="EE94" s="19">
        <f t="shared" ca="1" si="490"/>
        <v>4.2412656837595692</v>
      </c>
      <c r="EF94" s="19">
        <f t="shared" ca="1" si="491"/>
        <v>43.716376173561791</v>
      </c>
      <c r="EG94" s="19">
        <f t="shared" ca="1" si="492"/>
        <v>0</v>
      </c>
      <c r="EH94" s="19">
        <f t="shared" ca="1" si="493"/>
        <v>0</v>
      </c>
      <c r="EI94" s="5"/>
      <c r="EJ94" s="5"/>
      <c r="EK94" s="5"/>
      <c r="EL94" s="5">
        <f t="shared" ca="1" si="551"/>
        <v>9784120</v>
      </c>
      <c r="EM94" s="5">
        <f t="shared" ca="1" si="551"/>
        <v>77.874099999999999</v>
      </c>
      <c r="EN94" s="5">
        <f t="shared" ca="1" si="551"/>
        <v>1358800</v>
      </c>
      <c r="EO94" s="5">
        <f t="shared" ca="1" si="551"/>
        <v>1298710</v>
      </c>
      <c r="EP94" s="5">
        <f t="shared" ca="1" si="551"/>
        <v>29711.9</v>
      </c>
      <c r="EQ94" s="5">
        <f t="shared" ca="1" si="551"/>
        <v>94735.4</v>
      </c>
      <c r="ER94" s="5">
        <f t="shared" ca="1" si="551"/>
        <v>0</v>
      </c>
      <c r="ES94" s="5">
        <f t="shared" ca="1" si="551"/>
        <v>613895</v>
      </c>
      <c r="ET94" s="5">
        <f t="shared" ca="1" si="551"/>
        <v>6388190</v>
      </c>
      <c r="EU94" s="5">
        <f t="shared" ca="1" si="551"/>
        <v>0</v>
      </c>
      <c r="EV94" s="5">
        <f t="shared" ca="1" si="551"/>
        <v>0</v>
      </c>
      <c r="EW94" s="5">
        <f t="shared" ca="1" si="552"/>
        <v>0</v>
      </c>
      <c r="EX94" s="5"/>
      <c r="EY94" s="5">
        <f t="shared" ca="1" si="553"/>
        <v>18767.2</v>
      </c>
      <c r="EZ94" s="5">
        <f t="shared" ca="1" si="553"/>
        <v>13668.5</v>
      </c>
      <c r="FA94" s="5">
        <f t="shared" ca="1" si="553"/>
        <v>0</v>
      </c>
      <c r="FB94" s="5">
        <f t="shared" ca="1" si="553"/>
        <v>0</v>
      </c>
      <c r="FC94" s="5">
        <f t="shared" ca="1" si="553"/>
        <v>0</v>
      </c>
      <c r="FD94" s="5">
        <f t="shared" ca="1" si="553"/>
        <v>0</v>
      </c>
      <c r="FE94" s="5">
        <f t="shared" ca="1" si="553"/>
        <v>5098.6400000000003</v>
      </c>
      <c r="FF94" s="5">
        <f t="shared" ca="1" si="553"/>
        <v>0</v>
      </c>
      <c r="FG94" s="5">
        <f t="shared" ca="1" si="553"/>
        <v>0</v>
      </c>
      <c r="FH94" s="5">
        <f t="shared" ca="1" si="553"/>
        <v>0</v>
      </c>
      <c r="FI94" s="5">
        <f t="shared" ca="1" si="553"/>
        <v>0</v>
      </c>
      <c r="FJ94" s="5">
        <f t="shared" ca="1" si="554"/>
        <v>0</v>
      </c>
      <c r="FK94" s="5"/>
      <c r="FL94" s="5">
        <f t="shared" ca="1" si="555"/>
        <v>202.92099999999999</v>
      </c>
      <c r="FM94" s="5">
        <f t="shared" ca="1" si="555"/>
        <v>5.2130799999999997</v>
      </c>
      <c r="FN94" s="5">
        <f t="shared" ca="1" si="555"/>
        <v>79.450999999999993</v>
      </c>
      <c r="FO94" s="5">
        <f t="shared" ca="1" si="555"/>
        <v>72.190899999999999</v>
      </c>
      <c r="FP94" s="5">
        <f t="shared" ca="1" si="555"/>
        <v>2.4088599999999998</v>
      </c>
      <c r="FQ94" s="5">
        <f t="shared" ca="1" si="555"/>
        <v>5.9126300000000001</v>
      </c>
      <c r="FR94" s="5">
        <f t="shared" ca="1" si="555"/>
        <v>1.8447</v>
      </c>
      <c r="FS94" s="5">
        <f t="shared" ca="1" si="555"/>
        <v>35.899500000000003</v>
      </c>
      <c r="FT94" s="5"/>
      <c r="FU94" s="19">
        <f t="shared" ca="1" si="494"/>
        <v>70.719846286219706</v>
      </c>
      <c r="FV94" s="19">
        <f t="shared" ca="1" si="495"/>
        <v>2.741969250082132</v>
      </c>
      <c r="FW94" s="19">
        <f t="shared" ca="1" si="496"/>
        <v>9.2986921091319701</v>
      </c>
      <c r="FX94" s="19">
        <f t="shared" ca="1" si="497"/>
        <v>8.8874775015092577</v>
      </c>
      <c r="FY94" s="19">
        <f t="shared" ca="1" si="498"/>
        <v>0.20332779664212408</v>
      </c>
      <c r="FZ94" s="19">
        <f t="shared" ca="1" si="499"/>
        <v>0.64830388315827259</v>
      </c>
      <c r="GA94" s="19">
        <f t="shared" ca="1" si="500"/>
        <v>1.0226138161892864</v>
      </c>
      <c r="GB94" s="19">
        <f t="shared" ca="1" si="501"/>
        <v>4.2010749134056304</v>
      </c>
      <c r="GC94" s="19">
        <f t="shared" ca="1" si="502"/>
        <v>43.716376173561791</v>
      </c>
      <c r="GD94" s="19">
        <f t="shared" ca="1" si="503"/>
        <v>0</v>
      </c>
      <c r="GE94" s="19">
        <f t="shared" ca="1" si="504"/>
        <v>0</v>
      </c>
      <c r="GF94" s="5"/>
      <c r="GG94" s="5"/>
      <c r="GH94" s="5"/>
      <c r="GI94" s="5">
        <f t="shared" ca="1" si="428"/>
        <v>8016410</v>
      </c>
      <c r="GJ94" s="5">
        <f t="shared" ca="1" si="428"/>
        <v>66.381799999999998</v>
      </c>
      <c r="GK94" s="5">
        <f t="shared" ca="1" si="428"/>
        <v>315279</v>
      </c>
      <c r="GL94" s="5">
        <f t="shared" ca="1" si="428"/>
        <v>558233</v>
      </c>
      <c r="GM94" s="5">
        <f t="shared" ca="1" si="428"/>
        <v>38602.5</v>
      </c>
      <c r="GN94" s="5">
        <f t="shared" ca="1" si="428"/>
        <v>125139</v>
      </c>
      <c r="GO94" s="5">
        <f t="shared" ca="1" si="428"/>
        <v>0</v>
      </c>
      <c r="GP94" s="5">
        <f t="shared" ca="1" si="428"/>
        <v>590901</v>
      </c>
      <c r="GQ94" s="5">
        <f t="shared" ca="1" si="428"/>
        <v>6388190</v>
      </c>
      <c r="GR94" s="5">
        <f t="shared" ca="1" si="428"/>
        <v>0</v>
      </c>
      <c r="GS94" s="5">
        <f t="shared" ca="1" si="428"/>
        <v>0</v>
      </c>
      <c r="GT94" s="5">
        <f t="shared" ca="1" si="428"/>
        <v>0</v>
      </c>
      <c r="GU94" s="5"/>
      <c r="GV94" s="5">
        <f t="shared" ca="1" si="429"/>
        <v>16783.400000000001</v>
      </c>
      <c r="GW94" s="5">
        <f t="shared" ca="1" si="429"/>
        <v>11382.5</v>
      </c>
      <c r="GX94" s="5">
        <f t="shared" ca="1" si="429"/>
        <v>0</v>
      </c>
      <c r="GY94" s="5">
        <f t="shared" ca="1" si="429"/>
        <v>0</v>
      </c>
      <c r="GZ94" s="5">
        <f t="shared" ca="1" si="429"/>
        <v>0</v>
      </c>
      <c r="HA94" s="5">
        <f t="shared" ca="1" si="429"/>
        <v>0</v>
      </c>
      <c r="HB94" s="5">
        <f t="shared" ca="1" si="429"/>
        <v>5400.82</v>
      </c>
      <c r="HC94" s="5">
        <f t="shared" ca="1" si="429"/>
        <v>0</v>
      </c>
      <c r="HD94" s="5">
        <f t="shared" ca="1" si="429"/>
        <v>0</v>
      </c>
      <c r="HE94" s="5">
        <f t="shared" ca="1" si="429"/>
        <v>0</v>
      </c>
      <c r="HF94" s="5">
        <f t="shared" ca="1" si="429"/>
        <v>0</v>
      </c>
      <c r="HG94" s="5">
        <f t="shared" ca="1" si="429"/>
        <v>0</v>
      </c>
      <c r="HH94" s="5"/>
      <c r="HI94" s="5">
        <f t="shared" ca="1" si="430"/>
        <v>107.04</v>
      </c>
      <c r="HJ94" s="5">
        <f t="shared" ca="1" si="430"/>
        <v>4.3707799999999999</v>
      </c>
      <c r="HK94" s="5">
        <f t="shared" ca="1" si="430"/>
        <v>23.300899999999999</v>
      </c>
      <c r="HL94" s="5">
        <f t="shared" ca="1" si="430"/>
        <v>31.89</v>
      </c>
      <c r="HM94" s="5">
        <f t="shared" ca="1" si="430"/>
        <v>3.0473400000000002</v>
      </c>
      <c r="HN94" s="5">
        <f t="shared" ca="1" si="430"/>
        <v>7.7972599999999996</v>
      </c>
      <c r="HO94" s="5">
        <f t="shared" ca="1" si="430"/>
        <v>1.9540500000000001</v>
      </c>
      <c r="HP94" s="5">
        <f t="shared" ca="1" si="430"/>
        <v>34.679900000000004</v>
      </c>
      <c r="HQ94" s="5"/>
      <c r="HR94" s="19">
        <f t="shared" ca="1" si="535"/>
        <v>58.22497271299607</v>
      </c>
      <c r="HS94" s="19">
        <f t="shared" ca="1" si="536"/>
        <v>2.2833967349893398</v>
      </c>
      <c r="HT94" s="19">
        <f t="shared" ca="1" si="537"/>
        <v>2.1575525091809089</v>
      </c>
      <c r="HU94" s="19">
        <f t="shared" ca="1" si="538"/>
        <v>3.8201624905483276</v>
      </c>
      <c r="HV94" s="19">
        <f t="shared" ca="1" si="539"/>
        <v>0.26416894476211872</v>
      </c>
      <c r="HW94" s="19">
        <f t="shared" ca="1" si="540"/>
        <v>0.85636519859042215</v>
      </c>
      <c r="HX94" s="19">
        <f t="shared" ca="1" si="541"/>
        <v>1.0832208492365456</v>
      </c>
      <c r="HY94" s="19">
        <f t="shared" ca="1" si="542"/>
        <v>4.0437198012792104</v>
      </c>
      <c r="HZ94" s="19">
        <f t="shared" ca="1" si="543"/>
        <v>43.716376173561791</v>
      </c>
      <c r="IA94" s="19">
        <f t="shared" ca="1" si="544"/>
        <v>0</v>
      </c>
      <c r="IB94" s="19">
        <f t="shared" ca="1" si="545"/>
        <v>0</v>
      </c>
      <c r="IC94" s="5"/>
      <c r="ID94" s="5"/>
      <c r="IE94" s="5"/>
      <c r="IF94" s="5">
        <f t="shared" ca="1" si="556"/>
        <v>8140560</v>
      </c>
      <c r="IG94" s="5">
        <f t="shared" ca="1" si="556"/>
        <v>66.367099999999994</v>
      </c>
      <c r="IH94" s="5">
        <f t="shared" ca="1" si="556"/>
        <v>323482</v>
      </c>
      <c r="II94" s="5">
        <f t="shared" ca="1" si="556"/>
        <v>676743</v>
      </c>
      <c r="IJ94" s="5">
        <f t="shared" ca="1" si="556"/>
        <v>39391.9</v>
      </c>
      <c r="IK94" s="5">
        <f t="shared" ca="1" si="556"/>
        <v>127657</v>
      </c>
      <c r="IL94" s="5">
        <f t="shared" ca="1" si="556"/>
        <v>0</v>
      </c>
      <c r="IM94" s="5">
        <f t="shared" ca="1" si="556"/>
        <v>585028</v>
      </c>
      <c r="IN94" s="5">
        <f t="shared" ca="1" si="556"/>
        <v>6388190</v>
      </c>
      <c r="IO94" s="5">
        <f t="shared" ca="1" si="556"/>
        <v>0</v>
      </c>
      <c r="IP94" s="5">
        <f t="shared" ca="1" si="556"/>
        <v>0</v>
      </c>
      <c r="IQ94" s="5">
        <f t="shared" ca="1" si="557"/>
        <v>0</v>
      </c>
      <c r="IR94" s="5"/>
      <c r="IS94" s="5">
        <f t="shared" ca="1" si="558"/>
        <v>16781.5</v>
      </c>
      <c r="IT94" s="5">
        <f t="shared" ca="1" si="558"/>
        <v>11380.7</v>
      </c>
      <c r="IU94" s="5">
        <f t="shared" ca="1" si="558"/>
        <v>0</v>
      </c>
      <c r="IV94" s="5">
        <f t="shared" ca="1" si="558"/>
        <v>0</v>
      </c>
      <c r="IW94" s="5">
        <f t="shared" ca="1" si="558"/>
        <v>0</v>
      </c>
      <c r="IX94" s="5">
        <f t="shared" ca="1" si="558"/>
        <v>0</v>
      </c>
      <c r="IY94" s="5">
        <f t="shared" ca="1" si="558"/>
        <v>5400.81</v>
      </c>
      <c r="IZ94" s="5">
        <f t="shared" ca="1" si="558"/>
        <v>0</v>
      </c>
      <c r="JA94" s="5">
        <f t="shared" ca="1" si="558"/>
        <v>0</v>
      </c>
      <c r="JB94" s="5">
        <f t="shared" ca="1" si="558"/>
        <v>0</v>
      </c>
      <c r="JC94" s="5">
        <f t="shared" ca="1" si="558"/>
        <v>0</v>
      </c>
      <c r="JD94" s="5">
        <f t="shared" ca="1" si="559"/>
        <v>0</v>
      </c>
      <c r="JE94" s="5"/>
      <c r="JF94" s="5">
        <f t="shared" ca="1" si="560"/>
        <v>113.83799999999999</v>
      </c>
      <c r="JG94" s="5">
        <f t="shared" ca="1" si="560"/>
        <v>4.37005</v>
      </c>
      <c r="JH94" s="5">
        <f t="shared" ca="1" si="560"/>
        <v>23.770099999999999</v>
      </c>
      <c r="JI94" s="5">
        <f t="shared" ca="1" si="560"/>
        <v>38.362900000000003</v>
      </c>
      <c r="JJ94" s="5">
        <f t="shared" ca="1" si="560"/>
        <v>3.1027800000000001</v>
      </c>
      <c r="JK94" s="5">
        <f t="shared" ca="1" si="560"/>
        <v>7.93581</v>
      </c>
      <c r="JL94" s="5">
        <f t="shared" ca="1" si="560"/>
        <v>1.9540500000000001</v>
      </c>
      <c r="JM94" s="5">
        <f t="shared" ca="1" si="560"/>
        <v>34.341799999999999</v>
      </c>
      <c r="JN94" s="5"/>
      <c r="JO94" s="19">
        <f t="shared" ca="1" si="505"/>
        <v>59.074188800795845</v>
      </c>
      <c r="JP94" s="19">
        <f t="shared" ca="1" si="506"/>
        <v>2.2830356155976168</v>
      </c>
      <c r="JQ94" s="19">
        <f t="shared" ca="1" si="507"/>
        <v>2.2136881960893642</v>
      </c>
      <c r="JR94" s="19">
        <f t="shared" ca="1" si="508"/>
        <v>4.631163375044375</v>
      </c>
      <c r="JS94" s="19">
        <f t="shared" ca="1" si="509"/>
        <v>0.2695710551175417</v>
      </c>
      <c r="JT94" s="19">
        <f t="shared" ca="1" si="510"/>
        <v>0.87359665776822193</v>
      </c>
      <c r="JU94" s="19">
        <f t="shared" ca="1" si="511"/>
        <v>1.0832188435765731</v>
      </c>
      <c r="JV94" s="19">
        <f t="shared" ca="1" si="512"/>
        <v>4.0035290309252707</v>
      </c>
      <c r="JW94" s="19">
        <f t="shared" ca="1" si="513"/>
        <v>43.716376173561791</v>
      </c>
      <c r="JX94" s="19">
        <f t="shared" ca="1" si="514"/>
        <v>0</v>
      </c>
      <c r="JY94" s="19">
        <f t="shared" ca="1" si="515"/>
        <v>0</v>
      </c>
    </row>
    <row r="95" spans="1:285" ht="15" customHeight="1" x14ac:dyDescent="0.25">
      <c r="A95" s="5">
        <f>IF('Old Results'!E75='New Results'!E75,'New Results'!E75,"0")</f>
        <v>24563.1</v>
      </c>
      <c r="B95" s="5">
        <f t="shared" si="339"/>
        <v>500</v>
      </c>
      <c r="C95" s="27">
        <f t="shared" si="413"/>
        <v>74</v>
      </c>
      <c r="D95" s="41" t="str">
        <f>'Old Results'!C75</f>
        <v>050006-Run16</v>
      </c>
      <c r="E95" s="41" t="str">
        <f>'New Results'!C75</f>
        <v>050006-Run16</v>
      </c>
      <c r="F95" s="5">
        <f t="shared" ca="1" si="432"/>
        <v>2433</v>
      </c>
      <c r="G95" s="5">
        <f t="shared" ca="1" si="433"/>
        <v>-9.6920000000000339E-2</v>
      </c>
      <c r="H95" s="5">
        <f t="shared" ca="1" si="434"/>
        <v>259.09999999999854</v>
      </c>
      <c r="I95" s="5">
        <f t="shared" ca="1" si="435"/>
        <v>53.350000000000364</v>
      </c>
      <c r="J95" s="5">
        <f t="shared" ca="1" si="436"/>
        <v>0</v>
      </c>
      <c r="K95" s="5">
        <f t="shared" ca="1" si="437"/>
        <v>-13.949999999999818</v>
      </c>
      <c r="L95" s="5">
        <f t="shared" ca="1" si="438"/>
        <v>0</v>
      </c>
      <c r="M95" s="5">
        <f t="shared" ca="1" si="439"/>
        <v>2135</v>
      </c>
      <c r="N95" s="5">
        <f t="shared" ca="1" si="440"/>
        <v>0</v>
      </c>
      <c r="O95" s="5">
        <f t="shared" ca="1" si="441"/>
        <v>0</v>
      </c>
      <c r="P95" s="5">
        <f t="shared" ca="1" si="442"/>
        <v>0</v>
      </c>
      <c r="Q95" s="5">
        <f t="shared" ca="1" si="442"/>
        <v>0</v>
      </c>
      <c r="R95" s="5">
        <f t="shared" ca="1" si="443"/>
        <v>-16.440000000000055</v>
      </c>
      <c r="S95" s="5">
        <f t="shared" ca="1" si="444"/>
        <v>-16.442000000000007</v>
      </c>
      <c r="T95" s="5">
        <f t="shared" ca="1" si="445"/>
        <v>0</v>
      </c>
      <c r="U95" s="5">
        <f t="shared" ca="1" si="446"/>
        <v>0</v>
      </c>
      <c r="V95" s="5">
        <f t="shared" ca="1" si="447"/>
        <v>0</v>
      </c>
      <c r="W95" s="5">
        <f t="shared" ca="1" si="448"/>
        <v>0</v>
      </c>
      <c r="X95" s="5">
        <f t="shared" ca="1" si="449"/>
        <v>0</v>
      </c>
      <c r="Y95" s="5">
        <f t="shared" ca="1" si="450"/>
        <v>0</v>
      </c>
      <c r="Z95" s="5">
        <f t="shared" ca="1" si="451"/>
        <v>0</v>
      </c>
      <c r="AA95" s="5">
        <f t="shared" ca="1" si="452"/>
        <v>0</v>
      </c>
      <c r="AB95" s="5">
        <f t="shared" ca="1" si="453"/>
        <v>0</v>
      </c>
      <c r="AC95" s="5">
        <f t="shared" ca="1" si="453"/>
        <v>0</v>
      </c>
      <c r="AD95" s="37">
        <f t="shared" ca="1" si="454"/>
        <v>3.1220000000000141</v>
      </c>
      <c r="AE95" s="37">
        <f t="shared" ca="1" si="455"/>
        <v>-0.13391999999999982</v>
      </c>
      <c r="AF95" s="37">
        <f t="shared" ca="1" si="456"/>
        <v>0.44010000000000105</v>
      </c>
      <c r="AG95" s="37">
        <f t="shared" ca="1" si="457"/>
        <v>7.9200000000000159E-2</v>
      </c>
      <c r="AH95" s="37">
        <f t="shared" ca="1" si="458"/>
        <v>0</v>
      </c>
      <c r="AI95" s="37">
        <f t="shared" ca="1" si="459"/>
        <v>-1.3660000000000005E-2</v>
      </c>
      <c r="AJ95" s="37">
        <f t="shared" ca="1" si="460"/>
        <v>0</v>
      </c>
      <c r="AK95" s="37">
        <f t="shared" ca="1" si="461"/>
        <v>2.7497999999999934</v>
      </c>
      <c r="AL95" s="33">
        <f t="shared" ca="1" si="516"/>
        <v>29.413617173728074</v>
      </c>
      <c r="AM95" s="33">
        <f t="shared" ca="1" si="517"/>
        <v>29.14258477146614</v>
      </c>
      <c r="AN95" s="24">
        <f t="shared" ca="1" si="462"/>
        <v>9.3002183707227327E-3</v>
      </c>
      <c r="AO95" s="34">
        <f t="shared" ca="1" si="417"/>
        <v>143.05600000000001</v>
      </c>
      <c r="AP95" s="34">
        <f t="shared" ca="1" si="418"/>
        <v>139.934</v>
      </c>
      <c r="AQ95" s="45">
        <f t="shared" ca="1" si="546"/>
        <v>2.2310517815541712E-2</v>
      </c>
      <c r="AR95" s="34">
        <f t="shared" ca="1" si="518"/>
        <v>4.5</v>
      </c>
      <c r="AS95" s="34">
        <f t="shared" ca="1" si="519"/>
        <v>4.5999999999999996</v>
      </c>
      <c r="AT95" s="47">
        <f t="shared" ca="1" si="547"/>
        <v>-2.1739130434782532E-2</v>
      </c>
      <c r="AU95" s="5"/>
      <c r="AV95" s="5">
        <f t="shared" ca="1" si="520"/>
        <v>2391</v>
      </c>
      <c r="AW95" s="5">
        <f t="shared" ca="1" si="521"/>
        <v>-0.12610999999999972</v>
      </c>
      <c r="AX95" s="5">
        <f t="shared" ca="1" si="522"/>
        <v>187.10000000000218</v>
      </c>
      <c r="AY95" s="5">
        <f t="shared" ca="1" si="523"/>
        <v>79.600000000000364</v>
      </c>
      <c r="AZ95" s="5">
        <f t="shared" ca="1" si="524"/>
        <v>0</v>
      </c>
      <c r="BA95" s="5">
        <f t="shared" ca="1" si="525"/>
        <v>-11.150000000000091</v>
      </c>
      <c r="BB95" s="5">
        <f t="shared" ca="1" si="526"/>
        <v>0</v>
      </c>
      <c r="BC95" s="5">
        <f t="shared" ca="1" si="527"/>
        <v>2135.0999999999985</v>
      </c>
      <c r="BD95" s="5">
        <f t="shared" ca="1" si="528"/>
        <v>0</v>
      </c>
      <c r="BE95" s="5">
        <f t="shared" ca="1" si="529"/>
        <v>0</v>
      </c>
      <c r="BF95" s="5">
        <f t="shared" ca="1" si="530"/>
        <v>0</v>
      </c>
      <c r="BG95" s="5">
        <f t="shared" ca="1" si="531"/>
        <v>0</v>
      </c>
      <c r="BH95" s="5">
        <f t="shared" ca="1" si="463"/>
        <v>-20.590000000000146</v>
      </c>
      <c r="BI95" s="5">
        <f t="shared" ca="1" si="464"/>
        <v>-20.599000000000046</v>
      </c>
      <c r="BJ95" s="5">
        <f t="shared" ca="1" si="465"/>
        <v>0</v>
      </c>
      <c r="BK95" s="5">
        <f t="shared" ca="1" si="466"/>
        <v>0</v>
      </c>
      <c r="BL95" s="5">
        <f t="shared" ca="1" si="467"/>
        <v>0</v>
      </c>
      <c r="BM95" s="5">
        <f t="shared" ca="1" si="468"/>
        <v>0</v>
      </c>
      <c r="BN95" s="5">
        <f t="shared" ca="1" si="469"/>
        <v>0</v>
      </c>
      <c r="BO95" s="5">
        <f t="shared" ca="1" si="470"/>
        <v>0</v>
      </c>
      <c r="BP95" s="5">
        <f t="shared" ca="1" si="471"/>
        <v>0</v>
      </c>
      <c r="BQ95" s="5">
        <f t="shared" ca="1" si="472"/>
        <v>0</v>
      </c>
      <c r="BR95" s="5">
        <f t="shared" ca="1" si="473"/>
        <v>0</v>
      </c>
      <c r="BS95" s="5">
        <f t="shared" ca="1" si="473"/>
        <v>0</v>
      </c>
      <c r="BT95" s="37">
        <f t="shared" ca="1" si="474"/>
        <v>3.0260000000000105</v>
      </c>
      <c r="BU95" s="37">
        <f t="shared" ca="1" si="475"/>
        <v>-0.16687999999999992</v>
      </c>
      <c r="BV95" s="37">
        <f t="shared" ca="1" si="476"/>
        <v>0.34479999999999933</v>
      </c>
      <c r="BW95" s="37">
        <f t="shared" ca="1" si="477"/>
        <v>0.10910000000000153</v>
      </c>
      <c r="BX95" s="37">
        <f t="shared" ca="1" si="478"/>
        <v>0</v>
      </c>
      <c r="BY95" s="37">
        <f t="shared" ca="1" si="479"/>
        <v>-1.0680000000000023E-2</v>
      </c>
      <c r="BZ95" s="37">
        <f t="shared" ca="1" si="480"/>
        <v>0</v>
      </c>
      <c r="CA95" s="19">
        <f t="shared" ca="1" si="481"/>
        <v>2.7498000000000076</v>
      </c>
      <c r="CB95" s="33">
        <f t="shared" ca="1" si="532"/>
        <v>31.399618614914242</v>
      </c>
      <c r="CC95" s="33">
        <f t="shared" ca="1" si="533"/>
        <v>31.151315591273089</v>
      </c>
      <c r="CD95" s="24">
        <f t="shared" ca="1" si="482"/>
        <v>7.9708679690790978E-3</v>
      </c>
      <c r="CE95" s="34">
        <f t="shared" ca="1" si="421"/>
        <v>147.559</v>
      </c>
      <c r="CF95" s="34">
        <f t="shared" ca="1" si="422"/>
        <v>144.53299999999999</v>
      </c>
      <c r="CG95" s="45">
        <f t="shared" ca="1" si="534"/>
        <v>2.0936395148512872E-2</v>
      </c>
      <c r="CH95" s="5"/>
      <c r="CJ95" s="5">
        <f t="shared" ca="1" si="548"/>
        <v>48</v>
      </c>
      <c r="CK95" s="5">
        <f t="shared" ca="1" si="549"/>
        <v>47</v>
      </c>
      <c r="CL95" s="63">
        <f t="shared" ca="1" si="550"/>
        <v>2.083333333333337E-2</v>
      </c>
      <c r="CO95" s="5">
        <f t="shared" ca="1" si="423"/>
        <v>173885</v>
      </c>
      <c r="CP95" s="5">
        <f t="shared" ca="1" si="423"/>
        <v>3.2476699999999998</v>
      </c>
      <c r="CQ95" s="5">
        <f t="shared" ca="1" si="423"/>
        <v>28223.1</v>
      </c>
      <c r="CR95" s="5">
        <f t="shared" ca="1" si="423"/>
        <v>8909.35</v>
      </c>
      <c r="CS95" s="5">
        <f t="shared" ca="1" si="423"/>
        <v>0</v>
      </c>
      <c r="CT95" s="5">
        <f t="shared" ca="1" si="423"/>
        <v>1241.1600000000001</v>
      </c>
      <c r="CU95" s="5">
        <f t="shared" ca="1" si="423"/>
        <v>0</v>
      </c>
      <c r="CV95" s="5">
        <f t="shared" ca="1" si="423"/>
        <v>57714.8</v>
      </c>
      <c r="CW95" s="5">
        <f t="shared" ca="1" si="423"/>
        <v>77659.399999999994</v>
      </c>
      <c r="CX95" s="5">
        <f t="shared" ca="1" si="423"/>
        <v>0</v>
      </c>
      <c r="CY95" s="5">
        <f t="shared" ca="1" si="423"/>
        <v>133.94</v>
      </c>
      <c r="CZ95" s="5">
        <f t="shared" ca="1" si="423"/>
        <v>0</v>
      </c>
      <c r="DA95" s="5"/>
      <c r="DB95" s="5">
        <f t="shared" ca="1" si="424"/>
        <v>1291.94</v>
      </c>
      <c r="DC95" s="5">
        <f t="shared" ca="1" si="424"/>
        <v>572.88699999999994</v>
      </c>
      <c r="DD95" s="5">
        <f t="shared" ca="1" si="424"/>
        <v>0</v>
      </c>
      <c r="DE95" s="5">
        <f t="shared" ca="1" si="424"/>
        <v>0</v>
      </c>
      <c r="DF95" s="5">
        <f t="shared" ca="1" si="424"/>
        <v>0</v>
      </c>
      <c r="DG95" s="5">
        <f t="shared" ca="1" si="424"/>
        <v>0</v>
      </c>
      <c r="DH95" s="5">
        <f t="shared" ca="1" si="424"/>
        <v>719.04899999999998</v>
      </c>
      <c r="DI95" s="5">
        <f t="shared" ca="1" si="424"/>
        <v>0</v>
      </c>
      <c r="DJ95" s="5">
        <f t="shared" ca="1" si="424"/>
        <v>0</v>
      </c>
      <c r="DK95" s="5">
        <f t="shared" ca="1" si="424"/>
        <v>0</v>
      </c>
      <c r="DL95" s="5">
        <f t="shared" ca="1" si="424"/>
        <v>0</v>
      </c>
      <c r="DM95" s="5">
        <f t="shared" ca="1" si="424"/>
        <v>0</v>
      </c>
      <c r="DN95" s="5"/>
      <c r="DO95" s="5">
        <f t="shared" ca="1" si="425"/>
        <v>143.05600000000001</v>
      </c>
      <c r="DP95" s="5">
        <f t="shared" ca="1" si="425"/>
        <v>4.7443600000000004</v>
      </c>
      <c r="DQ95" s="5">
        <f t="shared" ca="1" si="425"/>
        <v>46.767699999999998</v>
      </c>
      <c r="DR95" s="5">
        <f t="shared" ca="1" si="425"/>
        <v>11.256600000000001</v>
      </c>
      <c r="DS95" s="5">
        <f t="shared" ca="1" si="425"/>
        <v>0</v>
      </c>
      <c r="DT95" s="5">
        <f t="shared" ca="1" si="425"/>
        <v>1.2139800000000001</v>
      </c>
      <c r="DU95" s="5">
        <f t="shared" ca="1" si="425"/>
        <v>5.2835900000000002</v>
      </c>
      <c r="DV95" s="5">
        <f t="shared" ca="1" si="425"/>
        <v>73.789599999999993</v>
      </c>
      <c r="DW95" s="5"/>
      <c r="DX95" s="19">
        <f t="shared" ca="1" si="483"/>
        <v>29.413617173728074</v>
      </c>
      <c r="DY95" s="19">
        <f t="shared" ca="1" si="484"/>
        <v>2.3327585300731584</v>
      </c>
      <c r="DZ95" s="19">
        <f t="shared" ca="1" si="485"/>
        <v>3.9204016268304898</v>
      </c>
      <c r="EA95" s="19">
        <f t="shared" ca="1" si="486"/>
        <v>1.2375759655743779</v>
      </c>
      <c r="EB95" s="19">
        <f t="shared" ca="1" si="487"/>
        <v>0</v>
      </c>
      <c r="EC95" s="19">
        <f t="shared" ca="1" si="488"/>
        <v>0.17240649266582803</v>
      </c>
      <c r="ED95" s="19">
        <f t="shared" ca="1" si="489"/>
        <v>2.9273544463036019</v>
      </c>
      <c r="EE95" s="19">
        <f t="shared" ca="1" si="490"/>
        <v>8.0170213694525536</v>
      </c>
      <c r="EF95" s="19">
        <f t="shared" ca="1" si="491"/>
        <v>10.787476857562766</v>
      </c>
      <c r="EG95" s="19">
        <f t="shared" ca="1" si="492"/>
        <v>0</v>
      </c>
      <c r="EH95" s="19">
        <f t="shared" ca="1" si="493"/>
        <v>1.8605277021222891E-2</v>
      </c>
      <c r="EI95" s="5"/>
      <c r="EJ95" s="5"/>
      <c r="EK95" s="5"/>
      <c r="EL95" s="5">
        <f t="shared" ca="1" si="551"/>
        <v>171452</v>
      </c>
      <c r="EM95" s="5">
        <f t="shared" ca="1" si="551"/>
        <v>3.3445900000000002</v>
      </c>
      <c r="EN95" s="5">
        <f t="shared" ca="1" si="551"/>
        <v>27964</v>
      </c>
      <c r="EO95" s="5">
        <f t="shared" ca="1" si="551"/>
        <v>8856</v>
      </c>
      <c r="EP95" s="5">
        <f t="shared" ca="1" si="551"/>
        <v>0</v>
      </c>
      <c r="EQ95" s="5">
        <f t="shared" ca="1" si="551"/>
        <v>1255.1099999999999</v>
      </c>
      <c r="ER95" s="5">
        <f t="shared" ca="1" si="551"/>
        <v>0</v>
      </c>
      <c r="ES95" s="5">
        <f t="shared" ca="1" si="551"/>
        <v>55579.8</v>
      </c>
      <c r="ET95" s="5">
        <f t="shared" ca="1" si="551"/>
        <v>77659.399999999994</v>
      </c>
      <c r="EU95" s="5">
        <f t="shared" ca="1" si="551"/>
        <v>0</v>
      </c>
      <c r="EV95" s="5">
        <f t="shared" ca="1" si="551"/>
        <v>133.94</v>
      </c>
      <c r="EW95" s="5">
        <f t="shared" ca="1" si="552"/>
        <v>0</v>
      </c>
      <c r="EX95" s="5"/>
      <c r="EY95" s="5">
        <f t="shared" ca="1" si="553"/>
        <v>1308.3800000000001</v>
      </c>
      <c r="EZ95" s="5">
        <f t="shared" ca="1" si="553"/>
        <v>589.32899999999995</v>
      </c>
      <c r="FA95" s="5">
        <f t="shared" ca="1" si="553"/>
        <v>0</v>
      </c>
      <c r="FB95" s="5">
        <f t="shared" ca="1" si="553"/>
        <v>0</v>
      </c>
      <c r="FC95" s="5">
        <f t="shared" ca="1" si="553"/>
        <v>0</v>
      </c>
      <c r="FD95" s="5">
        <f t="shared" ca="1" si="553"/>
        <v>0</v>
      </c>
      <c r="FE95" s="5">
        <f t="shared" ca="1" si="553"/>
        <v>719.04899999999998</v>
      </c>
      <c r="FF95" s="5">
        <f t="shared" ca="1" si="553"/>
        <v>0</v>
      </c>
      <c r="FG95" s="5">
        <f t="shared" ca="1" si="553"/>
        <v>0</v>
      </c>
      <c r="FH95" s="5">
        <f t="shared" ca="1" si="553"/>
        <v>0</v>
      </c>
      <c r="FI95" s="5">
        <f t="shared" ca="1" si="553"/>
        <v>0</v>
      </c>
      <c r="FJ95" s="5">
        <f t="shared" ca="1" si="554"/>
        <v>0</v>
      </c>
      <c r="FK95" s="5"/>
      <c r="FL95" s="5">
        <f t="shared" ca="1" si="555"/>
        <v>139.934</v>
      </c>
      <c r="FM95" s="5">
        <f t="shared" ca="1" si="555"/>
        <v>4.8782800000000002</v>
      </c>
      <c r="FN95" s="5">
        <f t="shared" ca="1" si="555"/>
        <v>46.327599999999997</v>
      </c>
      <c r="FO95" s="5">
        <f t="shared" ca="1" si="555"/>
        <v>11.1774</v>
      </c>
      <c r="FP95" s="5">
        <f t="shared" ca="1" si="555"/>
        <v>0</v>
      </c>
      <c r="FQ95" s="5">
        <f t="shared" ca="1" si="555"/>
        <v>1.2276400000000001</v>
      </c>
      <c r="FR95" s="5">
        <f t="shared" ca="1" si="555"/>
        <v>5.2835900000000002</v>
      </c>
      <c r="FS95" s="5">
        <f t="shared" ca="1" si="555"/>
        <v>71.0398</v>
      </c>
      <c r="FT95" s="5"/>
      <c r="FU95" s="19">
        <f t="shared" ca="1" si="494"/>
        <v>29.14258477146614</v>
      </c>
      <c r="FV95" s="19">
        <f t="shared" ca="1" si="495"/>
        <v>2.3997097980743471</v>
      </c>
      <c r="FW95" s="19">
        <f t="shared" ca="1" si="496"/>
        <v>3.8844106810622434</v>
      </c>
      <c r="FX95" s="19">
        <f t="shared" ca="1" si="497"/>
        <v>1.2301652478718077</v>
      </c>
      <c r="FY95" s="19">
        <f t="shared" ca="1" si="498"/>
        <v>0</v>
      </c>
      <c r="FZ95" s="19">
        <f t="shared" ca="1" si="499"/>
        <v>0.17434425296481307</v>
      </c>
      <c r="GA95" s="19">
        <f t="shared" ca="1" si="500"/>
        <v>2.9273544463036019</v>
      </c>
      <c r="GB95" s="19">
        <f t="shared" ca="1" si="501"/>
        <v>7.7204537538014346</v>
      </c>
      <c r="GC95" s="19">
        <f t="shared" ca="1" si="502"/>
        <v>10.787476857562766</v>
      </c>
      <c r="GD95" s="19">
        <f t="shared" ca="1" si="503"/>
        <v>0</v>
      </c>
      <c r="GE95" s="19">
        <f t="shared" ca="1" si="504"/>
        <v>1.8605277021222891E-2</v>
      </c>
      <c r="GF95" s="5"/>
      <c r="GG95" s="5"/>
      <c r="GH95" s="5"/>
      <c r="GI95" s="5">
        <f t="shared" ca="1" si="428"/>
        <v>176881</v>
      </c>
      <c r="GJ95" s="5">
        <f t="shared" ca="1" si="428"/>
        <v>5.2931600000000003</v>
      </c>
      <c r="GK95" s="5">
        <f t="shared" ca="1" si="428"/>
        <v>27184.400000000001</v>
      </c>
      <c r="GL95" s="5">
        <f t="shared" ca="1" si="428"/>
        <v>14518.7</v>
      </c>
      <c r="GM95" s="5">
        <f t="shared" ca="1" si="428"/>
        <v>0</v>
      </c>
      <c r="GN95" s="5">
        <f t="shared" ca="1" si="428"/>
        <v>1186</v>
      </c>
      <c r="GO95" s="5">
        <f t="shared" ca="1" si="428"/>
        <v>0</v>
      </c>
      <c r="GP95" s="5">
        <f t="shared" ca="1" si="428"/>
        <v>55947.199999999997</v>
      </c>
      <c r="GQ95" s="5">
        <f t="shared" ca="1" si="428"/>
        <v>77659.399999999994</v>
      </c>
      <c r="GR95" s="5">
        <f t="shared" ca="1" si="428"/>
        <v>0</v>
      </c>
      <c r="GS95" s="5">
        <f t="shared" ca="1" si="428"/>
        <v>379.815</v>
      </c>
      <c r="GT95" s="5">
        <f t="shared" ca="1" si="428"/>
        <v>0</v>
      </c>
      <c r="GU95" s="5"/>
      <c r="GV95" s="5">
        <f t="shared" ca="1" si="429"/>
        <v>1677.54</v>
      </c>
      <c r="GW95" s="5">
        <f t="shared" ca="1" si="429"/>
        <v>928.99199999999996</v>
      </c>
      <c r="GX95" s="5">
        <f t="shared" ca="1" si="429"/>
        <v>0</v>
      </c>
      <c r="GY95" s="5">
        <f t="shared" ca="1" si="429"/>
        <v>0</v>
      </c>
      <c r="GZ95" s="5">
        <f t="shared" ca="1" si="429"/>
        <v>0</v>
      </c>
      <c r="HA95" s="5">
        <f t="shared" ca="1" si="429"/>
        <v>0</v>
      </c>
      <c r="HB95" s="5">
        <f t="shared" ca="1" si="429"/>
        <v>748.54300000000001</v>
      </c>
      <c r="HC95" s="5">
        <f t="shared" ca="1" si="429"/>
        <v>0</v>
      </c>
      <c r="HD95" s="5">
        <f t="shared" ca="1" si="429"/>
        <v>0</v>
      </c>
      <c r="HE95" s="5">
        <f t="shared" ca="1" si="429"/>
        <v>0</v>
      </c>
      <c r="HF95" s="5">
        <f t="shared" ca="1" si="429"/>
        <v>0</v>
      </c>
      <c r="HG95" s="5">
        <f t="shared" ca="1" si="429"/>
        <v>0</v>
      </c>
      <c r="HH95" s="5"/>
      <c r="HI95" s="5">
        <f t="shared" ca="1" si="430"/>
        <v>147.559</v>
      </c>
      <c r="HJ95" s="5">
        <f t="shared" ca="1" si="430"/>
        <v>7.63612</v>
      </c>
      <c r="HK95" s="5">
        <f t="shared" ca="1" si="430"/>
        <v>44.208300000000001</v>
      </c>
      <c r="HL95" s="5">
        <f t="shared" ca="1" si="430"/>
        <v>17.6706</v>
      </c>
      <c r="HM95" s="5">
        <f t="shared" ca="1" si="430"/>
        <v>0</v>
      </c>
      <c r="HN95" s="5">
        <f t="shared" ca="1" si="430"/>
        <v>1.16215</v>
      </c>
      <c r="HO95" s="5">
        <f t="shared" ca="1" si="430"/>
        <v>5.5004400000000002</v>
      </c>
      <c r="HP95" s="5">
        <f t="shared" ca="1" si="430"/>
        <v>71.381200000000007</v>
      </c>
      <c r="HQ95" s="5"/>
      <c r="HR95" s="19">
        <f t="shared" ca="1" si="535"/>
        <v>31.399618614914242</v>
      </c>
      <c r="HS95" s="19">
        <f t="shared" ca="1" si="536"/>
        <v>3.782798598789241</v>
      </c>
      <c r="HT95" s="19">
        <f t="shared" ca="1" si="537"/>
        <v>3.7761183563963834</v>
      </c>
      <c r="HU95" s="19">
        <f t="shared" ca="1" si="538"/>
        <v>2.0167570217114292</v>
      </c>
      <c r="HV95" s="19">
        <f t="shared" ca="1" si="539"/>
        <v>0</v>
      </c>
      <c r="HW95" s="19">
        <f t="shared" ca="1" si="540"/>
        <v>0.16474435230080894</v>
      </c>
      <c r="HX95" s="19">
        <f t="shared" ca="1" si="541"/>
        <v>3.0474288668775524</v>
      </c>
      <c r="HY95" s="19">
        <f t="shared" ca="1" si="542"/>
        <v>7.7714883870521225</v>
      </c>
      <c r="HZ95" s="19">
        <f t="shared" ca="1" si="543"/>
        <v>10.787476857562766</v>
      </c>
      <c r="IA95" s="19">
        <f t="shared" ca="1" si="544"/>
        <v>0</v>
      </c>
      <c r="IB95" s="19">
        <f t="shared" ca="1" si="545"/>
        <v>5.2759170463011595E-2</v>
      </c>
      <c r="IC95" s="5"/>
      <c r="ID95" s="5"/>
      <c r="IE95" s="5"/>
      <c r="IF95" s="5">
        <f t="shared" ca="1" si="556"/>
        <v>174490</v>
      </c>
      <c r="IG95" s="5">
        <f t="shared" ca="1" si="556"/>
        <v>5.41927</v>
      </c>
      <c r="IH95" s="5">
        <f t="shared" ca="1" si="556"/>
        <v>26997.3</v>
      </c>
      <c r="II95" s="5">
        <f t="shared" ca="1" si="556"/>
        <v>14439.1</v>
      </c>
      <c r="IJ95" s="5">
        <f t="shared" ca="1" si="556"/>
        <v>0</v>
      </c>
      <c r="IK95" s="5">
        <f t="shared" ca="1" si="556"/>
        <v>1197.1500000000001</v>
      </c>
      <c r="IL95" s="5">
        <f t="shared" ca="1" si="556"/>
        <v>0</v>
      </c>
      <c r="IM95" s="5">
        <f t="shared" ca="1" si="556"/>
        <v>53812.1</v>
      </c>
      <c r="IN95" s="5">
        <f t="shared" ca="1" si="556"/>
        <v>77659.399999999994</v>
      </c>
      <c r="IO95" s="5">
        <f t="shared" ca="1" si="556"/>
        <v>0</v>
      </c>
      <c r="IP95" s="5">
        <f t="shared" ca="1" si="556"/>
        <v>379.815</v>
      </c>
      <c r="IQ95" s="5">
        <f t="shared" ca="1" si="557"/>
        <v>0</v>
      </c>
      <c r="IR95" s="5"/>
      <c r="IS95" s="5">
        <f t="shared" ca="1" si="558"/>
        <v>1698.13</v>
      </c>
      <c r="IT95" s="5">
        <f t="shared" ca="1" si="558"/>
        <v>949.59100000000001</v>
      </c>
      <c r="IU95" s="5">
        <f t="shared" ca="1" si="558"/>
        <v>0</v>
      </c>
      <c r="IV95" s="5">
        <f t="shared" ca="1" si="558"/>
        <v>0</v>
      </c>
      <c r="IW95" s="5">
        <f t="shared" ca="1" si="558"/>
        <v>0</v>
      </c>
      <c r="IX95" s="5">
        <f t="shared" ca="1" si="558"/>
        <v>0</v>
      </c>
      <c r="IY95" s="5">
        <f t="shared" ca="1" si="558"/>
        <v>748.54300000000001</v>
      </c>
      <c r="IZ95" s="5">
        <f t="shared" ca="1" si="558"/>
        <v>0</v>
      </c>
      <c r="JA95" s="5">
        <f t="shared" ca="1" si="558"/>
        <v>0</v>
      </c>
      <c r="JB95" s="5">
        <f t="shared" ca="1" si="558"/>
        <v>0</v>
      </c>
      <c r="JC95" s="5">
        <f t="shared" ca="1" si="558"/>
        <v>0</v>
      </c>
      <c r="JD95" s="5">
        <f t="shared" ca="1" si="559"/>
        <v>0</v>
      </c>
      <c r="JE95" s="5"/>
      <c r="JF95" s="5">
        <f t="shared" ca="1" si="560"/>
        <v>144.53299999999999</v>
      </c>
      <c r="JG95" s="5">
        <f t="shared" ca="1" si="560"/>
        <v>7.8029999999999999</v>
      </c>
      <c r="JH95" s="5">
        <f t="shared" ca="1" si="560"/>
        <v>43.863500000000002</v>
      </c>
      <c r="JI95" s="5">
        <f t="shared" ca="1" si="560"/>
        <v>17.561499999999999</v>
      </c>
      <c r="JJ95" s="5">
        <f t="shared" ca="1" si="560"/>
        <v>0</v>
      </c>
      <c r="JK95" s="5">
        <f t="shared" ca="1" si="560"/>
        <v>1.17283</v>
      </c>
      <c r="JL95" s="5">
        <f t="shared" ca="1" si="560"/>
        <v>5.5004400000000002</v>
      </c>
      <c r="JM95" s="5">
        <f t="shared" ca="1" si="560"/>
        <v>68.631399999999999</v>
      </c>
      <c r="JN95" s="5"/>
      <c r="JO95" s="19">
        <f t="shared" ca="1" si="505"/>
        <v>31.151315591273089</v>
      </c>
      <c r="JP95" s="19">
        <f t="shared" ca="1" si="506"/>
        <v>3.8666776811249397</v>
      </c>
      <c r="JQ95" s="19">
        <f t="shared" ca="1" si="507"/>
        <v>3.75012875410677</v>
      </c>
      <c r="JR95" s="19">
        <f t="shared" ca="1" si="508"/>
        <v>2.0056999808656073</v>
      </c>
      <c r="JS95" s="19">
        <f t="shared" ca="1" si="509"/>
        <v>0</v>
      </c>
      <c r="JT95" s="19">
        <f t="shared" ca="1" si="510"/>
        <v>0.16629317146451386</v>
      </c>
      <c r="JU95" s="19">
        <f t="shared" ca="1" si="511"/>
        <v>3.0474288668775524</v>
      </c>
      <c r="JV95" s="19">
        <f t="shared" ca="1" si="512"/>
        <v>7.4749068806461727</v>
      </c>
      <c r="JW95" s="19">
        <f t="shared" ca="1" si="513"/>
        <v>10.787476857562766</v>
      </c>
      <c r="JX95" s="19">
        <f t="shared" ca="1" si="514"/>
        <v>0</v>
      </c>
      <c r="JY95" s="19">
        <f t="shared" ca="1" si="515"/>
        <v>5.2759170463011595E-2</v>
      </c>
    </row>
    <row r="96" spans="1:285" ht="15" customHeight="1" x14ac:dyDescent="0.25">
      <c r="A96" s="5">
        <f>IF('Old Results'!E76='New Results'!E76,'New Results'!E76,"0")</f>
        <v>24563</v>
      </c>
      <c r="B96" s="5">
        <f t="shared" si="339"/>
        <v>500</v>
      </c>
      <c r="C96" s="27">
        <f t="shared" si="413"/>
        <v>75</v>
      </c>
      <c r="D96" s="41" t="str">
        <f>'Old Results'!C76</f>
        <v>050006-Run27</v>
      </c>
      <c r="E96" s="41" t="str">
        <f>'New Results'!C76</f>
        <v>050006-Run27</v>
      </c>
      <c r="F96" s="5">
        <f t="shared" ca="1" si="432"/>
        <v>0</v>
      </c>
      <c r="G96" s="5">
        <f t="shared" ca="1" si="433"/>
        <v>0</v>
      </c>
      <c r="H96" s="5">
        <f t="shared" ca="1" si="434"/>
        <v>0</v>
      </c>
      <c r="I96" s="5">
        <f t="shared" ca="1" si="435"/>
        <v>0</v>
      </c>
      <c r="J96" s="5">
        <f t="shared" ca="1" si="436"/>
        <v>0</v>
      </c>
      <c r="K96" s="5">
        <f t="shared" ca="1" si="437"/>
        <v>0</v>
      </c>
      <c r="L96" s="5">
        <f t="shared" ca="1" si="438"/>
        <v>0</v>
      </c>
      <c r="M96" s="5">
        <f t="shared" ca="1" si="439"/>
        <v>0</v>
      </c>
      <c r="N96" s="5">
        <f t="shared" ca="1" si="440"/>
        <v>0</v>
      </c>
      <c r="O96" s="5">
        <f t="shared" ca="1" si="441"/>
        <v>0</v>
      </c>
      <c r="P96" s="5">
        <f t="shared" ca="1" si="442"/>
        <v>0</v>
      </c>
      <c r="Q96" s="5">
        <f t="shared" ca="1" si="442"/>
        <v>0</v>
      </c>
      <c r="R96" s="5">
        <f t="shared" ca="1" si="443"/>
        <v>0</v>
      </c>
      <c r="S96" s="5">
        <f t="shared" ca="1" si="444"/>
        <v>0</v>
      </c>
      <c r="T96" s="5">
        <f t="shared" ca="1" si="445"/>
        <v>0</v>
      </c>
      <c r="U96" s="5">
        <f t="shared" ca="1" si="446"/>
        <v>0</v>
      </c>
      <c r="V96" s="5">
        <f t="shared" ca="1" si="447"/>
        <v>0</v>
      </c>
      <c r="W96" s="5">
        <f t="shared" ca="1" si="448"/>
        <v>0</v>
      </c>
      <c r="X96" s="5">
        <f t="shared" ca="1" si="449"/>
        <v>0</v>
      </c>
      <c r="Y96" s="5">
        <f t="shared" ca="1" si="450"/>
        <v>0</v>
      </c>
      <c r="Z96" s="5">
        <f t="shared" ca="1" si="451"/>
        <v>0</v>
      </c>
      <c r="AA96" s="5">
        <f t="shared" ca="1" si="452"/>
        <v>0</v>
      </c>
      <c r="AB96" s="5">
        <f t="shared" ca="1" si="453"/>
        <v>0</v>
      </c>
      <c r="AC96" s="5">
        <f t="shared" ca="1" si="453"/>
        <v>0</v>
      </c>
      <c r="AD96" s="37">
        <f t="shared" ca="1" si="454"/>
        <v>0</v>
      </c>
      <c r="AE96" s="37">
        <f t="shared" ca="1" si="455"/>
        <v>0</v>
      </c>
      <c r="AF96" s="37">
        <f t="shared" ca="1" si="456"/>
        <v>0</v>
      </c>
      <c r="AG96" s="37">
        <f t="shared" ca="1" si="457"/>
        <v>0</v>
      </c>
      <c r="AH96" s="37">
        <f t="shared" ca="1" si="458"/>
        <v>0</v>
      </c>
      <c r="AI96" s="37">
        <f t="shared" ca="1" si="459"/>
        <v>0</v>
      </c>
      <c r="AJ96" s="37">
        <f t="shared" ca="1" si="460"/>
        <v>0</v>
      </c>
      <c r="AK96" s="37">
        <f t="shared" ca="1" si="461"/>
        <v>0</v>
      </c>
      <c r="AL96" s="33">
        <f t="shared" ca="1" si="516"/>
        <v>7.4768907869559902</v>
      </c>
      <c r="AM96" s="33">
        <f t="shared" ca="1" si="517"/>
        <v>7.4768907869559902</v>
      </c>
      <c r="AN96" s="24">
        <f t="shared" ca="1" si="462"/>
        <v>0</v>
      </c>
      <c r="AO96" s="34">
        <f t="shared" ca="1" si="417"/>
        <v>44.988199999999999</v>
      </c>
      <c r="AP96" s="34">
        <f t="shared" ca="1" si="418"/>
        <v>44.988199999999999</v>
      </c>
      <c r="AQ96" s="45">
        <f t="shared" ca="1" si="546"/>
        <v>0</v>
      </c>
      <c r="AR96" s="34">
        <f t="shared" ca="1" si="518"/>
        <v>2</v>
      </c>
      <c r="AS96" s="34">
        <f t="shared" ca="1" si="519"/>
        <v>1.7</v>
      </c>
      <c r="AT96" s="47">
        <f t="shared" ca="1" si="547"/>
        <v>0.17647058823529416</v>
      </c>
      <c r="AU96" s="5"/>
      <c r="AV96" s="5">
        <f t="shared" ca="1" si="520"/>
        <v>204.70000000000437</v>
      </c>
      <c r="AW96" s="5">
        <f t="shared" ca="1" si="521"/>
        <v>0</v>
      </c>
      <c r="AX96" s="5">
        <f t="shared" ca="1" si="522"/>
        <v>12.880000000000109</v>
      </c>
      <c r="AY96" s="5">
        <f t="shared" ca="1" si="523"/>
        <v>54</v>
      </c>
      <c r="AZ96" s="5">
        <f t="shared" ca="1" si="524"/>
        <v>0</v>
      </c>
      <c r="BA96" s="5">
        <f t="shared" ca="1" si="525"/>
        <v>0</v>
      </c>
      <c r="BB96" s="5">
        <f t="shared" ca="1" si="526"/>
        <v>0</v>
      </c>
      <c r="BC96" s="5">
        <f t="shared" ca="1" si="527"/>
        <v>137.85999999999967</v>
      </c>
      <c r="BD96" s="5">
        <f t="shared" ca="1" si="528"/>
        <v>0</v>
      </c>
      <c r="BE96" s="5">
        <f t="shared" ca="1" si="529"/>
        <v>0</v>
      </c>
      <c r="BF96" s="5">
        <f t="shared" ca="1" si="530"/>
        <v>0</v>
      </c>
      <c r="BG96" s="5">
        <f t="shared" ca="1" si="531"/>
        <v>0</v>
      </c>
      <c r="BH96" s="5">
        <f t="shared" ca="1" si="463"/>
        <v>-0.15699999999998226</v>
      </c>
      <c r="BI96" s="5">
        <f t="shared" ca="1" si="464"/>
        <v>-0.15700000000000003</v>
      </c>
      <c r="BJ96" s="5">
        <f t="shared" ca="1" si="465"/>
        <v>0</v>
      </c>
      <c r="BK96" s="5">
        <f t="shared" ca="1" si="466"/>
        <v>0</v>
      </c>
      <c r="BL96" s="5">
        <f t="shared" ca="1" si="467"/>
        <v>0</v>
      </c>
      <c r="BM96" s="5">
        <f t="shared" ca="1" si="468"/>
        <v>0</v>
      </c>
      <c r="BN96" s="5">
        <f t="shared" ca="1" si="469"/>
        <v>0</v>
      </c>
      <c r="BO96" s="5">
        <f t="shared" ca="1" si="470"/>
        <v>0</v>
      </c>
      <c r="BP96" s="5">
        <f t="shared" ca="1" si="471"/>
        <v>0</v>
      </c>
      <c r="BQ96" s="5">
        <f t="shared" ca="1" si="472"/>
        <v>0</v>
      </c>
      <c r="BR96" s="5">
        <f t="shared" ca="1" si="473"/>
        <v>0</v>
      </c>
      <c r="BS96" s="5">
        <f t="shared" ca="1" si="473"/>
        <v>0</v>
      </c>
      <c r="BT96" s="37">
        <f t="shared" ca="1" si="474"/>
        <v>0.26879999999999882</v>
      </c>
      <c r="BU96" s="37">
        <f t="shared" ca="1" si="475"/>
        <v>-1.2979999999999936E-3</v>
      </c>
      <c r="BV96" s="37">
        <f t="shared" ca="1" si="476"/>
        <v>2.1340000000000359E-2</v>
      </c>
      <c r="BW96" s="37">
        <f t="shared" ca="1" si="477"/>
        <v>6.3800000000000523E-2</v>
      </c>
      <c r="BX96" s="37">
        <f t="shared" ca="1" si="478"/>
        <v>0</v>
      </c>
      <c r="BY96" s="37">
        <f t="shared" ca="1" si="479"/>
        <v>0</v>
      </c>
      <c r="BZ96" s="37">
        <f t="shared" ca="1" si="480"/>
        <v>0</v>
      </c>
      <c r="CA96" s="19">
        <f t="shared" ca="1" si="481"/>
        <v>0.18490000000000073</v>
      </c>
      <c r="CB96" s="33">
        <f t="shared" ca="1" si="532"/>
        <v>7.7337249358791684</v>
      </c>
      <c r="CC96" s="33">
        <f t="shared" ca="1" si="533"/>
        <v>7.7059296177177048</v>
      </c>
      <c r="CD96" s="24">
        <f t="shared" ca="1" si="482"/>
        <v>3.6070038970451796E-3</v>
      </c>
      <c r="CE96" s="34">
        <f t="shared" ca="1" si="421"/>
        <v>46.9602</v>
      </c>
      <c r="CF96" s="34">
        <f t="shared" ca="1" si="422"/>
        <v>46.691400000000002</v>
      </c>
      <c r="CG96" s="45">
        <f t="shared" ca="1" si="534"/>
        <v>5.756948817126897E-3</v>
      </c>
      <c r="CH96" s="5"/>
      <c r="CJ96" s="5">
        <f t="shared" ca="1" si="548"/>
        <v>27</v>
      </c>
      <c r="CK96" s="5">
        <f t="shared" ca="1" si="549"/>
        <v>26</v>
      </c>
      <c r="CL96" s="63">
        <f t="shared" ca="1" si="550"/>
        <v>3.703703703703709E-2</v>
      </c>
      <c r="CO96" s="5">
        <f t="shared" ca="1" si="423"/>
        <v>45390.7</v>
      </c>
      <c r="CP96" s="5">
        <f t="shared" ca="1" si="423"/>
        <v>0</v>
      </c>
      <c r="CQ96" s="5">
        <f t="shared" ca="1" si="423"/>
        <v>9576.1</v>
      </c>
      <c r="CR96" s="5">
        <f t="shared" ca="1" si="423"/>
        <v>14079.7</v>
      </c>
      <c r="CS96" s="5">
        <f t="shared" ca="1" si="423"/>
        <v>0</v>
      </c>
      <c r="CT96" s="5">
        <f t="shared" ca="1" si="423"/>
        <v>0</v>
      </c>
      <c r="CU96" s="5">
        <f t="shared" ca="1" si="423"/>
        <v>0</v>
      </c>
      <c r="CV96" s="5">
        <f t="shared" ca="1" si="423"/>
        <v>9508.18</v>
      </c>
      <c r="CW96" s="5">
        <f t="shared" ca="1" si="423"/>
        <v>12040.6</v>
      </c>
      <c r="CX96" s="5">
        <f t="shared" ca="1" si="423"/>
        <v>0</v>
      </c>
      <c r="CY96" s="5">
        <f t="shared" ca="1" si="423"/>
        <v>186.11</v>
      </c>
      <c r="CZ96" s="5">
        <f t="shared" ca="1" si="423"/>
        <v>0</v>
      </c>
      <c r="DA96" s="5"/>
      <c r="DB96" s="5">
        <f t="shared" ca="1" si="424"/>
        <v>287.81799999999998</v>
      </c>
      <c r="DC96" s="5">
        <f t="shared" ca="1" si="424"/>
        <v>14.0863</v>
      </c>
      <c r="DD96" s="5">
        <f t="shared" ca="1" si="424"/>
        <v>0</v>
      </c>
      <c r="DE96" s="5">
        <f t="shared" ca="1" si="424"/>
        <v>0</v>
      </c>
      <c r="DF96" s="5">
        <f t="shared" ca="1" si="424"/>
        <v>0</v>
      </c>
      <c r="DG96" s="5">
        <f t="shared" ca="1" si="424"/>
        <v>0</v>
      </c>
      <c r="DH96" s="5">
        <f t="shared" ca="1" si="424"/>
        <v>273.73099999999999</v>
      </c>
      <c r="DI96" s="5">
        <f t="shared" ca="1" si="424"/>
        <v>0</v>
      </c>
      <c r="DJ96" s="5">
        <f t="shared" ca="1" si="424"/>
        <v>0</v>
      </c>
      <c r="DK96" s="5">
        <f t="shared" ca="1" si="424"/>
        <v>0</v>
      </c>
      <c r="DL96" s="5">
        <f t="shared" ca="1" si="424"/>
        <v>0</v>
      </c>
      <c r="DM96" s="5">
        <f t="shared" ca="1" si="424"/>
        <v>0</v>
      </c>
      <c r="DN96" s="5"/>
      <c r="DO96" s="5">
        <f t="shared" ca="1" si="425"/>
        <v>44.988199999999999</v>
      </c>
      <c r="DP96" s="5">
        <f t="shared" ca="1" si="425"/>
        <v>0.114703</v>
      </c>
      <c r="DQ96" s="5">
        <f t="shared" ca="1" si="425"/>
        <v>13.238</v>
      </c>
      <c r="DR96" s="5">
        <f t="shared" ca="1" si="425"/>
        <v>16.8508</v>
      </c>
      <c r="DS96" s="5">
        <f t="shared" ca="1" si="425"/>
        <v>0</v>
      </c>
      <c r="DT96" s="5">
        <f t="shared" ca="1" si="425"/>
        <v>0</v>
      </c>
      <c r="DU96" s="5">
        <f t="shared" ca="1" si="425"/>
        <v>2.0098400000000001</v>
      </c>
      <c r="DV96" s="5">
        <f t="shared" ca="1" si="425"/>
        <v>12.774800000000001</v>
      </c>
      <c r="DW96" s="5"/>
      <c r="DX96" s="19">
        <f t="shared" ca="1" si="483"/>
        <v>7.4768907869559902</v>
      </c>
      <c r="DY96" s="19">
        <f t="shared" ca="1" si="484"/>
        <v>5.7347636689329476E-2</v>
      </c>
      <c r="DZ96" s="19">
        <f t="shared" ca="1" si="485"/>
        <v>1.3301979888450108</v>
      </c>
      <c r="EA96" s="19">
        <f t="shared" ca="1" si="486"/>
        <v>1.9557845702886454</v>
      </c>
      <c r="EB96" s="19">
        <f t="shared" ca="1" si="487"/>
        <v>0</v>
      </c>
      <c r="EC96" s="19">
        <f t="shared" ca="1" si="488"/>
        <v>0</v>
      </c>
      <c r="ED96" s="19">
        <f t="shared" ca="1" si="489"/>
        <v>1.1144037780401417</v>
      </c>
      <c r="EE96" s="19">
        <f t="shared" ca="1" si="490"/>
        <v>1.3207633497536946</v>
      </c>
      <c r="EF96" s="19">
        <f t="shared" ca="1" si="491"/>
        <v>1.6725370353784146</v>
      </c>
      <c r="EG96" s="19">
        <f t="shared" ca="1" si="492"/>
        <v>0</v>
      </c>
      <c r="EH96" s="19">
        <f t="shared" ca="1" si="493"/>
        <v>2.5852189064853644E-2</v>
      </c>
      <c r="EI96" s="5"/>
      <c r="EJ96" s="5"/>
      <c r="EK96" s="5"/>
      <c r="EL96" s="5">
        <f t="shared" ca="1" si="551"/>
        <v>45390.7</v>
      </c>
      <c r="EM96" s="5">
        <f t="shared" ca="1" si="551"/>
        <v>0</v>
      </c>
      <c r="EN96" s="5">
        <f t="shared" ca="1" si="551"/>
        <v>9576.1</v>
      </c>
      <c r="EO96" s="5">
        <f t="shared" ca="1" si="551"/>
        <v>14079.7</v>
      </c>
      <c r="EP96" s="5">
        <f t="shared" ca="1" si="551"/>
        <v>0</v>
      </c>
      <c r="EQ96" s="5">
        <f t="shared" ca="1" si="551"/>
        <v>0</v>
      </c>
      <c r="ER96" s="5">
        <f t="shared" ca="1" si="551"/>
        <v>0</v>
      </c>
      <c r="ES96" s="5">
        <f t="shared" ca="1" si="551"/>
        <v>9508.18</v>
      </c>
      <c r="ET96" s="5">
        <f t="shared" ca="1" si="551"/>
        <v>12040.6</v>
      </c>
      <c r="EU96" s="5">
        <f t="shared" ca="1" si="551"/>
        <v>0</v>
      </c>
      <c r="EV96" s="5">
        <f t="shared" ca="1" si="551"/>
        <v>186.11</v>
      </c>
      <c r="EW96" s="5">
        <f t="shared" ca="1" si="552"/>
        <v>0</v>
      </c>
      <c r="EX96" s="5"/>
      <c r="EY96" s="5">
        <f t="shared" ca="1" si="553"/>
        <v>287.81799999999998</v>
      </c>
      <c r="EZ96" s="5">
        <f t="shared" ca="1" si="553"/>
        <v>14.0863</v>
      </c>
      <c r="FA96" s="5">
        <f t="shared" ca="1" si="553"/>
        <v>0</v>
      </c>
      <c r="FB96" s="5">
        <f t="shared" ca="1" si="553"/>
        <v>0</v>
      </c>
      <c r="FC96" s="5">
        <f t="shared" ca="1" si="553"/>
        <v>0</v>
      </c>
      <c r="FD96" s="5">
        <f t="shared" ca="1" si="553"/>
        <v>0</v>
      </c>
      <c r="FE96" s="5">
        <f t="shared" ca="1" si="553"/>
        <v>273.73099999999999</v>
      </c>
      <c r="FF96" s="5">
        <f t="shared" ca="1" si="553"/>
        <v>0</v>
      </c>
      <c r="FG96" s="5">
        <f t="shared" ca="1" si="553"/>
        <v>0</v>
      </c>
      <c r="FH96" s="5">
        <f t="shared" ca="1" si="553"/>
        <v>0</v>
      </c>
      <c r="FI96" s="5">
        <f t="shared" ca="1" si="553"/>
        <v>0</v>
      </c>
      <c r="FJ96" s="5">
        <f t="shared" ca="1" si="554"/>
        <v>0</v>
      </c>
      <c r="FK96" s="5"/>
      <c r="FL96" s="5">
        <f t="shared" ca="1" si="555"/>
        <v>44.988199999999999</v>
      </c>
      <c r="FM96" s="5">
        <f t="shared" ca="1" si="555"/>
        <v>0.114703</v>
      </c>
      <c r="FN96" s="5">
        <f t="shared" ca="1" si="555"/>
        <v>13.238</v>
      </c>
      <c r="FO96" s="5">
        <f t="shared" ca="1" si="555"/>
        <v>16.8508</v>
      </c>
      <c r="FP96" s="5">
        <f t="shared" ca="1" si="555"/>
        <v>0</v>
      </c>
      <c r="FQ96" s="5">
        <f t="shared" ca="1" si="555"/>
        <v>0</v>
      </c>
      <c r="FR96" s="5">
        <f t="shared" ca="1" si="555"/>
        <v>2.0098400000000001</v>
      </c>
      <c r="FS96" s="5">
        <f t="shared" ca="1" si="555"/>
        <v>12.774800000000001</v>
      </c>
      <c r="FT96" s="5"/>
      <c r="FU96" s="19">
        <f t="shared" ca="1" si="494"/>
        <v>7.4768907869559902</v>
      </c>
      <c r="FV96" s="19">
        <f t="shared" ca="1" si="495"/>
        <v>5.7347636689329476E-2</v>
      </c>
      <c r="FW96" s="19">
        <f t="shared" ca="1" si="496"/>
        <v>1.3301979888450108</v>
      </c>
      <c r="FX96" s="19">
        <f t="shared" ca="1" si="497"/>
        <v>1.9557845702886454</v>
      </c>
      <c r="FY96" s="19">
        <f t="shared" ca="1" si="498"/>
        <v>0</v>
      </c>
      <c r="FZ96" s="19">
        <f t="shared" ca="1" si="499"/>
        <v>0</v>
      </c>
      <c r="GA96" s="19">
        <f t="shared" ca="1" si="500"/>
        <v>1.1144037780401417</v>
      </c>
      <c r="GB96" s="19">
        <f t="shared" ca="1" si="501"/>
        <v>1.3207633497536946</v>
      </c>
      <c r="GC96" s="19">
        <f t="shared" ca="1" si="502"/>
        <v>1.6725370353784146</v>
      </c>
      <c r="GD96" s="19">
        <f t="shared" ca="1" si="503"/>
        <v>0</v>
      </c>
      <c r="GE96" s="19">
        <f t="shared" ca="1" si="504"/>
        <v>2.5852189064853644E-2</v>
      </c>
      <c r="GF96" s="5"/>
      <c r="GG96" s="5"/>
      <c r="GH96" s="5"/>
      <c r="GI96" s="5">
        <f t="shared" ca="1" si="428"/>
        <v>47013.8</v>
      </c>
      <c r="GJ96" s="5">
        <f t="shared" ca="1" si="428"/>
        <v>0</v>
      </c>
      <c r="GK96" s="5">
        <f t="shared" ca="1" si="428"/>
        <v>3281.73</v>
      </c>
      <c r="GL96" s="5">
        <f t="shared" ca="1" si="428"/>
        <v>22998.7</v>
      </c>
      <c r="GM96" s="5">
        <f t="shared" ca="1" si="428"/>
        <v>0</v>
      </c>
      <c r="GN96" s="5">
        <f t="shared" ca="1" si="428"/>
        <v>0</v>
      </c>
      <c r="GO96" s="5">
        <f t="shared" ca="1" si="428"/>
        <v>0</v>
      </c>
      <c r="GP96" s="5">
        <f t="shared" ca="1" si="428"/>
        <v>8312.9</v>
      </c>
      <c r="GQ96" s="5">
        <f t="shared" ca="1" si="428"/>
        <v>12040.6</v>
      </c>
      <c r="GR96" s="5">
        <f t="shared" ca="1" si="428"/>
        <v>0</v>
      </c>
      <c r="GS96" s="5">
        <f t="shared" ca="1" si="428"/>
        <v>379.815</v>
      </c>
      <c r="GT96" s="5">
        <f t="shared" ca="1" si="428"/>
        <v>0</v>
      </c>
      <c r="GU96" s="5"/>
      <c r="GV96" s="5">
        <f t="shared" ca="1" si="429"/>
        <v>295.524</v>
      </c>
      <c r="GW96" s="5">
        <f t="shared" ca="1" si="429"/>
        <v>21.795100000000001</v>
      </c>
      <c r="GX96" s="5">
        <f t="shared" ca="1" si="429"/>
        <v>0</v>
      </c>
      <c r="GY96" s="5">
        <f t="shared" ca="1" si="429"/>
        <v>0</v>
      </c>
      <c r="GZ96" s="5">
        <f t="shared" ca="1" si="429"/>
        <v>0</v>
      </c>
      <c r="HA96" s="5">
        <f t="shared" ca="1" si="429"/>
        <v>0</v>
      </c>
      <c r="HB96" s="5">
        <f t="shared" ca="1" si="429"/>
        <v>273.72899999999998</v>
      </c>
      <c r="HC96" s="5">
        <f t="shared" ca="1" si="429"/>
        <v>0</v>
      </c>
      <c r="HD96" s="5">
        <f t="shared" ca="1" si="429"/>
        <v>0</v>
      </c>
      <c r="HE96" s="5">
        <f t="shared" ca="1" si="429"/>
        <v>0</v>
      </c>
      <c r="HF96" s="5">
        <f t="shared" ca="1" si="429"/>
        <v>0</v>
      </c>
      <c r="HG96" s="5">
        <f t="shared" ca="1" si="429"/>
        <v>0</v>
      </c>
      <c r="HH96" s="5"/>
      <c r="HI96" s="5">
        <f t="shared" ca="1" si="430"/>
        <v>46.9602</v>
      </c>
      <c r="HJ96" s="5">
        <f t="shared" ca="1" si="430"/>
        <v>0.17908499999999999</v>
      </c>
      <c r="HK96" s="5">
        <f t="shared" ca="1" si="430"/>
        <v>6.1510800000000003</v>
      </c>
      <c r="HL96" s="5">
        <f t="shared" ca="1" si="430"/>
        <v>27.6815</v>
      </c>
      <c r="HM96" s="5">
        <f t="shared" ca="1" si="430"/>
        <v>0</v>
      </c>
      <c r="HN96" s="5">
        <f t="shared" ca="1" si="430"/>
        <v>0</v>
      </c>
      <c r="HO96" s="5">
        <f t="shared" ca="1" si="430"/>
        <v>2.0098199999999999</v>
      </c>
      <c r="HP96" s="5">
        <f t="shared" ca="1" si="430"/>
        <v>10.938700000000001</v>
      </c>
      <c r="HQ96" s="5"/>
      <c r="HR96" s="19">
        <f t="shared" ca="1" si="535"/>
        <v>7.7337249358791684</v>
      </c>
      <c r="HS96" s="19">
        <f t="shared" ca="1" si="536"/>
        <v>8.8731425314497417E-2</v>
      </c>
      <c r="HT96" s="19">
        <f t="shared" ca="1" si="537"/>
        <v>0.45585892439848552</v>
      </c>
      <c r="HU96" s="19">
        <f t="shared" ca="1" si="538"/>
        <v>3.1947060375361316</v>
      </c>
      <c r="HV96" s="19">
        <f t="shared" ca="1" si="539"/>
        <v>0</v>
      </c>
      <c r="HW96" s="19">
        <f t="shared" ca="1" si="540"/>
        <v>0</v>
      </c>
      <c r="HX96" s="19">
        <f t="shared" ca="1" si="541"/>
        <v>1.11439563571225</v>
      </c>
      <c r="HY96" s="19">
        <f t="shared" ca="1" si="542"/>
        <v>1.1547292594552783</v>
      </c>
      <c r="HZ96" s="19">
        <f t="shared" ca="1" si="543"/>
        <v>1.6725370353784146</v>
      </c>
      <c r="IA96" s="19">
        <f t="shared" ca="1" si="544"/>
        <v>0</v>
      </c>
      <c r="IB96" s="19">
        <f t="shared" ca="1" si="545"/>
        <v>5.2759385254244187E-2</v>
      </c>
      <c r="IC96" s="5"/>
      <c r="ID96" s="5"/>
      <c r="IE96" s="5"/>
      <c r="IF96" s="5">
        <f t="shared" ca="1" si="556"/>
        <v>46809.1</v>
      </c>
      <c r="IG96" s="5">
        <f t="shared" ca="1" si="556"/>
        <v>0</v>
      </c>
      <c r="IH96" s="5">
        <f t="shared" ca="1" si="556"/>
        <v>3268.85</v>
      </c>
      <c r="II96" s="5">
        <f t="shared" ca="1" si="556"/>
        <v>22944.7</v>
      </c>
      <c r="IJ96" s="5">
        <f t="shared" ca="1" si="556"/>
        <v>0</v>
      </c>
      <c r="IK96" s="5">
        <f t="shared" ca="1" si="556"/>
        <v>0</v>
      </c>
      <c r="IL96" s="5">
        <f t="shared" ca="1" si="556"/>
        <v>0</v>
      </c>
      <c r="IM96" s="5">
        <f t="shared" ca="1" si="556"/>
        <v>8175.04</v>
      </c>
      <c r="IN96" s="5">
        <f t="shared" ca="1" si="556"/>
        <v>12040.6</v>
      </c>
      <c r="IO96" s="5">
        <f t="shared" ca="1" si="556"/>
        <v>0</v>
      </c>
      <c r="IP96" s="5">
        <f t="shared" ca="1" si="556"/>
        <v>379.815</v>
      </c>
      <c r="IQ96" s="5">
        <f t="shared" ca="1" si="557"/>
        <v>0</v>
      </c>
      <c r="IR96" s="5"/>
      <c r="IS96" s="5">
        <f t="shared" ca="1" si="558"/>
        <v>295.68099999999998</v>
      </c>
      <c r="IT96" s="5">
        <f t="shared" ca="1" si="558"/>
        <v>21.952100000000002</v>
      </c>
      <c r="IU96" s="5">
        <f t="shared" ca="1" si="558"/>
        <v>0</v>
      </c>
      <c r="IV96" s="5">
        <f t="shared" ca="1" si="558"/>
        <v>0</v>
      </c>
      <c r="IW96" s="5">
        <f t="shared" ca="1" si="558"/>
        <v>0</v>
      </c>
      <c r="IX96" s="5">
        <f t="shared" ca="1" si="558"/>
        <v>0</v>
      </c>
      <c r="IY96" s="5">
        <f t="shared" ca="1" si="558"/>
        <v>273.72899999999998</v>
      </c>
      <c r="IZ96" s="5">
        <f t="shared" ca="1" si="558"/>
        <v>0</v>
      </c>
      <c r="JA96" s="5">
        <f t="shared" ca="1" si="558"/>
        <v>0</v>
      </c>
      <c r="JB96" s="5">
        <f t="shared" ca="1" si="558"/>
        <v>0</v>
      </c>
      <c r="JC96" s="5">
        <f t="shared" ca="1" si="558"/>
        <v>0</v>
      </c>
      <c r="JD96" s="5">
        <f t="shared" ca="1" si="559"/>
        <v>0</v>
      </c>
      <c r="JE96" s="5"/>
      <c r="JF96" s="5">
        <f t="shared" ca="1" si="560"/>
        <v>46.691400000000002</v>
      </c>
      <c r="JG96" s="5">
        <f t="shared" ca="1" si="560"/>
        <v>0.18038299999999999</v>
      </c>
      <c r="JH96" s="5">
        <f t="shared" ca="1" si="560"/>
        <v>6.12974</v>
      </c>
      <c r="JI96" s="5">
        <f t="shared" ca="1" si="560"/>
        <v>27.617699999999999</v>
      </c>
      <c r="JJ96" s="5">
        <f t="shared" ca="1" si="560"/>
        <v>0</v>
      </c>
      <c r="JK96" s="5">
        <f t="shared" ca="1" si="560"/>
        <v>0</v>
      </c>
      <c r="JL96" s="5">
        <f t="shared" ca="1" si="560"/>
        <v>2.0098199999999999</v>
      </c>
      <c r="JM96" s="5">
        <f t="shared" ca="1" si="560"/>
        <v>10.7538</v>
      </c>
      <c r="JN96" s="5"/>
      <c r="JO96" s="19">
        <f t="shared" ca="1" si="505"/>
        <v>7.7059296177177048</v>
      </c>
      <c r="JP96" s="19">
        <f t="shared" ca="1" si="506"/>
        <v>8.9370598053983633E-2</v>
      </c>
      <c r="JQ96" s="19">
        <f t="shared" ca="1" si="507"/>
        <v>0.45406978789235841</v>
      </c>
      <c r="JR96" s="19">
        <f t="shared" ca="1" si="508"/>
        <v>3.1872049993893254</v>
      </c>
      <c r="JS96" s="19">
        <f t="shared" ca="1" si="509"/>
        <v>0</v>
      </c>
      <c r="JT96" s="19">
        <f t="shared" ca="1" si="510"/>
        <v>0</v>
      </c>
      <c r="JU96" s="19">
        <f t="shared" ca="1" si="511"/>
        <v>1.11439563571225</v>
      </c>
      <c r="JV96" s="19">
        <f t="shared" ca="1" si="512"/>
        <v>1.1355793868827098</v>
      </c>
      <c r="JW96" s="19">
        <f t="shared" ca="1" si="513"/>
        <v>1.6725370353784146</v>
      </c>
      <c r="JX96" s="19">
        <f t="shared" ca="1" si="514"/>
        <v>0</v>
      </c>
      <c r="JY96" s="19">
        <f t="shared" ca="1" si="515"/>
        <v>5.2759385254244187E-2</v>
      </c>
    </row>
    <row r="97" spans="1:285" ht="15" customHeight="1" x14ac:dyDescent="0.25">
      <c r="A97" s="5">
        <f>IF('Old Results'!E77='New Results'!E77,'New Results'!E77,"0")</f>
        <v>24563.1</v>
      </c>
      <c r="B97" s="5">
        <f t="shared" si="339"/>
        <v>500</v>
      </c>
      <c r="C97" s="27">
        <f t="shared" si="413"/>
        <v>76</v>
      </c>
      <c r="D97" s="41" t="str">
        <f>'Old Results'!C77</f>
        <v>050006-Run28</v>
      </c>
      <c r="E97" s="41" t="str">
        <f>'New Results'!C77</f>
        <v>050006-Run28</v>
      </c>
      <c r="F97" s="5">
        <f t="shared" ca="1" si="432"/>
        <v>1821</v>
      </c>
      <c r="G97" s="5">
        <f t="shared" ca="1" si="433"/>
        <v>-4.7809999999999686E-2</v>
      </c>
      <c r="H97" s="5">
        <f t="shared" ca="1" si="434"/>
        <v>212.70000000000437</v>
      </c>
      <c r="I97" s="5">
        <f t="shared" ca="1" si="435"/>
        <v>44.700000000000728</v>
      </c>
      <c r="J97" s="5">
        <f t="shared" ca="1" si="436"/>
        <v>0</v>
      </c>
      <c r="K97" s="5">
        <f t="shared" ca="1" si="437"/>
        <v>-5.2350000000000136</v>
      </c>
      <c r="L97" s="5">
        <f t="shared" ca="1" si="438"/>
        <v>0</v>
      </c>
      <c r="M97" s="5">
        <f t="shared" ca="1" si="439"/>
        <v>1568.5999999999985</v>
      </c>
      <c r="N97" s="5">
        <f t="shared" ca="1" si="440"/>
        <v>0</v>
      </c>
      <c r="O97" s="5">
        <f t="shared" ca="1" si="441"/>
        <v>0</v>
      </c>
      <c r="P97" s="5">
        <f t="shared" ca="1" si="442"/>
        <v>0</v>
      </c>
      <c r="Q97" s="5">
        <f t="shared" ca="1" si="442"/>
        <v>0</v>
      </c>
      <c r="R97" s="5">
        <f t="shared" ca="1" si="443"/>
        <v>-8.2899999999999636</v>
      </c>
      <c r="S97" s="5">
        <f t="shared" ca="1" si="444"/>
        <v>-8.2860000000000014</v>
      </c>
      <c r="T97" s="5">
        <f t="shared" ca="1" si="445"/>
        <v>0</v>
      </c>
      <c r="U97" s="5">
        <f t="shared" ca="1" si="446"/>
        <v>0</v>
      </c>
      <c r="V97" s="5">
        <f t="shared" ca="1" si="447"/>
        <v>0</v>
      </c>
      <c r="W97" s="5">
        <f t="shared" ca="1" si="448"/>
        <v>0</v>
      </c>
      <c r="X97" s="5">
        <f t="shared" ca="1" si="449"/>
        <v>0</v>
      </c>
      <c r="Y97" s="5">
        <f t="shared" ca="1" si="450"/>
        <v>0</v>
      </c>
      <c r="Z97" s="5">
        <f t="shared" ca="1" si="451"/>
        <v>0</v>
      </c>
      <c r="AA97" s="5">
        <f t="shared" ca="1" si="452"/>
        <v>0</v>
      </c>
      <c r="AB97" s="5">
        <f t="shared" ca="1" si="453"/>
        <v>0</v>
      </c>
      <c r="AC97" s="5">
        <f t="shared" ca="1" si="453"/>
        <v>0</v>
      </c>
      <c r="AD97" s="37">
        <f t="shared" ca="1" si="454"/>
        <v>2.4260000000000161</v>
      </c>
      <c r="AE97" s="37">
        <f t="shared" ca="1" si="455"/>
        <v>-6.9720000000000226E-2</v>
      </c>
      <c r="AF97" s="37">
        <f t="shared" ca="1" si="456"/>
        <v>0.36119999999999663</v>
      </c>
      <c r="AG97" s="37">
        <f t="shared" ca="1" si="457"/>
        <v>7.1799999999999642E-2</v>
      </c>
      <c r="AH97" s="37">
        <f t="shared" ca="1" si="458"/>
        <v>0</v>
      </c>
      <c r="AI97" s="37">
        <f t="shared" ca="1" si="459"/>
        <v>-5.1839999999999664E-3</v>
      </c>
      <c r="AJ97" s="37">
        <f t="shared" ca="1" si="460"/>
        <v>0</v>
      </c>
      <c r="AK97" s="37">
        <f t="shared" ca="1" si="461"/>
        <v>2.0679999999999978</v>
      </c>
      <c r="AL97" s="33">
        <f t="shared" ca="1" si="516"/>
        <v>30.633393830583277</v>
      </c>
      <c r="AM97" s="33">
        <f t="shared" ca="1" si="517"/>
        <v>30.414192996812289</v>
      </c>
      <c r="AN97" s="24">
        <f t="shared" ca="1" si="462"/>
        <v>7.2071888869108458E-3</v>
      </c>
      <c r="AO97" s="34">
        <f t="shared" ca="1" si="417"/>
        <v>159.65</v>
      </c>
      <c r="AP97" s="34">
        <f t="shared" ca="1" si="418"/>
        <v>157.22399999999999</v>
      </c>
      <c r="AQ97" s="45">
        <f t="shared" ca="1" si="546"/>
        <v>1.5430214216659138E-2</v>
      </c>
      <c r="AR97" s="34">
        <f t="shared" ca="1" si="518"/>
        <v>0.4</v>
      </c>
      <c r="AS97" s="34">
        <f t="shared" ca="1" si="519"/>
        <v>0.2</v>
      </c>
      <c r="AT97" s="47">
        <f t="shared" ca="1" si="547"/>
        <v>1</v>
      </c>
      <c r="AU97" s="5"/>
      <c r="AV97" s="5">
        <f t="shared" ca="1" si="520"/>
        <v>1991</v>
      </c>
      <c r="AW97" s="5">
        <f t="shared" ca="1" si="521"/>
        <v>-8.9470000000000383E-2</v>
      </c>
      <c r="AX97" s="5">
        <f t="shared" ca="1" si="522"/>
        <v>187.60000000000582</v>
      </c>
      <c r="AY97" s="5">
        <f t="shared" ca="1" si="523"/>
        <v>22.900000000001455</v>
      </c>
      <c r="AZ97" s="5">
        <f t="shared" ca="1" si="524"/>
        <v>0</v>
      </c>
      <c r="BA97" s="5">
        <f t="shared" ca="1" si="525"/>
        <v>-4.6100000000001273</v>
      </c>
      <c r="BB97" s="5">
        <f t="shared" ca="1" si="526"/>
        <v>0</v>
      </c>
      <c r="BC97" s="5">
        <f t="shared" ca="1" si="527"/>
        <v>1785.3000000000029</v>
      </c>
      <c r="BD97" s="5">
        <f t="shared" ca="1" si="528"/>
        <v>0</v>
      </c>
      <c r="BE97" s="5">
        <f t="shared" ca="1" si="529"/>
        <v>0</v>
      </c>
      <c r="BF97" s="5">
        <f t="shared" ca="1" si="530"/>
        <v>0</v>
      </c>
      <c r="BG97" s="5">
        <f t="shared" ca="1" si="531"/>
        <v>0</v>
      </c>
      <c r="BH97" s="5">
        <f t="shared" ca="1" si="463"/>
        <v>-14.740000000000009</v>
      </c>
      <c r="BI97" s="5">
        <f t="shared" ca="1" si="464"/>
        <v>-14.740000000000009</v>
      </c>
      <c r="BJ97" s="5">
        <f t="shared" ca="1" si="465"/>
        <v>0</v>
      </c>
      <c r="BK97" s="5">
        <f t="shared" ca="1" si="466"/>
        <v>0</v>
      </c>
      <c r="BL97" s="5">
        <f t="shared" ca="1" si="467"/>
        <v>0</v>
      </c>
      <c r="BM97" s="5">
        <f t="shared" ca="1" si="468"/>
        <v>0</v>
      </c>
      <c r="BN97" s="5">
        <f t="shared" ca="1" si="469"/>
        <v>0</v>
      </c>
      <c r="BO97" s="5">
        <f t="shared" ca="1" si="470"/>
        <v>0</v>
      </c>
      <c r="BP97" s="5">
        <f t="shared" ca="1" si="471"/>
        <v>0</v>
      </c>
      <c r="BQ97" s="5">
        <f t="shared" ca="1" si="472"/>
        <v>0</v>
      </c>
      <c r="BR97" s="5">
        <f t="shared" ca="1" si="473"/>
        <v>0</v>
      </c>
      <c r="BS97" s="5">
        <f t="shared" ca="1" si="473"/>
        <v>0</v>
      </c>
      <c r="BT97" s="37">
        <f t="shared" ca="1" si="474"/>
        <v>2.6119999999999948</v>
      </c>
      <c r="BU97" s="37">
        <f t="shared" ca="1" si="475"/>
        <v>-0.12065000000000126</v>
      </c>
      <c r="BV97" s="37">
        <f t="shared" ca="1" si="476"/>
        <v>0.33919999999999817</v>
      </c>
      <c r="BW97" s="37">
        <f t="shared" ca="1" si="477"/>
        <v>4.9400000000002109E-2</v>
      </c>
      <c r="BX97" s="37">
        <f t="shared" ca="1" si="478"/>
        <v>0</v>
      </c>
      <c r="BY97" s="37">
        <f t="shared" ca="1" si="479"/>
        <v>-4.4199999999998685E-3</v>
      </c>
      <c r="BZ97" s="37">
        <f t="shared" ca="1" si="480"/>
        <v>0</v>
      </c>
      <c r="CA97" s="19">
        <f t="shared" ca="1" si="481"/>
        <v>2.3485999999999976</v>
      </c>
      <c r="CB97" s="33">
        <f t="shared" ca="1" si="532"/>
        <v>33.153700795095084</v>
      </c>
      <c r="CC97" s="33">
        <f t="shared" ca="1" si="533"/>
        <v>32.9371445786566</v>
      </c>
      <c r="CD97" s="24">
        <f t="shared" ca="1" si="482"/>
        <v>6.5748327369827032E-3</v>
      </c>
      <c r="CE97" s="34">
        <f t="shared" ca="1" si="421"/>
        <v>160.03299999999999</v>
      </c>
      <c r="CF97" s="34">
        <f t="shared" ca="1" si="422"/>
        <v>157.42099999999999</v>
      </c>
      <c r="CG97" s="45">
        <f t="shared" ca="1" si="534"/>
        <v>1.6592449546121515E-2</v>
      </c>
      <c r="CH97" s="5"/>
      <c r="CJ97" s="5">
        <f t="shared" ca="1" si="548"/>
        <v>46</v>
      </c>
      <c r="CK97" s="5">
        <f t="shared" ca="1" si="549"/>
        <v>46</v>
      </c>
      <c r="CL97" s="63">
        <f t="shared" ca="1" si="550"/>
        <v>0</v>
      </c>
      <c r="CO97" s="5">
        <f t="shared" ca="1" si="423"/>
        <v>186993</v>
      </c>
      <c r="CP97" s="5">
        <f t="shared" ca="1" si="423"/>
        <v>2.2911800000000002</v>
      </c>
      <c r="CQ97" s="5">
        <f t="shared" ca="1" si="423"/>
        <v>38238.9</v>
      </c>
      <c r="CR97" s="5">
        <f t="shared" ca="1" si="423"/>
        <v>22169.7</v>
      </c>
      <c r="CS97" s="5">
        <f t="shared" ca="1" si="423"/>
        <v>0</v>
      </c>
      <c r="CT97" s="5">
        <f t="shared" ca="1" si="423"/>
        <v>777.61099999999999</v>
      </c>
      <c r="CU97" s="5">
        <f t="shared" ca="1" si="423"/>
        <v>0</v>
      </c>
      <c r="CV97" s="5">
        <f t="shared" ca="1" si="423"/>
        <v>47959.1</v>
      </c>
      <c r="CW97" s="5">
        <f t="shared" ca="1" si="423"/>
        <v>77659.399999999994</v>
      </c>
      <c r="CX97" s="5">
        <f t="shared" ca="1" si="423"/>
        <v>0</v>
      </c>
      <c r="CY97" s="5">
        <f t="shared" ca="1" si="423"/>
        <v>185.864</v>
      </c>
      <c r="CZ97" s="5">
        <f t="shared" ca="1" si="423"/>
        <v>0</v>
      </c>
      <c r="DA97" s="5"/>
      <c r="DB97" s="5">
        <f t="shared" ca="1" si="424"/>
        <v>1144.31</v>
      </c>
      <c r="DC97" s="5">
        <f t="shared" ca="1" si="424"/>
        <v>425.26</v>
      </c>
      <c r="DD97" s="5">
        <f t="shared" ca="1" si="424"/>
        <v>0</v>
      </c>
      <c r="DE97" s="5">
        <f t="shared" ca="1" si="424"/>
        <v>0</v>
      </c>
      <c r="DF97" s="5">
        <f t="shared" ca="1" si="424"/>
        <v>0</v>
      </c>
      <c r="DG97" s="5">
        <f t="shared" ca="1" si="424"/>
        <v>0</v>
      </c>
      <c r="DH97" s="5">
        <f t="shared" ca="1" si="424"/>
        <v>719.04899999999998</v>
      </c>
      <c r="DI97" s="5">
        <f t="shared" ca="1" si="424"/>
        <v>0</v>
      </c>
      <c r="DJ97" s="5">
        <f t="shared" ca="1" si="424"/>
        <v>0</v>
      </c>
      <c r="DK97" s="5">
        <f t="shared" ca="1" si="424"/>
        <v>0</v>
      </c>
      <c r="DL97" s="5">
        <f t="shared" ca="1" si="424"/>
        <v>0</v>
      </c>
      <c r="DM97" s="5">
        <f t="shared" ca="1" si="424"/>
        <v>0</v>
      </c>
      <c r="DN97" s="5"/>
      <c r="DO97" s="5">
        <f t="shared" ca="1" si="425"/>
        <v>159.65</v>
      </c>
      <c r="DP97" s="5">
        <f t="shared" ca="1" si="425"/>
        <v>3.5847899999999999</v>
      </c>
      <c r="DQ97" s="5">
        <f t="shared" ca="1" si="425"/>
        <v>60.143099999999997</v>
      </c>
      <c r="DR97" s="5">
        <f t="shared" ca="1" si="425"/>
        <v>27.153600000000001</v>
      </c>
      <c r="DS97" s="5">
        <f t="shared" ca="1" si="425"/>
        <v>0</v>
      </c>
      <c r="DT97" s="5">
        <f t="shared" ca="1" si="425"/>
        <v>0.77625900000000003</v>
      </c>
      <c r="DU97" s="5">
        <f t="shared" ca="1" si="425"/>
        <v>5.2835900000000002</v>
      </c>
      <c r="DV97" s="5">
        <f t="shared" ca="1" si="425"/>
        <v>62.709099999999999</v>
      </c>
      <c r="DW97" s="5"/>
      <c r="DX97" s="19">
        <f t="shared" ca="1" si="483"/>
        <v>30.633393830583277</v>
      </c>
      <c r="DY97" s="19">
        <f t="shared" ca="1" si="484"/>
        <v>1.7316143933851997</v>
      </c>
      <c r="DZ97" s="19">
        <f t="shared" ca="1" si="485"/>
        <v>5.3116718492372712</v>
      </c>
      <c r="EA97" s="19">
        <f t="shared" ca="1" si="486"/>
        <v>3.0795386738644557</v>
      </c>
      <c r="EB97" s="19">
        <f t="shared" ca="1" si="487"/>
        <v>0</v>
      </c>
      <c r="EC97" s="19">
        <f t="shared" ca="1" si="488"/>
        <v>0.10801603755226337</v>
      </c>
      <c r="ED97" s="19">
        <f t="shared" ca="1" si="489"/>
        <v>2.9273544463036019</v>
      </c>
      <c r="EE97" s="19">
        <f t="shared" ca="1" si="490"/>
        <v>6.6618810003623325</v>
      </c>
      <c r="EF97" s="19">
        <f t="shared" ca="1" si="491"/>
        <v>10.787476857562766</v>
      </c>
      <c r="EG97" s="19">
        <f t="shared" ca="1" si="492"/>
        <v>0</v>
      </c>
      <c r="EH97" s="19">
        <f t="shared" ca="1" si="493"/>
        <v>2.5817912559896756E-2</v>
      </c>
      <c r="EI97" s="5"/>
      <c r="EJ97" s="5"/>
      <c r="EK97" s="5"/>
      <c r="EL97" s="5">
        <f t="shared" ca="1" si="551"/>
        <v>185172</v>
      </c>
      <c r="EM97" s="5">
        <f t="shared" ca="1" si="551"/>
        <v>2.3389899999999999</v>
      </c>
      <c r="EN97" s="5">
        <f t="shared" ca="1" si="551"/>
        <v>38026.199999999997</v>
      </c>
      <c r="EO97" s="5">
        <f t="shared" ca="1" si="551"/>
        <v>22125</v>
      </c>
      <c r="EP97" s="5">
        <f t="shared" ca="1" si="551"/>
        <v>0</v>
      </c>
      <c r="EQ97" s="5">
        <f t="shared" ca="1" si="551"/>
        <v>782.846</v>
      </c>
      <c r="ER97" s="5">
        <f t="shared" ca="1" si="551"/>
        <v>0</v>
      </c>
      <c r="ES97" s="5">
        <f t="shared" ca="1" si="551"/>
        <v>46390.5</v>
      </c>
      <c r="ET97" s="5">
        <f t="shared" ca="1" si="551"/>
        <v>77659.399999999994</v>
      </c>
      <c r="EU97" s="5">
        <f t="shared" ca="1" si="551"/>
        <v>0</v>
      </c>
      <c r="EV97" s="5">
        <f t="shared" ca="1" si="551"/>
        <v>185.864</v>
      </c>
      <c r="EW97" s="5">
        <f t="shared" ca="1" si="552"/>
        <v>0</v>
      </c>
      <c r="EX97" s="5"/>
      <c r="EY97" s="5">
        <f t="shared" ca="1" si="553"/>
        <v>1152.5999999999999</v>
      </c>
      <c r="EZ97" s="5">
        <f t="shared" ca="1" si="553"/>
        <v>433.54599999999999</v>
      </c>
      <c r="FA97" s="5">
        <f t="shared" ca="1" si="553"/>
        <v>0</v>
      </c>
      <c r="FB97" s="5">
        <f t="shared" ca="1" si="553"/>
        <v>0</v>
      </c>
      <c r="FC97" s="5">
        <f t="shared" ca="1" si="553"/>
        <v>0</v>
      </c>
      <c r="FD97" s="5">
        <f t="shared" ca="1" si="553"/>
        <v>0</v>
      </c>
      <c r="FE97" s="5">
        <f t="shared" ca="1" si="553"/>
        <v>719.04899999999998</v>
      </c>
      <c r="FF97" s="5">
        <f t="shared" ca="1" si="553"/>
        <v>0</v>
      </c>
      <c r="FG97" s="5">
        <f t="shared" ca="1" si="553"/>
        <v>0</v>
      </c>
      <c r="FH97" s="5">
        <f t="shared" ca="1" si="553"/>
        <v>0</v>
      </c>
      <c r="FI97" s="5">
        <f t="shared" ca="1" si="553"/>
        <v>0</v>
      </c>
      <c r="FJ97" s="5">
        <f t="shared" ca="1" si="554"/>
        <v>0</v>
      </c>
      <c r="FK97" s="5"/>
      <c r="FL97" s="5">
        <f t="shared" ca="1" si="555"/>
        <v>157.22399999999999</v>
      </c>
      <c r="FM97" s="5">
        <f t="shared" ca="1" si="555"/>
        <v>3.6545100000000001</v>
      </c>
      <c r="FN97" s="5">
        <f t="shared" ca="1" si="555"/>
        <v>59.7819</v>
      </c>
      <c r="FO97" s="5">
        <f t="shared" ca="1" si="555"/>
        <v>27.081800000000001</v>
      </c>
      <c r="FP97" s="5">
        <f t="shared" ca="1" si="555"/>
        <v>0</v>
      </c>
      <c r="FQ97" s="5">
        <f t="shared" ca="1" si="555"/>
        <v>0.781443</v>
      </c>
      <c r="FR97" s="5">
        <f t="shared" ca="1" si="555"/>
        <v>5.2835900000000002</v>
      </c>
      <c r="FS97" s="5">
        <f t="shared" ca="1" si="555"/>
        <v>60.641100000000002</v>
      </c>
      <c r="FT97" s="5"/>
      <c r="FU97" s="19">
        <f t="shared" ca="1" si="494"/>
        <v>30.414192996812289</v>
      </c>
      <c r="FV97" s="19">
        <f t="shared" ca="1" si="495"/>
        <v>1.7653545616750328</v>
      </c>
      <c r="FW97" s="19">
        <f t="shared" ca="1" si="496"/>
        <v>5.2821262137108098</v>
      </c>
      <c r="FX97" s="19">
        <f t="shared" ca="1" si="497"/>
        <v>3.0733295064548045</v>
      </c>
      <c r="FY97" s="19">
        <f t="shared" ca="1" si="498"/>
        <v>0</v>
      </c>
      <c r="FZ97" s="19">
        <f t="shared" ca="1" si="499"/>
        <v>0.10874321856768894</v>
      </c>
      <c r="GA97" s="19">
        <f t="shared" ca="1" si="500"/>
        <v>2.9273544463036019</v>
      </c>
      <c r="GB97" s="19">
        <f t="shared" ca="1" si="501"/>
        <v>6.4439906200764563</v>
      </c>
      <c r="GC97" s="19">
        <f t="shared" ca="1" si="502"/>
        <v>10.787476857562766</v>
      </c>
      <c r="GD97" s="19">
        <f t="shared" ca="1" si="503"/>
        <v>0</v>
      </c>
      <c r="GE97" s="19">
        <f t="shared" ca="1" si="504"/>
        <v>2.5817912559896756E-2</v>
      </c>
      <c r="GF97" s="5"/>
      <c r="GG97" s="5"/>
      <c r="GH97" s="5"/>
      <c r="GI97" s="5">
        <f t="shared" ca="1" si="428"/>
        <v>182589</v>
      </c>
      <c r="GJ97" s="5">
        <f t="shared" ca="1" si="428"/>
        <v>6.8830299999999998</v>
      </c>
      <c r="GK97" s="5">
        <f t="shared" ca="1" si="428"/>
        <v>33252.300000000003</v>
      </c>
      <c r="GL97" s="5">
        <f t="shared" ca="1" si="428"/>
        <v>21821.200000000001</v>
      </c>
      <c r="GM97" s="5">
        <f t="shared" ca="1" si="428"/>
        <v>0</v>
      </c>
      <c r="GN97" s="5">
        <f t="shared" ca="1" si="428"/>
        <v>1232.33</v>
      </c>
      <c r="GO97" s="5">
        <f t="shared" ca="1" si="428"/>
        <v>0</v>
      </c>
      <c r="GP97" s="5">
        <f t="shared" ca="1" si="428"/>
        <v>48236.9</v>
      </c>
      <c r="GQ97" s="5">
        <f t="shared" ca="1" si="428"/>
        <v>77659.399999999994</v>
      </c>
      <c r="GR97" s="5">
        <f t="shared" ca="1" si="428"/>
        <v>0</v>
      </c>
      <c r="GS97" s="5">
        <f t="shared" ca="1" si="428"/>
        <v>379.815</v>
      </c>
      <c r="GT97" s="5">
        <f t="shared" ca="1" si="428"/>
        <v>0</v>
      </c>
      <c r="GU97" s="5"/>
      <c r="GV97" s="5">
        <f t="shared" ca="1" si="429"/>
        <v>1913.64</v>
      </c>
      <c r="GW97" s="5">
        <f t="shared" ca="1" si="429"/>
        <v>1194.5899999999999</v>
      </c>
      <c r="GX97" s="5">
        <f t="shared" ca="1" si="429"/>
        <v>0</v>
      </c>
      <c r="GY97" s="5">
        <f t="shared" ca="1" si="429"/>
        <v>0</v>
      </c>
      <c r="GZ97" s="5">
        <f t="shared" ca="1" si="429"/>
        <v>0</v>
      </c>
      <c r="HA97" s="5">
        <f t="shared" ca="1" si="429"/>
        <v>0</v>
      </c>
      <c r="HB97" s="5">
        <f t="shared" ca="1" si="429"/>
        <v>719.05</v>
      </c>
      <c r="HC97" s="5">
        <f t="shared" ca="1" si="429"/>
        <v>0</v>
      </c>
      <c r="HD97" s="5">
        <f t="shared" ca="1" si="429"/>
        <v>0</v>
      </c>
      <c r="HE97" s="5">
        <f t="shared" ca="1" si="429"/>
        <v>0</v>
      </c>
      <c r="HF97" s="5">
        <f t="shared" ca="1" si="429"/>
        <v>0</v>
      </c>
      <c r="HG97" s="5">
        <f t="shared" ca="1" si="429"/>
        <v>0</v>
      </c>
      <c r="HH97" s="5"/>
      <c r="HI97" s="5">
        <f t="shared" ca="1" si="430"/>
        <v>160.03299999999999</v>
      </c>
      <c r="HJ97" s="5">
        <f t="shared" ca="1" si="430"/>
        <v>9.8551199999999994</v>
      </c>
      <c r="HK97" s="5">
        <f t="shared" ca="1" si="430"/>
        <v>54.272199999999998</v>
      </c>
      <c r="HL97" s="5">
        <f t="shared" ca="1" si="430"/>
        <v>26.778500000000001</v>
      </c>
      <c r="HM97" s="5">
        <f t="shared" ca="1" si="430"/>
        <v>0</v>
      </c>
      <c r="HN97" s="5">
        <f t="shared" ca="1" si="430"/>
        <v>1.2174400000000001</v>
      </c>
      <c r="HO97" s="5">
        <f t="shared" ca="1" si="430"/>
        <v>5.2835999999999999</v>
      </c>
      <c r="HP97" s="5">
        <f t="shared" ca="1" si="430"/>
        <v>62.625799999999998</v>
      </c>
      <c r="HQ97" s="5"/>
      <c r="HR97" s="19">
        <f t="shared" ca="1" si="535"/>
        <v>33.153700795095084</v>
      </c>
      <c r="HS97" s="19">
        <f t="shared" ca="1" si="536"/>
        <v>4.8643080432990944</v>
      </c>
      <c r="HT97" s="19">
        <f t="shared" ca="1" si="537"/>
        <v>4.618995468812976</v>
      </c>
      <c r="HU97" s="19">
        <f t="shared" ca="1" si="538"/>
        <v>3.0311293932769074</v>
      </c>
      <c r="HV97" s="19">
        <f t="shared" ca="1" si="539"/>
        <v>0</v>
      </c>
      <c r="HW97" s="19">
        <f t="shared" ca="1" si="540"/>
        <v>0.17117993901421236</v>
      </c>
      <c r="HX97" s="19">
        <f t="shared" ca="1" si="541"/>
        <v>2.9273585174509735</v>
      </c>
      <c r="HY97" s="19">
        <f t="shared" ca="1" si="542"/>
        <v>6.7004695172840565</v>
      </c>
      <c r="HZ97" s="19">
        <f t="shared" ca="1" si="543"/>
        <v>10.787476857562766</v>
      </c>
      <c r="IA97" s="19">
        <f t="shared" ca="1" si="544"/>
        <v>0</v>
      </c>
      <c r="IB97" s="19">
        <f t="shared" ca="1" si="545"/>
        <v>5.2759170463011595E-2</v>
      </c>
      <c r="IC97" s="5"/>
      <c r="ID97" s="5"/>
      <c r="IE97" s="5"/>
      <c r="IF97" s="5">
        <f t="shared" ca="1" si="556"/>
        <v>180598</v>
      </c>
      <c r="IG97" s="5">
        <f t="shared" ca="1" si="556"/>
        <v>6.9725000000000001</v>
      </c>
      <c r="IH97" s="5">
        <f t="shared" ca="1" si="556"/>
        <v>33064.699999999997</v>
      </c>
      <c r="II97" s="5">
        <f t="shared" ca="1" si="556"/>
        <v>21798.3</v>
      </c>
      <c r="IJ97" s="5">
        <f t="shared" ca="1" si="556"/>
        <v>0</v>
      </c>
      <c r="IK97" s="5">
        <f t="shared" ca="1" si="556"/>
        <v>1236.94</v>
      </c>
      <c r="IL97" s="5">
        <f t="shared" ca="1" si="556"/>
        <v>0</v>
      </c>
      <c r="IM97" s="5">
        <f t="shared" ca="1" si="556"/>
        <v>46451.6</v>
      </c>
      <c r="IN97" s="5">
        <f t="shared" ca="1" si="556"/>
        <v>77659.399999999994</v>
      </c>
      <c r="IO97" s="5">
        <f t="shared" ca="1" si="556"/>
        <v>0</v>
      </c>
      <c r="IP97" s="5">
        <f t="shared" ca="1" si="556"/>
        <v>379.815</v>
      </c>
      <c r="IQ97" s="5">
        <f t="shared" ca="1" si="557"/>
        <v>0</v>
      </c>
      <c r="IR97" s="5"/>
      <c r="IS97" s="5">
        <f t="shared" ca="1" si="558"/>
        <v>1928.38</v>
      </c>
      <c r="IT97" s="5">
        <f t="shared" ca="1" si="558"/>
        <v>1209.33</v>
      </c>
      <c r="IU97" s="5">
        <f t="shared" ca="1" si="558"/>
        <v>0</v>
      </c>
      <c r="IV97" s="5">
        <f t="shared" ca="1" si="558"/>
        <v>0</v>
      </c>
      <c r="IW97" s="5">
        <f t="shared" ca="1" si="558"/>
        <v>0</v>
      </c>
      <c r="IX97" s="5">
        <f t="shared" ca="1" si="558"/>
        <v>0</v>
      </c>
      <c r="IY97" s="5">
        <f t="shared" ca="1" si="558"/>
        <v>719.05</v>
      </c>
      <c r="IZ97" s="5">
        <f t="shared" ca="1" si="558"/>
        <v>0</v>
      </c>
      <c r="JA97" s="5">
        <f t="shared" ca="1" si="558"/>
        <v>0</v>
      </c>
      <c r="JB97" s="5">
        <f t="shared" ca="1" si="558"/>
        <v>0</v>
      </c>
      <c r="JC97" s="5">
        <f t="shared" ca="1" si="558"/>
        <v>0</v>
      </c>
      <c r="JD97" s="5">
        <f t="shared" ca="1" si="559"/>
        <v>0</v>
      </c>
      <c r="JE97" s="5"/>
      <c r="JF97" s="5">
        <f t="shared" ca="1" si="560"/>
        <v>157.42099999999999</v>
      </c>
      <c r="JG97" s="5">
        <f t="shared" ca="1" si="560"/>
        <v>9.9757700000000007</v>
      </c>
      <c r="JH97" s="5">
        <f t="shared" ca="1" si="560"/>
        <v>53.933</v>
      </c>
      <c r="JI97" s="5">
        <f t="shared" ca="1" si="560"/>
        <v>26.729099999999999</v>
      </c>
      <c r="JJ97" s="5">
        <f t="shared" ca="1" si="560"/>
        <v>0</v>
      </c>
      <c r="JK97" s="5">
        <f t="shared" ca="1" si="560"/>
        <v>1.2218599999999999</v>
      </c>
      <c r="JL97" s="5">
        <f t="shared" ca="1" si="560"/>
        <v>5.2835999999999999</v>
      </c>
      <c r="JM97" s="5">
        <f t="shared" ca="1" si="560"/>
        <v>60.277200000000001</v>
      </c>
      <c r="JN97" s="5"/>
      <c r="JO97" s="19">
        <f t="shared" ca="1" si="505"/>
        <v>32.9371445786566</v>
      </c>
      <c r="JP97" s="19">
        <f t="shared" ca="1" si="506"/>
        <v>4.9243291836128176</v>
      </c>
      <c r="JQ97" s="19">
        <f t="shared" ca="1" si="507"/>
        <v>4.5929364127492045</v>
      </c>
      <c r="JR97" s="19">
        <f t="shared" ca="1" si="508"/>
        <v>3.027948410420509</v>
      </c>
      <c r="JS97" s="19">
        <f t="shared" ca="1" si="509"/>
        <v>0</v>
      </c>
      <c r="JT97" s="19">
        <f t="shared" ca="1" si="510"/>
        <v>0.17182030281194152</v>
      </c>
      <c r="JU97" s="19">
        <f t="shared" ca="1" si="511"/>
        <v>2.9273585174509735</v>
      </c>
      <c r="JV97" s="19">
        <f t="shared" ca="1" si="512"/>
        <v>6.4524778712784618</v>
      </c>
      <c r="JW97" s="19">
        <f t="shared" ca="1" si="513"/>
        <v>10.787476857562766</v>
      </c>
      <c r="JX97" s="19">
        <f t="shared" ca="1" si="514"/>
        <v>0</v>
      </c>
      <c r="JY97" s="19">
        <f t="shared" ca="1" si="515"/>
        <v>5.2759170463011595E-2</v>
      </c>
    </row>
    <row r="98" spans="1:285" ht="15" customHeight="1" x14ac:dyDescent="0.25">
      <c r="A98" s="5">
        <f>IF('Old Results'!E78='New Results'!E78,'New Results'!E78,"0")</f>
        <v>42554</v>
      </c>
      <c r="B98" s="5">
        <f t="shared" si="339"/>
        <v>700</v>
      </c>
      <c r="C98" s="27">
        <f t="shared" si="413"/>
        <v>77</v>
      </c>
      <c r="D98" s="41" t="str">
        <f>'Old Results'!C78</f>
        <v>070015-Run03</v>
      </c>
      <c r="E98" s="41" t="str">
        <f>'New Results'!C78</f>
        <v>070015-Run03</v>
      </c>
      <c r="F98" s="5">
        <f t="shared" ca="1" si="432"/>
        <v>0</v>
      </c>
      <c r="G98" s="5">
        <f t="shared" ca="1" si="433"/>
        <v>0</v>
      </c>
      <c r="H98" s="5">
        <f t="shared" ca="1" si="434"/>
        <v>0</v>
      </c>
      <c r="I98" s="5">
        <f t="shared" ca="1" si="435"/>
        <v>0</v>
      </c>
      <c r="J98" s="5">
        <f t="shared" ca="1" si="436"/>
        <v>0</v>
      </c>
      <c r="K98" s="5">
        <f t="shared" ca="1" si="437"/>
        <v>0</v>
      </c>
      <c r="L98" s="5">
        <f t="shared" ca="1" si="438"/>
        <v>0</v>
      </c>
      <c r="M98" s="5">
        <f t="shared" ca="1" si="439"/>
        <v>0</v>
      </c>
      <c r="N98" s="5">
        <f t="shared" ca="1" si="440"/>
        <v>0</v>
      </c>
      <c r="O98" s="5">
        <f t="shared" ca="1" si="441"/>
        <v>0</v>
      </c>
      <c r="P98" s="5">
        <f t="shared" ca="1" si="442"/>
        <v>0</v>
      </c>
      <c r="Q98" s="5">
        <f t="shared" ca="1" si="442"/>
        <v>0</v>
      </c>
      <c r="R98" s="5">
        <f t="shared" ca="1" si="443"/>
        <v>0</v>
      </c>
      <c r="S98" s="5">
        <f t="shared" ca="1" si="444"/>
        <v>0</v>
      </c>
      <c r="T98" s="5">
        <f t="shared" ca="1" si="445"/>
        <v>0</v>
      </c>
      <c r="U98" s="5">
        <f t="shared" ca="1" si="446"/>
        <v>0</v>
      </c>
      <c r="V98" s="5">
        <f t="shared" ca="1" si="447"/>
        <v>0</v>
      </c>
      <c r="W98" s="5">
        <f t="shared" ca="1" si="448"/>
        <v>0</v>
      </c>
      <c r="X98" s="5">
        <f t="shared" ca="1" si="449"/>
        <v>0</v>
      </c>
      <c r="Y98" s="5">
        <f t="shared" ca="1" si="450"/>
        <v>0</v>
      </c>
      <c r="Z98" s="5">
        <f t="shared" ca="1" si="451"/>
        <v>0</v>
      </c>
      <c r="AA98" s="5">
        <f t="shared" ca="1" si="452"/>
        <v>0</v>
      </c>
      <c r="AB98" s="5">
        <f t="shared" ca="1" si="453"/>
        <v>0</v>
      </c>
      <c r="AC98" s="5">
        <f t="shared" ca="1" si="453"/>
        <v>0</v>
      </c>
      <c r="AD98" s="37">
        <f t="shared" ca="1" si="454"/>
        <v>0</v>
      </c>
      <c r="AE98" s="37">
        <f t="shared" ca="1" si="455"/>
        <v>0</v>
      </c>
      <c r="AF98" s="37">
        <f t="shared" ca="1" si="456"/>
        <v>0</v>
      </c>
      <c r="AG98" s="37">
        <f t="shared" ca="1" si="457"/>
        <v>0</v>
      </c>
      <c r="AH98" s="37">
        <f t="shared" ca="1" si="458"/>
        <v>0</v>
      </c>
      <c r="AI98" s="37">
        <f t="shared" ca="1" si="459"/>
        <v>0</v>
      </c>
      <c r="AJ98" s="37">
        <f t="shared" ca="1" si="460"/>
        <v>0</v>
      </c>
      <c r="AK98" s="37">
        <f t="shared" ca="1" si="461"/>
        <v>0</v>
      </c>
      <c r="AL98" s="33">
        <f t="shared" ca="1" si="516"/>
        <v>36.531084175400672</v>
      </c>
      <c r="AM98" s="33">
        <f t="shared" ca="1" si="517"/>
        <v>36.531084175400672</v>
      </c>
      <c r="AN98" s="24">
        <f t="shared" ca="1" si="462"/>
        <v>0</v>
      </c>
      <c r="AO98" s="34">
        <f t="shared" ca="1" si="417"/>
        <v>165.86500000000001</v>
      </c>
      <c r="AP98" s="34">
        <f t="shared" ca="1" si="418"/>
        <v>165.86500000000001</v>
      </c>
      <c r="AQ98" s="45">
        <f t="shared" ca="1" si="546"/>
        <v>0</v>
      </c>
      <c r="AR98" s="34">
        <f t="shared" ca="1" si="518"/>
        <v>-31.6</v>
      </c>
      <c r="AS98" s="34">
        <f t="shared" ca="1" si="519"/>
        <v>-19.5</v>
      </c>
      <c r="AT98" s="47">
        <f t="shared" ca="1" si="547"/>
        <v>0.62051282051282064</v>
      </c>
      <c r="AU98" s="5"/>
      <c r="AV98" s="5">
        <f t="shared" ca="1" si="520"/>
        <v>-15372</v>
      </c>
      <c r="AW98" s="5">
        <f t="shared" ca="1" si="521"/>
        <v>6.6469999999999807E-2</v>
      </c>
      <c r="AX98" s="5">
        <f t="shared" ca="1" si="522"/>
        <v>-2164</v>
      </c>
      <c r="AY98" s="5">
        <f t="shared" ca="1" si="523"/>
        <v>-13044.599999999999</v>
      </c>
      <c r="AZ98" s="5">
        <f t="shared" ca="1" si="524"/>
        <v>-109.54999999999973</v>
      </c>
      <c r="BA98" s="5">
        <f t="shared" ca="1" si="525"/>
        <v>-53.850000000000364</v>
      </c>
      <c r="BB98" s="5">
        <f t="shared" ca="1" si="526"/>
        <v>0</v>
      </c>
      <c r="BC98" s="5">
        <f t="shared" ca="1" si="527"/>
        <v>0</v>
      </c>
      <c r="BD98" s="5">
        <f t="shared" ca="1" si="528"/>
        <v>0</v>
      </c>
      <c r="BE98" s="5">
        <f t="shared" ca="1" si="529"/>
        <v>0</v>
      </c>
      <c r="BF98" s="5">
        <f t="shared" ca="1" si="530"/>
        <v>0</v>
      </c>
      <c r="BG98" s="5">
        <f t="shared" ca="1" si="531"/>
        <v>0</v>
      </c>
      <c r="BH98" s="5">
        <f t="shared" ca="1" si="463"/>
        <v>10.119999999999891</v>
      </c>
      <c r="BI98" s="5">
        <f t="shared" ca="1" si="464"/>
        <v>10.120999999999981</v>
      </c>
      <c r="BJ98" s="5">
        <f t="shared" ca="1" si="465"/>
        <v>0</v>
      </c>
      <c r="BK98" s="5">
        <f t="shared" ca="1" si="466"/>
        <v>0</v>
      </c>
      <c r="BL98" s="5">
        <f t="shared" ca="1" si="467"/>
        <v>0</v>
      </c>
      <c r="BM98" s="5">
        <f t="shared" ca="1" si="468"/>
        <v>0</v>
      </c>
      <c r="BN98" s="5">
        <f t="shared" ca="1" si="469"/>
        <v>0</v>
      </c>
      <c r="BO98" s="5">
        <f t="shared" ca="1" si="470"/>
        <v>0</v>
      </c>
      <c r="BP98" s="5">
        <f t="shared" ca="1" si="471"/>
        <v>0</v>
      </c>
      <c r="BQ98" s="5">
        <f t="shared" ca="1" si="472"/>
        <v>0</v>
      </c>
      <c r="BR98" s="5">
        <f t="shared" ca="1" si="473"/>
        <v>0</v>
      </c>
      <c r="BS98" s="5">
        <f t="shared" ca="1" si="473"/>
        <v>0</v>
      </c>
      <c r="BT98" s="37">
        <f t="shared" ca="1" si="474"/>
        <v>-12.14100000000002</v>
      </c>
      <c r="BU98" s="37">
        <f t="shared" ca="1" si="475"/>
        <v>5.0270000000000259E-2</v>
      </c>
      <c r="BV98" s="37">
        <f t="shared" ca="1" si="476"/>
        <v>-1.8799000000000063</v>
      </c>
      <c r="BW98" s="37">
        <f t="shared" ca="1" si="477"/>
        <v>-10.204799999999999</v>
      </c>
      <c r="BX98" s="37">
        <f t="shared" ca="1" si="478"/>
        <v>-6.1589999999999812E-2</v>
      </c>
      <c r="BY98" s="37">
        <f t="shared" ca="1" si="479"/>
        <v>-4.3879999999999697E-2</v>
      </c>
      <c r="BZ98" s="37">
        <f t="shared" ca="1" si="480"/>
        <v>0</v>
      </c>
      <c r="CA98" s="19">
        <f t="shared" ca="1" si="481"/>
        <v>0</v>
      </c>
      <c r="CB98" s="33">
        <f t="shared" ca="1" si="532"/>
        <v>32.729607369459977</v>
      </c>
      <c r="CC98" s="33">
        <f t="shared" ca="1" si="533"/>
        <v>33.938360107157962</v>
      </c>
      <c r="CD98" s="24">
        <f t="shared" ca="1" si="482"/>
        <v>3.5616120928690542E-2</v>
      </c>
      <c r="CE98" s="34">
        <f t="shared" ca="1" si="421"/>
        <v>134.25899999999999</v>
      </c>
      <c r="CF98" s="34">
        <f t="shared" ca="1" si="422"/>
        <v>146.4</v>
      </c>
      <c r="CG98" s="45">
        <f t="shared" ca="1" si="534"/>
        <v>-8.2930327868852585E-2</v>
      </c>
      <c r="CH98" s="5"/>
      <c r="CJ98" s="5">
        <f t="shared" ca="1" si="548"/>
        <v>935</v>
      </c>
      <c r="CK98" s="5">
        <f t="shared" ca="1" si="549"/>
        <v>946</v>
      </c>
      <c r="CL98" s="63">
        <f t="shared" ca="1" si="550"/>
        <v>-1.1764705882352899E-2</v>
      </c>
      <c r="CO98" s="5">
        <f t="shared" ca="1" si="423"/>
        <v>282213</v>
      </c>
      <c r="CP98" s="5">
        <f t="shared" ca="1" si="423"/>
        <v>3.7124899999999998</v>
      </c>
      <c r="CQ98" s="5">
        <f t="shared" ca="1" si="423"/>
        <v>103672</v>
      </c>
      <c r="CR98" s="5">
        <f t="shared" ca="1" si="423"/>
        <v>39993.199999999997</v>
      </c>
      <c r="CS98" s="5">
        <f t="shared" ca="1" si="423"/>
        <v>309.13200000000001</v>
      </c>
      <c r="CT98" s="5">
        <f t="shared" ca="1" si="423"/>
        <v>9609.07</v>
      </c>
      <c r="CU98" s="5">
        <f t="shared" ca="1" si="423"/>
        <v>1089.17</v>
      </c>
      <c r="CV98" s="5">
        <f t="shared" ca="1" si="423"/>
        <v>20680.7</v>
      </c>
      <c r="CW98" s="5">
        <f t="shared" ca="1" si="423"/>
        <v>62063.5</v>
      </c>
      <c r="CX98" s="5">
        <f t="shared" ca="1" si="423"/>
        <v>0</v>
      </c>
      <c r="CY98" s="5">
        <f t="shared" ca="1" si="423"/>
        <v>44792.9</v>
      </c>
      <c r="CZ98" s="5">
        <f t="shared" ca="1" si="423"/>
        <v>0</v>
      </c>
      <c r="DA98" s="5"/>
      <c r="DB98" s="5">
        <f t="shared" ca="1" si="424"/>
        <v>5916.33</v>
      </c>
      <c r="DC98" s="5">
        <f t="shared" ca="1" si="424"/>
        <v>862.18600000000004</v>
      </c>
      <c r="DD98" s="5">
        <f t="shared" ca="1" si="424"/>
        <v>0</v>
      </c>
      <c r="DE98" s="5">
        <f t="shared" ca="1" si="424"/>
        <v>0</v>
      </c>
      <c r="DF98" s="5">
        <f t="shared" ca="1" si="424"/>
        <v>0</v>
      </c>
      <c r="DG98" s="5">
        <f t="shared" ca="1" si="424"/>
        <v>0</v>
      </c>
      <c r="DH98" s="5">
        <f t="shared" ca="1" si="424"/>
        <v>5054.1499999999996</v>
      </c>
      <c r="DI98" s="5">
        <f t="shared" ca="1" si="424"/>
        <v>0</v>
      </c>
      <c r="DJ98" s="5">
        <f t="shared" ca="1" si="424"/>
        <v>0</v>
      </c>
      <c r="DK98" s="5">
        <f t="shared" ca="1" si="424"/>
        <v>0</v>
      </c>
      <c r="DL98" s="5">
        <f t="shared" ca="1" si="424"/>
        <v>0</v>
      </c>
      <c r="DM98" s="5">
        <f t="shared" ca="1" si="424"/>
        <v>0</v>
      </c>
      <c r="DN98" s="5"/>
      <c r="DO98" s="5">
        <f t="shared" ca="1" si="425"/>
        <v>165.86500000000001</v>
      </c>
      <c r="DP98" s="5">
        <f t="shared" ca="1" si="425"/>
        <v>4.2347200000000003</v>
      </c>
      <c r="DQ98" s="5">
        <f t="shared" ca="1" si="425"/>
        <v>89.286500000000004</v>
      </c>
      <c r="DR98" s="5">
        <f t="shared" ca="1" si="425"/>
        <v>28.7638</v>
      </c>
      <c r="DS98" s="5">
        <f t="shared" ca="1" si="425"/>
        <v>0.33619900000000003</v>
      </c>
      <c r="DT98" s="5">
        <f t="shared" ca="1" si="425"/>
        <v>6.60466</v>
      </c>
      <c r="DU98" s="5">
        <f t="shared" ca="1" si="425"/>
        <v>22.545200000000001</v>
      </c>
      <c r="DV98" s="5">
        <f t="shared" ca="1" si="425"/>
        <v>14.0937</v>
      </c>
      <c r="DW98" s="5"/>
      <c r="DX98" s="19">
        <f t="shared" ca="1" si="483"/>
        <v>36.531084175400672</v>
      </c>
      <c r="DY98" s="19">
        <f t="shared" ca="1" si="484"/>
        <v>2.0263962733439866</v>
      </c>
      <c r="DZ98" s="19">
        <f t="shared" ca="1" si="485"/>
        <v>8.3124703670630264</v>
      </c>
      <c r="EA98" s="19">
        <f t="shared" ca="1" si="486"/>
        <v>3.2066738355971238</v>
      </c>
      <c r="EB98" s="19">
        <f t="shared" ca="1" si="487"/>
        <v>2.4786351083329418E-2</v>
      </c>
      <c r="EC98" s="19">
        <f t="shared" ca="1" si="488"/>
        <v>0.77045981200357194</v>
      </c>
      <c r="ED98" s="19">
        <f t="shared" ca="1" si="489"/>
        <v>11.964357006156881</v>
      </c>
      <c r="EE98" s="19">
        <f t="shared" ca="1" si="490"/>
        <v>1.6581883818207455</v>
      </c>
      <c r="EF98" s="19">
        <f t="shared" ca="1" si="491"/>
        <v>4.9762810076608543</v>
      </c>
      <c r="EG98" s="19">
        <f t="shared" ca="1" si="492"/>
        <v>0</v>
      </c>
      <c r="EH98" s="19">
        <f t="shared" ca="1" si="493"/>
        <v>3.591516068994689</v>
      </c>
      <c r="EI98" s="5"/>
      <c r="EJ98" s="5"/>
      <c r="EK98" s="5"/>
      <c r="EL98" s="5">
        <f t="shared" ca="1" si="551"/>
        <v>282213</v>
      </c>
      <c r="EM98" s="5">
        <f t="shared" ca="1" si="551"/>
        <v>3.7124899999999998</v>
      </c>
      <c r="EN98" s="5">
        <f t="shared" ca="1" si="551"/>
        <v>103672</v>
      </c>
      <c r="EO98" s="5">
        <f t="shared" ca="1" si="551"/>
        <v>39993.199999999997</v>
      </c>
      <c r="EP98" s="5">
        <f t="shared" ca="1" si="551"/>
        <v>309.13200000000001</v>
      </c>
      <c r="EQ98" s="5">
        <f t="shared" ca="1" si="551"/>
        <v>9609.07</v>
      </c>
      <c r="ER98" s="5">
        <f t="shared" ca="1" si="551"/>
        <v>1089.17</v>
      </c>
      <c r="ES98" s="5">
        <f t="shared" ca="1" si="551"/>
        <v>20680.7</v>
      </c>
      <c r="ET98" s="5">
        <f t="shared" ca="1" si="551"/>
        <v>62063.5</v>
      </c>
      <c r="EU98" s="5">
        <f t="shared" ca="1" si="551"/>
        <v>0</v>
      </c>
      <c r="EV98" s="5">
        <f t="shared" ca="1" si="551"/>
        <v>44792.9</v>
      </c>
      <c r="EW98" s="5">
        <f t="shared" ca="1" si="552"/>
        <v>0</v>
      </c>
      <c r="EX98" s="5"/>
      <c r="EY98" s="5">
        <f t="shared" ca="1" si="553"/>
        <v>5916.33</v>
      </c>
      <c r="EZ98" s="5">
        <f t="shared" ca="1" si="553"/>
        <v>862.18600000000004</v>
      </c>
      <c r="FA98" s="5">
        <f t="shared" ca="1" si="553"/>
        <v>0</v>
      </c>
      <c r="FB98" s="5">
        <f t="shared" ca="1" si="553"/>
        <v>0</v>
      </c>
      <c r="FC98" s="5">
        <f t="shared" ca="1" si="553"/>
        <v>0</v>
      </c>
      <c r="FD98" s="5">
        <f t="shared" ca="1" si="553"/>
        <v>0</v>
      </c>
      <c r="FE98" s="5">
        <f t="shared" ca="1" si="553"/>
        <v>5054.1499999999996</v>
      </c>
      <c r="FF98" s="5">
        <f t="shared" ca="1" si="553"/>
        <v>0</v>
      </c>
      <c r="FG98" s="5">
        <f t="shared" ca="1" si="553"/>
        <v>0</v>
      </c>
      <c r="FH98" s="5">
        <f t="shared" ca="1" si="553"/>
        <v>0</v>
      </c>
      <c r="FI98" s="5">
        <f t="shared" ca="1" si="553"/>
        <v>0</v>
      </c>
      <c r="FJ98" s="5">
        <f t="shared" ca="1" si="554"/>
        <v>0</v>
      </c>
      <c r="FK98" s="5"/>
      <c r="FL98" s="5">
        <f t="shared" ca="1" si="555"/>
        <v>165.86500000000001</v>
      </c>
      <c r="FM98" s="5">
        <f t="shared" ca="1" si="555"/>
        <v>4.2347200000000003</v>
      </c>
      <c r="FN98" s="5">
        <f t="shared" ca="1" si="555"/>
        <v>89.286500000000004</v>
      </c>
      <c r="FO98" s="5">
        <f t="shared" ca="1" si="555"/>
        <v>28.7638</v>
      </c>
      <c r="FP98" s="5">
        <f t="shared" ca="1" si="555"/>
        <v>0.33619900000000003</v>
      </c>
      <c r="FQ98" s="5">
        <f t="shared" ca="1" si="555"/>
        <v>6.60466</v>
      </c>
      <c r="FR98" s="5">
        <f t="shared" ca="1" si="555"/>
        <v>22.545200000000001</v>
      </c>
      <c r="FS98" s="5">
        <f t="shared" ca="1" si="555"/>
        <v>14.0937</v>
      </c>
      <c r="FT98" s="5"/>
      <c r="FU98" s="19">
        <f t="shared" ca="1" si="494"/>
        <v>36.531084175400672</v>
      </c>
      <c r="FV98" s="19">
        <f t="shared" ca="1" si="495"/>
        <v>2.0263962733439866</v>
      </c>
      <c r="FW98" s="19">
        <f t="shared" ca="1" si="496"/>
        <v>8.3124703670630264</v>
      </c>
      <c r="FX98" s="19">
        <f t="shared" ca="1" si="497"/>
        <v>3.2066738355971238</v>
      </c>
      <c r="FY98" s="19">
        <f t="shared" ca="1" si="498"/>
        <v>2.4786351083329418E-2</v>
      </c>
      <c r="FZ98" s="19">
        <f t="shared" ca="1" si="499"/>
        <v>0.77045981200357194</v>
      </c>
      <c r="GA98" s="19">
        <f t="shared" ca="1" si="500"/>
        <v>11.964357006156881</v>
      </c>
      <c r="GB98" s="19">
        <f t="shared" ca="1" si="501"/>
        <v>1.6581883818207455</v>
      </c>
      <c r="GC98" s="19">
        <f t="shared" ca="1" si="502"/>
        <v>4.9762810076608543</v>
      </c>
      <c r="GD98" s="19">
        <f t="shared" ca="1" si="503"/>
        <v>0</v>
      </c>
      <c r="GE98" s="19">
        <f t="shared" ca="1" si="504"/>
        <v>3.591516068994689</v>
      </c>
      <c r="GF98" s="5"/>
      <c r="GG98" s="5"/>
      <c r="GH98" s="5"/>
      <c r="GI98" s="5">
        <f t="shared" ca="1" si="428"/>
        <v>243776</v>
      </c>
      <c r="GJ98" s="5">
        <f t="shared" ca="1" si="428"/>
        <v>2.6205599999999998</v>
      </c>
      <c r="GK98" s="5">
        <f t="shared" ca="1" si="428"/>
        <v>75091.5</v>
      </c>
      <c r="GL98" s="5">
        <f t="shared" ca="1" si="428"/>
        <v>29937.9</v>
      </c>
      <c r="GM98" s="5">
        <f t="shared" ca="1" si="428"/>
        <v>3724.11</v>
      </c>
      <c r="GN98" s="5">
        <f t="shared" ca="1" si="428"/>
        <v>6980.78</v>
      </c>
      <c r="GO98" s="5">
        <f t="shared" ca="1" si="428"/>
        <v>1089.17</v>
      </c>
      <c r="GP98" s="5">
        <f t="shared" ca="1" si="428"/>
        <v>20093.7</v>
      </c>
      <c r="GQ98" s="5">
        <f t="shared" ca="1" si="428"/>
        <v>62063.5</v>
      </c>
      <c r="GR98" s="5">
        <f t="shared" ca="1" si="428"/>
        <v>0</v>
      </c>
      <c r="GS98" s="5">
        <f t="shared" ca="1" si="428"/>
        <v>44792.9</v>
      </c>
      <c r="GT98" s="5">
        <f t="shared" ca="1" si="428"/>
        <v>0</v>
      </c>
      <c r="GU98" s="5"/>
      <c r="GV98" s="5">
        <f t="shared" ca="1" si="429"/>
        <v>5610.12</v>
      </c>
      <c r="GW98" s="5">
        <f t="shared" ca="1" si="429"/>
        <v>464.79300000000001</v>
      </c>
      <c r="GX98" s="5">
        <f t="shared" ca="1" si="429"/>
        <v>0</v>
      </c>
      <c r="GY98" s="5">
        <f t="shared" ca="1" si="429"/>
        <v>0</v>
      </c>
      <c r="GZ98" s="5">
        <f t="shared" ca="1" si="429"/>
        <v>0</v>
      </c>
      <c r="HA98" s="5">
        <f t="shared" ca="1" si="429"/>
        <v>0</v>
      </c>
      <c r="HB98" s="5">
        <f t="shared" ca="1" si="429"/>
        <v>5145.33</v>
      </c>
      <c r="HC98" s="5">
        <f t="shared" ca="1" si="429"/>
        <v>0</v>
      </c>
      <c r="HD98" s="5">
        <f t="shared" ca="1" si="429"/>
        <v>0</v>
      </c>
      <c r="HE98" s="5">
        <f t="shared" ca="1" si="429"/>
        <v>0</v>
      </c>
      <c r="HF98" s="5">
        <f t="shared" ca="1" si="429"/>
        <v>0</v>
      </c>
      <c r="HG98" s="5">
        <f t="shared" ca="1" si="429"/>
        <v>0</v>
      </c>
      <c r="HH98" s="5"/>
      <c r="HI98" s="5">
        <f t="shared" ca="1" si="430"/>
        <v>134.25899999999999</v>
      </c>
      <c r="HJ98" s="5">
        <f t="shared" ca="1" si="430"/>
        <v>2.2963200000000001</v>
      </c>
      <c r="HK98" s="5">
        <f t="shared" ca="1" si="430"/>
        <v>65.781700000000001</v>
      </c>
      <c r="HL98" s="5">
        <f t="shared" ca="1" si="430"/>
        <v>21.644100000000002</v>
      </c>
      <c r="HM98" s="5">
        <f t="shared" ca="1" si="430"/>
        <v>3.01241</v>
      </c>
      <c r="HN98" s="5">
        <f t="shared" ca="1" si="430"/>
        <v>4.8536999999999999</v>
      </c>
      <c r="HO98" s="5">
        <f t="shared" ca="1" si="430"/>
        <v>22.9314</v>
      </c>
      <c r="HP98" s="5">
        <f t="shared" ca="1" si="430"/>
        <v>13.7399</v>
      </c>
      <c r="HQ98" s="5"/>
      <c r="HR98" s="19">
        <f t="shared" ca="1" si="535"/>
        <v>32.729607369459977</v>
      </c>
      <c r="HS98" s="19">
        <f t="shared" ca="1" si="536"/>
        <v>1.0924529151365325</v>
      </c>
      <c r="HT98" s="19">
        <f t="shared" ca="1" si="537"/>
        <v>6.0208722564271282</v>
      </c>
      <c r="HU98" s="19">
        <f t="shared" ca="1" si="538"/>
        <v>2.4004350895332989</v>
      </c>
      <c r="HV98" s="19">
        <f t="shared" ca="1" si="539"/>
        <v>0.29860091460262256</v>
      </c>
      <c r="HW98" s="19">
        <f t="shared" ca="1" si="540"/>
        <v>0.55972226723692253</v>
      </c>
      <c r="HX98" s="19">
        <f t="shared" ca="1" si="541"/>
        <v>12.178625935047233</v>
      </c>
      <c r="HY98" s="19">
        <f t="shared" ca="1" si="542"/>
        <v>1.6111224420736006</v>
      </c>
      <c r="HZ98" s="19">
        <f t="shared" ca="1" si="543"/>
        <v>4.9762810076608543</v>
      </c>
      <c r="IA98" s="19">
        <f t="shared" ca="1" si="544"/>
        <v>0</v>
      </c>
      <c r="IB98" s="19">
        <f t="shared" ca="1" si="545"/>
        <v>3.591516068994689</v>
      </c>
      <c r="IC98" s="5"/>
      <c r="ID98" s="5"/>
      <c r="IE98" s="5"/>
      <c r="IF98" s="5">
        <f t="shared" ca="1" si="556"/>
        <v>259148</v>
      </c>
      <c r="IG98" s="5">
        <f t="shared" ca="1" si="556"/>
        <v>2.55409</v>
      </c>
      <c r="IH98" s="5">
        <f t="shared" ca="1" si="556"/>
        <v>77255.5</v>
      </c>
      <c r="II98" s="5">
        <f t="shared" ca="1" si="556"/>
        <v>42982.5</v>
      </c>
      <c r="IJ98" s="5">
        <f t="shared" ca="1" si="556"/>
        <v>3833.66</v>
      </c>
      <c r="IK98" s="5">
        <f t="shared" ca="1" si="556"/>
        <v>7034.63</v>
      </c>
      <c r="IL98" s="5">
        <f t="shared" ca="1" si="556"/>
        <v>1089.17</v>
      </c>
      <c r="IM98" s="5">
        <f t="shared" ca="1" si="556"/>
        <v>20093.7</v>
      </c>
      <c r="IN98" s="5">
        <f t="shared" ca="1" si="556"/>
        <v>62063.5</v>
      </c>
      <c r="IO98" s="5">
        <f t="shared" ca="1" si="556"/>
        <v>0</v>
      </c>
      <c r="IP98" s="5">
        <f t="shared" ca="1" si="556"/>
        <v>44792.9</v>
      </c>
      <c r="IQ98" s="5">
        <f t="shared" ca="1" si="557"/>
        <v>0</v>
      </c>
      <c r="IR98" s="5"/>
      <c r="IS98" s="5">
        <f t="shared" ca="1" si="558"/>
        <v>5600</v>
      </c>
      <c r="IT98" s="5">
        <f t="shared" ca="1" si="558"/>
        <v>454.67200000000003</v>
      </c>
      <c r="IU98" s="5">
        <f t="shared" ca="1" si="558"/>
        <v>0</v>
      </c>
      <c r="IV98" s="5">
        <f t="shared" ca="1" si="558"/>
        <v>0</v>
      </c>
      <c r="IW98" s="5">
        <f t="shared" ca="1" si="558"/>
        <v>0</v>
      </c>
      <c r="IX98" s="5">
        <f t="shared" ca="1" si="558"/>
        <v>0</v>
      </c>
      <c r="IY98" s="5">
        <f t="shared" ca="1" si="558"/>
        <v>5145.33</v>
      </c>
      <c r="IZ98" s="5">
        <f t="shared" ca="1" si="558"/>
        <v>0</v>
      </c>
      <c r="JA98" s="5">
        <f t="shared" ca="1" si="558"/>
        <v>0</v>
      </c>
      <c r="JB98" s="5">
        <f t="shared" ca="1" si="558"/>
        <v>0</v>
      </c>
      <c r="JC98" s="5">
        <f t="shared" ca="1" si="558"/>
        <v>0</v>
      </c>
      <c r="JD98" s="5">
        <f t="shared" ca="1" si="559"/>
        <v>0</v>
      </c>
      <c r="JE98" s="5"/>
      <c r="JF98" s="5">
        <f t="shared" ca="1" si="560"/>
        <v>146.4</v>
      </c>
      <c r="JG98" s="5">
        <f t="shared" ca="1" si="560"/>
        <v>2.2460499999999999</v>
      </c>
      <c r="JH98" s="5">
        <f t="shared" ca="1" si="560"/>
        <v>67.661600000000007</v>
      </c>
      <c r="JI98" s="5">
        <f t="shared" ca="1" si="560"/>
        <v>31.8489</v>
      </c>
      <c r="JJ98" s="5">
        <f t="shared" ca="1" si="560"/>
        <v>3.0739999999999998</v>
      </c>
      <c r="JK98" s="5">
        <f t="shared" ca="1" si="560"/>
        <v>4.8975799999999996</v>
      </c>
      <c r="JL98" s="5">
        <f t="shared" ca="1" si="560"/>
        <v>22.9314</v>
      </c>
      <c r="JM98" s="5">
        <f t="shared" ca="1" si="560"/>
        <v>13.7399</v>
      </c>
      <c r="JN98" s="5"/>
      <c r="JO98" s="19">
        <f t="shared" ca="1" si="505"/>
        <v>33.938360107157962</v>
      </c>
      <c r="JP98" s="19">
        <f t="shared" ca="1" si="506"/>
        <v>1.0686636874343187</v>
      </c>
      <c r="JQ98" s="19">
        <f t="shared" ca="1" si="507"/>
        <v>6.1943828077266536</v>
      </c>
      <c r="JR98" s="19">
        <f t="shared" ca="1" si="508"/>
        <v>3.4463573342106502</v>
      </c>
      <c r="JS98" s="19">
        <f t="shared" ca="1" si="509"/>
        <v>0.30738468581096956</v>
      </c>
      <c r="JT98" s="19">
        <f t="shared" ca="1" si="510"/>
        <v>0.56403998590026794</v>
      </c>
      <c r="JU98" s="19">
        <f t="shared" ca="1" si="511"/>
        <v>12.178625935047233</v>
      </c>
      <c r="JV98" s="19">
        <f t="shared" ca="1" si="512"/>
        <v>1.6111224420736006</v>
      </c>
      <c r="JW98" s="19">
        <f t="shared" ca="1" si="513"/>
        <v>4.9762810076608543</v>
      </c>
      <c r="JX98" s="19">
        <f t="shared" ca="1" si="514"/>
        <v>0</v>
      </c>
      <c r="JY98" s="19">
        <f t="shared" ca="1" si="515"/>
        <v>3.591516068994689</v>
      </c>
    </row>
    <row r="99" spans="1:285" ht="15" customHeight="1" x14ac:dyDescent="0.25">
      <c r="A99" s="5">
        <f>IF('Old Results'!E79='New Results'!E79,'New Results'!E79,"0")</f>
        <v>42554</v>
      </c>
      <c r="B99" s="5">
        <f t="shared" si="339"/>
        <v>700</v>
      </c>
      <c r="C99" s="27">
        <f t="shared" si="413"/>
        <v>78</v>
      </c>
      <c r="D99" s="41" t="str">
        <f>'Old Results'!C79</f>
        <v>070015-Run22</v>
      </c>
      <c r="E99" s="41" t="str">
        <f>'New Results'!C79</f>
        <v>070015-Run22</v>
      </c>
      <c r="F99" s="5">
        <f t="shared" ca="1" si="432"/>
        <v>0</v>
      </c>
      <c r="G99" s="5">
        <f t="shared" ca="1" si="433"/>
        <v>0</v>
      </c>
      <c r="H99" s="5">
        <f t="shared" ca="1" si="434"/>
        <v>0</v>
      </c>
      <c r="I99" s="5">
        <f t="shared" ca="1" si="435"/>
        <v>0</v>
      </c>
      <c r="J99" s="5">
        <f t="shared" ca="1" si="436"/>
        <v>0</v>
      </c>
      <c r="K99" s="5">
        <f t="shared" ca="1" si="437"/>
        <v>0</v>
      </c>
      <c r="L99" s="5">
        <f t="shared" ca="1" si="438"/>
        <v>0</v>
      </c>
      <c r="M99" s="5">
        <f t="shared" ca="1" si="439"/>
        <v>0</v>
      </c>
      <c r="N99" s="5">
        <f t="shared" ca="1" si="440"/>
        <v>0</v>
      </c>
      <c r="O99" s="5">
        <f t="shared" ca="1" si="441"/>
        <v>0</v>
      </c>
      <c r="P99" s="5">
        <f t="shared" ca="1" si="442"/>
        <v>0</v>
      </c>
      <c r="Q99" s="5">
        <f t="shared" ca="1" si="442"/>
        <v>0</v>
      </c>
      <c r="R99" s="5">
        <f t="shared" ca="1" si="443"/>
        <v>0</v>
      </c>
      <c r="S99" s="5">
        <f t="shared" ca="1" si="444"/>
        <v>0</v>
      </c>
      <c r="T99" s="5">
        <f t="shared" ca="1" si="445"/>
        <v>0</v>
      </c>
      <c r="U99" s="5">
        <f t="shared" ca="1" si="446"/>
        <v>0</v>
      </c>
      <c r="V99" s="5">
        <f t="shared" ca="1" si="447"/>
        <v>0</v>
      </c>
      <c r="W99" s="5">
        <f t="shared" ca="1" si="448"/>
        <v>0</v>
      </c>
      <c r="X99" s="5">
        <f t="shared" ca="1" si="449"/>
        <v>0</v>
      </c>
      <c r="Y99" s="5">
        <f t="shared" ca="1" si="450"/>
        <v>0</v>
      </c>
      <c r="Z99" s="5">
        <f t="shared" ca="1" si="451"/>
        <v>0</v>
      </c>
      <c r="AA99" s="5">
        <f t="shared" ca="1" si="452"/>
        <v>0</v>
      </c>
      <c r="AB99" s="5">
        <f t="shared" ca="1" si="453"/>
        <v>0</v>
      </c>
      <c r="AC99" s="5">
        <f t="shared" ca="1" si="453"/>
        <v>0</v>
      </c>
      <c r="AD99" s="37">
        <f t="shared" ca="1" si="454"/>
        <v>0</v>
      </c>
      <c r="AE99" s="37">
        <f t="shared" ca="1" si="455"/>
        <v>0</v>
      </c>
      <c r="AF99" s="37">
        <f t="shared" ca="1" si="456"/>
        <v>0</v>
      </c>
      <c r="AG99" s="37">
        <f t="shared" ca="1" si="457"/>
        <v>0</v>
      </c>
      <c r="AH99" s="37">
        <f t="shared" ca="1" si="458"/>
        <v>0</v>
      </c>
      <c r="AI99" s="37">
        <f t="shared" ca="1" si="459"/>
        <v>0</v>
      </c>
      <c r="AJ99" s="37">
        <f t="shared" ca="1" si="460"/>
        <v>0</v>
      </c>
      <c r="AK99" s="37">
        <f t="shared" ca="1" si="461"/>
        <v>0</v>
      </c>
      <c r="AL99" s="33">
        <f t="shared" ca="1" si="516"/>
        <v>44.291255158151991</v>
      </c>
      <c r="AM99" s="33">
        <f t="shared" ca="1" si="517"/>
        <v>44.291255158151991</v>
      </c>
      <c r="AN99" s="24">
        <f t="shared" ca="1" si="462"/>
        <v>0</v>
      </c>
      <c r="AO99" s="34">
        <f t="shared" ca="1" si="417"/>
        <v>205.506</v>
      </c>
      <c r="AP99" s="34">
        <f t="shared" ca="1" si="418"/>
        <v>205.506</v>
      </c>
      <c r="AQ99" s="45">
        <f t="shared" ca="1" si="546"/>
        <v>0</v>
      </c>
      <c r="AR99" s="34">
        <f t="shared" ca="1" si="518"/>
        <v>-62.5</v>
      </c>
      <c r="AS99" s="34">
        <f t="shared" ca="1" si="519"/>
        <v>-49.2</v>
      </c>
      <c r="AT99" s="47">
        <f t="shared" ca="1" si="547"/>
        <v>0.27032520325203246</v>
      </c>
      <c r="AU99" s="5"/>
      <c r="AV99" s="5">
        <f t="shared" ca="1" si="520"/>
        <v>-17042</v>
      </c>
      <c r="AW99" s="5">
        <f t="shared" ca="1" si="521"/>
        <v>4.773000000000005E-2</v>
      </c>
      <c r="AX99" s="5">
        <f t="shared" ca="1" si="522"/>
        <v>-2394.6999999999971</v>
      </c>
      <c r="AY99" s="5">
        <f t="shared" ca="1" si="523"/>
        <v>-14469.800000000003</v>
      </c>
      <c r="AZ99" s="5">
        <f t="shared" ca="1" si="524"/>
        <v>-122.32999999999993</v>
      </c>
      <c r="BA99" s="5">
        <f t="shared" ca="1" si="525"/>
        <v>-55.380000000000109</v>
      </c>
      <c r="BB99" s="5">
        <f t="shared" ca="1" si="526"/>
        <v>0</v>
      </c>
      <c r="BC99" s="5">
        <f t="shared" ca="1" si="527"/>
        <v>0</v>
      </c>
      <c r="BD99" s="5">
        <f t="shared" ca="1" si="528"/>
        <v>0</v>
      </c>
      <c r="BE99" s="5">
        <f t="shared" ca="1" si="529"/>
        <v>0</v>
      </c>
      <c r="BF99" s="5">
        <f t="shared" ca="1" si="530"/>
        <v>0</v>
      </c>
      <c r="BG99" s="5">
        <f t="shared" ca="1" si="531"/>
        <v>0</v>
      </c>
      <c r="BH99" s="5">
        <f t="shared" ca="1" si="463"/>
        <v>7.319999999999709</v>
      </c>
      <c r="BI99" s="5">
        <f t="shared" ca="1" si="464"/>
        <v>7.3250000000000455</v>
      </c>
      <c r="BJ99" s="5">
        <f t="shared" ca="1" si="465"/>
        <v>0</v>
      </c>
      <c r="BK99" s="5">
        <f t="shared" ca="1" si="466"/>
        <v>0</v>
      </c>
      <c r="BL99" s="5">
        <f t="shared" ca="1" si="467"/>
        <v>0</v>
      </c>
      <c r="BM99" s="5">
        <f t="shared" ca="1" si="468"/>
        <v>0</v>
      </c>
      <c r="BN99" s="5">
        <f t="shared" ca="1" si="469"/>
        <v>0</v>
      </c>
      <c r="BO99" s="5">
        <f t="shared" ca="1" si="470"/>
        <v>0</v>
      </c>
      <c r="BP99" s="5">
        <f t="shared" ca="1" si="471"/>
        <v>0</v>
      </c>
      <c r="BQ99" s="5">
        <f t="shared" ca="1" si="472"/>
        <v>0</v>
      </c>
      <c r="BR99" s="5">
        <f t="shared" ca="1" si="473"/>
        <v>0</v>
      </c>
      <c r="BS99" s="5">
        <f t="shared" ca="1" si="473"/>
        <v>0</v>
      </c>
      <c r="BT99" s="37">
        <f t="shared" ca="1" si="474"/>
        <v>-13.300000000000011</v>
      </c>
      <c r="BU99" s="37">
        <f t="shared" ca="1" si="475"/>
        <v>3.6439999999999806E-2</v>
      </c>
      <c r="BV99" s="37">
        <f t="shared" ca="1" si="476"/>
        <v>-2.0412000000000035</v>
      </c>
      <c r="BW99" s="37">
        <f t="shared" ca="1" si="477"/>
        <v>-11.180999999999997</v>
      </c>
      <c r="BX99" s="37">
        <f t="shared" ca="1" si="478"/>
        <v>-6.8789999999999907E-2</v>
      </c>
      <c r="BY99" s="37">
        <f t="shared" ca="1" si="479"/>
        <v>-4.5390000000000263E-2</v>
      </c>
      <c r="BZ99" s="37">
        <f t="shared" ca="1" si="480"/>
        <v>0</v>
      </c>
      <c r="CA99" s="19">
        <f t="shared" ca="1" si="481"/>
        <v>0</v>
      </c>
      <c r="CB99" s="33">
        <f t="shared" ca="1" si="532"/>
        <v>36.901590073788597</v>
      </c>
      <c r="CC99" s="33">
        <f t="shared" ca="1" si="533"/>
        <v>38.250824082342433</v>
      </c>
      <c r="CD99" s="24">
        <f t="shared" ca="1" si="482"/>
        <v>3.5273331775789819E-2</v>
      </c>
      <c r="CE99" s="34">
        <f t="shared" ca="1" si="421"/>
        <v>143.017</v>
      </c>
      <c r="CF99" s="34">
        <f t="shared" ca="1" si="422"/>
        <v>156.31700000000001</v>
      </c>
      <c r="CG99" s="45">
        <f t="shared" ca="1" si="534"/>
        <v>-8.5083516188258546E-2</v>
      </c>
      <c r="CH99" s="5"/>
      <c r="CJ99" s="5">
        <f t="shared" ca="1" si="548"/>
        <v>1285</v>
      </c>
      <c r="CK99" s="5">
        <f t="shared" ca="1" si="549"/>
        <v>1298</v>
      </c>
      <c r="CL99" s="63">
        <f t="shared" ca="1" si="550"/>
        <v>-1.0116731517509692E-2</v>
      </c>
      <c r="CO99" s="5">
        <f t="shared" ca="1" si="423"/>
        <v>361306</v>
      </c>
      <c r="CP99" s="5">
        <f t="shared" ca="1" si="423"/>
        <v>10.5756</v>
      </c>
      <c r="CQ99" s="5">
        <f t="shared" ca="1" si="423"/>
        <v>108897</v>
      </c>
      <c r="CR99" s="5">
        <f t="shared" ca="1" si="423"/>
        <v>99735.6</v>
      </c>
      <c r="CS99" s="5">
        <f t="shared" ca="1" si="423"/>
        <v>469.91300000000001</v>
      </c>
      <c r="CT99" s="5">
        <f t="shared" ca="1" si="423"/>
        <v>8531.7199999999993</v>
      </c>
      <c r="CU99" s="5">
        <f t="shared" ca="1" si="423"/>
        <v>1089.17</v>
      </c>
      <c r="CV99" s="5">
        <f t="shared" ca="1" si="423"/>
        <v>22770.7</v>
      </c>
      <c r="CW99" s="5">
        <f t="shared" ca="1" si="423"/>
        <v>67379.199999999997</v>
      </c>
      <c r="CX99" s="5">
        <f t="shared" ca="1" si="423"/>
        <v>7629.8</v>
      </c>
      <c r="CY99" s="5">
        <f t="shared" ca="1" si="423"/>
        <v>44792.9</v>
      </c>
      <c r="CZ99" s="5">
        <f t="shared" ca="1" si="423"/>
        <v>0</v>
      </c>
      <c r="DA99" s="5"/>
      <c r="DB99" s="5">
        <f t="shared" ca="1" si="424"/>
        <v>6519.94</v>
      </c>
      <c r="DC99" s="5">
        <f t="shared" ca="1" si="424"/>
        <v>379.68700000000001</v>
      </c>
      <c r="DD99" s="5">
        <f t="shared" ca="1" si="424"/>
        <v>0</v>
      </c>
      <c r="DE99" s="5">
        <f t="shared" ca="1" si="424"/>
        <v>0</v>
      </c>
      <c r="DF99" s="5">
        <f t="shared" ca="1" si="424"/>
        <v>0</v>
      </c>
      <c r="DG99" s="5">
        <f t="shared" ca="1" si="424"/>
        <v>0</v>
      </c>
      <c r="DH99" s="5">
        <f t="shared" ca="1" si="424"/>
        <v>5360.07</v>
      </c>
      <c r="DI99" s="5">
        <f t="shared" ca="1" si="424"/>
        <v>0</v>
      </c>
      <c r="DJ99" s="5">
        <f t="shared" ca="1" si="424"/>
        <v>780.18</v>
      </c>
      <c r="DK99" s="5">
        <f t="shared" ca="1" si="424"/>
        <v>0</v>
      </c>
      <c r="DL99" s="5">
        <f t="shared" ca="1" si="424"/>
        <v>0</v>
      </c>
      <c r="DM99" s="5">
        <f t="shared" ca="1" si="424"/>
        <v>0</v>
      </c>
      <c r="DN99" s="5"/>
      <c r="DO99" s="5">
        <f t="shared" ca="1" si="425"/>
        <v>205.506</v>
      </c>
      <c r="DP99" s="5">
        <f t="shared" ca="1" si="425"/>
        <v>1.87263</v>
      </c>
      <c r="DQ99" s="5">
        <f t="shared" ca="1" si="425"/>
        <v>92.408799999999999</v>
      </c>
      <c r="DR99" s="5">
        <f t="shared" ca="1" si="425"/>
        <v>65.518799999999999</v>
      </c>
      <c r="DS99" s="5">
        <f t="shared" ca="1" si="425"/>
        <v>0.51063099999999995</v>
      </c>
      <c r="DT99" s="5">
        <f t="shared" ca="1" si="425"/>
        <v>5.7505600000000001</v>
      </c>
      <c r="DU99" s="5">
        <f t="shared" ca="1" si="425"/>
        <v>23.874199999999998</v>
      </c>
      <c r="DV99" s="5">
        <f t="shared" ca="1" si="425"/>
        <v>15.569900000000001</v>
      </c>
      <c r="DW99" s="5"/>
      <c r="DX99" s="19">
        <f t="shared" ca="1" si="483"/>
        <v>44.291255158151991</v>
      </c>
      <c r="DY99" s="19">
        <f t="shared" ca="1" si="484"/>
        <v>0.8930954539455751</v>
      </c>
      <c r="DZ99" s="19">
        <f t="shared" ca="1" si="485"/>
        <v>8.7314133571462147</v>
      </c>
      <c r="EA99" s="19">
        <f t="shared" ca="1" si="486"/>
        <v>7.9968479390891583</v>
      </c>
      <c r="EB99" s="19">
        <f t="shared" ca="1" si="487"/>
        <v>3.7677848286882545E-2</v>
      </c>
      <c r="EC99" s="19">
        <f t="shared" ca="1" si="488"/>
        <v>0.68407737556986414</v>
      </c>
      <c r="ED99" s="19">
        <f t="shared" ca="1" si="489"/>
        <v>12.683255347088405</v>
      </c>
      <c r="EE99" s="19">
        <f t="shared" ca="1" si="490"/>
        <v>1.8257655778540207</v>
      </c>
      <c r="EF99" s="19">
        <f t="shared" ca="1" si="491"/>
        <v>7.2358845325938805</v>
      </c>
      <c r="EG99" s="19">
        <f t="shared" ca="1" si="492"/>
        <v>0.61176100014099732</v>
      </c>
      <c r="EH99" s="19">
        <f t="shared" ca="1" si="493"/>
        <v>3.591516068994689</v>
      </c>
      <c r="EI99" s="5"/>
      <c r="EJ99" s="5"/>
      <c r="EK99" s="5"/>
      <c r="EL99" s="5">
        <f t="shared" ca="1" si="551"/>
        <v>361306</v>
      </c>
      <c r="EM99" s="5">
        <f t="shared" ca="1" si="551"/>
        <v>10.5756</v>
      </c>
      <c r="EN99" s="5">
        <f t="shared" ca="1" si="551"/>
        <v>108897</v>
      </c>
      <c r="EO99" s="5">
        <f t="shared" ca="1" si="551"/>
        <v>99735.6</v>
      </c>
      <c r="EP99" s="5">
        <f t="shared" ca="1" si="551"/>
        <v>469.91300000000001</v>
      </c>
      <c r="EQ99" s="5">
        <f t="shared" ca="1" si="551"/>
        <v>8531.7199999999993</v>
      </c>
      <c r="ER99" s="5">
        <f t="shared" ca="1" si="551"/>
        <v>1089.17</v>
      </c>
      <c r="ES99" s="5">
        <f t="shared" ca="1" si="551"/>
        <v>22770.7</v>
      </c>
      <c r="ET99" s="5">
        <f t="shared" ca="1" si="551"/>
        <v>67379.199999999997</v>
      </c>
      <c r="EU99" s="5">
        <f t="shared" ca="1" si="551"/>
        <v>7629.8</v>
      </c>
      <c r="EV99" s="5">
        <f t="shared" ca="1" si="551"/>
        <v>44792.9</v>
      </c>
      <c r="EW99" s="5">
        <f t="shared" ca="1" si="552"/>
        <v>0</v>
      </c>
      <c r="EX99" s="5"/>
      <c r="EY99" s="5">
        <f t="shared" ca="1" si="553"/>
        <v>6519.94</v>
      </c>
      <c r="EZ99" s="5">
        <f t="shared" ca="1" si="553"/>
        <v>379.68700000000001</v>
      </c>
      <c r="FA99" s="5">
        <f t="shared" ca="1" si="553"/>
        <v>0</v>
      </c>
      <c r="FB99" s="5">
        <f t="shared" ca="1" si="553"/>
        <v>0</v>
      </c>
      <c r="FC99" s="5">
        <f t="shared" ca="1" si="553"/>
        <v>0</v>
      </c>
      <c r="FD99" s="5">
        <f t="shared" ca="1" si="553"/>
        <v>0</v>
      </c>
      <c r="FE99" s="5">
        <f t="shared" ca="1" si="553"/>
        <v>5360.07</v>
      </c>
      <c r="FF99" s="5">
        <f t="shared" ca="1" si="553"/>
        <v>0</v>
      </c>
      <c r="FG99" s="5">
        <f t="shared" ca="1" si="553"/>
        <v>780.18</v>
      </c>
      <c r="FH99" s="5">
        <f t="shared" ca="1" si="553"/>
        <v>0</v>
      </c>
      <c r="FI99" s="5">
        <f t="shared" ca="1" si="553"/>
        <v>0</v>
      </c>
      <c r="FJ99" s="5">
        <f t="shared" ca="1" si="554"/>
        <v>0</v>
      </c>
      <c r="FK99" s="5"/>
      <c r="FL99" s="5">
        <f t="shared" ca="1" si="555"/>
        <v>205.506</v>
      </c>
      <c r="FM99" s="5">
        <f t="shared" ca="1" si="555"/>
        <v>1.87263</v>
      </c>
      <c r="FN99" s="5">
        <f t="shared" ca="1" si="555"/>
        <v>92.408799999999999</v>
      </c>
      <c r="FO99" s="5">
        <f t="shared" ca="1" si="555"/>
        <v>65.518799999999999</v>
      </c>
      <c r="FP99" s="5">
        <f t="shared" ca="1" si="555"/>
        <v>0.51063099999999995</v>
      </c>
      <c r="FQ99" s="5">
        <f t="shared" ca="1" si="555"/>
        <v>5.7505600000000001</v>
      </c>
      <c r="FR99" s="5">
        <f t="shared" ca="1" si="555"/>
        <v>23.874199999999998</v>
      </c>
      <c r="FS99" s="5">
        <f t="shared" ca="1" si="555"/>
        <v>15.569900000000001</v>
      </c>
      <c r="FT99" s="5"/>
      <c r="FU99" s="19">
        <f t="shared" ca="1" si="494"/>
        <v>44.291255158151991</v>
      </c>
      <c r="FV99" s="19">
        <f t="shared" ca="1" si="495"/>
        <v>0.8930954539455751</v>
      </c>
      <c r="FW99" s="19">
        <f t="shared" ca="1" si="496"/>
        <v>8.7314133571462147</v>
      </c>
      <c r="FX99" s="19">
        <f t="shared" ca="1" si="497"/>
        <v>7.9968479390891583</v>
      </c>
      <c r="FY99" s="19">
        <f t="shared" ca="1" si="498"/>
        <v>3.7677848286882545E-2</v>
      </c>
      <c r="FZ99" s="19">
        <f t="shared" ca="1" si="499"/>
        <v>0.68407737556986414</v>
      </c>
      <c r="GA99" s="19">
        <f t="shared" ca="1" si="500"/>
        <v>12.683255347088405</v>
      </c>
      <c r="GB99" s="19">
        <f t="shared" ca="1" si="501"/>
        <v>1.8257655778540207</v>
      </c>
      <c r="GC99" s="19">
        <f t="shared" ca="1" si="502"/>
        <v>7.2358845325938805</v>
      </c>
      <c r="GD99" s="19">
        <f t="shared" ca="1" si="503"/>
        <v>0.61176100014099732</v>
      </c>
      <c r="GE99" s="19">
        <f t="shared" ca="1" si="504"/>
        <v>3.591516068994689</v>
      </c>
      <c r="GF99" s="5"/>
      <c r="GG99" s="5"/>
      <c r="GH99" s="5"/>
      <c r="GI99" s="5">
        <f t="shared" ca="1" si="428"/>
        <v>270122</v>
      </c>
      <c r="GJ99" s="5">
        <f t="shared" ca="1" si="428"/>
        <v>2.1990099999999999</v>
      </c>
      <c r="GK99" s="5">
        <f t="shared" ca="1" si="428"/>
        <v>74739.5</v>
      </c>
      <c r="GL99" s="5">
        <f t="shared" ca="1" si="428"/>
        <v>40698.5</v>
      </c>
      <c r="GM99" s="5">
        <f t="shared" ca="1" si="428"/>
        <v>3998.7</v>
      </c>
      <c r="GN99" s="5">
        <f t="shared" ca="1" si="428"/>
        <v>7609.78</v>
      </c>
      <c r="GO99" s="5">
        <f t="shared" ca="1" si="428"/>
        <v>1089.17</v>
      </c>
      <c r="GP99" s="5">
        <f t="shared" ca="1" si="428"/>
        <v>22182</v>
      </c>
      <c r="GQ99" s="5">
        <f t="shared" ca="1" si="428"/>
        <v>67379.199999999997</v>
      </c>
      <c r="GR99" s="5">
        <f t="shared" ca="1" si="428"/>
        <v>7629.8</v>
      </c>
      <c r="GS99" s="5">
        <f t="shared" ca="1" si="428"/>
        <v>44792.9</v>
      </c>
      <c r="GT99" s="5">
        <f t="shared" ca="1" si="428"/>
        <v>0</v>
      </c>
      <c r="GU99" s="5"/>
      <c r="GV99" s="5">
        <f t="shared" ca="1" si="429"/>
        <v>6486.54</v>
      </c>
      <c r="GW99" s="5">
        <f t="shared" ca="1" si="429"/>
        <v>394.25400000000002</v>
      </c>
      <c r="GX99" s="5">
        <f t="shared" ca="1" si="429"/>
        <v>0</v>
      </c>
      <c r="GY99" s="5">
        <f t="shared" ca="1" si="429"/>
        <v>0</v>
      </c>
      <c r="GZ99" s="5">
        <f t="shared" ca="1" si="429"/>
        <v>0</v>
      </c>
      <c r="HA99" s="5">
        <f t="shared" ca="1" si="429"/>
        <v>0</v>
      </c>
      <c r="HB99" s="5">
        <f t="shared" ca="1" si="429"/>
        <v>5312.11</v>
      </c>
      <c r="HC99" s="5">
        <f t="shared" ca="1" si="429"/>
        <v>0</v>
      </c>
      <c r="HD99" s="5">
        <f t="shared" ca="1" si="429"/>
        <v>780.18</v>
      </c>
      <c r="HE99" s="5">
        <f t="shared" ca="1" si="429"/>
        <v>0</v>
      </c>
      <c r="HF99" s="5">
        <f t="shared" ca="1" si="429"/>
        <v>0</v>
      </c>
      <c r="HG99" s="5">
        <f t="shared" ca="1" si="429"/>
        <v>0</v>
      </c>
      <c r="HH99" s="5"/>
      <c r="HI99" s="5">
        <f t="shared" ca="1" si="430"/>
        <v>143.017</v>
      </c>
      <c r="HJ99" s="5">
        <f t="shared" ca="1" si="430"/>
        <v>1.9477899999999999</v>
      </c>
      <c r="HK99" s="5">
        <f t="shared" ca="1" si="430"/>
        <v>64.951700000000002</v>
      </c>
      <c r="HL99" s="5">
        <f t="shared" ca="1" si="430"/>
        <v>28.761600000000001</v>
      </c>
      <c r="HM99" s="5">
        <f t="shared" ca="1" si="430"/>
        <v>3.2109800000000002</v>
      </c>
      <c r="HN99" s="5">
        <f t="shared" ca="1" si="430"/>
        <v>5.26858</v>
      </c>
      <c r="HO99" s="5">
        <f t="shared" ca="1" si="430"/>
        <v>23.659600000000001</v>
      </c>
      <c r="HP99" s="5">
        <f t="shared" ca="1" si="430"/>
        <v>15.216799999999999</v>
      </c>
      <c r="HQ99" s="5"/>
      <c r="HR99" s="19">
        <f t="shared" ca="1" si="535"/>
        <v>36.901590073788597</v>
      </c>
      <c r="HS99" s="19">
        <f t="shared" ca="1" si="536"/>
        <v>0.92665561456314327</v>
      </c>
      <c r="HT99" s="19">
        <f t="shared" ca="1" si="537"/>
        <v>5.9926487286741548</v>
      </c>
      <c r="HU99" s="19">
        <f t="shared" ca="1" si="538"/>
        <v>3.2632251257226113</v>
      </c>
      <c r="HV99" s="19">
        <f t="shared" ca="1" si="539"/>
        <v>0.32061767166423838</v>
      </c>
      <c r="HW99" s="19">
        <f t="shared" ca="1" si="540"/>
        <v>0.61015578700004691</v>
      </c>
      <c r="HX99" s="19">
        <f t="shared" ca="1" si="541"/>
        <v>12.570551488461719</v>
      </c>
      <c r="HY99" s="19">
        <f t="shared" ca="1" si="542"/>
        <v>1.7785633312967053</v>
      </c>
      <c r="HZ99" s="19">
        <f t="shared" ca="1" si="543"/>
        <v>7.2358845325938805</v>
      </c>
      <c r="IA99" s="19">
        <f t="shared" ca="1" si="544"/>
        <v>0.61176100014099732</v>
      </c>
      <c r="IB99" s="19">
        <f t="shared" ca="1" si="545"/>
        <v>3.591516068994689</v>
      </c>
      <c r="IC99" s="5"/>
      <c r="ID99" s="5"/>
      <c r="IE99" s="5"/>
      <c r="IF99" s="5">
        <f t="shared" ca="1" si="556"/>
        <v>287164</v>
      </c>
      <c r="IG99" s="5">
        <f t="shared" ca="1" si="556"/>
        <v>2.1512799999999999</v>
      </c>
      <c r="IH99" s="5">
        <f t="shared" ca="1" si="556"/>
        <v>77134.2</v>
      </c>
      <c r="II99" s="5">
        <f t="shared" ca="1" si="556"/>
        <v>55168.3</v>
      </c>
      <c r="IJ99" s="5">
        <f t="shared" ca="1" si="556"/>
        <v>4121.03</v>
      </c>
      <c r="IK99" s="5">
        <f t="shared" ca="1" si="556"/>
        <v>7665.16</v>
      </c>
      <c r="IL99" s="5">
        <f t="shared" ca="1" si="556"/>
        <v>1089.17</v>
      </c>
      <c r="IM99" s="5">
        <f t="shared" ca="1" si="556"/>
        <v>22182</v>
      </c>
      <c r="IN99" s="5">
        <f t="shared" ca="1" si="556"/>
        <v>67379.199999999997</v>
      </c>
      <c r="IO99" s="5">
        <f t="shared" ca="1" si="556"/>
        <v>7629.8</v>
      </c>
      <c r="IP99" s="5">
        <f t="shared" ca="1" si="556"/>
        <v>44792.9</v>
      </c>
      <c r="IQ99" s="5">
        <f t="shared" ca="1" si="557"/>
        <v>0</v>
      </c>
      <c r="IR99" s="5"/>
      <c r="IS99" s="5">
        <f t="shared" ca="1" si="558"/>
        <v>6479.22</v>
      </c>
      <c r="IT99" s="5">
        <f t="shared" ca="1" si="558"/>
        <v>386.92899999999997</v>
      </c>
      <c r="IU99" s="5">
        <f t="shared" ca="1" si="558"/>
        <v>0</v>
      </c>
      <c r="IV99" s="5">
        <f t="shared" ca="1" si="558"/>
        <v>0</v>
      </c>
      <c r="IW99" s="5">
        <f t="shared" ca="1" si="558"/>
        <v>0</v>
      </c>
      <c r="IX99" s="5">
        <f t="shared" ca="1" si="558"/>
        <v>0</v>
      </c>
      <c r="IY99" s="5">
        <f t="shared" ca="1" si="558"/>
        <v>5312.11</v>
      </c>
      <c r="IZ99" s="5">
        <f t="shared" ca="1" si="558"/>
        <v>0</v>
      </c>
      <c r="JA99" s="5">
        <f t="shared" ca="1" si="558"/>
        <v>780.18</v>
      </c>
      <c r="JB99" s="5">
        <f t="shared" ca="1" si="558"/>
        <v>0</v>
      </c>
      <c r="JC99" s="5">
        <f t="shared" ca="1" si="558"/>
        <v>0</v>
      </c>
      <c r="JD99" s="5">
        <f t="shared" ca="1" si="559"/>
        <v>0</v>
      </c>
      <c r="JE99" s="5"/>
      <c r="JF99" s="5">
        <f t="shared" ca="1" si="560"/>
        <v>156.31700000000001</v>
      </c>
      <c r="JG99" s="5">
        <f t="shared" ca="1" si="560"/>
        <v>1.9113500000000001</v>
      </c>
      <c r="JH99" s="5">
        <f t="shared" ca="1" si="560"/>
        <v>66.992900000000006</v>
      </c>
      <c r="JI99" s="5">
        <f t="shared" ca="1" si="560"/>
        <v>39.942599999999999</v>
      </c>
      <c r="JJ99" s="5">
        <f t="shared" ca="1" si="560"/>
        <v>3.2797700000000001</v>
      </c>
      <c r="JK99" s="5">
        <f t="shared" ca="1" si="560"/>
        <v>5.3139700000000003</v>
      </c>
      <c r="JL99" s="5">
        <f t="shared" ca="1" si="560"/>
        <v>23.659600000000001</v>
      </c>
      <c r="JM99" s="5">
        <f t="shared" ca="1" si="560"/>
        <v>15.216799999999999</v>
      </c>
      <c r="JN99" s="5"/>
      <c r="JO99" s="19">
        <f t="shared" ca="1" si="505"/>
        <v>38.250824082342433</v>
      </c>
      <c r="JP99" s="19">
        <f t="shared" ca="1" si="506"/>
        <v>0.90943836460403238</v>
      </c>
      <c r="JQ99" s="19">
        <f t="shared" ca="1" si="507"/>
        <v>6.1846569159185973</v>
      </c>
      <c r="JR99" s="19">
        <f t="shared" ca="1" si="508"/>
        <v>4.4234205856088735</v>
      </c>
      <c r="JS99" s="19">
        <f t="shared" ca="1" si="509"/>
        <v>0.33042614936316206</v>
      </c>
      <c r="JT99" s="19">
        <f t="shared" ca="1" si="510"/>
        <v>0.61459618179254594</v>
      </c>
      <c r="JU99" s="19">
        <f t="shared" ca="1" si="511"/>
        <v>12.570551488461719</v>
      </c>
      <c r="JV99" s="19">
        <f t="shared" ca="1" si="512"/>
        <v>1.7785633312967053</v>
      </c>
      <c r="JW99" s="19">
        <f t="shared" ca="1" si="513"/>
        <v>7.2358845325938805</v>
      </c>
      <c r="JX99" s="19">
        <f t="shared" ca="1" si="514"/>
        <v>0.61176100014099732</v>
      </c>
      <c r="JY99" s="19">
        <f t="shared" ca="1" si="515"/>
        <v>3.591516068994689</v>
      </c>
    </row>
    <row r="100" spans="1:285" ht="15" customHeight="1" x14ac:dyDescent="0.25">
      <c r="A100" s="5">
        <f>IF('Old Results'!E80='New Results'!E80,'New Results'!E80,"0")</f>
        <v>49495.3</v>
      </c>
      <c r="B100" s="5">
        <f t="shared" ref="B100:B150" si="561">VALUE(LEFT(D100,1))*100</f>
        <v>0</v>
      </c>
      <c r="C100" s="27">
        <f t="shared" si="413"/>
        <v>79</v>
      </c>
      <c r="D100" s="41" t="str">
        <f>'Old Results'!C80</f>
        <v>080006-Run07</v>
      </c>
      <c r="E100" s="41" t="str">
        <f>'New Results'!C80</f>
        <v>080006-Run07</v>
      </c>
      <c r="F100" s="5">
        <f t="shared" ca="1" si="432"/>
        <v>0</v>
      </c>
      <c r="G100" s="5">
        <f t="shared" ca="1" si="433"/>
        <v>0</v>
      </c>
      <c r="H100" s="5">
        <f t="shared" ca="1" si="434"/>
        <v>0</v>
      </c>
      <c r="I100" s="5">
        <f t="shared" ca="1" si="435"/>
        <v>0</v>
      </c>
      <c r="J100" s="5">
        <f t="shared" ca="1" si="436"/>
        <v>0</v>
      </c>
      <c r="K100" s="5">
        <f t="shared" ca="1" si="437"/>
        <v>0</v>
      </c>
      <c r="L100" s="5">
        <f t="shared" ca="1" si="438"/>
        <v>0</v>
      </c>
      <c r="M100" s="5">
        <f t="shared" ca="1" si="439"/>
        <v>0</v>
      </c>
      <c r="N100" s="5">
        <f t="shared" ca="1" si="440"/>
        <v>0</v>
      </c>
      <c r="O100" s="5">
        <f t="shared" ca="1" si="441"/>
        <v>0</v>
      </c>
      <c r="P100" s="5">
        <f t="shared" ca="1" si="442"/>
        <v>0</v>
      </c>
      <c r="Q100" s="5">
        <f t="shared" ca="1" si="442"/>
        <v>0</v>
      </c>
      <c r="R100" s="5">
        <f t="shared" ca="1" si="443"/>
        <v>0</v>
      </c>
      <c r="S100" s="5">
        <f t="shared" ca="1" si="444"/>
        <v>0</v>
      </c>
      <c r="T100" s="5">
        <f t="shared" ca="1" si="445"/>
        <v>0</v>
      </c>
      <c r="U100" s="5">
        <f t="shared" ca="1" si="446"/>
        <v>0</v>
      </c>
      <c r="V100" s="5">
        <f t="shared" ca="1" si="447"/>
        <v>0</v>
      </c>
      <c r="W100" s="5">
        <f t="shared" ca="1" si="448"/>
        <v>0</v>
      </c>
      <c r="X100" s="5">
        <f t="shared" ca="1" si="449"/>
        <v>0</v>
      </c>
      <c r="Y100" s="5">
        <f t="shared" ca="1" si="450"/>
        <v>0</v>
      </c>
      <c r="Z100" s="5">
        <f t="shared" ca="1" si="451"/>
        <v>0</v>
      </c>
      <c r="AA100" s="5">
        <f t="shared" ca="1" si="452"/>
        <v>0</v>
      </c>
      <c r="AB100" s="5">
        <f t="shared" ca="1" si="453"/>
        <v>0</v>
      </c>
      <c r="AC100" s="5">
        <f t="shared" ca="1" si="453"/>
        <v>0</v>
      </c>
      <c r="AD100" s="37">
        <f t="shared" ca="1" si="454"/>
        <v>0</v>
      </c>
      <c r="AE100" s="37">
        <f t="shared" ca="1" si="455"/>
        <v>0</v>
      </c>
      <c r="AF100" s="37">
        <f t="shared" ca="1" si="456"/>
        <v>0</v>
      </c>
      <c r="AG100" s="37">
        <f t="shared" ca="1" si="457"/>
        <v>0</v>
      </c>
      <c r="AH100" s="37">
        <f t="shared" ca="1" si="458"/>
        <v>0</v>
      </c>
      <c r="AI100" s="37">
        <f t="shared" ca="1" si="459"/>
        <v>0</v>
      </c>
      <c r="AJ100" s="37">
        <f t="shared" ca="1" si="460"/>
        <v>0</v>
      </c>
      <c r="AK100" s="37">
        <f t="shared" ca="1" si="461"/>
        <v>0</v>
      </c>
      <c r="AL100" s="33">
        <f t="shared" ca="1" si="516"/>
        <v>15.385027249051928</v>
      </c>
      <c r="AM100" s="33">
        <f t="shared" ca="1" si="517"/>
        <v>15.385027249051928</v>
      </c>
      <c r="AN100" s="24">
        <f t="shared" ca="1" si="462"/>
        <v>0</v>
      </c>
      <c r="AO100" s="34">
        <f t="shared" ca="1" si="417"/>
        <v>44.976799999999997</v>
      </c>
      <c r="AP100" s="34">
        <f t="shared" ca="1" si="418"/>
        <v>44.976799999999997</v>
      </c>
      <c r="AQ100" s="45">
        <f t="shared" ca="1" si="546"/>
        <v>0</v>
      </c>
      <c r="AR100" s="34">
        <f t="shared" ca="1" si="518"/>
        <v>7.5</v>
      </c>
      <c r="AS100" s="34">
        <f t="shared" ca="1" si="519"/>
        <v>7.5</v>
      </c>
      <c r="AT100" s="47">
        <f t="shared" ca="1" si="547"/>
        <v>0</v>
      </c>
      <c r="AU100" s="5"/>
      <c r="AV100" s="5">
        <f t="shared" ca="1" si="520"/>
        <v>0</v>
      </c>
      <c r="AW100" s="5">
        <f t="shared" ca="1" si="521"/>
        <v>0</v>
      </c>
      <c r="AX100" s="5">
        <f t="shared" ca="1" si="522"/>
        <v>0</v>
      </c>
      <c r="AY100" s="5">
        <f t="shared" ca="1" si="523"/>
        <v>0</v>
      </c>
      <c r="AZ100" s="5">
        <f t="shared" ca="1" si="524"/>
        <v>0</v>
      </c>
      <c r="BA100" s="5">
        <f t="shared" ca="1" si="525"/>
        <v>0</v>
      </c>
      <c r="BB100" s="5">
        <f t="shared" ca="1" si="526"/>
        <v>0</v>
      </c>
      <c r="BC100" s="5">
        <f t="shared" ca="1" si="527"/>
        <v>0</v>
      </c>
      <c r="BD100" s="5">
        <f t="shared" ca="1" si="528"/>
        <v>0</v>
      </c>
      <c r="BE100" s="5">
        <f t="shared" ca="1" si="529"/>
        <v>0</v>
      </c>
      <c r="BF100" s="5">
        <f t="shared" ca="1" si="530"/>
        <v>0</v>
      </c>
      <c r="BG100" s="5">
        <f t="shared" ca="1" si="531"/>
        <v>0</v>
      </c>
      <c r="BH100" s="5">
        <f t="shared" ca="1" si="463"/>
        <v>0</v>
      </c>
      <c r="BI100" s="5">
        <f t="shared" ca="1" si="464"/>
        <v>0</v>
      </c>
      <c r="BJ100" s="5">
        <f t="shared" ca="1" si="465"/>
        <v>0</v>
      </c>
      <c r="BK100" s="5">
        <f t="shared" ca="1" si="466"/>
        <v>0</v>
      </c>
      <c r="BL100" s="5">
        <f t="shared" ca="1" si="467"/>
        <v>0</v>
      </c>
      <c r="BM100" s="5">
        <f t="shared" ca="1" si="468"/>
        <v>0</v>
      </c>
      <c r="BN100" s="5">
        <f t="shared" ca="1" si="469"/>
        <v>0</v>
      </c>
      <c r="BO100" s="5">
        <f t="shared" ca="1" si="470"/>
        <v>0</v>
      </c>
      <c r="BP100" s="5">
        <f t="shared" ca="1" si="471"/>
        <v>0</v>
      </c>
      <c r="BQ100" s="5">
        <f t="shared" ca="1" si="472"/>
        <v>0</v>
      </c>
      <c r="BR100" s="5">
        <f t="shared" ca="1" si="473"/>
        <v>0</v>
      </c>
      <c r="BS100" s="5">
        <f t="shared" ca="1" si="473"/>
        <v>0</v>
      </c>
      <c r="BT100" s="37">
        <f t="shared" ca="1" si="474"/>
        <v>0</v>
      </c>
      <c r="BU100" s="37">
        <f t="shared" ca="1" si="475"/>
        <v>0</v>
      </c>
      <c r="BV100" s="37">
        <f t="shared" ca="1" si="476"/>
        <v>0</v>
      </c>
      <c r="BW100" s="37">
        <f t="shared" ca="1" si="477"/>
        <v>0</v>
      </c>
      <c r="BX100" s="37">
        <f t="shared" ca="1" si="478"/>
        <v>0</v>
      </c>
      <c r="BY100" s="37">
        <f t="shared" ca="1" si="479"/>
        <v>0</v>
      </c>
      <c r="BZ100" s="37">
        <f t="shared" ca="1" si="480"/>
        <v>0</v>
      </c>
      <c r="CA100" s="19">
        <f t="shared" ca="1" si="481"/>
        <v>0</v>
      </c>
      <c r="CB100" s="33">
        <f t="shared" ca="1" si="532"/>
        <v>14.820446822223523</v>
      </c>
      <c r="CC100" s="33">
        <f t="shared" ca="1" si="533"/>
        <v>14.820446822223523</v>
      </c>
      <c r="CD100" s="24">
        <f t="shared" ca="1" si="482"/>
        <v>0</v>
      </c>
      <c r="CE100" s="34">
        <f t="shared" ca="1" si="421"/>
        <v>52.476300000000002</v>
      </c>
      <c r="CF100" s="34">
        <f t="shared" ca="1" si="422"/>
        <v>52.476300000000002</v>
      </c>
      <c r="CG100" s="45">
        <f t="shared" ca="1" si="534"/>
        <v>0</v>
      </c>
      <c r="CH100" s="5"/>
      <c r="CJ100" s="5">
        <f t="shared" ca="1" si="548"/>
        <v>116</v>
      </c>
      <c r="CK100" s="5">
        <f t="shared" ca="1" si="549"/>
        <v>113</v>
      </c>
      <c r="CL100" s="63">
        <f t="shared" ca="1" si="550"/>
        <v>2.5862068965517238E-2</v>
      </c>
      <c r="CO100" s="5">
        <f t="shared" ca="1" si="423"/>
        <v>71591.600000000006</v>
      </c>
      <c r="CP100" s="5">
        <f t="shared" ca="1" si="423"/>
        <v>0</v>
      </c>
      <c r="CQ100" s="5">
        <f t="shared" ca="1" si="423"/>
        <v>13018.5</v>
      </c>
      <c r="CR100" s="5">
        <f t="shared" ca="1" si="423"/>
        <v>7668.75</v>
      </c>
      <c r="CS100" s="5">
        <f t="shared" ca="1" si="423"/>
        <v>0</v>
      </c>
      <c r="CT100" s="5">
        <f t="shared" ca="1" si="423"/>
        <v>0</v>
      </c>
      <c r="CU100" s="5">
        <f t="shared" ca="1" si="423"/>
        <v>0</v>
      </c>
      <c r="CV100" s="5">
        <f t="shared" ca="1" si="423"/>
        <v>16735.8</v>
      </c>
      <c r="CW100" s="5">
        <f t="shared" ca="1" si="423"/>
        <v>34168.5</v>
      </c>
      <c r="CX100" s="5">
        <f t="shared" ca="1" si="423"/>
        <v>0</v>
      </c>
      <c r="CY100" s="5">
        <f t="shared" ca="1" si="423"/>
        <v>0</v>
      </c>
      <c r="CZ100" s="5">
        <f t="shared" ca="1" si="423"/>
        <v>0</v>
      </c>
      <c r="DA100" s="5"/>
      <c r="DB100" s="5">
        <f t="shared" ca="1" si="424"/>
        <v>5172.16</v>
      </c>
      <c r="DC100" s="5">
        <f t="shared" ca="1" si="424"/>
        <v>5059.5</v>
      </c>
      <c r="DD100" s="5">
        <f t="shared" ca="1" si="424"/>
        <v>0</v>
      </c>
      <c r="DE100" s="5">
        <f t="shared" ca="1" si="424"/>
        <v>0</v>
      </c>
      <c r="DF100" s="5">
        <f t="shared" ca="1" si="424"/>
        <v>0</v>
      </c>
      <c r="DG100" s="5">
        <f t="shared" ca="1" si="424"/>
        <v>0</v>
      </c>
      <c r="DH100" s="5">
        <f t="shared" ca="1" si="424"/>
        <v>112.661</v>
      </c>
      <c r="DI100" s="5">
        <f t="shared" ca="1" si="424"/>
        <v>0</v>
      </c>
      <c r="DJ100" s="5">
        <f t="shared" ca="1" si="424"/>
        <v>0</v>
      </c>
      <c r="DK100" s="5">
        <f t="shared" ca="1" si="424"/>
        <v>0</v>
      </c>
      <c r="DL100" s="5">
        <f t="shared" ca="1" si="424"/>
        <v>0</v>
      </c>
      <c r="DM100" s="5">
        <f t="shared" ca="1" si="424"/>
        <v>0</v>
      </c>
      <c r="DN100" s="5"/>
      <c r="DO100" s="5">
        <f t="shared" ca="1" si="425"/>
        <v>44.976799999999997</v>
      </c>
      <c r="DP100" s="5">
        <f t="shared" ca="1" si="425"/>
        <v>20.618099999999998</v>
      </c>
      <c r="DQ100" s="5">
        <f t="shared" ca="1" si="425"/>
        <v>10.3515</v>
      </c>
      <c r="DR100" s="5">
        <f t="shared" ca="1" si="425"/>
        <v>4.04711</v>
      </c>
      <c r="DS100" s="5">
        <f t="shared" ca="1" si="425"/>
        <v>0</v>
      </c>
      <c r="DT100" s="5">
        <f t="shared" ca="1" si="425"/>
        <v>0</v>
      </c>
      <c r="DU100" s="5">
        <f t="shared" ca="1" si="425"/>
        <v>0.41050599999999998</v>
      </c>
      <c r="DV100" s="5">
        <f t="shared" ca="1" si="425"/>
        <v>9.5495300000000007</v>
      </c>
      <c r="DW100" s="5"/>
      <c r="DX100" s="19">
        <f t="shared" ca="1" si="483"/>
        <v>15.385027249051928</v>
      </c>
      <c r="DY100" s="19">
        <f t="shared" ca="1" si="484"/>
        <v>10.222182712297935</v>
      </c>
      <c r="DZ100" s="19">
        <f t="shared" ca="1" si="485"/>
        <v>0.89744121158978718</v>
      </c>
      <c r="EA100" s="19">
        <f t="shared" ca="1" si="486"/>
        <v>0.52865171036441838</v>
      </c>
      <c r="EB100" s="19">
        <f t="shared" ca="1" si="487"/>
        <v>0</v>
      </c>
      <c r="EC100" s="19">
        <f t="shared" ca="1" si="488"/>
        <v>0</v>
      </c>
      <c r="ED100" s="19">
        <f t="shared" ca="1" si="489"/>
        <v>0.2276195921632963</v>
      </c>
      <c r="EE100" s="19">
        <f t="shared" ca="1" si="490"/>
        <v>1.1536964034968975</v>
      </c>
      <c r="EF100" s="19">
        <f t="shared" ca="1" si="491"/>
        <v>2.3554341927415328</v>
      </c>
      <c r="EG100" s="19">
        <f t="shared" ca="1" si="492"/>
        <v>0</v>
      </c>
      <c r="EH100" s="19">
        <f t="shared" ca="1" si="493"/>
        <v>0</v>
      </c>
      <c r="EI100" s="5"/>
      <c r="EJ100" s="5"/>
      <c r="EK100" s="5"/>
      <c r="EL100" s="5">
        <f t="shared" ca="1" si="551"/>
        <v>71591.600000000006</v>
      </c>
      <c r="EM100" s="5">
        <f t="shared" ca="1" si="551"/>
        <v>0</v>
      </c>
      <c r="EN100" s="5">
        <f t="shared" ca="1" si="551"/>
        <v>13018.5</v>
      </c>
      <c r="EO100" s="5">
        <f t="shared" ca="1" si="551"/>
        <v>7668.75</v>
      </c>
      <c r="EP100" s="5">
        <f t="shared" ca="1" si="551"/>
        <v>0</v>
      </c>
      <c r="EQ100" s="5">
        <f t="shared" ca="1" si="551"/>
        <v>0</v>
      </c>
      <c r="ER100" s="5">
        <f t="shared" ca="1" si="551"/>
        <v>0</v>
      </c>
      <c r="ES100" s="5">
        <f t="shared" ca="1" si="551"/>
        <v>16735.8</v>
      </c>
      <c r="ET100" s="5">
        <f t="shared" ca="1" si="551"/>
        <v>34168.5</v>
      </c>
      <c r="EU100" s="5">
        <f t="shared" ca="1" si="551"/>
        <v>0</v>
      </c>
      <c r="EV100" s="5">
        <f t="shared" ca="1" si="551"/>
        <v>0</v>
      </c>
      <c r="EW100" s="5">
        <f t="shared" ca="1" si="552"/>
        <v>0</v>
      </c>
      <c r="EX100" s="5"/>
      <c r="EY100" s="5">
        <f t="shared" ca="1" si="553"/>
        <v>5172.16</v>
      </c>
      <c r="EZ100" s="5">
        <f t="shared" ca="1" si="553"/>
        <v>5059.5</v>
      </c>
      <c r="FA100" s="5">
        <f t="shared" ca="1" si="553"/>
        <v>0</v>
      </c>
      <c r="FB100" s="5">
        <f t="shared" ca="1" si="553"/>
        <v>0</v>
      </c>
      <c r="FC100" s="5">
        <f t="shared" ca="1" si="553"/>
        <v>0</v>
      </c>
      <c r="FD100" s="5">
        <f t="shared" ca="1" si="553"/>
        <v>0</v>
      </c>
      <c r="FE100" s="5">
        <f t="shared" ca="1" si="553"/>
        <v>112.661</v>
      </c>
      <c r="FF100" s="5">
        <f t="shared" ca="1" si="553"/>
        <v>0</v>
      </c>
      <c r="FG100" s="5">
        <f t="shared" ca="1" si="553"/>
        <v>0</v>
      </c>
      <c r="FH100" s="5">
        <f t="shared" ca="1" si="553"/>
        <v>0</v>
      </c>
      <c r="FI100" s="5">
        <f t="shared" ca="1" si="553"/>
        <v>0</v>
      </c>
      <c r="FJ100" s="5">
        <f t="shared" ca="1" si="554"/>
        <v>0</v>
      </c>
      <c r="FK100" s="5"/>
      <c r="FL100" s="5">
        <f t="shared" ca="1" si="555"/>
        <v>44.976799999999997</v>
      </c>
      <c r="FM100" s="5">
        <f t="shared" ca="1" si="555"/>
        <v>20.618099999999998</v>
      </c>
      <c r="FN100" s="5">
        <f t="shared" ca="1" si="555"/>
        <v>10.3515</v>
      </c>
      <c r="FO100" s="5">
        <f t="shared" ca="1" si="555"/>
        <v>4.04711</v>
      </c>
      <c r="FP100" s="5">
        <f t="shared" ca="1" si="555"/>
        <v>0</v>
      </c>
      <c r="FQ100" s="5">
        <f t="shared" ca="1" si="555"/>
        <v>0</v>
      </c>
      <c r="FR100" s="5">
        <f t="shared" ca="1" si="555"/>
        <v>0.41050599999999998</v>
      </c>
      <c r="FS100" s="5">
        <f t="shared" ca="1" si="555"/>
        <v>9.5495300000000007</v>
      </c>
      <c r="FT100" s="5"/>
      <c r="FU100" s="19">
        <f t="shared" ca="1" si="494"/>
        <v>15.385027249051928</v>
      </c>
      <c r="FV100" s="19">
        <f t="shared" ca="1" si="495"/>
        <v>10.222182712297935</v>
      </c>
      <c r="FW100" s="19">
        <f t="shared" ca="1" si="496"/>
        <v>0.89744121158978718</v>
      </c>
      <c r="FX100" s="19">
        <f t="shared" ca="1" si="497"/>
        <v>0.52865171036441838</v>
      </c>
      <c r="FY100" s="19">
        <f t="shared" ca="1" si="498"/>
        <v>0</v>
      </c>
      <c r="FZ100" s="19">
        <f t="shared" ca="1" si="499"/>
        <v>0</v>
      </c>
      <c r="GA100" s="19">
        <f t="shared" ca="1" si="500"/>
        <v>0.2276195921632963</v>
      </c>
      <c r="GB100" s="19">
        <f t="shared" ca="1" si="501"/>
        <v>1.1536964034968975</v>
      </c>
      <c r="GC100" s="19">
        <f t="shared" ca="1" si="502"/>
        <v>2.3554341927415328</v>
      </c>
      <c r="GD100" s="19">
        <f t="shared" ca="1" si="503"/>
        <v>0</v>
      </c>
      <c r="GE100" s="19">
        <f t="shared" ca="1" si="504"/>
        <v>0</v>
      </c>
      <c r="GF100" s="5"/>
      <c r="GG100" s="5"/>
      <c r="GH100" s="5"/>
      <c r="GI100" s="5">
        <f t="shared" ca="1" si="428"/>
        <v>95861.8</v>
      </c>
      <c r="GJ100" s="5">
        <f t="shared" ca="1" si="428"/>
        <v>22.211600000000001</v>
      </c>
      <c r="GK100" s="5">
        <f t="shared" ca="1" si="428"/>
        <v>27633</v>
      </c>
      <c r="GL100" s="5">
        <f t="shared" ca="1" si="428"/>
        <v>15822.1</v>
      </c>
      <c r="GM100" s="5">
        <f t="shared" ca="1" si="428"/>
        <v>0</v>
      </c>
      <c r="GN100" s="5">
        <f t="shared" ca="1" si="428"/>
        <v>2369.91</v>
      </c>
      <c r="GO100" s="5">
        <f t="shared" ca="1" si="428"/>
        <v>0</v>
      </c>
      <c r="GP100" s="5">
        <f t="shared" ca="1" si="428"/>
        <v>15846</v>
      </c>
      <c r="GQ100" s="5">
        <f t="shared" ca="1" si="428"/>
        <v>34168.5</v>
      </c>
      <c r="GR100" s="5">
        <f t="shared" ca="1" si="428"/>
        <v>0</v>
      </c>
      <c r="GS100" s="5">
        <f t="shared" ca="1" si="428"/>
        <v>0</v>
      </c>
      <c r="GT100" s="5">
        <f t="shared" ca="1" si="428"/>
        <v>0</v>
      </c>
      <c r="GU100" s="5"/>
      <c r="GV100" s="5">
        <f t="shared" ca="1" si="429"/>
        <v>4064.62</v>
      </c>
      <c r="GW100" s="5">
        <f t="shared" ca="1" si="429"/>
        <v>3903</v>
      </c>
      <c r="GX100" s="5">
        <f t="shared" ca="1" si="429"/>
        <v>0</v>
      </c>
      <c r="GY100" s="5">
        <f t="shared" ca="1" si="429"/>
        <v>0</v>
      </c>
      <c r="GZ100" s="5">
        <f t="shared" ca="1" si="429"/>
        <v>0</v>
      </c>
      <c r="HA100" s="5">
        <f t="shared" ca="1" si="429"/>
        <v>0</v>
      </c>
      <c r="HB100" s="5">
        <f t="shared" ca="1" si="429"/>
        <v>161.62299999999999</v>
      </c>
      <c r="HC100" s="5">
        <f t="shared" ca="1" si="429"/>
        <v>0</v>
      </c>
      <c r="HD100" s="5">
        <f t="shared" ca="1" si="429"/>
        <v>0</v>
      </c>
      <c r="HE100" s="5">
        <f t="shared" ca="1" si="429"/>
        <v>0</v>
      </c>
      <c r="HF100" s="5">
        <f t="shared" ca="1" si="429"/>
        <v>0</v>
      </c>
      <c r="HG100" s="5">
        <f t="shared" ca="1" si="429"/>
        <v>0</v>
      </c>
      <c r="HH100" s="5"/>
      <c r="HI100" s="5">
        <f t="shared" ca="1" si="430"/>
        <v>52.476300000000002</v>
      </c>
      <c r="HJ100" s="5">
        <f t="shared" ca="1" si="430"/>
        <v>15.7096</v>
      </c>
      <c r="HK100" s="5">
        <f t="shared" ca="1" si="430"/>
        <v>17.659700000000001</v>
      </c>
      <c r="HL100" s="5">
        <f t="shared" ca="1" si="430"/>
        <v>8.3363700000000005</v>
      </c>
      <c r="HM100" s="5">
        <f t="shared" ca="1" si="430"/>
        <v>0</v>
      </c>
      <c r="HN100" s="5">
        <f t="shared" ca="1" si="430"/>
        <v>1.1154299999999999</v>
      </c>
      <c r="HO100" s="5">
        <f t="shared" ca="1" si="430"/>
        <v>0.58881600000000001</v>
      </c>
      <c r="HP100" s="5">
        <f t="shared" ca="1" si="430"/>
        <v>9.0662800000000008</v>
      </c>
      <c r="HQ100" s="5"/>
      <c r="HR100" s="19">
        <f t="shared" ca="1" si="535"/>
        <v>14.820446822223523</v>
      </c>
      <c r="HS100" s="19">
        <f t="shared" ca="1" si="536"/>
        <v>7.8871283935888856</v>
      </c>
      <c r="HT100" s="19">
        <f t="shared" ca="1" si="537"/>
        <v>1.9049040211898907</v>
      </c>
      <c r="HU100" s="19">
        <f t="shared" ca="1" si="538"/>
        <v>1.0907097279943752</v>
      </c>
      <c r="HV100" s="19">
        <f t="shared" ca="1" si="539"/>
        <v>0</v>
      </c>
      <c r="HW100" s="19">
        <f t="shared" ca="1" si="540"/>
        <v>0.16337173266956659</v>
      </c>
      <c r="HX100" s="19">
        <f t="shared" ca="1" si="541"/>
        <v>0.32654211612011641</v>
      </c>
      <c r="HY100" s="19">
        <f t="shared" ca="1" si="542"/>
        <v>1.0923572945309958</v>
      </c>
      <c r="HZ100" s="19">
        <f t="shared" ca="1" si="543"/>
        <v>2.3554341927415328</v>
      </c>
      <c r="IA100" s="19">
        <f t="shared" ca="1" si="544"/>
        <v>0</v>
      </c>
      <c r="IB100" s="19">
        <f t="shared" ca="1" si="545"/>
        <v>0</v>
      </c>
      <c r="IC100" s="5"/>
      <c r="ID100" s="5"/>
      <c r="IE100" s="5"/>
      <c r="IF100" s="5">
        <f t="shared" ca="1" si="556"/>
        <v>95861.8</v>
      </c>
      <c r="IG100" s="5">
        <f t="shared" ca="1" si="556"/>
        <v>22.211600000000001</v>
      </c>
      <c r="IH100" s="5">
        <f t="shared" ca="1" si="556"/>
        <v>27633</v>
      </c>
      <c r="II100" s="5">
        <f t="shared" ca="1" si="556"/>
        <v>15822.1</v>
      </c>
      <c r="IJ100" s="5">
        <f t="shared" ca="1" si="556"/>
        <v>0</v>
      </c>
      <c r="IK100" s="5">
        <f t="shared" ca="1" si="556"/>
        <v>2369.91</v>
      </c>
      <c r="IL100" s="5">
        <f t="shared" ca="1" si="556"/>
        <v>0</v>
      </c>
      <c r="IM100" s="5">
        <f t="shared" ca="1" si="556"/>
        <v>15846</v>
      </c>
      <c r="IN100" s="5">
        <f t="shared" ca="1" si="556"/>
        <v>34168.5</v>
      </c>
      <c r="IO100" s="5">
        <f t="shared" ca="1" si="556"/>
        <v>0</v>
      </c>
      <c r="IP100" s="5">
        <f t="shared" ca="1" si="556"/>
        <v>0</v>
      </c>
      <c r="IQ100" s="5">
        <f t="shared" ca="1" si="557"/>
        <v>0</v>
      </c>
      <c r="IR100" s="5"/>
      <c r="IS100" s="5">
        <f t="shared" ca="1" si="558"/>
        <v>4064.62</v>
      </c>
      <c r="IT100" s="5">
        <f t="shared" ca="1" si="558"/>
        <v>3903</v>
      </c>
      <c r="IU100" s="5">
        <f t="shared" ca="1" si="558"/>
        <v>0</v>
      </c>
      <c r="IV100" s="5">
        <f t="shared" ca="1" si="558"/>
        <v>0</v>
      </c>
      <c r="IW100" s="5">
        <f t="shared" ca="1" si="558"/>
        <v>0</v>
      </c>
      <c r="IX100" s="5">
        <f t="shared" ca="1" si="558"/>
        <v>0</v>
      </c>
      <c r="IY100" s="5">
        <f t="shared" ca="1" si="558"/>
        <v>161.62299999999999</v>
      </c>
      <c r="IZ100" s="5">
        <f t="shared" ca="1" si="558"/>
        <v>0</v>
      </c>
      <c r="JA100" s="5">
        <f t="shared" ca="1" si="558"/>
        <v>0</v>
      </c>
      <c r="JB100" s="5">
        <f t="shared" ca="1" si="558"/>
        <v>0</v>
      </c>
      <c r="JC100" s="5">
        <f t="shared" ca="1" si="558"/>
        <v>0</v>
      </c>
      <c r="JD100" s="5">
        <f t="shared" ca="1" si="559"/>
        <v>0</v>
      </c>
      <c r="JE100" s="5"/>
      <c r="JF100" s="5">
        <f t="shared" ca="1" si="560"/>
        <v>52.476300000000002</v>
      </c>
      <c r="JG100" s="5">
        <f t="shared" ca="1" si="560"/>
        <v>15.7096</v>
      </c>
      <c r="JH100" s="5">
        <f t="shared" ca="1" si="560"/>
        <v>17.659700000000001</v>
      </c>
      <c r="JI100" s="5">
        <f t="shared" ca="1" si="560"/>
        <v>8.3363700000000005</v>
      </c>
      <c r="JJ100" s="5">
        <f t="shared" ca="1" si="560"/>
        <v>0</v>
      </c>
      <c r="JK100" s="5">
        <f t="shared" ca="1" si="560"/>
        <v>1.1154299999999999</v>
      </c>
      <c r="JL100" s="5">
        <f t="shared" ca="1" si="560"/>
        <v>0.58881600000000001</v>
      </c>
      <c r="JM100" s="5">
        <f t="shared" ca="1" si="560"/>
        <v>9.0662800000000008</v>
      </c>
      <c r="JN100" s="5"/>
      <c r="JO100" s="19">
        <f t="shared" ca="1" si="505"/>
        <v>14.820446822223523</v>
      </c>
      <c r="JP100" s="19">
        <f t="shared" ca="1" si="506"/>
        <v>7.8871283935888856</v>
      </c>
      <c r="JQ100" s="19">
        <f t="shared" ca="1" si="507"/>
        <v>1.9049040211898907</v>
      </c>
      <c r="JR100" s="19">
        <f t="shared" ca="1" si="508"/>
        <v>1.0907097279943752</v>
      </c>
      <c r="JS100" s="19">
        <f t="shared" ca="1" si="509"/>
        <v>0</v>
      </c>
      <c r="JT100" s="19">
        <f t="shared" ca="1" si="510"/>
        <v>0.16337173266956659</v>
      </c>
      <c r="JU100" s="19">
        <f t="shared" ca="1" si="511"/>
        <v>0.32654211612011641</v>
      </c>
      <c r="JV100" s="19">
        <f t="shared" ca="1" si="512"/>
        <v>1.0923572945309958</v>
      </c>
      <c r="JW100" s="19">
        <f t="shared" ca="1" si="513"/>
        <v>2.3554341927415328</v>
      </c>
      <c r="JX100" s="19">
        <f t="shared" ca="1" si="514"/>
        <v>0</v>
      </c>
      <c r="JY100" s="19">
        <f t="shared" ca="1" si="515"/>
        <v>0</v>
      </c>
    </row>
    <row r="101" spans="1:285" ht="15" customHeight="1" x14ac:dyDescent="0.25">
      <c r="A101" s="5">
        <f>IF('Old Results'!E81='New Results'!E81,'New Results'!E81,"0")</f>
        <v>49495.3</v>
      </c>
      <c r="B101" s="5">
        <f t="shared" si="561"/>
        <v>0</v>
      </c>
      <c r="C101" s="27">
        <f t="shared" si="413"/>
        <v>80</v>
      </c>
      <c r="D101" s="41" t="str">
        <f>'Old Results'!C81</f>
        <v>080006-Run08</v>
      </c>
      <c r="E101" s="41" t="str">
        <f>'New Results'!C81</f>
        <v>080006-Run08</v>
      </c>
      <c r="F101" s="5">
        <f t="shared" ca="1" si="432"/>
        <v>0</v>
      </c>
      <c r="G101" s="5">
        <f t="shared" ca="1" si="433"/>
        <v>0</v>
      </c>
      <c r="H101" s="5">
        <f t="shared" ca="1" si="434"/>
        <v>0</v>
      </c>
      <c r="I101" s="5">
        <f t="shared" ca="1" si="435"/>
        <v>0</v>
      </c>
      <c r="J101" s="5">
        <f t="shared" ca="1" si="436"/>
        <v>0</v>
      </c>
      <c r="K101" s="5">
        <f t="shared" ca="1" si="437"/>
        <v>0</v>
      </c>
      <c r="L101" s="5">
        <f t="shared" ca="1" si="438"/>
        <v>0</v>
      </c>
      <c r="M101" s="5">
        <f t="shared" ca="1" si="439"/>
        <v>0</v>
      </c>
      <c r="N101" s="5">
        <f t="shared" ca="1" si="440"/>
        <v>0</v>
      </c>
      <c r="O101" s="5">
        <f t="shared" ca="1" si="441"/>
        <v>0</v>
      </c>
      <c r="P101" s="5">
        <f t="shared" ca="1" si="442"/>
        <v>0</v>
      </c>
      <c r="Q101" s="5">
        <f t="shared" ca="1" si="442"/>
        <v>0</v>
      </c>
      <c r="R101" s="5">
        <f t="shared" ca="1" si="443"/>
        <v>0</v>
      </c>
      <c r="S101" s="5">
        <f t="shared" ca="1" si="444"/>
        <v>0</v>
      </c>
      <c r="T101" s="5">
        <f t="shared" ca="1" si="445"/>
        <v>0</v>
      </c>
      <c r="U101" s="5">
        <f t="shared" ca="1" si="446"/>
        <v>0</v>
      </c>
      <c r="V101" s="5">
        <f t="shared" ca="1" si="447"/>
        <v>0</v>
      </c>
      <c r="W101" s="5">
        <f t="shared" ca="1" si="448"/>
        <v>0</v>
      </c>
      <c r="X101" s="5">
        <f t="shared" ca="1" si="449"/>
        <v>0</v>
      </c>
      <c r="Y101" s="5">
        <f t="shared" ca="1" si="450"/>
        <v>0</v>
      </c>
      <c r="Z101" s="5">
        <f t="shared" ca="1" si="451"/>
        <v>0</v>
      </c>
      <c r="AA101" s="5">
        <f t="shared" ca="1" si="452"/>
        <v>0</v>
      </c>
      <c r="AB101" s="5">
        <f t="shared" ca="1" si="453"/>
        <v>0</v>
      </c>
      <c r="AC101" s="5">
        <f t="shared" ca="1" si="453"/>
        <v>0</v>
      </c>
      <c r="AD101" s="37">
        <f t="shared" ca="1" si="454"/>
        <v>0</v>
      </c>
      <c r="AE101" s="37">
        <f t="shared" ca="1" si="455"/>
        <v>0</v>
      </c>
      <c r="AF101" s="37">
        <f t="shared" ca="1" si="456"/>
        <v>0</v>
      </c>
      <c r="AG101" s="37">
        <f t="shared" ca="1" si="457"/>
        <v>0</v>
      </c>
      <c r="AH101" s="37">
        <f t="shared" ca="1" si="458"/>
        <v>0</v>
      </c>
      <c r="AI101" s="37">
        <f t="shared" ca="1" si="459"/>
        <v>0</v>
      </c>
      <c r="AJ101" s="37">
        <f t="shared" ca="1" si="460"/>
        <v>0</v>
      </c>
      <c r="AK101" s="37">
        <f t="shared" ca="1" si="461"/>
        <v>0</v>
      </c>
      <c r="AL101" s="33">
        <f t="shared" ca="1" si="516"/>
        <v>15.399497245192977</v>
      </c>
      <c r="AM101" s="33">
        <f t="shared" ca="1" si="517"/>
        <v>15.399497245192977</v>
      </c>
      <c r="AN101" s="24">
        <f t="shared" ca="1" si="462"/>
        <v>0</v>
      </c>
      <c r="AO101" s="34">
        <f t="shared" ca="1" si="417"/>
        <v>64.035700000000006</v>
      </c>
      <c r="AP101" s="34">
        <f t="shared" ca="1" si="418"/>
        <v>64.035700000000006</v>
      </c>
      <c r="AQ101" s="45">
        <f t="shared" ca="1" si="546"/>
        <v>0</v>
      </c>
      <c r="AR101" s="34">
        <f t="shared" ca="1" si="518"/>
        <v>-7.5</v>
      </c>
      <c r="AS101" s="34">
        <f t="shared" ca="1" si="519"/>
        <v>-7.5</v>
      </c>
      <c r="AT101" s="47">
        <f t="shared" ca="1" si="547"/>
        <v>0</v>
      </c>
      <c r="AU101" s="5"/>
      <c r="AV101" s="5">
        <f t="shared" ca="1" si="520"/>
        <v>0</v>
      </c>
      <c r="AW101" s="5">
        <f t="shared" ca="1" si="521"/>
        <v>0</v>
      </c>
      <c r="AX101" s="5">
        <f t="shared" ca="1" si="522"/>
        <v>0</v>
      </c>
      <c r="AY101" s="5">
        <f t="shared" ca="1" si="523"/>
        <v>0</v>
      </c>
      <c r="AZ101" s="5">
        <f t="shared" ca="1" si="524"/>
        <v>0</v>
      </c>
      <c r="BA101" s="5">
        <f t="shared" ca="1" si="525"/>
        <v>0</v>
      </c>
      <c r="BB101" s="5">
        <f t="shared" ca="1" si="526"/>
        <v>0</v>
      </c>
      <c r="BC101" s="5">
        <f t="shared" ca="1" si="527"/>
        <v>0</v>
      </c>
      <c r="BD101" s="5">
        <f t="shared" ca="1" si="528"/>
        <v>0</v>
      </c>
      <c r="BE101" s="5">
        <f t="shared" ca="1" si="529"/>
        <v>0</v>
      </c>
      <c r="BF101" s="5">
        <f t="shared" ca="1" si="530"/>
        <v>0</v>
      </c>
      <c r="BG101" s="5">
        <f t="shared" ca="1" si="531"/>
        <v>0</v>
      </c>
      <c r="BH101" s="5">
        <f t="shared" ca="1" si="463"/>
        <v>0</v>
      </c>
      <c r="BI101" s="5">
        <f t="shared" ca="1" si="464"/>
        <v>0</v>
      </c>
      <c r="BJ101" s="5">
        <f t="shared" ca="1" si="465"/>
        <v>0</v>
      </c>
      <c r="BK101" s="5">
        <f t="shared" ca="1" si="466"/>
        <v>0</v>
      </c>
      <c r="BL101" s="5">
        <f t="shared" ca="1" si="467"/>
        <v>0</v>
      </c>
      <c r="BM101" s="5">
        <f t="shared" ca="1" si="468"/>
        <v>0</v>
      </c>
      <c r="BN101" s="5">
        <f t="shared" ca="1" si="469"/>
        <v>0</v>
      </c>
      <c r="BO101" s="5">
        <f t="shared" ca="1" si="470"/>
        <v>0</v>
      </c>
      <c r="BP101" s="5">
        <f t="shared" ca="1" si="471"/>
        <v>0</v>
      </c>
      <c r="BQ101" s="5">
        <f t="shared" ca="1" si="472"/>
        <v>0</v>
      </c>
      <c r="BR101" s="5">
        <f t="shared" ca="1" si="473"/>
        <v>0</v>
      </c>
      <c r="BS101" s="5">
        <f t="shared" ca="1" si="473"/>
        <v>0</v>
      </c>
      <c r="BT101" s="37">
        <f t="shared" ca="1" si="474"/>
        <v>0</v>
      </c>
      <c r="BU101" s="37">
        <f t="shared" ca="1" si="475"/>
        <v>0</v>
      </c>
      <c r="BV101" s="37">
        <f t="shared" ca="1" si="476"/>
        <v>0</v>
      </c>
      <c r="BW101" s="37">
        <f t="shared" ca="1" si="477"/>
        <v>0</v>
      </c>
      <c r="BX101" s="37">
        <f t="shared" ca="1" si="478"/>
        <v>0</v>
      </c>
      <c r="BY101" s="37">
        <f t="shared" ca="1" si="479"/>
        <v>0</v>
      </c>
      <c r="BZ101" s="37">
        <f t="shared" ca="1" si="480"/>
        <v>0</v>
      </c>
      <c r="CA101" s="19">
        <f t="shared" ca="1" si="481"/>
        <v>0</v>
      </c>
      <c r="CB101" s="33">
        <f t="shared" ca="1" si="532"/>
        <v>12.506708717797448</v>
      </c>
      <c r="CC101" s="33">
        <f t="shared" ca="1" si="533"/>
        <v>12.506708717797448</v>
      </c>
      <c r="CD101" s="24">
        <f t="shared" ca="1" si="482"/>
        <v>0</v>
      </c>
      <c r="CE101" s="34">
        <f t="shared" ca="1" si="421"/>
        <v>56.506900000000002</v>
      </c>
      <c r="CF101" s="34">
        <f t="shared" ca="1" si="422"/>
        <v>56.506900000000002</v>
      </c>
      <c r="CG101" s="45">
        <f t="shared" ca="1" si="534"/>
        <v>0</v>
      </c>
      <c r="CH101" s="5"/>
      <c r="CJ101" s="5">
        <f t="shared" ca="1" si="548"/>
        <v>260</v>
      </c>
      <c r="CK101" s="5">
        <f t="shared" ca="1" si="549"/>
        <v>256</v>
      </c>
      <c r="CL101" s="63">
        <f t="shared" ca="1" si="550"/>
        <v>1.538461538461533E-2</v>
      </c>
      <c r="CO101" s="5">
        <f t="shared" ref="CO101:CY124" ca="1" si="562">OFFSET(INDIRECT($E$21),$C101,CO$19)</f>
        <v>127628</v>
      </c>
      <c r="CP101" s="5">
        <f t="shared" ca="1" si="562"/>
        <v>0</v>
      </c>
      <c r="CQ101" s="5">
        <f t="shared" ca="1" si="562"/>
        <v>1504.12</v>
      </c>
      <c r="CR101" s="5">
        <f t="shared" ca="1" si="562"/>
        <v>75439.8</v>
      </c>
      <c r="CS101" s="5">
        <f t="shared" ca="1" si="562"/>
        <v>0</v>
      </c>
      <c r="CT101" s="5">
        <f t="shared" ca="1" si="562"/>
        <v>0</v>
      </c>
      <c r="CU101" s="5">
        <f t="shared" ca="1" si="562"/>
        <v>0</v>
      </c>
      <c r="CV101" s="5">
        <f t="shared" ca="1" si="562"/>
        <v>16515.7</v>
      </c>
      <c r="CW101" s="5">
        <f t="shared" ca="1" si="562"/>
        <v>34168.5</v>
      </c>
      <c r="CX101" s="5">
        <f t="shared" ca="1" si="562"/>
        <v>0</v>
      </c>
      <c r="CY101" s="5">
        <f t="shared" ca="1" si="562"/>
        <v>0</v>
      </c>
      <c r="CZ101" s="5">
        <f t="shared" ref="CZ101:CZ123" ca="1" si="563">OFFSET(INDIRECT($E$21),$C101,CZ$19)</f>
        <v>0</v>
      </c>
      <c r="DA101" s="5"/>
      <c r="DB101" s="5">
        <f t="shared" ref="DB101:DL124" ca="1" si="564">OFFSET(INDIRECT($E$21),$C101,DB$19)</f>
        <v>3267.36</v>
      </c>
      <c r="DC101" s="5">
        <f t="shared" ca="1" si="564"/>
        <v>3154.69</v>
      </c>
      <c r="DD101" s="5">
        <f t="shared" ca="1" si="564"/>
        <v>0</v>
      </c>
      <c r="DE101" s="5">
        <f t="shared" ca="1" si="564"/>
        <v>0</v>
      </c>
      <c r="DF101" s="5">
        <f t="shared" ca="1" si="564"/>
        <v>0</v>
      </c>
      <c r="DG101" s="5">
        <f t="shared" ca="1" si="564"/>
        <v>0</v>
      </c>
      <c r="DH101" s="5">
        <f t="shared" ca="1" si="564"/>
        <v>112.661</v>
      </c>
      <c r="DI101" s="5">
        <f t="shared" ca="1" si="564"/>
        <v>0</v>
      </c>
      <c r="DJ101" s="5">
        <f t="shared" ca="1" si="564"/>
        <v>0</v>
      </c>
      <c r="DK101" s="5">
        <f t="shared" ca="1" si="564"/>
        <v>0</v>
      </c>
      <c r="DL101" s="5">
        <f t="shared" ca="1" si="564"/>
        <v>0</v>
      </c>
      <c r="DM101" s="5">
        <f t="shared" ref="DM101:DM123" ca="1" si="565">OFFSET(INDIRECT($E$21),$C101,DM$19)</f>
        <v>0</v>
      </c>
      <c r="DN101" s="5"/>
      <c r="DO101" s="5">
        <f t="shared" ref="DO101:DV132" ca="1" si="566">OFFSET(INDIRECT($E$21),$C101,DO$19)</f>
        <v>64.035700000000006</v>
      </c>
      <c r="DP101" s="5">
        <f t="shared" ca="1" si="566"/>
        <v>13.093299999999999</v>
      </c>
      <c r="DQ101" s="5">
        <f t="shared" ca="1" si="566"/>
        <v>1.2159899999999999</v>
      </c>
      <c r="DR101" s="5">
        <f t="shared" ca="1" si="566"/>
        <v>39.812600000000003</v>
      </c>
      <c r="DS101" s="5">
        <f t="shared" ca="1" si="566"/>
        <v>0</v>
      </c>
      <c r="DT101" s="5">
        <f t="shared" ca="1" si="566"/>
        <v>0</v>
      </c>
      <c r="DU101" s="5">
        <f t="shared" ca="1" si="566"/>
        <v>0.41050700000000001</v>
      </c>
      <c r="DV101" s="5">
        <f t="shared" ca="1" si="566"/>
        <v>9.5033200000000004</v>
      </c>
      <c r="DW101" s="5"/>
      <c r="DX101" s="19">
        <f t="shared" ca="1" si="483"/>
        <v>15.399497245192977</v>
      </c>
      <c r="DY101" s="19">
        <f t="shared" ca="1" si="484"/>
        <v>6.373716292254012</v>
      </c>
      <c r="DZ101" s="19">
        <f t="shared" ca="1" si="485"/>
        <v>0.10368777318250419</v>
      </c>
      <c r="EA101" s="19">
        <f t="shared" ca="1" si="486"/>
        <v>5.2005058581319838</v>
      </c>
      <c r="EB101" s="19">
        <f t="shared" ca="1" si="487"/>
        <v>0</v>
      </c>
      <c r="EC101" s="19">
        <f t="shared" ca="1" si="488"/>
        <v>0</v>
      </c>
      <c r="ED101" s="19">
        <f t="shared" ca="1" si="489"/>
        <v>0.2276195921632963</v>
      </c>
      <c r="EE101" s="19">
        <f t="shared" ca="1" si="490"/>
        <v>1.1385236254755502</v>
      </c>
      <c r="EF101" s="19">
        <f t="shared" ca="1" si="491"/>
        <v>2.3554341927415328</v>
      </c>
      <c r="EG101" s="19">
        <f t="shared" ca="1" si="492"/>
        <v>0</v>
      </c>
      <c r="EH101" s="19">
        <f t="shared" ca="1" si="493"/>
        <v>0</v>
      </c>
      <c r="EI101" s="5"/>
      <c r="EJ101" s="5"/>
      <c r="EK101" s="5"/>
      <c r="EL101" s="5">
        <f t="shared" ca="1" si="551"/>
        <v>127628</v>
      </c>
      <c r="EM101" s="5">
        <f t="shared" ca="1" si="551"/>
        <v>0</v>
      </c>
      <c r="EN101" s="5">
        <f t="shared" ca="1" si="551"/>
        <v>1504.12</v>
      </c>
      <c r="EO101" s="5">
        <f t="shared" ca="1" si="551"/>
        <v>75439.8</v>
      </c>
      <c r="EP101" s="5">
        <f t="shared" ca="1" si="551"/>
        <v>0</v>
      </c>
      <c r="EQ101" s="5">
        <f t="shared" ca="1" si="551"/>
        <v>0</v>
      </c>
      <c r="ER101" s="5">
        <f t="shared" ca="1" si="551"/>
        <v>0</v>
      </c>
      <c r="ES101" s="5">
        <f t="shared" ca="1" si="551"/>
        <v>16515.7</v>
      </c>
      <c r="ET101" s="5">
        <f t="shared" ca="1" si="551"/>
        <v>34168.5</v>
      </c>
      <c r="EU101" s="5">
        <f t="shared" ca="1" si="551"/>
        <v>0</v>
      </c>
      <c r="EV101" s="5">
        <f t="shared" ca="1" si="551"/>
        <v>0</v>
      </c>
      <c r="EW101" s="5">
        <f t="shared" ca="1" si="552"/>
        <v>0</v>
      </c>
      <c r="EX101" s="5"/>
      <c r="EY101" s="5">
        <f t="shared" ca="1" si="553"/>
        <v>3267.36</v>
      </c>
      <c r="EZ101" s="5">
        <f t="shared" ca="1" si="553"/>
        <v>3154.69</v>
      </c>
      <c r="FA101" s="5">
        <f t="shared" ca="1" si="553"/>
        <v>0</v>
      </c>
      <c r="FB101" s="5">
        <f t="shared" ca="1" si="553"/>
        <v>0</v>
      </c>
      <c r="FC101" s="5">
        <f t="shared" ca="1" si="553"/>
        <v>0</v>
      </c>
      <c r="FD101" s="5">
        <f t="shared" ca="1" si="553"/>
        <v>0</v>
      </c>
      <c r="FE101" s="5">
        <f t="shared" ca="1" si="553"/>
        <v>112.661</v>
      </c>
      <c r="FF101" s="5">
        <f t="shared" ca="1" si="553"/>
        <v>0</v>
      </c>
      <c r="FG101" s="5">
        <f t="shared" ca="1" si="553"/>
        <v>0</v>
      </c>
      <c r="FH101" s="5">
        <f t="shared" ca="1" si="553"/>
        <v>0</v>
      </c>
      <c r="FI101" s="5">
        <f t="shared" ca="1" si="553"/>
        <v>0</v>
      </c>
      <c r="FJ101" s="5">
        <f t="shared" ca="1" si="554"/>
        <v>0</v>
      </c>
      <c r="FK101" s="5"/>
      <c r="FL101" s="5">
        <f t="shared" ca="1" si="555"/>
        <v>64.035700000000006</v>
      </c>
      <c r="FM101" s="5">
        <f t="shared" ca="1" si="555"/>
        <v>13.093299999999999</v>
      </c>
      <c r="FN101" s="5">
        <f t="shared" ca="1" si="555"/>
        <v>1.2159899999999999</v>
      </c>
      <c r="FO101" s="5">
        <f t="shared" ca="1" si="555"/>
        <v>39.812600000000003</v>
      </c>
      <c r="FP101" s="5">
        <f t="shared" ca="1" si="555"/>
        <v>0</v>
      </c>
      <c r="FQ101" s="5">
        <f t="shared" ca="1" si="555"/>
        <v>0</v>
      </c>
      <c r="FR101" s="5">
        <f t="shared" ca="1" si="555"/>
        <v>0.41050700000000001</v>
      </c>
      <c r="FS101" s="5">
        <f t="shared" ca="1" si="555"/>
        <v>9.5033200000000004</v>
      </c>
      <c r="FT101" s="5"/>
      <c r="FU101" s="19">
        <f t="shared" ca="1" si="494"/>
        <v>15.399497245192977</v>
      </c>
      <c r="FV101" s="19">
        <f t="shared" ca="1" si="495"/>
        <v>6.373716292254012</v>
      </c>
      <c r="FW101" s="19">
        <f t="shared" ca="1" si="496"/>
        <v>0.10368777318250419</v>
      </c>
      <c r="FX101" s="19">
        <f t="shared" ca="1" si="497"/>
        <v>5.2005058581319838</v>
      </c>
      <c r="FY101" s="19">
        <f t="shared" ca="1" si="498"/>
        <v>0</v>
      </c>
      <c r="FZ101" s="19">
        <f t="shared" ca="1" si="499"/>
        <v>0</v>
      </c>
      <c r="GA101" s="19">
        <f t="shared" ca="1" si="500"/>
        <v>0.2276195921632963</v>
      </c>
      <c r="GB101" s="19">
        <f t="shared" ca="1" si="501"/>
        <v>1.1385236254755502</v>
      </c>
      <c r="GC101" s="19">
        <f t="shared" ca="1" si="502"/>
        <v>2.3554341927415328</v>
      </c>
      <c r="GD101" s="19">
        <f t="shared" ca="1" si="503"/>
        <v>0</v>
      </c>
      <c r="GE101" s="19">
        <f t="shared" ca="1" si="504"/>
        <v>0</v>
      </c>
      <c r="GF101" s="5"/>
      <c r="GG101" s="5"/>
      <c r="GH101" s="5"/>
      <c r="GI101" s="5">
        <f t="shared" ref="GI101:GS124" ca="1" si="567">OFFSET(INDIRECT($E$21),$C101,GI$19)</f>
        <v>124025</v>
      </c>
      <c r="GJ101" s="5">
        <f t="shared" ca="1" si="567"/>
        <v>0</v>
      </c>
      <c r="GK101" s="5">
        <f t="shared" ca="1" si="567"/>
        <v>1019.39</v>
      </c>
      <c r="GL101" s="5">
        <f t="shared" ca="1" si="567"/>
        <v>73648.2</v>
      </c>
      <c r="GM101" s="5">
        <f t="shared" ca="1" si="567"/>
        <v>0</v>
      </c>
      <c r="GN101" s="5">
        <f t="shared" ca="1" si="567"/>
        <v>0</v>
      </c>
      <c r="GO101" s="5">
        <f t="shared" ca="1" si="567"/>
        <v>0</v>
      </c>
      <c r="GP101" s="5">
        <f t="shared" ca="1" si="567"/>
        <v>15188.8</v>
      </c>
      <c r="GQ101" s="5">
        <f t="shared" ca="1" si="567"/>
        <v>34168.5</v>
      </c>
      <c r="GR101" s="5">
        <f t="shared" ca="1" si="567"/>
        <v>0</v>
      </c>
      <c r="GS101" s="5">
        <f t="shared" ca="1" si="567"/>
        <v>0</v>
      </c>
      <c r="GT101" s="5">
        <f t="shared" ref="GT101:GT123" ca="1" si="568">OFFSET(INDIRECT($E$21),$C101,GT$19)</f>
        <v>0</v>
      </c>
      <c r="GU101" s="5"/>
      <c r="GV101" s="5">
        <f t="shared" ref="GV101:HF124" ca="1" si="569">OFFSET(INDIRECT($E$21),$C101,GV$19)</f>
        <v>1958.5</v>
      </c>
      <c r="GW101" s="5">
        <f t="shared" ca="1" si="569"/>
        <v>1796.87</v>
      </c>
      <c r="GX101" s="5">
        <f t="shared" ca="1" si="569"/>
        <v>0</v>
      </c>
      <c r="GY101" s="5">
        <f t="shared" ca="1" si="569"/>
        <v>0</v>
      </c>
      <c r="GZ101" s="5">
        <f t="shared" ca="1" si="569"/>
        <v>0</v>
      </c>
      <c r="HA101" s="5">
        <f t="shared" ca="1" si="569"/>
        <v>0</v>
      </c>
      <c r="HB101" s="5">
        <f t="shared" ca="1" si="569"/>
        <v>161.62299999999999</v>
      </c>
      <c r="HC101" s="5">
        <f t="shared" ca="1" si="569"/>
        <v>0</v>
      </c>
      <c r="HD101" s="5">
        <f t="shared" ca="1" si="569"/>
        <v>0</v>
      </c>
      <c r="HE101" s="5">
        <f t="shared" ca="1" si="569"/>
        <v>0</v>
      </c>
      <c r="HF101" s="5">
        <f t="shared" ca="1" si="569"/>
        <v>0</v>
      </c>
      <c r="HG101" s="5">
        <f t="shared" ref="HG101:HG123" ca="1" si="570">OFFSET(INDIRECT($E$21),$C101,HG$19)</f>
        <v>0</v>
      </c>
      <c r="HH101" s="5"/>
      <c r="HI101" s="5">
        <f t="shared" ref="HI101:HP132" ca="1" si="571">OFFSET(INDIRECT($E$21),$C101,HI$19)</f>
        <v>56.506900000000002</v>
      </c>
      <c r="HJ101" s="5">
        <f t="shared" ca="1" si="571"/>
        <v>7.4594800000000001</v>
      </c>
      <c r="HK101" s="5">
        <f t="shared" ca="1" si="571"/>
        <v>0.84745899999999996</v>
      </c>
      <c r="HL101" s="5">
        <f t="shared" ca="1" si="571"/>
        <v>38.887599999999999</v>
      </c>
      <c r="HM101" s="5">
        <f t="shared" ca="1" si="571"/>
        <v>0</v>
      </c>
      <c r="HN101" s="5">
        <f t="shared" ca="1" si="571"/>
        <v>0</v>
      </c>
      <c r="HO101" s="5">
        <f t="shared" ca="1" si="571"/>
        <v>0.58881700000000003</v>
      </c>
      <c r="HP101" s="5">
        <f t="shared" ca="1" si="571"/>
        <v>8.72349</v>
      </c>
      <c r="HQ101" s="5"/>
      <c r="HR101" s="19">
        <f t="shared" ca="1" si="535"/>
        <v>12.506708717797448</v>
      </c>
      <c r="HS101" s="19">
        <f t="shared" ca="1" si="536"/>
        <v>3.6303851072728115</v>
      </c>
      <c r="HT101" s="19">
        <f t="shared" ca="1" si="537"/>
        <v>7.0272504257980054E-2</v>
      </c>
      <c r="HU101" s="19">
        <f t="shared" ca="1" si="538"/>
        <v>5.0770004101399522</v>
      </c>
      <c r="HV101" s="19">
        <f t="shared" ca="1" si="539"/>
        <v>0</v>
      </c>
      <c r="HW101" s="19">
        <f t="shared" ca="1" si="540"/>
        <v>0</v>
      </c>
      <c r="HX101" s="19">
        <f t="shared" ca="1" si="541"/>
        <v>0.32654211612011641</v>
      </c>
      <c r="HY101" s="19">
        <f t="shared" ca="1" si="542"/>
        <v>1.0470526615658455</v>
      </c>
      <c r="HZ101" s="19">
        <f t="shared" ca="1" si="543"/>
        <v>2.3554341927415328</v>
      </c>
      <c r="IA101" s="19">
        <f t="shared" ca="1" si="544"/>
        <v>0</v>
      </c>
      <c r="IB101" s="19">
        <f t="shared" ca="1" si="545"/>
        <v>0</v>
      </c>
      <c r="IC101" s="5"/>
      <c r="ID101" s="5"/>
      <c r="IE101" s="5"/>
      <c r="IF101" s="5">
        <f t="shared" ca="1" si="556"/>
        <v>124025</v>
      </c>
      <c r="IG101" s="5">
        <f t="shared" ca="1" si="556"/>
        <v>0</v>
      </c>
      <c r="IH101" s="5">
        <f t="shared" ca="1" si="556"/>
        <v>1019.39</v>
      </c>
      <c r="II101" s="5">
        <f t="shared" ca="1" si="556"/>
        <v>73648.2</v>
      </c>
      <c r="IJ101" s="5">
        <f t="shared" ca="1" si="556"/>
        <v>0</v>
      </c>
      <c r="IK101" s="5">
        <f t="shared" ca="1" si="556"/>
        <v>0</v>
      </c>
      <c r="IL101" s="5">
        <f t="shared" ca="1" si="556"/>
        <v>0</v>
      </c>
      <c r="IM101" s="5">
        <f t="shared" ca="1" si="556"/>
        <v>15188.8</v>
      </c>
      <c r="IN101" s="5">
        <f t="shared" ca="1" si="556"/>
        <v>34168.5</v>
      </c>
      <c r="IO101" s="5">
        <f t="shared" ca="1" si="556"/>
        <v>0</v>
      </c>
      <c r="IP101" s="5">
        <f t="shared" ca="1" si="556"/>
        <v>0</v>
      </c>
      <c r="IQ101" s="5">
        <f t="shared" ca="1" si="557"/>
        <v>0</v>
      </c>
      <c r="IR101" s="5"/>
      <c r="IS101" s="5">
        <f t="shared" ca="1" si="558"/>
        <v>1958.5</v>
      </c>
      <c r="IT101" s="5">
        <f t="shared" ca="1" si="558"/>
        <v>1796.87</v>
      </c>
      <c r="IU101" s="5">
        <f t="shared" ca="1" si="558"/>
        <v>0</v>
      </c>
      <c r="IV101" s="5">
        <f t="shared" ca="1" si="558"/>
        <v>0</v>
      </c>
      <c r="IW101" s="5">
        <f t="shared" ca="1" si="558"/>
        <v>0</v>
      </c>
      <c r="IX101" s="5">
        <f t="shared" ca="1" si="558"/>
        <v>0</v>
      </c>
      <c r="IY101" s="5">
        <f t="shared" ca="1" si="558"/>
        <v>161.62299999999999</v>
      </c>
      <c r="IZ101" s="5">
        <f t="shared" ca="1" si="558"/>
        <v>0</v>
      </c>
      <c r="JA101" s="5">
        <f t="shared" ca="1" si="558"/>
        <v>0</v>
      </c>
      <c r="JB101" s="5">
        <f t="shared" ca="1" si="558"/>
        <v>0</v>
      </c>
      <c r="JC101" s="5">
        <f t="shared" ca="1" si="558"/>
        <v>0</v>
      </c>
      <c r="JD101" s="5">
        <f t="shared" ca="1" si="559"/>
        <v>0</v>
      </c>
      <c r="JE101" s="5"/>
      <c r="JF101" s="5">
        <f t="shared" ca="1" si="560"/>
        <v>56.506900000000002</v>
      </c>
      <c r="JG101" s="5">
        <f t="shared" ca="1" si="560"/>
        <v>7.4594800000000001</v>
      </c>
      <c r="JH101" s="5">
        <f t="shared" ca="1" si="560"/>
        <v>0.84745899999999996</v>
      </c>
      <c r="JI101" s="5">
        <f t="shared" ca="1" si="560"/>
        <v>38.887599999999999</v>
      </c>
      <c r="JJ101" s="5">
        <f t="shared" ca="1" si="560"/>
        <v>0</v>
      </c>
      <c r="JK101" s="5">
        <f t="shared" ca="1" si="560"/>
        <v>0</v>
      </c>
      <c r="JL101" s="5">
        <f t="shared" ca="1" si="560"/>
        <v>0.58881700000000003</v>
      </c>
      <c r="JM101" s="5">
        <f t="shared" ca="1" si="560"/>
        <v>8.72349</v>
      </c>
      <c r="JN101" s="5"/>
      <c r="JO101" s="19">
        <f t="shared" ca="1" si="505"/>
        <v>12.506708717797448</v>
      </c>
      <c r="JP101" s="19">
        <f t="shared" ca="1" si="506"/>
        <v>3.6303851072728115</v>
      </c>
      <c r="JQ101" s="19">
        <f t="shared" ca="1" si="507"/>
        <v>7.0272504257980054E-2</v>
      </c>
      <c r="JR101" s="19">
        <f t="shared" ca="1" si="508"/>
        <v>5.0770004101399522</v>
      </c>
      <c r="JS101" s="19">
        <f t="shared" ca="1" si="509"/>
        <v>0</v>
      </c>
      <c r="JT101" s="19">
        <f t="shared" ca="1" si="510"/>
        <v>0</v>
      </c>
      <c r="JU101" s="19">
        <f t="shared" ca="1" si="511"/>
        <v>0.32654211612011641</v>
      </c>
      <c r="JV101" s="19">
        <f t="shared" ca="1" si="512"/>
        <v>1.0470526615658455</v>
      </c>
      <c r="JW101" s="19">
        <f t="shared" ca="1" si="513"/>
        <v>2.3554341927415328</v>
      </c>
      <c r="JX101" s="19">
        <f t="shared" ca="1" si="514"/>
        <v>0</v>
      </c>
      <c r="JY101" s="19">
        <f t="shared" ca="1" si="515"/>
        <v>0</v>
      </c>
    </row>
    <row r="102" spans="1:285" ht="15" customHeight="1" x14ac:dyDescent="0.25">
      <c r="A102" s="5">
        <f>IF('Old Results'!E82='New Results'!E82,'New Results'!E82,"0")</f>
        <v>49495.3</v>
      </c>
      <c r="B102" s="5">
        <f t="shared" si="561"/>
        <v>0</v>
      </c>
      <c r="C102" s="27">
        <f t="shared" si="413"/>
        <v>81</v>
      </c>
      <c r="D102" s="41" t="str">
        <f>'Old Results'!C82</f>
        <v>080006-Run15</v>
      </c>
      <c r="E102" s="41" t="str">
        <f>'New Results'!C82</f>
        <v>080006-Run15</v>
      </c>
      <c r="F102" s="5">
        <f t="shared" ca="1" si="432"/>
        <v>0</v>
      </c>
      <c r="G102" s="5">
        <f t="shared" ca="1" si="433"/>
        <v>0</v>
      </c>
      <c r="H102" s="5">
        <f t="shared" ca="1" si="434"/>
        <v>0</v>
      </c>
      <c r="I102" s="5">
        <f t="shared" ca="1" si="435"/>
        <v>0</v>
      </c>
      <c r="J102" s="5">
        <f t="shared" ca="1" si="436"/>
        <v>0</v>
      </c>
      <c r="K102" s="5">
        <f t="shared" ca="1" si="437"/>
        <v>0</v>
      </c>
      <c r="L102" s="5">
        <f t="shared" ca="1" si="438"/>
        <v>0</v>
      </c>
      <c r="M102" s="5">
        <f t="shared" ca="1" si="439"/>
        <v>0</v>
      </c>
      <c r="N102" s="5">
        <f t="shared" ca="1" si="440"/>
        <v>0</v>
      </c>
      <c r="O102" s="5">
        <f t="shared" ca="1" si="441"/>
        <v>0</v>
      </c>
      <c r="P102" s="5">
        <f t="shared" ca="1" si="442"/>
        <v>0</v>
      </c>
      <c r="Q102" s="5">
        <f t="shared" ca="1" si="442"/>
        <v>0</v>
      </c>
      <c r="R102" s="5">
        <f t="shared" ca="1" si="443"/>
        <v>0</v>
      </c>
      <c r="S102" s="5">
        <f t="shared" ca="1" si="444"/>
        <v>0</v>
      </c>
      <c r="T102" s="5">
        <f t="shared" ca="1" si="445"/>
        <v>0</v>
      </c>
      <c r="U102" s="5">
        <f t="shared" ca="1" si="446"/>
        <v>0</v>
      </c>
      <c r="V102" s="5">
        <f t="shared" ca="1" si="447"/>
        <v>0</v>
      </c>
      <c r="W102" s="5">
        <f t="shared" ca="1" si="448"/>
        <v>0</v>
      </c>
      <c r="X102" s="5">
        <f t="shared" ca="1" si="449"/>
        <v>0</v>
      </c>
      <c r="Y102" s="5">
        <f t="shared" ca="1" si="450"/>
        <v>0</v>
      </c>
      <c r="Z102" s="5">
        <f t="shared" ca="1" si="451"/>
        <v>0</v>
      </c>
      <c r="AA102" s="5">
        <f t="shared" ca="1" si="452"/>
        <v>0</v>
      </c>
      <c r="AB102" s="5">
        <f t="shared" ca="1" si="453"/>
        <v>0</v>
      </c>
      <c r="AC102" s="5">
        <f t="shared" ca="1" si="453"/>
        <v>0</v>
      </c>
      <c r="AD102" s="37">
        <f t="shared" ca="1" si="454"/>
        <v>0</v>
      </c>
      <c r="AE102" s="37">
        <f t="shared" ca="1" si="455"/>
        <v>0</v>
      </c>
      <c r="AF102" s="37">
        <f t="shared" ca="1" si="456"/>
        <v>0</v>
      </c>
      <c r="AG102" s="37">
        <f t="shared" ca="1" si="457"/>
        <v>0</v>
      </c>
      <c r="AH102" s="37">
        <f t="shared" ca="1" si="458"/>
        <v>0</v>
      </c>
      <c r="AI102" s="37">
        <f t="shared" ca="1" si="459"/>
        <v>0</v>
      </c>
      <c r="AJ102" s="37">
        <f t="shared" ca="1" si="460"/>
        <v>0</v>
      </c>
      <c r="AK102" s="37">
        <f t="shared" ca="1" si="461"/>
        <v>0</v>
      </c>
      <c r="AL102" s="33">
        <f t="shared" ca="1" si="516"/>
        <v>15.376097237515483</v>
      </c>
      <c r="AM102" s="33">
        <f t="shared" ca="1" si="517"/>
        <v>15.376097237515483</v>
      </c>
      <c r="AN102" s="24">
        <f t="shared" ca="1" si="462"/>
        <v>0</v>
      </c>
      <c r="AO102" s="34">
        <f t="shared" ca="1" si="417"/>
        <v>44.698399999999999</v>
      </c>
      <c r="AP102" s="34">
        <f t="shared" ca="1" si="418"/>
        <v>44.698399999999999</v>
      </c>
      <c r="AQ102" s="45">
        <f t="shared" ca="1" si="546"/>
        <v>0</v>
      </c>
      <c r="AR102" s="34">
        <f t="shared" ca="1" si="518"/>
        <v>7.9</v>
      </c>
      <c r="AS102" s="34">
        <f t="shared" ca="1" si="519"/>
        <v>7.9</v>
      </c>
      <c r="AT102" s="47">
        <f t="shared" ca="1" si="547"/>
        <v>0</v>
      </c>
      <c r="AU102" s="5"/>
      <c r="AV102" s="5">
        <f t="shared" ca="1" si="520"/>
        <v>0</v>
      </c>
      <c r="AW102" s="5">
        <f t="shared" ca="1" si="521"/>
        <v>0</v>
      </c>
      <c r="AX102" s="5">
        <f t="shared" ca="1" si="522"/>
        <v>0</v>
      </c>
      <c r="AY102" s="5">
        <f t="shared" ca="1" si="523"/>
        <v>0</v>
      </c>
      <c r="AZ102" s="5">
        <f t="shared" ca="1" si="524"/>
        <v>0</v>
      </c>
      <c r="BA102" s="5">
        <f t="shared" ca="1" si="525"/>
        <v>0</v>
      </c>
      <c r="BB102" s="5">
        <f t="shared" ca="1" si="526"/>
        <v>0</v>
      </c>
      <c r="BC102" s="5">
        <f t="shared" ca="1" si="527"/>
        <v>0</v>
      </c>
      <c r="BD102" s="5">
        <f t="shared" ca="1" si="528"/>
        <v>0</v>
      </c>
      <c r="BE102" s="5">
        <f t="shared" ca="1" si="529"/>
        <v>0</v>
      </c>
      <c r="BF102" s="5">
        <f t="shared" ca="1" si="530"/>
        <v>0</v>
      </c>
      <c r="BG102" s="5">
        <f t="shared" ca="1" si="531"/>
        <v>0</v>
      </c>
      <c r="BH102" s="5">
        <f t="shared" ca="1" si="463"/>
        <v>0</v>
      </c>
      <c r="BI102" s="5">
        <f t="shared" ca="1" si="464"/>
        <v>0</v>
      </c>
      <c r="BJ102" s="5">
        <f t="shared" ca="1" si="465"/>
        <v>0</v>
      </c>
      <c r="BK102" s="5">
        <f t="shared" ca="1" si="466"/>
        <v>0</v>
      </c>
      <c r="BL102" s="5">
        <f t="shared" ca="1" si="467"/>
        <v>0</v>
      </c>
      <c r="BM102" s="5">
        <f t="shared" ca="1" si="468"/>
        <v>0</v>
      </c>
      <c r="BN102" s="5">
        <f t="shared" ca="1" si="469"/>
        <v>0</v>
      </c>
      <c r="BO102" s="5">
        <f t="shared" ca="1" si="470"/>
        <v>0</v>
      </c>
      <c r="BP102" s="5">
        <f t="shared" ca="1" si="471"/>
        <v>0</v>
      </c>
      <c r="BQ102" s="5">
        <f t="shared" ca="1" si="472"/>
        <v>0</v>
      </c>
      <c r="BR102" s="5">
        <f t="shared" ca="1" si="473"/>
        <v>0</v>
      </c>
      <c r="BS102" s="5">
        <f t="shared" ca="1" si="473"/>
        <v>0</v>
      </c>
      <c r="BT102" s="37">
        <f t="shared" ca="1" si="474"/>
        <v>0</v>
      </c>
      <c r="BU102" s="37">
        <f t="shared" ca="1" si="475"/>
        <v>0</v>
      </c>
      <c r="BV102" s="37">
        <f t="shared" ca="1" si="476"/>
        <v>0</v>
      </c>
      <c r="BW102" s="37">
        <f t="shared" ca="1" si="477"/>
        <v>0</v>
      </c>
      <c r="BX102" s="37">
        <f t="shared" ca="1" si="478"/>
        <v>0</v>
      </c>
      <c r="BY102" s="37">
        <f t="shared" ca="1" si="479"/>
        <v>0</v>
      </c>
      <c r="BZ102" s="37">
        <f t="shared" ca="1" si="480"/>
        <v>0</v>
      </c>
      <c r="CA102" s="19">
        <f t="shared" ca="1" si="481"/>
        <v>0</v>
      </c>
      <c r="CB102" s="33">
        <f t="shared" ca="1" si="532"/>
        <v>14.836426828405928</v>
      </c>
      <c r="CC102" s="33">
        <f t="shared" ca="1" si="533"/>
        <v>14.836426828405928</v>
      </c>
      <c r="CD102" s="24">
        <f t="shared" ca="1" si="482"/>
        <v>0</v>
      </c>
      <c r="CE102" s="34">
        <f t="shared" ca="1" si="421"/>
        <v>52.643000000000001</v>
      </c>
      <c r="CF102" s="34">
        <f t="shared" ca="1" si="422"/>
        <v>52.643000000000001</v>
      </c>
      <c r="CG102" s="45">
        <f t="shared" ca="1" si="534"/>
        <v>0</v>
      </c>
      <c r="CH102" s="5"/>
      <c r="CJ102" s="5">
        <f t="shared" ca="1" si="548"/>
        <v>83</v>
      </c>
      <c r="CK102" s="5">
        <f t="shared" ca="1" si="549"/>
        <v>82</v>
      </c>
      <c r="CL102" s="63">
        <f t="shared" ca="1" si="550"/>
        <v>1.2048192771084376E-2</v>
      </c>
      <c r="CO102" s="5">
        <f t="shared" ca="1" si="562"/>
        <v>71218.8</v>
      </c>
      <c r="CP102" s="5">
        <f t="shared" ca="1" si="562"/>
        <v>0</v>
      </c>
      <c r="CQ102" s="5">
        <f t="shared" ca="1" si="562"/>
        <v>11588</v>
      </c>
      <c r="CR102" s="5">
        <f t="shared" ca="1" si="562"/>
        <v>7666.58</v>
      </c>
      <c r="CS102" s="5">
        <f t="shared" ca="1" si="562"/>
        <v>0</v>
      </c>
      <c r="CT102" s="5">
        <f t="shared" ca="1" si="562"/>
        <v>0</v>
      </c>
      <c r="CU102" s="5">
        <f t="shared" ca="1" si="562"/>
        <v>0</v>
      </c>
      <c r="CV102" s="5">
        <f t="shared" ca="1" si="562"/>
        <v>17795.599999999999</v>
      </c>
      <c r="CW102" s="5">
        <f t="shared" ca="1" si="562"/>
        <v>34168.5</v>
      </c>
      <c r="CX102" s="5">
        <f t="shared" ca="1" si="562"/>
        <v>0</v>
      </c>
      <c r="CY102" s="5">
        <f t="shared" ca="1" si="562"/>
        <v>0</v>
      </c>
      <c r="CZ102" s="5">
        <f t="shared" ca="1" si="563"/>
        <v>0</v>
      </c>
      <c r="DA102" s="5"/>
      <c r="DB102" s="5">
        <f t="shared" ca="1" si="564"/>
        <v>5180.46</v>
      </c>
      <c r="DC102" s="5">
        <f t="shared" ca="1" si="564"/>
        <v>5052.66</v>
      </c>
      <c r="DD102" s="5">
        <f t="shared" ca="1" si="564"/>
        <v>0</v>
      </c>
      <c r="DE102" s="5">
        <f t="shared" ca="1" si="564"/>
        <v>0</v>
      </c>
      <c r="DF102" s="5">
        <f t="shared" ca="1" si="564"/>
        <v>0</v>
      </c>
      <c r="DG102" s="5">
        <f t="shared" ca="1" si="564"/>
        <v>0</v>
      </c>
      <c r="DH102" s="5">
        <f t="shared" ca="1" si="564"/>
        <v>127.8</v>
      </c>
      <c r="DI102" s="5">
        <f t="shared" ca="1" si="564"/>
        <v>0</v>
      </c>
      <c r="DJ102" s="5">
        <f t="shared" ca="1" si="564"/>
        <v>0</v>
      </c>
      <c r="DK102" s="5">
        <f t="shared" ca="1" si="564"/>
        <v>0</v>
      </c>
      <c r="DL102" s="5">
        <f t="shared" ca="1" si="564"/>
        <v>0</v>
      </c>
      <c r="DM102" s="5">
        <f t="shared" ca="1" si="565"/>
        <v>0</v>
      </c>
      <c r="DN102" s="5"/>
      <c r="DO102" s="5">
        <f t="shared" ca="1" si="566"/>
        <v>44.698399999999999</v>
      </c>
      <c r="DP102" s="5">
        <f t="shared" ca="1" si="566"/>
        <v>20.549299999999999</v>
      </c>
      <c r="DQ102" s="5">
        <f t="shared" ca="1" si="566"/>
        <v>9.4277800000000003</v>
      </c>
      <c r="DR102" s="5">
        <f t="shared" ca="1" si="566"/>
        <v>4.04603</v>
      </c>
      <c r="DS102" s="5">
        <f t="shared" ca="1" si="566"/>
        <v>0</v>
      </c>
      <c r="DT102" s="5">
        <f t="shared" ca="1" si="566"/>
        <v>0</v>
      </c>
      <c r="DU102" s="5">
        <f t="shared" ca="1" si="566"/>
        <v>0.46563599999999999</v>
      </c>
      <c r="DV102" s="5">
        <f t="shared" ca="1" si="566"/>
        <v>10.2096</v>
      </c>
      <c r="DW102" s="5"/>
      <c r="DX102" s="19">
        <f t="shared" ca="1" si="483"/>
        <v>15.376097237515483</v>
      </c>
      <c r="DY102" s="19">
        <f t="shared" ca="1" si="484"/>
        <v>10.208363218325779</v>
      </c>
      <c r="DZ102" s="19">
        <f t="shared" ca="1" si="485"/>
        <v>0.79882849482678153</v>
      </c>
      <c r="EA102" s="19">
        <f t="shared" ca="1" si="486"/>
        <v>0.52850211959519389</v>
      </c>
      <c r="EB102" s="19">
        <f t="shared" ca="1" si="487"/>
        <v>0</v>
      </c>
      <c r="EC102" s="19">
        <f t="shared" ca="1" si="488"/>
        <v>0</v>
      </c>
      <c r="ED102" s="19">
        <f t="shared" ca="1" si="489"/>
        <v>0.25820633474289478</v>
      </c>
      <c r="EE102" s="19">
        <f t="shared" ca="1" si="490"/>
        <v>1.2267546049826952</v>
      </c>
      <c r="EF102" s="19">
        <f t="shared" ca="1" si="491"/>
        <v>2.3554341927415328</v>
      </c>
      <c r="EG102" s="19">
        <f t="shared" ca="1" si="492"/>
        <v>0</v>
      </c>
      <c r="EH102" s="19">
        <f t="shared" ca="1" si="493"/>
        <v>0</v>
      </c>
      <c r="EI102" s="5"/>
      <c r="EJ102" s="5"/>
      <c r="EK102" s="5"/>
      <c r="EL102" s="5">
        <f t="shared" ca="1" si="551"/>
        <v>71218.8</v>
      </c>
      <c r="EM102" s="5">
        <f t="shared" ca="1" si="551"/>
        <v>0</v>
      </c>
      <c r="EN102" s="5">
        <f t="shared" ca="1" si="551"/>
        <v>11588</v>
      </c>
      <c r="EO102" s="5">
        <f t="shared" ca="1" si="551"/>
        <v>7666.58</v>
      </c>
      <c r="EP102" s="5">
        <f t="shared" ca="1" si="551"/>
        <v>0</v>
      </c>
      <c r="EQ102" s="5">
        <f t="shared" ca="1" si="551"/>
        <v>0</v>
      </c>
      <c r="ER102" s="5">
        <f t="shared" ca="1" si="551"/>
        <v>0</v>
      </c>
      <c r="ES102" s="5">
        <f t="shared" ca="1" si="551"/>
        <v>17795.599999999999</v>
      </c>
      <c r="ET102" s="5">
        <f t="shared" ca="1" si="551"/>
        <v>34168.5</v>
      </c>
      <c r="EU102" s="5">
        <f t="shared" ca="1" si="551"/>
        <v>0</v>
      </c>
      <c r="EV102" s="5">
        <f t="shared" ca="1" si="551"/>
        <v>0</v>
      </c>
      <c r="EW102" s="5">
        <f t="shared" ca="1" si="552"/>
        <v>0</v>
      </c>
      <c r="EX102" s="5"/>
      <c r="EY102" s="5">
        <f t="shared" ca="1" si="553"/>
        <v>5180.46</v>
      </c>
      <c r="EZ102" s="5">
        <f t="shared" ca="1" si="553"/>
        <v>5052.66</v>
      </c>
      <c r="FA102" s="5">
        <f t="shared" ca="1" si="553"/>
        <v>0</v>
      </c>
      <c r="FB102" s="5">
        <f t="shared" ca="1" si="553"/>
        <v>0</v>
      </c>
      <c r="FC102" s="5">
        <f t="shared" ca="1" si="553"/>
        <v>0</v>
      </c>
      <c r="FD102" s="5">
        <f t="shared" ca="1" si="553"/>
        <v>0</v>
      </c>
      <c r="FE102" s="5">
        <f t="shared" ca="1" si="553"/>
        <v>127.8</v>
      </c>
      <c r="FF102" s="5">
        <f t="shared" ca="1" si="553"/>
        <v>0</v>
      </c>
      <c r="FG102" s="5">
        <f t="shared" ca="1" si="553"/>
        <v>0</v>
      </c>
      <c r="FH102" s="5">
        <f t="shared" ca="1" si="553"/>
        <v>0</v>
      </c>
      <c r="FI102" s="5">
        <f t="shared" ca="1" si="553"/>
        <v>0</v>
      </c>
      <c r="FJ102" s="5">
        <f t="shared" ca="1" si="554"/>
        <v>0</v>
      </c>
      <c r="FK102" s="5"/>
      <c r="FL102" s="5">
        <f t="shared" ca="1" si="555"/>
        <v>44.698399999999999</v>
      </c>
      <c r="FM102" s="5">
        <f t="shared" ca="1" si="555"/>
        <v>20.549299999999999</v>
      </c>
      <c r="FN102" s="5">
        <f t="shared" ca="1" si="555"/>
        <v>9.4277800000000003</v>
      </c>
      <c r="FO102" s="5">
        <f t="shared" ca="1" si="555"/>
        <v>4.04603</v>
      </c>
      <c r="FP102" s="5">
        <f t="shared" ca="1" si="555"/>
        <v>0</v>
      </c>
      <c r="FQ102" s="5">
        <f t="shared" ca="1" si="555"/>
        <v>0</v>
      </c>
      <c r="FR102" s="5">
        <f t="shared" ca="1" si="555"/>
        <v>0.46563599999999999</v>
      </c>
      <c r="FS102" s="5">
        <f t="shared" ca="1" si="555"/>
        <v>10.2096</v>
      </c>
      <c r="FT102" s="5"/>
      <c r="FU102" s="19">
        <f t="shared" ca="1" si="494"/>
        <v>15.376097237515483</v>
      </c>
      <c r="FV102" s="19">
        <f t="shared" ca="1" si="495"/>
        <v>10.208363218325779</v>
      </c>
      <c r="FW102" s="19">
        <f t="shared" ca="1" si="496"/>
        <v>0.79882849482678153</v>
      </c>
      <c r="FX102" s="19">
        <f t="shared" ca="1" si="497"/>
        <v>0.52850211959519389</v>
      </c>
      <c r="FY102" s="19">
        <f t="shared" ca="1" si="498"/>
        <v>0</v>
      </c>
      <c r="FZ102" s="19">
        <f t="shared" ca="1" si="499"/>
        <v>0</v>
      </c>
      <c r="GA102" s="19">
        <f t="shared" ca="1" si="500"/>
        <v>0.25820633474289478</v>
      </c>
      <c r="GB102" s="19">
        <f t="shared" ca="1" si="501"/>
        <v>1.2267546049826952</v>
      </c>
      <c r="GC102" s="19">
        <f t="shared" ca="1" si="502"/>
        <v>2.3554341927415328</v>
      </c>
      <c r="GD102" s="19">
        <f t="shared" ca="1" si="503"/>
        <v>0</v>
      </c>
      <c r="GE102" s="19">
        <f t="shared" ca="1" si="504"/>
        <v>0</v>
      </c>
      <c r="GF102" s="5"/>
      <c r="GG102" s="5"/>
      <c r="GH102" s="5"/>
      <c r="GI102" s="5">
        <f t="shared" ca="1" si="567"/>
        <v>96136.4</v>
      </c>
      <c r="GJ102" s="5">
        <f t="shared" ca="1" si="567"/>
        <v>22.201499999999999</v>
      </c>
      <c r="GK102" s="5">
        <f t="shared" ca="1" si="567"/>
        <v>27637.200000000001</v>
      </c>
      <c r="GL102" s="5">
        <f t="shared" ca="1" si="567"/>
        <v>15821.8</v>
      </c>
      <c r="GM102" s="5">
        <f t="shared" ca="1" si="567"/>
        <v>0</v>
      </c>
      <c r="GN102" s="5">
        <f t="shared" ca="1" si="567"/>
        <v>2371.5500000000002</v>
      </c>
      <c r="GO102" s="5">
        <f t="shared" ca="1" si="567"/>
        <v>0</v>
      </c>
      <c r="GP102" s="5">
        <f t="shared" ca="1" si="567"/>
        <v>16115.2</v>
      </c>
      <c r="GQ102" s="5">
        <f t="shared" ca="1" si="567"/>
        <v>34168.5</v>
      </c>
      <c r="GR102" s="5">
        <f t="shared" ca="1" si="567"/>
        <v>0</v>
      </c>
      <c r="GS102" s="5">
        <f t="shared" ca="1" si="567"/>
        <v>0</v>
      </c>
      <c r="GT102" s="5">
        <f t="shared" ca="1" si="568"/>
        <v>0</v>
      </c>
      <c r="GU102" s="5"/>
      <c r="GV102" s="5">
        <f t="shared" ca="1" si="569"/>
        <v>4063.16</v>
      </c>
      <c r="GW102" s="5">
        <f t="shared" ca="1" si="569"/>
        <v>3901.54</v>
      </c>
      <c r="GX102" s="5">
        <f t="shared" ca="1" si="569"/>
        <v>0</v>
      </c>
      <c r="GY102" s="5">
        <f t="shared" ca="1" si="569"/>
        <v>0</v>
      </c>
      <c r="GZ102" s="5">
        <f t="shared" ca="1" si="569"/>
        <v>0</v>
      </c>
      <c r="HA102" s="5">
        <f t="shared" ca="1" si="569"/>
        <v>0</v>
      </c>
      <c r="HB102" s="5">
        <f t="shared" ca="1" si="569"/>
        <v>161.62299999999999</v>
      </c>
      <c r="HC102" s="5">
        <f t="shared" ca="1" si="569"/>
        <v>0</v>
      </c>
      <c r="HD102" s="5">
        <f t="shared" ca="1" si="569"/>
        <v>0</v>
      </c>
      <c r="HE102" s="5">
        <f t="shared" ca="1" si="569"/>
        <v>0</v>
      </c>
      <c r="HF102" s="5">
        <f t="shared" ca="1" si="569"/>
        <v>0</v>
      </c>
      <c r="HG102" s="5">
        <f t="shared" ca="1" si="570"/>
        <v>0</v>
      </c>
      <c r="HH102" s="5"/>
      <c r="HI102" s="5">
        <f t="shared" ca="1" si="571"/>
        <v>52.643000000000001</v>
      </c>
      <c r="HJ102" s="5">
        <f t="shared" ca="1" si="571"/>
        <v>15.7029</v>
      </c>
      <c r="HK102" s="5">
        <f t="shared" ca="1" si="571"/>
        <v>17.664000000000001</v>
      </c>
      <c r="HL102" s="5">
        <f t="shared" ca="1" si="571"/>
        <v>8.3364399999999996</v>
      </c>
      <c r="HM102" s="5">
        <f t="shared" ca="1" si="571"/>
        <v>0</v>
      </c>
      <c r="HN102" s="5">
        <f t="shared" ca="1" si="571"/>
        <v>1.1161700000000001</v>
      </c>
      <c r="HO102" s="5">
        <f t="shared" ca="1" si="571"/>
        <v>0.58881600000000001</v>
      </c>
      <c r="HP102" s="5">
        <f t="shared" ca="1" si="571"/>
        <v>9.2347099999999998</v>
      </c>
      <c r="HQ102" s="5"/>
      <c r="HR102" s="19">
        <f t="shared" ca="1" si="535"/>
        <v>14.836426828405928</v>
      </c>
      <c r="HS102" s="19">
        <f t="shared" ca="1" si="536"/>
        <v>7.8841779223077735</v>
      </c>
      <c r="HT102" s="19">
        <f t="shared" ca="1" si="537"/>
        <v>1.9051935517109704</v>
      </c>
      <c r="HU102" s="19">
        <f t="shared" ca="1" si="538"/>
        <v>1.0906890472428694</v>
      </c>
      <c r="HV102" s="19">
        <f t="shared" ca="1" si="539"/>
        <v>0</v>
      </c>
      <c r="HW102" s="19">
        <f t="shared" ca="1" si="540"/>
        <v>0.16348478744446443</v>
      </c>
      <c r="HX102" s="19">
        <f t="shared" ca="1" si="541"/>
        <v>0.32654211612011641</v>
      </c>
      <c r="HY102" s="19">
        <f t="shared" ca="1" si="542"/>
        <v>1.1109148222154426</v>
      </c>
      <c r="HZ102" s="19">
        <f t="shared" ca="1" si="543"/>
        <v>2.3554341927415328</v>
      </c>
      <c r="IA102" s="19">
        <f t="shared" ca="1" si="544"/>
        <v>0</v>
      </c>
      <c r="IB102" s="19">
        <f t="shared" ca="1" si="545"/>
        <v>0</v>
      </c>
      <c r="IC102" s="5"/>
      <c r="ID102" s="5"/>
      <c r="IE102" s="5"/>
      <c r="IF102" s="5">
        <f t="shared" ca="1" si="556"/>
        <v>96136.4</v>
      </c>
      <c r="IG102" s="5">
        <f t="shared" ca="1" si="556"/>
        <v>22.201499999999999</v>
      </c>
      <c r="IH102" s="5">
        <f t="shared" ca="1" si="556"/>
        <v>27637.200000000001</v>
      </c>
      <c r="II102" s="5">
        <f t="shared" ca="1" si="556"/>
        <v>15821.8</v>
      </c>
      <c r="IJ102" s="5">
        <f t="shared" ca="1" si="556"/>
        <v>0</v>
      </c>
      <c r="IK102" s="5">
        <f t="shared" ca="1" si="556"/>
        <v>2371.5500000000002</v>
      </c>
      <c r="IL102" s="5">
        <f t="shared" ca="1" si="556"/>
        <v>0</v>
      </c>
      <c r="IM102" s="5">
        <f t="shared" ca="1" si="556"/>
        <v>16115.2</v>
      </c>
      <c r="IN102" s="5">
        <f t="shared" ca="1" si="556"/>
        <v>34168.5</v>
      </c>
      <c r="IO102" s="5">
        <f t="shared" ca="1" si="556"/>
        <v>0</v>
      </c>
      <c r="IP102" s="5">
        <f t="shared" ca="1" si="556"/>
        <v>0</v>
      </c>
      <c r="IQ102" s="5">
        <f t="shared" ca="1" si="557"/>
        <v>0</v>
      </c>
      <c r="IR102" s="5"/>
      <c r="IS102" s="5">
        <f t="shared" ca="1" si="558"/>
        <v>4063.16</v>
      </c>
      <c r="IT102" s="5">
        <f t="shared" ca="1" si="558"/>
        <v>3901.54</v>
      </c>
      <c r="IU102" s="5">
        <f t="shared" ca="1" si="558"/>
        <v>0</v>
      </c>
      <c r="IV102" s="5">
        <f t="shared" ca="1" si="558"/>
        <v>0</v>
      </c>
      <c r="IW102" s="5">
        <f t="shared" ca="1" si="558"/>
        <v>0</v>
      </c>
      <c r="IX102" s="5">
        <f t="shared" ca="1" si="558"/>
        <v>0</v>
      </c>
      <c r="IY102" s="5">
        <f t="shared" ca="1" si="558"/>
        <v>161.62299999999999</v>
      </c>
      <c r="IZ102" s="5">
        <f t="shared" ca="1" si="558"/>
        <v>0</v>
      </c>
      <c r="JA102" s="5">
        <f t="shared" ca="1" si="558"/>
        <v>0</v>
      </c>
      <c r="JB102" s="5">
        <f t="shared" ca="1" si="558"/>
        <v>0</v>
      </c>
      <c r="JC102" s="5">
        <f t="shared" ca="1" si="558"/>
        <v>0</v>
      </c>
      <c r="JD102" s="5">
        <f t="shared" ca="1" si="559"/>
        <v>0</v>
      </c>
      <c r="JE102" s="5"/>
      <c r="JF102" s="5">
        <f t="shared" ca="1" si="560"/>
        <v>52.643000000000001</v>
      </c>
      <c r="JG102" s="5">
        <f t="shared" ca="1" si="560"/>
        <v>15.7029</v>
      </c>
      <c r="JH102" s="5">
        <f t="shared" ca="1" si="560"/>
        <v>17.664000000000001</v>
      </c>
      <c r="JI102" s="5">
        <f t="shared" ca="1" si="560"/>
        <v>8.3364399999999996</v>
      </c>
      <c r="JJ102" s="5">
        <f t="shared" ca="1" si="560"/>
        <v>0</v>
      </c>
      <c r="JK102" s="5">
        <f t="shared" ca="1" si="560"/>
        <v>1.1161700000000001</v>
      </c>
      <c r="JL102" s="5">
        <f t="shared" ca="1" si="560"/>
        <v>0.58881600000000001</v>
      </c>
      <c r="JM102" s="5">
        <f t="shared" ca="1" si="560"/>
        <v>9.2347099999999998</v>
      </c>
      <c r="JN102" s="5"/>
      <c r="JO102" s="19">
        <f t="shared" ca="1" si="505"/>
        <v>14.836426828405928</v>
      </c>
      <c r="JP102" s="19">
        <f t="shared" ca="1" si="506"/>
        <v>7.8841779223077735</v>
      </c>
      <c r="JQ102" s="19">
        <f t="shared" ca="1" si="507"/>
        <v>1.9051935517109704</v>
      </c>
      <c r="JR102" s="19">
        <f t="shared" ca="1" si="508"/>
        <v>1.0906890472428694</v>
      </c>
      <c r="JS102" s="19">
        <f t="shared" ca="1" si="509"/>
        <v>0</v>
      </c>
      <c r="JT102" s="19">
        <f t="shared" ca="1" si="510"/>
        <v>0.16348478744446443</v>
      </c>
      <c r="JU102" s="19">
        <f t="shared" ca="1" si="511"/>
        <v>0.32654211612011641</v>
      </c>
      <c r="JV102" s="19">
        <f t="shared" ca="1" si="512"/>
        <v>1.1109148222154426</v>
      </c>
      <c r="JW102" s="19">
        <f t="shared" ca="1" si="513"/>
        <v>2.3554341927415328</v>
      </c>
      <c r="JX102" s="19">
        <f t="shared" ca="1" si="514"/>
        <v>0</v>
      </c>
      <c r="JY102" s="19">
        <f t="shared" ca="1" si="515"/>
        <v>0</v>
      </c>
    </row>
    <row r="103" spans="1:285" ht="15" customHeight="1" x14ac:dyDescent="0.25">
      <c r="A103" s="5">
        <f>IF('Old Results'!E83='New Results'!E83,'New Results'!E83,"0")</f>
        <v>49495.3</v>
      </c>
      <c r="B103" s="5">
        <f t="shared" si="561"/>
        <v>0</v>
      </c>
      <c r="C103" s="27">
        <f t="shared" si="413"/>
        <v>82</v>
      </c>
      <c r="D103" s="41" t="str">
        <f>'Old Results'!C83</f>
        <v>080006-Run21</v>
      </c>
      <c r="E103" s="41" t="str">
        <f>'New Results'!C83</f>
        <v>080006-Run21</v>
      </c>
      <c r="F103" s="5">
        <f t="shared" ca="1" si="432"/>
        <v>16809</v>
      </c>
      <c r="G103" s="5">
        <f t="shared" ca="1" si="433"/>
        <v>0</v>
      </c>
      <c r="H103" s="5">
        <f t="shared" ca="1" si="434"/>
        <v>416.88999999999987</v>
      </c>
      <c r="I103" s="5">
        <f t="shared" ca="1" si="435"/>
        <v>16392.300000000003</v>
      </c>
      <c r="J103" s="5">
        <f t="shared" ca="1" si="436"/>
        <v>0</v>
      </c>
      <c r="K103" s="5">
        <f t="shared" ca="1" si="437"/>
        <v>0</v>
      </c>
      <c r="L103" s="5">
        <f t="shared" ca="1" si="438"/>
        <v>0</v>
      </c>
      <c r="M103" s="5">
        <f t="shared" ca="1" si="439"/>
        <v>0</v>
      </c>
      <c r="N103" s="5">
        <f t="shared" ca="1" si="440"/>
        <v>0</v>
      </c>
      <c r="O103" s="5">
        <f t="shared" ca="1" si="441"/>
        <v>0</v>
      </c>
      <c r="P103" s="5">
        <f t="shared" ca="1" si="442"/>
        <v>0</v>
      </c>
      <c r="Q103" s="5">
        <f t="shared" ca="1" si="442"/>
        <v>0</v>
      </c>
      <c r="R103" s="5">
        <f t="shared" ca="1" si="443"/>
        <v>-347.33000000000038</v>
      </c>
      <c r="S103" s="5">
        <f t="shared" ca="1" si="444"/>
        <v>-347.32999999999993</v>
      </c>
      <c r="T103" s="5">
        <f t="shared" ca="1" si="445"/>
        <v>0</v>
      </c>
      <c r="U103" s="5">
        <f t="shared" ca="1" si="446"/>
        <v>0</v>
      </c>
      <c r="V103" s="5">
        <f t="shared" ca="1" si="447"/>
        <v>0</v>
      </c>
      <c r="W103" s="5">
        <f t="shared" ca="1" si="448"/>
        <v>0</v>
      </c>
      <c r="X103" s="5">
        <f t="shared" ca="1" si="449"/>
        <v>0</v>
      </c>
      <c r="Y103" s="5">
        <f t="shared" ca="1" si="450"/>
        <v>0</v>
      </c>
      <c r="Z103" s="5">
        <f t="shared" ca="1" si="451"/>
        <v>0</v>
      </c>
      <c r="AA103" s="5">
        <f t="shared" ca="1" si="452"/>
        <v>0</v>
      </c>
      <c r="AB103" s="5">
        <f t="shared" ca="1" si="453"/>
        <v>0</v>
      </c>
      <c r="AC103" s="5">
        <f t="shared" ca="1" si="453"/>
        <v>0</v>
      </c>
      <c r="AD103" s="37">
        <f t="shared" ca="1" si="454"/>
        <v>7.493300000000005</v>
      </c>
      <c r="AE103" s="37">
        <f t="shared" ca="1" si="455"/>
        <v>-1.3948999999999998</v>
      </c>
      <c r="AF103" s="37">
        <f t="shared" ca="1" si="456"/>
        <v>0.23668</v>
      </c>
      <c r="AG103" s="37">
        <f t="shared" ca="1" si="457"/>
        <v>8.651600000000002</v>
      </c>
      <c r="AH103" s="37">
        <f t="shared" ca="1" si="458"/>
        <v>0</v>
      </c>
      <c r="AI103" s="37">
        <f t="shared" ca="1" si="459"/>
        <v>0</v>
      </c>
      <c r="AJ103" s="37">
        <f t="shared" ca="1" si="460"/>
        <v>9.9999999997324451E-7</v>
      </c>
      <c r="AK103" s="37">
        <f t="shared" ca="1" si="461"/>
        <v>0</v>
      </c>
      <c r="AL103" s="33">
        <f t="shared" ca="1" si="516"/>
        <v>16.305136851377807</v>
      </c>
      <c r="AM103" s="33">
        <f t="shared" ca="1" si="517"/>
        <v>15.848137742371495</v>
      </c>
      <c r="AN103" s="24">
        <f t="shared" ca="1" si="462"/>
        <v>2.8836139389707655E-2</v>
      </c>
      <c r="AO103" s="34">
        <f t="shared" ca="1" si="417"/>
        <v>71.430300000000003</v>
      </c>
      <c r="AP103" s="34">
        <f t="shared" ca="1" si="418"/>
        <v>63.936999999999998</v>
      </c>
      <c r="AQ103" s="45">
        <f t="shared" ca="1" si="546"/>
        <v>0.11719817945790395</v>
      </c>
      <c r="AR103" s="34">
        <f t="shared" ca="1" si="518"/>
        <v>-14.6</v>
      </c>
      <c r="AS103" s="34">
        <f t="shared" ca="1" si="519"/>
        <v>-7.1</v>
      </c>
      <c r="AT103" s="47">
        <f t="shared" ca="1" si="547"/>
        <v>1.0563380281690142</v>
      </c>
      <c r="AU103" s="5"/>
      <c r="AV103" s="5">
        <f t="shared" ca="1" si="520"/>
        <v>0</v>
      </c>
      <c r="AW103" s="5">
        <f t="shared" ca="1" si="521"/>
        <v>0</v>
      </c>
      <c r="AX103" s="5">
        <f t="shared" ca="1" si="522"/>
        <v>0</v>
      </c>
      <c r="AY103" s="5">
        <f t="shared" ca="1" si="523"/>
        <v>0</v>
      </c>
      <c r="AZ103" s="5">
        <f t="shared" ca="1" si="524"/>
        <v>0</v>
      </c>
      <c r="BA103" s="5">
        <f t="shared" ca="1" si="525"/>
        <v>0</v>
      </c>
      <c r="BB103" s="5">
        <f t="shared" ca="1" si="526"/>
        <v>0</v>
      </c>
      <c r="BC103" s="5">
        <f t="shared" ca="1" si="527"/>
        <v>0</v>
      </c>
      <c r="BD103" s="5">
        <f t="shared" ca="1" si="528"/>
        <v>0</v>
      </c>
      <c r="BE103" s="5">
        <f t="shared" ca="1" si="529"/>
        <v>0</v>
      </c>
      <c r="BF103" s="5">
        <f t="shared" ca="1" si="530"/>
        <v>0</v>
      </c>
      <c r="BG103" s="5">
        <f t="shared" ca="1" si="531"/>
        <v>0</v>
      </c>
      <c r="BH103" s="5">
        <f t="shared" ca="1" si="463"/>
        <v>0</v>
      </c>
      <c r="BI103" s="5">
        <f t="shared" ca="1" si="464"/>
        <v>0</v>
      </c>
      <c r="BJ103" s="5">
        <f t="shared" ca="1" si="465"/>
        <v>0</v>
      </c>
      <c r="BK103" s="5">
        <f t="shared" ca="1" si="466"/>
        <v>0</v>
      </c>
      <c r="BL103" s="5">
        <f t="shared" ca="1" si="467"/>
        <v>0</v>
      </c>
      <c r="BM103" s="5">
        <f t="shared" ca="1" si="468"/>
        <v>0</v>
      </c>
      <c r="BN103" s="5">
        <f t="shared" ca="1" si="469"/>
        <v>0</v>
      </c>
      <c r="BO103" s="5">
        <f t="shared" ca="1" si="470"/>
        <v>0</v>
      </c>
      <c r="BP103" s="5">
        <f t="shared" ca="1" si="471"/>
        <v>0</v>
      </c>
      <c r="BQ103" s="5">
        <f t="shared" ca="1" si="472"/>
        <v>0</v>
      </c>
      <c r="BR103" s="5">
        <f t="shared" ca="1" si="473"/>
        <v>0</v>
      </c>
      <c r="BS103" s="5">
        <f t="shared" ca="1" si="473"/>
        <v>0</v>
      </c>
      <c r="BT103" s="37">
        <f t="shared" ca="1" si="474"/>
        <v>0</v>
      </c>
      <c r="BU103" s="37">
        <f t="shared" ca="1" si="475"/>
        <v>0</v>
      </c>
      <c r="BV103" s="37">
        <f t="shared" ca="1" si="476"/>
        <v>0</v>
      </c>
      <c r="BW103" s="37">
        <f t="shared" ca="1" si="477"/>
        <v>0</v>
      </c>
      <c r="BX103" s="37">
        <f t="shared" ca="1" si="478"/>
        <v>0</v>
      </c>
      <c r="BY103" s="37">
        <f t="shared" ca="1" si="479"/>
        <v>0</v>
      </c>
      <c r="BZ103" s="37">
        <f t="shared" ca="1" si="480"/>
        <v>0</v>
      </c>
      <c r="CA103" s="19">
        <f t="shared" ca="1" si="481"/>
        <v>0</v>
      </c>
      <c r="CB103" s="33">
        <f t="shared" ca="1" si="532"/>
        <v>12.543746254694888</v>
      </c>
      <c r="CC103" s="33">
        <f t="shared" ca="1" si="533"/>
        <v>12.543746254694888</v>
      </c>
      <c r="CD103" s="24">
        <f t="shared" ca="1" si="482"/>
        <v>0</v>
      </c>
      <c r="CE103" s="34">
        <f t="shared" ca="1" si="421"/>
        <v>56.803199999999997</v>
      </c>
      <c r="CF103" s="34">
        <f t="shared" ca="1" si="422"/>
        <v>56.803199999999997</v>
      </c>
      <c r="CG103" s="45">
        <f t="shared" ca="1" si="534"/>
        <v>0</v>
      </c>
      <c r="CH103" s="5"/>
      <c r="CJ103" s="5">
        <f t="shared" ca="1" si="548"/>
        <v>87</v>
      </c>
      <c r="CK103" s="5">
        <f t="shared" ca="1" si="549"/>
        <v>86</v>
      </c>
      <c r="CL103" s="63">
        <f t="shared" ca="1" si="550"/>
        <v>1.1494252873563204E-2</v>
      </c>
      <c r="CO103" s="5">
        <f t="shared" ca="1" si="562"/>
        <v>142470</v>
      </c>
      <c r="CP103" s="5">
        <f t="shared" ca="1" si="562"/>
        <v>0</v>
      </c>
      <c r="CQ103" s="5">
        <f t="shared" ca="1" si="562"/>
        <v>2149.64</v>
      </c>
      <c r="CR103" s="5">
        <f t="shared" ca="1" si="562"/>
        <v>88667.5</v>
      </c>
      <c r="CS103" s="5">
        <f t="shared" ca="1" si="562"/>
        <v>0</v>
      </c>
      <c r="CT103" s="5">
        <f t="shared" ca="1" si="562"/>
        <v>0</v>
      </c>
      <c r="CU103" s="5">
        <f t="shared" ca="1" si="562"/>
        <v>0</v>
      </c>
      <c r="CV103" s="5">
        <f t="shared" ca="1" si="562"/>
        <v>17484.8</v>
      </c>
      <c r="CW103" s="5">
        <f t="shared" ca="1" si="562"/>
        <v>34168.5</v>
      </c>
      <c r="CX103" s="5">
        <f t="shared" ca="1" si="562"/>
        <v>0</v>
      </c>
      <c r="CY103" s="5">
        <f t="shared" ca="1" si="562"/>
        <v>0</v>
      </c>
      <c r="CZ103" s="5">
        <f t="shared" ca="1" si="563"/>
        <v>0</v>
      </c>
      <c r="DA103" s="5"/>
      <c r="DB103" s="5">
        <f t="shared" ca="1" si="564"/>
        <v>3209.2</v>
      </c>
      <c r="DC103" s="5">
        <f t="shared" ca="1" si="564"/>
        <v>3085.34</v>
      </c>
      <c r="DD103" s="5">
        <f t="shared" ca="1" si="564"/>
        <v>0</v>
      </c>
      <c r="DE103" s="5">
        <f t="shared" ca="1" si="564"/>
        <v>0</v>
      </c>
      <c r="DF103" s="5">
        <f t="shared" ca="1" si="564"/>
        <v>0</v>
      </c>
      <c r="DG103" s="5">
        <f t="shared" ca="1" si="564"/>
        <v>0</v>
      </c>
      <c r="DH103" s="5">
        <f t="shared" ca="1" si="564"/>
        <v>123.864</v>
      </c>
      <c r="DI103" s="5">
        <f t="shared" ca="1" si="564"/>
        <v>0</v>
      </c>
      <c r="DJ103" s="5">
        <f t="shared" ca="1" si="564"/>
        <v>0</v>
      </c>
      <c r="DK103" s="5">
        <f t="shared" ca="1" si="564"/>
        <v>0</v>
      </c>
      <c r="DL103" s="5">
        <f t="shared" ca="1" si="564"/>
        <v>0</v>
      </c>
      <c r="DM103" s="5">
        <f t="shared" ca="1" si="565"/>
        <v>0</v>
      </c>
      <c r="DN103" s="5"/>
      <c r="DO103" s="5">
        <f t="shared" ca="1" si="566"/>
        <v>71.430300000000003</v>
      </c>
      <c r="DP103" s="5">
        <f t="shared" ca="1" si="566"/>
        <v>12.697699999999999</v>
      </c>
      <c r="DQ103" s="5">
        <f t="shared" ca="1" si="566"/>
        <v>1.44784</v>
      </c>
      <c r="DR103" s="5">
        <f t="shared" ca="1" si="566"/>
        <v>46.796199999999999</v>
      </c>
      <c r="DS103" s="5">
        <f t="shared" ca="1" si="566"/>
        <v>0</v>
      </c>
      <c r="DT103" s="5">
        <f t="shared" ca="1" si="566"/>
        <v>0</v>
      </c>
      <c r="DU103" s="5">
        <f t="shared" ca="1" si="566"/>
        <v>0.45131199999999999</v>
      </c>
      <c r="DV103" s="5">
        <f t="shared" ca="1" si="566"/>
        <v>10.0373</v>
      </c>
      <c r="DW103" s="5"/>
      <c r="DX103" s="19">
        <f t="shared" ca="1" si="483"/>
        <v>16.305136851377807</v>
      </c>
      <c r="DY103" s="19">
        <f t="shared" ca="1" si="484"/>
        <v>6.2336019783696628</v>
      </c>
      <c r="DZ103" s="19">
        <f t="shared" ca="1" si="485"/>
        <v>0.14818723555569921</v>
      </c>
      <c r="EA103" s="19">
        <f t="shared" ca="1" si="486"/>
        <v>6.1123684471050783</v>
      </c>
      <c r="EB103" s="19">
        <f t="shared" ca="1" si="487"/>
        <v>0</v>
      </c>
      <c r="EC103" s="19">
        <f t="shared" ca="1" si="488"/>
        <v>0</v>
      </c>
      <c r="ED103" s="19">
        <f t="shared" ca="1" si="489"/>
        <v>0.25025406452733895</v>
      </c>
      <c r="EE103" s="19">
        <f t="shared" ca="1" si="490"/>
        <v>1.2053293464227914</v>
      </c>
      <c r="EF103" s="19">
        <f t="shared" ca="1" si="491"/>
        <v>2.3554341927415328</v>
      </c>
      <c r="EG103" s="19">
        <f t="shared" ca="1" si="492"/>
        <v>0</v>
      </c>
      <c r="EH103" s="19">
        <f t="shared" ca="1" si="493"/>
        <v>0</v>
      </c>
      <c r="EI103" s="5"/>
      <c r="EJ103" s="5"/>
      <c r="EK103" s="5"/>
      <c r="EL103" s="5">
        <f t="shared" ca="1" si="551"/>
        <v>125661</v>
      </c>
      <c r="EM103" s="5">
        <f t="shared" ca="1" si="551"/>
        <v>0</v>
      </c>
      <c r="EN103" s="5">
        <f t="shared" ca="1" si="551"/>
        <v>1732.75</v>
      </c>
      <c r="EO103" s="5">
        <f t="shared" ca="1" si="551"/>
        <v>72275.199999999997</v>
      </c>
      <c r="EP103" s="5">
        <f t="shared" ca="1" si="551"/>
        <v>0</v>
      </c>
      <c r="EQ103" s="5">
        <f t="shared" ca="1" si="551"/>
        <v>0</v>
      </c>
      <c r="ER103" s="5">
        <f t="shared" ca="1" si="551"/>
        <v>0</v>
      </c>
      <c r="ES103" s="5">
        <f t="shared" ca="1" si="551"/>
        <v>17484.8</v>
      </c>
      <c r="ET103" s="5">
        <f t="shared" ca="1" si="551"/>
        <v>34168.5</v>
      </c>
      <c r="EU103" s="5">
        <f t="shared" ca="1" si="551"/>
        <v>0</v>
      </c>
      <c r="EV103" s="5">
        <f t="shared" ca="1" si="551"/>
        <v>0</v>
      </c>
      <c r="EW103" s="5">
        <f t="shared" ca="1" si="552"/>
        <v>0</v>
      </c>
      <c r="EX103" s="5"/>
      <c r="EY103" s="5">
        <f t="shared" ca="1" si="553"/>
        <v>3556.53</v>
      </c>
      <c r="EZ103" s="5">
        <f t="shared" ca="1" si="553"/>
        <v>3432.67</v>
      </c>
      <c r="FA103" s="5">
        <f t="shared" ca="1" si="553"/>
        <v>0</v>
      </c>
      <c r="FB103" s="5">
        <f t="shared" ca="1" si="553"/>
        <v>0</v>
      </c>
      <c r="FC103" s="5">
        <f t="shared" ca="1" si="553"/>
        <v>0</v>
      </c>
      <c r="FD103" s="5">
        <f t="shared" ca="1" si="553"/>
        <v>0</v>
      </c>
      <c r="FE103" s="5">
        <f t="shared" ca="1" si="553"/>
        <v>123.864</v>
      </c>
      <c r="FF103" s="5">
        <f t="shared" ca="1" si="553"/>
        <v>0</v>
      </c>
      <c r="FG103" s="5">
        <f t="shared" ca="1" si="553"/>
        <v>0</v>
      </c>
      <c r="FH103" s="5">
        <f t="shared" ca="1" si="553"/>
        <v>0</v>
      </c>
      <c r="FI103" s="5">
        <f t="shared" ca="1" si="553"/>
        <v>0</v>
      </c>
      <c r="FJ103" s="5">
        <f t="shared" ca="1" si="554"/>
        <v>0</v>
      </c>
      <c r="FK103" s="5"/>
      <c r="FL103" s="5">
        <f t="shared" ca="1" si="555"/>
        <v>63.936999999999998</v>
      </c>
      <c r="FM103" s="5">
        <f t="shared" ca="1" si="555"/>
        <v>14.092599999999999</v>
      </c>
      <c r="FN103" s="5">
        <f t="shared" ca="1" si="555"/>
        <v>1.21116</v>
      </c>
      <c r="FO103" s="5">
        <f t="shared" ca="1" si="555"/>
        <v>38.144599999999997</v>
      </c>
      <c r="FP103" s="5">
        <f t="shared" ca="1" si="555"/>
        <v>0</v>
      </c>
      <c r="FQ103" s="5">
        <f t="shared" ca="1" si="555"/>
        <v>0</v>
      </c>
      <c r="FR103" s="5">
        <f t="shared" ca="1" si="555"/>
        <v>0.45131100000000002</v>
      </c>
      <c r="FS103" s="5">
        <f t="shared" ca="1" si="555"/>
        <v>10.0373</v>
      </c>
      <c r="FT103" s="5"/>
      <c r="FU103" s="19">
        <f t="shared" ca="1" si="494"/>
        <v>15.848137742371495</v>
      </c>
      <c r="FV103" s="19">
        <f t="shared" ca="1" si="495"/>
        <v>6.9353453762276418</v>
      </c>
      <c r="FW103" s="19">
        <f t="shared" ca="1" si="496"/>
        <v>0.11944857390499704</v>
      </c>
      <c r="FX103" s="19">
        <f t="shared" ca="1" si="497"/>
        <v>4.9823515040822048</v>
      </c>
      <c r="FY103" s="19">
        <f t="shared" ca="1" si="498"/>
        <v>0</v>
      </c>
      <c r="FZ103" s="19">
        <f t="shared" ca="1" si="499"/>
        <v>0</v>
      </c>
      <c r="GA103" s="19">
        <f t="shared" ca="1" si="500"/>
        <v>0.25025406452733895</v>
      </c>
      <c r="GB103" s="19">
        <f t="shared" ca="1" si="501"/>
        <v>1.2053293464227914</v>
      </c>
      <c r="GC103" s="19">
        <f t="shared" ca="1" si="502"/>
        <v>2.3554341927415328</v>
      </c>
      <c r="GD103" s="19">
        <f t="shared" ca="1" si="503"/>
        <v>0</v>
      </c>
      <c r="GE103" s="19">
        <f t="shared" ca="1" si="504"/>
        <v>0</v>
      </c>
      <c r="GF103" s="5"/>
      <c r="GG103" s="5"/>
      <c r="GH103" s="5"/>
      <c r="GI103" s="5">
        <f t="shared" ca="1" si="567"/>
        <v>124557</v>
      </c>
      <c r="GJ103" s="5">
        <f t="shared" ca="1" si="567"/>
        <v>0</v>
      </c>
      <c r="GK103" s="5">
        <f t="shared" ca="1" si="567"/>
        <v>960.07500000000005</v>
      </c>
      <c r="GL103" s="5">
        <f t="shared" ca="1" si="567"/>
        <v>73326.600000000006</v>
      </c>
      <c r="GM103" s="5">
        <f t="shared" ca="1" si="567"/>
        <v>0</v>
      </c>
      <c r="GN103" s="5">
        <f t="shared" ca="1" si="567"/>
        <v>0</v>
      </c>
      <c r="GO103" s="5">
        <f t="shared" ca="1" si="567"/>
        <v>0</v>
      </c>
      <c r="GP103" s="5">
        <f t="shared" ca="1" si="567"/>
        <v>16101.9</v>
      </c>
      <c r="GQ103" s="5">
        <f t="shared" ca="1" si="567"/>
        <v>34168.5</v>
      </c>
      <c r="GR103" s="5">
        <f t="shared" ca="1" si="567"/>
        <v>0</v>
      </c>
      <c r="GS103" s="5">
        <f t="shared" ca="1" si="567"/>
        <v>0</v>
      </c>
      <c r="GT103" s="5">
        <f t="shared" ca="1" si="568"/>
        <v>0</v>
      </c>
      <c r="GU103" s="5"/>
      <c r="GV103" s="5">
        <f t="shared" ca="1" si="569"/>
        <v>1958.68</v>
      </c>
      <c r="GW103" s="5">
        <f t="shared" ca="1" si="569"/>
        <v>1797.06</v>
      </c>
      <c r="GX103" s="5">
        <f t="shared" ca="1" si="569"/>
        <v>0</v>
      </c>
      <c r="GY103" s="5">
        <f t="shared" ca="1" si="569"/>
        <v>0</v>
      </c>
      <c r="GZ103" s="5">
        <f t="shared" ca="1" si="569"/>
        <v>0</v>
      </c>
      <c r="HA103" s="5">
        <f t="shared" ca="1" si="569"/>
        <v>0</v>
      </c>
      <c r="HB103" s="5">
        <f t="shared" ca="1" si="569"/>
        <v>161.62299999999999</v>
      </c>
      <c r="HC103" s="5">
        <f t="shared" ca="1" si="569"/>
        <v>0</v>
      </c>
      <c r="HD103" s="5">
        <f t="shared" ca="1" si="569"/>
        <v>0</v>
      </c>
      <c r="HE103" s="5">
        <f t="shared" ca="1" si="569"/>
        <v>0</v>
      </c>
      <c r="HF103" s="5">
        <f t="shared" ca="1" si="569"/>
        <v>0</v>
      </c>
      <c r="HG103" s="5">
        <f t="shared" ca="1" si="570"/>
        <v>0</v>
      </c>
      <c r="HH103" s="5"/>
      <c r="HI103" s="5">
        <f t="shared" ca="1" si="571"/>
        <v>56.803199999999997</v>
      </c>
      <c r="HJ103" s="5">
        <f t="shared" ca="1" si="571"/>
        <v>7.4637799999999999</v>
      </c>
      <c r="HK103" s="5">
        <f t="shared" ca="1" si="571"/>
        <v>0.80607499999999999</v>
      </c>
      <c r="HL103" s="5">
        <f t="shared" ca="1" si="571"/>
        <v>38.719200000000001</v>
      </c>
      <c r="HM103" s="5">
        <f t="shared" ca="1" si="571"/>
        <v>0</v>
      </c>
      <c r="HN103" s="5">
        <f t="shared" ca="1" si="571"/>
        <v>0</v>
      </c>
      <c r="HO103" s="5">
        <f t="shared" ca="1" si="571"/>
        <v>0.58881700000000003</v>
      </c>
      <c r="HP103" s="5">
        <f t="shared" ca="1" si="571"/>
        <v>9.2253399999999992</v>
      </c>
      <c r="HQ103" s="5"/>
      <c r="HR103" s="19">
        <f t="shared" ca="1" si="535"/>
        <v>12.543746254694888</v>
      </c>
      <c r="HS103" s="19">
        <f t="shared" ca="1" si="536"/>
        <v>3.6307689821053715</v>
      </c>
      <c r="HT103" s="19">
        <f t="shared" ca="1" si="537"/>
        <v>6.6183575006111689E-2</v>
      </c>
      <c r="HU103" s="19">
        <f t="shared" ca="1" si="538"/>
        <v>5.0548306445258433</v>
      </c>
      <c r="HV103" s="19">
        <f t="shared" ca="1" si="539"/>
        <v>0</v>
      </c>
      <c r="HW103" s="19">
        <f t="shared" ca="1" si="540"/>
        <v>0</v>
      </c>
      <c r="HX103" s="19">
        <f t="shared" ca="1" si="541"/>
        <v>0.32654211612011641</v>
      </c>
      <c r="HY103" s="19">
        <f t="shared" ca="1" si="542"/>
        <v>1.1099979755653566</v>
      </c>
      <c r="HZ103" s="19">
        <f t="shared" ca="1" si="543"/>
        <v>2.3554341927415328</v>
      </c>
      <c r="IA103" s="19">
        <f t="shared" ca="1" si="544"/>
        <v>0</v>
      </c>
      <c r="IB103" s="19">
        <f t="shared" ca="1" si="545"/>
        <v>0</v>
      </c>
      <c r="IC103" s="5"/>
      <c r="ID103" s="5"/>
      <c r="IE103" s="5"/>
      <c r="IF103" s="5">
        <f t="shared" ca="1" si="556"/>
        <v>124557</v>
      </c>
      <c r="IG103" s="5">
        <f t="shared" ca="1" si="556"/>
        <v>0</v>
      </c>
      <c r="IH103" s="5">
        <f t="shared" ca="1" si="556"/>
        <v>960.07500000000005</v>
      </c>
      <c r="II103" s="5">
        <f t="shared" ca="1" si="556"/>
        <v>73326.600000000006</v>
      </c>
      <c r="IJ103" s="5">
        <f t="shared" ca="1" si="556"/>
        <v>0</v>
      </c>
      <c r="IK103" s="5">
        <f t="shared" ca="1" si="556"/>
        <v>0</v>
      </c>
      <c r="IL103" s="5">
        <f t="shared" ca="1" si="556"/>
        <v>0</v>
      </c>
      <c r="IM103" s="5">
        <f t="shared" ca="1" si="556"/>
        <v>16101.9</v>
      </c>
      <c r="IN103" s="5">
        <f t="shared" ca="1" si="556"/>
        <v>34168.5</v>
      </c>
      <c r="IO103" s="5">
        <f t="shared" ca="1" si="556"/>
        <v>0</v>
      </c>
      <c r="IP103" s="5">
        <f t="shared" ca="1" si="556"/>
        <v>0</v>
      </c>
      <c r="IQ103" s="5">
        <f t="shared" ca="1" si="557"/>
        <v>0</v>
      </c>
      <c r="IR103" s="5"/>
      <c r="IS103" s="5">
        <f t="shared" ca="1" si="558"/>
        <v>1958.68</v>
      </c>
      <c r="IT103" s="5">
        <f t="shared" ca="1" si="558"/>
        <v>1797.06</v>
      </c>
      <c r="IU103" s="5">
        <f t="shared" ca="1" si="558"/>
        <v>0</v>
      </c>
      <c r="IV103" s="5">
        <f t="shared" ca="1" si="558"/>
        <v>0</v>
      </c>
      <c r="IW103" s="5">
        <f t="shared" ca="1" si="558"/>
        <v>0</v>
      </c>
      <c r="IX103" s="5">
        <f t="shared" ca="1" si="558"/>
        <v>0</v>
      </c>
      <c r="IY103" s="5">
        <f t="shared" ca="1" si="558"/>
        <v>161.62299999999999</v>
      </c>
      <c r="IZ103" s="5">
        <f t="shared" ca="1" si="558"/>
        <v>0</v>
      </c>
      <c r="JA103" s="5">
        <f t="shared" ca="1" si="558"/>
        <v>0</v>
      </c>
      <c r="JB103" s="5">
        <f t="shared" ca="1" si="558"/>
        <v>0</v>
      </c>
      <c r="JC103" s="5">
        <f t="shared" ca="1" si="558"/>
        <v>0</v>
      </c>
      <c r="JD103" s="5">
        <f t="shared" ca="1" si="559"/>
        <v>0</v>
      </c>
      <c r="JE103" s="5"/>
      <c r="JF103" s="5">
        <f t="shared" ca="1" si="560"/>
        <v>56.803199999999997</v>
      </c>
      <c r="JG103" s="5">
        <f t="shared" ca="1" si="560"/>
        <v>7.4637799999999999</v>
      </c>
      <c r="JH103" s="5">
        <f t="shared" ca="1" si="560"/>
        <v>0.80607499999999999</v>
      </c>
      <c r="JI103" s="5">
        <f t="shared" ca="1" si="560"/>
        <v>38.719200000000001</v>
      </c>
      <c r="JJ103" s="5">
        <f t="shared" ca="1" si="560"/>
        <v>0</v>
      </c>
      <c r="JK103" s="5">
        <f t="shared" ca="1" si="560"/>
        <v>0</v>
      </c>
      <c r="JL103" s="5">
        <f t="shared" ca="1" si="560"/>
        <v>0.58881700000000003</v>
      </c>
      <c r="JM103" s="5">
        <f t="shared" ca="1" si="560"/>
        <v>9.2253399999999992</v>
      </c>
      <c r="JN103" s="5"/>
      <c r="JO103" s="19">
        <f t="shared" ca="1" si="505"/>
        <v>12.543746254694888</v>
      </c>
      <c r="JP103" s="19">
        <f t="shared" ca="1" si="506"/>
        <v>3.6307689821053715</v>
      </c>
      <c r="JQ103" s="19">
        <f t="shared" ca="1" si="507"/>
        <v>6.6183575006111689E-2</v>
      </c>
      <c r="JR103" s="19">
        <f t="shared" ca="1" si="508"/>
        <v>5.0548306445258433</v>
      </c>
      <c r="JS103" s="19">
        <f t="shared" ca="1" si="509"/>
        <v>0</v>
      </c>
      <c r="JT103" s="19">
        <f t="shared" ca="1" si="510"/>
        <v>0</v>
      </c>
      <c r="JU103" s="19">
        <f t="shared" ca="1" si="511"/>
        <v>0.32654211612011641</v>
      </c>
      <c r="JV103" s="19">
        <f t="shared" ca="1" si="512"/>
        <v>1.1099979755653566</v>
      </c>
      <c r="JW103" s="19">
        <f t="shared" ca="1" si="513"/>
        <v>2.3554341927415328</v>
      </c>
      <c r="JX103" s="19">
        <f t="shared" ca="1" si="514"/>
        <v>0</v>
      </c>
      <c r="JY103" s="19">
        <f t="shared" ca="1" si="515"/>
        <v>0</v>
      </c>
    </row>
    <row r="104" spans="1:285" ht="15" customHeight="1" x14ac:dyDescent="0.25">
      <c r="A104" s="5">
        <f>IF('Old Results'!E84='New Results'!E84,'New Results'!E84,"0")</f>
        <v>53627.8</v>
      </c>
      <c r="B104" s="5">
        <f t="shared" si="561"/>
        <v>0</v>
      </c>
      <c r="C104" s="27">
        <f t="shared" si="413"/>
        <v>83</v>
      </c>
      <c r="D104" s="41" t="str">
        <f>'Old Results'!C84</f>
        <v>0300006-OffMed-Baseline</v>
      </c>
      <c r="E104" s="41" t="str">
        <f>'New Results'!C84</f>
        <v>0300006-OffMed-Baseline</v>
      </c>
      <c r="F104" s="5">
        <f t="shared" ca="1" si="432"/>
        <v>0</v>
      </c>
      <c r="G104" s="5">
        <f t="shared" ca="1" si="433"/>
        <v>0</v>
      </c>
      <c r="H104" s="5">
        <f t="shared" ca="1" si="434"/>
        <v>0</v>
      </c>
      <c r="I104" s="5">
        <f t="shared" ca="1" si="435"/>
        <v>0</v>
      </c>
      <c r="J104" s="5">
        <f t="shared" ca="1" si="436"/>
        <v>0</v>
      </c>
      <c r="K104" s="5">
        <f t="shared" ca="1" si="437"/>
        <v>0</v>
      </c>
      <c r="L104" s="5">
        <f t="shared" ca="1" si="438"/>
        <v>0</v>
      </c>
      <c r="M104" s="5">
        <f t="shared" ca="1" si="439"/>
        <v>0</v>
      </c>
      <c r="N104" s="5">
        <f t="shared" ca="1" si="440"/>
        <v>0</v>
      </c>
      <c r="O104" s="5">
        <f t="shared" ca="1" si="441"/>
        <v>0</v>
      </c>
      <c r="P104" s="5">
        <f t="shared" ca="1" si="442"/>
        <v>0</v>
      </c>
      <c r="Q104" s="5">
        <f t="shared" ca="1" si="442"/>
        <v>0</v>
      </c>
      <c r="R104" s="5">
        <f t="shared" ca="1" si="443"/>
        <v>0</v>
      </c>
      <c r="S104" s="5">
        <f t="shared" ca="1" si="444"/>
        <v>0</v>
      </c>
      <c r="T104" s="5">
        <f t="shared" ca="1" si="445"/>
        <v>0</v>
      </c>
      <c r="U104" s="5">
        <f t="shared" ca="1" si="446"/>
        <v>0</v>
      </c>
      <c r="V104" s="5">
        <f t="shared" ca="1" si="447"/>
        <v>0</v>
      </c>
      <c r="W104" s="5">
        <f t="shared" ca="1" si="448"/>
        <v>0</v>
      </c>
      <c r="X104" s="5">
        <f t="shared" ca="1" si="449"/>
        <v>0</v>
      </c>
      <c r="Y104" s="5">
        <f t="shared" ca="1" si="450"/>
        <v>0</v>
      </c>
      <c r="Z104" s="5">
        <f t="shared" ca="1" si="451"/>
        <v>0</v>
      </c>
      <c r="AA104" s="5">
        <f t="shared" ca="1" si="452"/>
        <v>0</v>
      </c>
      <c r="AB104" s="5">
        <f t="shared" ca="1" si="453"/>
        <v>0</v>
      </c>
      <c r="AC104" s="5">
        <f t="shared" ca="1" si="453"/>
        <v>0</v>
      </c>
      <c r="AD104" s="37">
        <f t="shared" ca="1" si="454"/>
        <v>0</v>
      </c>
      <c r="AE104" s="37">
        <f t="shared" ca="1" si="455"/>
        <v>0</v>
      </c>
      <c r="AF104" s="37">
        <f t="shared" ca="1" si="456"/>
        <v>0</v>
      </c>
      <c r="AG104" s="37">
        <f t="shared" ca="1" si="457"/>
        <v>0</v>
      </c>
      <c r="AH104" s="37">
        <f t="shared" ca="1" si="458"/>
        <v>0</v>
      </c>
      <c r="AI104" s="37">
        <f t="shared" ca="1" si="459"/>
        <v>0</v>
      </c>
      <c r="AJ104" s="37">
        <f t="shared" ca="1" si="460"/>
        <v>0</v>
      </c>
      <c r="AK104" s="37">
        <f t="shared" ca="1" si="461"/>
        <v>0</v>
      </c>
      <c r="AL104" s="33">
        <f t="shared" ca="1" si="516"/>
        <v>28.844464699279101</v>
      </c>
      <c r="AM104" s="33">
        <f t="shared" ca="1" si="517"/>
        <v>28.844464699279101</v>
      </c>
      <c r="AN104" s="24">
        <f t="shared" ca="1" si="462"/>
        <v>0</v>
      </c>
      <c r="AO104" s="34">
        <f t="shared" ca="1" si="417"/>
        <v>107.964</v>
      </c>
      <c r="AP104" s="34">
        <f t="shared" ca="1" si="418"/>
        <v>107.964</v>
      </c>
      <c r="AQ104" s="45">
        <f t="shared" ca="1" si="546"/>
        <v>0</v>
      </c>
      <c r="AR104" s="34">
        <f t="shared" ca="1" si="518"/>
        <v>3.3</v>
      </c>
      <c r="AS104" s="34">
        <f t="shared" ca="1" si="519"/>
        <v>3.3</v>
      </c>
      <c r="AT104" s="47">
        <f t="shared" ca="1" si="547"/>
        <v>0</v>
      </c>
      <c r="AU104" s="5"/>
      <c r="AV104" s="5">
        <f t="shared" ca="1" si="520"/>
        <v>0</v>
      </c>
      <c r="AW104" s="5">
        <f t="shared" ca="1" si="521"/>
        <v>0</v>
      </c>
      <c r="AX104" s="5">
        <f t="shared" ca="1" si="522"/>
        <v>0</v>
      </c>
      <c r="AY104" s="5">
        <f t="shared" ca="1" si="523"/>
        <v>0</v>
      </c>
      <c r="AZ104" s="5">
        <f t="shared" ca="1" si="524"/>
        <v>0</v>
      </c>
      <c r="BA104" s="5">
        <f t="shared" ca="1" si="525"/>
        <v>0</v>
      </c>
      <c r="BB104" s="5">
        <f t="shared" ca="1" si="526"/>
        <v>0</v>
      </c>
      <c r="BC104" s="5">
        <f t="shared" ca="1" si="527"/>
        <v>0</v>
      </c>
      <c r="BD104" s="5">
        <f t="shared" ca="1" si="528"/>
        <v>0</v>
      </c>
      <c r="BE104" s="5">
        <f t="shared" ca="1" si="529"/>
        <v>0</v>
      </c>
      <c r="BF104" s="5">
        <f t="shared" ca="1" si="530"/>
        <v>0</v>
      </c>
      <c r="BG104" s="5">
        <f t="shared" ca="1" si="531"/>
        <v>0</v>
      </c>
      <c r="BH104" s="5">
        <f t="shared" ca="1" si="463"/>
        <v>0</v>
      </c>
      <c r="BI104" s="5">
        <f t="shared" ca="1" si="464"/>
        <v>0</v>
      </c>
      <c r="BJ104" s="5">
        <f t="shared" ca="1" si="465"/>
        <v>0</v>
      </c>
      <c r="BK104" s="5">
        <f t="shared" ca="1" si="466"/>
        <v>0</v>
      </c>
      <c r="BL104" s="5">
        <f t="shared" ca="1" si="467"/>
        <v>0</v>
      </c>
      <c r="BM104" s="5">
        <f t="shared" ca="1" si="468"/>
        <v>0</v>
      </c>
      <c r="BN104" s="5">
        <f t="shared" ca="1" si="469"/>
        <v>0</v>
      </c>
      <c r="BO104" s="5">
        <f t="shared" ca="1" si="470"/>
        <v>0</v>
      </c>
      <c r="BP104" s="5">
        <f t="shared" ca="1" si="471"/>
        <v>0</v>
      </c>
      <c r="BQ104" s="5">
        <f t="shared" ca="1" si="472"/>
        <v>0</v>
      </c>
      <c r="BR104" s="5">
        <f t="shared" ca="1" si="473"/>
        <v>0</v>
      </c>
      <c r="BS104" s="5">
        <f t="shared" ca="1" si="473"/>
        <v>0</v>
      </c>
      <c r="BT104" s="37">
        <f t="shared" ca="1" si="474"/>
        <v>0</v>
      </c>
      <c r="BU104" s="37">
        <f t="shared" ca="1" si="475"/>
        <v>0</v>
      </c>
      <c r="BV104" s="37">
        <f t="shared" ca="1" si="476"/>
        <v>0</v>
      </c>
      <c r="BW104" s="37">
        <f t="shared" ca="1" si="477"/>
        <v>0</v>
      </c>
      <c r="BX104" s="37">
        <f t="shared" ca="1" si="478"/>
        <v>0</v>
      </c>
      <c r="BY104" s="37">
        <f t="shared" ca="1" si="479"/>
        <v>0</v>
      </c>
      <c r="BZ104" s="37">
        <f t="shared" ca="1" si="480"/>
        <v>0</v>
      </c>
      <c r="CA104" s="19">
        <f t="shared" ca="1" si="481"/>
        <v>0</v>
      </c>
      <c r="CB104" s="33">
        <f t="shared" ca="1" si="532"/>
        <v>29.859221299400684</v>
      </c>
      <c r="CC104" s="33">
        <f t="shared" ca="1" si="533"/>
        <v>29.859221299400684</v>
      </c>
      <c r="CD104" s="24">
        <f t="shared" ca="1" si="482"/>
        <v>0</v>
      </c>
      <c r="CE104" s="34">
        <f t="shared" ca="1" si="421"/>
        <v>111.24299999999999</v>
      </c>
      <c r="CF104" s="34">
        <f t="shared" ca="1" si="422"/>
        <v>111.24299999999999</v>
      </c>
      <c r="CG104" s="45">
        <f t="shared" ca="1" si="534"/>
        <v>0</v>
      </c>
      <c r="CH104" s="5"/>
      <c r="CJ104" s="5">
        <f t="shared" ca="1" si="548"/>
        <v>84</v>
      </c>
      <c r="CK104" s="5">
        <f t="shared" ca="1" si="549"/>
        <v>84</v>
      </c>
      <c r="CL104" s="63">
        <f t="shared" ca="1" si="550"/>
        <v>0</v>
      </c>
      <c r="CO104" s="5">
        <f t="shared" ca="1" si="562"/>
        <v>394532</v>
      </c>
      <c r="CP104" s="5">
        <f t="shared" ca="1" si="562"/>
        <v>9.0971600000000006</v>
      </c>
      <c r="CQ104" s="5">
        <f t="shared" ca="1" si="562"/>
        <v>78327.899999999994</v>
      </c>
      <c r="CR104" s="5">
        <f t="shared" ca="1" si="562"/>
        <v>21917</v>
      </c>
      <c r="CS104" s="5">
        <f t="shared" ca="1" si="562"/>
        <v>0</v>
      </c>
      <c r="CT104" s="5">
        <f t="shared" ca="1" si="562"/>
        <v>1823.76</v>
      </c>
      <c r="CU104" s="5">
        <f t="shared" ca="1" si="562"/>
        <v>0</v>
      </c>
      <c r="CV104" s="5">
        <f t="shared" ca="1" si="562"/>
        <v>62752.7</v>
      </c>
      <c r="CW104" s="5">
        <f t="shared" ca="1" si="562"/>
        <v>229701</v>
      </c>
      <c r="CX104" s="5">
        <f t="shared" ca="1" si="562"/>
        <v>0</v>
      </c>
      <c r="CY104" s="5">
        <f t="shared" ca="1" si="562"/>
        <v>0</v>
      </c>
      <c r="CZ104" s="5">
        <f t="shared" ca="1" si="563"/>
        <v>0</v>
      </c>
      <c r="DA104" s="5"/>
      <c r="DB104" s="5">
        <f t="shared" ca="1" si="564"/>
        <v>2007.22</v>
      </c>
      <c r="DC104" s="5">
        <f t="shared" ca="1" si="564"/>
        <v>1398.17</v>
      </c>
      <c r="DD104" s="5">
        <f t="shared" ca="1" si="564"/>
        <v>0</v>
      </c>
      <c r="DE104" s="5">
        <f t="shared" ca="1" si="564"/>
        <v>0</v>
      </c>
      <c r="DF104" s="5">
        <f t="shared" ca="1" si="564"/>
        <v>0</v>
      </c>
      <c r="DG104" s="5">
        <f t="shared" ca="1" si="564"/>
        <v>0</v>
      </c>
      <c r="DH104" s="5">
        <f t="shared" ca="1" si="564"/>
        <v>609.04499999999996</v>
      </c>
      <c r="DI104" s="5">
        <f t="shared" ca="1" si="564"/>
        <v>0</v>
      </c>
      <c r="DJ104" s="5">
        <f t="shared" ca="1" si="564"/>
        <v>0</v>
      </c>
      <c r="DK104" s="5">
        <f t="shared" ca="1" si="564"/>
        <v>0</v>
      </c>
      <c r="DL104" s="5">
        <f t="shared" ca="1" si="564"/>
        <v>0</v>
      </c>
      <c r="DM104" s="5">
        <f t="shared" ca="1" si="565"/>
        <v>0</v>
      </c>
      <c r="DN104" s="5"/>
      <c r="DO104" s="5">
        <f t="shared" ca="1" si="566"/>
        <v>107.964</v>
      </c>
      <c r="DP104" s="5">
        <f t="shared" ca="1" si="566"/>
        <v>5.2406600000000001</v>
      </c>
      <c r="DQ104" s="5">
        <f t="shared" ca="1" si="566"/>
        <v>53.5839</v>
      </c>
      <c r="DR104" s="5">
        <f t="shared" ca="1" si="566"/>
        <v>11.988799999999999</v>
      </c>
      <c r="DS104" s="5">
        <f t="shared" ca="1" si="566"/>
        <v>0</v>
      </c>
      <c r="DT104" s="5">
        <f t="shared" ca="1" si="566"/>
        <v>0.83486499999999997</v>
      </c>
      <c r="DU104" s="5">
        <f t="shared" ca="1" si="566"/>
        <v>2.0487299999999999</v>
      </c>
      <c r="DV104" s="5">
        <f t="shared" ca="1" si="566"/>
        <v>34.2667</v>
      </c>
      <c r="DW104" s="5"/>
      <c r="DX104" s="19">
        <f t="shared" ca="1" si="483"/>
        <v>28.844464699279101</v>
      </c>
      <c r="DY104" s="19">
        <f t="shared" ca="1" si="484"/>
        <v>2.607752686291811</v>
      </c>
      <c r="DZ104" s="19">
        <f t="shared" ca="1" si="485"/>
        <v>4.9835121858439084</v>
      </c>
      <c r="EA104" s="19">
        <f t="shared" ca="1" si="486"/>
        <v>1.3944410175319517</v>
      </c>
      <c r="EB104" s="19">
        <f t="shared" ca="1" si="487"/>
        <v>0</v>
      </c>
      <c r="EC104" s="19">
        <f t="shared" ca="1" si="488"/>
        <v>0.11603439111803951</v>
      </c>
      <c r="ED104" s="19">
        <f t="shared" ca="1" si="489"/>
        <v>1.1356889523717175</v>
      </c>
      <c r="EE104" s="19">
        <f t="shared" ca="1" si="490"/>
        <v>3.9925600602672491</v>
      </c>
      <c r="EF104" s="19">
        <f t="shared" ca="1" si="491"/>
        <v>14.61443154483309</v>
      </c>
      <c r="EG104" s="19">
        <f t="shared" ca="1" si="492"/>
        <v>0</v>
      </c>
      <c r="EH104" s="19">
        <f t="shared" ca="1" si="493"/>
        <v>0</v>
      </c>
      <c r="EI104" s="5"/>
      <c r="EJ104" s="5"/>
      <c r="EK104" s="5"/>
      <c r="EL104" s="5">
        <f t="shared" ca="1" si="551"/>
        <v>394532</v>
      </c>
      <c r="EM104" s="5">
        <f t="shared" ca="1" si="551"/>
        <v>9.0971600000000006</v>
      </c>
      <c r="EN104" s="5">
        <f t="shared" ca="1" si="551"/>
        <v>78327.899999999994</v>
      </c>
      <c r="EO104" s="5">
        <f t="shared" ca="1" si="551"/>
        <v>21917</v>
      </c>
      <c r="EP104" s="5">
        <f t="shared" ca="1" si="551"/>
        <v>0</v>
      </c>
      <c r="EQ104" s="5">
        <f t="shared" ca="1" si="551"/>
        <v>1823.76</v>
      </c>
      <c r="ER104" s="5">
        <f t="shared" ca="1" si="551"/>
        <v>0</v>
      </c>
      <c r="ES104" s="5">
        <f t="shared" ca="1" si="551"/>
        <v>62752.7</v>
      </c>
      <c r="ET104" s="5">
        <f t="shared" ca="1" si="551"/>
        <v>229701</v>
      </c>
      <c r="EU104" s="5">
        <f t="shared" ca="1" si="551"/>
        <v>0</v>
      </c>
      <c r="EV104" s="5">
        <f t="shared" ca="1" si="551"/>
        <v>0</v>
      </c>
      <c r="EW104" s="5">
        <f t="shared" ca="1" si="552"/>
        <v>0</v>
      </c>
      <c r="EX104" s="5"/>
      <c r="EY104" s="5">
        <f t="shared" ca="1" si="553"/>
        <v>2007.22</v>
      </c>
      <c r="EZ104" s="5">
        <f t="shared" ca="1" si="553"/>
        <v>1398.17</v>
      </c>
      <c r="FA104" s="5">
        <f t="shared" ca="1" si="553"/>
        <v>0</v>
      </c>
      <c r="FB104" s="5">
        <f t="shared" ca="1" si="553"/>
        <v>0</v>
      </c>
      <c r="FC104" s="5">
        <f t="shared" ca="1" si="553"/>
        <v>0</v>
      </c>
      <c r="FD104" s="5">
        <f t="shared" ca="1" si="553"/>
        <v>0</v>
      </c>
      <c r="FE104" s="5">
        <f t="shared" ca="1" si="553"/>
        <v>609.04499999999996</v>
      </c>
      <c r="FF104" s="5">
        <f t="shared" ca="1" si="553"/>
        <v>0</v>
      </c>
      <c r="FG104" s="5">
        <f t="shared" ca="1" si="553"/>
        <v>0</v>
      </c>
      <c r="FH104" s="5">
        <f t="shared" ca="1" si="553"/>
        <v>0</v>
      </c>
      <c r="FI104" s="5">
        <f t="shared" ca="1" si="553"/>
        <v>0</v>
      </c>
      <c r="FJ104" s="5">
        <f t="shared" ca="1" si="554"/>
        <v>0</v>
      </c>
      <c r="FK104" s="5"/>
      <c r="FL104" s="5">
        <f t="shared" ca="1" si="555"/>
        <v>107.964</v>
      </c>
      <c r="FM104" s="5">
        <f t="shared" ca="1" si="555"/>
        <v>5.2406600000000001</v>
      </c>
      <c r="FN104" s="5">
        <f t="shared" ca="1" si="555"/>
        <v>53.5839</v>
      </c>
      <c r="FO104" s="5">
        <f t="shared" ca="1" si="555"/>
        <v>11.988799999999999</v>
      </c>
      <c r="FP104" s="5">
        <f t="shared" ca="1" si="555"/>
        <v>0</v>
      </c>
      <c r="FQ104" s="5">
        <f t="shared" ca="1" si="555"/>
        <v>0.83486499999999997</v>
      </c>
      <c r="FR104" s="5">
        <f t="shared" ca="1" si="555"/>
        <v>2.0487299999999999</v>
      </c>
      <c r="FS104" s="5">
        <f t="shared" ca="1" si="555"/>
        <v>34.2667</v>
      </c>
      <c r="FT104" s="5"/>
      <c r="FU104" s="19">
        <f t="shared" ca="1" si="494"/>
        <v>28.844464699279101</v>
      </c>
      <c r="FV104" s="19">
        <f t="shared" ca="1" si="495"/>
        <v>2.607752686291811</v>
      </c>
      <c r="FW104" s="19">
        <f t="shared" ca="1" si="496"/>
        <v>4.9835121858439084</v>
      </c>
      <c r="FX104" s="19">
        <f t="shared" ca="1" si="497"/>
        <v>1.3944410175319517</v>
      </c>
      <c r="FY104" s="19">
        <f t="shared" ca="1" si="498"/>
        <v>0</v>
      </c>
      <c r="FZ104" s="19">
        <f t="shared" ca="1" si="499"/>
        <v>0.11603439111803951</v>
      </c>
      <c r="GA104" s="19">
        <f t="shared" ca="1" si="500"/>
        <v>1.1356889523717175</v>
      </c>
      <c r="GB104" s="19">
        <f t="shared" ca="1" si="501"/>
        <v>3.9925600602672491</v>
      </c>
      <c r="GC104" s="19">
        <f t="shared" ca="1" si="502"/>
        <v>14.61443154483309</v>
      </c>
      <c r="GD104" s="19">
        <f t="shared" ca="1" si="503"/>
        <v>0</v>
      </c>
      <c r="GE104" s="19">
        <f t="shared" ca="1" si="504"/>
        <v>0</v>
      </c>
      <c r="GF104" s="5"/>
      <c r="GG104" s="5"/>
      <c r="GH104" s="5"/>
      <c r="GI104" s="5">
        <f t="shared" ca="1" si="567"/>
        <v>399479</v>
      </c>
      <c r="GJ104" s="5">
        <f t="shared" ca="1" si="567"/>
        <v>9.9137199999999996</v>
      </c>
      <c r="GK104" s="5">
        <f t="shared" ca="1" si="567"/>
        <v>73715.600000000006</v>
      </c>
      <c r="GL104" s="5">
        <f t="shared" ca="1" si="567"/>
        <v>36411.699999999997</v>
      </c>
      <c r="GM104" s="5">
        <f t="shared" ca="1" si="567"/>
        <v>0</v>
      </c>
      <c r="GN104" s="5">
        <f t="shared" ca="1" si="567"/>
        <v>1420.55</v>
      </c>
      <c r="GO104" s="5">
        <f t="shared" ca="1" si="567"/>
        <v>0</v>
      </c>
      <c r="GP104" s="5">
        <f t="shared" ca="1" si="567"/>
        <v>58219.7</v>
      </c>
      <c r="GQ104" s="5">
        <f t="shared" ca="1" si="567"/>
        <v>229701</v>
      </c>
      <c r="GR104" s="5">
        <f t="shared" ca="1" si="567"/>
        <v>0</v>
      </c>
      <c r="GS104" s="5">
        <f t="shared" ca="1" si="567"/>
        <v>0</v>
      </c>
      <c r="GT104" s="5">
        <f t="shared" ca="1" si="568"/>
        <v>0</v>
      </c>
      <c r="GU104" s="5"/>
      <c r="GV104" s="5">
        <f t="shared" ca="1" si="569"/>
        <v>2382.62</v>
      </c>
      <c r="GW104" s="5">
        <f t="shared" ca="1" si="569"/>
        <v>1742.19</v>
      </c>
      <c r="GX104" s="5">
        <f t="shared" ca="1" si="569"/>
        <v>0</v>
      </c>
      <c r="GY104" s="5">
        <f t="shared" ca="1" si="569"/>
        <v>0</v>
      </c>
      <c r="GZ104" s="5">
        <f t="shared" ca="1" si="569"/>
        <v>0</v>
      </c>
      <c r="HA104" s="5">
        <f t="shared" ca="1" si="569"/>
        <v>0</v>
      </c>
      <c r="HB104" s="5">
        <f t="shared" ca="1" si="569"/>
        <v>640.42700000000002</v>
      </c>
      <c r="HC104" s="5">
        <f t="shared" ca="1" si="569"/>
        <v>0</v>
      </c>
      <c r="HD104" s="5">
        <f t="shared" ca="1" si="569"/>
        <v>0</v>
      </c>
      <c r="HE104" s="5">
        <f t="shared" ca="1" si="569"/>
        <v>0</v>
      </c>
      <c r="HF104" s="5">
        <f t="shared" ca="1" si="569"/>
        <v>0</v>
      </c>
      <c r="HG104" s="5">
        <f t="shared" ca="1" si="570"/>
        <v>0</v>
      </c>
      <c r="HH104" s="5"/>
      <c r="HI104" s="5">
        <f t="shared" ca="1" si="571"/>
        <v>111.24299999999999</v>
      </c>
      <c r="HJ104" s="5">
        <f t="shared" ca="1" si="571"/>
        <v>6.5460900000000004</v>
      </c>
      <c r="HK104" s="5">
        <f t="shared" ca="1" si="571"/>
        <v>50.050600000000003</v>
      </c>
      <c r="HL104" s="5">
        <f t="shared" ca="1" si="571"/>
        <v>19.845700000000001</v>
      </c>
      <c r="HM104" s="5">
        <f t="shared" ca="1" si="571"/>
        <v>0</v>
      </c>
      <c r="HN104" s="5">
        <f t="shared" ca="1" si="571"/>
        <v>0.65078000000000003</v>
      </c>
      <c r="HO104" s="5">
        <f t="shared" ca="1" si="571"/>
        <v>2.15421</v>
      </c>
      <c r="HP104" s="5">
        <f t="shared" ca="1" si="571"/>
        <v>31.995200000000001</v>
      </c>
      <c r="HQ104" s="5"/>
      <c r="HR104" s="19">
        <f t="shared" ca="1" si="535"/>
        <v>29.859221299400684</v>
      </c>
      <c r="HS104" s="19">
        <f t="shared" ca="1" si="536"/>
        <v>3.2493002810601963</v>
      </c>
      <c r="HT104" s="19">
        <f t="shared" ca="1" si="537"/>
        <v>4.6900605133904429</v>
      </c>
      <c r="HU104" s="19">
        <f t="shared" ca="1" si="538"/>
        <v>2.3166477162963983</v>
      </c>
      <c r="HV104" s="19">
        <f t="shared" ca="1" si="539"/>
        <v>0</v>
      </c>
      <c r="HW104" s="19">
        <f t="shared" ca="1" si="540"/>
        <v>9.03806719649137E-2</v>
      </c>
      <c r="HX104" s="19">
        <f t="shared" ca="1" si="541"/>
        <v>1.1942071089994368</v>
      </c>
      <c r="HY104" s="19">
        <f t="shared" ca="1" si="542"/>
        <v>3.7041537486154565</v>
      </c>
      <c r="HZ104" s="19">
        <f t="shared" ca="1" si="543"/>
        <v>14.61443154483309</v>
      </c>
      <c r="IA104" s="19">
        <f t="shared" ca="1" si="544"/>
        <v>0</v>
      </c>
      <c r="IB104" s="19">
        <f t="shared" ca="1" si="545"/>
        <v>0</v>
      </c>
      <c r="IC104" s="5"/>
      <c r="ID104" s="5"/>
      <c r="IE104" s="5"/>
      <c r="IF104" s="5">
        <f t="shared" ca="1" si="556"/>
        <v>399479</v>
      </c>
      <c r="IG104" s="5">
        <f t="shared" ca="1" si="556"/>
        <v>9.9137199999999996</v>
      </c>
      <c r="IH104" s="5">
        <f t="shared" ca="1" si="556"/>
        <v>73715.600000000006</v>
      </c>
      <c r="II104" s="5">
        <f t="shared" ca="1" si="556"/>
        <v>36411.699999999997</v>
      </c>
      <c r="IJ104" s="5">
        <f t="shared" ca="1" si="556"/>
        <v>0</v>
      </c>
      <c r="IK104" s="5">
        <f t="shared" ca="1" si="556"/>
        <v>1420.55</v>
      </c>
      <c r="IL104" s="5">
        <f t="shared" ca="1" si="556"/>
        <v>0</v>
      </c>
      <c r="IM104" s="5">
        <f t="shared" ca="1" si="556"/>
        <v>58219.7</v>
      </c>
      <c r="IN104" s="5">
        <f t="shared" ca="1" si="556"/>
        <v>229701</v>
      </c>
      <c r="IO104" s="5">
        <f t="shared" ca="1" si="556"/>
        <v>0</v>
      </c>
      <c r="IP104" s="5">
        <f t="shared" ca="1" si="556"/>
        <v>0</v>
      </c>
      <c r="IQ104" s="5">
        <f t="shared" ca="1" si="557"/>
        <v>0</v>
      </c>
      <c r="IR104" s="5"/>
      <c r="IS104" s="5">
        <f t="shared" ca="1" si="558"/>
        <v>2382.62</v>
      </c>
      <c r="IT104" s="5">
        <f t="shared" ca="1" si="558"/>
        <v>1742.19</v>
      </c>
      <c r="IU104" s="5">
        <f t="shared" ca="1" si="558"/>
        <v>0</v>
      </c>
      <c r="IV104" s="5">
        <f t="shared" ca="1" si="558"/>
        <v>0</v>
      </c>
      <c r="IW104" s="5">
        <f t="shared" ca="1" si="558"/>
        <v>0</v>
      </c>
      <c r="IX104" s="5">
        <f t="shared" ca="1" si="558"/>
        <v>0</v>
      </c>
      <c r="IY104" s="5">
        <f t="shared" ca="1" si="558"/>
        <v>640.42700000000002</v>
      </c>
      <c r="IZ104" s="5">
        <f t="shared" ca="1" si="558"/>
        <v>0</v>
      </c>
      <c r="JA104" s="5">
        <f t="shared" ca="1" si="558"/>
        <v>0</v>
      </c>
      <c r="JB104" s="5">
        <f t="shared" ca="1" si="558"/>
        <v>0</v>
      </c>
      <c r="JC104" s="5">
        <f t="shared" ca="1" si="558"/>
        <v>0</v>
      </c>
      <c r="JD104" s="5">
        <f t="shared" ca="1" si="559"/>
        <v>0</v>
      </c>
      <c r="JE104" s="5"/>
      <c r="JF104" s="5">
        <f t="shared" ca="1" si="560"/>
        <v>111.24299999999999</v>
      </c>
      <c r="JG104" s="5">
        <f t="shared" ca="1" si="560"/>
        <v>6.5460900000000004</v>
      </c>
      <c r="JH104" s="5">
        <f t="shared" ca="1" si="560"/>
        <v>50.050600000000003</v>
      </c>
      <c r="JI104" s="5">
        <f t="shared" ca="1" si="560"/>
        <v>19.845700000000001</v>
      </c>
      <c r="JJ104" s="5">
        <f t="shared" ca="1" si="560"/>
        <v>0</v>
      </c>
      <c r="JK104" s="5">
        <f t="shared" ca="1" si="560"/>
        <v>0.65078000000000003</v>
      </c>
      <c r="JL104" s="5">
        <f t="shared" ca="1" si="560"/>
        <v>2.15421</v>
      </c>
      <c r="JM104" s="5">
        <f t="shared" ca="1" si="560"/>
        <v>31.995200000000001</v>
      </c>
      <c r="JN104" s="5"/>
      <c r="JO104" s="19">
        <f t="shared" ca="1" si="505"/>
        <v>29.859221299400684</v>
      </c>
      <c r="JP104" s="19">
        <f t="shared" ca="1" si="506"/>
        <v>3.2493002810601963</v>
      </c>
      <c r="JQ104" s="19">
        <f t="shared" ca="1" si="507"/>
        <v>4.6900605133904429</v>
      </c>
      <c r="JR104" s="19">
        <f t="shared" ca="1" si="508"/>
        <v>2.3166477162963983</v>
      </c>
      <c r="JS104" s="19">
        <f t="shared" ca="1" si="509"/>
        <v>0</v>
      </c>
      <c r="JT104" s="19">
        <f t="shared" ca="1" si="510"/>
        <v>9.03806719649137E-2</v>
      </c>
      <c r="JU104" s="19">
        <f t="shared" ca="1" si="511"/>
        <v>1.1942071089994368</v>
      </c>
      <c r="JV104" s="19">
        <f t="shared" ca="1" si="512"/>
        <v>3.7041537486154565</v>
      </c>
      <c r="JW104" s="19">
        <f t="shared" ca="1" si="513"/>
        <v>14.61443154483309</v>
      </c>
      <c r="JX104" s="19">
        <f t="shared" ca="1" si="514"/>
        <v>0</v>
      </c>
      <c r="JY104" s="19">
        <f t="shared" ca="1" si="515"/>
        <v>0</v>
      </c>
    </row>
    <row r="105" spans="1:285" ht="15" customHeight="1" x14ac:dyDescent="0.25">
      <c r="A105" s="5">
        <f>IF('Old Results'!E85='New Results'!E85,'New Results'!E85,"0")</f>
        <v>53627.8</v>
      </c>
      <c r="B105" s="5">
        <f t="shared" si="561"/>
        <v>0</v>
      </c>
      <c r="C105" s="27">
        <f t="shared" si="413"/>
        <v>84</v>
      </c>
      <c r="D105" s="41" t="str">
        <f>'Old Results'!C85</f>
        <v>0300016-OffMed-Baseline</v>
      </c>
      <c r="E105" s="41" t="str">
        <f>'New Results'!C85</f>
        <v>0300016-OffMed-Baseline</v>
      </c>
      <c r="F105" s="5">
        <f t="shared" ca="1" si="432"/>
        <v>0</v>
      </c>
      <c r="G105" s="5">
        <f t="shared" ca="1" si="433"/>
        <v>0</v>
      </c>
      <c r="H105" s="5">
        <f t="shared" ca="1" si="434"/>
        <v>0</v>
      </c>
      <c r="I105" s="5">
        <f t="shared" ca="1" si="435"/>
        <v>0</v>
      </c>
      <c r="J105" s="5">
        <f t="shared" ca="1" si="436"/>
        <v>0</v>
      </c>
      <c r="K105" s="5">
        <f t="shared" ca="1" si="437"/>
        <v>0</v>
      </c>
      <c r="L105" s="5">
        <f t="shared" ca="1" si="438"/>
        <v>0</v>
      </c>
      <c r="M105" s="5">
        <f t="shared" ca="1" si="439"/>
        <v>0</v>
      </c>
      <c r="N105" s="5">
        <f t="shared" ca="1" si="440"/>
        <v>0</v>
      </c>
      <c r="O105" s="5">
        <f t="shared" ca="1" si="441"/>
        <v>0</v>
      </c>
      <c r="P105" s="5">
        <f t="shared" ca="1" si="442"/>
        <v>0</v>
      </c>
      <c r="Q105" s="5">
        <f t="shared" ca="1" si="442"/>
        <v>0</v>
      </c>
      <c r="R105" s="5">
        <f t="shared" ca="1" si="443"/>
        <v>0</v>
      </c>
      <c r="S105" s="5">
        <f t="shared" ca="1" si="444"/>
        <v>0</v>
      </c>
      <c r="T105" s="5">
        <f t="shared" ca="1" si="445"/>
        <v>0</v>
      </c>
      <c r="U105" s="5">
        <f t="shared" ca="1" si="446"/>
        <v>0</v>
      </c>
      <c r="V105" s="5">
        <f t="shared" ca="1" si="447"/>
        <v>0</v>
      </c>
      <c r="W105" s="5">
        <f t="shared" ca="1" si="448"/>
        <v>0</v>
      </c>
      <c r="X105" s="5">
        <f t="shared" ca="1" si="449"/>
        <v>0</v>
      </c>
      <c r="Y105" s="5">
        <f t="shared" ca="1" si="450"/>
        <v>0</v>
      </c>
      <c r="Z105" s="5">
        <f t="shared" ca="1" si="451"/>
        <v>0</v>
      </c>
      <c r="AA105" s="5">
        <f t="shared" ca="1" si="452"/>
        <v>0</v>
      </c>
      <c r="AB105" s="5">
        <f t="shared" ca="1" si="453"/>
        <v>0</v>
      </c>
      <c r="AC105" s="5">
        <f t="shared" ca="1" si="453"/>
        <v>0</v>
      </c>
      <c r="AD105" s="37">
        <f t="shared" ca="1" si="454"/>
        <v>0</v>
      </c>
      <c r="AE105" s="37">
        <f t="shared" ca="1" si="455"/>
        <v>0</v>
      </c>
      <c r="AF105" s="37">
        <f t="shared" ca="1" si="456"/>
        <v>0</v>
      </c>
      <c r="AG105" s="37">
        <f t="shared" ca="1" si="457"/>
        <v>0</v>
      </c>
      <c r="AH105" s="37">
        <f t="shared" ca="1" si="458"/>
        <v>0</v>
      </c>
      <c r="AI105" s="37">
        <f t="shared" ca="1" si="459"/>
        <v>0</v>
      </c>
      <c r="AJ105" s="37">
        <f t="shared" ca="1" si="460"/>
        <v>0</v>
      </c>
      <c r="AK105" s="37">
        <f t="shared" ca="1" si="461"/>
        <v>0</v>
      </c>
      <c r="AL105" s="33">
        <f t="shared" ca="1" si="516"/>
        <v>36.39333584446873</v>
      </c>
      <c r="AM105" s="33">
        <f t="shared" ca="1" si="517"/>
        <v>36.39333584446873</v>
      </c>
      <c r="AN105" s="24">
        <f t="shared" ca="1" si="462"/>
        <v>0</v>
      </c>
      <c r="AO105" s="34">
        <f t="shared" ca="1" si="417"/>
        <v>99.452799999999996</v>
      </c>
      <c r="AP105" s="34">
        <f t="shared" ca="1" si="418"/>
        <v>99.452799999999996</v>
      </c>
      <c r="AQ105" s="45">
        <f t="shared" ca="1" si="546"/>
        <v>0</v>
      </c>
      <c r="AR105" s="34">
        <f t="shared" ca="1" si="518"/>
        <v>4.0999999999999996</v>
      </c>
      <c r="AS105" s="34">
        <f t="shared" ca="1" si="519"/>
        <v>4.0999999999999996</v>
      </c>
      <c r="AT105" s="47">
        <f t="shared" ca="1" si="547"/>
        <v>0</v>
      </c>
      <c r="AU105" s="5"/>
      <c r="AV105" s="5">
        <f t="shared" ca="1" si="520"/>
        <v>0</v>
      </c>
      <c r="AW105" s="5">
        <f t="shared" ca="1" si="521"/>
        <v>0</v>
      </c>
      <c r="AX105" s="5">
        <f t="shared" ca="1" si="522"/>
        <v>0</v>
      </c>
      <c r="AY105" s="5">
        <f t="shared" ca="1" si="523"/>
        <v>0</v>
      </c>
      <c r="AZ105" s="5">
        <f t="shared" ca="1" si="524"/>
        <v>0</v>
      </c>
      <c r="BA105" s="5">
        <f t="shared" ca="1" si="525"/>
        <v>0</v>
      </c>
      <c r="BB105" s="5">
        <f t="shared" ca="1" si="526"/>
        <v>0</v>
      </c>
      <c r="BC105" s="5">
        <f t="shared" ca="1" si="527"/>
        <v>0</v>
      </c>
      <c r="BD105" s="5">
        <f t="shared" ca="1" si="528"/>
        <v>0</v>
      </c>
      <c r="BE105" s="5">
        <f t="shared" ca="1" si="529"/>
        <v>0</v>
      </c>
      <c r="BF105" s="5">
        <f t="shared" ca="1" si="530"/>
        <v>0</v>
      </c>
      <c r="BG105" s="5">
        <f t="shared" ca="1" si="531"/>
        <v>0</v>
      </c>
      <c r="BH105" s="5">
        <f t="shared" ca="1" si="463"/>
        <v>0</v>
      </c>
      <c r="BI105" s="5">
        <f t="shared" ca="1" si="464"/>
        <v>0</v>
      </c>
      <c r="BJ105" s="5">
        <f t="shared" ca="1" si="465"/>
        <v>0</v>
      </c>
      <c r="BK105" s="5">
        <f t="shared" ca="1" si="466"/>
        <v>0</v>
      </c>
      <c r="BL105" s="5">
        <f t="shared" ca="1" si="467"/>
        <v>0</v>
      </c>
      <c r="BM105" s="5">
        <f t="shared" ca="1" si="468"/>
        <v>0</v>
      </c>
      <c r="BN105" s="5">
        <f t="shared" ca="1" si="469"/>
        <v>0</v>
      </c>
      <c r="BO105" s="5">
        <f t="shared" ca="1" si="470"/>
        <v>0</v>
      </c>
      <c r="BP105" s="5">
        <f t="shared" ca="1" si="471"/>
        <v>0</v>
      </c>
      <c r="BQ105" s="5">
        <f t="shared" ca="1" si="472"/>
        <v>0</v>
      </c>
      <c r="BR105" s="5">
        <f t="shared" ca="1" si="473"/>
        <v>0</v>
      </c>
      <c r="BS105" s="5">
        <f t="shared" ca="1" si="473"/>
        <v>0</v>
      </c>
      <c r="BT105" s="37">
        <f t="shared" ca="1" si="474"/>
        <v>0</v>
      </c>
      <c r="BU105" s="37">
        <f t="shared" ca="1" si="475"/>
        <v>0</v>
      </c>
      <c r="BV105" s="37">
        <f t="shared" ca="1" si="476"/>
        <v>0</v>
      </c>
      <c r="BW105" s="37">
        <f t="shared" ca="1" si="477"/>
        <v>0</v>
      </c>
      <c r="BX105" s="37">
        <f t="shared" ca="1" si="478"/>
        <v>0</v>
      </c>
      <c r="BY105" s="37">
        <f t="shared" ca="1" si="479"/>
        <v>0</v>
      </c>
      <c r="BZ105" s="37">
        <f t="shared" ca="1" si="480"/>
        <v>0</v>
      </c>
      <c r="CA105" s="19">
        <f t="shared" ca="1" si="481"/>
        <v>0</v>
      </c>
      <c r="CB105" s="33">
        <f t="shared" ca="1" si="532"/>
        <v>37.812111255729306</v>
      </c>
      <c r="CC105" s="33">
        <f t="shared" ca="1" si="533"/>
        <v>37.812111255729306</v>
      </c>
      <c r="CD105" s="24">
        <f t="shared" ca="1" si="482"/>
        <v>0</v>
      </c>
      <c r="CE105" s="34">
        <f t="shared" ca="1" si="421"/>
        <v>103.575</v>
      </c>
      <c r="CF105" s="34">
        <f t="shared" ca="1" si="422"/>
        <v>103.575</v>
      </c>
      <c r="CG105" s="45">
        <f t="shared" ca="1" si="534"/>
        <v>0</v>
      </c>
      <c r="CH105" s="5"/>
      <c r="CJ105" s="5">
        <f t="shared" ca="1" si="548"/>
        <v>97</v>
      </c>
      <c r="CK105" s="5">
        <f t="shared" ca="1" si="549"/>
        <v>96</v>
      </c>
      <c r="CL105" s="63">
        <f t="shared" ca="1" si="550"/>
        <v>1.0309278350515427E-2</v>
      </c>
      <c r="CO105" s="5">
        <f t="shared" ca="1" si="562"/>
        <v>366278</v>
      </c>
      <c r="CP105" s="5">
        <f t="shared" ca="1" si="562"/>
        <v>41.056199999999997</v>
      </c>
      <c r="CQ105" s="5">
        <f t="shared" ca="1" si="562"/>
        <v>43669</v>
      </c>
      <c r="CR105" s="5">
        <f t="shared" ca="1" si="562"/>
        <v>25719.8</v>
      </c>
      <c r="CS105" s="5">
        <f t="shared" ca="1" si="562"/>
        <v>0</v>
      </c>
      <c r="CT105" s="5">
        <f t="shared" ca="1" si="562"/>
        <v>4402.95</v>
      </c>
      <c r="CU105" s="5">
        <f t="shared" ca="1" si="562"/>
        <v>0</v>
      </c>
      <c r="CV105" s="5">
        <f t="shared" ca="1" si="562"/>
        <v>62743.9</v>
      </c>
      <c r="CW105" s="5">
        <f t="shared" ca="1" si="562"/>
        <v>229701</v>
      </c>
      <c r="CX105" s="5">
        <f t="shared" ca="1" si="562"/>
        <v>0</v>
      </c>
      <c r="CY105" s="5">
        <f t="shared" ca="1" si="562"/>
        <v>0</v>
      </c>
      <c r="CZ105" s="5">
        <f t="shared" ca="1" si="563"/>
        <v>0</v>
      </c>
      <c r="DA105" s="5"/>
      <c r="DB105" s="5">
        <f t="shared" ca="1" si="564"/>
        <v>7019.54</v>
      </c>
      <c r="DC105" s="5">
        <f t="shared" ca="1" si="564"/>
        <v>6310.05</v>
      </c>
      <c r="DD105" s="5">
        <f t="shared" ca="1" si="564"/>
        <v>0</v>
      </c>
      <c r="DE105" s="5">
        <f t="shared" ca="1" si="564"/>
        <v>0</v>
      </c>
      <c r="DF105" s="5">
        <f t="shared" ca="1" si="564"/>
        <v>0</v>
      </c>
      <c r="DG105" s="5">
        <f t="shared" ca="1" si="564"/>
        <v>0</v>
      </c>
      <c r="DH105" s="5">
        <f t="shared" ca="1" si="564"/>
        <v>709.48599999999999</v>
      </c>
      <c r="DI105" s="5">
        <f t="shared" ca="1" si="564"/>
        <v>0</v>
      </c>
      <c r="DJ105" s="5">
        <f t="shared" ca="1" si="564"/>
        <v>0</v>
      </c>
      <c r="DK105" s="5">
        <f t="shared" ca="1" si="564"/>
        <v>0</v>
      </c>
      <c r="DL105" s="5">
        <f t="shared" ca="1" si="564"/>
        <v>0</v>
      </c>
      <c r="DM105" s="5">
        <f t="shared" ca="1" si="565"/>
        <v>0</v>
      </c>
      <c r="DN105" s="5"/>
      <c r="DO105" s="5">
        <f t="shared" ca="1" si="566"/>
        <v>99.452799999999996</v>
      </c>
      <c r="DP105" s="5">
        <f t="shared" ca="1" si="566"/>
        <v>23.330300000000001</v>
      </c>
      <c r="DQ105" s="5">
        <f t="shared" ca="1" si="566"/>
        <v>25.840900000000001</v>
      </c>
      <c r="DR105" s="5">
        <f t="shared" ca="1" si="566"/>
        <v>13.342000000000001</v>
      </c>
      <c r="DS105" s="5">
        <f t="shared" ca="1" si="566"/>
        <v>0</v>
      </c>
      <c r="DT105" s="5">
        <f t="shared" ca="1" si="566"/>
        <v>2.27373</v>
      </c>
      <c r="DU105" s="5">
        <f t="shared" ca="1" si="566"/>
        <v>2.3921999999999999</v>
      </c>
      <c r="DV105" s="5">
        <f t="shared" ca="1" si="566"/>
        <v>32.273600000000002</v>
      </c>
      <c r="DW105" s="5"/>
      <c r="DX105" s="19">
        <f t="shared" ca="1" si="483"/>
        <v>36.39333584446873</v>
      </c>
      <c r="DY105" s="19">
        <f t="shared" ca="1" si="484"/>
        <v>11.768990780050645</v>
      </c>
      <c r="DZ105" s="19">
        <f t="shared" ca="1" si="485"/>
        <v>2.778384121668239</v>
      </c>
      <c r="EA105" s="19">
        <f t="shared" ca="1" si="486"/>
        <v>1.6363892906291138</v>
      </c>
      <c r="EB105" s="19">
        <f t="shared" ca="1" si="487"/>
        <v>0</v>
      </c>
      <c r="EC105" s="19">
        <f t="shared" ca="1" si="488"/>
        <v>0.28013204718448265</v>
      </c>
      <c r="ED105" s="19">
        <f t="shared" ca="1" si="489"/>
        <v>1.3229817370841244</v>
      </c>
      <c r="EE105" s="19">
        <f t="shared" ca="1" si="490"/>
        <v>3.9920001715528137</v>
      </c>
      <c r="EF105" s="19">
        <f t="shared" ca="1" si="491"/>
        <v>14.61443154483309</v>
      </c>
      <c r="EG105" s="19">
        <f t="shared" ca="1" si="492"/>
        <v>0</v>
      </c>
      <c r="EH105" s="19">
        <f t="shared" ca="1" si="493"/>
        <v>0</v>
      </c>
      <c r="EI105" s="5"/>
      <c r="EJ105" s="5"/>
      <c r="EK105" s="5"/>
      <c r="EL105" s="5">
        <f t="shared" ca="1" si="551"/>
        <v>366278</v>
      </c>
      <c r="EM105" s="5">
        <f t="shared" ca="1" si="551"/>
        <v>41.056199999999997</v>
      </c>
      <c r="EN105" s="5">
        <f t="shared" ca="1" si="551"/>
        <v>43669</v>
      </c>
      <c r="EO105" s="5">
        <f t="shared" ca="1" si="551"/>
        <v>25719.8</v>
      </c>
      <c r="EP105" s="5">
        <f t="shared" ca="1" si="551"/>
        <v>0</v>
      </c>
      <c r="EQ105" s="5">
        <f t="shared" ca="1" si="551"/>
        <v>4402.95</v>
      </c>
      <c r="ER105" s="5">
        <f t="shared" ca="1" si="551"/>
        <v>0</v>
      </c>
      <c r="ES105" s="5">
        <f t="shared" ca="1" si="551"/>
        <v>62743.9</v>
      </c>
      <c r="ET105" s="5">
        <f t="shared" ca="1" si="551"/>
        <v>229701</v>
      </c>
      <c r="EU105" s="5">
        <f t="shared" ca="1" si="551"/>
        <v>0</v>
      </c>
      <c r="EV105" s="5">
        <f t="shared" ca="1" si="551"/>
        <v>0</v>
      </c>
      <c r="EW105" s="5">
        <f t="shared" ca="1" si="552"/>
        <v>0</v>
      </c>
      <c r="EX105" s="5"/>
      <c r="EY105" s="5">
        <f t="shared" ca="1" si="553"/>
        <v>7019.54</v>
      </c>
      <c r="EZ105" s="5">
        <f t="shared" ca="1" si="553"/>
        <v>6310.05</v>
      </c>
      <c r="FA105" s="5">
        <f t="shared" ca="1" si="553"/>
        <v>0</v>
      </c>
      <c r="FB105" s="5">
        <f t="shared" ca="1" si="553"/>
        <v>0</v>
      </c>
      <c r="FC105" s="5">
        <f t="shared" ca="1" si="553"/>
        <v>0</v>
      </c>
      <c r="FD105" s="5">
        <f t="shared" ca="1" si="553"/>
        <v>0</v>
      </c>
      <c r="FE105" s="5">
        <f t="shared" ca="1" si="553"/>
        <v>709.48599999999999</v>
      </c>
      <c r="FF105" s="5">
        <f t="shared" ca="1" si="553"/>
        <v>0</v>
      </c>
      <c r="FG105" s="5">
        <f t="shared" ca="1" si="553"/>
        <v>0</v>
      </c>
      <c r="FH105" s="5">
        <f t="shared" ca="1" si="553"/>
        <v>0</v>
      </c>
      <c r="FI105" s="5">
        <f t="shared" ca="1" si="553"/>
        <v>0</v>
      </c>
      <c r="FJ105" s="5">
        <f t="shared" ca="1" si="554"/>
        <v>0</v>
      </c>
      <c r="FK105" s="5"/>
      <c r="FL105" s="5">
        <f t="shared" ca="1" si="555"/>
        <v>99.452799999999996</v>
      </c>
      <c r="FM105" s="5">
        <f t="shared" ca="1" si="555"/>
        <v>23.330300000000001</v>
      </c>
      <c r="FN105" s="5">
        <f t="shared" ca="1" si="555"/>
        <v>25.840900000000001</v>
      </c>
      <c r="FO105" s="5">
        <f t="shared" ca="1" si="555"/>
        <v>13.342000000000001</v>
      </c>
      <c r="FP105" s="5">
        <f t="shared" ca="1" si="555"/>
        <v>0</v>
      </c>
      <c r="FQ105" s="5">
        <f t="shared" ca="1" si="555"/>
        <v>2.27373</v>
      </c>
      <c r="FR105" s="5">
        <f t="shared" ca="1" si="555"/>
        <v>2.3921999999999999</v>
      </c>
      <c r="FS105" s="5">
        <f t="shared" ca="1" si="555"/>
        <v>32.273600000000002</v>
      </c>
      <c r="FT105" s="5"/>
      <c r="FU105" s="19">
        <f t="shared" ca="1" si="494"/>
        <v>36.39333584446873</v>
      </c>
      <c r="FV105" s="19">
        <f t="shared" ca="1" si="495"/>
        <v>11.768990780050645</v>
      </c>
      <c r="FW105" s="19">
        <f t="shared" ca="1" si="496"/>
        <v>2.778384121668239</v>
      </c>
      <c r="FX105" s="19">
        <f t="shared" ca="1" si="497"/>
        <v>1.6363892906291138</v>
      </c>
      <c r="FY105" s="19">
        <f t="shared" ca="1" si="498"/>
        <v>0</v>
      </c>
      <c r="FZ105" s="19">
        <f t="shared" ca="1" si="499"/>
        <v>0.28013204718448265</v>
      </c>
      <c r="GA105" s="19">
        <f t="shared" ca="1" si="500"/>
        <v>1.3229817370841244</v>
      </c>
      <c r="GB105" s="19">
        <f t="shared" ca="1" si="501"/>
        <v>3.9920001715528137</v>
      </c>
      <c r="GC105" s="19">
        <f t="shared" ca="1" si="502"/>
        <v>14.61443154483309</v>
      </c>
      <c r="GD105" s="19">
        <f t="shared" ca="1" si="503"/>
        <v>0</v>
      </c>
      <c r="GE105" s="19">
        <f t="shared" ca="1" si="504"/>
        <v>0</v>
      </c>
      <c r="GF105" s="5"/>
      <c r="GG105" s="5"/>
      <c r="GH105" s="5"/>
      <c r="GI105" s="5">
        <f t="shared" ca="1" si="567"/>
        <v>370195</v>
      </c>
      <c r="GJ105" s="5">
        <f t="shared" ca="1" si="567"/>
        <v>42.200699999999998</v>
      </c>
      <c r="GK105" s="5">
        <f t="shared" ca="1" si="567"/>
        <v>39449</v>
      </c>
      <c r="GL105" s="5">
        <f t="shared" ca="1" si="567"/>
        <v>39355.9</v>
      </c>
      <c r="GM105" s="5">
        <f t="shared" ca="1" si="567"/>
        <v>0</v>
      </c>
      <c r="GN105" s="5">
        <f t="shared" ca="1" si="567"/>
        <v>2974.24</v>
      </c>
      <c r="GO105" s="5">
        <f t="shared" ca="1" si="567"/>
        <v>0</v>
      </c>
      <c r="GP105" s="5">
        <f t="shared" ca="1" si="567"/>
        <v>58672.1</v>
      </c>
      <c r="GQ105" s="5">
        <f t="shared" ca="1" si="567"/>
        <v>229701</v>
      </c>
      <c r="GR105" s="5">
        <f t="shared" ca="1" si="567"/>
        <v>0</v>
      </c>
      <c r="GS105" s="5">
        <f t="shared" ca="1" si="567"/>
        <v>0</v>
      </c>
      <c r="GT105" s="5">
        <f t="shared" ca="1" si="568"/>
        <v>0</v>
      </c>
      <c r="GU105" s="5"/>
      <c r="GV105" s="5">
        <f t="shared" ca="1" si="569"/>
        <v>7646.75</v>
      </c>
      <c r="GW105" s="5">
        <f t="shared" ca="1" si="569"/>
        <v>6905.89</v>
      </c>
      <c r="GX105" s="5">
        <f t="shared" ca="1" si="569"/>
        <v>0</v>
      </c>
      <c r="GY105" s="5">
        <f t="shared" ca="1" si="569"/>
        <v>0</v>
      </c>
      <c r="GZ105" s="5">
        <f t="shared" ca="1" si="569"/>
        <v>0</v>
      </c>
      <c r="HA105" s="5">
        <f t="shared" ca="1" si="569"/>
        <v>0</v>
      </c>
      <c r="HB105" s="5">
        <f t="shared" ca="1" si="569"/>
        <v>740.86500000000001</v>
      </c>
      <c r="HC105" s="5">
        <f t="shared" ca="1" si="569"/>
        <v>0</v>
      </c>
      <c r="HD105" s="5">
        <f t="shared" ca="1" si="569"/>
        <v>0</v>
      </c>
      <c r="HE105" s="5">
        <f t="shared" ca="1" si="569"/>
        <v>0</v>
      </c>
      <c r="HF105" s="5">
        <f t="shared" ca="1" si="569"/>
        <v>0</v>
      </c>
      <c r="HG105" s="5">
        <f t="shared" ca="1" si="570"/>
        <v>0</v>
      </c>
      <c r="HH105" s="5"/>
      <c r="HI105" s="5">
        <f t="shared" ca="1" si="571"/>
        <v>103.575</v>
      </c>
      <c r="HJ105" s="5">
        <f t="shared" ca="1" si="571"/>
        <v>25.521599999999999</v>
      </c>
      <c r="HK105" s="5">
        <f t="shared" ca="1" si="571"/>
        <v>23.3581</v>
      </c>
      <c r="HL105" s="5">
        <f t="shared" ca="1" si="571"/>
        <v>20.2728</v>
      </c>
      <c r="HM105" s="5">
        <f t="shared" ca="1" si="571"/>
        <v>0</v>
      </c>
      <c r="HN105" s="5">
        <f t="shared" ca="1" si="571"/>
        <v>1.5367500000000001</v>
      </c>
      <c r="HO105" s="5">
        <f t="shared" ca="1" si="571"/>
        <v>2.4976600000000002</v>
      </c>
      <c r="HP105" s="5">
        <f t="shared" ca="1" si="571"/>
        <v>30.388100000000001</v>
      </c>
      <c r="HQ105" s="5"/>
      <c r="HR105" s="19">
        <f t="shared" ca="1" si="535"/>
        <v>37.812111255729306</v>
      </c>
      <c r="HS105" s="19">
        <f t="shared" ca="1" si="536"/>
        <v>12.880129126840927</v>
      </c>
      <c r="HT105" s="19">
        <f t="shared" ca="1" si="537"/>
        <v>2.5098920336094332</v>
      </c>
      <c r="HU105" s="19">
        <f t="shared" ca="1" si="538"/>
        <v>2.5039686655055773</v>
      </c>
      <c r="HV105" s="19">
        <f t="shared" ca="1" si="539"/>
        <v>0</v>
      </c>
      <c r="HW105" s="19">
        <f t="shared" ca="1" si="540"/>
        <v>0.18923220568436519</v>
      </c>
      <c r="HX105" s="19">
        <f t="shared" ca="1" si="541"/>
        <v>1.3814942995983426</v>
      </c>
      <c r="HY105" s="19">
        <f t="shared" ca="1" si="542"/>
        <v>3.7329371184348412</v>
      </c>
      <c r="HZ105" s="19">
        <f t="shared" ca="1" si="543"/>
        <v>14.61443154483309</v>
      </c>
      <c r="IA105" s="19">
        <f t="shared" ca="1" si="544"/>
        <v>0</v>
      </c>
      <c r="IB105" s="19">
        <f t="shared" ca="1" si="545"/>
        <v>0</v>
      </c>
      <c r="IC105" s="5"/>
      <c r="ID105" s="5"/>
      <c r="IE105" s="5"/>
      <c r="IF105" s="5">
        <f t="shared" ca="1" si="556"/>
        <v>370195</v>
      </c>
      <c r="IG105" s="5">
        <f t="shared" ca="1" si="556"/>
        <v>42.200699999999998</v>
      </c>
      <c r="IH105" s="5">
        <f t="shared" ca="1" si="556"/>
        <v>39449</v>
      </c>
      <c r="II105" s="5">
        <f t="shared" ca="1" si="556"/>
        <v>39355.9</v>
      </c>
      <c r="IJ105" s="5">
        <f t="shared" ca="1" si="556"/>
        <v>0</v>
      </c>
      <c r="IK105" s="5">
        <f t="shared" ca="1" si="556"/>
        <v>2974.24</v>
      </c>
      <c r="IL105" s="5">
        <f t="shared" ca="1" si="556"/>
        <v>0</v>
      </c>
      <c r="IM105" s="5">
        <f t="shared" ca="1" si="556"/>
        <v>58672.1</v>
      </c>
      <c r="IN105" s="5">
        <f t="shared" ca="1" si="556"/>
        <v>229701</v>
      </c>
      <c r="IO105" s="5">
        <f t="shared" ca="1" si="556"/>
        <v>0</v>
      </c>
      <c r="IP105" s="5">
        <f t="shared" ca="1" si="556"/>
        <v>0</v>
      </c>
      <c r="IQ105" s="5">
        <f t="shared" ca="1" si="557"/>
        <v>0</v>
      </c>
      <c r="IR105" s="5"/>
      <c r="IS105" s="5">
        <f t="shared" ca="1" si="558"/>
        <v>7646.75</v>
      </c>
      <c r="IT105" s="5">
        <f t="shared" ca="1" si="558"/>
        <v>6905.89</v>
      </c>
      <c r="IU105" s="5">
        <f t="shared" ca="1" si="558"/>
        <v>0</v>
      </c>
      <c r="IV105" s="5">
        <f t="shared" ca="1" si="558"/>
        <v>0</v>
      </c>
      <c r="IW105" s="5">
        <f t="shared" ca="1" si="558"/>
        <v>0</v>
      </c>
      <c r="IX105" s="5">
        <f t="shared" ca="1" si="558"/>
        <v>0</v>
      </c>
      <c r="IY105" s="5">
        <f t="shared" ca="1" si="558"/>
        <v>740.86500000000001</v>
      </c>
      <c r="IZ105" s="5">
        <f t="shared" ca="1" si="558"/>
        <v>0</v>
      </c>
      <c r="JA105" s="5">
        <f t="shared" ca="1" si="558"/>
        <v>0</v>
      </c>
      <c r="JB105" s="5">
        <f t="shared" ca="1" si="558"/>
        <v>0</v>
      </c>
      <c r="JC105" s="5">
        <f t="shared" ca="1" si="558"/>
        <v>0</v>
      </c>
      <c r="JD105" s="5">
        <f t="shared" ca="1" si="559"/>
        <v>0</v>
      </c>
      <c r="JE105" s="5"/>
      <c r="JF105" s="5">
        <f t="shared" ca="1" si="560"/>
        <v>103.575</v>
      </c>
      <c r="JG105" s="5">
        <f t="shared" ca="1" si="560"/>
        <v>25.521599999999999</v>
      </c>
      <c r="JH105" s="5">
        <f t="shared" ca="1" si="560"/>
        <v>23.3581</v>
      </c>
      <c r="JI105" s="5">
        <f t="shared" ca="1" si="560"/>
        <v>20.2728</v>
      </c>
      <c r="JJ105" s="5">
        <f t="shared" ca="1" si="560"/>
        <v>0</v>
      </c>
      <c r="JK105" s="5">
        <f t="shared" ca="1" si="560"/>
        <v>1.5367500000000001</v>
      </c>
      <c r="JL105" s="5">
        <f t="shared" ca="1" si="560"/>
        <v>2.4976600000000002</v>
      </c>
      <c r="JM105" s="5">
        <f t="shared" ca="1" si="560"/>
        <v>30.388100000000001</v>
      </c>
      <c r="JN105" s="5"/>
      <c r="JO105" s="19">
        <f t="shared" ca="1" si="505"/>
        <v>37.812111255729306</v>
      </c>
      <c r="JP105" s="19">
        <f t="shared" ca="1" si="506"/>
        <v>12.880129126840927</v>
      </c>
      <c r="JQ105" s="19">
        <f t="shared" ca="1" si="507"/>
        <v>2.5098920336094332</v>
      </c>
      <c r="JR105" s="19">
        <f t="shared" ca="1" si="508"/>
        <v>2.5039686655055773</v>
      </c>
      <c r="JS105" s="19">
        <f t="shared" ca="1" si="509"/>
        <v>0</v>
      </c>
      <c r="JT105" s="19">
        <f t="shared" ca="1" si="510"/>
        <v>0.18923220568436519</v>
      </c>
      <c r="JU105" s="19">
        <f t="shared" ca="1" si="511"/>
        <v>1.3814942995983426</v>
      </c>
      <c r="JV105" s="19">
        <f t="shared" ca="1" si="512"/>
        <v>3.7329371184348412</v>
      </c>
      <c r="JW105" s="19">
        <f t="shared" ca="1" si="513"/>
        <v>14.61443154483309</v>
      </c>
      <c r="JX105" s="19">
        <f t="shared" ca="1" si="514"/>
        <v>0</v>
      </c>
      <c r="JY105" s="19">
        <f t="shared" ca="1" si="515"/>
        <v>0</v>
      </c>
    </row>
    <row r="106" spans="1:285" ht="15" customHeight="1" x14ac:dyDescent="0.25">
      <c r="A106" s="5">
        <f>IF('Old Results'!E86='New Results'!E86,'New Results'!E86,"0")</f>
        <v>53627.8</v>
      </c>
      <c r="B106" s="5">
        <f t="shared" si="561"/>
        <v>0</v>
      </c>
      <c r="C106" s="27">
        <f t="shared" si="413"/>
        <v>85</v>
      </c>
      <c r="D106" s="41" t="str">
        <f>'Old Results'!C86</f>
        <v>0301516-OffMed-FloorSlabInsulation</v>
      </c>
      <c r="E106" s="41" t="str">
        <f>'New Results'!C86</f>
        <v>0301516-OffMed-FloorSlabInsulation</v>
      </c>
      <c r="F106" s="5">
        <f t="shared" ca="1" si="432"/>
        <v>0</v>
      </c>
      <c r="G106" s="5">
        <f t="shared" ca="1" si="433"/>
        <v>0</v>
      </c>
      <c r="H106" s="5">
        <f t="shared" ca="1" si="434"/>
        <v>0</v>
      </c>
      <c r="I106" s="5">
        <f t="shared" ca="1" si="435"/>
        <v>0</v>
      </c>
      <c r="J106" s="5">
        <f t="shared" ca="1" si="436"/>
        <v>0</v>
      </c>
      <c r="K106" s="5">
        <f t="shared" ca="1" si="437"/>
        <v>0</v>
      </c>
      <c r="L106" s="5">
        <f t="shared" ca="1" si="438"/>
        <v>0</v>
      </c>
      <c r="M106" s="5">
        <f t="shared" ca="1" si="439"/>
        <v>0</v>
      </c>
      <c r="N106" s="5">
        <f t="shared" ca="1" si="440"/>
        <v>0</v>
      </c>
      <c r="O106" s="5">
        <f t="shared" ca="1" si="441"/>
        <v>0</v>
      </c>
      <c r="P106" s="5">
        <f t="shared" ca="1" si="442"/>
        <v>0</v>
      </c>
      <c r="Q106" s="5">
        <f t="shared" ca="1" si="442"/>
        <v>0</v>
      </c>
      <c r="R106" s="5">
        <f t="shared" ca="1" si="443"/>
        <v>0</v>
      </c>
      <c r="S106" s="5">
        <f t="shared" ca="1" si="444"/>
        <v>0</v>
      </c>
      <c r="T106" s="5">
        <f t="shared" ca="1" si="445"/>
        <v>0</v>
      </c>
      <c r="U106" s="5">
        <f t="shared" ca="1" si="446"/>
        <v>0</v>
      </c>
      <c r="V106" s="5">
        <f t="shared" ca="1" si="447"/>
        <v>0</v>
      </c>
      <c r="W106" s="5">
        <f t="shared" ca="1" si="448"/>
        <v>0</v>
      </c>
      <c r="X106" s="5">
        <f t="shared" ca="1" si="449"/>
        <v>0</v>
      </c>
      <c r="Y106" s="5">
        <f t="shared" ca="1" si="450"/>
        <v>0</v>
      </c>
      <c r="Z106" s="5">
        <f t="shared" ca="1" si="451"/>
        <v>0</v>
      </c>
      <c r="AA106" s="5">
        <f t="shared" ca="1" si="452"/>
        <v>0</v>
      </c>
      <c r="AB106" s="5">
        <f t="shared" ca="1" si="453"/>
        <v>0</v>
      </c>
      <c r="AC106" s="5">
        <f t="shared" ca="1" si="453"/>
        <v>0</v>
      </c>
      <c r="AD106" s="37">
        <f t="shared" ca="1" si="454"/>
        <v>0</v>
      </c>
      <c r="AE106" s="37">
        <f t="shared" ca="1" si="455"/>
        <v>0</v>
      </c>
      <c r="AF106" s="37">
        <f t="shared" ca="1" si="456"/>
        <v>0</v>
      </c>
      <c r="AG106" s="37">
        <f t="shared" ca="1" si="457"/>
        <v>0</v>
      </c>
      <c r="AH106" s="37">
        <f t="shared" ca="1" si="458"/>
        <v>0</v>
      </c>
      <c r="AI106" s="37">
        <f t="shared" ca="1" si="459"/>
        <v>0</v>
      </c>
      <c r="AJ106" s="37">
        <f t="shared" ca="1" si="460"/>
        <v>0</v>
      </c>
      <c r="AK106" s="37">
        <f t="shared" ca="1" si="461"/>
        <v>0</v>
      </c>
      <c r="AL106" s="33">
        <f t="shared" ca="1" si="516"/>
        <v>36.13473892272291</v>
      </c>
      <c r="AM106" s="33">
        <f t="shared" ca="1" si="517"/>
        <v>36.13473892272291</v>
      </c>
      <c r="AN106" s="24">
        <f t="shared" ca="1" si="462"/>
        <v>0</v>
      </c>
      <c r="AO106" s="34">
        <f t="shared" ca="1" si="417"/>
        <v>99.0989</v>
      </c>
      <c r="AP106" s="34">
        <f t="shared" ca="1" si="418"/>
        <v>99.0989</v>
      </c>
      <c r="AQ106" s="45">
        <f t="shared" ca="1" si="546"/>
        <v>0</v>
      </c>
      <c r="AR106" s="34">
        <f t="shared" ca="1" si="518"/>
        <v>4.5</v>
      </c>
      <c r="AS106" s="34">
        <f t="shared" ca="1" si="519"/>
        <v>4.5</v>
      </c>
      <c r="AT106" s="47">
        <f t="shared" ca="1" si="547"/>
        <v>0</v>
      </c>
      <c r="AU106" s="5"/>
      <c r="AV106" s="5">
        <f t="shared" ca="1" si="520"/>
        <v>0</v>
      </c>
      <c r="AW106" s="5">
        <f t="shared" ca="1" si="521"/>
        <v>0</v>
      </c>
      <c r="AX106" s="5">
        <f t="shared" ca="1" si="522"/>
        <v>0</v>
      </c>
      <c r="AY106" s="5">
        <f t="shared" ca="1" si="523"/>
        <v>0</v>
      </c>
      <c r="AZ106" s="5">
        <f t="shared" ca="1" si="524"/>
        <v>0</v>
      </c>
      <c r="BA106" s="5">
        <f t="shared" ca="1" si="525"/>
        <v>0</v>
      </c>
      <c r="BB106" s="5">
        <f t="shared" ca="1" si="526"/>
        <v>0</v>
      </c>
      <c r="BC106" s="5">
        <f t="shared" ca="1" si="527"/>
        <v>0</v>
      </c>
      <c r="BD106" s="5">
        <f t="shared" ca="1" si="528"/>
        <v>0</v>
      </c>
      <c r="BE106" s="5">
        <f t="shared" ca="1" si="529"/>
        <v>0</v>
      </c>
      <c r="BF106" s="5">
        <f t="shared" ca="1" si="530"/>
        <v>0</v>
      </c>
      <c r="BG106" s="5">
        <f t="shared" ca="1" si="531"/>
        <v>0</v>
      </c>
      <c r="BH106" s="5">
        <f t="shared" ca="1" si="463"/>
        <v>0</v>
      </c>
      <c r="BI106" s="5">
        <f t="shared" ca="1" si="464"/>
        <v>0</v>
      </c>
      <c r="BJ106" s="5">
        <f t="shared" ca="1" si="465"/>
        <v>0</v>
      </c>
      <c r="BK106" s="5">
        <f t="shared" ca="1" si="466"/>
        <v>0</v>
      </c>
      <c r="BL106" s="5">
        <f t="shared" ca="1" si="467"/>
        <v>0</v>
      </c>
      <c r="BM106" s="5">
        <f t="shared" ca="1" si="468"/>
        <v>0</v>
      </c>
      <c r="BN106" s="5">
        <f t="shared" ca="1" si="469"/>
        <v>0</v>
      </c>
      <c r="BO106" s="5">
        <f t="shared" ca="1" si="470"/>
        <v>0</v>
      </c>
      <c r="BP106" s="5">
        <f t="shared" ca="1" si="471"/>
        <v>0</v>
      </c>
      <c r="BQ106" s="5">
        <f t="shared" ca="1" si="472"/>
        <v>0</v>
      </c>
      <c r="BR106" s="5">
        <f t="shared" ca="1" si="473"/>
        <v>0</v>
      </c>
      <c r="BS106" s="5">
        <f t="shared" ca="1" si="473"/>
        <v>0</v>
      </c>
      <c r="BT106" s="37">
        <f t="shared" ca="1" si="474"/>
        <v>0</v>
      </c>
      <c r="BU106" s="37">
        <f t="shared" ca="1" si="475"/>
        <v>0</v>
      </c>
      <c r="BV106" s="37">
        <f t="shared" ca="1" si="476"/>
        <v>0</v>
      </c>
      <c r="BW106" s="37">
        <f t="shared" ca="1" si="477"/>
        <v>0</v>
      </c>
      <c r="BX106" s="37">
        <f t="shared" ca="1" si="478"/>
        <v>0</v>
      </c>
      <c r="BY106" s="37">
        <f t="shared" ca="1" si="479"/>
        <v>0</v>
      </c>
      <c r="BZ106" s="37">
        <f t="shared" ca="1" si="480"/>
        <v>0</v>
      </c>
      <c r="CA106" s="19">
        <f t="shared" ca="1" si="481"/>
        <v>0</v>
      </c>
      <c r="CB106" s="33">
        <f t="shared" ca="1" si="532"/>
        <v>37.812111255729306</v>
      </c>
      <c r="CC106" s="33">
        <f t="shared" ca="1" si="533"/>
        <v>37.812111255729306</v>
      </c>
      <c r="CD106" s="24">
        <f t="shared" ca="1" si="482"/>
        <v>0</v>
      </c>
      <c r="CE106" s="34">
        <f t="shared" ca="1" si="421"/>
        <v>103.575</v>
      </c>
      <c r="CF106" s="34">
        <f t="shared" ca="1" si="422"/>
        <v>103.575</v>
      </c>
      <c r="CG106" s="45">
        <f t="shared" ca="1" si="534"/>
        <v>0</v>
      </c>
      <c r="CH106" s="5"/>
      <c r="CJ106" s="5">
        <f t="shared" ca="1" si="548"/>
        <v>96</v>
      </c>
      <c r="CK106" s="5">
        <f t="shared" ca="1" si="549"/>
        <v>94</v>
      </c>
      <c r="CL106" s="63">
        <f t="shared" ca="1" si="550"/>
        <v>2.083333333333337E-2</v>
      </c>
      <c r="CO106" s="5">
        <f t="shared" ca="1" si="562"/>
        <v>366596</v>
      </c>
      <c r="CP106" s="5">
        <f t="shared" ca="1" si="562"/>
        <v>40.083300000000001</v>
      </c>
      <c r="CQ106" s="5">
        <f t="shared" ca="1" si="562"/>
        <v>43909.5</v>
      </c>
      <c r="CR106" s="5">
        <f t="shared" ca="1" si="562"/>
        <v>25862.400000000001</v>
      </c>
      <c r="CS106" s="5">
        <f t="shared" ca="1" si="562"/>
        <v>0</v>
      </c>
      <c r="CT106" s="5">
        <f t="shared" ca="1" si="562"/>
        <v>4338.83</v>
      </c>
      <c r="CU106" s="5">
        <f t="shared" ca="1" si="562"/>
        <v>0</v>
      </c>
      <c r="CV106" s="5">
        <f t="shared" ca="1" si="562"/>
        <v>62743.9</v>
      </c>
      <c r="CW106" s="5">
        <f t="shared" ca="1" si="562"/>
        <v>229701</v>
      </c>
      <c r="CX106" s="5">
        <f t="shared" ca="1" si="562"/>
        <v>0</v>
      </c>
      <c r="CY106" s="5">
        <f t="shared" ca="1" si="562"/>
        <v>0</v>
      </c>
      <c r="CZ106" s="5">
        <f t="shared" ca="1" si="563"/>
        <v>0</v>
      </c>
      <c r="DA106" s="5"/>
      <c r="DB106" s="5">
        <f t="shared" ca="1" si="564"/>
        <v>6870.01</v>
      </c>
      <c r="DC106" s="5">
        <f t="shared" ca="1" si="564"/>
        <v>6160.52</v>
      </c>
      <c r="DD106" s="5">
        <f t="shared" ca="1" si="564"/>
        <v>0</v>
      </c>
      <c r="DE106" s="5">
        <f t="shared" ca="1" si="564"/>
        <v>0</v>
      </c>
      <c r="DF106" s="5">
        <f t="shared" ca="1" si="564"/>
        <v>0</v>
      </c>
      <c r="DG106" s="5">
        <f t="shared" ca="1" si="564"/>
        <v>0</v>
      </c>
      <c r="DH106" s="5">
        <f t="shared" ca="1" si="564"/>
        <v>709.48599999999999</v>
      </c>
      <c r="DI106" s="5">
        <f t="shared" ca="1" si="564"/>
        <v>0</v>
      </c>
      <c r="DJ106" s="5">
        <f t="shared" ca="1" si="564"/>
        <v>0</v>
      </c>
      <c r="DK106" s="5">
        <f t="shared" ca="1" si="564"/>
        <v>0</v>
      </c>
      <c r="DL106" s="5">
        <f t="shared" ca="1" si="564"/>
        <v>0</v>
      </c>
      <c r="DM106" s="5">
        <f t="shared" ca="1" si="565"/>
        <v>0</v>
      </c>
      <c r="DN106" s="5"/>
      <c r="DO106" s="5">
        <f t="shared" ca="1" si="566"/>
        <v>99.0989</v>
      </c>
      <c r="DP106" s="5">
        <f t="shared" ca="1" si="566"/>
        <v>22.7773</v>
      </c>
      <c r="DQ106" s="5">
        <f t="shared" ca="1" si="566"/>
        <v>25.987500000000001</v>
      </c>
      <c r="DR106" s="5">
        <f t="shared" ca="1" si="566"/>
        <v>13.4132</v>
      </c>
      <c r="DS106" s="5">
        <f t="shared" ca="1" si="566"/>
        <v>0</v>
      </c>
      <c r="DT106" s="5">
        <f t="shared" ca="1" si="566"/>
        <v>2.2550699999999999</v>
      </c>
      <c r="DU106" s="5">
        <f t="shared" ca="1" si="566"/>
        <v>2.3921999999999999</v>
      </c>
      <c r="DV106" s="5">
        <f t="shared" ca="1" si="566"/>
        <v>32.273600000000002</v>
      </c>
      <c r="DW106" s="5"/>
      <c r="DX106" s="19">
        <f t="shared" ca="1" si="483"/>
        <v>36.13473892272291</v>
      </c>
      <c r="DY106" s="19">
        <f t="shared" ca="1" si="484"/>
        <v>11.490099616609296</v>
      </c>
      <c r="DZ106" s="19">
        <f t="shared" ca="1" si="485"/>
        <v>2.7936856257388891</v>
      </c>
      <c r="EA106" s="19">
        <f t="shared" ca="1" si="486"/>
        <v>1.6454620327516696</v>
      </c>
      <c r="EB106" s="19">
        <f t="shared" ca="1" si="487"/>
        <v>0</v>
      </c>
      <c r="EC106" s="19">
        <f t="shared" ca="1" si="488"/>
        <v>0.27605249441520996</v>
      </c>
      <c r="ED106" s="19">
        <f t="shared" ca="1" si="489"/>
        <v>1.3229817370841244</v>
      </c>
      <c r="EE106" s="19">
        <f t="shared" ca="1" si="490"/>
        <v>3.9920001715528137</v>
      </c>
      <c r="EF106" s="19">
        <f t="shared" ca="1" si="491"/>
        <v>14.61443154483309</v>
      </c>
      <c r="EG106" s="19">
        <f t="shared" ca="1" si="492"/>
        <v>0</v>
      </c>
      <c r="EH106" s="19">
        <f t="shared" ca="1" si="493"/>
        <v>0</v>
      </c>
      <c r="EI106" s="5"/>
      <c r="EJ106" s="5"/>
      <c r="EK106" s="5"/>
      <c r="EL106" s="5">
        <f t="shared" ca="1" si="551"/>
        <v>366596</v>
      </c>
      <c r="EM106" s="5">
        <f t="shared" ca="1" si="551"/>
        <v>40.083300000000001</v>
      </c>
      <c r="EN106" s="5">
        <f t="shared" ca="1" si="551"/>
        <v>43909.5</v>
      </c>
      <c r="EO106" s="5">
        <f t="shared" ca="1" si="551"/>
        <v>25862.400000000001</v>
      </c>
      <c r="EP106" s="5">
        <f t="shared" ca="1" si="551"/>
        <v>0</v>
      </c>
      <c r="EQ106" s="5">
        <f t="shared" ca="1" si="551"/>
        <v>4338.83</v>
      </c>
      <c r="ER106" s="5">
        <f t="shared" ca="1" si="551"/>
        <v>0</v>
      </c>
      <c r="ES106" s="5">
        <f t="shared" ca="1" si="551"/>
        <v>62743.9</v>
      </c>
      <c r="ET106" s="5">
        <f t="shared" ca="1" si="551"/>
        <v>229701</v>
      </c>
      <c r="EU106" s="5">
        <f t="shared" ca="1" si="551"/>
        <v>0</v>
      </c>
      <c r="EV106" s="5">
        <f t="shared" ca="1" si="551"/>
        <v>0</v>
      </c>
      <c r="EW106" s="5">
        <f t="shared" ca="1" si="552"/>
        <v>0</v>
      </c>
      <c r="EX106" s="5"/>
      <c r="EY106" s="5">
        <f t="shared" ca="1" si="553"/>
        <v>6870.01</v>
      </c>
      <c r="EZ106" s="5">
        <f t="shared" ca="1" si="553"/>
        <v>6160.52</v>
      </c>
      <c r="FA106" s="5">
        <f t="shared" ca="1" si="553"/>
        <v>0</v>
      </c>
      <c r="FB106" s="5">
        <f t="shared" ca="1" si="553"/>
        <v>0</v>
      </c>
      <c r="FC106" s="5">
        <f t="shared" ca="1" si="553"/>
        <v>0</v>
      </c>
      <c r="FD106" s="5">
        <f t="shared" ca="1" si="553"/>
        <v>0</v>
      </c>
      <c r="FE106" s="5">
        <f t="shared" ca="1" si="553"/>
        <v>709.48599999999999</v>
      </c>
      <c r="FF106" s="5">
        <f t="shared" ca="1" si="553"/>
        <v>0</v>
      </c>
      <c r="FG106" s="5">
        <f t="shared" ca="1" si="553"/>
        <v>0</v>
      </c>
      <c r="FH106" s="5">
        <f t="shared" ca="1" si="553"/>
        <v>0</v>
      </c>
      <c r="FI106" s="5">
        <f t="shared" ca="1" si="553"/>
        <v>0</v>
      </c>
      <c r="FJ106" s="5">
        <f t="shared" ca="1" si="554"/>
        <v>0</v>
      </c>
      <c r="FK106" s="5"/>
      <c r="FL106" s="5">
        <f t="shared" ca="1" si="555"/>
        <v>99.0989</v>
      </c>
      <c r="FM106" s="5">
        <f t="shared" ca="1" si="555"/>
        <v>22.7773</v>
      </c>
      <c r="FN106" s="5">
        <f t="shared" ca="1" si="555"/>
        <v>25.987500000000001</v>
      </c>
      <c r="FO106" s="5">
        <f t="shared" ca="1" si="555"/>
        <v>13.4132</v>
      </c>
      <c r="FP106" s="5">
        <f t="shared" ca="1" si="555"/>
        <v>0</v>
      </c>
      <c r="FQ106" s="5">
        <f t="shared" ca="1" si="555"/>
        <v>2.2550699999999999</v>
      </c>
      <c r="FR106" s="5">
        <f t="shared" ca="1" si="555"/>
        <v>2.3921999999999999</v>
      </c>
      <c r="FS106" s="5">
        <f t="shared" ca="1" si="555"/>
        <v>32.273600000000002</v>
      </c>
      <c r="FT106" s="5"/>
      <c r="FU106" s="19">
        <f t="shared" ca="1" si="494"/>
        <v>36.13473892272291</v>
      </c>
      <c r="FV106" s="19">
        <f t="shared" ca="1" si="495"/>
        <v>11.490099616609296</v>
      </c>
      <c r="FW106" s="19">
        <f t="shared" ca="1" si="496"/>
        <v>2.7936856257388891</v>
      </c>
      <c r="FX106" s="19">
        <f t="shared" ca="1" si="497"/>
        <v>1.6454620327516696</v>
      </c>
      <c r="FY106" s="19">
        <f t="shared" ca="1" si="498"/>
        <v>0</v>
      </c>
      <c r="FZ106" s="19">
        <f t="shared" ca="1" si="499"/>
        <v>0.27605249441520996</v>
      </c>
      <c r="GA106" s="19">
        <f t="shared" ca="1" si="500"/>
        <v>1.3229817370841244</v>
      </c>
      <c r="GB106" s="19">
        <f t="shared" ca="1" si="501"/>
        <v>3.9920001715528137</v>
      </c>
      <c r="GC106" s="19">
        <f t="shared" ca="1" si="502"/>
        <v>14.61443154483309</v>
      </c>
      <c r="GD106" s="19">
        <f t="shared" ca="1" si="503"/>
        <v>0</v>
      </c>
      <c r="GE106" s="19">
        <f t="shared" ca="1" si="504"/>
        <v>0</v>
      </c>
      <c r="GF106" s="5"/>
      <c r="GG106" s="5"/>
      <c r="GH106" s="5"/>
      <c r="GI106" s="5">
        <f t="shared" ca="1" si="567"/>
        <v>370195</v>
      </c>
      <c r="GJ106" s="5">
        <f t="shared" ca="1" si="567"/>
        <v>42.200699999999998</v>
      </c>
      <c r="GK106" s="5">
        <f t="shared" ca="1" si="567"/>
        <v>39449</v>
      </c>
      <c r="GL106" s="5">
        <f t="shared" ca="1" si="567"/>
        <v>39355.9</v>
      </c>
      <c r="GM106" s="5">
        <f t="shared" ca="1" si="567"/>
        <v>0</v>
      </c>
      <c r="GN106" s="5">
        <f t="shared" ca="1" si="567"/>
        <v>2974.24</v>
      </c>
      <c r="GO106" s="5">
        <f t="shared" ca="1" si="567"/>
        <v>0</v>
      </c>
      <c r="GP106" s="5">
        <f t="shared" ca="1" si="567"/>
        <v>58672.1</v>
      </c>
      <c r="GQ106" s="5">
        <f t="shared" ca="1" si="567"/>
        <v>229701</v>
      </c>
      <c r="GR106" s="5">
        <f t="shared" ca="1" si="567"/>
        <v>0</v>
      </c>
      <c r="GS106" s="5">
        <f t="shared" ca="1" si="567"/>
        <v>0</v>
      </c>
      <c r="GT106" s="5">
        <f t="shared" ca="1" si="568"/>
        <v>0</v>
      </c>
      <c r="GU106" s="5"/>
      <c r="GV106" s="5">
        <f t="shared" ca="1" si="569"/>
        <v>7646.75</v>
      </c>
      <c r="GW106" s="5">
        <f t="shared" ca="1" si="569"/>
        <v>6905.89</v>
      </c>
      <c r="GX106" s="5">
        <f t="shared" ca="1" si="569"/>
        <v>0</v>
      </c>
      <c r="GY106" s="5">
        <f t="shared" ca="1" si="569"/>
        <v>0</v>
      </c>
      <c r="GZ106" s="5">
        <f t="shared" ca="1" si="569"/>
        <v>0</v>
      </c>
      <c r="HA106" s="5">
        <f t="shared" ca="1" si="569"/>
        <v>0</v>
      </c>
      <c r="HB106" s="5">
        <f t="shared" ca="1" si="569"/>
        <v>740.86500000000001</v>
      </c>
      <c r="HC106" s="5">
        <f t="shared" ca="1" si="569"/>
        <v>0</v>
      </c>
      <c r="HD106" s="5">
        <f t="shared" ca="1" si="569"/>
        <v>0</v>
      </c>
      <c r="HE106" s="5">
        <f t="shared" ca="1" si="569"/>
        <v>0</v>
      </c>
      <c r="HF106" s="5">
        <f t="shared" ca="1" si="569"/>
        <v>0</v>
      </c>
      <c r="HG106" s="5">
        <f t="shared" ca="1" si="570"/>
        <v>0</v>
      </c>
      <c r="HH106" s="5"/>
      <c r="HI106" s="5">
        <f t="shared" ca="1" si="571"/>
        <v>103.575</v>
      </c>
      <c r="HJ106" s="5">
        <f t="shared" ca="1" si="571"/>
        <v>25.521599999999999</v>
      </c>
      <c r="HK106" s="5">
        <f t="shared" ca="1" si="571"/>
        <v>23.3581</v>
      </c>
      <c r="HL106" s="5">
        <f t="shared" ca="1" si="571"/>
        <v>20.2728</v>
      </c>
      <c r="HM106" s="5">
        <f t="shared" ca="1" si="571"/>
        <v>0</v>
      </c>
      <c r="HN106" s="5">
        <f t="shared" ca="1" si="571"/>
        <v>1.5367500000000001</v>
      </c>
      <c r="HO106" s="5">
        <f t="shared" ca="1" si="571"/>
        <v>2.4976600000000002</v>
      </c>
      <c r="HP106" s="5">
        <f t="shared" ca="1" si="571"/>
        <v>30.388100000000001</v>
      </c>
      <c r="HQ106" s="5"/>
      <c r="HR106" s="19">
        <f t="shared" ca="1" si="535"/>
        <v>37.812111255729306</v>
      </c>
      <c r="HS106" s="19">
        <f t="shared" ca="1" si="536"/>
        <v>12.880129126840927</v>
      </c>
      <c r="HT106" s="19">
        <f t="shared" ca="1" si="537"/>
        <v>2.5098920336094332</v>
      </c>
      <c r="HU106" s="19">
        <f t="shared" ca="1" si="538"/>
        <v>2.5039686655055773</v>
      </c>
      <c r="HV106" s="19">
        <f t="shared" ca="1" si="539"/>
        <v>0</v>
      </c>
      <c r="HW106" s="19">
        <f t="shared" ca="1" si="540"/>
        <v>0.18923220568436519</v>
      </c>
      <c r="HX106" s="19">
        <f t="shared" ca="1" si="541"/>
        <v>1.3814942995983426</v>
      </c>
      <c r="HY106" s="19">
        <f t="shared" ca="1" si="542"/>
        <v>3.7329371184348412</v>
      </c>
      <c r="HZ106" s="19">
        <f t="shared" ca="1" si="543"/>
        <v>14.61443154483309</v>
      </c>
      <c r="IA106" s="19">
        <f t="shared" ca="1" si="544"/>
        <v>0</v>
      </c>
      <c r="IB106" s="19">
        <f t="shared" ca="1" si="545"/>
        <v>0</v>
      </c>
      <c r="IC106" s="5"/>
      <c r="ID106" s="5"/>
      <c r="IE106" s="5"/>
      <c r="IF106" s="5">
        <f t="shared" ca="1" si="556"/>
        <v>370195</v>
      </c>
      <c r="IG106" s="5">
        <f t="shared" ca="1" si="556"/>
        <v>42.200699999999998</v>
      </c>
      <c r="IH106" s="5">
        <f t="shared" ca="1" si="556"/>
        <v>39449</v>
      </c>
      <c r="II106" s="5">
        <f t="shared" ca="1" si="556"/>
        <v>39355.9</v>
      </c>
      <c r="IJ106" s="5">
        <f t="shared" ca="1" si="556"/>
        <v>0</v>
      </c>
      <c r="IK106" s="5">
        <f t="shared" ca="1" si="556"/>
        <v>2974.24</v>
      </c>
      <c r="IL106" s="5">
        <f t="shared" ca="1" si="556"/>
        <v>0</v>
      </c>
      <c r="IM106" s="5">
        <f t="shared" ca="1" si="556"/>
        <v>58672.1</v>
      </c>
      <c r="IN106" s="5">
        <f t="shared" ca="1" si="556"/>
        <v>229701</v>
      </c>
      <c r="IO106" s="5">
        <f t="shared" ca="1" si="556"/>
        <v>0</v>
      </c>
      <c r="IP106" s="5">
        <f t="shared" ca="1" si="556"/>
        <v>0</v>
      </c>
      <c r="IQ106" s="5">
        <f t="shared" ca="1" si="557"/>
        <v>0</v>
      </c>
      <c r="IR106" s="5"/>
      <c r="IS106" s="5">
        <f t="shared" ca="1" si="558"/>
        <v>7646.75</v>
      </c>
      <c r="IT106" s="5">
        <f t="shared" ca="1" si="558"/>
        <v>6905.89</v>
      </c>
      <c r="IU106" s="5">
        <f t="shared" ca="1" si="558"/>
        <v>0</v>
      </c>
      <c r="IV106" s="5">
        <f t="shared" ca="1" si="558"/>
        <v>0</v>
      </c>
      <c r="IW106" s="5">
        <f t="shared" ca="1" si="558"/>
        <v>0</v>
      </c>
      <c r="IX106" s="5">
        <f t="shared" ca="1" si="558"/>
        <v>0</v>
      </c>
      <c r="IY106" s="5">
        <f t="shared" ca="1" si="558"/>
        <v>740.86500000000001</v>
      </c>
      <c r="IZ106" s="5">
        <f t="shared" ca="1" si="558"/>
        <v>0</v>
      </c>
      <c r="JA106" s="5">
        <f t="shared" ca="1" si="558"/>
        <v>0</v>
      </c>
      <c r="JB106" s="5">
        <f t="shared" ca="1" si="558"/>
        <v>0</v>
      </c>
      <c r="JC106" s="5">
        <f t="shared" ca="1" si="558"/>
        <v>0</v>
      </c>
      <c r="JD106" s="5">
        <f t="shared" ca="1" si="559"/>
        <v>0</v>
      </c>
      <c r="JE106" s="5"/>
      <c r="JF106" s="5">
        <f t="shared" ca="1" si="560"/>
        <v>103.575</v>
      </c>
      <c r="JG106" s="5">
        <f t="shared" ca="1" si="560"/>
        <v>25.521599999999999</v>
      </c>
      <c r="JH106" s="5">
        <f t="shared" ca="1" si="560"/>
        <v>23.3581</v>
      </c>
      <c r="JI106" s="5">
        <f t="shared" ca="1" si="560"/>
        <v>20.2728</v>
      </c>
      <c r="JJ106" s="5">
        <f t="shared" ca="1" si="560"/>
        <v>0</v>
      </c>
      <c r="JK106" s="5">
        <f t="shared" ca="1" si="560"/>
        <v>1.5367500000000001</v>
      </c>
      <c r="JL106" s="5">
        <f t="shared" ca="1" si="560"/>
        <v>2.4976600000000002</v>
      </c>
      <c r="JM106" s="5">
        <f t="shared" ca="1" si="560"/>
        <v>30.388100000000001</v>
      </c>
      <c r="JN106" s="5"/>
      <c r="JO106" s="19">
        <f t="shared" ca="1" si="505"/>
        <v>37.812111255729306</v>
      </c>
      <c r="JP106" s="19">
        <f t="shared" ca="1" si="506"/>
        <v>12.880129126840927</v>
      </c>
      <c r="JQ106" s="19">
        <f t="shared" ca="1" si="507"/>
        <v>2.5098920336094332</v>
      </c>
      <c r="JR106" s="19">
        <f t="shared" ca="1" si="508"/>
        <v>2.5039686655055773</v>
      </c>
      <c r="JS106" s="19">
        <f t="shared" ca="1" si="509"/>
        <v>0</v>
      </c>
      <c r="JT106" s="19">
        <f t="shared" ca="1" si="510"/>
        <v>0.18923220568436519</v>
      </c>
      <c r="JU106" s="19">
        <f t="shared" ca="1" si="511"/>
        <v>1.3814942995983426</v>
      </c>
      <c r="JV106" s="19">
        <f t="shared" ca="1" si="512"/>
        <v>3.7329371184348412</v>
      </c>
      <c r="JW106" s="19">
        <f t="shared" ca="1" si="513"/>
        <v>14.61443154483309</v>
      </c>
      <c r="JX106" s="19">
        <f t="shared" ca="1" si="514"/>
        <v>0</v>
      </c>
      <c r="JY106" s="19">
        <f t="shared" ca="1" si="515"/>
        <v>0</v>
      </c>
    </row>
    <row r="107" spans="1:285" ht="15" customHeight="1" x14ac:dyDescent="0.25">
      <c r="A107" s="5">
        <f>IF('Old Results'!E87='New Results'!E87,'New Results'!E87,"0")</f>
        <v>53627.8</v>
      </c>
      <c r="B107" s="5">
        <f t="shared" si="561"/>
        <v>0</v>
      </c>
      <c r="C107" s="27">
        <f t="shared" si="413"/>
        <v>86</v>
      </c>
      <c r="D107" s="41" t="str">
        <f>'Old Results'!C87</f>
        <v>0301716-OffMed-GlazingWindowU</v>
      </c>
      <c r="E107" s="41" t="str">
        <f>'New Results'!C87</f>
        <v>0301716-OffMed-GlazingWindowU</v>
      </c>
      <c r="F107" s="5">
        <f t="shared" ca="1" si="432"/>
        <v>0</v>
      </c>
      <c r="G107" s="5">
        <f t="shared" ca="1" si="433"/>
        <v>0</v>
      </c>
      <c r="H107" s="5">
        <f t="shared" ca="1" si="434"/>
        <v>0</v>
      </c>
      <c r="I107" s="5">
        <f t="shared" ca="1" si="435"/>
        <v>0</v>
      </c>
      <c r="J107" s="5">
        <f t="shared" ca="1" si="436"/>
        <v>0</v>
      </c>
      <c r="K107" s="5">
        <f t="shared" ca="1" si="437"/>
        <v>0</v>
      </c>
      <c r="L107" s="5">
        <f t="shared" ca="1" si="438"/>
        <v>0</v>
      </c>
      <c r="M107" s="5">
        <f t="shared" ca="1" si="439"/>
        <v>0</v>
      </c>
      <c r="N107" s="5">
        <f t="shared" ca="1" si="440"/>
        <v>0</v>
      </c>
      <c r="O107" s="5">
        <f t="shared" ca="1" si="441"/>
        <v>0</v>
      </c>
      <c r="P107" s="5">
        <f t="shared" ca="1" si="442"/>
        <v>0</v>
      </c>
      <c r="Q107" s="5">
        <f t="shared" ca="1" si="442"/>
        <v>0</v>
      </c>
      <c r="R107" s="5">
        <f t="shared" ca="1" si="443"/>
        <v>0</v>
      </c>
      <c r="S107" s="5">
        <f t="shared" ca="1" si="444"/>
        <v>0</v>
      </c>
      <c r="T107" s="5">
        <f t="shared" ca="1" si="445"/>
        <v>0</v>
      </c>
      <c r="U107" s="5">
        <f t="shared" ca="1" si="446"/>
        <v>0</v>
      </c>
      <c r="V107" s="5">
        <f t="shared" ca="1" si="447"/>
        <v>0</v>
      </c>
      <c r="W107" s="5">
        <f t="shared" ca="1" si="448"/>
        <v>0</v>
      </c>
      <c r="X107" s="5">
        <f t="shared" ca="1" si="449"/>
        <v>0</v>
      </c>
      <c r="Y107" s="5">
        <f t="shared" ca="1" si="450"/>
        <v>0</v>
      </c>
      <c r="Z107" s="5">
        <f t="shared" ca="1" si="451"/>
        <v>0</v>
      </c>
      <c r="AA107" s="5">
        <f t="shared" ca="1" si="452"/>
        <v>0</v>
      </c>
      <c r="AB107" s="5">
        <f t="shared" ca="1" si="453"/>
        <v>0</v>
      </c>
      <c r="AC107" s="5">
        <f t="shared" ca="1" si="453"/>
        <v>0</v>
      </c>
      <c r="AD107" s="37">
        <f t="shared" ca="1" si="454"/>
        <v>0</v>
      </c>
      <c r="AE107" s="37">
        <f t="shared" ca="1" si="455"/>
        <v>0</v>
      </c>
      <c r="AF107" s="37">
        <f t="shared" ca="1" si="456"/>
        <v>0</v>
      </c>
      <c r="AG107" s="37">
        <f t="shared" ca="1" si="457"/>
        <v>0</v>
      </c>
      <c r="AH107" s="37">
        <f t="shared" ca="1" si="458"/>
        <v>0</v>
      </c>
      <c r="AI107" s="37">
        <f t="shared" ca="1" si="459"/>
        <v>0</v>
      </c>
      <c r="AJ107" s="37">
        <f t="shared" ca="1" si="460"/>
        <v>0</v>
      </c>
      <c r="AK107" s="37">
        <f t="shared" ca="1" si="461"/>
        <v>0</v>
      </c>
      <c r="AL107" s="33">
        <f t="shared" ca="1" si="516"/>
        <v>35.464725534144598</v>
      </c>
      <c r="AM107" s="33">
        <f t="shared" ca="1" si="517"/>
        <v>35.464725534144598</v>
      </c>
      <c r="AN107" s="24">
        <f t="shared" ca="1" si="462"/>
        <v>0</v>
      </c>
      <c r="AO107" s="34">
        <f t="shared" ca="1" si="417"/>
        <v>97.763599999999997</v>
      </c>
      <c r="AP107" s="34">
        <f t="shared" ca="1" si="418"/>
        <v>97.763599999999997</v>
      </c>
      <c r="AQ107" s="45">
        <f t="shared" ca="1" si="546"/>
        <v>0</v>
      </c>
      <c r="AR107" s="34">
        <f t="shared" ca="1" si="518"/>
        <v>5.8</v>
      </c>
      <c r="AS107" s="34">
        <f t="shared" ca="1" si="519"/>
        <v>5.8</v>
      </c>
      <c r="AT107" s="47">
        <f t="shared" ca="1" si="547"/>
        <v>0</v>
      </c>
      <c r="AU107" s="5"/>
      <c r="AV107" s="5">
        <f t="shared" ca="1" si="520"/>
        <v>0</v>
      </c>
      <c r="AW107" s="5">
        <f t="shared" ca="1" si="521"/>
        <v>0</v>
      </c>
      <c r="AX107" s="5">
        <f t="shared" ca="1" si="522"/>
        <v>0</v>
      </c>
      <c r="AY107" s="5">
        <f t="shared" ca="1" si="523"/>
        <v>0</v>
      </c>
      <c r="AZ107" s="5">
        <f t="shared" ca="1" si="524"/>
        <v>0</v>
      </c>
      <c r="BA107" s="5">
        <f t="shared" ca="1" si="525"/>
        <v>0</v>
      </c>
      <c r="BB107" s="5">
        <f t="shared" ca="1" si="526"/>
        <v>0</v>
      </c>
      <c r="BC107" s="5">
        <f t="shared" ca="1" si="527"/>
        <v>0</v>
      </c>
      <c r="BD107" s="5">
        <f t="shared" ca="1" si="528"/>
        <v>0</v>
      </c>
      <c r="BE107" s="5">
        <f t="shared" ca="1" si="529"/>
        <v>0</v>
      </c>
      <c r="BF107" s="5">
        <f t="shared" ca="1" si="530"/>
        <v>0</v>
      </c>
      <c r="BG107" s="5">
        <f t="shared" ca="1" si="531"/>
        <v>0</v>
      </c>
      <c r="BH107" s="5">
        <f t="shared" ca="1" si="463"/>
        <v>0</v>
      </c>
      <c r="BI107" s="5">
        <f t="shared" ca="1" si="464"/>
        <v>0</v>
      </c>
      <c r="BJ107" s="5">
        <f t="shared" ca="1" si="465"/>
        <v>0</v>
      </c>
      <c r="BK107" s="5">
        <f t="shared" ca="1" si="466"/>
        <v>0</v>
      </c>
      <c r="BL107" s="5">
        <f t="shared" ca="1" si="467"/>
        <v>0</v>
      </c>
      <c r="BM107" s="5">
        <f t="shared" ca="1" si="468"/>
        <v>0</v>
      </c>
      <c r="BN107" s="5">
        <f t="shared" ca="1" si="469"/>
        <v>0</v>
      </c>
      <c r="BO107" s="5">
        <f t="shared" ca="1" si="470"/>
        <v>0</v>
      </c>
      <c r="BP107" s="5">
        <f t="shared" ca="1" si="471"/>
        <v>0</v>
      </c>
      <c r="BQ107" s="5">
        <f t="shared" ca="1" si="472"/>
        <v>0</v>
      </c>
      <c r="BR107" s="5">
        <f t="shared" ca="1" si="473"/>
        <v>0</v>
      </c>
      <c r="BS107" s="5">
        <f t="shared" ca="1" si="473"/>
        <v>0</v>
      </c>
      <c r="BT107" s="37">
        <f t="shared" ca="1" si="474"/>
        <v>0</v>
      </c>
      <c r="BU107" s="37">
        <f t="shared" ca="1" si="475"/>
        <v>0</v>
      </c>
      <c r="BV107" s="37">
        <f t="shared" ca="1" si="476"/>
        <v>0</v>
      </c>
      <c r="BW107" s="37">
        <f t="shared" ca="1" si="477"/>
        <v>0</v>
      </c>
      <c r="BX107" s="37">
        <f t="shared" ca="1" si="478"/>
        <v>0</v>
      </c>
      <c r="BY107" s="37">
        <f t="shared" ca="1" si="479"/>
        <v>0</v>
      </c>
      <c r="BZ107" s="37">
        <f t="shared" ca="1" si="480"/>
        <v>0</v>
      </c>
      <c r="CA107" s="19">
        <f t="shared" ca="1" si="481"/>
        <v>0</v>
      </c>
      <c r="CB107" s="33">
        <f t="shared" ca="1" si="532"/>
        <v>37.812111255729306</v>
      </c>
      <c r="CC107" s="33">
        <f t="shared" ca="1" si="533"/>
        <v>37.812111255729306</v>
      </c>
      <c r="CD107" s="24">
        <f t="shared" ca="1" si="482"/>
        <v>0</v>
      </c>
      <c r="CE107" s="34">
        <f t="shared" ca="1" si="421"/>
        <v>103.575</v>
      </c>
      <c r="CF107" s="34">
        <f t="shared" ca="1" si="422"/>
        <v>103.575</v>
      </c>
      <c r="CG107" s="45">
        <f t="shared" ca="1" si="534"/>
        <v>0</v>
      </c>
      <c r="CH107" s="5"/>
      <c r="CJ107" s="5">
        <f t="shared" ca="1" si="548"/>
        <v>97</v>
      </c>
      <c r="CK107" s="5">
        <f t="shared" ca="1" si="549"/>
        <v>96</v>
      </c>
      <c r="CL107" s="63">
        <f t="shared" ca="1" si="550"/>
        <v>1.0309278350515427E-2</v>
      </c>
      <c r="CO107" s="5">
        <f t="shared" ca="1" si="562"/>
        <v>366634</v>
      </c>
      <c r="CP107" s="5">
        <f t="shared" ca="1" si="562"/>
        <v>37.737000000000002</v>
      </c>
      <c r="CQ107" s="5">
        <f t="shared" ca="1" si="562"/>
        <v>44013.5</v>
      </c>
      <c r="CR107" s="5">
        <f t="shared" ca="1" si="562"/>
        <v>25928.400000000001</v>
      </c>
      <c r="CS107" s="5">
        <f t="shared" ca="1" si="562"/>
        <v>0</v>
      </c>
      <c r="CT107" s="5">
        <f t="shared" ca="1" si="562"/>
        <v>4206.1099999999997</v>
      </c>
      <c r="CU107" s="5">
        <f t="shared" ca="1" si="562"/>
        <v>0</v>
      </c>
      <c r="CV107" s="5">
        <f t="shared" ca="1" si="562"/>
        <v>62746.5</v>
      </c>
      <c r="CW107" s="5">
        <f t="shared" ca="1" si="562"/>
        <v>229701</v>
      </c>
      <c r="CX107" s="5">
        <f t="shared" ca="1" si="562"/>
        <v>0</v>
      </c>
      <c r="CY107" s="5">
        <f t="shared" ca="1" si="562"/>
        <v>0</v>
      </c>
      <c r="CZ107" s="5">
        <f t="shared" ca="1" si="563"/>
        <v>0</v>
      </c>
      <c r="DA107" s="5"/>
      <c r="DB107" s="5">
        <f t="shared" ca="1" si="564"/>
        <v>6509.4</v>
      </c>
      <c r="DC107" s="5">
        <f t="shared" ca="1" si="564"/>
        <v>5799.91</v>
      </c>
      <c r="DD107" s="5">
        <f t="shared" ca="1" si="564"/>
        <v>0</v>
      </c>
      <c r="DE107" s="5">
        <f t="shared" ca="1" si="564"/>
        <v>0</v>
      </c>
      <c r="DF107" s="5">
        <f t="shared" ca="1" si="564"/>
        <v>0</v>
      </c>
      <c r="DG107" s="5">
        <f t="shared" ca="1" si="564"/>
        <v>0</v>
      </c>
      <c r="DH107" s="5">
        <f t="shared" ca="1" si="564"/>
        <v>709.48500000000001</v>
      </c>
      <c r="DI107" s="5">
        <f t="shared" ca="1" si="564"/>
        <v>0</v>
      </c>
      <c r="DJ107" s="5">
        <f t="shared" ca="1" si="564"/>
        <v>0</v>
      </c>
      <c r="DK107" s="5">
        <f t="shared" ca="1" si="564"/>
        <v>0</v>
      </c>
      <c r="DL107" s="5">
        <f t="shared" ca="1" si="564"/>
        <v>0</v>
      </c>
      <c r="DM107" s="5">
        <f t="shared" ca="1" si="565"/>
        <v>0</v>
      </c>
      <c r="DN107" s="5"/>
      <c r="DO107" s="5">
        <f t="shared" ca="1" si="566"/>
        <v>97.763599999999997</v>
      </c>
      <c r="DP107" s="5">
        <f t="shared" ca="1" si="566"/>
        <v>21.467300000000002</v>
      </c>
      <c r="DQ107" s="5">
        <f t="shared" ca="1" si="566"/>
        <v>26.026700000000002</v>
      </c>
      <c r="DR107" s="5">
        <f t="shared" ca="1" si="566"/>
        <v>13.4277</v>
      </c>
      <c r="DS107" s="5">
        <f t="shared" ca="1" si="566"/>
        <v>0</v>
      </c>
      <c r="DT107" s="5">
        <f t="shared" ca="1" si="566"/>
        <v>2.1745000000000001</v>
      </c>
      <c r="DU107" s="5">
        <f t="shared" ca="1" si="566"/>
        <v>2.3921999999999999</v>
      </c>
      <c r="DV107" s="5">
        <f t="shared" ca="1" si="566"/>
        <v>32.275199999999998</v>
      </c>
      <c r="DW107" s="5"/>
      <c r="DX107" s="19">
        <f t="shared" ca="1" si="483"/>
        <v>35.464725534144598</v>
      </c>
      <c r="DY107" s="19">
        <f t="shared" ca="1" si="484"/>
        <v>10.817519246435618</v>
      </c>
      <c r="DZ107" s="19">
        <f t="shared" ca="1" si="485"/>
        <v>2.8003024923640352</v>
      </c>
      <c r="EA107" s="19">
        <f t="shared" ca="1" si="486"/>
        <v>1.6496611981099356</v>
      </c>
      <c r="EB107" s="19">
        <f t="shared" ca="1" si="487"/>
        <v>0</v>
      </c>
      <c r="EC107" s="19">
        <f t="shared" ca="1" si="488"/>
        <v>0.26760835462204302</v>
      </c>
      <c r="ED107" s="19">
        <f t="shared" ca="1" si="489"/>
        <v>1.322979872379624</v>
      </c>
      <c r="EE107" s="19">
        <f t="shared" ca="1" si="490"/>
        <v>3.9921655932184423</v>
      </c>
      <c r="EF107" s="19">
        <f t="shared" ca="1" si="491"/>
        <v>14.61443154483309</v>
      </c>
      <c r="EG107" s="19">
        <f t="shared" ca="1" si="492"/>
        <v>0</v>
      </c>
      <c r="EH107" s="19">
        <f t="shared" ca="1" si="493"/>
        <v>0</v>
      </c>
      <c r="EI107" s="5"/>
      <c r="EJ107" s="5"/>
      <c r="EK107" s="5"/>
      <c r="EL107" s="5">
        <f t="shared" ca="1" si="551"/>
        <v>366634</v>
      </c>
      <c r="EM107" s="5">
        <f t="shared" ca="1" si="551"/>
        <v>37.737000000000002</v>
      </c>
      <c r="EN107" s="5">
        <f t="shared" ca="1" si="551"/>
        <v>44013.5</v>
      </c>
      <c r="EO107" s="5">
        <f t="shared" ca="1" si="551"/>
        <v>25928.400000000001</v>
      </c>
      <c r="EP107" s="5">
        <f t="shared" ca="1" si="551"/>
        <v>0</v>
      </c>
      <c r="EQ107" s="5">
        <f t="shared" ca="1" si="551"/>
        <v>4206.1099999999997</v>
      </c>
      <c r="ER107" s="5">
        <f t="shared" ca="1" si="551"/>
        <v>0</v>
      </c>
      <c r="ES107" s="5">
        <f t="shared" ca="1" si="551"/>
        <v>62746.5</v>
      </c>
      <c r="ET107" s="5">
        <f t="shared" ca="1" si="551"/>
        <v>229701</v>
      </c>
      <c r="EU107" s="5">
        <f t="shared" ca="1" si="551"/>
        <v>0</v>
      </c>
      <c r="EV107" s="5">
        <f t="shared" ca="1" si="551"/>
        <v>0</v>
      </c>
      <c r="EW107" s="5">
        <f t="shared" ca="1" si="552"/>
        <v>0</v>
      </c>
      <c r="EX107" s="5"/>
      <c r="EY107" s="5">
        <f t="shared" ca="1" si="553"/>
        <v>6509.4</v>
      </c>
      <c r="EZ107" s="5">
        <f t="shared" ca="1" si="553"/>
        <v>5799.91</v>
      </c>
      <c r="FA107" s="5">
        <f t="shared" ca="1" si="553"/>
        <v>0</v>
      </c>
      <c r="FB107" s="5">
        <f t="shared" ca="1" si="553"/>
        <v>0</v>
      </c>
      <c r="FC107" s="5">
        <f t="shared" ca="1" si="553"/>
        <v>0</v>
      </c>
      <c r="FD107" s="5">
        <f t="shared" ca="1" si="553"/>
        <v>0</v>
      </c>
      <c r="FE107" s="5">
        <f t="shared" ca="1" si="553"/>
        <v>709.48500000000001</v>
      </c>
      <c r="FF107" s="5">
        <f t="shared" ca="1" si="553"/>
        <v>0</v>
      </c>
      <c r="FG107" s="5">
        <f t="shared" ca="1" si="553"/>
        <v>0</v>
      </c>
      <c r="FH107" s="5">
        <f t="shared" ca="1" si="553"/>
        <v>0</v>
      </c>
      <c r="FI107" s="5">
        <f t="shared" ca="1" si="553"/>
        <v>0</v>
      </c>
      <c r="FJ107" s="5">
        <f t="shared" ca="1" si="554"/>
        <v>0</v>
      </c>
      <c r="FK107" s="5"/>
      <c r="FL107" s="5">
        <f t="shared" ca="1" si="555"/>
        <v>97.763599999999997</v>
      </c>
      <c r="FM107" s="5">
        <f t="shared" ca="1" si="555"/>
        <v>21.467300000000002</v>
      </c>
      <c r="FN107" s="5">
        <f t="shared" ca="1" si="555"/>
        <v>26.026700000000002</v>
      </c>
      <c r="FO107" s="5">
        <f t="shared" ca="1" si="555"/>
        <v>13.4277</v>
      </c>
      <c r="FP107" s="5">
        <f t="shared" ca="1" si="555"/>
        <v>0</v>
      </c>
      <c r="FQ107" s="5">
        <f t="shared" ca="1" si="555"/>
        <v>2.1745000000000001</v>
      </c>
      <c r="FR107" s="5">
        <f t="shared" ca="1" si="555"/>
        <v>2.3921999999999999</v>
      </c>
      <c r="FS107" s="5">
        <f t="shared" ca="1" si="555"/>
        <v>32.275199999999998</v>
      </c>
      <c r="FT107" s="5"/>
      <c r="FU107" s="19">
        <f t="shared" ca="1" si="494"/>
        <v>35.464725534144598</v>
      </c>
      <c r="FV107" s="19">
        <f t="shared" ca="1" si="495"/>
        <v>10.817519246435618</v>
      </c>
      <c r="FW107" s="19">
        <f t="shared" ca="1" si="496"/>
        <v>2.8003024923640352</v>
      </c>
      <c r="FX107" s="19">
        <f t="shared" ca="1" si="497"/>
        <v>1.6496611981099356</v>
      </c>
      <c r="FY107" s="19">
        <f t="shared" ca="1" si="498"/>
        <v>0</v>
      </c>
      <c r="FZ107" s="19">
        <f t="shared" ca="1" si="499"/>
        <v>0.26760835462204302</v>
      </c>
      <c r="GA107" s="19">
        <f t="shared" ca="1" si="500"/>
        <v>1.322979872379624</v>
      </c>
      <c r="GB107" s="19">
        <f t="shared" ca="1" si="501"/>
        <v>3.9921655932184423</v>
      </c>
      <c r="GC107" s="19">
        <f t="shared" ca="1" si="502"/>
        <v>14.61443154483309</v>
      </c>
      <c r="GD107" s="19">
        <f t="shared" ca="1" si="503"/>
        <v>0</v>
      </c>
      <c r="GE107" s="19">
        <f t="shared" ca="1" si="504"/>
        <v>0</v>
      </c>
      <c r="GF107" s="5"/>
      <c r="GG107" s="5"/>
      <c r="GH107" s="5"/>
      <c r="GI107" s="5">
        <f t="shared" ca="1" si="567"/>
        <v>370195</v>
      </c>
      <c r="GJ107" s="5">
        <f t="shared" ca="1" si="567"/>
        <v>42.200699999999998</v>
      </c>
      <c r="GK107" s="5">
        <f t="shared" ca="1" si="567"/>
        <v>39449</v>
      </c>
      <c r="GL107" s="5">
        <f t="shared" ca="1" si="567"/>
        <v>39355.9</v>
      </c>
      <c r="GM107" s="5">
        <f t="shared" ca="1" si="567"/>
        <v>0</v>
      </c>
      <c r="GN107" s="5">
        <f t="shared" ca="1" si="567"/>
        <v>2974.24</v>
      </c>
      <c r="GO107" s="5">
        <f t="shared" ca="1" si="567"/>
        <v>0</v>
      </c>
      <c r="GP107" s="5">
        <f t="shared" ca="1" si="567"/>
        <v>58672.1</v>
      </c>
      <c r="GQ107" s="5">
        <f t="shared" ca="1" si="567"/>
        <v>229701</v>
      </c>
      <c r="GR107" s="5">
        <f t="shared" ca="1" si="567"/>
        <v>0</v>
      </c>
      <c r="GS107" s="5">
        <f t="shared" ca="1" si="567"/>
        <v>0</v>
      </c>
      <c r="GT107" s="5">
        <f t="shared" ca="1" si="568"/>
        <v>0</v>
      </c>
      <c r="GU107" s="5"/>
      <c r="GV107" s="5">
        <f t="shared" ca="1" si="569"/>
        <v>7646.75</v>
      </c>
      <c r="GW107" s="5">
        <f t="shared" ca="1" si="569"/>
        <v>6905.89</v>
      </c>
      <c r="GX107" s="5">
        <f t="shared" ca="1" si="569"/>
        <v>0</v>
      </c>
      <c r="GY107" s="5">
        <f t="shared" ca="1" si="569"/>
        <v>0</v>
      </c>
      <c r="GZ107" s="5">
        <f t="shared" ca="1" si="569"/>
        <v>0</v>
      </c>
      <c r="HA107" s="5">
        <f t="shared" ca="1" si="569"/>
        <v>0</v>
      </c>
      <c r="HB107" s="5">
        <f t="shared" ca="1" si="569"/>
        <v>740.86500000000001</v>
      </c>
      <c r="HC107" s="5">
        <f t="shared" ca="1" si="569"/>
        <v>0</v>
      </c>
      <c r="HD107" s="5">
        <f t="shared" ca="1" si="569"/>
        <v>0</v>
      </c>
      <c r="HE107" s="5">
        <f t="shared" ca="1" si="569"/>
        <v>0</v>
      </c>
      <c r="HF107" s="5">
        <f t="shared" ca="1" si="569"/>
        <v>0</v>
      </c>
      <c r="HG107" s="5">
        <f t="shared" ca="1" si="570"/>
        <v>0</v>
      </c>
      <c r="HH107" s="5"/>
      <c r="HI107" s="5">
        <f t="shared" ca="1" si="571"/>
        <v>103.575</v>
      </c>
      <c r="HJ107" s="5">
        <f t="shared" ca="1" si="571"/>
        <v>25.521599999999999</v>
      </c>
      <c r="HK107" s="5">
        <f t="shared" ca="1" si="571"/>
        <v>23.3581</v>
      </c>
      <c r="HL107" s="5">
        <f t="shared" ca="1" si="571"/>
        <v>20.2728</v>
      </c>
      <c r="HM107" s="5">
        <f t="shared" ca="1" si="571"/>
        <v>0</v>
      </c>
      <c r="HN107" s="5">
        <f t="shared" ca="1" si="571"/>
        <v>1.5367500000000001</v>
      </c>
      <c r="HO107" s="5">
        <f t="shared" ca="1" si="571"/>
        <v>2.4976600000000002</v>
      </c>
      <c r="HP107" s="5">
        <f t="shared" ca="1" si="571"/>
        <v>30.388100000000001</v>
      </c>
      <c r="HQ107" s="5"/>
      <c r="HR107" s="19">
        <f t="shared" ca="1" si="535"/>
        <v>37.812111255729306</v>
      </c>
      <c r="HS107" s="19">
        <f t="shared" ca="1" si="536"/>
        <v>12.880129126840927</v>
      </c>
      <c r="HT107" s="19">
        <f t="shared" ca="1" si="537"/>
        <v>2.5098920336094332</v>
      </c>
      <c r="HU107" s="19">
        <f t="shared" ca="1" si="538"/>
        <v>2.5039686655055773</v>
      </c>
      <c r="HV107" s="19">
        <f t="shared" ca="1" si="539"/>
        <v>0</v>
      </c>
      <c r="HW107" s="19">
        <f t="shared" ca="1" si="540"/>
        <v>0.18923220568436519</v>
      </c>
      <c r="HX107" s="19">
        <f t="shared" ca="1" si="541"/>
        <v>1.3814942995983426</v>
      </c>
      <c r="HY107" s="19">
        <f t="shared" ca="1" si="542"/>
        <v>3.7329371184348412</v>
      </c>
      <c r="HZ107" s="19">
        <f t="shared" ca="1" si="543"/>
        <v>14.61443154483309</v>
      </c>
      <c r="IA107" s="19">
        <f t="shared" ca="1" si="544"/>
        <v>0</v>
      </c>
      <c r="IB107" s="19">
        <f t="shared" ca="1" si="545"/>
        <v>0</v>
      </c>
      <c r="IC107" s="5"/>
      <c r="ID107" s="5"/>
      <c r="IE107" s="5"/>
      <c r="IF107" s="5">
        <f t="shared" ca="1" si="556"/>
        <v>370195</v>
      </c>
      <c r="IG107" s="5">
        <f t="shared" ca="1" si="556"/>
        <v>42.200699999999998</v>
      </c>
      <c r="IH107" s="5">
        <f t="shared" ca="1" si="556"/>
        <v>39449</v>
      </c>
      <c r="II107" s="5">
        <f t="shared" ca="1" si="556"/>
        <v>39355.9</v>
      </c>
      <c r="IJ107" s="5">
        <f t="shared" ca="1" si="556"/>
        <v>0</v>
      </c>
      <c r="IK107" s="5">
        <f t="shared" ca="1" si="556"/>
        <v>2974.24</v>
      </c>
      <c r="IL107" s="5">
        <f t="shared" ca="1" si="556"/>
        <v>0</v>
      </c>
      <c r="IM107" s="5">
        <f t="shared" ca="1" si="556"/>
        <v>58672.1</v>
      </c>
      <c r="IN107" s="5">
        <f t="shared" ca="1" si="556"/>
        <v>229701</v>
      </c>
      <c r="IO107" s="5">
        <f t="shared" ca="1" si="556"/>
        <v>0</v>
      </c>
      <c r="IP107" s="5">
        <f t="shared" ca="1" si="556"/>
        <v>0</v>
      </c>
      <c r="IQ107" s="5">
        <f t="shared" ca="1" si="557"/>
        <v>0</v>
      </c>
      <c r="IR107" s="5"/>
      <c r="IS107" s="5">
        <f t="shared" ca="1" si="558"/>
        <v>7646.75</v>
      </c>
      <c r="IT107" s="5">
        <f t="shared" ca="1" si="558"/>
        <v>6905.89</v>
      </c>
      <c r="IU107" s="5">
        <f t="shared" ca="1" si="558"/>
        <v>0</v>
      </c>
      <c r="IV107" s="5">
        <f t="shared" ca="1" si="558"/>
        <v>0</v>
      </c>
      <c r="IW107" s="5">
        <f t="shared" ca="1" si="558"/>
        <v>0</v>
      </c>
      <c r="IX107" s="5">
        <f t="shared" ca="1" si="558"/>
        <v>0</v>
      </c>
      <c r="IY107" s="5">
        <f t="shared" ca="1" si="558"/>
        <v>740.86500000000001</v>
      </c>
      <c r="IZ107" s="5">
        <f t="shared" ca="1" si="558"/>
        <v>0</v>
      </c>
      <c r="JA107" s="5">
        <f t="shared" ca="1" si="558"/>
        <v>0</v>
      </c>
      <c r="JB107" s="5">
        <f t="shared" ca="1" si="558"/>
        <v>0</v>
      </c>
      <c r="JC107" s="5">
        <f t="shared" ca="1" si="558"/>
        <v>0</v>
      </c>
      <c r="JD107" s="5">
        <f t="shared" ca="1" si="559"/>
        <v>0</v>
      </c>
      <c r="JE107" s="5"/>
      <c r="JF107" s="5">
        <f t="shared" ca="1" si="560"/>
        <v>103.575</v>
      </c>
      <c r="JG107" s="5">
        <f t="shared" ca="1" si="560"/>
        <v>25.521599999999999</v>
      </c>
      <c r="JH107" s="5">
        <f t="shared" ca="1" si="560"/>
        <v>23.3581</v>
      </c>
      <c r="JI107" s="5">
        <f t="shared" ca="1" si="560"/>
        <v>20.2728</v>
      </c>
      <c r="JJ107" s="5">
        <f t="shared" ca="1" si="560"/>
        <v>0</v>
      </c>
      <c r="JK107" s="5">
        <f t="shared" ca="1" si="560"/>
        <v>1.5367500000000001</v>
      </c>
      <c r="JL107" s="5">
        <f t="shared" ca="1" si="560"/>
        <v>2.4976600000000002</v>
      </c>
      <c r="JM107" s="5">
        <f t="shared" ca="1" si="560"/>
        <v>30.388100000000001</v>
      </c>
      <c r="JN107" s="5"/>
      <c r="JO107" s="19">
        <f t="shared" ca="1" si="505"/>
        <v>37.812111255729306</v>
      </c>
      <c r="JP107" s="19">
        <f t="shared" ca="1" si="506"/>
        <v>12.880129126840927</v>
      </c>
      <c r="JQ107" s="19">
        <f t="shared" ca="1" si="507"/>
        <v>2.5098920336094332</v>
      </c>
      <c r="JR107" s="19">
        <f t="shared" ca="1" si="508"/>
        <v>2.5039686655055773</v>
      </c>
      <c r="JS107" s="19">
        <f t="shared" ca="1" si="509"/>
        <v>0</v>
      </c>
      <c r="JT107" s="19">
        <f t="shared" ca="1" si="510"/>
        <v>0.18923220568436519</v>
      </c>
      <c r="JU107" s="19">
        <f t="shared" ca="1" si="511"/>
        <v>1.3814942995983426</v>
      </c>
      <c r="JV107" s="19">
        <f t="shared" ca="1" si="512"/>
        <v>3.7329371184348412</v>
      </c>
      <c r="JW107" s="19">
        <f t="shared" ca="1" si="513"/>
        <v>14.61443154483309</v>
      </c>
      <c r="JX107" s="19">
        <f t="shared" ca="1" si="514"/>
        <v>0</v>
      </c>
      <c r="JY107" s="19">
        <f t="shared" ca="1" si="515"/>
        <v>0</v>
      </c>
    </row>
    <row r="108" spans="1:285" ht="15" customHeight="1" x14ac:dyDescent="0.25">
      <c r="A108" s="5">
        <f>IF('Old Results'!E88='New Results'!E88,'New Results'!E88,"0")</f>
        <v>53627.8</v>
      </c>
      <c r="B108" s="5">
        <f t="shared" si="561"/>
        <v>0</v>
      </c>
      <c r="C108" s="27">
        <f t="shared" si="413"/>
        <v>87</v>
      </c>
      <c r="D108" s="41" t="str">
        <f>'Old Results'!C88</f>
        <v>0301816-OffMed-GlazingWindowSHGC</v>
      </c>
      <c r="E108" s="41" t="str">
        <f>'New Results'!C88</f>
        <v>0301816-OffMed-GlazingWindowSHGC</v>
      </c>
      <c r="F108" s="5">
        <f t="shared" ca="1" si="432"/>
        <v>0</v>
      </c>
      <c r="G108" s="5">
        <f t="shared" ca="1" si="433"/>
        <v>0</v>
      </c>
      <c r="H108" s="5">
        <f t="shared" ca="1" si="434"/>
        <v>0</v>
      </c>
      <c r="I108" s="5">
        <f t="shared" ca="1" si="435"/>
        <v>0</v>
      </c>
      <c r="J108" s="5">
        <f t="shared" ca="1" si="436"/>
        <v>0</v>
      </c>
      <c r="K108" s="5">
        <f t="shared" ca="1" si="437"/>
        <v>0</v>
      </c>
      <c r="L108" s="5">
        <f t="shared" ca="1" si="438"/>
        <v>0</v>
      </c>
      <c r="M108" s="5">
        <f t="shared" ca="1" si="439"/>
        <v>0</v>
      </c>
      <c r="N108" s="5">
        <f t="shared" ca="1" si="440"/>
        <v>0</v>
      </c>
      <c r="O108" s="5">
        <f t="shared" ca="1" si="441"/>
        <v>0</v>
      </c>
      <c r="P108" s="5">
        <f t="shared" ca="1" si="442"/>
        <v>0</v>
      </c>
      <c r="Q108" s="5">
        <f t="shared" ca="1" si="442"/>
        <v>0</v>
      </c>
      <c r="R108" s="5">
        <f t="shared" ca="1" si="443"/>
        <v>0</v>
      </c>
      <c r="S108" s="5">
        <f t="shared" ca="1" si="444"/>
        <v>0</v>
      </c>
      <c r="T108" s="5">
        <f t="shared" ca="1" si="445"/>
        <v>0</v>
      </c>
      <c r="U108" s="5">
        <f t="shared" ca="1" si="446"/>
        <v>0</v>
      </c>
      <c r="V108" s="5">
        <f t="shared" ca="1" si="447"/>
        <v>0</v>
      </c>
      <c r="W108" s="5">
        <f t="shared" ca="1" si="448"/>
        <v>0</v>
      </c>
      <c r="X108" s="5">
        <f t="shared" ca="1" si="449"/>
        <v>0</v>
      </c>
      <c r="Y108" s="5">
        <f t="shared" ca="1" si="450"/>
        <v>0</v>
      </c>
      <c r="Z108" s="5">
        <f t="shared" ca="1" si="451"/>
        <v>0</v>
      </c>
      <c r="AA108" s="5">
        <f t="shared" ca="1" si="452"/>
        <v>0</v>
      </c>
      <c r="AB108" s="5">
        <f t="shared" ca="1" si="453"/>
        <v>0</v>
      </c>
      <c r="AC108" s="5">
        <f t="shared" ca="1" si="453"/>
        <v>0</v>
      </c>
      <c r="AD108" s="37">
        <f t="shared" ca="1" si="454"/>
        <v>0</v>
      </c>
      <c r="AE108" s="37">
        <f t="shared" ca="1" si="455"/>
        <v>0</v>
      </c>
      <c r="AF108" s="37">
        <f t="shared" ca="1" si="456"/>
        <v>0</v>
      </c>
      <c r="AG108" s="37">
        <f t="shared" ca="1" si="457"/>
        <v>0</v>
      </c>
      <c r="AH108" s="37">
        <f t="shared" ca="1" si="458"/>
        <v>0</v>
      </c>
      <c r="AI108" s="37">
        <f t="shared" ca="1" si="459"/>
        <v>0</v>
      </c>
      <c r="AJ108" s="37">
        <f t="shared" ca="1" si="460"/>
        <v>0</v>
      </c>
      <c r="AK108" s="37">
        <f t="shared" ca="1" si="461"/>
        <v>0</v>
      </c>
      <c r="AL108" s="33">
        <f t="shared" ca="1" si="516"/>
        <v>36.878306102431942</v>
      </c>
      <c r="AM108" s="33">
        <f t="shared" ca="1" si="517"/>
        <v>36.878306102431942</v>
      </c>
      <c r="AN108" s="24">
        <f t="shared" ca="1" si="462"/>
        <v>0</v>
      </c>
      <c r="AO108" s="34">
        <f t="shared" ca="1" si="417"/>
        <v>99.242800000000003</v>
      </c>
      <c r="AP108" s="34">
        <f t="shared" ca="1" si="418"/>
        <v>99.242800000000003</v>
      </c>
      <c r="AQ108" s="45">
        <f t="shared" ca="1" si="546"/>
        <v>0</v>
      </c>
      <c r="AR108" s="34">
        <f t="shared" ca="1" si="518"/>
        <v>4.3</v>
      </c>
      <c r="AS108" s="34">
        <f t="shared" ca="1" si="519"/>
        <v>4.3</v>
      </c>
      <c r="AT108" s="47">
        <f t="shared" ca="1" si="547"/>
        <v>0</v>
      </c>
      <c r="AU108" s="5"/>
      <c r="AV108" s="5">
        <f t="shared" ca="1" si="520"/>
        <v>0</v>
      </c>
      <c r="AW108" s="5">
        <f t="shared" ca="1" si="521"/>
        <v>0</v>
      </c>
      <c r="AX108" s="5">
        <f t="shared" ca="1" si="522"/>
        <v>0</v>
      </c>
      <c r="AY108" s="5">
        <f t="shared" ca="1" si="523"/>
        <v>0</v>
      </c>
      <c r="AZ108" s="5">
        <f t="shared" ca="1" si="524"/>
        <v>0</v>
      </c>
      <c r="BA108" s="5">
        <f t="shared" ca="1" si="525"/>
        <v>0</v>
      </c>
      <c r="BB108" s="5">
        <f t="shared" ca="1" si="526"/>
        <v>0</v>
      </c>
      <c r="BC108" s="5">
        <f t="shared" ca="1" si="527"/>
        <v>0</v>
      </c>
      <c r="BD108" s="5">
        <f t="shared" ca="1" si="528"/>
        <v>0</v>
      </c>
      <c r="BE108" s="5">
        <f t="shared" ca="1" si="529"/>
        <v>0</v>
      </c>
      <c r="BF108" s="5">
        <f t="shared" ca="1" si="530"/>
        <v>0</v>
      </c>
      <c r="BG108" s="5">
        <f t="shared" ca="1" si="531"/>
        <v>0</v>
      </c>
      <c r="BH108" s="5">
        <f t="shared" ca="1" si="463"/>
        <v>0</v>
      </c>
      <c r="BI108" s="5">
        <f t="shared" ca="1" si="464"/>
        <v>0</v>
      </c>
      <c r="BJ108" s="5">
        <f t="shared" ca="1" si="465"/>
        <v>0</v>
      </c>
      <c r="BK108" s="5">
        <f t="shared" ca="1" si="466"/>
        <v>0</v>
      </c>
      <c r="BL108" s="5">
        <f t="shared" ca="1" si="467"/>
        <v>0</v>
      </c>
      <c r="BM108" s="5">
        <f t="shared" ca="1" si="468"/>
        <v>0</v>
      </c>
      <c r="BN108" s="5">
        <f t="shared" ca="1" si="469"/>
        <v>0</v>
      </c>
      <c r="BO108" s="5">
        <f t="shared" ca="1" si="470"/>
        <v>0</v>
      </c>
      <c r="BP108" s="5">
        <f t="shared" ca="1" si="471"/>
        <v>0</v>
      </c>
      <c r="BQ108" s="5">
        <f t="shared" ca="1" si="472"/>
        <v>0</v>
      </c>
      <c r="BR108" s="5">
        <f t="shared" ca="1" si="473"/>
        <v>0</v>
      </c>
      <c r="BS108" s="5">
        <f t="shared" ca="1" si="473"/>
        <v>0</v>
      </c>
      <c r="BT108" s="37">
        <f t="shared" ca="1" si="474"/>
        <v>0</v>
      </c>
      <c r="BU108" s="37">
        <f t="shared" ca="1" si="475"/>
        <v>0</v>
      </c>
      <c r="BV108" s="37">
        <f t="shared" ca="1" si="476"/>
        <v>0</v>
      </c>
      <c r="BW108" s="37">
        <f t="shared" ca="1" si="477"/>
        <v>0</v>
      </c>
      <c r="BX108" s="37">
        <f t="shared" ca="1" si="478"/>
        <v>0</v>
      </c>
      <c r="BY108" s="37">
        <f t="shared" ca="1" si="479"/>
        <v>0</v>
      </c>
      <c r="BZ108" s="37">
        <f t="shared" ca="1" si="480"/>
        <v>0</v>
      </c>
      <c r="CA108" s="19">
        <f t="shared" ca="1" si="481"/>
        <v>0</v>
      </c>
      <c r="CB108" s="33">
        <f t="shared" ca="1" si="532"/>
        <v>37.812111255729306</v>
      </c>
      <c r="CC108" s="33">
        <f t="shared" ca="1" si="533"/>
        <v>37.812111255729306</v>
      </c>
      <c r="CD108" s="24">
        <f t="shared" ca="1" si="482"/>
        <v>0</v>
      </c>
      <c r="CE108" s="34">
        <f t="shared" ca="1" si="421"/>
        <v>103.575</v>
      </c>
      <c r="CF108" s="34">
        <f t="shared" ca="1" si="422"/>
        <v>103.575</v>
      </c>
      <c r="CG108" s="45">
        <f t="shared" ca="1" si="534"/>
        <v>0</v>
      </c>
      <c r="CH108" s="5"/>
      <c r="CJ108" s="5">
        <f t="shared" ca="1" si="548"/>
        <v>96</v>
      </c>
      <c r="CK108" s="5">
        <f t="shared" ca="1" si="549"/>
        <v>96</v>
      </c>
      <c r="CL108" s="63">
        <f t="shared" ca="1" si="550"/>
        <v>0</v>
      </c>
      <c r="CO108" s="5">
        <f t="shared" ca="1" si="562"/>
        <v>363552</v>
      </c>
      <c r="CP108" s="5">
        <f t="shared" ca="1" si="562"/>
        <v>43.3536</v>
      </c>
      <c r="CQ108" s="5">
        <f t="shared" ca="1" si="562"/>
        <v>41697.1</v>
      </c>
      <c r="CR108" s="5">
        <f t="shared" ca="1" si="562"/>
        <v>24792.9</v>
      </c>
      <c r="CS108" s="5">
        <f t="shared" ca="1" si="562"/>
        <v>0</v>
      </c>
      <c r="CT108" s="5">
        <f t="shared" ca="1" si="562"/>
        <v>4573.5600000000004</v>
      </c>
      <c r="CU108" s="5">
        <f t="shared" ca="1" si="562"/>
        <v>0</v>
      </c>
      <c r="CV108" s="5">
        <f t="shared" ca="1" si="562"/>
        <v>62743.9</v>
      </c>
      <c r="CW108" s="5">
        <f t="shared" ca="1" si="562"/>
        <v>229701</v>
      </c>
      <c r="CX108" s="5">
        <f t="shared" ca="1" si="562"/>
        <v>0</v>
      </c>
      <c r="CY108" s="5">
        <f t="shared" ca="1" si="562"/>
        <v>0</v>
      </c>
      <c r="CZ108" s="5">
        <f t="shared" ca="1" si="563"/>
        <v>0</v>
      </c>
      <c r="DA108" s="5"/>
      <c r="DB108" s="5">
        <f t="shared" ca="1" si="564"/>
        <v>7372.63</v>
      </c>
      <c r="DC108" s="5">
        <f t="shared" ca="1" si="564"/>
        <v>6663.14</v>
      </c>
      <c r="DD108" s="5">
        <f t="shared" ca="1" si="564"/>
        <v>0</v>
      </c>
      <c r="DE108" s="5">
        <f t="shared" ca="1" si="564"/>
        <v>0</v>
      </c>
      <c r="DF108" s="5">
        <f t="shared" ca="1" si="564"/>
        <v>0</v>
      </c>
      <c r="DG108" s="5">
        <f t="shared" ca="1" si="564"/>
        <v>0</v>
      </c>
      <c r="DH108" s="5">
        <f t="shared" ca="1" si="564"/>
        <v>709.48500000000001</v>
      </c>
      <c r="DI108" s="5">
        <f t="shared" ca="1" si="564"/>
        <v>0</v>
      </c>
      <c r="DJ108" s="5">
        <f t="shared" ca="1" si="564"/>
        <v>0</v>
      </c>
      <c r="DK108" s="5">
        <f t="shared" ca="1" si="564"/>
        <v>0</v>
      </c>
      <c r="DL108" s="5">
        <f t="shared" ca="1" si="564"/>
        <v>0</v>
      </c>
      <c r="DM108" s="5">
        <f t="shared" ca="1" si="565"/>
        <v>0</v>
      </c>
      <c r="DN108" s="5"/>
      <c r="DO108" s="5">
        <f t="shared" ca="1" si="566"/>
        <v>99.242800000000003</v>
      </c>
      <c r="DP108" s="5">
        <f t="shared" ca="1" si="566"/>
        <v>24.594200000000001</v>
      </c>
      <c r="DQ108" s="5">
        <f t="shared" ca="1" si="566"/>
        <v>24.7195</v>
      </c>
      <c r="DR108" s="5">
        <f t="shared" ca="1" si="566"/>
        <v>12.9063</v>
      </c>
      <c r="DS108" s="5">
        <f t="shared" ca="1" si="566"/>
        <v>0</v>
      </c>
      <c r="DT108" s="5">
        <f t="shared" ca="1" si="566"/>
        <v>2.3570000000000002</v>
      </c>
      <c r="DU108" s="5">
        <f t="shared" ca="1" si="566"/>
        <v>2.3921999999999999</v>
      </c>
      <c r="DV108" s="5">
        <f t="shared" ca="1" si="566"/>
        <v>32.273600000000002</v>
      </c>
      <c r="DW108" s="5"/>
      <c r="DX108" s="19">
        <f t="shared" ca="1" si="483"/>
        <v>36.878306102431942</v>
      </c>
      <c r="DY108" s="19">
        <f t="shared" ca="1" si="484"/>
        <v>12.427545461182445</v>
      </c>
      <c r="DZ108" s="19">
        <f t="shared" ca="1" si="485"/>
        <v>2.6529245130324193</v>
      </c>
      <c r="EA108" s="19">
        <f t="shared" ca="1" si="486"/>
        <v>1.577416466832501</v>
      </c>
      <c r="EB108" s="19">
        <f t="shared" ca="1" si="487"/>
        <v>0</v>
      </c>
      <c r="EC108" s="19">
        <f t="shared" ca="1" si="488"/>
        <v>0.29098688963559943</v>
      </c>
      <c r="ED108" s="19">
        <f t="shared" ca="1" si="489"/>
        <v>1.322979872379624</v>
      </c>
      <c r="EE108" s="19">
        <f t="shared" ca="1" si="490"/>
        <v>3.9920001715528137</v>
      </c>
      <c r="EF108" s="19">
        <f t="shared" ca="1" si="491"/>
        <v>14.61443154483309</v>
      </c>
      <c r="EG108" s="19">
        <f t="shared" ca="1" si="492"/>
        <v>0</v>
      </c>
      <c r="EH108" s="19">
        <f t="shared" ca="1" si="493"/>
        <v>0</v>
      </c>
      <c r="EI108" s="5"/>
      <c r="EJ108" s="5"/>
      <c r="EK108" s="5"/>
      <c r="EL108" s="5">
        <f t="shared" ca="1" si="551"/>
        <v>363552</v>
      </c>
      <c r="EM108" s="5">
        <f t="shared" ca="1" si="551"/>
        <v>43.3536</v>
      </c>
      <c r="EN108" s="5">
        <f t="shared" ca="1" si="551"/>
        <v>41697.1</v>
      </c>
      <c r="EO108" s="5">
        <f t="shared" ca="1" si="551"/>
        <v>24792.9</v>
      </c>
      <c r="EP108" s="5">
        <f t="shared" ca="1" si="551"/>
        <v>0</v>
      </c>
      <c r="EQ108" s="5">
        <f t="shared" ca="1" si="551"/>
        <v>4573.5600000000004</v>
      </c>
      <c r="ER108" s="5">
        <f t="shared" ca="1" si="551"/>
        <v>0</v>
      </c>
      <c r="ES108" s="5">
        <f t="shared" ca="1" si="551"/>
        <v>62743.9</v>
      </c>
      <c r="ET108" s="5">
        <f t="shared" ca="1" si="551"/>
        <v>229701</v>
      </c>
      <c r="EU108" s="5">
        <f t="shared" ca="1" si="551"/>
        <v>0</v>
      </c>
      <c r="EV108" s="5">
        <f t="shared" ca="1" si="551"/>
        <v>0</v>
      </c>
      <c r="EW108" s="5">
        <f t="shared" ca="1" si="552"/>
        <v>0</v>
      </c>
      <c r="EX108" s="5"/>
      <c r="EY108" s="5">
        <f t="shared" ca="1" si="553"/>
        <v>7372.63</v>
      </c>
      <c r="EZ108" s="5">
        <f t="shared" ca="1" si="553"/>
        <v>6663.14</v>
      </c>
      <c r="FA108" s="5">
        <f t="shared" ca="1" si="553"/>
        <v>0</v>
      </c>
      <c r="FB108" s="5">
        <f t="shared" ca="1" si="553"/>
        <v>0</v>
      </c>
      <c r="FC108" s="5">
        <f t="shared" ca="1" si="553"/>
        <v>0</v>
      </c>
      <c r="FD108" s="5">
        <f t="shared" ca="1" si="553"/>
        <v>0</v>
      </c>
      <c r="FE108" s="5">
        <f t="shared" ca="1" si="553"/>
        <v>709.48500000000001</v>
      </c>
      <c r="FF108" s="5">
        <f t="shared" ca="1" si="553"/>
        <v>0</v>
      </c>
      <c r="FG108" s="5">
        <f t="shared" ca="1" si="553"/>
        <v>0</v>
      </c>
      <c r="FH108" s="5">
        <f t="shared" ca="1" si="553"/>
        <v>0</v>
      </c>
      <c r="FI108" s="5">
        <f t="shared" ca="1" si="553"/>
        <v>0</v>
      </c>
      <c r="FJ108" s="5">
        <f t="shared" ca="1" si="554"/>
        <v>0</v>
      </c>
      <c r="FK108" s="5"/>
      <c r="FL108" s="5">
        <f t="shared" ca="1" si="555"/>
        <v>99.242800000000003</v>
      </c>
      <c r="FM108" s="5">
        <f t="shared" ca="1" si="555"/>
        <v>24.594200000000001</v>
      </c>
      <c r="FN108" s="5">
        <f t="shared" ca="1" si="555"/>
        <v>24.7195</v>
      </c>
      <c r="FO108" s="5">
        <f t="shared" ca="1" si="555"/>
        <v>12.9063</v>
      </c>
      <c r="FP108" s="5">
        <f t="shared" ca="1" si="555"/>
        <v>0</v>
      </c>
      <c r="FQ108" s="5">
        <f t="shared" ca="1" si="555"/>
        <v>2.3570000000000002</v>
      </c>
      <c r="FR108" s="5">
        <f t="shared" ca="1" si="555"/>
        <v>2.3921999999999999</v>
      </c>
      <c r="FS108" s="5">
        <f t="shared" ca="1" si="555"/>
        <v>32.273600000000002</v>
      </c>
      <c r="FT108" s="5"/>
      <c r="FU108" s="19">
        <f t="shared" ca="1" si="494"/>
        <v>36.878306102431942</v>
      </c>
      <c r="FV108" s="19">
        <f t="shared" ca="1" si="495"/>
        <v>12.427545461182445</v>
      </c>
      <c r="FW108" s="19">
        <f t="shared" ca="1" si="496"/>
        <v>2.6529245130324193</v>
      </c>
      <c r="FX108" s="19">
        <f t="shared" ca="1" si="497"/>
        <v>1.577416466832501</v>
      </c>
      <c r="FY108" s="19">
        <f t="shared" ca="1" si="498"/>
        <v>0</v>
      </c>
      <c r="FZ108" s="19">
        <f t="shared" ca="1" si="499"/>
        <v>0.29098688963559943</v>
      </c>
      <c r="GA108" s="19">
        <f t="shared" ca="1" si="500"/>
        <v>1.322979872379624</v>
      </c>
      <c r="GB108" s="19">
        <f t="shared" ca="1" si="501"/>
        <v>3.9920001715528137</v>
      </c>
      <c r="GC108" s="19">
        <f t="shared" ca="1" si="502"/>
        <v>14.61443154483309</v>
      </c>
      <c r="GD108" s="19">
        <f t="shared" ca="1" si="503"/>
        <v>0</v>
      </c>
      <c r="GE108" s="19">
        <f t="shared" ca="1" si="504"/>
        <v>0</v>
      </c>
      <c r="GF108" s="5"/>
      <c r="GG108" s="5"/>
      <c r="GH108" s="5"/>
      <c r="GI108" s="5">
        <f t="shared" ca="1" si="567"/>
        <v>370195</v>
      </c>
      <c r="GJ108" s="5">
        <f t="shared" ca="1" si="567"/>
        <v>42.200699999999998</v>
      </c>
      <c r="GK108" s="5">
        <f t="shared" ca="1" si="567"/>
        <v>39449</v>
      </c>
      <c r="GL108" s="5">
        <f t="shared" ca="1" si="567"/>
        <v>39355.9</v>
      </c>
      <c r="GM108" s="5">
        <f t="shared" ca="1" si="567"/>
        <v>0</v>
      </c>
      <c r="GN108" s="5">
        <f t="shared" ca="1" si="567"/>
        <v>2974.24</v>
      </c>
      <c r="GO108" s="5">
        <f t="shared" ca="1" si="567"/>
        <v>0</v>
      </c>
      <c r="GP108" s="5">
        <f t="shared" ca="1" si="567"/>
        <v>58672.1</v>
      </c>
      <c r="GQ108" s="5">
        <f t="shared" ca="1" si="567"/>
        <v>229701</v>
      </c>
      <c r="GR108" s="5">
        <f t="shared" ca="1" si="567"/>
        <v>0</v>
      </c>
      <c r="GS108" s="5">
        <f t="shared" ca="1" si="567"/>
        <v>0</v>
      </c>
      <c r="GT108" s="5">
        <f t="shared" ca="1" si="568"/>
        <v>0</v>
      </c>
      <c r="GU108" s="5"/>
      <c r="GV108" s="5">
        <f t="shared" ca="1" si="569"/>
        <v>7646.75</v>
      </c>
      <c r="GW108" s="5">
        <f t="shared" ca="1" si="569"/>
        <v>6905.89</v>
      </c>
      <c r="GX108" s="5">
        <f t="shared" ca="1" si="569"/>
        <v>0</v>
      </c>
      <c r="GY108" s="5">
        <f t="shared" ca="1" si="569"/>
        <v>0</v>
      </c>
      <c r="GZ108" s="5">
        <f t="shared" ca="1" si="569"/>
        <v>0</v>
      </c>
      <c r="HA108" s="5">
        <f t="shared" ca="1" si="569"/>
        <v>0</v>
      </c>
      <c r="HB108" s="5">
        <f t="shared" ca="1" si="569"/>
        <v>740.86500000000001</v>
      </c>
      <c r="HC108" s="5">
        <f t="shared" ca="1" si="569"/>
        <v>0</v>
      </c>
      <c r="HD108" s="5">
        <f t="shared" ca="1" si="569"/>
        <v>0</v>
      </c>
      <c r="HE108" s="5">
        <f t="shared" ca="1" si="569"/>
        <v>0</v>
      </c>
      <c r="HF108" s="5">
        <f t="shared" ca="1" si="569"/>
        <v>0</v>
      </c>
      <c r="HG108" s="5">
        <f t="shared" ca="1" si="570"/>
        <v>0</v>
      </c>
      <c r="HH108" s="5"/>
      <c r="HI108" s="5">
        <f t="shared" ca="1" si="571"/>
        <v>103.575</v>
      </c>
      <c r="HJ108" s="5">
        <f t="shared" ca="1" si="571"/>
        <v>25.521599999999999</v>
      </c>
      <c r="HK108" s="5">
        <f t="shared" ca="1" si="571"/>
        <v>23.3581</v>
      </c>
      <c r="HL108" s="5">
        <f t="shared" ca="1" si="571"/>
        <v>20.2728</v>
      </c>
      <c r="HM108" s="5">
        <f t="shared" ca="1" si="571"/>
        <v>0</v>
      </c>
      <c r="HN108" s="5">
        <f t="shared" ca="1" si="571"/>
        <v>1.5367500000000001</v>
      </c>
      <c r="HO108" s="5">
        <f t="shared" ca="1" si="571"/>
        <v>2.4976600000000002</v>
      </c>
      <c r="HP108" s="5">
        <f t="shared" ca="1" si="571"/>
        <v>30.388100000000001</v>
      </c>
      <c r="HQ108" s="5"/>
      <c r="HR108" s="19">
        <f t="shared" ca="1" si="535"/>
        <v>37.812111255729306</v>
      </c>
      <c r="HS108" s="19">
        <f t="shared" ca="1" si="536"/>
        <v>12.880129126840927</v>
      </c>
      <c r="HT108" s="19">
        <f t="shared" ca="1" si="537"/>
        <v>2.5098920336094332</v>
      </c>
      <c r="HU108" s="19">
        <f t="shared" ca="1" si="538"/>
        <v>2.5039686655055773</v>
      </c>
      <c r="HV108" s="19">
        <f t="shared" ca="1" si="539"/>
        <v>0</v>
      </c>
      <c r="HW108" s="19">
        <f t="shared" ca="1" si="540"/>
        <v>0.18923220568436519</v>
      </c>
      <c r="HX108" s="19">
        <f t="shared" ca="1" si="541"/>
        <v>1.3814942995983426</v>
      </c>
      <c r="HY108" s="19">
        <f t="shared" ca="1" si="542"/>
        <v>3.7329371184348412</v>
      </c>
      <c r="HZ108" s="19">
        <f t="shared" ca="1" si="543"/>
        <v>14.61443154483309</v>
      </c>
      <c r="IA108" s="19">
        <f t="shared" ca="1" si="544"/>
        <v>0</v>
      </c>
      <c r="IB108" s="19">
        <f t="shared" ca="1" si="545"/>
        <v>0</v>
      </c>
      <c r="IC108" s="5"/>
      <c r="ID108" s="5"/>
      <c r="IE108" s="5"/>
      <c r="IF108" s="5">
        <f t="shared" ca="1" si="556"/>
        <v>370195</v>
      </c>
      <c r="IG108" s="5">
        <f t="shared" ca="1" si="556"/>
        <v>42.200699999999998</v>
      </c>
      <c r="IH108" s="5">
        <f t="shared" ca="1" si="556"/>
        <v>39449</v>
      </c>
      <c r="II108" s="5">
        <f t="shared" ca="1" si="556"/>
        <v>39355.9</v>
      </c>
      <c r="IJ108" s="5">
        <f t="shared" ca="1" si="556"/>
        <v>0</v>
      </c>
      <c r="IK108" s="5">
        <f t="shared" ca="1" si="556"/>
        <v>2974.24</v>
      </c>
      <c r="IL108" s="5">
        <f t="shared" ca="1" si="556"/>
        <v>0</v>
      </c>
      <c r="IM108" s="5">
        <f t="shared" ca="1" si="556"/>
        <v>58672.1</v>
      </c>
      <c r="IN108" s="5">
        <f t="shared" ca="1" si="556"/>
        <v>229701</v>
      </c>
      <c r="IO108" s="5">
        <f t="shared" ca="1" si="556"/>
        <v>0</v>
      </c>
      <c r="IP108" s="5">
        <f t="shared" ca="1" si="556"/>
        <v>0</v>
      </c>
      <c r="IQ108" s="5">
        <f t="shared" ca="1" si="557"/>
        <v>0</v>
      </c>
      <c r="IR108" s="5"/>
      <c r="IS108" s="5">
        <f t="shared" ca="1" si="558"/>
        <v>7646.75</v>
      </c>
      <c r="IT108" s="5">
        <f t="shared" ca="1" si="558"/>
        <v>6905.89</v>
      </c>
      <c r="IU108" s="5">
        <f t="shared" ca="1" si="558"/>
        <v>0</v>
      </c>
      <c r="IV108" s="5">
        <f t="shared" ca="1" si="558"/>
        <v>0</v>
      </c>
      <c r="IW108" s="5">
        <f t="shared" ca="1" si="558"/>
        <v>0</v>
      </c>
      <c r="IX108" s="5">
        <f t="shared" ca="1" si="558"/>
        <v>0</v>
      </c>
      <c r="IY108" s="5">
        <f t="shared" ca="1" si="558"/>
        <v>740.86500000000001</v>
      </c>
      <c r="IZ108" s="5">
        <f t="shared" ca="1" si="558"/>
        <v>0</v>
      </c>
      <c r="JA108" s="5">
        <f t="shared" ca="1" si="558"/>
        <v>0</v>
      </c>
      <c r="JB108" s="5">
        <f t="shared" ca="1" si="558"/>
        <v>0</v>
      </c>
      <c r="JC108" s="5">
        <f t="shared" ca="1" si="558"/>
        <v>0</v>
      </c>
      <c r="JD108" s="5">
        <f t="shared" ca="1" si="559"/>
        <v>0</v>
      </c>
      <c r="JE108" s="5"/>
      <c r="JF108" s="5">
        <f t="shared" ca="1" si="560"/>
        <v>103.575</v>
      </c>
      <c r="JG108" s="5">
        <f t="shared" ca="1" si="560"/>
        <v>25.521599999999999</v>
      </c>
      <c r="JH108" s="5">
        <f t="shared" ca="1" si="560"/>
        <v>23.3581</v>
      </c>
      <c r="JI108" s="5">
        <f t="shared" ca="1" si="560"/>
        <v>20.2728</v>
      </c>
      <c r="JJ108" s="5">
        <f t="shared" ca="1" si="560"/>
        <v>0</v>
      </c>
      <c r="JK108" s="5">
        <f t="shared" ca="1" si="560"/>
        <v>1.5367500000000001</v>
      </c>
      <c r="JL108" s="5">
        <f t="shared" ca="1" si="560"/>
        <v>2.4976600000000002</v>
      </c>
      <c r="JM108" s="5">
        <f t="shared" ca="1" si="560"/>
        <v>30.388100000000001</v>
      </c>
      <c r="JN108" s="5"/>
      <c r="JO108" s="19">
        <f t="shared" ca="1" si="505"/>
        <v>37.812111255729306</v>
      </c>
      <c r="JP108" s="19">
        <f t="shared" ca="1" si="506"/>
        <v>12.880129126840927</v>
      </c>
      <c r="JQ108" s="19">
        <f t="shared" ca="1" si="507"/>
        <v>2.5098920336094332</v>
      </c>
      <c r="JR108" s="19">
        <f t="shared" ca="1" si="508"/>
        <v>2.5039686655055773</v>
      </c>
      <c r="JS108" s="19">
        <f t="shared" ca="1" si="509"/>
        <v>0</v>
      </c>
      <c r="JT108" s="19">
        <f t="shared" ca="1" si="510"/>
        <v>0.18923220568436519</v>
      </c>
      <c r="JU108" s="19">
        <f t="shared" ca="1" si="511"/>
        <v>1.3814942995983426</v>
      </c>
      <c r="JV108" s="19">
        <f t="shared" ca="1" si="512"/>
        <v>3.7329371184348412</v>
      </c>
      <c r="JW108" s="19">
        <f t="shared" ca="1" si="513"/>
        <v>14.61443154483309</v>
      </c>
      <c r="JX108" s="19">
        <f t="shared" ca="1" si="514"/>
        <v>0</v>
      </c>
      <c r="JY108" s="19">
        <f t="shared" ca="1" si="515"/>
        <v>0</v>
      </c>
    </row>
    <row r="109" spans="1:285" ht="15" customHeight="1" x14ac:dyDescent="0.25">
      <c r="A109" s="5">
        <f>IF('Old Results'!E89='New Results'!E89,'New Results'!E89,"0")</f>
        <v>53627.8</v>
      </c>
      <c r="B109" s="5">
        <f t="shared" si="561"/>
        <v>0</v>
      </c>
      <c r="C109" s="27">
        <f t="shared" si="413"/>
        <v>88</v>
      </c>
      <c r="D109" s="41" t="str">
        <f>'Old Results'!C89</f>
        <v>0301916-OffMed-GlazingWindowUSHGC</v>
      </c>
      <c r="E109" s="41" t="str">
        <f>'New Results'!C89</f>
        <v>0301916-OffMed-GlazingWindowUSHGC</v>
      </c>
      <c r="F109" s="5">
        <f t="shared" ca="1" si="432"/>
        <v>0</v>
      </c>
      <c r="G109" s="5">
        <f t="shared" ca="1" si="433"/>
        <v>0</v>
      </c>
      <c r="H109" s="5">
        <f t="shared" ca="1" si="434"/>
        <v>0</v>
      </c>
      <c r="I109" s="5">
        <f t="shared" ca="1" si="435"/>
        <v>0</v>
      </c>
      <c r="J109" s="5">
        <f t="shared" ca="1" si="436"/>
        <v>0</v>
      </c>
      <c r="K109" s="5">
        <f t="shared" ca="1" si="437"/>
        <v>0</v>
      </c>
      <c r="L109" s="5">
        <f t="shared" ca="1" si="438"/>
        <v>0</v>
      </c>
      <c r="M109" s="5">
        <f t="shared" ca="1" si="439"/>
        <v>0</v>
      </c>
      <c r="N109" s="5">
        <f t="shared" ca="1" si="440"/>
        <v>0</v>
      </c>
      <c r="O109" s="5">
        <f t="shared" ca="1" si="441"/>
        <v>0</v>
      </c>
      <c r="P109" s="5">
        <f t="shared" ca="1" si="442"/>
        <v>0</v>
      </c>
      <c r="Q109" s="5">
        <f t="shared" ca="1" si="442"/>
        <v>0</v>
      </c>
      <c r="R109" s="5">
        <f t="shared" ca="1" si="443"/>
        <v>0</v>
      </c>
      <c r="S109" s="5">
        <f t="shared" ca="1" si="444"/>
        <v>0</v>
      </c>
      <c r="T109" s="5">
        <f t="shared" ca="1" si="445"/>
        <v>0</v>
      </c>
      <c r="U109" s="5">
        <f t="shared" ca="1" si="446"/>
        <v>0</v>
      </c>
      <c r="V109" s="5">
        <f t="shared" ca="1" si="447"/>
        <v>0</v>
      </c>
      <c r="W109" s="5">
        <f t="shared" ca="1" si="448"/>
        <v>0</v>
      </c>
      <c r="X109" s="5">
        <f t="shared" ca="1" si="449"/>
        <v>0</v>
      </c>
      <c r="Y109" s="5">
        <f t="shared" ca="1" si="450"/>
        <v>0</v>
      </c>
      <c r="Z109" s="5">
        <f t="shared" ca="1" si="451"/>
        <v>0</v>
      </c>
      <c r="AA109" s="5">
        <f t="shared" ca="1" si="452"/>
        <v>0</v>
      </c>
      <c r="AB109" s="5">
        <f t="shared" ca="1" si="453"/>
        <v>0</v>
      </c>
      <c r="AC109" s="5">
        <f t="shared" ca="1" si="453"/>
        <v>0</v>
      </c>
      <c r="AD109" s="37">
        <f t="shared" ca="1" si="454"/>
        <v>0</v>
      </c>
      <c r="AE109" s="37">
        <f t="shared" ca="1" si="455"/>
        <v>0</v>
      </c>
      <c r="AF109" s="37">
        <f t="shared" ca="1" si="456"/>
        <v>0</v>
      </c>
      <c r="AG109" s="37">
        <f t="shared" ca="1" si="457"/>
        <v>0</v>
      </c>
      <c r="AH109" s="37">
        <f t="shared" ca="1" si="458"/>
        <v>0</v>
      </c>
      <c r="AI109" s="37">
        <f t="shared" ca="1" si="459"/>
        <v>0</v>
      </c>
      <c r="AJ109" s="37">
        <f t="shared" ca="1" si="460"/>
        <v>0</v>
      </c>
      <c r="AK109" s="37">
        <f t="shared" ca="1" si="461"/>
        <v>0</v>
      </c>
      <c r="AL109" s="33">
        <f t="shared" ca="1" si="516"/>
        <v>35.908903367283379</v>
      </c>
      <c r="AM109" s="33">
        <f t="shared" ca="1" si="517"/>
        <v>35.908903367283379</v>
      </c>
      <c r="AN109" s="24">
        <f t="shared" ca="1" si="462"/>
        <v>0</v>
      </c>
      <c r="AO109" s="34">
        <f t="shared" ca="1" si="417"/>
        <v>97.445700000000002</v>
      </c>
      <c r="AP109" s="34">
        <f t="shared" ca="1" si="418"/>
        <v>97.445700000000002</v>
      </c>
      <c r="AQ109" s="45">
        <f t="shared" ca="1" si="546"/>
        <v>0</v>
      </c>
      <c r="AR109" s="34">
        <f t="shared" ca="1" si="518"/>
        <v>6.1</v>
      </c>
      <c r="AS109" s="34">
        <f t="shared" ca="1" si="519"/>
        <v>6.1</v>
      </c>
      <c r="AT109" s="47">
        <f t="shared" ca="1" si="547"/>
        <v>0</v>
      </c>
      <c r="AU109" s="5"/>
      <c r="AV109" s="5">
        <f t="shared" ca="1" si="520"/>
        <v>0</v>
      </c>
      <c r="AW109" s="5">
        <f t="shared" ca="1" si="521"/>
        <v>0</v>
      </c>
      <c r="AX109" s="5">
        <f t="shared" ca="1" si="522"/>
        <v>0</v>
      </c>
      <c r="AY109" s="5">
        <f t="shared" ca="1" si="523"/>
        <v>0</v>
      </c>
      <c r="AZ109" s="5">
        <f t="shared" ca="1" si="524"/>
        <v>0</v>
      </c>
      <c r="BA109" s="5">
        <f t="shared" ca="1" si="525"/>
        <v>0</v>
      </c>
      <c r="BB109" s="5">
        <f t="shared" ca="1" si="526"/>
        <v>0</v>
      </c>
      <c r="BC109" s="5">
        <f t="shared" ca="1" si="527"/>
        <v>0</v>
      </c>
      <c r="BD109" s="5">
        <f t="shared" ca="1" si="528"/>
        <v>0</v>
      </c>
      <c r="BE109" s="5">
        <f t="shared" ca="1" si="529"/>
        <v>0</v>
      </c>
      <c r="BF109" s="5">
        <f t="shared" ca="1" si="530"/>
        <v>0</v>
      </c>
      <c r="BG109" s="5">
        <f t="shared" ca="1" si="531"/>
        <v>0</v>
      </c>
      <c r="BH109" s="5">
        <f t="shared" ca="1" si="463"/>
        <v>0</v>
      </c>
      <c r="BI109" s="5">
        <f t="shared" ca="1" si="464"/>
        <v>0</v>
      </c>
      <c r="BJ109" s="5">
        <f t="shared" ca="1" si="465"/>
        <v>0</v>
      </c>
      <c r="BK109" s="5">
        <f t="shared" ca="1" si="466"/>
        <v>0</v>
      </c>
      <c r="BL109" s="5">
        <f t="shared" ca="1" si="467"/>
        <v>0</v>
      </c>
      <c r="BM109" s="5">
        <f t="shared" ca="1" si="468"/>
        <v>0</v>
      </c>
      <c r="BN109" s="5">
        <f t="shared" ca="1" si="469"/>
        <v>0</v>
      </c>
      <c r="BO109" s="5">
        <f t="shared" ca="1" si="470"/>
        <v>0</v>
      </c>
      <c r="BP109" s="5">
        <f t="shared" ca="1" si="471"/>
        <v>0</v>
      </c>
      <c r="BQ109" s="5">
        <f t="shared" ca="1" si="472"/>
        <v>0</v>
      </c>
      <c r="BR109" s="5">
        <f t="shared" ca="1" si="473"/>
        <v>0</v>
      </c>
      <c r="BS109" s="5">
        <f t="shared" ca="1" si="473"/>
        <v>0</v>
      </c>
      <c r="BT109" s="37">
        <f t="shared" ca="1" si="474"/>
        <v>0</v>
      </c>
      <c r="BU109" s="37">
        <f t="shared" ca="1" si="475"/>
        <v>0</v>
      </c>
      <c r="BV109" s="37">
        <f t="shared" ca="1" si="476"/>
        <v>0</v>
      </c>
      <c r="BW109" s="37">
        <f t="shared" ca="1" si="477"/>
        <v>0</v>
      </c>
      <c r="BX109" s="37">
        <f t="shared" ca="1" si="478"/>
        <v>0</v>
      </c>
      <c r="BY109" s="37">
        <f t="shared" ca="1" si="479"/>
        <v>0</v>
      </c>
      <c r="BZ109" s="37">
        <f t="shared" ca="1" si="480"/>
        <v>0</v>
      </c>
      <c r="CA109" s="19">
        <f t="shared" ca="1" si="481"/>
        <v>0</v>
      </c>
      <c r="CB109" s="33">
        <f t="shared" ca="1" si="532"/>
        <v>37.812111255729306</v>
      </c>
      <c r="CC109" s="33">
        <f t="shared" ca="1" si="533"/>
        <v>37.812111255729306</v>
      </c>
      <c r="CD109" s="24">
        <f t="shared" ca="1" si="482"/>
        <v>0</v>
      </c>
      <c r="CE109" s="34">
        <f t="shared" ca="1" si="421"/>
        <v>103.575</v>
      </c>
      <c r="CF109" s="34">
        <f t="shared" ca="1" si="422"/>
        <v>103.575</v>
      </c>
      <c r="CG109" s="45">
        <f t="shared" ca="1" si="534"/>
        <v>0</v>
      </c>
      <c r="CH109" s="5"/>
      <c r="CJ109" s="5">
        <f t="shared" ca="1" si="548"/>
        <v>96</v>
      </c>
      <c r="CK109" s="5">
        <f t="shared" ca="1" si="549"/>
        <v>94</v>
      </c>
      <c r="CL109" s="63">
        <f t="shared" ca="1" si="550"/>
        <v>2.083333333333337E-2</v>
      </c>
      <c r="CO109" s="5">
        <f t="shared" ca="1" si="562"/>
        <v>363824</v>
      </c>
      <c r="CP109" s="5">
        <f t="shared" ca="1" si="562"/>
        <v>39.910699999999999</v>
      </c>
      <c r="CQ109" s="5">
        <f t="shared" ca="1" si="562"/>
        <v>42001</v>
      </c>
      <c r="CR109" s="5">
        <f t="shared" ca="1" si="562"/>
        <v>24933</v>
      </c>
      <c r="CS109" s="5">
        <f t="shared" ca="1" si="562"/>
        <v>0</v>
      </c>
      <c r="CT109" s="5">
        <f t="shared" ca="1" si="562"/>
        <v>4402.62</v>
      </c>
      <c r="CU109" s="5">
        <f t="shared" ca="1" si="562"/>
        <v>0</v>
      </c>
      <c r="CV109" s="5">
        <f t="shared" ca="1" si="562"/>
        <v>62746.5</v>
      </c>
      <c r="CW109" s="5">
        <f t="shared" ca="1" si="562"/>
        <v>229701</v>
      </c>
      <c r="CX109" s="5">
        <f t="shared" ca="1" si="562"/>
        <v>0</v>
      </c>
      <c r="CY109" s="5">
        <f t="shared" ca="1" si="562"/>
        <v>0</v>
      </c>
      <c r="CZ109" s="5">
        <f t="shared" ca="1" si="563"/>
        <v>0</v>
      </c>
      <c r="DA109" s="5"/>
      <c r="DB109" s="5">
        <f t="shared" ca="1" si="564"/>
        <v>6843.48</v>
      </c>
      <c r="DC109" s="5">
        <f t="shared" ca="1" si="564"/>
        <v>6134</v>
      </c>
      <c r="DD109" s="5">
        <f t="shared" ca="1" si="564"/>
        <v>0</v>
      </c>
      <c r="DE109" s="5">
        <f t="shared" ca="1" si="564"/>
        <v>0</v>
      </c>
      <c r="DF109" s="5">
        <f t="shared" ca="1" si="564"/>
        <v>0</v>
      </c>
      <c r="DG109" s="5">
        <f t="shared" ca="1" si="564"/>
        <v>0</v>
      </c>
      <c r="DH109" s="5">
        <f t="shared" ca="1" si="564"/>
        <v>709.48400000000004</v>
      </c>
      <c r="DI109" s="5">
        <f t="shared" ca="1" si="564"/>
        <v>0</v>
      </c>
      <c r="DJ109" s="5">
        <f t="shared" ca="1" si="564"/>
        <v>0</v>
      </c>
      <c r="DK109" s="5">
        <f t="shared" ca="1" si="564"/>
        <v>0</v>
      </c>
      <c r="DL109" s="5">
        <f t="shared" ca="1" si="564"/>
        <v>0</v>
      </c>
      <c r="DM109" s="5">
        <f t="shared" ca="1" si="565"/>
        <v>0</v>
      </c>
      <c r="DN109" s="5"/>
      <c r="DO109" s="5">
        <f t="shared" ca="1" si="566"/>
        <v>97.445700000000002</v>
      </c>
      <c r="DP109" s="5">
        <f t="shared" ca="1" si="566"/>
        <v>22.665800000000001</v>
      </c>
      <c r="DQ109" s="5">
        <f t="shared" ca="1" si="566"/>
        <v>24.881499999999999</v>
      </c>
      <c r="DR109" s="5">
        <f t="shared" ca="1" si="566"/>
        <v>12.952299999999999</v>
      </c>
      <c r="DS109" s="5">
        <f t="shared" ca="1" si="566"/>
        <v>0</v>
      </c>
      <c r="DT109" s="5">
        <f t="shared" ca="1" si="566"/>
        <v>2.2787799999999998</v>
      </c>
      <c r="DU109" s="5">
        <f t="shared" ca="1" si="566"/>
        <v>2.3921999999999999</v>
      </c>
      <c r="DV109" s="5">
        <f t="shared" ca="1" si="566"/>
        <v>32.275199999999998</v>
      </c>
      <c r="DW109" s="5"/>
      <c r="DX109" s="19">
        <f t="shared" ca="1" si="483"/>
        <v>35.908903367283379</v>
      </c>
      <c r="DY109" s="19">
        <f t="shared" ca="1" si="484"/>
        <v>11.440636671808276</v>
      </c>
      <c r="DZ109" s="19">
        <f t="shared" ca="1" si="485"/>
        <v>2.6722597607957068</v>
      </c>
      <c r="EA109" s="19">
        <f t="shared" ca="1" si="486"/>
        <v>1.586330149661183</v>
      </c>
      <c r="EB109" s="19">
        <f t="shared" ca="1" si="487"/>
        <v>0</v>
      </c>
      <c r="EC109" s="19">
        <f t="shared" ca="1" si="488"/>
        <v>0.28011105135769132</v>
      </c>
      <c r="ED109" s="19">
        <f t="shared" ca="1" si="489"/>
        <v>1.3229780076751239</v>
      </c>
      <c r="EE109" s="19">
        <f t="shared" ca="1" si="490"/>
        <v>3.9921655932184423</v>
      </c>
      <c r="EF109" s="19">
        <f t="shared" ca="1" si="491"/>
        <v>14.61443154483309</v>
      </c>
      <c r="EG109" s="19">
        <f t="shared" ca="1" si="492"/>
        <v>0</v>
      </c>
      <c r="EH109" s="19">
        <f t="shared" ca="1" si="493"/>
        <v>0</v>
      </c>
      <c r="EI109" s="5"/>
      <c r="EJ109" s="5"/>
      <c r="EK109" s="5"/>
      <c r="EL109" s="5">
        <f t="shared" ca="1" si="551"/>
        <v>363824</v>
      </c>
      <c r="EM109" s="5">
        <f t="shared" ca="1" si="551"/>
        <v>39.910699999999999</v>
      </c>
      <c r="EN109" s="5">
        <f t="shared" ca="1" si="551"/>
        <v>42001</v>
      </c>
      <c r="EO109" s="5">
        <f t="shared" ca="1" si="551"/>
        <v>24933</v>
      </c>
      <c r="EP109" s="5">
        <f t="shared" ca="1" si="551"/>
        <v>0</v>
      </c>
      <c r="EQ109" s="5">
        <f t="shared" ca="1" si="551"/>
        <v>4402.62</v>
      </c>
      <c r="ER109" s="5">
        <f t="shared" ca="1" si="551"/>
        <v>0</v>
      </c>
      <c r="ES109" s="5">
        <f t="shared" ca="1" si="551"/>
        <v>62746.5</v>
      </c>
      <c r="ET109" s="5">
        <f t="shared" ca="1" si="551"/>
        <v>229701</v>
      </c>
      <c r="EU109" s="5">
        <f t="shared" ca="1" si="551"/>
        <v>0</v>
      </c>
      <c r="EV109" s="5">
        <f t="shared" ca="1" si="551"/>
        <v>0</v>
      </c>
      <c r="EW109" s="5">
        <f t="shared" ca="1" si="552"/>
        <v>0</v>
      </c>
      <c r="EX109" s="5"/>
      <c r="EY109" s="5">
        <f t="shared" ca="1" si="553"/>
        <v>6843.48</v>
      </c>
      <c r="EZ109" s="5">
        <f t="shared" ca="1" si="553"/>
        <v>6134</v>
      </c>
      <c r="FA109" s="5">
        <f t="shared" ca="1" si="553"/>
        <v>0</v>
      </c>
      <c r="FB109" s="5">
        <f t="shared" ca="1" si="553"/>
        <v>0</v>
      </c>
      <c r="FC109" s="5">
        <f t="shared" ca="1" si="553"/>
        <v>0</v>
      </c>
      <c r="FD109" s="5">
        <f t="shared" ca="1" si="553"/>
        <v>0</v>
      </c>
      <c r="FE109" s="5">
        <f t="shared" ca="1" si="553"/>
        <v>709.48400000000004</v>
      </c>
      <c r="FF109" s="5">
        <f t="shared" ca="1" si="553"/>
        <v>0</v>
      </c>
      <c r="FG109" s="5">
        <f t="shared" ca="1" si="553"/>
        <v>0</v>
      </c>
      <c r="FH109" s="5">
        <f t="shared" ca="1" si="553"/>
        <v>0</v>
      </c>
      <c r="FI109" s="5">
        <f t="shared" ca="1" si="553"/>
        <v>0</v>
      </c>
      <c r="FJ109" s="5">
        <f t="shared" ca="1" si="554"/>
        <v>0</v>
      </c>
      <c r="FK109" s="5"/>
      <c r="FL109" s="5">
        <f t="shared" ca="1" si="555"/>
        <v>97.445700000000002</v>
      </c>
      <c r="FM109" s="5">
        <f t="shared" ca="1" si="555"/>
        <v>22.665800000000001</v>
      </c>
      <c r="FN109" s="5">
        <f t="shared" ca="1" si="555"/>
        <v>24.881499999999999</v>
      </c>
      <c r="FO109" s="5">
        <f t="shared" ca="1" si="555"/>
        <v>12.952299999999999</v>
      </c>
      <c r="FP109" s="5">
        <f t="shared" ca="1" si="555"/>
        <v>0</v>
      </c>
      <c r="FQ109" s="5">
        <f t="shared" ca="1" si="555"/>
        <v>2.2787799999999998</v>
      </c>
      <c r="FR109" s="5">
        <f t="shared" ca="1" si="555"/>
        <v>2.3921999999999999</v>
      </c>
      <c r="FS109" s="5">
        <f t="shared" ca="1" si="555"/>
        <v>32.275199999999998</v>
      </c>
      <c r="FT109" s="5"/>
      <c r="FU109" s="19">
        <f t="shared" ca="1" si="494"/>
        <v>35.908903367283379</v>
      </c>
      <c r="FV109" s="19">
        <f t="shared" ca="1" si="495"/>
        <v>11.440636671808276</v>
      </c>
      <c r="FW109" s="19">
        <f t="shared" ca="1" si="496"/>
        <v>2.6722597607957068</v>
      </c>
      <c r="FX109" s="19">
        <f t="shared" ca="1" si="497"/>
        <v>1.586330149661183</v>
      </c>
      <c r="FY109" s="19">
        <f t="shared" ca="1" si="498"/>
        <v>0</v>
      </c>
      <c r="FZ109" s="19">
        <f t="shared" ca="1" si="499"/>
        <v>0.28011105135769132</v>
      </c>
      <c r="GA109" s="19">
        <f t="shared" ca="1" si="500"/>
        <v>1.3229780076751239</v>
      </c>
      <c r="GB109" s="19">
        <f t="shared" ca="1" si="501"/>
        <v>3.9921655932184423</v>
      </c>
      <c r="GC109" s="19">
        <f t="shared" ca="1" si="502"/>
        <v>14.61443154483309</v>
      </c>
      <c r="GD109" s="19">
        <f t="shared" ca="1" si="503"/>
        <v>0</v>
      </c>
      <c r="GE109" s="19">
        <f t="shared" ca="1" si="504"/>
        <v>0</v>
      </c>
      <c r="GF109" s="5"/>
      <c r="GG109" s="5"/>
      <c r="GH109" s="5"/>
      <c r="GI109" s="5">
        <f t="shared" ca="1" si="567"/>
        <v>370195</v>
      </c>
      <c r="GJ109" s="5">
        <f t="shared" ca="1" si="567"/>
        <v>42.200699999999998</v>
      </c>
      <c r="GK109" s="5">
        <f t="shared" ca="1" si="567"/>
        <v>39449</v>
      </c>
      <c r="GL109" s="5">
        <f t="shared" ca="1" si="567"/>
        <v>39355.9</v>
      </c>
      <c r="GM109" s="5">
        <f t="shared" ca="1" si="567"/>
        <v>0</v>
      </c>
      <c r="GN109" s="5">
        <f t="shared" ca="1" si="567"/>
        <v>2974.24</v>
      </c>
      <c r="GO109" s="5">
        <f t="shared" ca="1" si="567"/>
        <v>0</v>
      </c>
      <c r="GP109" s="5">
        <f t="shared" ca="1" si="567"/>
        <v>58672.1</v>
      </c>
      <c r="GQ109" s="5">
        <f t="shared" ca="1" si="567"/>
        <v>229701</v>
      </c>
      <c r="GR109" s="5">
        <f t="shared" ca="1" si="567"/>
        <v>0</v>
      </c>
      <c r="GS109" s="5">
        <f t="shared" ca="1" si="567"/>
        <v>0</v>
      </c>
      <c r="GT109" s="5">
        <f t="shared" ca="1" si="568"/>
        <v>0</v>
      </c>
      <c r="GU109" s="5"/>
      <c r="GV109" s="5">
        <f t="shared" ca="1" si="569"/>
        <v>7646.75</v>
      </c>
      <c r="GW109" s="5">
        <f t="shared" ca="1" si="569"/>
        <v>6905.89</v>
      </c>
      <c r="GX109" s="5">
        <f t="shared" ca="1" si="569"/>
        <v>0</v>
      </c>
      <c r="GY109" s="5">
        <f t="shared" ca="1" si="569"/>
        <v>0</v>
      </c>
      <c r="GZ109" s="5">
        <f t="shared" ca="1" si="569"/>
        <v>0</v>
      </c>
      <c r="HA109" s="5">
        <f t="shared" ca="1" si="569"/>
        <v>0</v>
      </c>
      <c r="HB109" s="5">
        <f t="shared" ca="1" si="569"/>
        <v>740.86500000000001</v>
      </c>
      <c r="HC109" s="5">
        <f t="shared" ca="1" si="569"/>
        <v>0</v>
      </c>
      <c r="HD109" s="5">
        <f t="shared" ca="1" si="569"/>
        <v>0</v>
      </c>
      <c r="HE109" s="5">
        <f t="shared" ca="1" si="569"/>
        <v>0</v>
      </c>
      <c r="HF109" s="5">
        <f t="shared" ca="1" si="569"/>
        <v>0</v>
      </c>
      <c r="HG109" s="5">
        <f t="shared" ca="1" si="570"/>
        <v>0</v>
      </c>
      <c r="HH109" s="5"/>
      <c r="HI109" s="5">
        <f t="shared" ca="1" si="571"/>
        <v>103.575</v>
      </c>
      <c r="HJ109" s="5">
        <f t="shared" ca="1" si="571"/>
        <v>25.521599999999999</v>
      </c>
      <c r="HK109" s="5">
        <f t="shared" ca="1" si="571"/>
        <v>23.3581</v>
      </c>
      <c r="HL109" s="5">
        <f t="shared" ca="1" si="571"/>
        <v>20.2728</v>
      </c>
      <c r="HM109" s="5">
        <f t="shared" ca="1" si="571"/>
        <v>0</v>
      </c>
      <c r="HN109" s="5">
        <f t="shared" ca="1" si="571"/>
        <v>1.5367500000000001</v>
      </c>
      <c r="HO109" s="5">
        <f t="shared" ca="1" si="571"/>
        <v>2.4976600000000002</v>
      </c>
      <c r="HP109" s="5">
        <f t="shared" ca="1" si="571"/>
        <v>30.388100000000001</v>
      </c>
      <c r="HQ109" s="5"/>
      <c r="HR109" s="19">
        <f t="shared" ca="1" si="535"/>
        <v>37.812111255729306</v>
      </c>
      <c r="HS109" s="19">
        <f t="shared" ca="1" si="536"/>
        <v>12.880129126840927</v>
      </c>
      <c r="HT109" s="19">
        <f t="shared" ca="1" si="537"/>
        <v>2.5098920336094332</v>
      </c>
      <c r="HU109" s="19">
        <f t="shared" ca="1" si="538"/>
        <v>2.5039686655055773</v>
      </c>
      <c r="HV109" s="19">
        <f t="shared" ca="1" si="539"/>
        <v>0</v>
      </c>
      <c r="HW109" s="19">
        <f t="shared" ca="1" si="540"/>
        <v>0.18923220568436519</v>
      </c>
      <c r="HX109" s="19">
        <f t="shared" ca="1" si="541"/>
        <v>1.3814942995983426</v>
      </c>
      <c r="HY109" s="19">
        <f t="shared" ca="1" si="542"/>
        <v>3.7329371184348412</v>
      </c>
      <c r="HZ109" s="19">
        <f t="shared" ca="1" si="543"/>
        <v>14.61443154483309</v>
      </c>
      <c r="IA109" s="19">
        <f t="shared" ca="1" si="544"/>
        <v>0</v>
      </c>
      <c r="IB109" s="19">
        <f t="shared" ca="1" si="545"/>
        <v>0</v>
      </c>
      <c r="IC109" s="5"/>
      <c r="ID109" s="5"/>
      <c r="IE109" s="5"/>
      <c r="IF109" s="5">
        <f t="shared" ca="1" si="556"/>
        <v>370195</v>
      </c>
      <c r="IG109" s="5">
        <f t="shared" ca="1" si="556"/>
        <v>42.200699999999998</v>
      </c>
      <c r="IH109" s="5">
        <f t="shared" ca="1" si="556"/>
        <v>39449</v>
      </c>
      <c r="II109" s="5">
        <f t="shared" ca="1" si="556"/>
        <v>39355.9</v>
      </c>
      <c r="IJ109" s="5">
        <f t="shared" ca="1" si="556"/>
        <v>0</v>
      </c>
      <c r="IK109" s="5">
        <f t="shared" ca="1" si="556"/>
        <v>2974.24</v>
      </c>
      <c r="IL109" s="5">
        <f t="shared" ca="1" si="556"/>
        <v>0</v>
      </c>
      <c r="IM109" s="5">
        <f t="shared" ca="1" si="556"/>
        <v>58672.1</v>
      </c>
      <c r="IN109" s="5">
        <f t="shared" ca="1" si="556"/>
        <v>229701</v>
      </c>
      <c r="IO109" s="5">
        <f t="shared" ca="1" si="556"/>
        <v>0</v>
      </c>
      <c r="IP109" s="5">
        <f t="shared" ca="1" si="556"/>
        <v>0</v>
      </c>
      <c r="IQ109" s="5">
        <f t="shared" ca="1" si="557"/>
        <v>0</v>
      </c>
      <c r="IR109" s="5"/>
      <c r="IS109" s="5">
        <f t="shared" ca="1" si="558"/>
        <v>7646.75</v>
      </c>
      <c r="IT109" s="5">
        <f t="shared" ca="1" si="558"/>
        <v>6905.89</v>
      </c>
      <c r="IU109" s="5">
        <f t="shared" ca="1" si="558"/>
        <v>0</v>
      </c>
      <c r="IV109" s="5">
        <f t="shared" ca="1" si="558"/>
        <v>0</v>
      </c>
      <c r="IW109" s="5">
        <f t="shared" ca="1" si="558"/>
        <v>0</v>
      </c>
      <c r="IX109" s="5">
        <f t="shared" ca="1" si="558"/>
        <v>0</v>
      </c>
      <c r="IY109" s="5">
        <f t="shared" ca="1" si="558"/>
        <v>740.86500000000001</v>
      </c>
      <c r="IZ109" s="5">
        <f t="shared" ca="1" si="558"/>
        <v>0</v>
      </c>
      <c r="JA109" s="5">
        <f t="shared" ca="1" si="558"/>
        <v>0</v>
      </c>
      <c r="JB109" s="5">
        <f t="shared" ca="1" si="558"/>
        <v>0</v>
      </c>
      <c r="JC109" s="5">
        <f t="shared" ca="1" si="558"/>
        <v>0</v>
      </c>
      <c r="JD109" s="5">
        <f t="shared" ca="1" si="559"/>
        <v>0</v>
      </c>
      <c r="JE109" s="5"/>
      <c r="JF109" s="5">
        <f t="shared" ca="1" si="560"/>
        <v>103.575</v>
      </c>
      <c r="JG109" s="5">
        <f t="shared" ca="1" si="560"/>
        <v>25.521599999999999</v>
      </c>
      <c r="JH109" s="5">
        <f t="shared" ca="1" si="560"/>
        <v>23.3581</v>
      </c>
      <c r="JI109" s="5">
        <f t="shared" ca="1" si="560"/>
        <v>20.2728</v>
      </c>
      <c r="JJ109" s="5">
        <f t="shared" ca="1" si="560"/>
        <v>0</v>
      </c>
      <c r="JK109" s="5">
        <f t="shared" ca="1" si="560"/>
        <v>1.5367500000000001</v>
      </c>
      <c r="JL109" s="5">
        <f t="shared" ca="1" si="560"/>
        <v>2.4976600000000002</v>
      </c>
      <c r="JM109" s="5">
        <f t="shared" ca="1" si="560"/>
        <v>30.388100000000001</v>
      </c>
      <c r="JN109" s="5"/>
      <c r="JO109" s="19">
        <f t="shared" ca="1" si="505"/>
        <v>37.812111255729306</v>
      </c>
      <c r="JP109" s="19">
        <f t="shared" ca="1" si="506"/>
        <v>12.880129126840927</v>
      </c>
      <c r="JQ109" s="19">
        <f t="shared" ca="1" si="507"/>
        <v>2.5098920336094332</v>
      </c>
      <c r="JR109" s="19">
        <f t="shared" ca="1" si="508"/>
        <v>2.5039686655055773</v>
      </c>
      <c r="JS109" s="19">
        <f t="shared" ca="1" si="509"/>
        <v>0</v>
      </c>
      <c r="JT109" s="19">
        <f t="shared" ca="1" si="510"/>
        <v>0.18923220568436519</v>
      </c>
      <c r="JU109" s="19">
        <f t="shared" ca="1" si="511"/>
        <v>1.3814942995983426</v>
      </c>
      <c r="JV109" s="19">
        <f t="shared" ca="1" si="512"/>
        <v>3.7329371184348412</v>
      </c>
      <c r="JW109" s="19">
        <f t="shared" ca="1" si="513"/>
        <v>14.61443154483309</v>
      </c>
      <c r="JX109" s="19">
        <f t="shared" ca="1" si="514"/>
        <v>0</v>
      </c>
      <c r="JY109" s="19">
        <f t="shared" ca="1" si="515"/>
        <v>0</v>
      </c>
    </row>
    <row r="110" spans="1:285" ht="15" customHeight="1" x14ac:dyDescent="0.25">
      <c r="A110" s="5">
        <f>IF('Old Results'!E90='New Results'!E90,'New Results'!E90,"0")</f>
        <v>53627.8</v>
      </c>
      <c r="B110" s="5">
        <f t="shared" si="561"/>
        <v>0</v>
      </c>
      <c r="C110" s="27">
        <f t="shared" si="413"/>
        <v>89</v>
      </c>
      <c r="D110" s="41" t="str">
        <f>'Old Results'!C90</f>
        <v>0302006-OffMed-FloorSlabInsulation</v>
      </c>
      <c r="E110" s="41" t="str">
        <f>'New Results'!C90</f>
        <v>0302006-OffMed-FloorSlabInsulation</v>
      </c>
      <c r="F110" s="5">
        <f t="shared" ca="1" si="432"/>
        <v>0</v>
      </c>
      <c r="G110" s="5">
        <f t="shared" ca="1" si="433"/>
        <v>0</v>
      </c>
      <c r="H110" s="5">
        <f t="shared" ca="1" si="434"/>
        <v>0</v>
      </c>
      <c r="I110" s="5">
        <f t="shared" ca="1" si="435"/>
        <v>0</v>
      </c>
      <c r="J110" s="5">
        <f t="shared" ca="1" si="436"/>
        <v>0</v>
      </c>
      <c r="K110" s="5">
        <f t="shared" ca="1" si="437"/>
        <v>0</v>
      </c>
      <c r="L110" s="5">
        <f t="shared" ca="1" si="438"/>
        <v>0</v>
      </c>
      <c r="M110" s="5">
        <f t="shared" ca="1" si="439"/>
        <v>0</v>
      </c>
      <c r="N110" s="5">
        <f t="shared" ca="1" si="440"/>
        <v>0</v>
      </c>
      <c r="O110" s="5">
        <f t="shared" ca="1" si="441"/>
        <v>0</v>
      </c>
      <c r="P110" s="5">
        <f t="shared" ca="1" si="442"/>
        <v>0</v>
      </c>
      <c r="Q110" s="5">
        <f t="shared" ca="1" si="442"/>
        <v>0</v>
      </c>
      <c r="R110" s="5">
        <f t="shared" ca="1" si="443"/>
        <v>0</v>
      </c>
      <c r="S110" s="5">
        <f t="shared" ca="1" si="444"/>
        <v>0</v>
      </c>
      <c r="T110" s="5">
        <f t="shared" ca="1" si="445"/>
        <v>0</v>
      </c>
      <c r="U110" s="5">
        <f t="shared" ca="1" si="446"/>
        <v>0</v>
      </c>
      <c r="V110" s="5">
        <f t="shared" ca="1" si="447"/>
        <v>0</v>
      </c>
      <c r="W110" s="5">
        <f t="shared" ca="1" si="448"/>
        <v>0</v>
      </c>
      <c r="X110" s="5">
        <f t="shared" ca="1" si="449"/>
        <v>0</v>
      </c>
      <c r="Y110" s="5">
        <f t="shared" ca="1" si="450"/>
        <v>0</v>
      </c>
      <c r="Z110" s="5">
        <f t="shared" ca="1" si="451"/>
        <v>0</v>
      </c>
      <c r="AA110" s="5">
        <f t="shared" ca="1" si="452"/>
        <v>0</v>
      </c>
      <c r="AB110" s="5">
        <f t="shared" ca="1" si="453"/>
        <v>0</v>
      </c>
      <c r="AC110" s="5">
        <f t="shared" ca="1" si="453"/>
        <v>0</v>
      </c>
      <c r="AD110" s="37">
        <f t="shared" ca="1" si="454"/>
        <v>0</v>
      </c>
      <c r="AE110" s="37">
        <f t="shared" ca="1" si="455"/>
        <v>0</v>
      </c>
      <c r="AF110" s="37">
        <f t="shared" ca="1" si="456"/>
        <v>0</v>
      </c>
      <c r="AG110" s="37">
        <f t="shared" ca="1" si="457"/>
        <v>0</v>
      </c>
      <c r="AH110" s="37">
        <f t="shared" ca="1" si="458"/>
        <v>0</v>
      </c>
      <c r="AI110" s="37">
        <f t="shared" ca="1" si="459"/>
        <v>0</v>
      </c>
      <c r="AJ110" s="37">
        <f t="shared" ca="1" si="460"/>
        <v>0</v>
      </c>
      <c r="AK110" s="37">
        <f t="shared" ca="1" si="461"/>
        <v>0</v>
      </c>
      <c r="AL110" s="33">
        <f t="shared" ca="1" si="516"/>
        <v>28.796063310447192</v>
      </c>
      <c r="AM110" s="33">
        <f t="shared" ca="1" si="517"/>
        <v>28.796063310447192</v>
      </c>
      <c r="AN110" s="24">
        <f t="shared" ca="1" si="462"/>
        <v>0</v>
      </c>
      <c r="AO110" s="34">
        <f t="shared" ca="1" si="417"/>
        <v>108.11799999999999</v>
      </c>
      <c r="AP110" s="34">
        <f t="shared" ca="1" si="418"/>
        <v>108.11799999999999</v>
      </c>
      <c r="AQ110" s="45">
        <f t="shared" ca="1" si="546"/>
        <v>0</v>
      </c>
      <c r="AR110" s="34">
        <f t="shared" ca="1" si="518"/>
        <v>3.1</v>
      </c>
      <c r="AS110" s="34">
        <f t="shared" ca="1" si="519"/>
        <v>3.1</v>
      </c>
      <c r="AT110" s="47">
        <f t="shared" ca="1" si="547"/>
        <v>0</v>
      </c>
      <c r="AU110" s="5"/>
      <c r="AV110" s="5">
        <f t="shared" ca="1" si="520"/>
        <v>0</v>
      </c>
      <c r="AW110" s="5">
        <f t="shared" ca="1" si="521"/>
        <v>0</v>
      </c>
      <c r="AX110" s="5">
        <f t="shared" ca="1" si="522"/>
        <v>0</v>
      </c>
      <c r="AY110" s="5">
        <f t="shared" ca="1" si="523"/>
        <v>0</v>
      </c>
      <c r="AZ110" s="5">
        <f t="shared" ca="1" si="524"/>
        <v>0</v>
      </c>
      <c r="BA110" s="5">
        <f t="shared" ca="1" si="525"/>
        <v>0</v>
      </c>
      <c r="BB110" s="5">
        <f t="shared" ca="1" si="526"/>
        <v>0</v>
      </c>
      <c r="BC110" s="5">
        <f t="shared" ca="1" si="527"/>
        <v>0</v>
      </c>
      <c r="BD110" s="5">
        <f t="shared" ca="1" si="528"/>
        <v>0</v>
      </c>
      <c r="BE110" s="5">
        <f t="shared" ca="1" si="529"/>
        <v>0</v>
      </c>
      <c r="BF110" s="5">
        <f t="shared" ca="1" si="530"/>
        <v>0</v>
      </c>
      <c r="BG110" s="5">
        <f t="shared" ca="1" si="531"/>
        <v>0</v>
      </c>
      <c r="BH110" s="5">
        <f t="shared" ca="1" si="463"/>
        <v>0</v>
      </c>
      <c r="BI110" s="5">
        <f t="shared" ca="1" si="464"/>
        <v>0</v>
      </c>
      <c r="BJ110" s="5">
        <f t="shared" ca="1" si="465"/>
        <v>0</v>
      </c>
      <c r="BK110" s="5">
        <f t="shared" ca="1" si="466"/>
        <v>0</v>
      </c>
      <c r="BL110" s="5">
        <f t="shared" ca="1" si="467"/>
        <v>0</v>
      </c>
      <c r="BM110" s="5">
        <f t="shared" ca="1" si="468"/>
        <v>0</v>
      </c>
      <c r="BN110" s="5">
        <f t="shared" ca="1" si="469"/>
        <v>0</v>
      </c>
      <c r="BO110" s="5">
        <f t="shared" ca="1" si="470"/>
        <v>0</v>
      </c>
      <c r="BP110" s="5">
        <f t="shared" ca="1" si="471"/>
        <v>0</v>
      </c>
      <c r="BQ110" s="5">
        <f t="shared" ca="1" si="472"/>
        <v>0</v>
      </c>
      <c r="BR110" s="5">
        <f t="shared" ca="1" si="473"/>
        <v>0</v>
      </c>
      <c r="BS110" s="5">
        <f t="shared" ca="1" si="473"/>
        <v>0</v>
      </c>
      <c r="BT110" s="37">
        <f t="shared" ca="1" si="474"/>
        <v>0</v>
      </c>
      <c r="BU110" s="37">
        <f t="shared" ca="1" si="475"/>
        <v>0</v>
      </c>
      <c r="BV110" s="37">
        <f t="shared" ca="1" si="476"/>
        <v>0</v>
      </c>
      <c r="BW110" s="37">
        <f t="shared" ca="1" si="477"/>
        <v>0</v>
      </c>
      <c r="BX110" s="37">
        <f t="shared" ca="1" si="478"/>
        <v>0</v>
      </c>
      <c r="BY110" s="37">
        <f t="shared" ca="1" si="479"/>
        <v>0</v>
      </c>
      <c r="BZ110" s="37">
        <f t="shared" ca="1" si="480"/>
        <v>0</v>
      </c>
      <c r="CA110" s="19">
        <f t="shared" ca="1" si="481"/>
        <v>0</v>
      </c>
      <c r="CB110" s="33">
        <f t="shared" ca="1" si="532"/>
        <v>29.859221299400684</v>
      </c>
      <c r="CC110" s="33">
        <f t="shared" ca="1" si="533"/>
        <v>29.859221299400684</v>
      </c>
      <c r="CD110" s="24">
        <f t="shared" ca="1" si="482"/>
        <v>0</v>
      </c>
      <c r="CE110" s="34">
        <f t="shared" ca="1" si="421"/>
        <v>111.24299999999999</v>
      </c>
      <c r="CF110" s="34">
        <f t="shared" ca="1" si="422"/>
        <v>111.24299999999999</v>
      </c>
      <c r="CG110" s="45">
        <f t="shared" ca="1" si="534"/>
        <v>0</v>
      </c>
      <c r="CH110" s="5"/>
      <c r="CJ110" s="5">
        <f t="shared" ca="1" si="548"/>
        <v>79</v>
      </c>
      <c r="CK110" s="5">
        <f t="shared" ca="1" si="549"/>
        <v>78</v>
      </c>
      <c r="CL110" s="63">
        <f t="shared" ca="1" si="550"/>
        <v>1.2658227848101222E-2</v>
      </c>
      <c r="CO110" s="5">
        <f t="shared" ca="1" si="562"/>
        <v>394977</v>
      </c>
      <c r="CP110" s="5">
        <f t="shared" ca="1" si="562"/>
        <v>8.8294499999999996</v>
      </c>
      <c r="CQ110" s="5">
        <f t="shared" ca="1" si="562"/>
        <v>78717.600000000006</v>
      </c>
      <c r="CR110" s="5">
        <f t="shared" ca="1" si="562"/>
        <v>22017.7</v>
      </c>
      <c r="CS110" s="5">
        <f t="shared" ca="1" si="562"/>
        <v>0</v>
      </c>
      <c r="CT110" s="5">
        <f t="shared" ca="1" si="562"/>
        <v>1778.79</v>
      </c>
      <c r="CU110" s="5">
        <f t="shared" ca="1" si="562"/>
        <v>0</v>
      </c>
      <c r="CV110" s="5">
        <f t="shared" ca="1" si="562"/>
        <v>62752.7</v>
      </c>
      <c r="CW110" s="5">
        <f t="shared" ca="1" si="562"/>
        <v>229701</v>
      </c>
      <c r="CX110" s="5">
        <f t="shared" ca="1" si="562"/>
        <v>0</v>
      </c>
      <c r="CY110" s="5">
        <f t="shared" ca="1" si="562"/>
        <v>0</v>
      </c>
      <c r="CZ110" s="5">
        <f t="shared" ca="1" si="563"/>
        <v>0</v>
      </c>
      <c r="DA110" s="5"/>
      <c r="DB110" s="5">
        <f t="shared" ca="1" si="564"/>
        <v>1966.08</v>
      </c>
      <c r="DC110" s="5">
        <f t="shared" ca="1" si="564"/>
        <v>1357.03</v>
      </c>
      <c r="DD110" s="5">
        <f t="shared" ca="1" si="564"/>
        <v>0</v>
      </c>
      <c r="DE110" s="5">
        <f t="shared" ca="1" si="564"/>
        <v>0</v>
      </c>
      <c r="DF110" s="5">
        <f t="shared" ca="1" si="564"/>
        <v>0</v>
      </c>
      <c r="DG110" s="5">
        <f t="shared" ca="1" si="564"/>
        <v>0</v>
      </c>
      <c r="DH110" s="5">
        <f t="shared" ca="1" si="564"/>
        <v>609.04499999999996</v>
      </c>
      <c r="DI110" s="5">
        <f t="shared" ca="1" si="564"/>
        <v>0</v>
      </c>
      <c r="DJ110" s="5">
        <f t="shared" ca="1" si="564"/>
        <v>0</v>
      </c>
      <c r="DK110" s="5">
        <f t="shared" ca="1" si="564"/>
        <v>0</v>
      </c>
      <c r="DL110" s="5">
        <f t="shared" ca="1" si="564"/>
        <v>0</v>
      </c>
      <c r="DM110" s="5">
        <f t="shared" ca="1" si="565"/>
        <v>0</v>
      </c>
      <c r="DN110" s="5"/>
      <c r="DO110" s="5">
        <f t="shared" ca="1" si="566"/>
        <v>108.11799999999999</v>
      </c>
      <c r="DP110" s="5">
        <f t="shared" ca="1" si="566"/>
        <v>5.0869600000000004</v>
      </c>
      <c r="DQ110" s="5">
        <f t="shared" ca="1" si="566"/>
        <v>53.8508</v>
      </c>
      <c r="DR110" s="5">
        <f t="shared" ca="1" si="566"/>
        <v>12.0505</v>
      </c>
      <c r="DS110" s="5">
        <f t="shared" ca="1" si="566"/>
        <v>0</v>
      </c>
      <c r="DT110" s="5">
        <f t="shared" ca="1" si="566"/>
        <v>0.81390099999999999</v>
      </c>
      <c r="DU110" s="5">
        <f t="shared" ca="1" si="566"/>
        <v>2.0487299999999999</v>
      </c>
      <c r="DV110" s="5">
        <f t="shared" ca="1" si="566"/>
        <v>34.2667</v>
      </c>
      <c r="DW110" s="5"/>
      <c r="DX110" s="19">
        <f t="shared" ca="1" si="483"/>
        <v>28.796063310447192</v>
      </c>
      <c r="DY110" s="19">
        <f t="shared" ca="1" si="484"/>
        <v>2.5310217104449557</v>
      </c>
      <c r="DZ110" s="19">
        <f t="shared" ca="1" si="485"/>
        <v>5.0083063485729413</v>
      </c>
      <c r="EA110" s="19">
        <f t="shared" ca="1" si="486"/>
        <v>1.4008479258891842</v>
      </c>
      <c r="EB110" s="19">
        <f t="shared" ca="1" si="487"/>
        <v>0</v>
      </c>
      <c r="EC110" s="19">
        <f t="shared" ca="1" si="488"/>
        <v>0.11317323253983939</v>
      </c>
      <c r="ED110" s="19">
        <f t="shared" ca="1" si="489"/>
        <v>1.1356889523717175</v>
      </c>
      <c r="EE110" s="19">
        <f t="shared" ca="1" si="490"/>
        <v>3.9925600602672491</v>
      </c>
      <c r="EF110" s="19">
        <f t="shared" ca="1" si="491"/>
        <v>14.61443154483309</v>
      </c>
      <c r="EG110" s="19">
        <f t="shared" ca="1" si="492"/>
        <v>0</v>
      </c>
      <c r="EH110" s="19">
        <f t="shared" ca="1" si="493"/>
        <v>0</v>
      </c>
      <c r="EI110" s="5"/>
      <c r="EJ110" s="5"/>
      <c r="EK110" s="5"/>
      <c r="EL110" s="5">
        <f t="shared" ca="1" si="551"/>
        <v>394977</v>
      </c>
      <c r="EM110" s="5">
        <f t="shared" ca="1" si="551"/>
        <v>8.8294499999999996</v>
      </c>
      <c r="EN110" s="5">
        <f t="shared" ca="1" si="551"/>
        <v>78717.600000000006</v>
      </c>
      <c r="EO110" s="5">
        <f t="shared" ca="1" si="551"/>
        <v>22017.7</v>
      </c>
      <c r="EP110" s="5">
        <f t="shared" ca="1" si="551"/>
        <v>0</v>
      </c>
      <c r="EQ110" s="5">
        <f t="shared" ca="1" si="551"/>
        <v>1778.79</v>
      </c>
      <c r="ER110" s="5">
        <f t="shared" ca="1" si="551"/>
        <v>0</v>
      </c>
      <c r="ES110" s="5">
        <f t="shared" ca="1" si="551"/>
        <v>62752.7</v>
      </c>
      <c r="ET110" s="5">
        <f t="shared" ca="1" si="551"/>
        <v>229701</v>
      </c>
      <c r="EU110" s="5">
        <f t="shared" ca="1" si="551"/>
        <v>0</v>
      </c>
      <c r="EV110" s="5">
        <f t="shared" ca="1" si="551"/>
        <v>0</v>
      </c>
      <c r="EW110" s="5">
        <f t="shared" ca="1" si="552"/>
        <v>0</v>
      </c>
      <c r="EX110" s="5"/>
      <c r="EY110" s="5">
        <f t="shared" ca="1" si="553"/>
        <v>1966.08</v>
      </c>
      <c r="EZ110" s="5">
        <f t="shared" ca="1" si="553"/>
        <v>1357.03</v>
      </c>
      <c r="FA110" s="5">
        <f t="shared" ca="1" si="553"/>
        <v>0</v>
      </c>
      <c r="FB110" s="5">
        <f t="shared" ca="1" si="553"/>
        <v>0</v>
      </c>
      <c r="FC110" s="5">
        <f t="shared" ca="1" si="553"/>
        <v>0</v>
      </c>
      <c r="FD110" s="5">
        <f t="shared" ca="1" si="553"/>
        <v>0</v>
      </c>
      <c r="FE110" s="5">
        <f t="shared" ca="1" si="553"/>
        <v>609.04499999999996</v>
      </c>
      <c r="FF110" s="5">
        <f t="shared" ca="1" si="553"/>
        <v>0</v>
      </c>
      <c r="FG110" s="5">
        <f t="shared" ca="1" si="553"/>
        <v>0</v>
      </c>
      <c r="FH110" s="5">
        <f t="shared" ca="1" si="553"/>
        <v>0</v>
      </c>
      <c r="FI110" s="5">
        <f t="shared" ca="1" si="553"/>
        <v>0</v>
      </c>
      <c r="FJ110" s="5">
        <f t="shared" ca="1" si="554"/>
        <v>0</v>
      </c>
      <c r="FK110" s="5"/>
      <c r="FL110" s="5">
        <f t="shared" ca="1" si="555"/>
        <v>108.11799999999999</v>
      </c>
      <c r="FM110" s="5">
        <f t="shared" ca="1" si="555"/>
        <v>5.0869600000000004</v>
      </c>
      <c r="FN110" s="5">
        <f t="shared" ca="1" si="555"/>
        <v>53.8508</v>
      </c>
      <c r="FO110" s="5">
        <f t="shared" ca="1" si="555"/>
        <v>12.0505</v>
      </c>
      <c r="FP110" s="5">
        <f t="shared" ca="1" si="555"/>
        <v>0</v>
      </c>
      <c r="FQ110" s="5">
        <f t="shared" ca="1" si="555"/>
        <v>0.81390099999999999</v>
      </c>
      <c r="FR110" s="5">
        <f t="shared" ca="1" si="555"/>
        <v>2.0487299999999999</v>
      </c>
      <c r="FS110" s="5">
        <f t="shared" ca="1" si="555"/>
        <v>34.2667</v>
      </c>
      <c r="FT110" s="5"/>
      <c r="FU110" s="19">
        <f t="shared" ca="1" si="494"/>
        <v>28.796063310447192</v>
      </c>
      <c r="FV110" s="19">
        <f t="shared" ca="1" si="495"/>
        <v>2.5310217104449557</v>
      </c>
      <c r="FW110" s="19">
        <f t="shared" ca="1" si="496"/>
        <v>5.0083063485729413</v>
      </c>
      <c r="FX110" s="19">
        <f t="shared" ca="1" si="497"/>
        <v>1.4008479258891842</v>
      </c>
      <c r="FY110" s="19">
        <f t="shared" ca="1" si="498"/>
        <v>0</v>
      </c>
      <c r="FZ110" s="19">
        <f t="shared" ca="1" si="499"/>
        <v>0.11317323253983939</v>
      </c>
      <c r="GA110" s="19">
        <f t="shared" ca="1" si="500"/>
        <v>1.1356889523717175</v>
      </c>
      <c r="GB110" s="19">
        <f t="shared" ca="1" si="501"/>
        <v>3.9925600602672491</v>
      </c>
      <c r="GC110" s="19">
        <f t="shared" ca="1" si="502"/>
        <v>14.61443154483309</v>
      </c>
      <c r="GD110" s="19">
        <f t="shared" ca="1" si="503"/>
        <v>0</v>
      </c>
      <c r="GE110" s="19">
        <f t="shared" ca="1" si="504"/>
        <v>0</v>
      </c>
      <c r="GF110" s="5"/>
      <c r="GG110" s="5"/>
      <c r="GH110" s="5"/>
      <c r="GI110" s="5">
        <f t="shared" ca="1" si="567"/>
        <v>399479</v>
      </c>
      <c r="GJ110" s="5">
        <f t="shared" ca="1" si="567"/>
        <v>9.9137199999999996</v>
      </c>
      <c r="GK110" s="5">
        <f t="shared" ca="1" si="567"/>
        <v>73715.600000000006</v>
      </c>
      <c r="GL110" s="5">
        <f t="shared" ca="1" si="567"/>
        <v>36411.699999999997</v>
      </c>
      <c r="GM110" s="5">
        <f t="shared" ca="1" si="567"/>
        <v>0</v>
      </c>
      <c r="GN110" s="5">
        <f t="shared" ca="1" si="567"/>
        <v>1420.55</v>
      </c>
      <c r="GO110" s="5">
        <f t="shared" ca="1" si="567"/>
        <v>0</v>
      </c>
      <c r="GP110" s="5">
        <f t="shared" ca="1" si="567"/>
        <v>58219.7</v>
      </c>
      <c r="GQ110" s="5">
        <f t="shared" ca="1" si="567"/>
        <v>229701</v>
      </c>
      <c r="GR110" s="5">
        <f t="shared" ca="1" si="567"/>
        <v>0</v>
      </c>
      <c r="GS110" s="5">
        <f t="shared" ca="1" si="567"/>
        <v>0</v>
      </c>
      <c r="GT110" s="5">
        <f t="shared" ca="1" si="568"/>
        <v>0</v>
      </c>
      <c r="GU110" s="5"/>
      <c r="GV110" s="5">
        <f t="shared" ca="1" si="569"/>
        <v>2382.62</v>
      </c>
      <c r="GW110" s="5">
        <f t="shared" ca="1" si="569"/>
        <v>1742.19</v>
      </c>
      <c r="GX110" s="5">
        <f t="shared" ca="1" si="569"/>
        <v>0</v>
      </c>
      <c r="GY110" s="5">
        <f t="shared" ca="1" si="569"/>
        <v>0</v>
      </c>
      <c r="GZ110" s="5">
        <f t="shared" ca="1" si="569"/>
        <v>0</v>
      </c>
      <c r="HA110" s="5">
        <f t="shared" ca="1" si="569"/>
        <v>0</v>
      </c>
      <c r="HB110" s="5">
        <f t="shared" ca="1" si="569"/>
        <v>640.42700000000002</v>
      </c>
      <c r="HC110" s="5">
        <f t="shared" ca="1" si="569"/>
        <v>0</v>
      </c>
      <c r="HD110" s="5">
        <f t="shared" ca="1" si="569"/>
        <v>0</v>
      </c>
      <c r="HE110" s="5">
        <f t="shared" ca="1" si="569"/>
        <v>0</v>
      </c>
      <c r="HF110" s="5">
        <f t="shared" ca="1" si="569"/>
        <v>0</v>
      </c>
      <c r="HG110" s="5">
        <f t="shared" ca="1" si="570"/>
        <v>0</v>
      </c>
      <c r="HH110" s="5"/>
      <c r="HI110" s="5">
        <f t="shared" ca="1" si="571"/>
        <v>111.24299999999999</v>
      </c>
      <c r="HJ110" s="5">
        <f t="shared" ca="1" si="571"/>
        <v>6.5460900000000004</v>
      </c>
      <c r="HK110" s="5">
        <f t="shared" ca="1" si="571"/>
        <v>50.050600000000003</v>
      </c>
      <c r="HL110" s="5">
        <f t="shared" ca="1" si="571"/>
        <v>19.845700000000001</v>
      </c>
      <c r="HM110" s="5">
        <f t="shared" ca="1" si="571"/>
        <v>0</v>
      </c>
      <c r="HN110" s="5">
        <f t="shared" ca="1" si="571"/>
        <v>0.65078000000000003</v>
      </c>
      <c r="HO110" s="5">
        <f t="shared" ca="1" si="571"/>
        <v>2.15421</v>
      </c>
      <c r="HP110" s="5">
        <f t="shared" ca="1" si="571"/>
        <v>31.995200000000001</v>
      </c>
      <c r="HQ110" s="5"/>
      <c r="HR110" s="19">
        <f t="shared" ca="1" si="535"/>
        <v>29.859221299400684</v>
      </c>
      <c r="HS110" s="19">
        <f t="shared" ca="1" si="536"/>
        <v>3.2493002810601963</v>
      </c>
      <c r="HT110" s="19">
        <f t="shared" ca="1" si="537"/>
        <v>4.6900605133904429</v>
      </c>
      <c r="HU110" s="19">
        <f t="shared" ca="1" si="538"/>
        <v>2.3166477162963983</v>
      </c>
      <c r="HV110" s="19">
        <f t="shared" ca="1" si="539"/>
        <v>0</v>
      </c>
      <c r="HW110" s="19">
        <f t="shared" ca="1" si="540"/>
        <v>9.03806719649137E-2</v>
      </c>
      <c r="HX110" s="19">
        <f t="shared" ca="1" si="541"/>
        <v>1.1942071089994368</v>
      </c>
      <c r="HY110" s="19">
        <f t="shared" ca="1" si="542"/>
        <v>3.7041537486154565</v>
      </c>
      <c r="HZ110" s="19">
        <f t="shared" ca="1" si="543"/>
        <v>14.61443154483309</v>
      </c>
      <c r="IA110" s="19">
        <f t="shared" ca="1" si="544"/>
        <v>0</v>
      </c>
      <c r="IB110" s="19">
        <f t="shared" ca="1" si="545"/>
        <v>0</v>
      </c>
      <c r="IC110" s="5"/>
      <c r="ID110" s="5"/>
      <c r="IE110" s="5"/>
      <c r="IF110" s="5">
        <f t="shared" ca="1" si="556"/>
        <v>399479</v>
      </c>
      <c r="IG110" s="5">
        <f t="shared" ca="1" si="556"/>
        <v>9.9137199999999996</v>
      </c>
      <c r="IH110" s="5">
        <f t="shared" ca="1" si="556"/>
        <v>73715.600000000006</v>
      </c>
      <c r="II110" s="5">
        <f t="shared" ca="1" si="556"/>
        <v>36411.699999999997</v>
      </c>
      <c r="IJ110" s="5">
        <f t="shared" ca="1" si="556"/>
        <v>0</v>
      </c>
      <c r="IK110" s="5">
        <f t="shared" ca="1" si="556"/>
        <v>1420.55</v>
      </c>
      <c r="IL110" s="5">
        <f t="shared" ca="1" si="556"/>
        <v>0</v>
      </c>
      <c r="IM110" s="5">
        <f t="shared" ca="1" si="556"/>
        <v>58219.7</v>
      </c>
      <c r="IN110" s="5">
        <f t="shared" ca="1" si="556"/>
        <v>229701</v>
      </c>
      <c r="IO110" s="5">
        <f t="shared" ca="1" si="556"/>
        <v>0</v>
      </c>
      <c r="IP110" s="5">
        <f t="shared" ca="1" si="556"/>
        <v>0</v>
      </c>
      <c r="IQ110" s="5">
        <f t="shared" ca="1" si="557"/>
        <v>0</v>
      </c>
      <c r="IR110" s="5"/>
      <c r="IS110" s="5">
        <f t="shared" ca="1" si="558"/>
        <v>2382.62</v>
      </c>
      <c r="IT110" s="5">
        <f t="shared" ca="1" si="558"/>
        <v>1742.19</v>
      </c>
      <c r="IU110" s="5">
        <f t="shared" ca="1" si="558"/>
        <v>0</v>
      </c>
      <c r="IV110" s="5">
        <f t="shared" ca="1" si="558"/>
        <v>0</v>
      </c>
      <c r="IW110" s="5">
        <f t="shared" ca="1" si="558"/>
        <v>0</v>
      </c>
      <c r="IX110" s="5">
        <f t="shared" ca="1" si="558"/>
        <v>0</v>
      </c>
      <c r="IY110" s="5">
        <f t="shared" ca="1" si="558"/>
        <v>640.42700000000002</v>
      </c>
      <c r="IZ110" s="5">
        <f t="shared" ca="1" si="558"/>
        <v>0</v>
      </c>
      <c r="JA110" s="5">
        <f t="shared" ca="1" si="558"/>
        <v>0</v>
      </c>
      <c r="JB110" s="5">
        <f t="shared" ca="1" si="558"/>
        <v>0</v>
      </c>
      <c r="JC110" s="5">
        <f t="shared" ca="1" si="558"/>
        <v>0</v>
      </c>
      <c r="JD110" s="5">
        <f t="shared" ca="1" si="559"/>
        <v>0</v>
      </c>
      <c r="JE110" s="5"/>
      <c r="JF110" s="5">
        <f t="shared" ca="1" si="560"/>
        <v>111.24299999999999</v>
      </c>
      <c r="JG110" s="5">
        <f t="shared" ca="1" si="560"/>
        <v>6.5460900000000004</v>
      </c>
      <c r="JH110" s="5">
        <f t="shared" ca="1" si="560"/>
        <v>50.050600000000003</v>
      </c>
      <c r="JI110" s="5">
        <f t="shared" ca="1" si="560"/>
        <v>19.845700000000001</v>
      </c>
      <c r="JJ110" s="5">
        <f t="shared" ca="1" si="560"/>
        <v>0</v>
      </c>
      <c r="JK110" s="5">
        <f t="shared" ca="1" si="560"/>
        <v>0.65078000000000003</v>
      </c>
      <c r="JL110" s="5">
        <f t="shared" ca="1" si="560"/>
        <v>2.15421</v>
      </c>
      <c r="JM110" s="5">
        <f t="shared" ca="1" si="560"/>
        <v>31.995200000000001</v>
      </c>
      <c r="JN110" s="5"/>
      <c r="JO110" s="19">
        <f t="shared" ca="1" si="505"/>
        <v>29.859221299400684</v>
      </c>
      <c r="JP110" s="19">
        <f t="shared" ca="1" si="506"/>
        <v>3.2493002810601963</v>
      </c>
      <c r="JQ110" s="19">
        <f t="shared" ca="1" si="507"/>
        <v>4.6900605133904429</v>
      </c>
      <c r="JR110" s="19">
        <f t="shared" ca="1" si="508"/>
        <v>2.3166477162963983</v>
      </c>
      <c r="JS110" s="19">
        <f t="shared" ca="1" si="509"/>
        <v>0</v>
      </c>
      <c r="JT110" s="19">
        <f t="shared" ca="1" si="510"/>
        <v>9.03806719649137E-2</v>
      </c>
      <c r="JU110" s="19">
        <f t="shared" ca="1" si="511"/>
        <v>1.1942071089994368</v>
      </c>
      <c r="JV110" s="19">
        <f t="shared" ca="1" si="512"/>
        <v>3.7041537486154565</v>
      </c>
      <c r="JW110" s="19">
        <f t="shared" ca="1" si="513"/>
        <v>14.61443154483309</v>
      </c>
      <c r="JX110" s="19">
        <f t="shared" ca="1" si="514"/>
        <v>0</v>
      </c>
      <c r="JY110" s="19">
        <f t="shared" ca="1" si="515"/>
        <v>0</v>
      </c>
    </row>
    <row r="111" spans="1:285" ht="15" customHeight="1" x14ac:dyDescent="0.25">
      <c r="A111" s="5">
        <f>IF('Old Results'!E91='New Results'!E91,'New Results'!E91,"0")</f>
        <v>53627.8</v>
      </c>
      <c r="B111" s="5">
        <f t="shared" si="561"/>
        <v>0</v>
      </c>
      <c r="C111" s="27">
        <f t="shared" si="413"/>
        <v>90</v>
      </c>
      <c r="D111" s="41" t="str">
        <f>'Old Results'!C91</f>
        <v>0302206-OffMed-GlazingWindowU</v>
      </c>
      <c r="E111" s="41" t="str">
        <f>'New Results'!C91</f>
        <v>0302206-OffMed-GlazingWindowU</v>
      </c>
      <c r="F111" s="5">
        <f t="shared" ca="1" si="432"/>
        <v>0</v>
      </c>
      <c r="G111" s="5">
        <f t="shared" ca="1" si="433"/>
        <v>0</v>
      </c>
      <c r="H111" s="5">
        <f t="shared" ca="1" si="434"/>
        <v>0</v>
      </c>
      <c r="I111" s="5">
        <f t="shared" ca="1" si="435"/>
        <v>0</v>
      </c>
      <c r="J111" s="5">
        <f t="shared" ca="1" si="436"/>
        <v>0</v>
      </c>
      <c r="K111" s="5">
        <f t="shared" ca="1" si="437"/>
        <v>0</v>
      </c>
      <c r="L111" s="5">
        <f t="shared" ca="1" si="438"/>
        <v>0</v>
      </c>
      <c r="M111" s="5">
        <f t="shared" ca="1" si="439"/>
        <v>0</v>
      </c>
      <c r="N111" s="5">
        <f t="shared" ca="1" si="440"/>
        <v>0</v>
      </c>
      <c r="O111" s="5">
        <f t="shared" ca="1" si="441"/>
        <v>0</v>
      </c>
      <c r="P111" s="5">
        <f t="shared" ca="1" si="442"/>
        <v>0</v>
      </c>
      <c r="Q111" s="5">
        <f t="shared" ca="1" si="442"/>
        <v>0</v>
      </c>
      <c r="R111" s="5">
        <f t="shared" ca="1" si="443"/>
        <v>0</v>
      </c>
      <c r="S111" s="5">
        <f t="shared" ca="1" si="444"/>
        <v>0</v>
      </c>
      <c r="T111" s="5">
        <f t="shared" ca="1" si="445"/>
        <v>0</v>
      </c>
      <c r="U111" s="5">
        <f t="shared" ca="1" si="446"/>
        <v>0</v>
      </c>
      <c r="V111" s="5">
        <f t="shared" ca="1" si="447"/>
        <v>0</v>
      </c>
      <c r="W111" s="5">
        <f t="shared" ca="1" si="448"/>
        <v>0</v>
      </c>
      <c r="X111" s="5">
        <f t="shared" ca="1" si="449"/>
        <v>0</v>
      </c>
      <c r="Y111" s="5">
        <f t="shared" ca="1" si="450"/>
        <v>0</v>
      </c>
      <c r="Z111" s="5">
        <f t="shared" ca="1" si="451"/>
        <v>0</v>
      </c>
      <c r="AA111" s="5">
        <f t="shared" ca="1" si="452"/>
        <v>0</v>
      </c>
      <c r="AB111" s="5">
        <f t="shared" ca="1" si="453"/>
        <v>0</v>
      </c>
      <c r="AC111" s="5">
        <f t="shared" ca="1" si="453"/>
        <v>0</v>
      </c>
      <c r="AD111" s="37">
        <f t="shared" ca="1" si="454"/>
        <v>0</v>
      </c>
      <c r="AE111" s="37">
        <f t="shared" ca="1" si="455"/>
        <v>0</v>
      </c>
      <c r="AF111" s="37">
        <f t="shared" ca="1" si="456"/>
        <v>0</v>
      </c>
      <c r="AG111" s="37">
        <f t="shared" ca="1" si="457"/>
        <v>0</v>
      </c>
      <c r="AH111" s="37">
        <f t="shared" ca="1" si="458"/>
        <v>0</v>
      </c>
      <c r="AI111" s="37">
        <f t="shared" ca="1" si="459"/>
        <v>0</v>
      </c>
      <c r="AJ111" s="37">
        <f t="shared" ca="1" si="460"/>
        <v>0</v>
      </c>
      <c r="AK111" s="37">
        <f t="shared" ca="1" si="461"/>
        <v>0</v>
      </c>
      <c r="AL111" s="33">
        <f t="shared" ca="1" si="516"/>
        <v>28.596707528557946</v>
      </c>
      <c r="AM111" s="33">
        <f t="shared" ca="1" si="517"/>
        <v>28.596707528557946</v>
      </c>
      <c r="AN111" s="24">
        <f t="shared" ca="1" si="462"/>
        <v>0</v>
      </c>
      <c r="AO111" s="34">
        <f t="shared" ca="1" si="417"/>
        <v>107.804</v>
      </c>
      <c r="AP111" s="34">
        <f t="shared" ca="1" si="418"/>
        <v>107.804</v>
      </c>
      <c r="AQ111" s="45">
        <f t="shared" ca="1" si="546"/>
        <v>0</v>
      </c>
      <c r="AR111" s="34">
        <f t="shared" ca="1" si="518"/>
        <v>3.4</v>
      </c>
      <c r="AS111" s="34">
        <f t="shared" ca="1" si="519"/>
        <v>3.4</v>
      </c>
      <c r="AT111" s="47">
        <f t="shared" ca="1" si="547"/>
        <v>0</v>
      </c>
      <c r="AU111" s="5"/>
      <c r="AV111" s="5">
        <f t="shared" ca="1" si="520"/>
        <v>0</v>
      </c>
      <c r="AW111" s="5">
        <f t="shared" ca="1" si="521"/>
        <v>0</v>
      </c>
      <c r="AX111" s="5">
        <f t="shared" ca="1" si="522"/>
        <v>0</v>
      </c>
      <c r="AY111" s="5">
        <f t="shared" ca="1" si="523"/>
        <v>0</v>
      </c>
      <c r="AZ111" s="5">
        <f t="shared" ca="1" si="524"/>
        <v>0</v>
      </c>
      <c r="BA111" s="5">
        <f t="shared" ca="1" si="525"/>
        <v>0</v>
      </c>
      <c r="BB111" s="5">
        <f t="shared" ca="1" si="526"/>
        <v>0</v>
      </c>
      <c r="BC111" s="5">
        <f t="shared" ca="1" si="527"/>
        <v>0</v>
      </c>
      <c r="BD111" s="5">
        <f t="shared" ca="1" si="528"/>
        <v>0</v>
      </c>
      <c r="BE111" s="5">
        <f t="shared" ca="1" si="529"/>
        <v>0</v>
      </c>
      <c r="BF111" s="5">
        <f t="shared" ca="1" si="530"/>
        <v>0</v>
      </c>
      <c r="BG111" s="5">
        <f t="shared" ca="1" si="531"/>
        <v>0</v>
      </c>
      <c r="BH111" s="5">
        <f t="shared" ca="1" si="463"/>
        <v>0</v>
      </c>
      <c r="BI111" s="5">
        <f t="shared" ca="1" si="464"/>
        <v>0</v>
      </c>
      <c r="BJ111" s="5">
        <f t="shared" ca="1" si="465"/>
        <v>0</v>
      </c>
      <c r="BK111" s="5">
        <f t="shared" ca="1" si="466"/>
        <v>0</v>
      </c>
      <c r="BL111" s="5">
        <f t="shared" ca="1" si="467"/>
        <v>0</v>
      </c>
      <c r="BM111" s="5">
        <f t="shared" ca="1" si="468"/>
        <v>0</v>
      </c>
      <c r="BN111" s="5">
        <f t="shared" ca="1" si="469"/>
        <v>0</v>
      </c>
      <c r="BO111" s="5">
        <f t="shared" ca="1" si="470"/>
        <v>0</v>
      </c>
      <c r="BP111" s="5">
        <f t="shared" ca="1" si="471"/>
        <v>0</v>
      </c>
      <c r="BQ111" s="5">
        <f t="shared" ca="1" si="472"/>
        <v>0</v>
      </c>
      <c r="BR111" s="5">
        <f t="shared" ca="1" si="473"/>
        <v>0</v>
      </c>
      <c r="BS111" s="5">
        <f t="shared" ca="1" si="473"/>
        <v>0</v>
      </c>
      <c r="BT111" s="37">
        <f t="shared" ca="1" si="474"/>
        <v>0</v>
      </c>
      <c r="BU111" s="37">
        <f t="shared" ca="1" si="475"/>
        <v>0</v>
      </c>
      <c r="BV111" s="37">
        <f t="shared" ca="1" si="476"/>
        <v>0</v>
      </c>
      <c r="BW111" s="37">
        <f t="shared" ca="1" si="477"/>
        <v>0</v>
      </c>
      <c r="BX111" s="37">
        <f t="shared" ca="1" si="478"/>
        <v>0</v>
      </c>
      <c r="BY111" s="37">
        <f t="shared" ca="1" si="479"/>
        <v>0</v>
      </c>
      <c r="BZ111" s="37">
        <f t="shared" ca="1" si="480"/>
        <v>0</v>
      </c>
      <c r="CA111" s="19">
        <f t="shared" ca="1" si="481"/>
        <v>0</v>
      </c>
      <c r="CB111" s="33">
        <f t="shared" ca="1" si="532"/>
        <v>29.859221299400684</v>
      </c>
      <c r="CC111" s="33">
        <f t="shared" ca="1" si="533"/>
        <v>29.859221299400684</v>
      </c>
      <c r="CD111" s="24">
        <f t="shared" ca="1" si="482"/>
        <v>0</v>
      </c>
      <c r="CE111" s="34">
        <f t="shared" ca="1" si="421"/>
        <v>111.24299999999999</v>
      </c>
      <c r="CF111" s="34">
        <f t="shared" ca="1" si="422"/>
        <v>111.24299999999999</v>
      </c>
      <c r="CG111" s="45">
        <f t="shared" ca="1" si="534"/>
        <v>0</v>
      </c>
      <c r="CH111" s="5"/>
      <c r="CJ111" s="5">
        <f t="shared" ca="1" si="548"/>
        <v>81</v>
      </c>
      <c r="CK111" s="5">
        <f t="shared" ca="1" si="549"/>
        <v>79</v>
      </c>
      <c r="CL111" s="63">
        <f t="shared" ca="1" si="550"/>
        <v>2.4691358024691357E-2</v>
      </c>
      <c r="CO111" s="5">
        <f t="shared" ca="1" si="562"/>
        <v>395426</v>
      </c>
      <c r="CP111" s="5">
        <f t="shared" ca="1" si="562"/>
        <v>8.0342000000000002</v>
      </c>
      <c r="CQ111" s="5">
        <f t="shared" ca="1" si="562"/>
        <v>79068</v>
      </c>
      <c r="CR111" s="5">
        <f t="shared" ca="1" si="562"/>
        <v>22177</v>
      </c>
      <c r="CS111" s="5">
        <f t="shared" ca="1" si="562"/>
        <v>0</v>
      </c>
      <c r="CT111" s="5">
        <f t="shared" ca="1" si="562"/>
        <v>1717.04</v>
      </c>
      <c r="CU111" s="5">
        <f t="shared" ca="1" si="562"/>
        <v>0</v>
      </c>
      <c r="CV111" s="5">
        <f t="shared" ca="1" si="562"/>
        <v>62754.7</v>
      </c>
      <c r="CW111" s="5">
        <f t="shared" ca="1" si="562"/>
        <v>229701</v>
      </c>
      <c r="CX111" s="5">
        <f t="shared" ca="1" si="562"/>
        <v>0</v>
      </c>
      <c r="CY111" s="5">
        <f t="shared" ca="1" si="562"/>
        <v>0</v>
      </c>
      <c r="CZ111" s="5">
        <f t="shared" ca="1" si="563"/>
        <v>0</v>
      </c>
      <c r="DA111" s="5"/>
      <c r="DB111" s="5">
        <f t="shared" ca="1" si="564"/>
        <v>1843.85</v>
      </c>
      <c r="DC111" s="5">
        <f t="shared" ca="1" si="564"/>
        <v>1234.81</v>
      </c>
      <c r="DD111" s="5">
        <f t="shared" ca="1" si="564"/>
        <v>0</v>
      </c>
      <c r="DE111" s="5">
        <f t="shared" ca="1" si="564"/>
        <v>0</v>
      </c>
      <c r="DF111" s="5">
        <f t="shared" ca="1" si="564"/>
        <v>0</v>
      </c>
      <c r="DG111" s="5">
        <f t="shared" ca="1" si="564"/>
        <v>0</v>
      </c>
      <c r="DH111" s="5">
        <f t="shared" ca="1" si="564"/>
        <v>609.04499999999996</v>
      </c>
      <c r="DI111" s="5">
        <f t="shared" ca="1" si="564"/>
        <v>0</v>
      </c>
      <c r="DJ111" s="5">
        <f t="shared" ca="1" si="564"/>
        <v>0</v>
      </c>
      <c r="DK111" s="5">
        <f t="shared" ca="1" si="564"/>
        <v>0</v>
      </c>
      <c r="DL111" s="5">
        <f t="shared" ca="1" si="564"/>
        <v>0</v>
      </c>
      <c r="DM111" s="5">
        <f t="shared" ca="1" si="565"/>
        <v>0</v>
      </c>
      <c r="DN111" s="5"/>
      <c r="DO111" s="5">
        <f t="shared" ca="1" si="566"/>
        <v>107.804</v>
      </c>
      <c r="DP111" s="5">
        <f t="shared" ca="1" si="566"/>
        <v>4.6425099999999997</v>
      </c>
      <c r="DQ111" s="5">
        <f t="shared" ca="1" si="566"/>
        <v>53.95</v>
      </c>
      <c r="DR111" s="5">
        <f t="shared" ca="1" si="566"/>
        <v>12.1097</v>
      </c>
      <c r="DS111" s="5">
        <f t="shared" ca="1" si="566"/>
        <v>0</v>
      </c>
      <c r="DT111" s="5">
        <f t="shared" ca="1" si="566"/>
        <v>0.78550200000000003</v>
      </c>
      <c r="DU111" s="5">
        <f t="shared" ca="1" si="566"/>
        <v>2.0487299999999999</v>
      </c>
      <c r="DV111" s="5">
        <f t="shared" ca="1" si="566"/>
        <v>34.268099999999997</v>
      </c>
      <c r="DW111" s="5"/>
      <c r="DX111" s="19">
        <f t="shared" ca="1" si="483"/>
        <v>28.596707528557946</v>
      </c>
      <c r="DY111" s="19">
        <f t="shared" ca="1" si="484"/>
        <v>2.3030669296596167</v>
      </c>
      <c r="DZ111" s="19">
        <f t="shared" ca="1" si="485"/>
        <v>5.030600099202279</v>
      </c>
      <c r="EA111" s="19">
        <f t="shared" ca="1" si="486"/>
        <v>1.4109831840948164</v>
      </c>
      <c r="EB111" s="19">
        <f t="shared" ca="1" si="487"/>
        <v>0</v>
      </c>
      <c r="EC111" s="19">
        <f t="shared" ca="1" si="488"/>
        <v>0.10924446798115901</v>
      </c>
      <c r="ED111" s="19">
        <f t="shared" ca="1" si="489"/>
        <v>1.1356889523717175</v>
      </c>
      <c r="EE111" s="19">
        <f t="shared" ca="1" si="490"/>
        <v>3.9926873077023477</v>
      </c>
      <c r="EF111" s="19">
        <f t="shared" ca="1" si="491"/>
        <v>14.61443154483309</v>
      </c>
      <c r="EG111" s="19">
        <f t="shared" ca="1" si="492"/>
        <v>0</v>
      </c>
      <c r="EH111" s="19">
        <f t="shared" ca="1" si="493"/>
        <v>0</v>
      </c>
      <c r="EI111" s="5"/>
      <c r="EJ111" s="5"/>
      <c r="EK111" s="5"/>
      <c r="EL111" s="5">
        <f t="shared" ca="1" si="551"/>
        <v>395426</v>
      </c>
      <c r="EM111" s="5">
        <f t="shared" ca="1" si="551"/>
        <v>8.0342000000000002</v>
      </c>
      <c r="EN111" s="5">
        <f t="shared" ca="1" si="551"/>
        <v>79068</v>
      </c>
      <c r="EO111" s="5">
        <f t="shared" ca="1" si="551"/>
        <v>22177</v>
      </c>
      <c r="EP111" s="5">
        <f t="shared" ca="1" si="551"/>
        <v>0</v>
      </c>
      <c r="EQ111" s="5">
        <f t="shared" ca="1" si="551"/>
        <v>1717.04</v>
      </c>
      <c r="ER111" s="5">
        <f t="shared" ca="1" si="551"/>
        <v>0</v>
      </c>
      <c r="ES111" s="5">
        <f t="shared" ca="1" si="551"/>
        <v>62754.7</v>
      </c>
      <c r="ET111" s="5">
        <f t="shared" ca="1" si="551"/>
        <v>229701</v>
      </c>
      <c r="EU111" s="5">
        <f t="shared" ca="1" si="551"/>
        <v>0</v>
      </c>
      <c r="EV111" s="5">
        <f t="shared" ca="1" si="551"/>
        <v>0</v>
      </c>
      <c r="EW111" s="5">
        <f t="shared" ca="1" si="552"/>
        <v>0</v>
      </c>
      <c r="EX111" s="5"/>
      <c r="EY111" s="5">
        <f t="shared" ca="1" si="553"/>
        <v>1843.85</v>
      </c>
      <c r="EZ111" s="5">
        <f t="shared" ca="1" si="553"/>
        <v>1234.81</v>
      </c>
      <c r="FA111" s="5">
        <f t="shared" ca="1" si="553"/>
        <v>0</v>
      </c>
      <c r="FB111" s="5">
        <f t="shared" ca="1" si="553"/>
        <v>0</v>
      </c>
      <c r="FC111" s="5">
        <f t="shared" ca="1" si="553"/>
        <v>0</v>
      </c>
      <c r="FD111" s="5">
        <f t="shared" ca="1" si="553"/>
        <v>0</v>
      </c>
      <c r="FE111" s="5">
        <f t="shared" ca="1" si="553"/>
        <v>609.04499999999996</v>
      </c>
      <c r="FF111" s="5">
        <f t="shared" ca="1" si="553"/>
        <v>0</v>
      </c>
      <c r="FG111" s="5">
        <f t="shared" ca="1" si="553"/>
        <v>0</v>
      </c>
      <c r="FH111" s="5">
        <f t="shared" ca="1" si="553"/>
        <v>0</v>
      </c>
      <c r="FI111" s="5">
        <f t="shared" ca="1" si="553"/>
        <v>0</v>
      </c>
      <c r="FJ111" s="5">
        <f t="shared" ca="1" si="554"/>
        <v>0</v>
      </c>
      <c r="FK111" s="5"/>
      <c r="FL111" s="5">
        <f t="shared" ca="1" si="555"/>
        <v>107.804</v>
      </c>
      <c r="FM111" s="5">
        <f t="shared" ca="1" si="555"/>
        <v>4.6425099999999997</v>
      </c>
      <c r="FN111" s="5">
        <f t="shared" ca="1" si="555"/>
        <v>53.95</v>
      </c>
      <c r="FO111" s="5">
        <f t="shared" ca="1" si="555"/>
        <v>12.1097</v>
      </c>
      <c r="FP111" s="5">
        <f t="shared" ca="1" si="555"/>
        <v>0</v>
      </c>
      <c r="FQ111" s="5">
        <f t="shared" ca="1" si="555"/>
        <v>0.78550200000000003</v>
      </c>
      <c r="FR111" s="5">
        <f t="shared" ca="1" si="555"/>
        <v>2.0487299999999999</v>
      </c>
      <c r="FS111" s="5">
        <f t="shared" ca="1" si="555"/>
        <v>34.268099999999997</v>
      </c>
      <c r="FT111" s="5"/>
      <c r="FU111" s="19">
        <f t="shared" ca="1" si="494"/>
        <v>28.596707528557946</v>
      </c>
      <c r="FV111" s="19">
        <f t="shared" ca="1" si="495"/>
        <v>2.3030669296596167</v>
      </c>
      <c r="FW111" s="19">
        <f t="shared" ca="1" si="496"/>
        <v>5.030600099202279</v>
      </c>
      <c r="FX111" s="19">
        <f t="shared" ca="1" si="497"/>
        <v>1.4109831840948164</v>
      </c>
      <c r="FY111" s="19">
        <f t="shared" ca="1" si="498"/>
        <v>0</v>
      </c>
      <c r="FZ111" s="19">
        <f t="shared" ca="1" si="499"/>
        <v>0.10924446798115901</v>
      </c>
      <c r="GA111" s="19">
        <f t="shared" ca="1" si="500"/>
        <v>1.1356889523717175</v>
      </c>
      <c r="GB111" s="19">
        <f t="shared" ca="1" si="501"/>
        <v>3.9926873077023477</v>
      </c>
      <c r="GC111" s="19">
        <f t="shared" ca="1" si="502"/>
        <v>14.61443154483309</v>
      </c>
      <c r="GD111" s="19">
        <f t="shared" ca="1" si="503"/>
        <v>0</v>
      </c>
      <c r="GE111" s="19">
        <f t="shared" ca="1" si="504"/>
        <v>0</v>
      </c>
      <c r="GF111" s="5"/>
      <c r="GG111" s="5"/>
      <c r="GH111" s="5"/>
      <c r="GI111" s="5">
        <f t="shared" ca="1" si="567"/>
        <v>399479</v>
      </c>
      <c r="GJ111" s="5">
        <f t="shared" ca="1" si="567"/>
        <v>9.9137199999999996</v>
      </c>
      <c r="GK111" s="5">
        <f t="shared" ca="1" si="567"/>
        <v>73715.600000000006</v>
      </c>
      <c r="GL111" s="5">
        <f t="shared" ca="1" si="567"/>
        <v>36411.699999999997</v>
      </c>
      <c r="GM111" s="5">
        <f t="shared" ca="1" si="567"/>
        <v>0</v>
      </c>
      <c r="GN111" s="5">
        <f t="shared" ca="1" si="567"/>
        <v>1420.55</v>
      </c>
      <c r="GO111" s="5">
        <f t="shared" ca="1" si="567"/>
        <v>0</v>
      </c>
      <c r="GP111" s="5">
        <f t="shared" ca="1" si="567"/>
        <v>58219.7</v>
      </c>
      <c r="GQ111" s="5">
        <f t="shared" ca="1" si="567"/>
        <v>229701</v>
      </c>
      <c r="GR111" s="5">
        <f t="shared" ca="1" si="567"/>
        <v>0</v>
      </c>
      <c r="GS111" s="5">
        <f t="shared" ca="1" si="567"/>
        <v>0</v>
      </c>
      <c r="GT111" s="5">
        <f t="shared" ca="1" si="568"/>
        <v>0</v>
      </c>
      <c r="GU111" s="5"/>
      <c r="GV111" s="5">
        <f t="shared" ca="1" si="569"/>
        <v>2382.62</v>
      </c>
      <c r="GW111" s="5">
        <f t="shared" ca="1" si="569"/>
        <v>1742.19</v>
      </c>
      <c r="GX111" s="5">
        <f t="shared" ca="1" si="569"/>
        <v>0</v>
      </c>
      <c r="GY111" s="5">
        <f t="shared" ca="1" si="569"/>
        <v>0</v>
      </c>
      <c r="GZ111" s="5">
        <f t="shared" ca="1" si="569"/>
        <v>0</v>
      </c>
      <c r="HA111" s="5">
        <f t="shared" ca="1" si="569"/>
        <v>0</v>
      </c>
      <c r="HB111" s="5">
        <f t="shared" ca="1" si="569"/>
        <v>640.42700000000002</v>
      </c>
      <c r="HC111" s="5">
        <f t="shared" ca="1" si="569"/>
        <v>0</v>
      </c>
      <c r="HD111" s="5">
        <f t="shared" ca="1" si="569"/>
        <v>0</v>
      </c>
      <c r="HE111" s="5">
        <f t="shared" ca="1" si="569"/>
        <v>0</v>
      </c>
      <c r="HF111" s="5">
        <f t="shared" ca="1" si="569"/>
        <v>0</v>
      </c>
      <c r="HG111" s="5">
        <f t="shared" ca="1" si="570"/>
        <v>0</v>
      </c>
      <c r="HH111" s="5"/>
      <c r="HI111" s="5">
        <f t="shared" ca="1" si="571"/>
        <v>111.24299999999999</v>
      </c>
      <c r="HJ111" s="5">
        <f t="shared" ca="1" si="571"/>
        <v>6.5460900000000004</v>
      </c>
      <c r="HK111" s="5">
        <f t="shared" ca="1" si="571"/>
        <v>50.050600000000003</v>
      </c>
      <c r="HL111" s="5">
        <f t="shared" ca="1" si="571"/>
        <v>19.845700000000001</v>
      </c>
      <c r="HM111" s="5">
        <f t="shared" ca="1" si="571"/>
        <v>0</v>
      </c>
      <c r="HN111" s="5">
        <f t="shared" ca="1" si="571"/>
        <v>0.65078000000000003</v>
      </c>
      <c r="HO111" s="5">
        <f t="shared" ca="1" si="571"/>
        <v>2.15421</v>
      </c>
      <c r="HP111" s="5">
        <f t="shared" ca="1" si="571"/>
        <v>31.995200000000001</v>
      </c>
      <c r="HQ111" s="5"/>
      <c r="HR111" s="19">
        <f t="shared" ca="1" si="535"/>
        <v>29.859221299400684</v>
      </c>
      <c r="HS111" s="19">
        <f t="shared" ca="1" si="536"/>
        <v>3.2493002810601963</v>
      </c>
      <c r="HT111" s="19">
        <f t="shared" ca="1" si="537"/>
        <v>4.6900605133904429</v>
      </c>
      <c r="HU111" s="19">
        <f t="shared" ca="1" si="538"/>
        <v>2.3166477162963983</v>
      </c>
      <c r="HV111" s="19">
        <f t="shared" ca="1" si="539"/>
        <v>0</v>
      </c>
      <c r="HW111" s="19">
        <f t="shared" ca="1" si="540"/>
        <v>9.03806719649137E-2</v>
      </c>
      <c r="HX111" s="19">
        <f t="shared" ca="1" si="541"/>
        <v>1.1942071089994368</v>
      </c>
      <c r="HY111" s="19">
        <f t="shared" ca="1" si="542"/>
        <v>3.7041537486154565</v>
      </c>
      <c r="HZ111" s="19">
        <f t="shared" ca="1" si="543"/>
        <v>14.61443154483309</v>
      </c>
      <c r="IA111" s="19">
        <f t="shared" ca="1" si="544"/>
        <v>0</v>
      </c>
      <c r="IB111" s="19">
        <f t="shared" ca="1" si="545"/>
        <v>0</v>
      </c>
      <c r="IC111" s="5"/>
      <c r="ID111" s="5"/>
      <c r="IE111" s="5"/>
      <c r="IF111" s="5">
        <f t="shared" ca="1" si="556"/>
        <v>399479</v>
      </c>
      <c r="IG111" s="5">
        <f t="shared" ca="1" si="556"/>
        <v>9.9137199999999996</v>
      </c>
      <c r="IH111" s="5">
        <f t="shared" ca="1" si="556"/>
        <v>73715.600000000006</v>
      </c>
      <c r="II111" s="5">
        <f t="shared" ca="1" si="556"/>
        <v>36411.699999999997</v>
      </c>
      <c r="IJ111" s="5">
        <f t="shared" ca="1" si="556"/>
        <v>0</v>
      </c>
      <c r="IK111" s="5">
        <f t="shared" ca="1" si="556"/>
        <v>1420.55</v>
      </c>
      <c r="IL111" s="5">
        <f t="shared" ca="1" si="556"/>
        <v>0</v>
      </c>
      <c r="IM111" s="5">
        <f t="shared" ca="1" si="556"/>
        <v>58219.7</v>
      </c>
      <c r="IN111" s="5">
        <f t="shared" ca="1" si="556"/>
        <v>229701</v>
      </c>
      <c r="IO111" s="5">
        <f t="shared" ca="1" si="556"/>
        <v>0</v>
      </c>
      <c r="IP111" s="5">
        <f t="shared" ca="1" si="556"/>
        <v>0</v>
      </c>
      <c r="IQ111" s="5">
        <f t="shared" ca="1" si="557"/>
        <v>0</v>
      </c>
      <c r="IR111" s="5"/>
      <c r="IS111" s="5">
        <f t="shared" ca="1" si="558"/>
        <v>2382.62</v>
      </c>
      <c r="IT111" s="5">
        <f t="shared" ca="1" si="558"/>
        <v>1742.19</v>
      </c>
      <c r="IU111" s="5">
        <f t="shared" ca="1" si="558"/>
        <v>0</v>
      </c>
      <c r="IV111" s="5">
        <f t="shared" ca="1" si="558"/>
        <v>0</v>
      </c>
      <c r="IW111" s="5">
        <f t="shared" ca="1" si="558"/>
        <v>0</v>
      </c>
      <c r="IX111" s="5">
        <f t="shared" ca="1" si="558"/>
        <v>0</v>
      </c>
      <c r="IY111" s="5">
        <f t="shared" ca="1" si="558"/>
        <v>640.42700000000002</v>
      </c>
      <c r="IZ111" s="5">
        <f t="shared" ca="1" si="558"/>
        <v>0</v>
      </c>
      <c r="JA111" s="5">
        <f t="shared" ca="1" si="558"/>
        <v>0</v>
      </c>
      <c r="JB111" s="5">
        <f t="shared" ca="1" si="558"/>
        <v>0</v>
      </c>
      <c r="JC111" s="5">
        <f t="shared" ca="1" si="558"/>
        <v>0</v>
      </c>
      <c r="JD111" s="5">
        <f t="shared" ca="1" si="559"/>
        <v>0</v>
      </c>
      <c r="JE111" s="5"/>
      <c r="JF111" s="5">
        <f t="shared" ca="1" si="560"/>
        <v>111.24299999999999</v>
      </c>
      <c r="JG111" s="5">
        <f t="shared" ca="1" si="560"/>
        <v>6.5460900000000004</v>
      </c>
      <c r="JH111" s="5">
        <f t="shared" ca="1" si="560"/>
        <v>50.050600000000003</v>
      </c>
      <c r="JI111" s="5">
        <f t="shared" ca="1" si="560"/>
        <v>19.845700000000001</v>
      </c>
      <c r="JJ111" s="5">
        <f t="shared" ca="1" si="560"/>
        <v>0</v>
      </c>
      <c r="JK111" s="5">
        <f t="shared" ca="1" si="560"/>
        <v>0.65078000000000003</v>
      </c>
      <c r="JL111" s="5">
        <f t="shared" ca="1" si="560"/>
        <v>2.15421</v>
      </c>
      <c r="JM111" s="5">
        <f t="shared" ca="1" si="560"/>
        <v>31.995200000000001</v>
      </c>
      <c r="JN111" s="5"/>
      <c r="JO111" s="19">
        <f t="shared" ca="1" si="505"/>
        <v>29.859221299400684</v>
      </c>
      <c r="JP111" s="19">
        <f t="shared" ca="1" si="506"/>
        <v>3.2493002810601963</v>
      </c>
      <c r="JQ111" s="19">
        <f t="shared" ca="1" si="507"/>
        <v>4.6900605133904429</v>
      </c>
      <c r="JR111" s="19">
        <f t="shared" ca="1" si="508"/>
        <v>2.3166477162963983</v>
      </c>
      <c r="JS111" s="19">
        <f t="shared" ca="1" si="509"/>
        <v>0</v>
      </c>
      <c r="JT111" s="19">
        <f t="shared" ca="1" si="510"/>
        <v>9.03806719649137E-2</v>
      </c>
      <c r="JU111" s="19">
        <f t="shared" ca="1" si="511"/>
        <v>1.1942071089994368</v>
      </c>
      <c r="JV111" s="19">
        <f t="shared" ca="1" si="512"/>
        <v>3.7041537486154565</v>
      </c>
      <c r="JW111" s="19">
        <f t="shared" ca="1" si="513"/>
        <v>14.61443154483309</v>
      </c>
      <c r="JX111" s="19">
        <f t="shared" ca="1" si="514"/>
        <v>0</v>
      </c>
      <c r="JY111" s="19">
        <f t="shared" ca="1" si="515"/>
        <v>0</v>
      </c>
    </row>
    <row r="112" spans="1:285" ht="15" customHeight="1" x14ac:dyDescent="0.25">
      <c r="A112" s="5">
        <f>IF('Old Results'!E92='New Results'!E92,'New Results'!E92,"0")</f>
        <v>53627.8</v>
      </c>
      <c r="B112" s="5">
        <f t="shared" si="561"/>
        <v>0</v>
      </c>
      <c r="C112" s="27">
        <f t="shared" si="413"/>
        <v>91</v>
      </c>
      <c r="D112" s="41" t="str">
        <f>'Old Results'!C92</f>
        <v>0302306-OffMed-GlazingWindowSHGC</v>
      </c>
      <c r="E112" s="41" t="str">
        <f>'New Results'!C92</f>
        <v>0302306-OffMed-GlazingWindowSHGC</v>
      </c>
      <c r="F112" s="5">
        <f t="shared" ca="1" si="432"/>
        <v>0</v>
      </c>
      <c r="G112" s="5">
        <f t="shared" ca="1" si="433"/>
        <v>0</v>
      </c>
      <c r="H112" s="5">
        <f t="shared" ca="1" si="434"/>
        <v>0</v>
      </c>
      <c r="I112" s="5">
        <f t="shared" ca="1" si="435"/>
        <v>0</v>
      </c>
      <c r="J112" s="5">
        <f t="shared" ca="1" si="436"/>
        <v>0</v>
      </c>
      <c r="K112" s="5">
        <f t="shared" ca="1" si="437"/>
        <v>0</v>
      </c>
      <c r="L112" s="5">
        <f t="shared" ca="1" si="438"/>
        <v>0</v>
      </c>
      <c r="M112" s="5">
        <f t="shared" ca="1" si="439"/>
        <v>0</v>
      </c>
      <c r="N112" s="5">
        <f t="shared" ca="1" si="440"/>
        <v>0</v>
      </c>
      <c r="O112" s="5">
        <f t="shared" ca="1" si="441"/>
        <v>0</v>
      </c>
      <c r="P112" s="5">
        <f t="shared" ca="1" si="442"/>
        <v>0</v>
      </c>
      <c r="Q112" s="5">
        <f t="shared" ca="1" si="442"/>
        <v>0</v>
      </c>
      <c r="R112" s="5">
        <f t="shared" ca="1" si="443"/>
        <v>0</v>
      </c>
      <c r="S112" s="5">
        <f t="shared" ca="1" si="444"/>
        <v>0</v>
      </c>
      <c r="T112" s="5">
        <f t="shared" ca="1" si="445"/>
        <v>0</v>
      </c>
      <c r="U112" s="5">
        <f t="shared" ca="1" si="446"/>
        <v>0</v>
      </c>
      <c r="V112" s="5">
        <f t="shared" ca="1" si="447"/>
        <v>0</v>
      </c>
      <c r="W112" s="5">
        <f t="shared" ca="1" si="448"/>
        <v>0</v>
      </c>
      <c r="X112" s="5">
        <f t="shared" ca="1" si="449"/>
        <v>0</v>
      </c>
      <c r="Y112" s="5">
        <f t="shared" ca="1" si="450"/>
        <v>0</v>
      </c>
      <c r="Z112" s="5">
        <f t="shared" ca="1" si="451"/>
        <v>0</v>
      </c>
      <c r="AA112" s="5">
        <f t="shared" ca="1" si="452"/>
        <v>0</v>
      </c>
      <c r="AB112" s="5">
        <f t="shared" ca="1" si="453"/>
        <v>0</v>
      </c>
      <c r="AC112" s="5">
        <f t="shared" ca="1" si="453"/>
        <v>0</v>
      </c>
      <c r="AD112" s="37">
        <f t="shared" ca="1" si="454"/>
        <v>0</v>
      </c>
      <c r="AE112" s="37">
        <f t="shared" ca="1" si="455"/>
        <v>0</v>
      </c>
      <c r="AF112" s="37">
        <f t="shared" ca="1" si="456"/>
        <v>0</v>
      </c>
      <c r="AG112" s="37">
        <f t="shared" ca="1" si="457"/>
        <v>0</v>
      </c>
      <c r="AH112" s="37">
        <f t="shared" ca="1" si="458"/>
        <v>0</v>
      </c>
      <c r="AI112" s="37">
        <f t="shared" ca="1" si="459"/>
        <v>0</v>
      </c>
      <c r="AJ112" s="37">
        <f t="shared" ca="1" si="460"/>
        <v>0</v>
      </c>
      <c r="AK112" s="37">
        <f t="shared" ca="1" si="461"/>
        <v>0</v>
      </c>
      <c r="AL112" s="33">
        <f t="shared" ca="1" si="516"/>
        <v>28.880726041344229</v>
      </c>
      <c r="AM112" s="33">
        <f t="shared" ca="1" si="517"/>
        <v>28.880726041344229</v>
      </c>
      <c r="AN112" s="24">
        <f t="shared" ca="1" si="462"/>
        <v>0</v>
      </c>
      <c r="AO112" s="34">
        <f t="shared" ca="1" si="417"/>
        <v>106.08</v>
      </c>
      <c r="AP112" s="34">
        <f t="shared" ca="1" si="418"/>
        <v>106.08</v>
      </c>
      <c r="AQ112" s="45">
        <f t="shared" ca="1" si="546"/>
        <v>0</v>
      </c>
      <c r="AR112" s="34">
        <f t="shared" ca="1" si="518"/>
        <v>5.2</v>
      </c>
      <c r="AS112" s="34">
        <f t="shared" ca="1" si="519"/>
        <v>5.2</v>
      </c>
      <c r="AT112" s="47">
        <f t="shared" ca="1" si="547"/>
        <v>0</v>
      </c>
      <c r="AU112" s="5"/>
      <c r="AV112" s="5">
        <f t="shared" ca="1" si="520"/>
        <v>0</v>
      </c>
      <c r="AW112" s="5">
        <f t="shared" ca="1" si="521"/>
        <v>0</v>
      </c>
      <c r="AX112" s="5">
        <f t="shared" ca="1" si="522"/>
        <v>0</v>
      </c>
      <c r="AY112" s="5">
        <f t="shared" ca="1" si="523"/>
        <v>0</v>
      </c>
      <c r="AZ112" s="5">
        <f t="shared" ca="1" si="524"/>
        <v>0</v>
      </c>
      <c r="BA112" s="5">
        <f t="shared" ca="1" si="525"/>
        <v>0</v>
      </c>
      <c r="BB112" s="5">
        <f t="shared" ca="1" si="526"/>
        <v>0</v>
      </c>
      <c r="BC112" s="5">
        <f t="shared" ca="1" si="527"/>
        <v>0</v>
      </c>
      <c r="BD112" s="5">
        <f t="shared" ca="1" si="528"/>
        <v>0</v>
      </c>
      <c r="BE112" s="5">
        <f t="shared" ca="1" si="529"/>
        <v>0</v>
      </c>
      <c r="BF112" s="5">
        <f t="shared" ca="1" si="530"/>
        <v>0</v>
      </c>
      <c r="BG112" s="5">
        <f t="shared" ca="1" si="531"/>
        <v>0</v>
      </c>
      <c r="BH112" s="5">
        <f t="shared" ca="1" si="463"/>
        <v>0</v>
      </c>
      <c r="BI112" s="5">
        <f t="shared" ca="1" si="464"/>
        <v>0</v>
      </c>
      <c r="BJ112" s="5">
        <f t="shared" ca="1" si="465"/>
        <v>0</v>
      </c>
      <c r="BK112" s="5">
        <f t="shared" ca="1" si="466"/>
        <v>0</v>
      </c>
      <c r="BL112" s="5">
        <f t="shared" ca="1" si="467"/>
        <v>0</v>
      </c>
      <c r="BM112" s="5">
        <f t="shared" ca="1" si="468"/>
        <v>0</v>
      </c>
      <c r="BN112" s="5">
        <f t="shared" ca="1" si="469"/>
        <v>0</v>
      </c>
      <c r="BO112" s="5">
        <f t="shared" ca="1" si="470"/>
        <v>0</v>
      </c>
      <c r="BP112" s="5">
        <f t="shared" ca="1" si="471"/>
        <v>0</v>
      </c>
      <c r="BQ112" s="5">
        <f t="shared" ca="1" si="472"/>
        <v>0</v>
      </c>
      <c r="BR112" s="5">
        <f t="shared" ca="1" si="473"/>
        <v>0</v>
      </c>
      <c r="BS112" s="5">
        <f t="shared" ca="1" si="473"/>
        <v>0</v>
      </c>
      <c r="BT112" s="37">
        <f t="shared" ca="1" si="474"/>
        <v>0</v>
      </c>
      <c r="BU112" s="37">
        <f t="shared" ca="1" si="475"/>
        <v>0</v>
      </c>
      <c r="BV112" s="37">
        <f t="shared" ca="1" si="476"/>
        <v>0</v>
      </c>
      <c r="BW112" s="37">
        <f t="shared" ca="1" si="477"/>
        <v>0</v>
      </c>
      <c r="BX112" s="37">
        <f t="shared" ca="1" si="478"/>
        <v>0</v>
      </c>
      <c r="BY112" s="37">
        <f t="shared" ca="1" si="479"/>
        <v>0</v>
      </c>
      <c r="BZ112" s="37">
        <f t="shared" ca="1" si="480"/>
        <v>0</v>
      </c>
      <c r="CA112" s="19">
        <f t="shared" ca="1" si="481"/>
        <v>0</v>
      </c>
      <c r="CB112" s="33">
        <f t="shared" ca="1" si="532"/>
        <v>29.859221299400684</v>
      </c>
      <c r="CC112" s="33">
        <f t="shared" ca="1" si="533"/>
        <v>29.859221299400684</v>
      </c>
      <c r="CD112" s="24">
        <f t="shared" ca="1" si="482"/>
        <v>0</v>
      </c>
      <c r="CE112" s="34">
        <f t="shared" ca="1" si="421"/>
        <v>111.24299999999999</v>
      </c>
      <c r="CF112" s="34">
        <f t="shared" ca="1" si="422"/>
        <v>111.24299999999999</v>
      </c>
      <c r="CG112" s="45">
        <f t="shared" ca="1" si="534"/>
        <v>0</v>
      </c>
      <c r="CH112" s="5"/>
      <c r="CJ112" s="5">
        <f t="shared" ca="1" si="548"/>
        <v>79</v>
      </c>
      <c r="CK112" s="5">
        <f t="shared" ca="1" si="549"/>
        <v>80</v>
      </c>
      <c r="CL112" s="63">
        <f t="shared" ca="1" si="550"/>
        <v>-1.2658227848101333E-2</v>
      </c>
      <c r="CO112" s="5">
        <f t="shared" ca="1" si="562"/>
        <v>390400</v>
      </c>
      <c r="CP112" s="5">
        <f t="shared" ca="1" si="562"/>
        <v>10.141</v>
      </c>
      <c r="CQ112" s="5">
        <f t="shared" ca="1" si="562"/>
        <v>75004.100000000006</v>
      </c>
      <c r="CR112" s="5">
        <f t="shared" ca="1" si="562"/>
        <v>20972.1</v>
      </c>
      <c r="CS112" s="5">
        <f t="shared" ca="1" si="562"/>
        <v>0</v>
      </c>
      <c r="CT112" s="5">
        <f t="shared" ca="1" si="562"/>
        <v>1959.14</v>
      </c>
      <c r="CU112" s="5">
        <f t="shared" ca="1" si="562"/>
        <v>0</v>
      </c>
      <c r="CV112" s="5">
        <f t="shared" ca="1" si="562"/>
        <v>62752.7</v>
      </c>
      <c r="CW112" s="5">
        <f t="shared" ca="1" si="562"/>
        <v>229701</v>
      </c>
      <c r="CX112" s="5">
        <f t="shared" ca="1" si="562"/>
        <v>0</v>
      </c>
      <c r="CY112" s="5">
        <f t="shared" ca="1" si="562"/>
        <v>0</v>
      </c>
      <c r="CZ112" s="5">
        <f t="shared" ca="1" si="563"/>
        <v>0</v>
      </c>
      <c r="DA112" s="5"/>
      <c r="DB112" s="5">
        <f t="shared" ca="1" si="564"/>
        <v>2167.65</v>
      </c>
      <c r="DC112" s="5">
        <f t="shared" ca="1" si="564"/>
        <v>1558.6</v>
      </c>
      <c r="DD112" s="5">
        <f t="shared" ca="1" si="564"/>
        <v>0</v>
      </c>
      <c r="DE112" s="5">
        <f t="shared" ca="1" si="564"/>
        <v>0</v>
      </c>
      <c r="DF112" s="5">
        <f t="shared" ca="1" si="564"/>
        <v>0</v>
      </c>
      <c r="DG112" s="5">
        <f t="shared" ca="1" si="564"/>
        <v>0</v>
      </c>
      <c r="DH112" s="5">
        <f t="shared" ca="1" si="564"/>
        <v>609.04499999999996</v>
      </c>
      <c r="DI112" s="5">
        <f t="shared" ca="1" si="564"/>
        <v>0</v>
      </c>
      <c r="DJ112" s="5">
        <f t="shared" ca="1" si="564"/>
        <v>0</v>
      </c>
      <c r="DK112" s="5">
        <f t="shared" ca="1" si="564"/>
        <v>0</v>
      </c>
      <c r="DL112" s="5">
        <f t="shared" ca="1" si="564"/>
        <v>0</v>
      </c>
      <c r="DM112" s="5">
        <f t="shared" ca="1" si="565"/>
        <v>0</v>
      </c>
      <c r="DN112" s="5"/>
      <c r="DO112" s="5">
        <f t="shared" ca="1" si="566"/>
        <v>106.08</v>
      </c>
      <c r="DP112" s="5">
        <f t="shared" ca="1" si="566"/>
        <v>5.8167200000000001</v>
      </c>
      <c r="DQ112" s="5">
        <f t="shared" ca="1" si="566"/>
        <v>51.558700000000002</v>
      </c>
      <c r="DR112" s="5">
        <f t="shared" ca="1" si="566"/>
        <v>11.4924</v>
      </c>
      <c r="DS112" s="5">
        <f t="shared" ca="1" si="566"/>
        <v>0</v>
      </c>
      <c r="DT112" s="5">
        <f t="shared" ca="1" si="566"/>
        <v>0.89643899999999999</v>
      </c>
      <c r="DU112" s="5">
        <f t="shared" ca="1" si="566"/>
        <v>2.0487299999999999</v>
      </c>
      <c r="DV112" s="5">
        <f t="shared" ca="1" si="566"/>
        <v>34.2667</v>
      </c>
      <c r="DW112" s="5"/>
      <c r="DX112" s="19">
        <f t="shared" ca="1" si="483"/>
        <v>28.880726041344229</v>
      </c>
      <c r="DY112" s="19">
        <f t="shared" ca="1" si="484"/>
        <v>2.9069736422527122</v>
      </c>
      <c r="DZ112" s="19">
        <f t="shared" ca="1" si="485"/>
        <v>4.772039673452948</v>
      </c>
      <c r="EA112" s="19">
        <f t="shared" ca="1" si="486"/>
        <v>1.3343229668194478</v>
      </c>
      <c r="EB112" s="19">
        <f t="shared" ca="1" si="487"/>
        <v>0</v>
      </c>
      <c r="EC112" s="19">
        <f t="shared" ca="1" si="488"/>
        <v>0.12464776999988811</v>
      </c>
      <c r="ED112" s="19">
        <f t="shared" ca="1" si="489"/>
        <v>1.1356889523717175</v>
      </c>
      <c r="EE112" s="19">
        <f t="shared" ca="1" si="490"/>
        <v>3.9925600602672491</v>
      </c>
      <c r="EF112" s="19">
        <f t="shared" ca="1" si="491"/>
        <v>14.61443154483309</v>
      </c>
      <c r="EG112" s="19">
        <f t="shared" ca="1" si="492"/>
        <v>0</v>
      </c>
      <c r="EH112" s="19">
        <f t="shared" ca="1" si="493"/>
        <v>0</v>
      </c>
      <c r="EI112" s="5"/>
      <c r="EJ112" s="5"/>
      <c r="EK112" s="5"/>
      <c r="EL112" s="5">
        <f t="shared" ca="1" si="551"/>
        <v>390400</v>
      </c>
      <c r="EM112" s="5">
        <f t="shared" ca="1" si="551"/>
        <v>10.141</v>
      </c>
      <c r="EN112" s="5">
        <f t="shared" ca="1" si="551"/>
        <v>75004.100000000006</v>
      </c>
      <c r="EO112" s="5">
        <f t="shared" ca="1" si="551"/>
        <v>20972.1</v>
      </c>
      <c r="EP112" s="5">
        <f t="shared" ca="1" si="551"/>
        <v>0</v>
      </c>
      <c r="EQ112" s="5">
        <f t="shared" ca="1" si="551"/>
        <v>1959.14</v>
      </c>
      <c r="ER112" s="5">
        <f t="shared" ca="1" si="551"/>
        <v>0</v>
      </c>
      <c r="ES112" s="5">
        <f t="shared" ca="1" si="551"/>
        <v>62752.7</v>
      </c>
      <c r="ET112" s="5">
        <f t="shared" ca="1" si="551"/>
        <v>229701</v>
      </c>
      <c r="EU112" s="5">
        <f t="shared" ca="1" si="551"/>
        <v>0</v>
      </c>
      <c r="EV112" s="5">
        <f t="shared" ca="1" si="551"/>
        <v>0</v>
      </c>
      <c r="EW112" s="5">
        <f t="shared" ca="1" si="552"/>
        <v>0</v>
      </c>
      <c r="EX112" s="5"/>
      <c r="EY112" s="5">
        <f t="shared" ca="1" si="553"/>
        <v>2167.65</v>
      </c>
      <c r="EZ112" s="5">
        <f t="shared" ca="1" si="553"/>
        <v>1558.6</v>
      </c>
      <c r="FA112" s="5">
        <f t="shared" ca="1" si="553"/>
        <v>0</v>
      </c>
      <c r="FB112" s="5">
        <f t="shared" ca="1" si="553"/>
        <v>0</v>
      </c>
      <c r="FC112" s="5">
        <f t="shared" ca="1" si="553"/>
        <v>0</v>
      </c>
      <c r="FD112" s="5">
        <f t="shared" ca="1" si="553"/>
        <v>0</v>
      </c>
      <c r="FE112" s="5">
        <f t="shared" ca="1" si="553"/>
        <v>609.04499999999996</v>
      </c>
      <c r="FF112" s="5">
        <f t="shared" ca="1" si="553"/>
        <v>0</v>
      </c>
      <c r="FG112" s="5">
        <f t="shared" ca="1" si="553"/>
        <v>0</v>
      </c>
      <c r="FH112" s="5">
        <f t="shared" ca="1" si="553"/>
        <v>0</v>
      </c>
      <c r="FI112" s="5">
        <f t="shared" ca="1" si="553"/>
        <v>0</v>
      </c>
      <c r="FJ112" s="5">
        <f t="shared" ca="1" si="554"/>
        <v>0</v>
      </c>
      <c r="FK112" s="5"/>
      <c r="FL112" s="5">
        <f t="shared" ca="1" si="555"/>
        <v>106.08</v>
      </c>
      <c r="FM112" s="5">
        <f t="shared" ca="1" si="555"/>
        <v>5.8167200000000001</v>
      </c>
      <c r="FN112" s="5">
        <f t="shared" ca="1" si="555"/>
        <v>51.558700000000002</v>
      </c>
      <c r="FO112" s="5">
        <f t="shared" ca="1" si="555"/>
        <v>11.4924</v>
      </c>
      <c r="FP112" s="5">
        <f t="shared" ca="1" si="555"/>
        <v>0</v>
      </c>
      <c r="FQ112" s="5">
        <f t="shared" ca="1" si="555"/>
        <v>0.89643899999999999</v>
      </c>
      <c r="FR112" s="5">
        <f t="shared" ca="1" si="555"/>
        <v>2.0487299999999999</v>
      </c>
      <c r="FS112" s="5">
        <f t="shared" ca="1" si="555"/>
        <v>34.2667</v>
      </c>
      <c r="FT112" s="5"/>
      <c r="FU112" s="19">
        <f t="shared" ca="1" si="494"/>
        <v>28.880726041344229</v>
      </c>
      <c r="FV112" s="19">
        <f t="shared" ca="1" si="495"/>
        <v>2.9069736422527122</v>
      </c>
      <c r="FW112" s="19">
        <f t="shared" ca="1" si="496"/>
        <v>4.772039673452948</v>
      </c>
      <c r="FX112" s="19">
        <f t="shared" ca="1" si="497"/>
        <v>1.3343229668194478</v>
      </c>
      <c r="FY112" s="19">
        <f t="shared" ca="1" si="498"/>
        <v>0</v>
      </c>
      <c r="FZ112" s="19">
        <f t="shared" ca="1" si="499"/>
        <v>0.12464776999988811</v>
      </c>
      <c r="GA112" s="19">
        <f t="shared" ca="1" si="500"/>
        <v>1.1356889523717175</v>
      </c>
      <c r="GB112" s="19">
        <f t="shared" ca="1" si="501"/>
        <v>3.9925600602672491</v>
      </c>
      <c r="GC112" s="19">
        <f t="shared" ca="1" si="502"/>
        <v>14.61443154483309</v>
      </c>
      <c r="GD112" s="19">
        <f t="shared" ca="1" si="503"/>
        <v>0</v>
      </c>
      <c r="GE112" s="19">
        <f t="shared" ca="1" si="504"/>
        <v>0</v>
      </c>
      <c r="GF112" s="5"/>
      <c r="GG112" s="5"/>
      <c r="GH112" s="5"/>
      <c r="GI112" s="5">
        <f t="shared" ca="1" si="567"/>
        <v>399479</v>
      </c>
      <c r="GJ112" s="5">
        <f t="shared" ca="1" si="567"/>
        <v>9.9137199999999996</v>
      </c>
      <c r="GK112" s="5">
        <f t="shared" ca="1" si="567"/>
        <v>73715.600000000006</v>
      </c>
      <c r="GL112" s="5">
        <f t="shared" ca="1" si="567"/>
        <v>36411.699999999997</v>
      </c>
      <c r="GM112" s="5">
        <f t="shared" ca="1" si="567"/>
        <v>0</v>
      </c>
      <c r="GN112" s="5">
        <f t="shared" ca="1" si="567"/>
        <v>1420.55</v>
      </c>
      <c r="GO112" s="5">
        <f t="shared" ca="1" si="567"/>
        <v>0</v>
      </c>
      <c r="GP112" s="5">
        <f t="shared" ca="1" si="567"/>
        <v>58219.7</v>
      </c>
      <c r="GQ112" s="5">
        <f t="shared" ca="1" si="567"/>
        <v>229701</v>
      </c>
      <c r="GR112" s="5">
        <f t="shared" ca="1" si="567"/>
        <v>0</v>
      </c>
      <c r="GS112" s="5">
        <f t="shared" ca="1" si="567"/>
        <v>0</v>
      </c>
      <c r="GT112" s="5">
        <f t="shared" ca="1" si="568"/>
        <v>0</v>
      </c>
      <c r="GU112" s="5"/>
      <c r="GV112" s="5">
        <f t="shared" ca="1" si="569"/>
        <v>2382.62</v>
      </c>
      <c r="GW112" s="5">
        <f t="shared" ca="1" si="569"/>
        <v>1742.19</v>
      </c>
      <c r="GX112" s="5">
        <f t="shared" ca="1" si="569"/>
        <v>0</v>
      </c>
      <c r="GY112" s="5">
        <f t="shared" ca="1" si="569"/>
        <v>0</v>
      </c>
      <c r="GZ112" s="5">
        <f t="shared" ca="1" si="569"/>
        <v>0</v>
      </c>
      <c r="HA112" s="5">
        <f t="shared" ca="1" si="569"/>
        <v>0</v>
      </c>
      <c r="HB112" s="5">
        <f t="shared" ca="1" si="569"/>
        <v>640.42700000000002</v>
      </c>
      <c r="HC112" s="5">
        <f t="shared" ca="1" si="569"/>
        <v>0</v>
      </c>
      <c r="HD112" s="5">
        <f t="shared" ca="1" si="569"/>
        <v>0</v>
      </c>
      <c r="HE112" s="5">
        <f t="shared" ca="1" si="569"/>
        <v>0</v>
      </c>
      <c r="HF112" s="5">
        <f t="shared" ca="1" si="569"/>
        <v>0</v>
      </c>
      <c r="HG112" s="5">
        <f t="shared" ca="1" si="570"/>
        <v>0</v>
      </c>
      <c r="HH112" s="5"/>
      <c r="HI112" s="5">
        <f t="shared" ca="1" si="571"/>
        <v>111.24299999999999</v>
      </c>
      <c r="HJ112" s="5">
        <f t="shared" ca="1" si="571"/>
        <v>6.5460900000000004</v>
      </c>
      <c r="HK112" s="5">
        <f t="shared" ca="1" si="571"/>
        <v>50.050600000000003</v>
      </c>
      <c r="HL112" s="5">
        <f t="shared" ca="1" si="571"/>
        <v>19.845700000000001</v>
      </c>
      <c r="HM112" s="5">
        <f t="shared" ca="1" si="571"/>
        <v>0</v>
      </c>
      <c r="HN112" s="5">
        <f t="shared" ca="1" si="571"/>
        <v>0.65078000000000003</v>
      </c>
      <c r="HO112" s="5">
        <f t="shared" ca="1" si="571"/>
        <v>2.15421</v>
      </c>
      <c r="HP112" s="5">
        <f t="shared" ca="1" si="571"/>
        <v>31.995200000000001</v>
      </c>
      <c r="HQ112" s="5"/>
      <c r="HR112" s="19">
        <f t="shared" ca="1" si="535"/>
        <v>29.859221299400684</v>
      </c>
      <c r="HS112" s="19">
        <f t="shared" ca="1" si="536"/>
        <v>3.2493002810601963</v>
      </c>
      <c r="HT112" s="19">
        <f t="shared" ca="1" si="537"/>
        <v>4.6900605133904429</v>
      </c>
      <c r="HU112" s="19">
        <f t="shared" ca="1" si="538"/>
        <v>2.3166477162963983</v>
      </c>
      <c r="HV112" s="19">
        <f t="shared" ca="1" si="539"/>
        <v>0</v>
      </c>
      <c r="HW112" s="19">
        <f t="shared" ca="1" si="540"/>
        <v>9.03806719649137E-2</v>
      </c>
      <c r="HX112" s="19">
        <f t="shared" ca="1" si="541"/>
        <v>1.1942071089994368</v>
      </c>
      <c r="HY112" s="19">
        <f t="shared" ca="1" si="542"/>
        <v>3.7041537486154565</v>
      </c>
      <c r="HZ112" s="19">
        <f t="shared" ca="1" si="543"/>
        <v>14.61443154483309</v>
      </c>
      <c r="IA112" s="19">
        <f t="shared" ca="1" si="544"/>
        <v>0</v>
      </c>
      <c r="IB112" s="19">
        <f t="shared" ca="1" si="545"/>
        <v>0</v>
      </c>
      <c r="IC112" s="5"/>
      <c r="ID112" s="5"/>
      <c r="IE112" s="5"/>
      <c r="IF112" s="5">
        <f t="shared" ca="1" si="556"/>
        <v>399479</v>
      </c>
      <c r="IG112" s="5">
        <f t="shared" ca="1" si="556"/>
        <v>9.9137199999999996</v>
      </c>
      <c r="IH112" s="5">
        <f t="shared" ca="1" si="556"/>
        <v>73715.600000000006</v>
      </c>
      <c r="II112" s="5">
        <f t="shared" ca="1" si="556"/>
        <v>36411.699999999997</v>
      </c>
      <c r="IJ112" s="5">
        <f t="shared" ca="1" si="556"/>
        <v>0</v>
      </c>
      <c r="IK112" s="5">
        <f t="shared" ca="1" si="556"/>
        <v>1420.55</v>
      </c>
      <c r="IL112" s="5">
        <f t="shared" ca="1" si="556"/>
        <v>0</v>
      </c>
      <c r="IM112" s="5">
        <f t="shared" ca="1" si="556"/>
        <v>58219.7</v>
      </c>
      <c r="IN112" s="5">
        <f t="shared" ca="1" si="556"/>
        <v>229701</v>
      </c>
      <c r="IO112" s="5">
        <f t="shared" ca="1" si="556"/>
        <v>0</v>
      </c>
      <c r="IP112" s="5">
        <f t="shared" ca="1" si="556"/>
        <v>0</v>
      </c>
      <c r="IQ112" s="5">
        <f t="shared" ca="1" si="557"/>
        <v>0</v>
      </c>
      <c r="IR112" s="5"/>
      <c r="IS112" s="5">
        <f t="shared" ca="1" si="558"/>
        <v>2382.62</v>
      </c>
      <c r="IT112" s="5">
        <f t="shared" ca="1" si="558"/>
        <v>1742.19</v>
      </c>
      <c r="IU112" s="5">
        <f t="shared" ca="1" si="558"/>
        <v>0</v>
      </c>
      <c r="IV112" s="5">
        <f t="shared" ca="1" si="558"/>
        <v>0</v>
      </c>
      <c r="IW112" s="5">
        <f t="shared" ca="1" si="558"/>
        <v>0</v>
      </c>
      <c r="IX112" s="5">
        <f t="shared" ca="1" si="558"/>
        <v>0</v>
      </c>
      <c r="IY112" s="5">
        <f t="shared" ca="1" si="558"/>
        <v>640.42700000000002</v>
      </c>
      <c r="IZ112" s="5">
        <f t="shared" ca="1" si="558"/>
        <v>0</v>
      </c>
      <c r="JA112" s="5">
        <f t="shared" ca="1" si="558"/>
        <v>0</v>
      </c>
      <c r="JB112" s="5">
        <f t="shared" ca="1" si="558"/>
        <v>0</v>
      </c>
      <c r="JC112" s="5">
        <f t="shared" ca="1" si="558"/>
        <v>0</v>
      </c>
      <c r="JD112" s="5">
        <f t="shared" ca="1" si="559"/>
        <v>0</v>
      </c>
      <c r="JE112" s="5"/>
      <c r="JF112" s="5">
        <f t="shared" ca="1" si="560"/>
        <v>111.24299999999999</v>
      </c>
      <c r="JG112" s="5">
        <f t="shared" ca="1" si="560"/>
        <v>6.5460900000000004</v>
      </c>
      <c r="JH112" s="5">
        <f t="shared" ca="1" si="560"/>
        <v>50.050600000000003</v>
      </c>
      <c r="JI112" s="5">
        <f t="shared" ca="1" si="560"/>
        <v>19.845700000000001</v>
      </c>
      <c r="JJ112" s="5">
        <f t="shared" ca="1" si="560"/>
        <v>0</v>
      </c>
      <c r="JK112" s="5">
        <f t="shared" ca="1" si="560"/>
        <v>0.65078000000000003</v>
      </c>
      <c r="JL112" s="5">
        <f t="shared" ca="1" si="560"/>
        <v>2.15421</v>
      </c>
      <c r="JM112" s="5">
        <f t="shared" ca="1" si="560"/>
        <v>31.995200000000001</v>
      </c>
      <c r="JN112" s="5"/>
      <c r="JO112" s="19">
        <f t="shared" ca="1" si="505"/>
        <v>29.859221299400684</v>
      </c>
      <c r="JP112" s="19">
        <f t="shared" ca="1" si="506"/>
        <v>3.2493002810601963</v>
      </c>
      <c r="JQ112" s="19">
        <f t="shared" ca="1" si="507"/>
        <v>4.6900605133904429</v>
      </c>
      <c r="JR112" s="19">
        <f t="shared" ca="1" si="508"/>
        <v>2.3166477162963983</v>
      </c>
      <c r="JS112" s="19">
        <f t="shared" ca="1" si="509"/>
        <v>0</v>
      </c>
      <c r="JT112" s="19">
        <f t="shared" ca="1" si="510"/>
        <v>9.03806719649137E-2</v>
      </c>
      <c r="JU112" s="19">
        <f t="shared" ca="1" si="511"/>
        <v>1.1942071089994368</v>
      </c>
      <c r="JV112" s="19">
        <f t="shared" ca="1" si="512"/>
        <v>3.7041537486154565</v>
      </c>
      <c r="JW112" s="19">
        <f t="shared" ca="1" si="513"/>
        <v>14.61443154483309</v>
      </c>
      <c r="JX112" s="19">
        <f t="shared" ca="1" si="514"/>
        <v>0</v>
      </c>
      <c r="JY112" s="19">
        <f t="shared" ca="1" si="515"/>
        <v>0</v>
      </c>
    </row>
    <row r="113" spans="1:285" ht="15" customHeight="1" x14ac:dyDescent="0.25">
      <c r="A113" s="5">
        <f>IF('Old Results'!E93='New Results'!E93,'New Results'!E93,"0")</f>
        <v>53627.8</v>
      </c>
      <c r="B113" s="5">
        <f t="shared" si="561"/>
        <v>0</v>
      </c>
      <c r="C113" s="27">
        <f t="shared" si="413"/>
        <v>92</v>
      </c>
      <c r="D113" s="41" t="str">
        <f>'Old Results'!C93</f>
        <v>0302406-OffMed-GlazingWindowUSHGC</v>
      </c>
      <c r="E113" s="41" t="str">
        <f>'New Results'!C93</f>
        <v>0302406-OffMed-GlazingWindowUSHGC</v>
      </c>
      <c r="F113" s="5">
        <f t="shared" ca="1" si="432"/>
        <v>0</v>
      </c>
      <c r="G113" s="5">
        <f t="shared" ca="1" si="433"/>
        <v>0</v>
      </c>
      <c r="H113" s="5">
        <f t="shared" ca="1" si="434"/>
        <v>0</v>
      </c>
      <c r="I113" s="5">
        <f t="shared" ca="1" si="435"/>
        <v>0</v>
      </c>
      <c r="J113" s="5">
        <f t="shared" ca="1" si="436"/>
        <v>0</v>
      </c>
      <c r="K113" s="5">
        <f t="shared" ca="1" si="437"/>
        <v>0</v>
      </c>
      <c r="L113" s="5">
        <f t="shared" ca="1" si="438"/>
        <v>0</v>
      </c>
      <c r="M113" s="5">
        <f t="shared" ca="1" si="439"/>
        <v>0</v>
      </c>
      <c r="N113" s="5">
        <f t="shared" ca="1" si="440"/>
        <v>0</v>
      </c>
      <c r="O113" s="5">
        <f t="shared" ca="1" si="441"/>
        <v>0</v>
      </c>
      <c r="P113" s="5">
        <f t="shared" ca="1" si="442"/>
        <v>0</v>
      </c>
      <c r="Q113" s="5">
        <f t="shared" ca="1" si="442"/>
        <v>0</v>
      </c>
      <c r="R113" s="5">
        <f t="shared" ca="1" si="443"/>
        <v>0</v>
      </c>
      <c r="S113" s="5">
        <f t="shared" ca="1" si="444"/>
        <v>0</v>
      </c>
      <c r="T113" s="5">
        <f t="shared" ca="1" si="445"/>
        <v>0</v>
      </c>
      <c r="U113" s="5">
        <f t="shared" ca="1" si="446"/>
        <v>0</v>
      </c>
      <c r="V113" s="5">
        <f t="shared" ca="1" si="447"/>
        <v>0</v>
      </c>
      <c r="W113" s="5">
        <f t="shared" ca="1" si="448"/>
        <v>0</v>
      </c>
      <c r="X113" s="5">
        <f t="shared" ca="1" si="449"/>
        <v>0</v>
      </c>
      <c r="Y113" s="5">
        <f t="shared" ca="1" si="450"/>
        <v>0</v>
      </c>
      <c r="Z113" s="5">
        <f t="shared" ca="1" si="451"/>
        <v>0</v>
      </c>
      <c r="AA113" s="5">
        <f t="shared" ca="1" si="452"/>
        <v>0</v>
      </c>
      <c r="AB113" s="5">
        <f t="shared" ca="1" si="453"/>
        <v>0</v>
      </c>
      <c r="AC113" s="5">
        <f t="shared" ca="1" si="453"/>
        <v>0</v>
      </c>
      <c r="AD113" s="37">
        <f t="shared" ca="1" si="454"/>
        <v>0</v>
      </c>
      <c r="AE113" s="37">
        <f t="shared" ca="1" si="455"/>
        <v>0</v>
      </c>
      <c r="AF113" s="37">
        <f t="shared" ca="1" si="456"/>
        <v>0</v>
      </c>
      <c r="AG113" s="37">
        <f t="shared" ca="1" si="457"/>
        <v>0</v>
      </c>
      <c r="AH113" s="37">
        <f t="shared" ca="1" si="458"/>
        <v>0</v>
      </c>
      <c r="AI113" s="37">
        <f t="shared" ca="1" si="459"/>
        <v>0</v>
      </c>
      <c r="AJ113" s="37">
        <f t="shared" ca="1" si="460"/>
        <v>0</v>
      </c>
      <c r="AK113" s="37">
        <f t="shared" ca="1" si="461"/>
        <v>0</v>
      </c>
      <c r="AL113" s="33">
        <f t="shared" ca="1" si="516"/>
        <v>28.597809867270332</v>
      </c>
      <c r="AM113" s="33">
        <f t="shared" ca="1" si="517"/>
        <v>28.597809867270332</v>
      </c>
      <c r="AN113" s="24">
        <f t="shared" ca="1" si="462"/>
        <v>0</v>
      </c>
      <c r="AO113" s="34">
        <f t="shared" ca="1" si="417"/>
        <v>105.803</v>
      </c>
      <c r="AP113" s="34">
        <f t="shared" ca="1" si="418"/>
        <v>105.803</v>
      </c>
      <c r="AQ113" s="45">
        <f t="shared" ca="1" si="546"/>
        <v>0</v>
      </c>
      <c r="AR113" s="34">
        <f t="shared" ca="1" si="518"/>
        <v>5.4</v>
      </c>
      <c r="AS113" s="34">
        <f t="shared" ca="1" si="519"/>
        <v>5.4</v>
      </c>
      <c r="AT113" s="47">
        <f t="shared" ca="1" si="547"/>
        <v>0</v>
      </c>
      <c r="AU113" s="5"/>
      <c r="AV113" s="5">
        <f t="shared" ca="1" si="520"/>
        <v>0</v>
      </c>
      <c r="AW113" s="5">
        <f t="shared" ca="1" si="521"/>
        <v>0</v>
      </c>
      <c r="AX113" s="5">
        <f t="shared" ca="1" si="522"/>
        <v>0</v>
      </c>
      <c r="AY113" s="5">
        <f t="shared" ca="1" si="523"/>
        <v>0</v>
      </c>
      <c r="AZ113" s="5">
        <f t="shared" ca="1" si="524"/>
        <v>0</v>
      </c>
      <c r="BA113" s="5">
        <f t="shared" ca="1" si="525"/>
        <v>0</v>
      </c>
      <c r="BB113" s="5">
        <f t="shared" ca="1" si="526"/>
        <v>0</v>
      </c>
      <c r="BC113" s="5">
        <f t="shared" ca="1" si="527"/>
        <v>0</v>
      </c>
      <c r="BD113" s="5">
        <f t="shared" ca="1" si="528"/>
        <v>0</v>
      </c>
      <c r="BE113" s="5">
        <f t="shared" ca="1" si="529"/>
        <v>0</v>
      </c>
      <c r="BF113" s="5">
        <f t="shared" ca="1" si="530"/>
        <v>0</v>
      </c>
      <c r="BG113" s="5">
        <f t="shared" ca="1" si="531"/>
        <v>0</v>
      </c>
      <c r="BH113" s="5">
        <f t="shared" ca="1" si="463"/>
        <v>0</v>
      </c>
      <c r="BI113" s="5">
        <f t="shared" ca="1" si="464"/>
        <v>0</v>
      </c>
      <c r="BJ113" s="5">
        <f t="shared" ca="1" si="465"/>
        <v>0</v>
      </c>
      <c r="BK113" s="5">
        <f t="shared" ca="1" si="466"/>
        <v>0</v>
      </c>
      <c r="BL113" s="5">
        <f t="shared" ca="1" si="467"/>
        <v>0</v>
      </c>
      <c r="BM113" s="5">
        <f t="shared" ca="1" si="468"/>
        <v>0</v>
      </c>
      <c r="BN113" s="5">
        <f t="shared" ca="1" si="469"/>
        <v>0</v>
      </c>
      <c r="BO113" s="5">
        <f t="shared" ca="1" si="470"/>
        <v>0</v>
      </c>
      <c r="BP113" s="5">
        <f t="shared" ca="1" si="471"/>
        <v>0</v>
      </c>
      <c r="BQ113" s="5">
        <f t="shared" ca="1" si="472"/>
        <v>0</v>
      </c>
      <c r="BR113" s="5">
        <f t="shared" ca="1" si="473"/>
        <v>0</v>
      </c>
      <c r="BS113" s="5">
        <f t="shared" ca="1" si="473"/>
        <v>0</v>
      </c>
      <c r="BT113" s="37">
        <f t="shared" ca="1" si="474"/>
        <v>0</v>
      </c>
      <c r="BU113" s="37">
        <f t="shared" ca="1" si="475"/>
        <v>0</v>
      </c>
      <c r="BV113" s="37">
        <f t="shared" ca="1" si="476"/>
        <v>0</v>
      </c>
      <c r="BW113" s="37">
        <f t="shared" ca="1" si="477"/>
        <v>0</v>
      </c>
      <c r="BX113" s="37">
        <f t="shared" ca="1" si="478"/>
        <v>0</v>
      </c>
      <c r="BY113" s="37">
        <f t="shared" ca="1" si="479"/>
        <v>0</v>
      </c>
      <c r="BZ113" s="37">
        <f t="shared" ca="1" si="480"/>
        <v>0</v>
      </c>
      <c r="CA113" s="19">
        <f t="shared" ca="1" si="481"/>
        <v>0</v>
      </c>
      <c r="CB113" s="33">
        <f t="shared" ca="1" si="532"/>
        <v>29.859221299400684</v>
      </c>
      <c r="CC113" s="33">
        <f t="shared" ca="1" si="533"/>
        <v>29.859221299400684</v>
      </c>
      <c r="CD113" s="24">
        <f t="shared" ca="1" si="482"/>
        <v>0</v>
      </c>
      <c r="CE113" s="34">
        <f t="shared" ca="1" si="421"/>
        <v>111.24299999999999</v>
      </c>
      <c r="CF113" s="34">
        <f t="shared" ca="1" si="422"/>
        <v>111.24299999999999</v>
      </c>
      <c r="CG113" s="45">
        <f t="shared" ca="1" si="534"/>
        <v>0</v>
      </c>
      <c r="CH113" s="5"/>
      <c r="CJ113" s="5">
        <f t="shared" ca="1" si="548"/>
        <v>79</v>
      </c>
      <c r="CK113" s="5">
        <f t="shared" ca="1" si="549"/>
        <v>76</v>
      </c>
      <c r="CL113" s="63">
        <f t="shared" ca="1" si="550"/>
        <v>3.7974683544303778E-2</v>
      </c>
      <c r="CO113" s="5">
        <f t="shared" ca="1" si="562"/>
        <v>391169</v>
      </c>
      <c r="CP113" s="5">
        <f t="shared" ca="1" si="562"/>
        <v>8.9831199999999995</v>
      </c>
      <c r="CQ113" s="5">
        <f t="shared" ca="1" si="562"/>
        <v>75667.399999999994</v>
      </c>
      <c r="CR113" s="5">
        <f t="shared" ca="1" si="562"/>
        <v>21188.9</v>
      </c>
      <c r="CS113" s="5">
        <f t="shared" ca="1" si="562"/>
        <v>0</v>
      </c>
      <c r="CT113" s="5">
        <f t="shared" ca="1" si="562"/>
        <v>1848.03</v>
      </c>
      <c r="CU113" s="5">
        <f t="shared" ca="1" si="562"/>
        <v>0</v>
      </c>
      <c r="CV113" s="5">
        <f t="shared" ca="1" si="562"/>
        <v>62754.7</v>
      </c>
      <c r="CW113" s="5">
        <f t="shared" ca="1" si="562"/>
        <v>229701</v>
      </c>
      <c r="CX113" s="5">
        <f t="shared" ca="1" si="562"/>
        <v>0</v>
      </c>
      <c r="CY113" s="5">
        <f t="shared" ca="1" si="562"/>
        <v>0</v>
      </c>
      <c r="CZ113" s="5">
        <f t="shared" ca="1" si="563"/>
        <v>0</v>
      </c>
      <c r="DA113" s="5"/>
      <c r="DB113" s="5">
        <f t="shared" ca="1" si="564"/>
        <v>1989.69</v>
      </c>
      <c r="DC113" s="5">
        <f t="shared" ca="1" si="564"/>
        <v>1380.65</v>
      </c>
      <c r="DD113" s="5">
        <f t="shared" ca="1" si="564"/>
        <v>0</v>
      </c>
      <c r="DE113" s="5">
        <f t="shared" ca="1" si="564"/>
        <v>0</v>
      </c>
      <c r="DF113" s="5">
        <f t="shared" ca="1" si="564"/>
        <v>0</v>
      </c>
      <c r="DG113" s="5">
        <f t="shared" ca="1" si="564"/>
        <v>0</v>
      </c>
      <c r="DH113" s="5">
        <f t="shared" ca="1" si="564"/>
        <v>609.04399999999998</v>
      </c>
      <c r="DI113" s="5">
        <f t="shared" ca="1" si="564"/>
        <v>0</v>
      </c>
      <c r="DJ113" s="5">
        <f t="shared" ca="1" si="564"/>
        <v>0</v>
      </c>
      <c r="DK113" s="5">
        <f t="shared" ca="1" si="564"/>
        <v>0</v>
      </c>
      <c r="DL113" s="5">
        <f t="shared" ca="1" si="564"/>
        <v>0</v>
      </c>
      <c r="DM113" s="5">
        <f t="shared" ca="1" si="565"/>
        <v>0</v>
      </c>
      <c r="DN113" s="5"/>
      <c r="DO113" s="5">
        <f t="shared" ca="1" si="566"/>
        <v>105.803</v>
      </c>
      <c r="DP113" s="5">
        <f t="shared" ca="1" si="566"/>
        <v>5.1684599999999996</v>
      </c>
      <c r="DQ113" s="5">
        <f t="shared" ca="1" si="566"/>
        <v>51.880800000000001</v>
      </c>
      <c r="DR113" s="5">
        <f t="shared" ca="1" si="566"/>
        <v>11.5924</v>
      </c>
      <c r="DS113" s="5">
        <f t="shared" ca="1" si="566"/>
        <v>0</v>
      </c>
      <c r="DT113" s="5">
        <f t="shared" ca="1" si="566"/>
        <v>0.84496800000000005</v>
      </c>
      <c r="DU113" s="5">
        <f t="shared" ca="1" si="566"/>
        <v>2.0487299999999999</v>
      </c>
      <c r="DV113" s="5">
        <f t="shared" ca="1" si="566"/>
        <v>34.268099999999997</v>
      </c>
      <c r="DW113" s="5"/>
      <c r="DX113" s="19">
        <f t="shared" ca="1" si="483"/>
        <v>28.597809867270332</v>
      </c>
      <c r="DY113" s="19">
        <f t="shared" ca="1" si="484"/>
        <v>2.5750758077981946</v>
      </c>
      <c r="DZ113" s="19">
        <f t="shared" ca="1" si="485"/>
        <v>4.8142412853035177</v>
      </c>
      <c r="EA113" s="19">
        <f t="shared" ca="1" si="486"/>
        <v>1.3481165887841755</v>
      </c>
      <c r="EB113" s="19">
        <f t="shared" ca="1" si="487"/>
        <v>0</v>
      </c>
      <c r="EC113" s="19">
        <f t="shared" ca="1" si="488"/>
        <v>0.11757853874296539</v>
      </c>
      <c r="ED113" s="19">
        <f t="shared" ca="1" si="489"/>
        <v>1.1356870876672174</v>
      </c>
      <c r="EE113" s="19">
        <f t="shared" ca="1" si="490"/>
        <v>3.9926873077023477</v>
      </c>
      <c r="EF113" s="19">
        <f t="shared" ca="1" si="491"/>
        <v>14.61443154483309</v>
      </c>
      <c r="EG113" s="19">
        <f t="shared" ca="1" si="492"/>
        <v>0</v>
      </c>
      <c r="EH113" s="19">
        <f t="shared" ca="1" si="493"/>
        <v>0</v>
      </c>
      <c r="EI113" s="5"/>
      <c r="EJ113" s="5"/>
      <c r="EK113" s="5"/>
      <c r="EL113" s="5">
        <f t="shared" ca="1" si="551"/>
        <v>391169</v>
      </c>
      <c r="EM113" s="5">
        <f t="shared" ca="1" si="551"/>
        <v>8.9831199999999995</v>
      </c>
      <c r="EN113" s="5">
        <f t="shared" ca="1" si="551"/>
        <v>75667.399999999994</v>
      </c>
      <c r="EO113" s="5">
        <f t="shared" ca="1" si="551"/>
        <v>21188.9</v>
      </c>
      <c r="EP113" s="5">
        <f t="shared" ca="1" si="551"/>
        <v>0</v>
      </c>
      <c r="EQ113" s="5">
        <f t="shared" ca="1" si="551"/>
        <v>1848.03</v>
      </c>
      <c r="ER113" s="5">
        <f t="shared" ca="1" si="551"/>
        <v>0</v>
      </c>
      <c r="ES113" s="5">
        <f t="shared" ca="1" si="551"/>
        <v>62754.7</v>
      </c>
      <c r="ET113" s="5">
        <f t="shared" ca="1" si="551"/>
        <v>229701</v>
      </c>
      <c r="EU113" s="5">
        <f t="shared" ca="1" si="551"/>
        <v>0</v>
      </c>
      <c r="EV113" s="5">
        <f t="shared" ca="1" si="551"/>
        <v>0</v>
      </c>
      <c r="EW113" s="5">
        <f t="shared" ca="1" si="552"/>
        <v>0</v>
      </c>
      <c r="EX113" s="5"/>
      <c r="EY113" s="5">
        <f t="shared" ca="1" si="553"/>
        <v>1989.69</v>
      </c>
      <c r="EZ113" s="5">
        <f t="shared" ca="1" si="553"/>
        <v>1380.65</v>
      </c>
      <c r="FA113" s="5">
        <f t="shared" ca="1" si="553"/>
        <v>0</v>
      </c>
      <c r="FB113" s="5">
        <f t="shared" ca="1" si="553"/>
        <v>0</v>
      </c>
      <c r="FC113" s="5">
        <f t="shared" ca="1" si="553"/>
        <v>0</v>
      </c>
      <c r="FD113" s="5">
        <f t="shared" ca="1" si="553"/>
        <v>0</v>
      </c>
      <c r="FE113" s="5">
        <f t="shared" ca="1" si="553"/>
        <v>609.04399999999998</v>
      </c>
      <c r="FF113" s="5">
        <f t="shared" ca="1" si="553"/>
        <v>0</v>
      </c>
      <c r="FG113" s="5">
        <f t="shared" ca="1" si="553"/>
        <v>0</v>
      </c>
      <c r="FH113" s="5">
        <f t="shared" ca="1" si="553"/>
        <v>0</v>
      </c>
      <c r="FI113" s="5">
        <f t="shared" ca="1" si="553"/>
        <v>0</v>
      </c>
      <c r="FJ113" s="5">
        <f t="shared" ca="1" si="554"/>
        <v>0</v>
      </c>
      <c r="FK113" s="5"/>
      <c r="FL113" s="5">
        <f t="shared" ca="1" si="555"/>
        <v>105.803</v>
      </c>
      <c r="FM113" s="5">
        <f t="shared" ca="1" si="555"/>
        <v>5.1684599999999996</v>
      </c>
      <c r="FN113" s="5">
        <f t="shared" ca="1" si="555"/>
        <v>51.880800000000001</v>
      </c>
      <c r="FO113" s="5">
        <f t="shared" ca="1" si="555"/>
        <v>11.5924</v>
      </c>
      <c r="FP113" s="5">
        <f t="shared" ca="1" si="555"/>
        <v>0</v>
      </c>
      <c r="FQ113" s="5">
        <f t="shared" ca="1" si="555"/>
        <v>0.84496800000000005</v>
      </c>
      <c r="FR113" s="5">
        <f t="shared" ca="1" si="555"/>
        <v>2.0487299999999999</v>
      </c>
      <c r="FS113" s="5">
        <f t="shared" ca="1" si="555"/>
        <v>34.268099999999997</v>
      </c>
      <c r="FT113" s="5"/>
      <c r="FU113" s="19">
        <f t="shared" ca="1" si="494"/>
        <v>28.597809867270332</v>
      </c>
      <c r="FV113" s="19">
        <f t="shared" ca="1" si="495"/>
        <v>2.5750758077981946</v>
      </c>
      <c r="FW113" s="19">
        <f t="shared" ca="1" si="496"/>
        <v>4.8142412853035177</v>
      </c>
      <c r="FX113" s="19">
        <f t="shared" ca="1" si="497"/>
        <v>1.3481165887841755</v>
      </c>
      <c r="FY113" s="19">
        <f t="shared" ca="1" si="498"/>
        <v>0</v>
      </c>
      <c r="FZ113" s="19">
        <f t="shared" ca="1" si="499"/>
        <v>0.11757853874296539</v>
      </c>
      <c r="GA113" s="19">
        <f t="shared" ca="1" si="500"/>
        <v>1.1356870876672174</v>
      </c>
      <c r="GB113" s="19">
        <f t="shared" ca="1" si="501"/>
        <v>3.9926873077023477</v>
      </c>
      <c r="GC113" s="19">
        <f t="shared" ca="1" si="502"/>
        <v>14.61443154483309</v>
      </c>
      <c r="GD113" s="19">
        <f t="shared" ca="1" si="503"/>
        <v>0</v>
      </c>
      <c r="GE113" s="19">
        <f t="shared" ca="1" si="504"/>
        <v>0</v>
      </c>
      <c r="GF113" s="5"/>
      <c r="GG113" s="5"/>
      <c r="GH113" s="5"/>
      <c r="GI113" s="5">
        <f t="shared" ca="1" si="567"/>
        <v>399479</v>
      </c>
      <c r="GJ113" s="5">
        <f t="shared" ca="1" si="567"/>
        <v>9.9137199999999996</v>
      </c>
      <c r="GK113" s="5">
        <f t="shared" ca="1" si="567"/>
        <v>73715.600000000006</v>
      </c>
      <c r="GL113" s="5">
        <f t="shared" ca="1" si="567"/>
        <v>36411.699999999997</v>
      </c>
      <c r="GM113" s="5">
        <f t="shared" ca="1" si="567"/>
        <v>0</v>
      </c>
      <c r="GN113" s="5">
        <f t="shared" ca="1" si="567"/>
        <v>1420.55</v>
      </c>
      <c r="GO113" s="5">
        <f t="shared" ca="1" si="567"/>
        <v>0</v>
      </c>
      <c r="GP113" s="5">
        <f t="shared" ca="1" si="567"/>
        <v>58219.7</v>
      </c>
      <c r="GQ113" s="5">
        <f t="shared" ca="1" si="567"/>
        <v>229701</v>
      </c>
      <c r="GR113" s="5">
        <f t="shared" ca="1" si="567"/>
        <v>0</v>
      </c>
      <c r="GS113" s="5">
        <f t="shared" ca="1" si="567"/>
        <v>0</v>
      </c>
      <c r="GT113" s="5">
        <f t="shared" ca="1" si="568"/>
        <v>0</v>
      </c>
      <c r="GU113" s="5"/>
      <c r="GV113" s="5">
        <f t="shared" ca="1" si="569"/>
        <v>2382.62</v>
      </c>
      <c r="GW113" s="5">
        <f t="shared" ca="1" si="569"/>
        <v>1742.19</v>
      </c>
      <c r="GX113" s="5">
        <f t="shared" ca="1" si="569"/>
        <v>0</v>
      </c>
      <c r="GY113" s="5">
        <f t="shared" ca="1" si="569"/>
        <v>0</v>
      </c>
      <c r="GZ113" s="5">
        <f t="shared" ca="1" si="569"/>
        <v>0</v>
      </c>
      <c r="HA113" s="5">
        <f t="shared" ca="1" si="569"/>
        <v>0</v>
      </c>
      <c r="HB113" s="5">
        <f t="shared" ca="1" si="569"/>
        <v>640.42700000000002</v>
      </c>
      <c r="HC113" s="5">
        <f t="shared" ca="1" si="569"/>
        <v>0</v>
      </c>
      <c r="HD113" s="5">
        <f t="shared" ca="1" si="569"/>
        <v>0</v>
      </c>
      <c r="HE113" s="5">
        <f t="shared" ca="1" si="569"/>
        <v>0</v>
      </c>
      <c r="HF113" s="5">
        <f t="shared" ca="1" si="569"/>
        <v>0</v>
      </c>
      <c r="HG113" s="5">
        <f t="shared" ca="1" si="570"/>
        <v>0</v>
      </c>
      <c r="HH113" s="5"/>
      <c r="HI113" s="5">
        <f t="shared" ca="1" si="571"/>
        <v>111.24299999999999</v>
      </c>
      <c r="HJ113" s="5">
        <f t="shared" ca="1" si="571"/>
        <v>6.5460900000000004</v>
      </c>
      <c r="HK113" s="5">
        <f t="shared" ca="1" si="571"/>
        <v>50.050600000000003</v>
      </c>
      <c r="HL113" s="5">
        <f t="shared" ca="1" si="571"/>
        <v>19.845700000000001</v>
      </c>
      <c r="HM113" s="5">
        <f t="shared" ca="1" si="571"/>
        <v>0</v>
      </c>
      <c r="HN113" s="5">
        <f t="shared" ca="1" si="571"/>
        <v>0.65078000000000003</v>
      </c>
      <c r="HO113" s="5">
        <f t="shared" ca="1" si="571"/>
        <v>2.15421</v>
      </c>
      <c r="HP113" s="5">
        <f t="shared" ca="1" si="571"/>
        <v>31.995200000000001</v>
      </c>
      <c r="HQ113" s="5"/>
      <c r="HR113" s="19">
        <f t="shared" ca="1" si="535"/>
        <v>29.859221299400684</v>
      </c>
      <c r="HS113" s="19">
        <f t="shared" ca="1" si="536"/>
        <v>3.2493002810601963</v>
      </c>
      <c r="HT113" s="19">
        <f t="shared" ca="1" si="537"/>
        <v>4.6900605133904429</v>
      </c>
      <c r="HU113" s="19">
        <f t="shared" ca="1" si="538"/>
        <v>2.3166477162963983</v>
      </c>
      <c r="HV113" s="19">
        <f t="shared" ca="1" si="539"/>
        <v>0</v>
      </c>
      <c r="HW113" s="19">
        <f t="shared" ca="1" si="540"/>
        <v>9.03806719649137E-2</v>
      </c>
      <c r="HX113" s="19">
        <f t="shared" ca="1" si="541"/>
        <v>1.1942071089994368</v>
      </c>
      <c r="HY113" s="19">
        <f t="shared" ca="1" si="542"/>
        <v>3.7041537486154565</v>
      </c>
      <c r="HZ113" s="19">
        <f t="shared" ca="1" si="543"/>
        <v>14.61443154483309</v>
      </c>
      <c r="IA113" s="19">
        <f t="shared" ca="1" si="544"/>
        <v>0</v>
      </c>
      <c r="IB113" s="19">
        <f t="shared" ca="1" si="545"/>
        <v>0</v>
      </c>
      <c r="IC113" s="5"/>
      <c r="ID113" s="5"/>
      <c r="IE113" s="5"/>
      <c r="IF113" s="5">
        <f t="shared" ca="1" si="556"/>
        <v>399479</v>
      </c>
      <c r="IG113" s="5">
        <f t="shared" ca="1" si="556"/>
        <v>9.9137199999999996</v>
      </c>
      <c r="IH113" s="5">
        <f t="shared" ca="1" si="556"/>
        <v>73715.600000000006</v>
      </c>
      <c r="II113" s="5">
        <f t="shared" ca="1" si="556"/>
        <v>36411.699999999997</v>
      </c>
      <c r="IJ113" s="5">
        <f t="shared" ca="1" si="556"/>
        <v>0</v>
      </c>
      <c r="IK113" s="5">
        <f t="shared" ca="1" si="556"/>
        <v>1420.55</v>
      </c>
      <c r="IL113" s="5">
        <f t="shared" ca="1" si="556"/>
        <v>0</v>
      </c>
      <c r="IM113" s="5">
        <f t="shared" ca="1" si="556"/>
        <v>58219.7</v>
      </c>
      <c r="IN113" s="5">
        <f t="shared" ca="1" si="556"/>
        <v>229701</v>
      </c>
      <c r="IO113" s="5">
        <f t="shared" ca="1" si="556"/>
        <v>0</v>
      </c>
      <c r="IP113" s="5">
        <f t="shared" ca="1" si="556"/>
        <v>0</v>
      </c>
      <c r="IQ113" s="5">
        <f t="shared" ca="1" si="557"/>
        <v>0</v>
      </c>
      <c r="IR113" s="5"/>
      <c r="IS113" s="5">
        <f t="shared" ca="1" si="558"/>
        <v>2382.62</v>
      </c>
      <c r="IT113" s="5">
        <f t="shared" ca="1" si="558"/>
        <v>1742.19</v>
      </c>
      <c r="IU113" s="5">
        <f t="shared" ca="1" si="558"/>
        <v>0</v>
      </c>
      <c r="IV113" s="5">
        <f t="shared" ca="1" si="558"/>
        <v>0</v>
      </c>
      <c r="IW113" s="5">
        <f t="shared" ca="1" si="558"/>
        <v>0</v>
      </c>
      <c r="IX113" s="5">
        <f t="shared" ca="1" si="558"/>
        <v>0</v>
      </c>
      <c r="IY113" s="5">
        <f t="shared" ca="1" si="558"/>
        <v>640.42700000000002</v>
      </c>
      <c r="IZ113" s="5">
        <f t="shared" ca="1" si="558"/>
        <v>0</v>
      </c>
      <c r="JA113" s="5">
        <f t="shared" ca="1" si="558"/>
        <v>0</v>
      </c>
      <c r="JB113" s="5">
        <f t="shared" ca="1" si="558"/>
        <v>0</v>
      </c>
      <c r="JC113" s="5">
        <f t="shared" ca="1" si="558"/>
        <v>0</v>
      </c>
      <c r="JD113" s="5">
        <f t="shared" ca="1" si="559"/>
        <v>0</v>
      </c>
      <c r="JE113" s="5"/>
      <c r="JF113" s="5">
        <f t="shared" ca="1" si="560"/>
        <v>111.24299999999999</v>
      </c>
      <c r="JG113" s="5">
        <f t="shared" ca="1" si="560"/>
        <v>6.5460900000000004</v>
      </c>
      <c r="JH113" s="5">
        <f t="shared" ca="1" si="560"/>
        <v>50.050600000000003</v>
      </c>
      <c r="JI113" s="5">
        <f t="shared" ca="1" si="560"/>
        <v>19.845700000000001</v>
      </c>
      <c r="JJ113" s="5">
        <f t="shared" ca="1" si="560"/>
        <v>0</v>
      </c>
      <c r="JK113" s="5">
        <f t="shared" ca="1" si="560"/>
        <v>0.65078000000000003</v>
      </c>
      <c r="JL113" s="5">
        <f t="shared" ca="1" si="560"/>
        <v>2.15421</v>
      </c>
      <c r="JM113" s="5">
        <f t="shared" ca="1" si="560"/>
        <v>31.995200000000001</v>
      </c>
      <c r="JN113" s="5"/>
      <c r="JO113" s="19">
        <f t="shared" ca="1" si="505"/>
        <v>29.859221299400684</v>
      </c>
      <c r="JP113" s="19">
        <f t="shared" ca="1" si="506"/>
        <v>3.2493002810601963</v>
      </c>
      <c r="JQ113" s="19">
        <f t="shared" ca="1" si="507"/>
        <v>4.6900605133904429</v>
      </c>
      <c r="JR113" s="19">
        <f t="shared" ca="1" si="508"/>
        <v>2.3166477162963983</v>
      </c>
      <c r="JS113" s="19">
        <f t="shared" ca="1" si="509"/>
        <v>0</v>
      </c>
      <c r="JT113" s="19">
        <f t="shared" ca="1" si="510"/>
        <v>9.03806719649137E-2</v>
      </c>
      <c r="JU113" s="19">
        <f t="shared" ca="1" si="511"/>
        <v>1.1942071089994368</v>
      </c>
      <c r="JV113" s="19">
        <f t="shared" ca="1" si="512"/>
        <v>3.7041537486154565</v>
      </c>
      <c r="JW113" s="19">
        <f t="shared" ca="1" si="513"/>
        <v>14.61443154483309</v>
      </c>
      <c r="JX113" s="19">
        <f t="shared" ca="1" si="514"/>
        <v>0</v>
      </c>
      <c r="JY113" s="19">
        <f t="shared" ca="1" si="515"/>
        <v>0</v>
      </c>
    </row>
    <row r="114" spans="1:285" ht="15" customHeight="1" x14ac:dyDescent="0.25">
      <c r="A114" s="5">
        <f>IF('Old Results'!E94='New Results'!E94,'New Results'!E94,"0")</f>
        <v>53627.8</v>
      </c>
      <c r="B114" s="5">
        <f t="shared" si="561"/>
        <v>0</v>
      </c>
      <c r="C114" s="27">
        <f t="shared" si="413"/>
        <v>93</v>
      </c>
      <c r="D114" s="41" t="str">
        <f>'Old Results'!C94</f>
        <v>0303216-OffMed-LightingLowLPD</v>
      </c>
      <c r="E114" s="41" t="str">
        <f>'New Results'!C94</f>
        <v>0303216-OffMed-LightingLowLPD</v>
      </c>
      <c r="F114" s="5">
        <f t="shared" ca="1" si="432"/>
        <v>0</v>
      </c>
      <c r="G114" s="5">
        <f t="shared" ca="1" si="433"/>
        <v>0</v>
      </c>
      <c r="H114" s="5">
        <f t="shared" ca="1" si="434"/>
        <v>0</v>
      </c>
      <c r="I114" s="5">
        <f t="shared" ca="1" si="435"/>
        <v>0</v>
      </c>
      <c r="J114" s="5">
        <f t="shared" ca="1" si="436"/>
        <v>0</v>
      </c>
      <c r="K114" s="5">
        <f t="shared" ca="1" si="437"/>
        <v>0</v>
      </c>
      <c r="L114" s="5">
        <f t="shared" ca="1" si="438"/>
        <v>0</v>
      </c>
      <c r="M114" s="5">
        <f t="shared" ca="1" si="439"/>
        <v>0</v>
      </c>
      <c r="N114" s="5">
        <f t="shared" ca="1" si="440"/>
        <v>0</v>
      </c>
      <c r="O114" s="5">
        <f t="shared" ca="1" si="441"/>
        <v>0</v>
      </c>
      <c r="P114" s="5">
        <f t="shared" ca="1" si="442"/>
        <v>0</v>
      </c>
      <c r="Q114" s="5">
        <f t="shared" ca="1" si="442"/>
        <v>0</v>
      </c>
      <c r="R114" s="5">
        <f t="shared" ca="1" si="443"/>
        <v>0</v>
      </c>
      <c r="S114" s="5">
        <f t="shared" ca="1" si="444"/>
        <v>0</v>
      </c>
      <c r="T114" s="5">
        <f t="shared" ca="1" si="445"/>
        <v>0</v>
      </c>
      <c r="U114" s="5">
        <f t="shared" ca="1" si="446"/>
        <v>0</v>
      </c>
      <c r="V114" s="5">
        <f t="shared" ca="1" si="447"/>
        <v>0</v>
      </c>
      <c r="W114" s="5">
        <f t="shared" ca="1" si="448"/>
        <v>0</v>
      </c>
      <c r="X114" s="5">
        <f t="shared" ca="1" si="449"/>
        <v>0</v>
      </c>
      <c r="Y114" s="5">
        <f t="shared" ca="1" si="450"/>
        <v>0</v>
      </c>
      <c r="Z114" s="5">
        <f t="shared" ca="1" si="451"/>
        <v>0</v>
      </c>
      <c r="AA114" s="5">
        <f t="shared" ca="1" si="452"/>
        <v>0</v>
      </c>
      <c r="AB114" s="5">
        <f t="shared" ca="1" si="453"/>
        <v>0</v>
      </c>
      <c r="AC114" s="5">
        <f t="shared" ca="1" si="453"/>
        <v>0</v>
      </c>
      <c r="AD114" s="37">
        <f t="shared" ca="1" si="454"/>
        <v>0</v>
      </c>
      <c r="AE114" s="37">
        <f t="shared" ca="1" si="455"/>
        <v>0</v>
      </c>
      <c r="AF114" s="37">
        <f t="shared" ca="1" si="456"/>
        <v>0</v>
      </c>
      <c r="AG114" s="37">
        <f t="shared" ca="1" si="457"/>
        <v>0</v>
      </c>
      <c r="AH114" s="37">
        <f t="shared" ca="1" si="458"/>
        <v>0</v>
      </c>
      <c r="AI114" s="37">
        <f t="shared" ca="1" si="459"/>
        <v>0</v>
      </c>
      <c r="AJ114" s="37">
        <f t="shared" ca="1" si="460"/>
        <v>0</v>
      </c>
      <c r="AK114" s="37">
        <f t="shared" ca="1" si="461"/>
        <v>0</v>
      </c>
      <c r="AL114" s="33">
        <f t="shared" ca="1" si="516"/>
        <v>36.39333584446873</v>
      </c>
      <c r="AM114" s="33">
        <f t="shared" ca="1" si="517"/>
        <v>36.39333584446873</v>
      </c>
      <c r="AN114" s="24">
        <f t="shared" ca="1" si="462"/>
        <v>0</v>
      </c>
      <c r="AO114" s="34">
        <f t="shared" ca="1" si="417"/>
        <v>99.452799999999996</v>
      </c>
      <c r="AP114" s="34">
        <f t="shared" ca="1" si="418"/>
        <v>99.452799999999996</v>
      </c>
      <c r="AQ114" s="45">
        <f t="shared" ca="1" si="546"/>
        <v>0</v>
      </c>
      <c r="AR114" s="34">
        <f t="shared" ca="1" si="518"/>
        <v>4.0999999999999996</v>
      </c>
      <c r="AS114" s="34">
        <f t="shared" ca="1" si="519"/>
        <v>4.0999999999999996</v>
      </c>
      <c r="AT114" s="47">
        <f t="shared" ca="1" si="547"/>
        <v>0</v>
      </c>
      <c r="AU114" s="5"/>
      <c r="AV114" s="5">
        <f t="shared" ca="1" si="520"/>
        <v>0</v>
      </c>
      <c r="AW114" s="5">
        <f t="shared" ca="1" si="521"/>
        <v>0</v>
      </c>
      <c r="AX114" s="5">
        <f t="shared" ca="1" si="522"/>
        <v>0</v>
      </c>
      <c r="AY114" s="5">
        <f t="shared" ca="1" si="523"/>
        <v>0</v>
      </c>
      <c r="AZ114" s="5">
        <f t="shared" ca="1" si="524"/>
        <v>0</v>
      </c>
      <c r="BA114" s="5">
        <f t="shared" ca="1" si="525"/>
        <v>0</v>
      </c>
      <c r="BB114" s="5">
        <f t="shared" ca="1" si="526"/>
        <v>0</v>
      </c>
      <c r="BC114" s="5">
        <f t="shared" ca="1" si="527"/>
        <v>0</v>
      </c>
      <c r="BD114" s="5">
        <f t="shared" ca="1" si="528"/>
        <v>0</v>
      </c>
      <c r="BE114" s="5">
        <f t="shared" ca="1" si="529"/>
        <v>0</v>
      </c>
      <c r="BF114" s="5">
        <f t="shared" ca="1" si="530"/>
        <v>0</v>
      </c>
      <c r="BG114" s="5">
        <f t="shared" ca="1" si="531"/>
        <v>0</v>
      </c>
      <c r="BH114" s="5">
        <f t="shared" ca="1" si="463"/>
        <v>0</v>
      </c>
      <c r="BI114" s="5">
        <f t="shared" ca="1" si="464"/>
        <v>0</v>
      </c>
      <c r="BJ114" s="5">
        <f t="shared" ca="1" si="465"/>
        <v>0</v>
      </c>
      <c r="BK114" s="5">
        <f t="shared" ca="1" si="466"/>
        <v>0</v>
      </c>
      <c r="BL114" s="5">
        <f t="shared" ca="1" si="467"/>
        <v>0</v>
      </c>
      <c r="BM114" s="5">
        <f t="shared" ca="1" si="468"/>
        <v>0</v>
      </c>
      <c r="BN114" s="5">
        <f t="shared" ca="1" si="469"/>
        <v>0</v>
      </c>
      <c r="BO114" s="5">
        <f t="shared" ca="1" si="470"/>
        <v>0</v>
      </c>
      <c r="BP114" s="5">
        <f t="shared" ca="1" si="471"/>
        <v>0</v>
      </c>
      <c r="BQ114" s="5">
        <f t="shared" ca="1" si="472"/>
        <v>0</v>
      </c>
      <c r="BR114" s="5">
        <f t="shared" ca="1" si="473"/>
        <v>0</v>
      </c>
      <c r="BS114" s="5">
        <f t="shared" ca="1" si="473"/>
        <v>0</v>
      </c>
      <c r="BT114" s="37">
        <f t="shared" ca="1" si="474"/>
        <v>0</v>
      </c>
      <c r="BU114" s="37">
        <f t="shared" ca="1" si="475"/>
        <v>0</v>
      </c>
      <c r="BV114" s="37">
        <f t="shared" ca="1" si="476"/>
        <v>0</v>
      </c>
      <c r="BW114" s="37">
        <f t="shared" ca="1" si="477"/>
        <v>0</v>
      </c>
      <c r="BX114" s="37">
        <f t="shared" ca="1" si="478"/>
        <v>0</v>
      </c>
      <c r="BY114" s="37">
        <f t="shared" ca="1" si="479"/>
        <v>0</v>
      </c>
      <c r="BZ114" s="37">
        <f t="shared" ca="1" si="480"/>
        <v>0</v>
      </c>
      <c r="CA114" s="19">
        <f t="shared" ca="1" si="481"/>
        <v>0</v>
      </c>
      <c r="CB114" s="33">
        <f t="shared" ca="1" si="532"/>
        <v>37.812111255729306</v>
      </c>
      <c r="CC114" s="33">
        <f t="shared" ca="1" si="533"/>
        <v>37.812111255729306</v>
      </c>
      <c r="CD114" s="24">
        <f t="shared" ca="1" si="482"/>
        <v>0</v>
      </c>
      <c r="CE114" s="34">
        <f t="shared" ca="1" si="421"/>
        <v>103.575</v>
      </c>
      <c r="CF114" s="34">
        <f t="shared" ca="1" si="422"/>
        <v>103.575</v>
      </c>
      <c r="CG114" s="45">
        <f t="shared" ca="1" si="534"/>
        <v>0</v>
      </c>
      <c r="CH114" s="5"/>
      <c r="CJ114" s="5">
        <f t="shared" ca="1" si="548"/>
        <v>96</v>
      </c>
      <c r="CK114" s="5">
        <f t="shared" ca="1" si="549"/>
        <v>94</v>
      </c>
      <c r="CL114" s="63">
        <f t="shared" ca="1" si="550"/>
        <v>2.083333333333337E-2</v>
      </c>
      <c r="CO114" s="5">
        <f t="shared" ca="1" si="562"/>
        <v>366278</v>
      </c>
      <c r="CP114" s="5">
        <f t="shared" ca="1" si="562"/>
        <v>41.056199999999997</v>
      </c>
      <c r="CQ114" s="5">
        <f t="shared" ca="1" si="562"/>
        <v>43669</v>
      </c>
      <c r="CR114" s="5">
        <f t="shared" ca="1" si="562"/>
        <v>25719.8</v>
      </c>
      <c r="CS114" s="5">
        <f t="shared" ca="1" si="562"/>
        <v>0</v>
      </c>
      <c r="CT114" s="5">
        <f t="shared" ca="1" si="562"/>
        <v>4402.95</v>
      </c>
      <c r="CU114" s="5">
        <f t="shared" ca="1" si="562"/>
        <v>0</v>
      </c>
      <c r="CV114" s="5">
        <f t="shared" ca="1" si="562"/>
        <v>62743.9</v>
      </c>
      <c r="CW114" s="5">
        <f t="shared" ca="1" si="562"/>
        <v>229701</v>
      </c>
      <c r="CX114" s="5">
        <f t="shared" ca="1" si="562"/>
        <v>0</v>
      </c>
      <c r="CY114" s="5">
        <f t="shared" ca="1" si="562"/>
        <v>0</v>
      </c>
      <c r="CZ114" s="5">
        <f t="shared" ca="1" si="563"/>
        <v>0</v>
      </c>
      <c r="DA114" s="5"/>
      <c r="DB114" s="5">
        <f t="shared" ca="1" si="564"/>
        <v>7019.54</v>
      </c>
      <c r="DC114" s="5">
        <f t="shared" ca="1" si="564"/>
        <v>6310.05</v>
      </c>
      <c r="DD114" s="5">
        <f t="shared" ca="1" si="564"/>
        <v>0</v>
      </c>
      <c r="DE114" s="5">
        <f t="shared" ca="1" si="564"/>
        <v>0</v>
      </c>
      <c r="DF114" s="5">
        <f t="shared" ca="1" si="564"/>
        <v>0</v>
      </c>
      <c r="DG114" s="5">
        <f t="shared" ca="1" si="564"/>
        <v>0</v>
      </c>
      <c r="DH114" s="5">
        <f t="shared" ca="1" si="564"/>
        <v>709.48599999999999</v>
      </c>
      <c r="DI114" s="5">
        <f t="shared" ca="1" si="564"/>
        <v>0</v>
      </c>
      <c r="DJ114" s="5">
        <f t="shared" ca="1" si="564"/>
        <v>0</v>
      </c>
      <c r="DK114" s="5">
        <f t="shared" ca="1" si="564"/>
        <v>0</v>
      </c>
      <c r="DL114" s="5">
        <f t="shared" ca="1" si="564"/>
        <v>0</v>
      </c>
      <c r="DM114" s="5">
        <f t="shared" ca="1" si="565"/>
        <v>0</v>
      </c>
      <c r="DN114" s="5"/>
      <c r="DO114" s="5">
        <f t="shared" ca="1" si="566"/>
        <v>99.452799999999996</v>
      </c>
      <c r="DP114" s="5">
        <f t="shared" ca="1" si="566"/>
        <v>23.330300000000001</v>
      </c>
      <c r="DQ114" s="5">
        <f t="shared" ca="1" si="566"/>
        <v>25.840900000000001</v>
      </c>
      <c r="DR114" s="5">
        <f t="shared" ca="1" si="566"/>
        <v>13.342000000000001</v>
      </c>
      <c r="DS114" s="5">
        <f t="shared" ca="1" si="566"/>
        <v>0</v>
      </c>
      <c r="DT114" s="5">
        <f t="shared" ca="1" si="566"/>
        <v>2.27373</v>
      </c>
      <c r="DU114" s="5">
        <f t="shared" ca="1" si="566"/>
        <v>2.3921999999999999</v>
      </c>
      <c r="DV114" s="5">
        <f t="shared" ca="1" si="566"/>
        <v>32.273600000000002</v>
      </c>
      <c r="DW114" s="5"/>
      <c r="DX114" s="19">
        <f t="shared" ca="1" si="483"/>
        <v>36.39333584446873</v>
      </c>
      <c r="DY114" s="19">
        <f t="shared" ca="1" si="484"/>
        <v>11.768990780050645</v>
      </c>
      <c r="DZ114" s="19">
        <f t="shared" ca="1" si="485"/>
        <v>2.778384121668239</v>
      </c>
      <c r="EA114" s="19">
        <f t="shared" ca="1" si="486"/>
        <v>1.6363892906291138</v>
      </c>
      <c r="EB114" s="19">
        <f t="shared" ca="1" si="487"/>
        <v>0</v>
      </c>
      <c r="EC114" s="19">
        <f t="shared" ca="1" si="488"/>
        <v>0.28013204718448265</v>
      </c>
      <c r="ED114" s="19">
        <f t="shared" ca="1" si="489"/>
        <v>1.3229817370841244</v>
      </c>
      <c r="EE114" s="19">
        <f t="shared" ca="1" si="490"/>
        <v>3.9920001715528137</v>
      </c>
      <c r="EF114" s="19">
        <f t="shared" ca="1" si="491"/>
        <v>14.61443154483309</v>
      </c>
      <c r="EG114" s="19">
        <f t="shared" ca="1" si="492"/>
        <v>0</v>
      </c>
      <c r="EH114" s="19">
        <f t="shared" ca="1" si="493"/>
        <v>0</v>
      </c>
      <c r="EI114" s="5"/>
      <c r="EJ114" s="5"/>
      <c r="EK114" s="5"/>
      <c r="EL114" s="5">
        <f t="shared" ca="1" si="551"/>
        <v>366278</v>
      </c>
      <c r="EM114" s="5">
        <f t="shared" ca="1" si="551"/>
        <v>41.056199999999997</v>
      </c>
      <c r="EN114" s="5">
        <f t="shared" ca="1" si="551"/>
        <v>43669</v>
      </c>
      <c r="EO114" s="5">
        <f t="shared" ca="1" si="551"/>
        <v>25719.8</v>
      </c>
      <c r="EP114" s="5">
        <f t="shared" ca="1" si="551"/>
        <v>0</v>
      </c>
      <c r="EQ114" s="5">
        <f t="shared" ca="1" si="551"/>
        <v>4402.95</v>
      </c>
      <c r="ER114" s="5">
        <f t="shared" ca="1" si="551"/>
        <v>0</v>
      </c>
      <c r="ES114" s="5">
        <f t="shared" ca="1" si="551"/>
        <v>62743.9</v>
      </c>
      <c r="ET114" s="5">
        <f t="shared" ca="1" si="551"/>
        <v>229701</v>
      </c>
      <c r="EU114" s="5">
        <f t="shared" ca="1" si="551"/>
        <v>0</v>
      </c>
      <c r="EV114" s="5">
        <f t="shared" ca="1" si="551"/>
        <v>0</v>
      </c>
      <c r="EW114" s="5">
        <f t="shared" ca="1" si="552"/>
        <v>0</v>
      </c>
      <c r="EX114" s="5"/>
      <c r="EY114" s="5">
        <f t="shared" ca="1" si="553"/>
        <v>7019.54</v>
      </c>
      <c r="EZ114" s="5">
        <f t="shared" ca="1" si="553"/>
        <v>6310.05</v>
      </c>
      <c r="FA114" s="5">
        <f t="shared" ca="1" si="553"/>
        <v>0</v>
      </c>
      <c r="FB114" s="5">
        <f t="shared" ca="1" si="553"/>
        <v>0</v>
      </c>
      <c r="FC114" s="5">
        <f t="shared" ca="1" si="553"/>
        <v>0</v>
      </c>
      <c r="FD114" s="5">
        <f t="shared" ca="1" si="553"/>
        <v>0</v>
      </c>
      <c r="FE114" s="5">
        <f t="shared" ca="1" si="553"/>
        <v>709.48599999999999</v>
      </c>
      <c r="FF114" s="5">
        <f t="shared" ca="1" si="553"/>
        <v>0</v>
      </c>
      <c r="FG114" s="5">
        <f t="shared" ca="1" si="553"/>
        <v>0</v>
      </c>
      <c r="FH114" s="5">
        <f t="shared" ca="1" si="553"/>
        <v>0</v>
      </c>
      <c r="FI114" s="5">
        <f t="shared" ca="1" si="553"/>
        <v>0</v>
      </c>
      <c r="FJ114" s="5">
        <f t="shared" ca="1" si="554"/>
        <v>0</v>
      </c>
      <c r="FK114" s="5"/>
      <c r="FL114" s="5">
        <f t="shared" ca="1" si="555"/>
        <v>99.452799999999996</v>
      </c>
      <c r="FM114" s="5">
        <f t="shared" ca="1" si="555"/>
        <v>23.330300000000001</v>
      </c>
      <c r="FN114" s="5">
        <f t="shared" ca="1" si="555"/>
        <v>25.840900000000001</v>
      </c>
      <c r="FO114" s="5">
        <f t="shared" ca="1" si="555"/>
        <v>13.342000000000001</v>
      </c>
      <c r="FP114" s="5">
        <f t="shared" ca="1" si="555"/>
        <v>0</v>
      </c>
      <c r="FQ114" s="5">
        <f t="shared" ca="1" si="555"/>
        <v>2.27373</v>
      </c>
      <c r="FR114" s="5">
        <f t="shared" ca="1" si="555"/>
        <v>2.3921999999999999</v>
      </c>
      <c r="FS114" s="5">
        <f t="shared" ca="1" si="555"/>
        <v>32.273600000000002</v>
      </c>
      <c r="FT114" s="5"/>
      <c r="FU114" s="19">
        <f t="shared" ca="1" si="494"/>
        <v>36.39333584446873</v>
      </c>
      <c r="FV114" s="19">
        <f t="shared" ca="1" si="495"/>
        <v>11.768990780050645</v>
      </c>
      <c r="FW114" s="19">
        <f t="shared" ca="1" si="496"/>
        <v>2.778384121668239</v>
      </c>
      <c r="FX114" s="19">
        <f t="shared" ca="1" si="497"/>
        <v>1.6363892906291138</v>
      </c>
      <c r="FY114" s="19">
        <f t="shared" ca="1" si="498"/>
        <v>0</v>
      </c>
      <c r="FZ114" s="19">
        <f t="shared" ca="1" si="499"/>
        <v>0.28013204718448265</v>
      </c>
      <c r="GA114" s="19">
        <f t="shared" ca="1" si="500"/>
        <v>1.3229817370841244</v>
      </c>
      <c r="GB114" s="19">
        <f t="shared" ca="1" si="501"/>
        <v>3.9920001715528137</v>
      </c>
      <c r="GC114" s="19">
        <f t="shared" ca="1" si="502"/>
        <v>14.61443154483309</v>
      </c>
      <c r="GD114" s="19">
        <f t="shared" ca="1" si="503"/>
        <v>0</v>
      </c>
      <c r="GE114" s="19">
        <f t="shared" ca="1" si="504"/>
        <v>0</v>
      </c>
      <c r="GF114" s="5"/>
      <c r="GG114" s="5"/>
      <c r="GH114" s="5"/>
      <c r="GI114" s="5">
        <f t="shared" ca="1" si="567"/>
        <v>370195</v>
      </c>
      <c r="GJ114" s="5">
        <f t="shared" ca="1" si="567"/>
        <v>42.200699999999998</v>
      </c>
      <c r="GK114" s="5">
        <f t="shared" ca="1" si="567"/>
        <v>39449</v>
      </c>
      <c r="GL114" s="5">
        <f t="shared" ca="1" si="567"/>
        <v>39355.9</v>
      </c>
      <c r="GM114" s="5">
        <f t="shared" ca="1" si="567"/>
        <v>0</v>
      </c>
      <c r="GN114" s="5">
        <f t="shared" ca="1" si="567"/>
        <v>2974.24</v>
      </c>
      <c r="GO114" s="5">
        <f t="shared" ca="1" si="567"/>
        <v>0</v>
      </c>
      <c r="GP114" s="5">
        <f t="shared" ca="1" si="567"/>
        <v>58672.1</v>
      </c>
      <c r="GQ114" s="5">
        <f t="shared" ca="1" si="567"/>
        <v>229701</v>
      </c>
      <c r="GR114" s="5">
        <f t="shared" ca="1" si="567"/>
        <v>0</v>
      </c>
      <c r="GS114" s="5">
        <f t="shared" ca="1" si="567"/>
        <v>0</v>
      </c>
      <c r="GT114" s="5">
        <f t="shared" ca="1" si="568"/>
        <v>0</v>
      </c>
      <c r="GU114" s="5"/>
      <c r="GV114" s="5">
        <f t="shared" ca="1" si="569"/>
        <v>7646.75</v>
      </c>
      <c r="GW114" s="5">
        <f t="shared" ca="1" si="569"/>
        <v>6905.89</v>
      </c>
      <c r="GX114" s="5">
        <f t="shared" ca="1" si="569"/>
        <v>0</v>
      </c>
      <c r="GY114" s="5">
        <f t="shared" ca="1" si="569"/>
        <v>0</v>
      </c>
      <c r="GZ114" s="5">
        <f t="shared" ca="1" si="569"/>
        <v>0</v>
      </c>
      <c r="HA114" s="5">
        <f t="shared" ca="1" si="569"/>
        <v>0</v>
      </c>
      <c r="HB114" s="5">
        <f t="shared" ca="1" si="569"/>
        <v>740.86500000000001</v>
      </c>
      <c r="HC114" s="5">
        <f t="shared" ca="1" si="569"/>
        <v>0</v>
      </c>
      <c r="HD114" s="5">
        <f t="shared" ca="1" si="569"/>
        <v>0</v>
      </c>
      <c r="HE114" s="5">
        <f t="shared" ca="1" si="569"/>
        <v>0</v>
      </c>
      <c r="HF114" s="5">
        <f t="shared" ca="1" si="569"/>
        <v>0</v>
      </c>
      <c r="HG114" s="5">
        <f t="shared" ca="1" si="570"/>
        <v>0</v>
      </c>
      <c r="HH114" s="5"/>
      <c r="HI114" s="5">
        <f t="shared" ca="1" si="571"/>
        <v>103.575</v>
      </c>
      <c r="HJ114" s="5">
        <f t="shared" ca="1" si="571"/>
        <v>25.521599999999999</v>
      </c>
      <c r="HK114" s="5">
        <f t="shared" ca="1" si="571"/>
        <v>23.3581</v>
      </c>
      <c r="HL114" s="5">
        <f t="shared" ca="1" si="571"/>
        <v>20.2728</v>
      </c>
      <c r="HM114" s="5">
        <f t="shared" ca="1" si="571"/>
        <v>0</v>
      </c>
      <c r="HN114" s="5">
        <f t="shared" ca="1" si="571"/>
        <v>1.5367500000000001</v>
      </c>
      <c r="HO114" s="5">
        <f t="shared" ca="1" si="571"/>
        <v>2.4976600000000002</v>
      </c>
      <c r="HP114" s="5">
        <f t="shared" ca="1" si="571"/>
        <v>30.388100000000001</v>
      </c>
      <c r="HQ114" s="5"/>
      <c r="HR114" s="19">
        <f t="shared" ca="1" si="535"/>
        <v>37.812111255729306</v>
      </c>
      <c r="HS114" s="19">
        <f t="shared" ca="1" si="536"/>
        <v>12.880129126840927</v>
      </c>
      <c r="HT114" s="19">
        <f t="shared" ca="1" si="537"/>
        <v>2.5098920336094332</v>
      </c>
      <c r="HU114" s="19">
        <f t="shared" ca="1" si="538"/>
        <v>2.5039686655055773</v>
      </c>
      <c r="HV114" s="19">
        <f t="shared" ca="1" si="539"/>
        <v>0</v>
      </c>
      <c r="HW114" s="19">
        <f t="shared" ca="1" si="540"/>
        <v>0.18923220568436519</v>
      </c>
      <c r="HX114" s="19">
        <f t="shared" ca="1" si="541"/>
        <v>1.3814942995983426</v>
      </c>
      <c r="HY114" s="19">
        <f t="shared" ca="1" si="542"/>
        <v>3.7329371184348412</v>
      </c>
      <c r="HZ114" s="19">
        <f t="shared" ca="1" si="543"/>
        <v>14.61443154483309</v>
      </c>
      <c r="IA114" s="19">
        <f t="shared" ca="1" si="544"/>
        <v>0</v>
      </c>
      <c r="IB114" s="19">
        <f t="shared" ca="1" si="545"/>
        <v>0</v>
      </c>
      <c r="IC114" s="5"/>
      <c r="ID114" s="5"/>
      <c r="IE114" s="5"/>
      <c r="IF114" s="5">
        <f t="shared" ca="1" si="556"/>
        <v>370195</v>
      </c>
      <c r="IG114" s="5">
        <f t="shared" ca="1" si="556"/>
        <v>42.200699999999998</v>
      </c>
      <c r="IH114" s="5">
        <f t="shared" ca="1" si="556"/>
        <v>39449</v>
      </c>
      <c r="II114" s="5">
        <f t="shared" ca="1" si="556"/>
        <v>39355.9</v>
      </c>
      <c r="IJ114" s="5">
        <f t="shared" ca="1" si="556"/>
        <v>0</v>
      </c>
      <c r="IK114" s="5">
        <f t="shared" ca="1" si="556"/>
        <v>2974.24</v>
      </c>
      <c r="IL114" s="5">
        <f t="shared" ca="1" si="556"/>
        <v>0</v>
      </c>
      <c r="IM114" s="5">
        <f t="shared" ca="1" si="556"/>
        <v>58672.1</v>
      </c>
      <c r="IN114" s="5">
        <f t="shared" ca="1" si="556"/>
        <v>229701</v>
      </c>
      <c r="IO114" s="5">
        <f t="shared" ca="1" si="556"/>
        <v>0</v>
      </c>
      <c r="IP114" s="5">
        <f t="shared" ca="1" si="556"/>
        <v>0</v>
      </c>
      <c r="IQ114" s="5">
        <f t="shared" ca="1" si="557"/>
        <v>0</v>
      </c>
      <c r="IR114" s="5"/>
      <c r="IS114" s="5">
        <f t="shared" ca="1" si="558"/>
        <v>7646.75</v>
      </c>
      <c r="IT114" s="5">
        <f t="shared" ca="1" si="558"/>
        <v>6905.89</v>
      </c>
      <c r="IU114" s="5">
        <f t="shared" ca="1" si="558"/>
        <v>0</v>
      </c>
      <c r="IV114" s="5">
        <f t="shared" ca="1" si="558"/>
        <v>0</v>
      </c>
      <c r="IW114" s="5">
        <f t="shared" ca="1" si="558"/>
        <v>0</v>
      </c>
      <c r="IX114" s="5">
        <f t="shared" ca="1" si="558"/>
        <v>0</v>
      </c>
      <c r="IY114" s="5">
        <f t="shared" ca="1" si="558"/>
        <v>740.86500000000001</v>
      </c>
      <c r="IZ114" s="5">
        <f t="shared" ca="1" si="558"/>
        <v>0</v>
      </c>
      <c r="JA114" s="5">
        <f t="shared" ca="1" si="558"/>
        <v>0</v>
      </c>
      <c r="JB114" s="5">
        <f t="shared" ca="1" si="558"/>
        <v>0</v>
      </c>
      <c r="JC114" s="5">
        <f t="shared" ca="1" si="558"/>
        <v>0</v>
      </c>
      <c r="JD114" s="5">
        <f t="shared" ca="1" si="559"/>
        <v>0</v>
      </c>
      <c r="JE114" s="5"/>
      <c r="JF114" s="5">
        <f t="shared" ca="1" si="560"/>
        <v>103.575</v>
      </c>
      <c r="JG114" s="5">
        <f t="shared" ca="1" si="560"/>
        <v>25.521599999999999</v>
      </c>
      <c r="JH114" s="5">
        <f t="shared" ca="1" si="560"/>
        <v>23.3581</v>
      </c>
      <c r="JI114" s="5">
        <f t="shared" ca="1" si="560"/>
        <v>20.2728</v>
      </c>
      <c r="JJ114" s="5">
        <f t="shared" ca="1" si="560"/>
        <v>0</v>
      </c>
      <c r="JK114" s="5">
        <f t="shared" ca="1" si="560"/>
        <v>1.5367500000000001</v>
      </c>
      <c r="JL114" s="5">
        <f t="shared" ca="1" si="560"/>
        <v>2.4976600000000002</v>
      </c>
      <c r="JM114" s="5">
        <f t="shared" ca="1" si="560"/>
        <v>30.388100000000001</v>
      </c>
      <c r="JN114" s="5"/>
      <c r="JO114" s="19">
        <f t="shared" ca="1" si="505"/>
        <v>37.812111255729306</v>
      </c>
      <c r="JP114" s="19">
        <f t="shared" ca="1" si="506"/>
        <v>12.880129126840927</v>
      </c>
      <c r="JQ114" s="19">
        <f t="shared" ca="1" si="507"/>
        <v>2.5098920336094332</v>
      </c>
      <c r="JR114" s="19">
        <f t="shared" ca="1" si="508"/>
        <v>2.5039686655055773</v>
      </c>
      <c r="JS114" s="19">
        <f t="shared" ca="1" si="509"/>
        <v>0</v>
      </c>
      <c r="JT114" s="19">
        <f t="shared" ca="1" si="510"/>
        <v>0.18923220568436519</v>
      </c>
      <c r="JU114" s="19">
        <f t="shared" ca="1" si="511"/>
        <v>1.3814942995983426</v>
      </c>
      <c r="JV114" s="19">
        <f t="shared" ca="1" si="512"/>
        <v>3.7329371184348412</v>
      </c>
      <c r="JW114" s="19">
        <f t="shared" ca="1" si="513"/>
        <v>14.61443154483309</v>
      </c>
      <c r="JX114" s="19">
        <f t="shared" ca="1" si="514"/>
        <v>0</v>
      </c>
      <c r="JY114" s="19">
        <f t="shared" ca="1" si="515"/>
        <v>0</v>
      </c>
    </row>
    <row r="115" spans="1:285" ht="15" customHeight="1" x14ac:dyDescent="0.25">
      <c r="A115" s="5">
        <f>IF('Old Results'!E95='New Results'!E95,'New Results'!E95,"0")</f>
        <v>53627.8</v>
      </c>
      <c r="B115" s="5">
        <f t="shared" si="561"/>
        <v>0</v>
      </c>
      <c r="C115" s="27">
        <f t="shared" si="413"/>
        <v>94</v>
      </c>
      <c r="D115" s="41" t="str">
        <f>'Old Results'!C95</f>
        <v>0303316-OffMed-LightingHighLPD</v>
      </c>
      <c r="E115" s="41" t="str">
        <f>'New Results'!C95</f>
        <v>0303316-OffMed-LightingHighLPD</v>
      </c>
      <c r="F115" s="5">
        <f t="shared" ca="1" si="432"/>
        <v>0</v>
      </c>
      <c r="G115" s="5">
        <f t="shared" ca="1" si="433"/>
        <v>0</v>
      </c>
      <c r="H115" s="5">
        <f t="shared" ca="1" si="434"/>
        <v>0</v>
      </c>
      <c r="I115" s="5">
        <f t="shared" ca="1" si="435"/>
        <v>0</v>
      </c>
      <c r="J115" s="5">
        <f t="shared" ca="1" si="436"/>
        <v>0</v>
      </c>
      <c r="K115" s="5">
        <f t="shared" ca="1" si="437"/>
        <v>0</v>
      </c>
      <c r="L115" s="5">
        <f t="shared" ca="1" si="438"/>
        <v>0</v>
      </c>
      <c r="M115" s="5">
        <f t="shared" ca="1" si="439"/>
        <v>0</v>
      </c>
      <c r="N115" s="5">
        <f t="shared" ca="1" si="440"/>
        <v>0</v>
      </c>
      <c r="O115" s="5">
        <f t="shared" ca="1" si="441"/>
        <v>0</v>
      </c>
      <c r="P115" s="5">
        <f t="shared" ca="1" si="442"/>
        <v>0</v>
      </c>
      <c r="Q115" s="5">
        <f t="shared" ca="1" si="442"/>
        <v>0</v>
      </c>
      <c r="R115" s="5">
        <f t="shared" ca="1" si="443"/>
        <v>0</v>
      </c>
      <c r="S115" s="5">
        <f t="shared" ca="1" si="444"/>
        <v>0</v>
      </c>
      <c r="T115" s="5">
        <f t="shared" ca="1" si="445"/>
        <v>0</v>
      </c>
      <c r="U115" s="5">
        <f t="shared" ca="1" si="446"/>
        <v>0</v>
      </c>
      <c r="V115" s="5">
        <f t="shared" ca="1" si="447"/>
        <v>0</v>
      </c>
      <c r="W115" s="5">
        <f t="shared" ca="1" si="448"/>
        <v>0</v>
      </c>
      <c r="X115" s="5">
        <f t="shared" ca="1" si="449"/>
        <v>0</v>
      </c>
      <c r="Y115" s="5">
        <f t="shared" ca="1" si="450"/>
        <v>0</v>
      </c>
      <c r="Z115" s="5">
        <f t="shared" ca="1" si="451"/>
        <v>0</v>
      </c>
      <c r="AA115" s="5">
        <f t="shared" ca="1" si="452"/>
        <v>0</v>
      </c>
      <c r="AB115" s="5">
        <f t="shared" ca="1" si="453"/>
        <v>0</v>
      </c>
      <c r="AC115" s="5">
        <f t="shared" ca="1" si="453"/>
        <v>0</v>
      </c>
      <c r="AD115" s="37">
        <f t="shared" ca="1" si="454"/>
        <v>0</v>
      </c>
      <c r="AE115" s="37">
        <f t="shared" ca="1" si="455"/>
        <v>0</v>
      </c>
      <c r="AF115" s="37">
        <f t="shared" ca="1" si="456"/>
        <v>0</v>
      </c>
      <c r="AG115" s="37">
        <f t="shared" ca="1" si="457"/>
        <v>0</v>
      </c>
      <c r="AH115" s="37">
        <f t="shared" ca="1" si="458"/>
        <v>0</v>
      </c>
      <c r="AI115" s="37">
        <f t="shared" ca="1" si="459"/>
        <v>0</v>
      </c>
      <c r="AJ115" s="37">
        <f t="shared" ca="1" si="460"/>
        <v>0</v>
      </c>
      <c r="AK115" s="37">
        <f t="shared" ca="1" si="461"/>
        <v>0</v>
      </c>
      <c r="AL115" s="33">
        <f t="shared" ca="1" si="516"/>
        <v>37.699980084955932</v>
      </c>
      <c r="AM115" s="33">
        <f t="shared" ca="1" si="517"/>
        <v>37.699980084955932</v>
      </c>
      <c r="AN115" s="24">
        <f t="shared" ca="1" si="462"/>
        <v>0</v>
      </c>
      <c r="AO115" s="34">
        <f t="shared" ca="1" si="417"/>
        <v>115.452</v>
      </c>
      <c r="AP115" s="34">
        <f t="shared" ca="1" si="418"/>
        <v>115.452</v>
      </c>
      <c r="AQ115" s="45">
        <f t="shared" ca="1" si="546"/>
        <v>0</v>
      </c>
      <c r="AR115" s="34">
        <f t="shared" ca="1" si="518"/>
        <v>-11.9</v>
      </c>
      <c r="AS115" s="34">
        <f t="shared" ca="1" si="519"/>
        <v>-11.9</v>
      </c>
      <c r="AT115" s="47">
        <f t="shared" ca="1" si="547"/>
        <v>0</v>
      </c>
      <c r="AU115" s="5"/>
      <c r="AV115" s="5">
        <f t="shared" ca="1" si="520"/>
        <v>0</v>
      </c>
      <c r="AW115" s="5">
        <f t="shared" ca="1" si="521"/>
        <v>0</v>
      </c>
      <c r="AX115" s="5">
        <f t="shared" ca="1" si="522"/>
        <v>0</v>
      </c>
      <c r="AY115" s="5">
        <f t="shared" ca="1" si="523"/>
        <v>0</v>
      </c>
      <c r="AZ115" s="5">
        <f t="shared" ca="1" si="524"/>
        <v>0</v>
      </c>
      <c r="BA115" s="5">
        <f t="shared" ca="1" si="525"/>
        <v>0</v>
      </c>
      <c r="BB115" s="5">
        <f t="shared" ca="1" si="526"/>
        <v>0</v>
      </c>
      <c r="BC115" s="5">
        <f t="shared" ca="1" si="527"/>
        <v>0</v>
      </c>
      <c r="BD115" s="5">
        <f t="shared" ca="1" si="528"/>
        <v>0</v>
      </c>
      <c r="BE115" s="5">
        <f t="shared" ca="1" si="529"/>
        <v>0</v>
      </c>
      <c r="BF115" s="5">
        <f t="shared" ca="1" si="530"/>
        <v>0</v>
      </c>
      <c r="BG115" s="5">
        <f t="shared" ca="1" si="531"/>
        <v>0</v>
      </c>
      <c r="BH115" s="5">
        <f t="shared" ca="1" si="463"/>
        <v>0</v>
      </c>
      <c r="BI115" s="5">
        <f t="shared" ca="1" si="464"/>
        <v>0</v>
      </c>
      <c r="BJ115" s="5">
        <f t="shared" ca="1" si="465"/>
        <v>0</v>
      </c>
      <c r="BK115" s="5">
        <f t="shared" ca="1" si="466"/>
        <v>0</v>
      </c>
      <c r="BL115" s="5">
        <f t="shared" ca="1" si="467"/>
        <v>0</v>
      </c>
      <c r="BM115" s="5">
        <f t="shared" ca="1" si="468"/>
        <v>0</v>
      </c>
      <c r="BN115" s="5">
        <f t="shared" ca="1" si="469"/>
        <v>0</v>
      </c>
      <c r="BO115" s="5">
        <f t="shared" ca="1" si="470"/>
        <v>0</v>
      </c>
      <c r="BP115" s="5">
        <f t="shared" ca="1" si="471"/>
        <v>0</v>
      </c>
      <c r="BQ115" s="5">
        <f t="shared" ca="1" si="472"/>
        <v>0</v>
      </c>
      <c r="BR115" s="5">
        <f t="shared" ca="1" si="473"/>
        <v>0</v>
      </c>
      <c r="BS115" s="5">
        <f t="shared" ca="1" si="473"/>
        <v>0</v>
      </c>
      <c r="BT115" s="37">
        <f t="shared" ca="1" si="474"/>
        <v>0</v>
      </c>
      <c r="BU115" s="37">
        <f t="shared" ca="1" si="475"/>
        <v>0</v>
      </c>
      <c r="BV115" s="37">
        <f t="shared" ca="1" si="476"/>
        <v>0</v>
      </c>
      <c r="BW115" s="37">
        <f t="shared" ca="1" si="477"/>
        <v>0</v>
      </c>
      <c r="BX115" s="37">
        <f t="shared" ca="1" si="478"/>
        <v>0</v>
      </c>
      <c r="BY115" s="37">
        <f t="shared" ca="1" si="479"/>
        <v>0</v>
      </c>
      <c r="BZ115" s="37">
        <f t="shared" ca="1" si="480"/>
        <v>0</v>
      </c>
      <c r="CA115" s="19">
        <f t="shared" ca="1" si="481"/>
        <v>0</v>
      </c>
      <c r="CB115" s="33">
        <f t="shared" ca="1" si="532"/>
        <v>37.812111255729306</v>
      </c>
      <c r="CC115" s="33">
        <f t="shared" ca="1" si="533"/>
        <v>37.812111255729306</v>
      </c>
      <c r="CD115" s="24">
        <f t="shared" ca="1" si="482"/>
        <v>0</v>
      </c>
      <c r="CE115" s="34">
        <f t="shared" ca="1" si="421"/>
        <v>103.575</v>
      </c>
      <c r="CF115" s="34">
        <f t="shared" ca="1" si="422"/>
        <v>103.575</v>
      </c>
      <c r="CG115" s="45">
        <f t="shared" ca="1" si="534"/>
        <v>0</v>
      </c>
      <c r="CH115" s="5"/>
      <c r="CJ115" s="5">
        <f t="shared" ca="1" si="548"/>
        <v>96</v>
      </c>
      <c r="CK115" s="5">
        <f t="shared" ca="1" si="549"/>
        <v>96</v>
      </c>
      <c r="CL115" s="63">
        <f t="shared" ca="1" si="550"/>
        <v>0</v>
      </c>
      <c r="CO115" s="5">
        <f t="shared" ca="1" si="562"/>
        <v>400466</v>
      </c>
      <c r="CP115" s="5">
        <f t="shared" ca="1" si="562"/>
        <v>38.025700000000001</v>
      </c>
      <c r="CQ115" s="5">
        <f t="shared" ca="1" si="562"/>
        <v>45490.2</v>
      </c>
      <c r="CR115" s="5">
        <f t="shared" ca="1" si="562"/>
        <v>26958.1</v>
      </c>
      <c r="CS115" s="5">
        <f t="shared" ca="1" si="562"/>
        <v>0</v>
      </c>
      <c r="CT115" s="5">
        <f t="shared" ca="1" si="562"/>
        <v>4162.33</v>
      </c>
      <c r="CU115" s="5">
        <f t="shared" ca="1" si="562"/>
        <v>0</v>
      </c>
      <c r="CV115" s="5">
        <f t="shared" ca="1" si="562"/>
        <v>94115.8</v>
      </c>
      <c r="CW115" s="5">
        <f t="shared" ca="1" si="562"/>
        <v>229701</v>
      </c>
      <c r="CX115" s="5">
        <f t="shared" ca="1" si="562"/>
        <v>0</v>
      </c>
      <c r="CY115" s="5">
        <f t="shared" ca="1" si="562"/>
        <v>0</v>
      </c>
      <c r="CZ115" s="5">
        <f t="shared" ca="1" si="563"/>
        <v>0</v>
      </c>
      <c r="DA115" s="5"/>
      <c r="DB115" s="5">
        <f t="shared" ca="1" si="564"/>
        <v>6553.77</v>
      </c>
      <c r="DC115" s="5">
        <f t="shared" ca="1" si="564"/>
        <v>5844.28</v>
      </c>
      <c r="DD115" s="5">
        <f t="shared" ca="1" si="564"/>
        <v>0</v>
      </c>
      <c r="DE115" s="5">
        <f t="shared" ca="1" si="564"/>
        <v>0</v>
      </c>
      <c r="DF115" s="5">
        <f t="shared" ca="1" si="564"/>
        <v>0</v>
      </c>
      <c r="DG115" s="5">
        <f t="shared" ca="1" si="564"/>
        <v>0</v>
      </c>
      <c r="DH115" s="5">
        <f t="shared" ca="1" si="564"/>
        <v>709.48599999999999</v>
      </c>
      <c r="DI115" s="5">
        <f t="shared" ca="1" si="564"/>
        <v>0</v>
      </c>
      <c r="DJ115" s="5">
        <f t="shared" ca="1" si="564"/>
        <v>0</v>
      </c>
      <c r="DK115" s="5">
        <f t="shared" ca="1" si="564"/>
        <v>0</v>
      </c>
      <c r="DL115" s="5">
        <f t="shared" ca="1" si="564"/>
        <v>0</v>
      </c>
      <c r="DM115" s="5">
        <f t="shared" ca="1" si="565"/>
        <v>0</v>
      </c>
      <c r="DN115" s="5"/>
      <c r="DO115" s="5">
        <f t="shared" ca="1" si="566"/>
        <v>115.452</v>
      </c>
      <c r="DP115" s="5">
        <f t="shared" ca="1" si="566"/>
        <v>21.640899999999998</v>
      </c>
      <c r="DQ115" s="5">
        <f t="shared" ca="1" si="566"/>
        <v>26.9053</v>
      </c>
      <c r="DR115" s="5">
        <f t="shared" ca="1" si="566"/>
        <v>13.9427</v>
      </c>
      <c r="DS115" s="5">
        <f t="shared" ca="1" si="566"/>
        <v>0</v>
      </c>
      <c r="DT115" s="5">
        <f t="shared" ca="1" si="566"/>
        <v>2.1608700000000001</v>
      </c>
      <c r="DU115" s="5">
        <f t="shared" ca="1" si="566"/>
        <v>2.3921999999999999</v>
      </c>
      <c r="DV115" s="5">
        <f t="shared" ca="1" si="566"/>
        <v>48.410400000000003</v>
      </c>
      <c r="DW115" s="5"/>
      <c r="DX115" s="19">
        <f t="shared" ca="1" si="483"/>
        <v>37.699980084955932</v>
      </c>
      <c r="DY115" s="19">
        <f t="shared" ca="1" si="484"/>
        <v>10.900274553280202</v>
      </c>
      <c r="DZ115" s="19">
        <f t="shared" ca="1" si="485"/>
        <v>2.8942556360693517</v>
      </c>
      <c r="EA115" s="19">
        <f t="shared" ca="1" si="486"/>
        <v>1.7151745400706349</v>
      </c>
      <c r="EB115" s="19">
        <f t="shared" ca="1" si="487"/>
        <v>0</v>
      </c>
      <c r="EC115" s="19">
        <f t="shared" ca="1" si="488"/>
        <v>0.26482290826772681</v>
      </c>
      <c r="ED115" s="19">
        <f t="shared" ca="1" si="489"/>
        <v>1.3229817370841244</v>
      </c>
      <c r="EE115" s="19">
        <f t="shared" ca="1" si="490"/>
        <v>5.9879970761433441</v>
      </c>
      <c r="EF115" s="19">
        <f t="shared" ca="1" si="491"/>
        <v>14.61443154483309</v>
      </c>
      <c r="EG115" s="19">
        <f t="shared" ca="1" si="492"/>
        <v>0</v>
      </c>
      <c r="EH115" s="19">
        <f t="shared" ca="1" si="493"/>
        <v>0</v>
      </c>
      <c r="EI115" s="5"/>
      <c r="EJ115" s="5"/>
      <c r="EK115" s="5"/>
      <c r="EL115" s="5">
        <f t="shared" ca="1" si="551"/>
        <v>400466</v>
      </c>
      <c r="EM115" s="5">
        <f t="shared" ca="1" si="551"/>
        <v>38.025700000000001</v>
      </c>
      <c r="EN115" s="5">
        <f t="shared" ref="EL115:EV138" ca="1" si="572">OFFSET(INDIRECT($D$21),$C115,EN$19)</f>
        <v>45490.2</v>
      </c>
      <c r="EO115" s="5">
        <f t="shared" ca="1" si="572"/>
        <v>26958.1</v>
      </c>
      <c r="EP115" s="5">
        <f t="shared" ca="1" si="572"/>
        <v>0</v>
      </c>
      <c r="EQ115" s="5">
        <f t="shared" ca="1" si="572"/>
        <v>4162.33</v>
      </c>
      <c r="ER115" s="5">
        <f t="shared" ca="1" si="572"/>
        <v>0</v>
      </c>
      <c r="ES115" s="5">
        <f t="shared" ca="1" si="572"/>
        <v>94115.8</v>
      </c>
      <c r="ET115" s="5">
        <f t="shared" ca="1" si="572"/>
        <v>229701</v>
      </c>
      <c r="EU115" s="5">
        <f t="shared" ca="1" si="572"/>
        <v>0</v>
      </c>
      <c r="EV115" s="5">
        <f t="shared" ca="1" si="572"/>
        <v>0</v>
      </c>
      <c r="EW115" s="5">
        <f t="shared" ca="1" si="552"/>
        <v>0</v>
      </c>
      <c r="EX115" s="5"/>
      <c r="EY115" s="5">
        <f t="shared" ca="1" si="553"/>
        <v>6553.77</v>
      </c>
      <c r="EZ115" s="5">
        <f t="shared" ca="1" si="553"/>
        <v>5844.28</v>
      </c>
      <c r="FA115" s="5">
        <f t="shared" ref="EY115:FI138" ca="1" si="573">OFFSET(INDIRECT($D$21),$C115,FA$19)</f>
        <v>0</v>
      </c>
      <c r="FB115" s="5">
        <f t="shared" ca="1" si="573"/>
        <v>0</v>
      </c>
      <c r="FC115" s="5">
        <f t="shared" ca="1" si="573"/>
        <v>0</v>
      </c>
      <c r="FD115" s="5">
        <f t="shared" ca="1" si="573"/>
        <v>0</v>
      </c>
      <c r="FE115" s="5">
        <f t="shared" ca="1" si="573"/>
        <v>709.48599999999999</v>
      </c>
      <c r="FF115" s="5">
        <f t="shared" ca="1" si="573"/>
        <v>0</v>
      </c>
      <c r="FG115" s="5">
        <f t="shared" ca="1" si="573"/>
        <v>0</v>
      </c>
      <c r="FH115" s="5">
        <f t="shared" ca="1" si="573"/>
        <v>0</v>
      </c>
      <c r="FI115" s="5">
        <f t="shared" ca="1" si="573"/>
        <v>0</v>
      </c>
      <c r="FJ115" s="5">
        <f t="shared" ca="1" si="554"/>
        <v>0</v>
      </c>
      <c r="FK115" s="5"/>
      <c r="FL115" s="5">
        <f t="shared" ca="1" si="555"/>
        <v>115.452</v>
      </c>
      <c r="FM115" s="5">
        <f t="shared" ca="1" si="555"/>
        <v>21.640899999999998</v>
      </c>
      <c r="FN115" s="5">
        <f t="shared" ca="1" si="555"/>
        <v>26.9053</v>
      </c>
      <c r="FO115" s="5">
        <f t="shared" ca="1" si="555"/>
        <v>13.9427</v>
      </c>
      <c r="FP115" s="5">
        <f t="shared" ca="1" si="555"/>
        <v>0</v>
      </c>
      <c r="FQ115" s="5">
        <f t="shared" ca="1" si="555"/>
        <v>2.1608700000000001</v>
      </c>
      <c r="FR115" s="5">
        <f t="shared" ca="1" si="555"/>
        <v>2.3921999999999999</v>
      </c>
      <c r="FS115" s="5">
        <f t="shared" ca="1" si="555"/>
        <v>48.410400000000003</v>
      </c>
      <c r="FT115" s="5"/>
      <c r="FU115" s="19">
        <f t="shared" ca="1" si="494"/>
        <v>37.699980084955932</v>
      </c>
      <c r="FV115" s="19">
        <f t="shared" ca="1" si="495"/>
        <v>10.900274553280202</v>
      </c>
      <c r="FW115" s="19">
        <f t="shared" ca="1" si="496"/>
        <v>2.8942556360693517</v>
      </c>
      <c r="FX115" s="19">
        <f t="shared" ca="1" si="497"/>
        <v>1.7151745400706349</v>
      </c>
      <c r="FY115" s="19">
        <f t="shared" ca="1" si="498"/>
        <v>0</v>
      </c>
      <c r="FZ115" s="19">
        <f t="shared" ca="1" si="499"/>
        <v>0.26482290826772681</v>
      </c>
      <c r="GA115" s="19">
        <f t="shared" ca="1" si="500"/>
        <v>1.3229817370841244</v>
      </c>
      <c r="GB115" s="19">
        <f t="shared" ca="1" si="501"/>
        <v>5.9879970761433441</v>
      </c>
      <c r="GC115" s="19">
        <f t="shared" ca="1" si="502"/>
        <v>14.61443154483309</v>
      </c>
      <c r="GD115" s="19">
        <f t="shared" ca="1" si="503"/>
        <v>0</v>
      </c>
      <c r="GE115" s="19">
        <f t="shared" ca="1" si="504"/>
        <v>0</v>
      </c>
      <c r="GF115" s="5"/>
      <c r="GG115" s="5"/>
      <c r="GH115" s="5"/>
      <c r="GI115" s="5">
        <f t="shared" ca="1" si="567"/>
        <v>370195</v>
      </c>
      <c r="GJ115" s="5">
        <f t="shared" ca="1" si="567"/>
        <v>42.200699999999998</v>
      </c>
      <c r="GK115" s="5">
        <f t="shared" ca="1" si="567"/>
        <v>39449</v>
      </c>
      <c r="GL115" s="5">
        <f t="shared" ca="1" si="567"/>
        <v>39355.9</v>
      </c>
      <c r="GM115" s="5">
        <f t="shared" ca="1" si="567"/>
        <v>0</v>
      </c>
      <c r="GN115" s="5">
        <f t="shared" ca="1" si="567"/>
        <v>2974.24</v>
      </c>
      <c r="GO115" s="5">
        <f t="shared" ca="1" si="567"/>
        <v>0</v>
      </c>
      <c r="GP115" s="5">
        <f t="shared" ca="1" si="567"/>
        <v>58672.1</v>
      </c>
      <c r="GQ115" s="5">
        <f t="shared" ca="1" si="567"/>
        <v>229701</v>
      </c>
      <c r="GR115" s="5">
        <f t="shared" ca="1" si="567"/>
        <v>0</v>
      </c>
      <c r="GS115" s="5">
        <f t="shared" ca="1" si="567"/>
        <v>0</v>
      </c>
      <c r="GT115" s="5">
        <f t="shared" ca="1" si="568"/>
        <v>0</v>
      </c>
      <c r="GU115" s="5"/>
      <c r="GV115" s="5">
        <f t="shared" ca="1" si="569"/>
        <v>7646.75</v>
      </c>
      <c r="GW115" s="5">
        <f t="shared" ca="1" si="569"/>
        <v>6905.89</v>
      </c>
      <c r="GX115" s="5">
        <f t="shared" ca="1" si="569"/>
        <v>0</v>
      </c>
      <c r="GY115" s="5">
        <f t="shared" ca="1" si="569"/>
        <v>0</v>
      </c>
      <c r="GZ115" s="5">
        <f t="shared" ca="1" si="569"/>
        <v>0</v>
      </c>
      <c r="HA115" s="5">
        <f t="shared" ca="1" si="569"/>
        <v>0</v>
      </c>
      <c r="HB115" s="5">
        <f t="shared" ca="1" si="569"/>
        <v>740.86500000000001</v>
      </c>
      <c r="HC115" s="5">
        <f t="shared" ca="1" si="569"/>
        <v>0</v>
      </c>
      <c r="HD115" s="5">
        <f t="shared" ca="1" si="569"/>
        <v>0</v>
      </c>
      <c r="HE115" s="5">
        <f t="shared" ca="1" si="569"/>
        <v>0</v>
      </c>
      <c r="HF115" s="5">
        <f t="shared" ca="1" si="569"/>
        <v>0</v>
      </c>
      <c r="HG115" s="5">
        <f t="shared" ca="1" si="570"/>
        <v>0</v>
      </c>
      <c r="HH115" s="5"/>
      <c r="HI115" s="5">
        <f t="shared" ca="1" si="571"/>
        <v>103.575</v>
      </c>
      <c r="HJ115" s="5">
        <f t="shared" ca="1" si="571"/>
        <v>25.521599999999999</v>
      </c>
      <c r="HK115" s="5">
        <f t="shared" ca="1" si="571"/>
        <v>23.3581</v>
      </c>
      <c r="HL115" s="5">
        <f t="shared" ca="1" si="571"/>
        <v>20.2728</v>
      </c>
      <c r="HM115" s="5">
        <f t="shared" ca="1" si="571"/>
        <v>0</v>
      </c>
      <c r="HN115" s="5">
        <f t="shared" ca="1" si="571"/>
        <v>1.5367500000000001</v>
      </c>
      <c r="HO115" s="5">
        <f t="shared" ca="1" si="571"/>
        <v>2.4976600000000002</v>
      </c>
      <c r="HP115" s="5">
        <f t="shared" ca="1" si="571"/>
        <v>30.388100000000001</v>
      </c>
      <c r="HQ115" s="5"/>
      <c r="HR115" s="19">
        <f t="shared" ca="1" si="535"/>
        <v>37.812111255729306</v>
      </c>
      <c r="HS115" s="19">
        <f t="shared" ca="1" si="536"/>
        <v>12.880129126840927</v>
      </c>
      <c r="HT115" s="19">
        <f t="shared" ca="1" si="537"/>
        <v>2.5098920336094332</v>
      </c>
      <c r="HU115" s="19">
        <f t="shared" ca="1" si="538"/>
        <v>2.5039686655055773</v>
      </c>
      <c r="HV115" s="19">
        <f t="shared" ca="1" si="539"/>
        <v>0</v>
      </c>
      <c r="HW115" s="19">
        <f t="shared" ca="1" si="540"/>
        <v>0.18923220568436519</v>
      </c>
      <c r="HX115" s="19">
        <f t="shared" ca="1" si="541"/>
        <v>1.3814942995983426</v>
      </c>
      <c r="HY115" s="19">
        <f t="shared" ca="1" si="542"/>
        <v>3.7329371184348412</v>
      </c>
      <c r="HZ115" s="19">
        <f t="shared" ca="1" si="543"/>
        <v>14.61443154483309</v>
      </c>
      <c r="IA115" s="19">
        <f t="shared" ca="1" si="544"/>
        <v>0</v>
      </c>
      <c r="IB115" s="19">
        <f t="shared" ca="1" si="545"/>
        <v>0</v>
      </c>
      <c r="IC115" s="5"/>
      <c r="ID115" s="5"/>
      <c r="IE115" s="5"/>
      <c r="IF115" s="5">
        <f t="shared" ca="1" si="556"/>
        <v>370195</v>
      </c>
      <c r="IG115" s="5">
        <f t="shared" ca="1" si="556"/>
        <v>42.200699999999998</v>
      </c>
      <c r="IH115" s="5">
        <f t="shared" ref="IF115:IP138" ca="1" si="574">OFFSET(INDIRECT($D$21),$C115,IH$19)</f>
        <v>39449</v>
      </c>
      <c r="II115" s="5">
        <f t="shared" ca="1" si="574"/>
        <v>39355.9</v>
      </c>
      <c r="IJ115" s="5">
        <f t="shared" ca="1" si="574"/>
        <v>0</v>
      </c>
      <c r="IK115" s="5">
        <f t="shared" ca="1" si="574"/>
        <v>2974.24</v>
      </c>
      <c r="IL115" s="5">
        <f t="shared" ca="1" si="574"/>
        <v>0</v>
      </c>
      <c r="IM115" s="5">
        <f t="shared" ca="1" si="574"/>
        <v>58672.1</v>
      </c>
      <c r="IN115" s="5">
        <f t="shared" ca="1" si="574"/>
        <v>229701</v>
      </c>
      <c r="IO115" s="5">
        <f t="shared" ca="1" si="574"/>
        <v>0</v>
      </c>
      <c r="IP115" s="5">
        <f t="shared" ca="1" si="574"/>
        <v>0</v>
      </c>
      <c r="IQ115" s="5">
        <f t="shared" ca="1" si="557"/>
        <v>0</v>
      </c>
      <c r="IR115" s="5"/>
      <c r="IS115" s="5">
        <f t="shared" ca="1" si="558"/>
        <v>7646.75</v>
      </c>
      <c r="IT115" s="5">
        <f t="shared" ca="1" si="558"/>
        <v>6905.89</v>
      </c>
      <c r="IU115" s="5">
        <f t="shared" ref="IS115:JC138" ca="1" si="575">OFFSET(INDIRECT($D$21),$C115,IU$19)</f>
        <v>0</v>
      </c>
      <c r="IV115" s="5">
        <f t="shared" ca="1" si="575"/>
        <v>0</v>
      </c>
      <c r="IW115" s="5">
        <f t="shared" ca="1" si="575"/>
        <v>0</v>
      </c>
      <c r="IX115" s="5">
        <f t="shared" ca="1" si="575"/>
        <v>0</v>
      </c>
      <c r="IY115" s="5">
        <f t="shared" ca="1" si="575"/>
        <v>740.86500000000001</v>
      </c>
      <c r="IZ115" s="5">
        <f t="shared" ca="1" si="575"/>
        <v>0</v>
      </c>
      <c r="JA115" s="5">
        <f t="shared" ca="1" si="575"/>
        <v>0</v>
      </c>
      <c r="JB115" s="5">
        <f t="shared" ca="1" si="575"/>
        <v>0</v>
      </c>
      <c r="JC115" s="5">
        <f t="shared" ca="1" si="575"/>
        <v>0</v>
      </c>
      <c r="JD115" s="5">
        <f t="shared" ca="1" si="559"/>
        <v>0</v>
      </c>
      <c r="JE115" s="5"/>
      <c r="JF115" s="5">
        <f t="shared" ca="1" si="560"/>
        <v>103.575</v>
      </c>
      <c r="JG115" s="5">
        <f t="shared" ca="1" si="560"/>
        <v>25.521599999999999</v>
      </c>
      <c r="JH115" s="5">
        <f t="shared" ca="1" si="560"/>
        <v>23.3581</v>
      </c>
      <c r="JI115" s="5">
        <f t="shared" ca="1" si="560"/>
        <v>20.2728</v>
      </c>
      <c r="JJ115" s="5">
        <f t="shared" ca="1" si="560"/>
        <v>0</v>
      </c>
      <c r="JK115" s="5">
        <f t="shared" ca="1" si="560"/>
        <v>1.5367500000000001</v>
      </c>
      <c r="JL115" s="5">
        <f t="shared" ca="1" si="560"/>
        <v>2.4976600000000002</v>
      </c>
      <c r="JM115" s="5">
        <f t="shared" ca="1" si="560"/>
        <v>30.388100000000001</v>
      </c>
      <c r="JN115" s="5"/>
      <c r="JO115" s="19">
        <f t="shared" ca="1" si="505"/>
        <v>37.812111255729306</v>
      </c>
      <c r="JP115" s="19">
        <f t="shared" ca="1" si="506"/>
        <v>12.880129126840927</v>
      </c>
      <c r="JQ115" s="19">
        <f t="shared" ca="1" si="507"/>
        <v>2.5098920336094332</v>
      </c>
      <c r="JR115" s="19">
        <f t="shared" ca="1" si="508"/>
        <v>2.5039686655055773</v>
      </c>
      <c r="JS115" s="19">
        <f t="shared" ca="1" si="509"/>
        <v>0</v>
      </c>
      <c r="JT115" s="19">
        <f t="shared" ca="1" si="510"/>
        <v>0.18923220568436519</v>
      </c>
      <c r="JU115" s="19">
        <f t="shared" ca="1" si="511"/>
        <v>1.3814942995983426</v>
      </c>
      <c r="JV115" s="19">
        <f t="shared" ca="1" si="512"/>
        <v>3.7329371184348412</v>
      </c>
      <c r="JW115" s="19">
        <f t="shared" ca="1" si="513"/>
        <v>14.61443154483309</v>
      </c>
      <c r="JX115" s="19">
        <f t="shared" ca="1" si="514"/>
        <v>0</v>
      </c>
      <c r="JY115" s="19">
        <f t="shared" ca="1" si="515"/>
        <v>0</v>
      </c>
    </row>
    <row r="116" spans="1:285" ht="15" customHeight="1" x14ac:dyDescent="0.25">
      <c r="A116" s="5">
        <f>IF('Old Results'!E96='New Results'!E96,'New Results'!E96,"0")</f>
        <v>53627.8</v>
      </c>
      <c r="B116" s="5">
        <f t="shared" si="561"/>
        <v>0</v>
      </c>
      <c r="C116" s="27">
        <f t="shared" si="413"/>
        <v>95</v>
      </c>
      <c r="D116" s="41" t="str">
        <f>'Old Results'!C96</f>
        <v>0303406-OffMed-LightingLowLPD</v>
      </c>
      <c r="E116" s="41" t="str">
        <f>'New Results'!C96</f>
        <v>0303406-OffMed-LightingLowLPD</v>
      </c>
      <c r="F116" s="5">
        <f t="shared" ca="1" si="432"/>
        <v>0</v>
      </c>
      <c r="G116" s="5">
        <f t="shared" ca="1" si="433"/>
        <v>0</v>
      </c>
      <c r="H116" s="5">
        <f t="shared" ca="1" si="434"/>
        <v>0</v>
      </c>
      <c r="I116" s="5">
        <f t="shared" ca="1" si="435"/>
        <v>0</v>
      </c>
      <c r="J116" s="5">
        <f t="shared" ca="1" si="436"/>
        <v>0</v>
      </c>
      <c r="K116" s="5">
        <f t="shared" ca="1" si="437"/>
        <v>0</v>
      </c>
      <c r="L116" s="5">
        <f t="shared" ca="1" si="438"/>
        <v>0</v>
      </c>
      <c r="M116" s="5">
        <f t="shared" ca="1" si="439"/>
        <v>0</v>
      </c>
      <c r="N116" s="5">
        <f t="shared" ca="1" si="440"/>
        <v>0</v>
      </c>
      <c r="O116" s="5">
        <f t="shared" ca="1" si="441"/>
        <v>0</v>
      </c>
      <c r="P116" s="5">
        <f t="shared" ca="1" si="442"/>
        <v>0</v>
      </c>
      <c r="Q116" s="5">
        <f t="shared" ca="1" si="442"/>
        <v>0</v>
      </c>
      <c r="R116" s="5">
        <f t="shared" ca="1" si="443"/>
        <v>0</v>
      </c>
      <c r="S116" s="5">
        <f t="shared" ca="1" si="444"/>
        <v>0</v>
      </c>
      <c r="T116" s="5">
        <f t="shared" ca="1" si="445"/>
        <v>0</v>
      </c>
      <c r="U116" s="5">
        <f t="shared" ca="1" si="446"/>
        <v>0</v>
      </c>
      <c r="V116" s="5">
        <f t="shared" ca="1" si="447"/>
        <v>0</v>
      </c>
      <c r="W116" s="5">
        <f t="shared" ca="1" si="448"/>
        <v>0</v>
      </c>
      <c r="X116" s="5">
        <f t="shared" ca="1" si="449"/>
        <v>0</v>
      </c>
      <c r="Y116" s="5">
        <f t="shared" ca="1" si="450"/>
        <v>0</v>
      </c>
      <c r="Z116" s="5">
        <f t="shared" ca="1" si="451"/>
        <v>0</v>
      </c>
      <c r="AA116" s="5">
        <f t="shared" ca="1" si="452"/>
        <v>0</v>
      </c>
      <c r="AB116" s="5">
        <f t="shared" ca="1" si="453"/>
        <v>0</v>
      </c>
      <c r="AC116" s="5">
        <f t="shared" ca="1" si="453"/>
        <v>0</v>
      </c>
      <c r="AD116" s="37">
        <f t="shared" ca="1" si="454"/>
        <v>0</v>
      </c>
      <c r="AE116" s="37">
        <f t="shared" ca="1" si="455"/>
        <v>0</v>
      </c>
      <c r="AF116" s="37">
        <f t="shared" ca="1" si="456"/>
        <v>0</v>
      </c>
      <c r="AG116" s="37">
        <f t="shared" ca="1" si="457"/>
        <v>0</v>
      </c>
      <c r="AH116" s="37">
        <f t="shared" ca="1" si="458"/>
        <v>0</v>
      </c>
      <c r="AI116" s="37">
        <f t="shared" ca="1" si="459"/>
        <v>0</v>
      </c>
      <c r="AJ116" s="37">
        <f t="shared" ca="1" si="460"/>
        <v>0</v>
      </c>
      <c r="AK116" s="37">
        <f t="shared" ca="1" si="461"/>
        <v>0</v>
      </c>
      <c r="AL116" s="33">
        <f t="shared" ca="1" si="516"/>
        <v>28.844464699279101</v>
      </c>
      <c r="AM116" s="33">
        <f t="shared" ca="1" si="517"/>
        <v>28.844464699279101</v>
      </c>
      <c r="AN116" s="24">
        <f t="shared" ca="1" si="462"/>
        <v>0</v>
      </c>
      <c r="AO116" s="34">
        <f t="shared" ca="1" si="417"/>
        <v>107.964</v>
      </c>
      <c r="AP116" s="34">
        <f t="shared" ca="1" si="418"/>
        <v>107.964</v>
      </c>
      <c r="AQ116" s="45">
        <f t="shared" ca="1" si="546"/>
        <v>0</v>
      </c>
      <c r="AR116" s="34">
        <f t="shared" ca="1" si="518"/>
        <v>3.3</v>
      </c>
      <c r="AS116" s="34">
        <f t="shared" ca="1" si="519"/>
        <v>3.3</v>
      </c>
      <c r="AT116" s="47">
        <f t="shared" ca="1" si="547"/>
        <v>0</v>
      </c>
      <c r="AU116" s="5"/>
      <c r="AV116" s="5">
        <f t="shared" ca="1" si="520"/>
        <v>0</v>
      </c>
      <c r="AW116" s="5">
        <f t="shared" ca="1" si="521"/>
        <v>0</v>
      </c>
      <c r="AX116" s="5">
        <f t="shared" ca="1" si="522"/>
        <v>0</v>
      </c>
      <c r="AY116" s="5">
        <f t="shared" ca="1" si="523"/>
        <v>0</v>
      </c>
      <c r="AZ116" s="5">
        <f t="shared" ca="1" si="524"/>
        <v>0</v>
      </c>
      <c r="BA116" s="5">
        <f t="shared" ca="1" si="525"/>
        <v>0</v>
      </c>
      <c r="BB116" s="5">
        <f t="shared" ca="1" si="526"/>
        <v>0</v>
      </c>
      <c r="BC116" s="5">
        <f t="shared" ca="1" si="527"/>
        <v>0</v>
      </c>
      <c r="BD116" s="5">
        <f t="shared" ca="1" si="528"/>
        <v>0</v>
      </c>
      <c r="BE116" s="5">
        <f t="shared" ca="1" si="529"/>
        <v>0</v>
      </c>
      <c r="BF116" s="5">
        <f t="shared" ca="1" si="530"/>
        <v>0</v>
      </c>
      <c r="BG116" s="5">
        <f t="shared" ca="1" si="531"/>
        <v>0</v>
      </c>
      <c r="BH116" s="5">
        <f t="shared" ca="1" si="463"/>
        <v>0</v>
      </c>
      <c r="BI116" s="5">
        <f t="shared" ca="1" si="464"/>
        <v>0</v>
      </c>
      <c r="BJ116" s="5">
        <f t="shared" ca="1" si="465"/>
        <v>0</v>
      </c>
      <c r="BK116" s="5">
        <f t="shared" ca="1" si="466"/>
        <v>0</v>
      </c>
      <c r="BL116" s="5">
        <f t="shared" ca="1" si="467"/>
        <v>0</v>
      </c>
      <c r="BM116" s="5">
        <f t="shared" ca="1" si="468"/>
        <v>0</v>
      </c>
      <c r="BN116" s="5">
        <f t="shared" ca="1" si="469"/>
        <v>0</v>
      </c>
      <c r="BO116" s="5">
        <f t="shared" ca="1" si="470"/>
        <v>0</v>
      </c>
      <c r="BP116" s="5">
        <f t="shared" ca="1" si="471"/>
        <v>0</v>
      </c>
      <c r="BQ116" s="5">
        <f t="shared" ca="1" si="472"/>
        <v>0</v>
      </c>
      <c r="BR116" s="5">
        <f t="shared" ca="1" si="473"/>
        <v>0</v>
      </c>
      <c r="BS116" s="5">
        <f t="shared" ca="1" si="473"/>
        <v>0</v>
      </c>
      <c r="BT116" s="37">
        <f t="shared" ca="1" si="474"/>
        <v>0</v>
      </c>
      <c r="BU116" s="37">
        <f t="shared" ca="1" si="475"/>
        <v>0</v>
      </c>
      <c r="BV116" s="37">
        <f t="shared" ca="1" si="476"/>
        <v>0</v>
      </c>
      <c r="BW116" s="37">
        <f t="shared" ca="1" si="477"/>
        <v>0</v>
      </c>
      <c r="BX116" s="37">
        <f t="shared" ca="1" si="478"/>
        <v>0</v>
      </c>
      <c r="BY116" s="37">
        <f t="shared" ca="1" si="479"/>
        <v>0</v>
      </c>
      <c r="BZ116" s="37">
        <f t="shared" ca="1" si="480"/>
        <v>0</v>
      </c>
      <c r="CA116" s="19">
        <f t="shared" ca="1" si="481"/>
        <v>0</v>
      </c>
      <c r="CB116" s="33">
        <f t="shared" ca="1" si="532"/>
        <v>29.859221299400684</v>
      </c>
      <c r="CC116" s="33">
        <f t="shared" ca="1" si="533"/>
        <v>29.859221299400684</v>
      </c>
      <c r="CD116" s="24">
        <f t="shared" ca="1" si="482"/>
        <v>0</v>
      </c>
      <c r="CE116" s="34">
        <f t="shared" ca="1" si="421"/>
        <v>111.24299999999999</v>
      </c>
      <c r="CF116" s="34">
        <f t="shared" ca="1" si="422"/>
        <v>111.24299999999999</v>
      </c>
      <c r="CG116" s="45">
        <f t="shared" ca="1" si="534"/>
        <v>0</v>
      </c>
      <c r="CH116" s="5"/>
      <c r="CJ116" s="5">
        <f t="shared" ca="1" si="548"/>
        <v>79</v>
      </c>
      <c r="CK116" s="5">
        <f t="shared" ca="1" si="549"/>
        <v>77</v>
      </c>
      <c r="CL116" s="63">
        <f t="shared" ca="1" si="550"/>
        <v>2.5316455696202556E-2</v>
      </c>
      <c r="CO116" s="5">
        <f t="shared" ca="1" si="562"/>
        <v>394532</v>
      </c>
      <c r="CP116" s="5">
        <f t="shared" ca="1" si="562"/>
        <v>9.0971600000000006</v>
      </c>
      <c r="CQ116" s="5">
        <f t="shared" ca="1" si="562"/>
        <v>78327.899999999994</v>
      </c>
      <c r="CR116" s="5">
        <f t="shared" ca="1" si="562"/>
        <v>21917</v>
      </c>
      <c r="CS116" s="5">
        <f t="shared" ca="1" si="562"/>
        <v>0</v>
      </c>
      <c r="CT116" s="5">
        <f t="shared" ca="1" si="562"/>
        <v>1823.76</v>
      </c>
      <c r="CU116" s="5">
        <f t="shared" ca="1" si="562"/>
        <v>0</v>
      </c>
      <c r="CV116" s="5">
        <f t="shared" ca="1" si="562"/>
        <v>62752.7</v>
      </c>
      <c r="CW116" s="5">
        <f t="shared" ca="1" si="562"/>
        <v>229701</v>
      </c>
      <c r="CX116" s="5">
        <f t="shared" ca="1" si="562"/>
        <v>0</v>
      </c>
      <c r="CY116" s="5">
        <f t="shared" ca="1" si="562"/>
        <v>0</v>
      </c>
      <c r="CZ116" s="5">
        <f t="shared" ca="1" si="563"/>
        <v>0</v>
      </c>
      <c r="DA116" s="5"/>
      <c r="DB116" s="5">
        <f t="shared" ca="1" si="564"/>
        <v>2007.22</v>
      </c>
      <c r="DC116" s="5">
        <f t="shared" ca="1" si="564"/>
        <v>1398.17</v>
      </c>
      <c r="DD116" s="5">
        <f t="shared" ca="1" si="564"/>
        <v>0</v>
      </c>
      <c r="DE116" s="5">
        <f t="shared" ca="1" si="564"/>
        <v>0</v>
      </c>
      <c r="DF116" s="5">
        <f t="shared" ca="1" si="564"/>
        <v>0</v>
      </c>
      <c r="DG116" s="5">
        <f t="shared" ca="1" si="564"/>
        <v>0</v>
      </c>
      <c r="DH116" s="5">
        <f t="shared" ca="1" si="564"/>
        <v>609.04499999999996</v>
      </c>
      <c r="DI116" s="5">
        <f t="shared" ca="1" si="564"/>
        <v>0</v>
      </c>
      <c r="DJ116" s="5">
        <f t="shared" ca="1" si="564"/>
        <v>0</v>
      </c>
      <c r="DK116" s="5">
        <f t="shared" ca="1" si="564"/>
        <v>0</v>
      </c>
      <c r="DL116" s="5">
        <f t="shared" ca="1" si="564"/>
        <v>0</v>
      </c>
      <c r="DM116" s="5">
        <f t="shared" ca="1" si="565"/>
        <v>0</v>
      </c>
      <c r="DN116" s="5"/>
      <c r="DO116" s="5">
        <f t="shared" ca="1" si="566"/>
        <v>107.964</v>
      </c>
      <c r="DP116" s="5">
        <f t="shared" ca="1" si="566"/>
        <v>5.2406600000000001</v>
      </c>
      <c r="DQ116" s="5">
        <f t="shared" ca="1" si="566"/>
        <v>53.5839</v>
      </c>
      <c r="DR116" s="5">
        <f t="shared" ca="1" si="566"/>
        <v>11.988799999999999</v>
      </c>
      <c r="DS116" s="5">
        <f t="shared" ca="1" si="566"/>
        <v>0</v>
      </c>
      <c r="DT116" s="5">
        <f t="shared" ca="1" si="566"/>
        <v>0.83486499999999997</v>
      </c>
      <c r="DU116" s="5">
        <f t="shared" ca="1" si="566"/>
        <v>2.0487299999999999</v>
      </c>
      <c r="DV116" s="5">
        <f t="shared" ca="1" si="566"/>
        <v>34.2667</v>
      </c>
      <c r="DW116" s="5"/>
      <c r="DX116" s="19">
        <f t="shared" ca="1" si="483"/>
        <v>28.844464699279101</v>
      </c>
      <c r="DY116" s="19">
        <f t="shared" ca="1" si="484"/>
        <v>2.607752686291811</v>
      </c>
      <c r="DZ116" s="19">
        <f t="shared" ca="1" si="485"/>
        <v>4.9835121858439084</v>
      </c>
      <c r="EA116" s="19">
        <f t="shared" ca="1" si="486"/>
        <v>1.3944410175319517</v>
      </c>
      <c r="EB116" s="19">
        <f t="shared" ca="1" si="487"/>
        <v>0</v>
      </c>
      <c r="EC116" s="19">
        <f t="shared" ca="1" si="488"/>
        <v>0.11603439111803951</v>
      </c>
      <c r="ED116" s="19">
        <f t="shared" ca="1" si="489"/>
        <v>1.1356889523717175</v>
      </c>
      <c r="EE116" s="19">
        <f t="shared" ca="1" si="490"/>
        <v>3.9925600602672491</v>
      </c>
      <c r="EF116" s="19">
        <f t="shared" ca="1" si="491"/>
        <v>14.61443154483309</v>
      </c>
      <c r="EG116" s="19">
        <f t="shared" ca="1" si="492"/>
        <v>0</v>
      </c>
      <c r="EH116" s="19">
        <f t="shared" ca="1" si="493"/>
        <v>0</v>
      </c>
      <c r="EI116" s="5"/>
      <c r="EJ116" s="5"/>
      <c r="EK116" s="5"/>
      <c r="EL116" s="5">
        <f t="shared" ca="1" si="572"/>
        <v>394532</v>
      </c>
      <c r="EM116" s="5">
        <f t="shared" ca="1" si="572"/>
        <v>9.0971600000000006</v>
      </c>
      <c r="EN116" s="5">
        <f t="shared" ca="1" si="572"/>
        <v>78327.899999999994</v>
      </c>
      <c r="EO116" s="5">
        <f t="shared" ca="1" si="572"/>
        <v>21917</v>
      </c>
      <c r="EP116" s="5">
        <f t="shared" ca="1" si="572"/>
        <v>0</v>
      </c>
      <c r="EQ116" s="5">
        <f t="shared" ca="1" si="572"/>
        <v>1823.76</v>
      </c>
      <c r="ER116" s="5">
        <f t="shared" ca="1" si="572"/>
        <v>0</v>
      </c>
      <c r="ES116" s="5">
        <f t="shared" ca="1" si="572"/>
        <v>62752.7</v>
      </c>
      <c r="ET116" s="5">
        <f t="shared" ca="1" si="572"/>
        <v>229701</v>
      </c>
      <c r="EU116" s="5">
        <f t="shared" ca="1" si="572"/>
        <v>0</v>
      </c>
      <c r="EV116" s="5">
        <f t="shared" ca="1" si="572"/>
        <v>0</v>
      </c>
      <c r="EW116" s="5">
        <f t="shared" ca="1" si="552"/>
        <v>0</v>
      </c>
      <c r="EX116" s="5"/>
      <c r="EY116" s="5">
        <f t="shared" ca="1" si="573"/>
        <v>2007.22</v>
      </c>
      <c r="EZ116" s="5">
        <f t="shared" ca="1" si="573"/>
        <v>1398.17</v>
      </c>
      <c r="FA116" s="5">
        <f t="shared" ca="1" si="573"/>
        <v>0</v>
      </c>
      <c r="FB116" s="5">
        <f t="shared" ca="1" si="573"/>
        <v>0</v>
      </c>
      <c r="FC116" s="5">
        <f t="shared" ca="1" si="573"/>
        <v>0</v>
      </c>
      <c r="FD116" s="5">
        <f t="shared" ca="1" si="573"/>
        <v>0</v>
      </c>
      <c r="FE116" s="5">
        <f t="shared" ca="1" si="573"/>
        <v>609.04499999999996</v>
      </c>
      <c r="FF116" s="5">
        <f t="shared" ca="1" si="573"/>
        <v>0</v>
      </c>
      <c r="FG116" s="5">
        <f t="shared" ca="1" si="573"/>
        <v>0</v>
      </c>
      <c r="FH116" s="5">
        <f t="shared" ca="1" si="573"/>
        <v>0</v>
      </c>
      <c r="FI116" s="5">
        <f t="shared" ca="1" si="573"/>
        <v>0</v>
      </c>
      <c r="FJ116" s="5">
        <f t="shared" ca="1" si="554"/>
        <v>0</v>
      </c>
      <c r="FK116" s="5"/>
      <c r="FL116" s="5">
        <f t="shared" ca="1" si="555"/>
        <v>107.964</v>
      </c>
      <c r="FM116" s="5">
        <f t="shared" ca="1" si="555"/>
        <v>5.2406600000000001</v>
      </c>
      <c r="FN116" s="5">
        <f t="shared" ca="1" si="555"/>
        <v>53.5839</v>
      </c>
      <c r="FO116" s="5">
        <f t="shared" ca="1" si="555"/>
        <v>11.988799999999999</v>
      </c>
      <c r="FP116" s="5">
        <f t="shared" ca="1" si="555"/>
        <v>0</v>
      </c>
      <c r="FQ116" s="5">
        <f t="shared" ca="1" si="555"/>
        <v>0.83486499999999997</v>
      </c>
      <c r="FR116" s="5">
        <f t="shared" ca="1" si="555"/>
        <v>2.0487299999999999</v>
      </c>
      <c r="FS116" s="5">
        <f t="shared" ca="1" si="555"/>
        <v>34.2667</v>
      </c>
      <c r="FT116" s="5"/>
      <c r="FU116" s="19">
        <f t="shared" ca="1" si="494"/>
        <v>28.844464699279101</v>
      </c>
      <c r="FV116" s="19">
        <f t="shared" ca="1" si="495"/>
        <v>2.607752686291811</v>
      </c>
      <c r="FW116" s="19">
        <f t="shared" ca="1" si="496"/>
        <v>4.9835121858439084</v>
      </c>
      <c r="FX116" s="19">
        <f t="shared" ca="1" si="497"/>
        <v>1.3944410175319517</v>
      </c>
      <c r="FY116" s="19">
        <f t="shared" ca="1" si="498"/>
        <v>0</v>
      </c>
      <c r="FZ116" s="19">
        <f t="shared" ca="1" si="499"/>
        <v>0.11603439111803951</v>
      </c>
      <c r="GA116" s="19">
        <f t="shared" ca="1" si="500"/>
        <v>1.1356889523717175</v>
      </c>
      <c r="GB116" s="19">
        <f t="shared" ca="1" si="501"/>
        <v>3.9925600602672491</v>
      </c>
      <c r="GC116" s="19">
        <f t="shared" ca="1" si="502"/>
        <v>14.61443154483309</v>
      </c>
      <c r="GD116" s="19">
        <f t="shared" ca="1" si="503"/>
        <v>0</v>
      </c>
      <c r="GE116" s="19">
        <f t="shared" ca="1" si="504"/>
        <v>0</v>
      </c>
      <c r="GF116" s="5"/>
      <c r="GG116" s="5"/>
      <c r="GH116" s="5"/>
      <c r="GI116" s="5">
        <f t="shared" ca="1" si="567"/>
        <v>399479</v>
      </c>
      <c r="GJ116" s="5">
        <f t="shared" ca="1" si="567"/>
        <v>9.9137199999999996</v>
      </c>
      <c r="GK116" s="5">
        <f t="shared" ca="1" si="567"/>
        <v>73715.600000000006</v>
      </c>
      <c r="GL116" s="5">
        <f t="shared" ca="1" si="567"/>
        <v>36411.699999999997</v>
      </c>
      <c r="GM116" s="5">
        <f t="shared" ca="1" si="567"/>
        <v>0</v>
      </c>
      <c r="GN116" s="5">
        <f t="shared" ca="1" si="567"/>
        <v>1420.55</v>
      </c>
      <c r="GO116" s="5">
        <f t="shared" ca="1" si="567"/>
        <v>0</v>
      </c>
      <c r="GP116" s="5">
        <f t="shared" ca="1" si="567"/>
        <v>58219.7</v>
      </c>
      <c r="GQ116" s="5">
        <f t="shared" ca="1" si="567"/>
        <v>229701</v>
      </c>
      <c r="GR116" s="5">
        <f t="shared" ca="1" si="567"/>
        <v>0</v>
      </c>
      <c r="GS116" s="5">
        <f t="shared" ca="1" si="567"/>
        <v>0</v>
      </c>
      <c r="GT116" s="5">
        <f t="shared" ca="1" si="568"/>
        <v>0</v>
      </c>
      <c r="GU116" s="5"/>
      <c r="GV116" s="5">
        <f t="shared" ca="1" si="569"/>
        <v>2382.62</v>
      </c>
      <c r="GW116" s="5">
        <f t="shared" ca="1" si="569"/>
        <v>1742.19</v>
      </c>
      <c r="GX116" s="5">
        <f t="shared" ca="1" si="569"/>
        <v>0</v>
      </c>
      <c r="GY116" s="5">
        <f t="shared" ca="1" si="569"/>
        <v>0</v>
      </c>
      <c r="GZ116" s="5">
        <f t="shared" ca="1" si="569"/>
        <v>0</v>
      </c>
      <c r="HA116" s="5">
        <f t="shared" ca="1" si="569"/>
        <v>0</v>
      </c>
      <c r="HB116" s="5">
        <f t="shared" ca="1" si="569"/>
        <v>640.42700000000002</v>
      </c>
      <c r="HC116" s="5">
        <f t="shared" ca="1" si="569"/>
        <v>0</v>
      </c>
      <c r="HD116" s="5">
        <f t="shared" ca="1" si="569"/>
        <v>0</v>
      </c>
      <c r="HE116" s="5">
        <f t="shared" ca="1" si="569"/>
        <v>0</v>
      </c>
      <c r="HF116" s="5">
        <f t="shared" ca="1" si="569"/>
        <v>0</v>
      </c>
      <c r="HG116" s="5">
        <f t="shared" ca="1" si="570"/>
        <v>0</v>
      </c>
      <c r="HH116" s="5"/>
      <c r="HI116" s="5">
        <f t="shared" ca="1" si="571"/>
        <v>111.24299999999999</v>
      </c>
      <c r="HJ116" s="5">
        <f t="shared" ca="1" si="571"/>
        <v>6.5460900000000004</v>
      </c>
      <c r="HK116" s="5">
        <f t="shared" ca="1" si="571"/>
        <v>50.050600000000003</v>
      </c>
      <c r="HL116" s="5">
        <f t="shared" ca="1" si="571"/>
        <v>19.845700000000001</v>
      </c>
      <c r="HM116" s="5">
        <f t="shared" ca="1" si="571"/>
        <v>0</v>
      </c>
      <c r="HN116" s="5">
        <f t="shared" ca="1" si="571"/>
        <v>0.65078000000000003</v>
      </c>
      <c r="HO116" s="5">
        <f t="shared" ca="1" si="571"/>
        <v>2.15421</v>
      </c>
      <c r="HP116" s="5">
        <f t="shared" ca="1" si="571"/>
        <v>31.995200000000001</v>
      </c>
      <c r="HQ116" s="5"/>
      <c r="HR116" s="19">
        <f t="shared" ca="1" si="535"/>
        <v>29.859221299400684</v>
      </c>
      <c r="HS116" s="19">
        <f t="shared" ca="1" si="536"/>
        <v>3.2493002810601963</v>
      </c>
      <c r="HT116" s="19">
        <f t="shared" ca="1" si="537"/>
        <v>4.6900605133904429</v>
      </c>
      <c r="HU116" s="19">
        <f t="shared" ca="1" si="538"/>
        <v>2.3166477162963983</v>
      </c>
      <c r="HV116" s="19">
        <f t="shared" ca="1" si="539"/>
        <v>0</v>
      </c>
      <c r="HW116" s="19">
        <f t="shared" ca="1" si="540"/>
        <v>9.03806719649137E-2</v>
      </c>
      <c r="HX116" s="19">
        <f t="shared" ca="1" si="541"/>
        <v>1.1942071089994368</v>
      </c>
      <c r="HY116" s="19">
        <f t="shared" ca="1" si="542"/>
        <v>3.7041537486154565</v>
      </c>
      <c r="HZ116" s="19">
        <f t="shared" ca="1" si="543"/>
        <v>14.61443154483309</v>
      </c>
      <c r="IA116" s="19">
        <f t="shared" ca="1" si="544"/>
        <v>0</v>
      </c>
      <c r="IB116" s="19">
        <f t="shared" ca="1" si="545"/>
        <v>0</v>
      </c>
      <c r="IC116" s="5"/>
      <c r="ID116" s="5"/>
      <c r="IE116" s="5"/>
      <c r="IF116" s="5">
        <f t="shared" ca="1" si="574"/>
        <v>399479</v>
      </c>
      <c r="IG116" s="5">
        <f t="shared" ca="1" si="574"/>
        <v>9.9137199999999996</v>
      </c>
      <c r="IH116" s="5">
        <f t="shared" ca="1" si="574"/>
        <v>73715.600000000006</v>
      </c>
      <c r="II116" s="5">
        <f t="shared" ca="1" si="574"/>
        <v>36411.699999999997</v>
      </c>
      <c r="IJ116" s="5">
        <f t="shared" ca="1" si="574"/>
        <v>0</v>
      </c>
      <c r="IK116" s="5">
        <f t="shared" ca="1" si="574"/>
        <v>1420.55</v>
      </c>
      <c r="IL116" s="5">
        <f t="shared" ca="1" si="574"/>
        <v>0</v>
      </c>
      <c r="IM116" s="5">
        <f t="shared" ca="1" si="574"/>
        <v>58219.7</v>
      </c>
      <c r="IN116" s="5">
        <f t="shared" ca="1" si="574"/>
        <v>229701</v>
      </c>
      <c r="IO116" s="5">
        <f t="shared" ca="1" si="574"/>
        <v>0</v>
      </c>
      <c r="IP116" s="5">
        <f t="shared" ca="1" si="574"/>
        <v>0</v>
      </c>
      <c r="IQ116" s="5">
        <f t="shared" ca="1" si="557"/>
        <v>0</v>
      </c>
      <c r="IR116" s="5"/>
      <c r="IS116" s="5">
        <f t="shared" ca="1" si="575"/>
        <v>2382.62</v>
      </c>
      <c r="IT116" s="5">
        <f t="shared" ca="1" si="575"/>
        <v>1742.19</v>
      </c>
      <c r="IU116" s="5">
        <f t="shared" ca="1" si="575"/>
        <v>0</v>
      </c>
      <c r="IV116" s="5">
        <f t="shared" ca="1" si="575"/>
        <v>0</v>
      </c>
      <c r="IW116" s="5">
        <f t="shared" ca="1" si="575"/>
        <v>0</v>
      </c>
      <c r="IX116" s="5">
        <f t="shared" ca="1" si="575"/>
        <v>0</v>
      </c>
      <c r="IY116" s="5">
        <f t="shared" ca="1" si="575"/>
        <v>640.42700000000002</v>
      </c>
      <c r="IZ116" s="5">
        <f t="shared" ca="1" si="575"/>
        <v>0</v>
      </c>
      <c r="JA116" s="5">
        <f t="shared" ca="1" si="575"/>
        <v>0</v>
      </c>
      <c r="JB116" s="5">
        <f t="shared" ca="1" si="575"/>
        <v>0</v>
      </c>
      <c r="JC116" s="5">
        <f t="shared" ca="1" si="575"/>
        <v>0</v>
      </c>
      <c r="JD116" s="5">
        <f t="shared" ca="1" si="559"/>
        <v>0</v>
      </c>
      <c r="JE116" s="5"/>
      <c r="JF116" s="5">
        <f t="shared" ca="1" si="560"/>
        <v>111.24299999999999</v>
      </c>
      <c r="JG116" s="5">
        <f t="shared" ca="1" si="560"/>
        <v>6.5460900000000004</v>
      </c>
      <c r="JH116" s="5">
        <f t="shared" ca="1" si="560"/>
        <v>50.050600000000003</v>
      </c>
      <c r="JI116" s="5">
        <f t="shared" ca="1" si="560"/>
        <v>19.845700000000001</v>
      </c>
      <c r="JJ116" s="5">
        <f t="shared" ca="1" si="560"/>
        <v>0</v>
      </c>
      <c r="JK116" s="5">
        <f t="shared" ca="1" si="560"/>
        <v>0.65078000000000003</v>
      </c>
      <c r="JL116" s="5">
        <f t="shared" ca="1" si="560"/>
        <v>2.15421</v>
      </c>
      <c r="JM116" s="5">
        <f t="shared" ca="1" si="560"/>
        <v>31.995200000000001</v>
      </c>
      <c r="JN116" s="5"/>
      <c r="JO116" s="19">
        <f t="shared" ca="1" si="505"/>
        <v>29.859221299400684</v>
      </c>
      <c r="JP116" s="19">
        <f t="shared" ca="1" si="506"/>
        <v>3.2493002810601963</v>
      </c>
      <c r="JQ116" s="19">
        <f t="shared" ca="1" si="507"/>
        <v>4.6900605133904429</v>
      </c>
      <c r="JR116" s="19">
        <f t="shared" ca="1" si="508"/>
        <v>2.3166477162963983</v>
      </c>
      <c r="JS116" s="19">
        <f t="shared" ca="1" si="509"/>
        <v>0</v>
      </c>
      <c r="JT116" s="19">
        <f t="shared" ca="1" si="510"/>
        <v>9.03806719649137E-2</v>
      </c>
      <c r="JU116" s="19">
        <f t="shared" ca="1" si="511"/>
        <v>1.1942071089994368</v>
      </c>
      <c r="JV116" s="19">
        <f t="shared" ca="1" si="512"/>
        <v>3.7041537486154565</v>
      </c>
      <c r="JW116" s="19">
        <f t="shared" ca="1" si="513"/>
        <v>14.61443154483309</v>
      </c>
      <c r="JX116" s="19">
        <f t="shared" ca="1" si="514"/>
        <v>0</v>
      </c>
      <c r="JY116" s="19">
        <f t="shared" ca="1" si="515"/>
        <v>0</v>
      </c>
    </row>
    <row r="117" spans="1:285" ht="15" customHeight="1" x14ac:dyDescent="0.25">
      <c r="A117" s="5">
        <f>IF('Old Results'!E97='New Results'!E97,'New Results'!E97,"0")</f>
        <v>53627.8</v>
      </c>
      <c r="B117" s="5">
        <f t="shared" si="561"/>
        <v>0</v>
      </c>
      <c r="C117" s="27">
        <f t="shared" si="413"/>
        <v>96</v>
      </c>
      <c r="D117" s="41" t="str">
        <f>'Old Results'!C97</f>
        <v>0303506-OffMed-LightingHighLPD</v>
      </c>
      <c r="E117" s="41" t="str">
        <f>'New Results'!C97</f>
        <v>0303506-OffMed-LightingHighLPD</v>
      </c>
      <c r="F117" s="5">
        <f t="shared" ca="1" si="432"/>
        <v>0</v>
      </c>
      <c r="G117" s="5">
        <f t="shared" ca="1" si="433"/>
        <v>0</v>
      </c>
      <c r="H117" s="5">
        <f t="shared" ca="1" si="434"/>
        <v>0</v>
      </c>
      <c r="I117" s="5">
        <f t="shared" ca="1" si="435"/>
        <v>0</v>
      </c>
      <c r="J117" s="5">
        <f t="shared" ca="1" si="436"/>
        <v>0</v>
      </c>
      <c r="K117" s="5">
        <f t="shared" ca="1" si="437"/>
        <v>0</v>
      </c>
      <c r="L117" s="5">
        <f t="shared" ca="1" si="438"/>
        <v>0</v>
      </c>
      <c r="M117" s="5">
        <f t="shared" ca="1" si="439"/>
        <v>0</v>
      </c>
      <c r="N117" s="5">
        <f t="shared" ca="1" si="440"/>
        <v>0</v>
      </c>
      <c r="O117" s="5">
        <f t="shared" ca="1" si="441"/>
        <v>0</v>
      </c>
      <c r="P117" s="5">
        <f t="shared" ca="1" si="442"/>
        <v>0</v>
      </c>
      <c r="Q117" s="5">
        <f t="shared" ca="1" si="442"/>
        <v>0</v>
      </c>
      <c r="R117" s="5">
        <f t="shared" ca="1" si="443"/>
        <v>0</v>
      </c>
      <c r="S117" s="5">
        <f t="shared" ca="1" si="444"/>
        <v>0</v>
      </c>
      <c r="T117" s="5">
        <f t="shared" ca="1" si="445"/>
        <v>0</v>
      </c>
      <c r="U117" s="5">
        <f t="shared" ca="1" si="446"/>
        <v>0</v>
      </c>
      <c r="V117" s="5">
        <f t="shared" ca="1" si="447"/>
        <v>0</v>
      </c>
      <c r="W117" s="5">
        <f t="shared" ca="1" si="448"/>
        <v>0</v>
      </c>
      <c r="X117" s="5">
        <f t="shared" ca="1" si="449"/>
        <v>0</v>
      </c>
      <c r="Y117" s="5">
        <f t="shared" ca="1" si="450"/>
        <v>0</v>
      </c>
      <c r="Z117" s="5">
        <f t="shared" ca="1" si="451"/>
        <v>0</v>
      </c>
      <c r="AA117" s="5">
        <f t="shared" ca="1" si="452"/>
        <v>0</v>
      </c>
      <c r="AB117" s="5">
        <f t="shared" ca="1" si="453"/>
        <v>0</v>
      </c>
      <c r="AC117" s="5">
        <f t="shared" ca="1" si="453"/>
        <v>0</v>
      </c>
      <c r="AD117" s="37">
        <f t="shared" ca="1" si="454"/>
        <v>0</v>
      </c>
      <c r="AE117" s="37">
        <f t="shared" ca="1" si="455"/>
        <v>0</v>
      </c>
      <c r="AF117" s="37">
        <f t="shared" ca="1" si="456"/>
        <v>0</v>
      </c>
      <c r="AG117" s="37">
        <f t="shared" ca="1" si="457"/>
        <v>0</v>
      </c>
      <c r="AH117" s="37">
        <f t="shared" ca="1" si="458"/>
        <v>0</v>
      </c>
      <c r="AI117" s="37">
        <f t="shared" ca="1" si="459"/>
        <v>0</v>
      </c>
      <c r="AJ117" s="37">
        <f t="shared" ca="1" si="460"/>
        <v>0</v>
      </c>
      <c r="AK117" s="37">
        <f t="shared" ca="1" si="461"/>
        <v>0</v>
      </c>
      <c r="AL117" s="33">
        <f t="shared" ca="1" si="516"/>
        <v>30.799797120150366</v>
      </c>
      <c r="AM117" s="33">
        <f t="shared" ca="1" si="517"/>
        <v>30.799797120150366</v>
      </c>
      <c r="AN117" s="24">
        <f t="shared" ca="1" si="462"/>
        <v>0</v>
      </c>
      <c r="AO117" s="34">
        <f t="shared" ref="AO117:AO145" ca="1" si="576">DO117</f>
        <v>127.506</v>
      </c>
      <c r="AP117" s="34">
        <f t="shared" ref="AP117:AP145" ca="1" si="577">FL117</f>
        <v>127.506</v>
      </c>
      <c r="AQ117" s="45">
        <f t="shared" ca="1" si="546"/>
        <v>0</v>
      </c>
      <c r="AR117" s="34">
        <f t="shared" ca="1" si="518"/>
        <v>-16.3</v>
      </c>
      <c r="AS117" s="34">
        <f t="shared" ca="1" si="519"/>
        <v>-16.3</v>
      </c>
      <c r="AT117" s="47">
        <f t="shared" ca="1" si="547"/>
        <v>0</v>
      </c>
      <c r="AU117" s="5"/>
      <c r="AV117" s="5">
        <f t="shared" ca="1" si="520"/>
        <v>0</v>
      </c>
      <c r="AW117" s="5">
        <f t="shared" ca="1" si="521"/>
        <v>0</v>
      </c>
      <c r="AX117" s="5">
        <f t="shared" ca="1" si="522"/>
        <v>0</v>
      </c>
      <c r="AY117" s="5">
        <f t="shared" ca="1" si="523"/>
        <v>0</v>
      </c>
      <c r="AZ117" s="5">
        <f t="shared" ca="1" si="524"/>
        <v>0</v>
      </c>
      <c r="BA117" s="5">
        <f t="shared" ca="1" si="525"/>
        <v>0</v>
      </c>
      <c r="BB117" s="5">
        <f t="shared" ca="1" si="526"/>
        <v>0</v>
      </c>
      <c r="BC117" s="5">
        <f t="shared" ca="1" si="527"/>
        <v>0</v>
      </c>
      <c r="BD117" s="5">
        <f t="shared" ca="1" si="528"/>
        <v>0</v>
      </c>
      <c r="BE117" s="5">
        <f t="shared" ca="1" si="529"/>
        <v>0</v>
      </c>
      <c r="BF117" s="5">
        <f t="shared" ca="1" si="530"/>
        <v>0</v>
      </c>
      <c r="BG117" s="5">
        <f t="shared" ca="1" si="531"/>
        <v>0</v>
      </c>
      <c r="BH117" s="5">
        <f t="shared" ca="1" si="463"/>
        <v>0</v>
      </c>
      <c r="BI117" s="5">
        <f t="shared" ca="1" si="464"/>
        <v>0</v>
      </c>
      <c r="BJ117" s="5">
        <f t="shared" ca="1" si="465"/>
        <v>0</v>
      </c>
      <c r="BK117" s="5">
        <f t="shared" ca="1" si="466"/>
        <v>0</v>
      </c>
      <c r="BL117" s="5">
        <f t="shared" ca="1" si="467"/>
        <v>0</v>
      </c>
      <c r="BM117" s="5">
        <f t="shared" ca="1" si="468"/>
        <v>0</v>
      </c>
      <c r="BN117" s="5">
        <f t="shared" ca="1" si="469"/>
        <v>0</v>
      </c>
      <c r="BO117" s="5">
        <f t="shared" ca="1" si="470"/>
        <v>0</v>
      </c>
      <c r="BP117" s="5">
        <f t="shared" ca="1" si="471"/>
        <v>0</v>
      </c>
      <c r="BQ117" s="5">
        <f t="shared" ca="1" si="472"/>
        <v>0</v>
      </c>
      <c r="BR117" s="5">
        <f t="shared" ca="1" si="473"/>
        <v>0</v>
      </c>
      <c r="BS117" s="5">
        <f t="shared" ca="1" si="473"/>
        <v>0</v>
      </c>
      <c r="BT117" s="37">
        <f t="shared" ca="1" si="474"/>
        <v>0</v>
      </c>
      <c r="BU117" s="37">
        <f t="shared" ca="1" si="475"/>
        <v>0</v>
      </c>
      <c r="BV117" s="37">
        <f t="shared" ca="1" si="476"/>
        <v>0</v>
      </c>
      <c r="BW117" s="37">
        <f t="shared" ca="1" si="477"/>
        <v>0</v>
      </c>
      <c r="BX117" s="37">
        <f t="shared" ca="1" si="478"/>
        <v>0</v>
      </c>
      <c r="BY117" s="37">
        <f t="shared" ca="1" si="479"/>
        <v>0</v>
      </c>
      <c r="BZ117" s="37">
        <f t="shared" ca="1" si="480"/>
        <v>0</v>
      </c>
      <c r="CA117" s="19">
        <f t="shared" ca="1" si="481"/>
        <v>0</v>
      </c>
      <c r="CB117" s="33">
        <f t="shared" ca="1" si="532"/>
        <v>29.859221299400684</v>
      </c>
      <c r="CC117" s="33">
        <f t="shared" ca="1" si="533"/>
        <v>29.859221299400684</v>
      </c>
      <c r="CD117" s="24">
        <f t="shared" ca="1" si="482"/>
        <v>0</v>
      </c>
      <c r="CE117" s="34">
        <f t="shared" ref="CE117:CE145" ca="1" si="578">HI117</f>
        <v>111.24299999999999</v>
      </c>
      <c r="CF117" s="34">
        <f t="shared" ref="CF117:CF145" ca="1" si="579">JF117</f>
        <v>111.24299999999999</v>
      </c>
      <c r="CG117" s="45">
        <f t="shared" ca="1" si="534"/>
        <v>0</v>
      </c>
      <c r="CH117" s="5"/>
      <c r="CJ117" s="5">
        <f t="shared" ca="1" si="548"/>
        <v>80</v>
      </c>
      <c r="CK117" s="5">
        <f t="shared" ca="1" si="549"/>
        <v>77</v>
      </c>
      <c r="CL117" s="63">
        <f t="shared" ca="1" si="550"/>
        <v>3.7499999999999978E-2</v>
      </c>
      <c r="CO117" s="5">
        <f t="shared" ca="1" si="562"/>
        <v>431030</v>
      </c>
      <c r="CP117" s="5">
        <f t="shared" ca="1" si="562"/>
        <v>7.8172899999999998</v>
      </c>
      <c r="CQ117" s="5">
        <f t="shared" ca="1" si="562"/>
        <v>82276</v>
      </c>
      <c r="CR117" s="5">
        <f t="shared" ca="1" si="562"/>
        <v>23266.2</v>
      </c>
      <c r="CS117" s="5">
        <f t="shared" ca="1" si="562"/>
        <v>0</v>
      </c>
      <c r="CT117" s="5">
        <f t="shared" ca="1" si="562"/>
        <v>1649.45</v>
      </c>
      <c r="CU117" s="5">
        <f t="shared" ca="1" si="562"/>
        <v>0</v>
      </c>
      <c r="CV117" s="5">
        <f t="shared" ca="1" si="562"/>
        <v>94129.1</v>
      </c>
      <c r="CW117" s="5">
        <f t="shared" ca="1" si="562"/>
        <v>229701</v>
      </c>
      <c r="CX117" s="5">
        <f t="shared" ca="1" si="562"/>
        <v>0</v>
      </c>
      <c r="CY117" s="5">
        <f t="shared" ca="1" si="562"/>
        <v>0</v>
      </c>
      <c r="CZ117" s="5">
        <f t="shared" ca="1" si="563"/>
        <v>0</v>
      </c>
      <c r="DA117" s="5"/>
      <c r="DB117" s="5">
        <f t="shared" ca="1" si="564"/>
        <v>1810.51</v>
      </c>
      <c r="DC117" s="5">
        <f t="shared" ca="1" si="564"/>
        <v>1201.47</v>
      </c>
      <c r="DD117" s="5">
        <f t="shared" ca="1" si="564"/>
        <v>0</v>
      </c>
      <c r="DE117" s="5">
        <f t="shared" ca="1" si="564"/>
        <v>0</v>
      </c>
      <c r="DF117" s="5">
        <f t="shared" ca="1" si="564"/>
        <v>0</v>
      </c>
      <c r="DG117" s="5">
        <f t="shared" ca="1" si="564"/>
        <v>0</v>
      </c>
      <c r="DH117" s="5">
        <f t="shared" ca="1" si="564"/>
        <v>609.04499999999996</v>
      </c>
      <c r="DI117" s="5">
        <f t="shared" ca="1" si="564"/>
        <v>0</v>
      </c>
      <c r="DJ117" s="5">
        <f t="shared" ca="1" si="564"/>
        <v>0</v>
      </c>
      <c r="DK117" s="5">
        <f t="shared" ca="1" si="564"/>
        <v>0</v>
      </c>
      <c r="DL117" s="5">
        <f t="shared" ca="1" si="564"/>
        <v>0</v>
      </c>
      <c r="DM117" s="5">
        <f t="shared" ca="1" si="565"/>
        <v>0</v>
      </c>
      <c r="DN117" s="5"/>
      <c r="DO117" s="5">
        <f t="shared" ca="1" si="566"/>
        <v>127.506</v>
      </c>
      <c r="DP117" s="5">
        <f t="shared" ca="1" si="566"/>
        <v>4.52738</v>
      </c>
      <c r="DQ117" s="5">
        <f t="shared" ca="1" si="566"/>
        <v>56.040199999999999</v>
      </c>
      <c r="DR117" s="5">
        <f t="shared" ca="1" si="566"/>
        <v>12.7356</v>
      </c>
      <c r="DS117" s="5">
        <f t="shared" ca="1" si="566"/>
        <v>0</v>
      </c>
      <c r="DT117" s="5">
        <f t="shared" ca="1" si="566"/>
        <v>0.754355</v>
      </c>
      <c r="DU117" s="5">
        <f t="shared" ca="1" si="566"/>
        <v>2.0487299999999999</v>
      </c>
      <c r="DV117" s="5">
        <f t="shared" ca="1" si="566"/>
        <v>51.400100000000002</v>
      </c>
      <c r="DW117" s="5"/>
      <c r="DX117" s="19">
        <f t="shared" ca="1" si="483"/>
        <v>30.799797120150366</v>
      </c>
      <c r="DY117" s="19">
        <f t="shared" ca="1" si="484"/>
        <v>2.24088388099978</v>
      </c>
      <c r="DZ117" s="19">
        <f t="shared" ca="1" si="485"/>
        <v>5.2347049851010103</v>
      </c>
      <c r="EA117" s="19">
        <f t="shared" ca="1" si="486"/>
        <v>1.4802821372497099</v>
      </c>
      <c r="EB117" s="19">
        <f t="shared" ca="1" si="487"/>
        <v>0</v>
      </c>
      <c r="EC117" s="19">
        <f t="shared" ca="1" si="488"/>
        <v>0.10494414091198967</v>
      </c>
      <c r="ED117" s="19">
        <f t="shared" ca="1" si="489"/>
        <v>1.1356889523717175</v>
      </c>
      <c r="EE117" s="19">
        <f t="shared" ca="1" si="490"/>
        <v>5.9888432715867514</v>
      </c>
      <c r="EF117" s="19">
        <f t="shared" ca="1" si="491"/>
        <v>14.61443154483309</v>
      </c>
      <c r="EG117" s="19">
        <f t="shared" ca="1" si="492"/>
        <v>0</v>
      </c>
      <c r="EH117" s="19">
        <f t="shared" ca="1" si="493"/>
        <v>0</v>
      </c>
      <c r="EI117" s="5"/>
      <c r="EJ117" s="5"/>
      <c r="EK117" s="5"/>
      <c r="EL117" s="5">
        <f t="shared" ca="1" si="572"/>
        <v>431030</v>
      </c>
      <c r="EM117" s="5">
        <f t="shared" ca="1" si="572"/>
        <v>7.8172899999999998</v>
      </c>
      <c r="EN117" s="5">
        <f t="shared" ca="1" si="572"/>
        <v>82276</v>
      </c>
      <c r="EO117" s="5">
        <f t="shared" ca="1" si="572"/>
        <v>23266.2</v>
      </c>
      <c r="EP117" s="5">
        <f t="shared" ca="1" si="572"/>
        <v>0</v>
      </c>
      <c r="EQ117" s="5">
        <f t="shared" ca="1" si="572"/>
        <v>1649.45</v>
      </c>
      <c r="ER117" s="5">
        <f t="shared" ca="1" si="572"/>
        <v>0</v>
      </c>
      <c r="ES117" s="5">
        <f t="shared" ca="1" si="572"/>
        <v>94129.1</v>
      </c>
      <c r="ET117" s="5">
        <f t="shared" ca="1" si="572"/>
        <v>229701</v>
      </c>
      <c r="EU117" s="5">
        <f t="shared" ca="1" si="572"/>
        <v>0</v>
      </c>
      <c r="EV117" s="5">
        <f t="shared" ca="1" si="572"/>
        <v>0</v>
      </c>
      <c r="EW117" s="5">
        <f t="shared" ca="1" si="552"/>
        <v>0</v>
      </c>
      <c r="EX117" s="5"/>
      <c r="EY117" s="5">
        <f t="shared" ca="1" si="573"/>
        <v>1810.51</v>
      </c>
      <c r="EZ117" s="5">
        <f t="shared" ca="1" si="573"/>
        <v>1201.47</v>
      </c>
      <c r="FA117" s="5">
        <f t="shared" ca="1" si="573"/>
        <v>0</v>
      </c>
      <c r="FB117" s="5">
        <f t="shared" ca="1" si="573"/>
        <v>0</v>
      </c>
      <c r="FC117" s="5">
        <f t="shared" ca="1" si="573"/>
        <v>0</v>
      </c>
      <c r="FD117" s="5">
        <f t="shared" ca="1" si="573"/>
        <v>0</v>
      </c>
      <c r="FE117" s="5">
        <f t="shared" ca="1" si="573"/>
        <v>609.04499999999996</v>
      </c>
      <c r="FF117" s="5">
        <f t="shared" ca="1" si="573"/>
        <v>0</v>
      </c>
      <c r="FG117" s="5">
        <f t="shared" ca="1" si="573"/>
        <v>0</v>
      </c>
      <c r="FH117" s="5">
        <f t="shared" ca="1" si="573"/>
        <v>0</v>
      </c>
      <c r="FI117" s="5">
        <f t="shared" ca="1" si="573"/>
        <v>0</v>
      </c>
      <c r="FJ117" s="5">
        <f t="shared" ca="1" si="554"/>
        <v>0</v>
      </c>
      <c r="FK117" s="5"/>
      <c r="FL117" s="5">
        <f t="shared" ca="1" si="555"/>
        <v>127.506</v>
      </c>
      <c r="FM117" s="5">
        <f t="shared" ca="1" si="555"/>
        <v>4.52738</v>
      </c>
      <c r="FN117" s="5">
        <f t="shared" ca="1" si="555"/>
        <v>56.040199999999999</v>
      </c>
      <c r="FO117" s="5">
        <f t="shared" ca="1" si="555"/>
        <v>12.7356</v>
      </c>
      <c r="FP117" s="5">
        <f t="shared" ca="1" si="555"/>
        <v>0</v>
      </c>
      <c r="FQ117" s="5">
        <f t="shared" ca="1" si="555"/>
        <v>0.754355</v>
      </c>
      <c r="FR117" s="5">
        <f t="shared" ca="1" si="555"/>
        <v>2.0487299999999999</v>
      </c>
      <c r="FS117" s="5">
        <f t="shared" ca="1" si="555"/>
        <v>51.400100000000002</v>
      </c>
      <c r="FT117" s="5"/>
      <c r="FU117" s="19">
        <f t="shared" ca="1" si="494"/>
        <v>30.799797120150366</v>
      </c>
      <c r="FV117" s="19">
        <f t="shared" ca="1" si="495"/>
        <v>2.24088388099978</v>
      </c>
      <c r="FW117" s="19">
        <f t="shared" ca="1" si="496"/>
        <v>5.2347049851010103</v>
      </c>
      <c r="FX117" s="19">
        <f t="shared" ca="1" si="497"/>
        <v>1.4802821372497099</v>
      </c>
      <c r="FY117" s="19">
        <f t="shared" ca="1" si="498"/>
        <v>0</v>
      </c>
      <c r="FZ117" s="19">
        <f t="shared" ca="1" si="499"/>
        <v>0.10494414091198967</v>
      </c>
      <c r="GA117" s="19">
        <f t="shared" ca="1" si="500"/>
        <v>1.1356889523717175</v>
      </c>
      <c r="GB117" s="19">
        <f t="shared" ca="1" si="501"/>
        <v>5.9888432715867514</v>
      </c>
      <c r="GC117" s="19">
        <f t="shared" ca="1" si="502"/>
        <v>14.61443154483309</v>
      </c>
      <c r="GD117" s="19">
        <f t="shared" ca="1" si="503"/>
        <v>0</v>
      </c>
      <c r="GE117" s="19">
        <f t="shared" ca="1" si="504"/>
        <v>0</v>
      </c>
      <c r="GF117" s="5"/>
      <c r="GG117" s="5"/>
      <c r="GH117" s="5"/>
      <c r="GI117" s="5">
        <f t="shared" ca="1" si="567"/>
        <v>399479</v>
      </c>
      <c r="GJ117" s="5">
        <f t="shared" ca="1" si="567"/>
        <v>9.9137199999999996</v>
      </c>
      <c r="GK117" s="5">
        <f t="shared" ca="1" si="567"/>
        <v>73715.600000000006</v>
      </c>
      <c r="GL117" s="5">
        <f t="shared" ca="1" si="567"/>
        <v>36411.699999999997</v>
      </c>
      <c r="GM117" s="5">
        <f t="shared" ca="1" si="567"/>
        <v>0</v>
      </c>
      <c r="GN117" s="5">
        <f t="shared" ca="1" si="567"/>
        <v>1420.55</v>
      </c>
      <c r="GO117" s="5">
        <f t="shared" ca="1" si="567"/>
        <v>0</v>
      </c>
      <c r="GP117" s="5">
        <f t="shared" ca="1" si="567"/>
        <v>58219.7</v>
      </c>
      <c r="GQ117" s="5">
        <f t="shared" ca="1" si="567"/>
        <v>229701</v>
      </c>
      <c r="GR117" s="5">
        <f t="shared" ca="1" si="567"/>
        <v>0</v>
      </c>
      <c r="GS117" s="5">
        <f t="shared" ca="1" si="567"/>
        <v>0</v>
      </c>
      <c r="GT117" s="5">
        <f t="shared" ca="1" si="568"/>
        <v>0</v>
      </c>
      <c r="GU117" s="5"/>
      <c r="GV117" s="5">
        <f t="shared" ca="1" si="569"/>
        <v>2382.62</v>
      </c>
      <c r="GW117" s="5">
        <f t="shared" ca="1" si="569"/>
        <v>1742.19</v>
      </c>
      <c r="GX117" s="5">
        <f t="shared" ca="1" si="569"/>
        <v>0</v>
      </c>
      <c r="GY117" s="5">
        <f t="shared" ca="1" si="569"/>
        <v>0</v>
      </c>
      <c r="GZ117" s="5">
        <f t="shared" ca="1" si="569"/>
        <v>0</v>
      </c>
      <c r="HA117" s="5">
        <f t="shared" ca="1" si="569"/>
        <v>0</v>
      </c>
      <c r="HB117" s="5">
        <f t="shared" ca="1" si="569"/>
        <v>640.42700000000002</v>
      </c>
      <c r="HC117" s="5">
        <f t="shared" ca="1" si="569"/>
        <v>0</v>
      </c>
      <c r="HD117" s="5">
        <f t="shared" ca="1" si="569"/>
        <v>0</v>
      </c>
      <c r="HE117" s="5">
        <f t="shared" ca="1" si="569"/>
        <v>0</v>
      </c>
      <c r="HF117" s="5">
        <f t="shared" ca="1" si="569"/>
        <v>0</v>
      </c>
      <c r="HG117" s="5">
        <f t="shared" ca="1" si="570"/>
        <v>0</v>
      </c>
      <c r="HH117" s="5"/>
      <c r="HI117" s="5">
        <f t="shared" ca="1" si="571"/>
        <v>111.24299999999999</v>
      </c>
      <c r="HJ117" s="5">
        <f t="shared" ca="1" si="571"/>
        <v>6.5460900000000004</v>
      </c>
      <c r="HK117" s="5">
        <f t="shared" ca="1" si="571"/>
        <v>50.050600000000003</v>
      </c>
      <c r="HL117" s="5">
        <f t="shared" ca="1" si="571"/>
        <v>19.845700000000001</v>
      </c>
      <c r="HM117" s="5">
        <f t="shared" ca="1" si="571"/>
        <v>0</v>
      </c>
      <c r="HN117" s="5">
        <f t="shared" ca="1" si="571"/>
        <v>0.65078000000000003</v>
      </c>
      <c r="HO117" s="5">
        <f t="shared" ca="1" si="571"/>
        <v>2.15421</v>
      </c>
      <c r="HP117" s="5">
        <f t="shared" ca="1" si="571"/>
        <v>31.995200000000001</v>
      </c>
      <c r="HQ117" s="5"/>
      <c r="HR117" s="19">
        <f t="shared" ca="1" si="535"/>
        <v>29.859221299400684</v>
      </c>
      <c r="HS117" s="19">
        <f t="shared" ca="1" si="536"/>
        <v>3.2493002810601963</v>
      </c>
      <c r="HT117" s="19">
        <f t="shared" ca="1" si="537"/>
        <v>4.6900605133904429</v>
      </c>
      <c r="HU117" s="19">
        <f t="shared" ca="1" si="538"/>
        <v>2.3166477162963983</v>
      </c>
      <c r="HV117" s="19">
        <f t="shared" ca="1" si="539"/>
        <v>0</v>
      </c>
      <c r="HW117" s="19">
        <f t="shared" ca="1" si="540"/>
        <v>9.03806719649137E-2</v>
      </c>
      <c r="HX117" s="19">
        <f t="shared" ca="1" si="541"/>
        <v>1.1942071089994368</v>
      </c>
      <c r="HY117" s="19">
        <f t="shared" ca="1" si="542"/>
        <v>3.7041537486154565</v>
      </c>
      <c r="HZ117" s="19">
        <f t="shared" ca="1" si="543"/>
        <v>14.61443154483309</v>
      </c>
      <c r="IA117" s="19">
        <f t="shared" ca="1" si="544"/>
        <v>0</v>
      </c>
      <c r="IB117" s="19">
        <f t="shared" ca="1" si="545"/>
        <v>0</v>
      </c>
      <c r="IC117" s="5"/>
      <c r="ID117" s="5"/>
      <c r="IE117" s="5"/>
      <c r="IF117" s="5">
        <f t="shared" ca="1" si="574"/>
        <v>399479</v>
      </c>
      <c r="IG117" s="5">
        <f t="shared" ca="1" si="574"/>
        <v>9.9137199999999996</v>
      </c>
      <c r="IH117" s="5">
        <f t="shared" ca="1" si="574"/>
        <v>73715.600000000006</v>
      </c>
      <c r="II117" s="5">
        <f t="shared" ca="1" si="574"/>
        <v>36411.699999999997</v>
      </c>
      <c r="IJ117" s="5">
        <f t="shared" ca="1" si="574"/>
        <v>0</v>
      </c>
      <c r="IK117" s="5">
        <f t="shared" ca="1" si="574"/>
        <v>1420.55</v>
      </c>
      <c r="IL117" s="5">
        <f t="shared" ca="1" si="574"/>
        <v>0</v>
      </c>
      <c r="IM117" s="5">
        <f t="shared" ca="1" si="574"/>
        <v>58219.7</v>
      </c>
      <c r="IN117" s="5">
        <f t="shared" ca="1" si="574"/>
        <v>229701</v>
      </c>
      <c r="IO117" s="5">
        <f t="shared" ca="1" si="574"/>
        <v>0</v>
      </c>
      <c r="IP117" s="5">
        <f t="shared" ca="1" si="574"/>
        <v>0</v>
      </c>
      <c r="IQ117" s="5">
        <f t="shared" ca="1" si="557"/>
        <v>0</v>
      </c>
      <c r="IR117" s="5"/>
      <c r="IS117" s="5">
        <f t="shared" ca="1" si="575"/>
        <v>2382.62</v>
      </c>
      <c r="IT117" s="5">
        <f t="shared" ca="1" si="575"/>
        <v>1742.19</v>
      </c>
      <c r="IU117" s="5">
        <f t="shared" ca="1" si="575"/>
        <v>0</v>
      </c>
      <c r="IV117" s="5">
        <f t="shared" ca="1" si="575"/>
        <v>0</v>
      </c>
      <c r="IW117" s="5">
        <f t="shared" ca="1" si="575"/>
        <v>0</v>
      </c>
      <c r="IX117" s="5">
        <f t="shared" ca="1" si="575"/>
        <v>0</v>
      </c>
      <c r="IY117" s="5">
        <f t="shared" ca="1" si="575"/>
        <v>640.42700000000002</v>
      </c>
      <c r="IZ117" s="5">
        <f t="shared" ca="1" si="575"/>
        <v>0</v>
      </c>
      <c r="JA117" s="5">
        <f t="shared" ca="1" si="575"/>
        <v>0</v>
      </c>
      <c r="JB117" s="5">
        <f t="shared" ca="1" si="575"/>
        <v>0</v>
      </c>
      <c r="JC117" s="5">
        <f t="shared" ca="1" si="575"/>
        <v>0</v>
      </c>
      <c r="JD117" s="5">
        <f t="shared" ca="1" si="559"/>
        <v>0</v>
      </c>
      <c r="JE117" s="5"/>
      <c r="JF117" s="5">
        <f t="shared" ca="1" si="560"/>
        <v>111.24299999999999</v>
      </c>
      <c r="JG117" s="5">
        <f t="shared" ca="1" si="560"/>
        <v>6.5460900000000004</v>
      </c>
      <c r="JH117" s="5">
        <f t="shared" ca="1" si="560"/>
        <v>50.050600000000003</v>
      </c>
      <c r="JI117" s="5">
        <f t="shared" ca="1" si="560"/>
        <v>19.845700000000001</v>
      </c>
      <c r="JJ117" s="5">
        <f t="shared" ca="1" si="560"/>
        <v>0</v>
      </c>
      <c r="JK117" s="5">
        <f t="shared" ca="1" si="560"/>
        <v>0.65078000000000003</v>
      </c>
      <c r="JL117" s="5">
        <f t="shared" ca="1" si="560"/>
        <v>2.15421</v>
      </c>
      <c r="JM117" s="5">
        <f t="shared" ca="1" si="560"/>
        <v>31.995200000000001</v>
      </c>
      <c r="JN117" s="5"/>
      <c r="JO117" s="19">
        <f t="shared" ca="1" si="505"/>
        <v>29.859221299400684</v>
      </c>
      <c r="JP117" s="19">
        <f t="shared" ca="1" si="506"/>
        <v>3.2493002810601963</v>
      </c>
      <c r="JQ117" s="19">
        <f t="shared" ca="1" si="507"/>
        <v>4.6900605133904429</v>
      </c>
      <c r="JR117" s="19">
        <f t="shared" ca="1" si="508"/>
        <v>2.3166477162963983</v>
      </c>
      <c r="JS117" s="19">
        <f t="shared" ca="1" si="509"/>
        <v>0</v>
      </c>
      <c r="JT117" s="19">
        <f t="shared" ca="1" si="510"/>
        <v>9.03806719649137E-2</v>
      </c>
      <c r="JU117" s="19">
        <f t="shared" ca="1" si="511"/>
        <v>1.1942071089994368</v>
      </c>
      <c r="JV117" s="19">
        <f t="shared" ca="1" si="512"/>
        <v>3.7041537486154565</v>
      </c>
      <c r="JW117" s="19">
        <f t="shared" ca="1" si="513"/>
        <v>14.61443154483309</v>
      </c>
      <c r="JX117" s="19">
        <f t="shared" ca="1" si="514"/>
        <v>0</v>
      </c>
      <c r="JY117" s="19">
        <f t="shared" ca="1" si="515"/>
        <v>0</v>
      </c>
    </row>
    <row r="118" spans="1:285" ht="15" customHeight="1" x14ac:dyDescent="0.25">
      <c r="A118" s="5">
        <f>IF('Old Results'!E98='New Results'!E98,'New Results'!E98,"0")</f>
        <v>53627.8</v>
      </c>
      <c r="B118" s="5">
        <f t="shared" si="561"/>
        <v>0</v>
      </c>
      <c r="C118" s="27">
        <f t="shared" si="413"/>
        <v>97</v>
      </c>
      <c r="D118" s="41" t="str">
        <f>'Old Results'!C98</f>
        <v>0307216-OffMed-HVACPVAV Design</v>
      </c>
      <c r="E118" s="41" t="str">
        <f>'New Results'!C98</f>
        <v>0307216-OffMed-HVACPVAV Design</v>
      </c>
      <c r="F118" s="5">
        <f t="shared" ref="F118:F145" ca="1" si="580">IF(AND($CO118&gt;0,$EL118&gt;0),CO118-EL118,0)</f>
        <v>0</v>
      </c>
      <c r="G118" s="5">
        <f t="shared" ref="G118:G145" ca="1" si="581">IF(AND($CO118&gt;0,$EL118&gt;0),CP118-EM118,0)</f>
        <v>0</v>
      </c>
      <c r="H118" s="5">
        <f t="shared" ref="H118:H145" ca="1" si="582">IF(AND($CO118&gt;0,$EL118&gt;0),CQ118-EN118,0)</f>
        <v>0</v>
      </c>
      <c r="I118" s="5">
        <f t="shared" ref="I118:I145" ca="1" si="583">IF(AND($CO118&gt;0,$EL118&gt;0),CR118-EO118,0)</f>
        <v>0</v>
      </c>
      <c r="J118" s="5">
        <f t="shared" ref="J118:J145" ca="1" si="584">IF(AND($CO118&gt;0,$EL118&gt;0),CS118-EP118,0)</f>
        <v>0</v>
      </c>
      <c r="K118" s="5">
        <f t="shared" ref="K118:K145" ca="1" si="585">IF(AND($CO118&gt;0,$EL118&gt;0),CT118-EQ118,0)</f>
        <v>0</v>
      </c>
      <c r="L118" s="5">
        <f t="shared" ref="L118:L145" ca="1" si="586">IF(AND($CO118&gt;0,$EL118&gt;0),CU118-ER118,0)</f>
        <v>0</v>
      </c>
      <c r="M118" s="5">
        <f t="shared" ref="M118:M145" ca="1" si="587">IF(AND($CO118&gt;0,$EL118&gt;0),CV118-ES118,0)</f>
        <v>0</v>
      </c>
      <c r="N118" s="5">
        <f t="shared" ref="N118:N145" ca="1" si="588">IF(AND($CO118&gt;0,$EL118&gt;0),CW118-ET118,0)</f>
        <v>0</v>
      </c>
      <c r="O118" s="5">
        <f t="shared" ref="O118:O145" ca="1" si="589">IF(AND($CO118&gt;0,$EL118&gt;0),CX118-EU118,0)</f>
        <v>0</v>
      </c>
      <c r="P118" s="5">
        <f t="shared" ref="P118:Q145" ca="1" si="590">IF(AND($CO118&gt;0,$EL118&gt;0),CY118-EV118,0)</f>
        <v>0</v>
      </c>
      <c r="Q118" s="5">
        <f t="shared" ca="1" si="590"/>
        <v>0</v>
      </c>
      <c r="R118" s="5">
        <f t="shared" ref="R118:R145" ca="1" si="591">IF(AND($DB118&gt;0,$EY118&gt;0),DB118-EY118,0)</f>
        <v>0</v>
      </c>
      <c r="S118" s="5">
        <f t="shared" ref="S118:S145" ca="1" si="592">IF(AND($DB118&gt;0,$EY118&gt;0),DC118-EZ118,0)</f>
        <v>0</v>
      </c>
      <c r="T118" s="5">
        <f t="shared" ref="T118:T145" ca="1" si="593">IF(AND($DB118&gt;0,$EY118&gt;0),DD118-FA118,0)</f>
        <v>0</v>
      </c>
      <c r="U118" s="5">
        <f t="shared" ref="U118:U145" ca="1" si="594">IF(AND($DB118&gt;0,$EY118&gt;0),DE118-FB118,0)</f>
        <v>0</v>
      </c>
      <c r="V118" s="5">
        <f t="shared" ref="V118:V145" ca="1" si="595">IF(AND($DB118&gt;0,$EY118&gt;0),DF118-FC118,0)</f>
        <v>0</v>
      </c>
      <c r="W118" s="5">
        <f t="shared" ref="W118:W145" ca="1" si="596">IF(AND($DB118&gt;0,$EY118&gt;0),DG118-FD118,0)</f>
        <v>0</v>
      </c>
      <c r="X118" s="5">
        <f t="shared" ref="X118:X145" ca="1" si="597">IF(AND($DB118&gt;0,$EY118&gt;0),DH118-FE118,0)</f>
        <v>0</v>
      </c>
      <c r="Y118" s="5">
        <f t="shared" ref="Y118:Y145" ca="1" si="598">IF(AND($DB118&gt;0,$EY118&gt;0),DI118-FF118,0)</f>
        <v>0</v>
      </c>
      <c r="Z118" s="5">
        <f t="shared" ref="Z118:Z145" ca="1" si="599">IF(AND($DB118&gt;0,$EY118&gt;0),DJ118-FG118,0)</f>
        <v>0</v>
      </c>
      <c r="AA118" s="5">
        <f t="shared" ref="AA118:AA145" ca="1" si="600">IF(AND($DB118&gt;0,$EY118&gt;0),DK118-FH118,0)</f>
        <v>0</v>
      </c>
      <c r="AB118" s="5">
        <f t="shared" ref="AB118:AC145" ca="1" si="601">IF(AND($DB118&gt;0,$EY118&gt;0),DL118-FI118,0)</f>
        <v>0</v>
      </c>
      <c r="AC118" s="5">
        <f t="shared" ca="1" si="601"/>
        <v>0</v>
      </c>
      <c r="AD118" s="37">
        <f t="shared" ref="AD118:AD145" ca="1" si="602">IF(AND($DO118&gt;0,$FL118&gt;0),DO118-FL118,0)</f>
        <v>0</v>
      </c>
      <c r="AE118" s="37">
        <f t="shared" ref="AE118:AE145" ca="1" si="603">IF(AND($DO118&gt;0,$FL118&gt;0),DP118-FM118,0)</f>
        <v>0</v>
      </c>
      <c r="AF118" s="37">
        <f t="shared" ref="AF118:AF145" ca="1" si="604">IF(AND($DO118&gt;0,$FL118&gt;0),DQ118-FN118,0)</f>
        <v>0</v>
      </c>
      <c r="AG118" s="37">
        <f t="shared" ref="AG118:AG145" ca="1" si="605">IF(AND($DO118&gt;0,$FL118&gt;0),DR118-FO118,0)</f>
        <v>0</v>
      </c>
      <c r="AH118" s="37">
        <f t="shared" ref="AH118:AH145" ca="1" si="606">IF(AND($DO118&gt;0,$FL118&gt;0),DS118-FP118,0)</f>
        <v>0</v>
      </c>
      <c r="AI118" s="37">
        <f t="shared" ref="AI118:AI145" ca="1" si="607">IF(AND($DO118&gt;0,$FL118&gt;0),DT118-FQ118,0)</f>
        <v>0</v>
      </c>
      <c r="AJ118" s="37">
        <f t="shared" ref="AJ118:AJ145" ca="1" si="608">IF(AND($DO118&gt;0,$FL118&gt;0),DU118-FR118,0)</f>
        <v>0</v>
      </c>
      <c r="AK118" s="37">
        <f t="shared" ref="AK118:AK145" ca="1" si="609">IF(AND($DO118&gt;0,$FL118&gt;0),DV118-FS118,0)</f>
        <v>0</v>
      </c>
      <c r="AL118" s="33">
        <f t="shared" ca="1" si="516"/>
        <v>36.063286056858566</v>
      </c>
      <c r="AM118" s="33">
        <f t="shared" ca="1" si="517"/>
        <v>36.063286056858566</v>
      </c>
      <c r="AN118" s="24">
        <f t="shared" ca="1" si="462"/>
        <v>0</v>
      </c>
      <c r="AO118" s="34">
        <f t="shared" ca="1" si="576"/>
        <v>95.7</v>
      </c>
      <c r="AP118" s="34">
        <f t="shared" ca="1" si="577"/>
        <v>95.7</v>
      </c>
      <c r="AQ118" s="45">
        <f t="shared" ca="1" si="546"/>
        <v>0</v>
      </c>
      <c r="AR118" s="34">
        <f t="shared" ca="1" si="518"/>
        <v>7.9</v>
      </c>
      <c r="AS118" s="34">
        <f t="shared" ca="1" si="519"/>
        <v>7.9</v>
      </c>
      <c r="AT118" s="47">
        <f t="shared" ca="1" si="547"/>
        <v>0</v>
      </c>
      <c r="AU118" s="5"/>
      <c r="AV118" s="5">
        <f t="shared" ca="1" si="520"/>
        <v>0</v>
      </c>
      <c r="AW118" s="5">
        <f t="shared" ca="1" si="521"/>
        <v>0</v>
      </c>
      <c r="AX118" s="5">
        <f t="shared" ca="1" si="522"/>
        <v>0</v>
      </c>
      <c r="AY118" s="5">
        <f t="shared" ca="1" si="523"/>
        <v>0</v>
      </c>
      <c r="AZ118" s="5">
        <f t="shared" ca="1" si="524"/>
        <v>0</v>
      </c>
      <c r="BA118" s="5">
        <f t="shared" ca="1" si="525"/>
        <v>0</v>
      </c>
      <c r="BB118" s="5">
        <f t="shared" ca="1" si="526"/>
        <v>0</v>
      </c>
      <c r="BC118" s="5">
        <f t="shared" ca="1" si="527"/>
        <v>0</v>
      </c>
      <c r="BD118" s="5">
        <f t="shared" ca="1" si="528"/>
        <v>0</v>
      </c>
      <c r="BE118" s="5">
        <f t="shared" ca="1" si="529"/>
        <v>0</v>
      </c>
      <c r="BF118" s="5">
        <f t="shared" ca="1" si="530"/>
        <v>0</v>
      </c>
      <c r="BG118" s="5">
        <f t="shared" ca="1" si="531"/>
        <v>0</v>
      </c>
      <c r="BH118" s="5">
        <f t="shared" ref="BH118:BH145" ca="1" si="610">IF(AND($GV118&gt;0,$IS118&gt;0),GV118-IS118,0)</f>
        <v>0</v>
      </c>
      <c r="BI118" s="5">
        <f t="shared" ref="BI118:BI145" ca="1" si="611">IF(AND($GV118&gt;0,$IS118&gt;0),GW118-IT118,0)</f>
        <v>0</v>
      </c>
      <c r="BJ118" s="5">
        <f t="shared" ref="BJ118:BJ145" ca="1" si="612">IF(AND($GV118&gt;0,$IS118&gt;0),GX118-IU118,0)</f>
        <v>0</v>
      </c>
      <c r="BK118" s="5">
        <f t="shared" ref="BK118:BK145" ca="1" si="613">IF(AND($GV118&gt;0,$IS118&gt;0),GY118-IV118,0)</f>
        <v>0</v>
      </c>
      <c r="BL118" s="5">
        <f t="shared" ref="BL118:BL145" ca="1" si="614">IF(AND($GV118&gt;0,$IS118&gt;0),GZ118-IW118,0)</f>
        <v>0</v>
      </c>
      <c r="BM118" s="5">
        <f t="shared" ref="BM118:BM145" ca="1" si="615">IF(AND($GV118&gt;0,$IS118&gt;0),HA118-IX118,0)</f>
        <v>0</v>
      </c>
      <c r="BN118" s="5">
        <f t="shared" ref="BN118:BN145" ca="1" si="616">IF(AND($GV118&gt;0,$IS118&gt;0),HB118-IY118,0)</f>
        <v>0</v>
      </c>
      <c r="BO118" s="5">
        <f t="shared" ref="BO118:BO145" ca="1" si="617">IF(AND($GV118&gt;0,$IS118&gt;0),HC118-IZ118,0)</f>
        <v>0</v>
      </c>
      <c r="BP118" s="5">
        <f t="shared" ref="BP118:BP145" ca="1" si="618">IF(AND($GV118&gt;0,$IS118&gt;0),HD118-JA118,0)</f>
        <v>0</v>
      </c>
      <c r="BQ118" s="5">
        <f t="shared" ref="BQ118:BQ145" ca="1" si="619">IF(AND($GV118&gt;0,$IS118&gt;0),HE118-JB118,0)</f>
        <v>0</v>
      </c>
      <c r="BR118" s="5">
        <f t="shared" ref="BR118:BS145" ca="1" si="620">IF(AND($GV118&gt;0,$IS118&gt;0),HF118-JC118,0)</f>
        <v>0</v>
      </c>
      <c r="BS118" s="5">
        <f t="shared" ca="1" si="620"/>
        <v>0</v>
      </c>
      <c r="BT118" s="37">
        <f t="shared" ref="BT118:BT145" ca="1" si="621">IF(AND($HI118&gt;0,$JF118&gt;0),HI118-JF118,0)</f>
        <v>0</v>
      </c>
      <c r="BU118" s="37">
        <f t="shared" ref="BU118:BU145" ca="1" si="622">IF(AND($HI118&gt;0,$JF118&gt;0),HJ118-JG118,0)</f>
        <v>0</v>
      </c>
      <c r="BV118" s="37">
        <f t="shared" ref="BV118:BV145" ca="1" si="623">IF(AND($HI118&gt;0,$JF118&gt;0),HK118-JH118,0)</f>
        <v>0</v>
      </c>
      <c r="BW118" s="37">
        <f t="shared" ref="BW118:BW145" ca="1" si="624">IF(AND($HI118&gt;0,$JF118&gt;0),HL118-JI118,0)</f>
        <v>0</v>
      </c>
      <c r="BX118" s="37">
        <f t="shared" ref="BX118:BX145" ca="1" si="625">IF(AND($HI118&gt;0,$JF118&gt;0),HM118-JJ118,0)</f>
        <v>0</v>
      </c>
      <c r="BY118" s="37">
        <f t="shared" ref="BY118:BY145" ca="1" si="626">IF(AND($HI118&gt;0,$JF118&gt;0),HN118-JK118,0)</f>
        <v>0</v>
      </c>
      <c r="BZ118" s="37">
        <f t="shared" ref="BZ118:BZ145" ca="1" si="627">IF(AND($HI118&gt;0,$JF118&gt;0),HO118-JL118,0)</f>
        <v>0</v>
      </c>
      <c r="CA118" s="19">
        <f t="shared" ref="CA118:CA145" ca="1" si="628">IF(AND($HI118&gt;0,$JF118&gt;0),HP118-JM118,0)</f>
        <v>0</v>
      </c>
      <c r="CB118" s="33">
        <f t="shared" ca="1" si="532"/>
        <v>37.812111255729306</v>
      </c>
      <c r="CC118" s="33">
        <f t="shared" ca="1" si="533"/>
        <v>37.812111255729306</v>
      </c>
      <c r="CD118" s="24">
        <f t="shared" ca="1" si="482"/>
        <v>0</v>
      </c>
      <c r="CE118" s="34">
        <f t="shared" ca="1" si="578"/>
        <v>103.575</v>
      </c>
      <c r="CF118" s="34">
        <f t="shared" ca="1" si="579"/>
        <v>103.575</v>
      </c>
      <c r="CG118" s="45">
        <f t="shared" ca="1" si="534"/>
        <v>0</v>
      </c>
      <c r="CH118" s="5"/>
      <c r="CJ118" s="5">
        <f t="shared" ca="1" si="548"/>
        <v>97</v>
      </c>
      <c r="CK118" s="5">
        <f t="shared" ca="1" si="549"/>
        <v>93</v>
      </c>
      <c r="CL118" s="63">
        <f t="shared" ca="1" si="550"/>
        <v>4.123711340206182E-2</v>
      </c>
      <c r="CO118" s="5">
        <f t="shared" ca="1" si="562"/>
        <v>358441</v>
      </c>
      <c r="CP118" s="5">
        <f t="shared" ca="1" si="562"/>
        <v>41.644399999999997</v>
      </c>
      <c r="CQ118" s="5">
        <f t="shared" ca="1" si="562"/>
        <v>42830</v>
      </c>
      <c r="CR118" s="5">
        <f t="shared" ca="1" si="562"/>
        <v>18700.2</v>
      </c>
      <c r="CS118" s="5">
        <f t="shared" ca="1" si="562"/>
        <v>0</v>
      </c>
      <c r="CT118" s="5">
        <f t="shared" ca="1" si="562"/>
        <v>4423.67</v>
      </c>
      <c r="CU118" s="5">
        <f t="shared" ca="1" si="562"/>
        <v>0</v>
      </c>
      <c r="CV118" s="5">
        <f t="shared" ca="1" si="562"/>
        <v>62743.9</v>
      </c>
      <c r="CW118" s="5">
        <f t="shared" ca="1" si="562"/>
        <v>229701</v>
      </c>
      <c r="CX118" s="5">
        <f t="shared" ca="1" si="562"/>
        <v>0</v>
      </c>
      <c r="CY118" s="5">
        <f t="shared" ca="1" si="562"/>
        <v>0</v>
      </c>
      <c r="CZ118" s="5">
        <f t="shared" ca="1" si="563"/>
        <v>0</v>
      </c>
      <c r="DA118" s="5"/>
      <c r="DB118" s="5">
        <f t="shared" ca="1" si="564"/>
        <v>7109.94</v>
      </c>
      <c r="DC118" s="5">
        <f t="shared" ca="1" si="564"/>
        <v>6400.45</v>
      </c>
      <c r="DD118" s="5">
        <f t="shared" ca="1" si="564"/>
        <v>0</v>
      </c>
      <c r="DE118" s="5">
        <f t="shared" ca="1" si="564"/>
        <v>0</v>
      </c>
      <c r="DF118" s="5">
        <f t="shared" ca="1" si="564"/>
        <v>0</v>
      </c>
      <c r="DG118" s="5">
        <f t="shared" ca="1" si="564"/>
        <v>0</v>
      </c>
      <c r="DH118" s="5">
        <f t="shared" ca="1" si="564"/>
        <v>709.48599999999999</v>
      </c>
      <c r="DI118" s="5">
        <f t="shared" ca="1" si="564"/>
        <v>0</v>
      </c>
      <c r="DJ118" s="5">
        <f t="shared" ca="1" si="564"/>
        <v>0</v>
      </c>
      <c r="DK118" s="5">
        <f t="shared" ca="1" si="564"/>
        <v>0</v>
      </c>
      <c r="DL118" s="5">
        <f t="shared" ca="1" si="564"/>
        <v>0</v>
      </c>
      <c r="DM118" s="5">
        <f t="shared" ca="1" si="565"/>
        <v>0</v>
      </c>
      <c r="DN118" s="5"/>
      <c r="DO118" s="5">
        <f t="shared" ca="1" si="566"/>
        <v>95.7</v>
      </c>
      <c r="DP118" s="5">
        <f t="shared" ca="1" si="566"/>
        <v>23.6633</v>
      </c>
      <c r="DQ118" s="5">
        <f t="shared" ca="1" si="566"/>
        <v>25.3872</v>
      </c>
      <c r="DR118" s="5">
        <f t="shared" ca="1" si="566"/>
        <v>9.7007399999999997</v>
      </c>
      <c r="DS118" s="5">
        <f t="shared" ca="1" si="566"/>
        <v>0</v>
      </c>
      <c r="DT118" s="5">
        <f t="shared" ca="1" si="566"/>
        <v>2.28295</v>
      </c>
      <c r="DU118" s="5">
        <f t="shared" ca="1" si="566"/>
        <v>2.3921999999999999</v>
      </c>
      <c r="DV118" s="5">
        <f t="shared" ca="1" si="566"/>
        <v>32.273600000000002</v>
      </c>
      <c r="DW118" s="5"/>
      <c r="DX118" s="19">
        <f t="shared" ca="1" si="483"/>
        <v>36.063286056858566</v>
      </c>
      <c r="DY118" s="19">
        <f t="shared" ca="1" si="484"/>
        <v>11.937597490346425</v>
      </c>
      <c r="DZ118" s="19">
        <f t="shared" ca="1" si="485"/>
        <v>2.7250038226442252</v>
      </c>
      <c r="EA118" s="19">
        <f t="shared" ca="1" si="486"/>
        <v>1.1897762429187846</v>
      </c>
      <c r="EB118" s="19">
        <f t="shared" ca="1" si="487"/>
        <v>0</v>
      </c>
      <c r="EC118" s="19">
        <f t="shared" ca="1" si="488"/>
        <v>0.28145033061210789</v>
      </c>
      <c r="ED118" s="19">
        <f t="shared" ca="1" si="489"/>
        <v>1.3229817370841244</v>
      </c>
      <c r="EE118" s="19">
        <f t="shared" ca="1" si="490"/>
        <v>3.9920001715528137</v>
      </c>
      <c r="EF118" s="19">
        <f t="shared" ca="1" si="491"/>
        <v>14.61443154483309</v>
      </c>
      <c r="EG118" s="19">
        <f t="shared" ca="1" si="492"/>
        <v>0</v>
      </c>
      <c r="EH118" s="19">
        <f t="shared" ca="1" si="493"/>
        <v>0</v>
      </c>
      <c r="EI118" s="5"/>
      <c r="EJ118" s="5"/>
      <c r="EK118" s="5"/>
      <c r="EL118" s="5">
        <f t="shared" ca="1" si="572"/>
        <v>358441</v>
      </c>
      <c r="EM118" s="5">
        <f t="shared" ca="1" si="572"/>
        <v>41.644399999999997</v>
      </c>
      <c r="EN118" s="5">
        <f t="shared" ca="1" si="572"/>
        <v>42830</v>
      </c>
      <c r="EO118" s="5">
        <f t="shared" ca="1" si="572"/>
        <v>18700.2</v>
      </c>
      <c r="EP118" s="5">
        <f t="shared" ca="1" si="572"/>
        <v>0</v>
      </c>
      <c r="EQ118" s="5">
        <f t="shared" ca="1" si="572"/>
        <v>4423.67</v>
      </c>
      <c r="ER118" s="5">
        <f t="shared" ca="1" si="572"/>
        <v>0</v>
      </c>
      <c r="ES118" s="5">
        <f t="shared" ca="1" si="572"/>
        <v>62743.9</v>
      </c>
      <c r="ET118" s="5">
        <f t="shared" ca="1" si="572"/>
        <v>229701</v>
      </c>
      <c r="EU118" s="5">
        <f t="shared" ca="1" si="572"/>
        <v>0</v>
      </c>
      <c r="EV118" s="5">
        <f t="shared" ca="1" si="572"/>
        <v>0</v>
      </c>
      <c r="EW118" s="5">
        <f t="shared" ca="1" si="552"/>
        <v>0</v>
      </c>
      <c r="EX118" s="5"/>
      <c r="EY118" s="5">
        <f t="shared" ca="1" si="573"/>
        <v>7109.94</v>
      </c>
      <c r="EZ118" s="5">
        <f t="shared" ca="1" si="573"/>
        <v>6400.45</v>
      </c>
      <c r="FA118" s="5">
        <f t="shared" ca="1" si="573"/>
        <v>0</v>
      </c>
      <c r="FB118" s="5">
        <f t="shared" ca="1" si="573"/>
        <v>0</v>
      </c>
      <c r="FC118" s="5">
        <f t="shared" ca="1" si="573"/>
        <v>0</v>
      </c>
      <c r="FD118" s="5">
        <f t="shared" ca="1" si="573"/>
        <v>0</v>
      </c>
      <c r="FE118" s="5">
        <f t="shared" ca="1" si="573"/>
        <v>709.48599999999999</v>
      </c>
      <c r="FF118" s="5">
        <f t="shared" ca="1" si="573"/>
        <v>0</v>
      </c>
      <c r="FG118" s="5">
        <f t="shared" ca="1" si="573"/>
        <v>0</v>
      </c>
      <c r="FH118" s="5">
        <f t="shared" ca="1" si="573"/>
        <v>0</v>
      </c>
      <c r="FI118" s="5">
        <f t="shared" ca="1" si="573"/>
        <v>0</v>
      </c>
      <c r="FJ118" s="5">
        <f t="shared" ca="1" si="554"/>
        <v>0</v>
      </c>
      <c r="FK118" s="5"/>
      <c r="FL118" s="5">
        <f t="shared" ca="1" si="555"/>
        <v>95.7</v>
      </c>
      <c r="FM118" s="5">
        <f t="shared" ca="1" si="555"/>
        <v>23.6633</v>
      </c>
      <c r="FN118" s="5">
        <f t="shared" ca="1" si="555"/>
        <v>25.3872</v>
      </c>
      <c r="FO118" s="5">
        <f t="shared" ca="1" si="555"/>
        <v>9.7007399999999997</v>
      </c>
      <c r="FP118" s="5">
        <f t="shared" ca="1" si="555"/>
        <v>0</v>
      </c>
      <c r="FQ118" s="5">
        <f t="shared" ca="1" si="555"/>
        <v>2.28295</v>
      </c>
      <c r="FR118" s="5">
        <f t="shared" ca="1" si="555"/>
        <v>2.3921999999999999</v>
      </c>
      <c r="FS118" s="5">
        <f t="shared" ca="1" si="555"/>
        <v>32.273600000000002</v>
      </c>
      <c r="FT118" s="5"/>
      <c r="FU118" s="19">
        <f t="shared" ca="1" si="494"/>
        <v>36.063286056858566</v>
      </c>
      <c r="FV118" s="19">
        <f t="shared" ca="1" si="495"/>
        <v>11.937597490346425</v>
      </c>
      <c r="FW118" s="19">
        <f t="shared" ca="1" si="496"/>
        <v>2.7250038226442252</v>
      </c>
      <c r="FX118" s="19">
        <f t="shared" ca="1" si="497"/>
        <v>1.1897762429187846</v>
      </c>
      <c r="FY118" s="19">
        <f t="shared" ca="1" si="498"/>
        <v>0</v>
      </c>
      <c r="FZ118" s="19">
        <f t="shared" ca="1" si="499"/>
        <v>0.28145033061210789</v>
      </c>
      <c r="GA118" s="19">
        <f t="shared" ca="1" si="500"/>
        <v>1.3229817370841244</v>
      </c>
      <c r="GB118" s="19">
        <f t="shared" ca="1" si="501"/>
        <v>3.9920001715528137</v>
      </c>
      <c r="GC118" s="19">
        <f t="shared" ca="1" si="502"/>
        <v>14.61443154483309</v>
      </c>
      <c r="GD118" s="19">
        <f t="shared" ca="1" si="503"/>
        <v>0</v>
      </c>
      <c r="GE118" s="19">
        <f t="shared" ca="1" si="504"/>
        <v>0</v>
      </c>
      <c r="GF118" s="5"/>
      <c r="GG118" s="5"/>
      <c r="GH118" s="5"/>
      <c r="GI118" s="5">
        <f t="shared" ca="1" si="567"/>
        <v>370195</v>
      </c>
      <c r="GJ118" s="5">
        <f t="shared" ca="1" si="567"/>
        <v>42.200699999999998</v>
      </c>
      <c r="GK118" s="5">
        <f t="shared" ca="1" si="567"/>
        <v>39449</v>
      </c>
      <c r="GL118" s="5">
        <f t="shared" ca="1" si="567"/>
        <v>39355.9</v>
      </c>
      <c r="GM118" s="5">
        <f t="shared" ca="1" si="567"/>
        <v>0</v>
      </c>
      <c r="GN118" s="5">
        <f t="shared" ca="1" si="567"/>
        <v>2974.24</v>
      </c>
      <c r="GO118" s="5">
        <f t="shared" ca="1" si="567"/>
        <v>0</v>
      </c>
      <c r="GP118" s="5">
        <f t="shared" ca="1" si="567"/>
        <v>58672.1</v>
      </c>
      <c r="GQ118" s="5">
        <f t="shared" ca="1" si="567"/>
        <v>229701</v>
      </c>
      <c r="GR118" s="5">
        <f t="shared" ca="1" si="567"/>
        <v>0</v>
      </c>
      <c r="GS118" s="5">
        <f t="shared" ca="1" si="567"/>
        <v>0</v>
      </c>
      <c r="GT118" s="5">
        <f t="shared" ca="1" si="568"/>
        <v>0</v>
      </c>
      <c r="GU118" s="5"/>
      <c r="GV118" s="5">
        <f t="shared" ca="1" si="569"/>
        <v>7646.75</v>
      </c>
      <c r="GW118" s="5">
        <f t="shared" ca="1" si="569"/>
        <v>6905.89</v>
      </c>
      <c r="GX118" s="5">
        <f t="shared" ca="1" si="569"/>
        <v>0</v>
      </c>
      <c r="GY118" s="5">
        <f t="shared" ca="1" si="569"/>
        <v>0</v>
      </c>
      <c r="GZ118" s="5">
        <f t="shared" ca="1" si="569"/>
        <v>0</v>
      </c>
      <c r="HA118" s="5">
        <f t="shared" ca="1" si="569"/>
        <v>0</v>
      </c>
      <c r="HB118" s="5">
        <f t="shared" ca="1" si="569"/>
        <v>740.86500000000001</v>
      </c>
      <c r="HC118" s="5">
        <f t="shared" ca="1" si="569"/>
        <v>0</v>
      </c>
      <c r="HD118" s="5">
        <f t="shared" ca="1" si="569"/>
        <v>0</v>
      </c>
      <c r="HE118" s="5">
        <f t="shared" ca="1" si="569"/>
        <v>0</v>
      </c>
      <c r="HF118" s="5">
        <f t="shared" ca="1" si="569"/>
        <v>0</v>
      </c>
      <c r="HG118" s="5">
        <f t="shared" ca="1" si="570"/>
        <v>0</v>
      </c>
      <c r="HH118" s="5"/>
      <c r="HI118" s="5">
        <f t="shared" ca="1" si="571"/>
        <v>103.575</v>
      </c>
      <c r="HJ118" s="5">
        <f t="shared" ca="1" si="571"/>
        <v>25.521599999999999</v>
      </c>
      <c r="HK118" s="5">
        <f t="shared" ca="1" si="571"/>
        <v>23.3581</v>
      </c>
      <c r="HL118" s="5">
        <f t="shared" ca="1" si="571"/>
        <v>20.2728</v>
      </c>
      <c r="HM118" s="5">
        <f t="shared" ca="1" si="571"/>
        <v>0</v>
      </c>
      <c r="HN118" s="5">
        <f t="shared" ca="1" si="571"/>
        <v>1.5367500000000001</v>
      </c>
      <c r="HO118" s="5">
        <f t="shared" ca="1" si="571"/>
        <v>2.4976600000000002</v>
      </c>
      <c r="HP118" s="5">
        <f t="shared" ca="1" si="571"/>
        <v>30.388100000000001</v>
      </c>
      <c r="HQ118" s="5"/>
      <c r="HR118" s="19">
        <f t="shared" ca="1" si="535"/>
        <v>37.812111255729306</v>
      </c>
      <c r="HS118" s="19">
        <f t="shared" ca="1" si="536"/>
        <v>12.880129126840927</v>
      </c>
      <c r="HT118" s="19">
        <f t="shared" ca="1" si="537"/>
        <v>2.5098920336094332</v>
      </c>
      <c r="HU118" s="19">
        <f t="shared" ca="1" si="538"/>
        <v>2.5039686655055773</v>
      </c>
      <c r="HV118" s="19">
        <f t="shared" ca="1" si="539"/>
        <v>0</v>
      </c>
      <c r="HW118" s="19">
        <f t="shared" ca="1" si="540"/>
        <v>0.18923220568436519</v>
      </c>
      <c r="HX118" s="19">
        <f t="shared" ca="1" si="541"/>
        <v>1.3814942995983426</v>
      </c>
      <c r="HY118" s="19">
        <f t="shared" ca="1" si="542"/>
        <v>3.7329371184348412</v>
      </c>
      <c r="HZ118" s="19">
        <f t="shared" ca="1" si="543"/>
        <v>14.61443154483309</v>
      </c>
      <c r="IA118" s="19">
        <f t="shared" ca="1" si="544"/>
        <v>0</v>
      </c>
      <c r="IB118" s="19">
        <f t="shared" ca="1" si="545"/>
        <v>0</v>
      </c>
      <c r="IC118" s="5"/>
      <c r="ID118" s="5"/>
      <c r="IE118" s="5"/>
      <c r="IF118" s="5">
        <f t="shared" ca="1" si="574"/>
        <v>370195</v>
      </c>
      <c r="IG118" s="5">
        <f t="shared" ca="1" si="574"/>
        <v>42.200699999999998</v>
      </c>
      <c r="IH118" s="5">
        <f t="shared" ca="1" si="574"/>
        <v>39449</v>
      </c>
      <c r="II118" s="5">
        <f t="shared" ca="1" si="574"/>
        <v>39355.9</v>
      </c>
      <c r="IJ118" s="5">
        <f t="shared" ca="1" si="574"/>
        <v>0</v>
      </c>
      <c r="IK118" s="5">
        <f t="shared" ca="1" si="574"/>
        <v>2974.24</v>
      </c>
      <c r="IL118" s="5">
        <f t="shared" ca="1" si="574"/>
        <v>0</v>
      </c>
      <c r="IM118" s="5">
        <f t="shared" ca="1" si="574"/>
        <v>58672.1</v>
      </c>
      <c r="IN118" s="5">
        <f t="shared" ca="1" si="574"/>
        <v>229701</v>
      </c>
      <c r="IO118" s="5">
        <f t="shared" ca="1" si="574"/>
        <v>0</v>
      </c>
      <c r="IP118" s="5">
        <f t="shared" ca="1" si="574"/>
        <v>0</v>
      </c>
      <c r="IQ118" s="5">
        <f t="shared" ca="1" si="557"/>
        <v>0</v>
      </c>
      <c r="IR118" s="5"/>
      <c r="IS118" s="5">
        <f t="shared" ca="1" si="575"/>
        <v>7646.75</v>
      </c>
      <c r="IT118" s="5">
        <f t="shared" ca="1" si="575"/>
        <v>6905.89</v>
      </c>
      <c r="IU118" s="5">
        <f t="shared" ca="1" si="575"/>
        <v>0</v>
      </c>
      <c r="IV118" s="5">
        <f t="shared" ca="1" si="575"/>
        <v>0</v>
      </c>
      <c r="IW118" s="5">
        <f t="shared" ca="1" si="575"/>
        <v>0</v>
      </c>
      <c r="IX118" s="5">
        <f t="shared" ca="1" si="575"/>
        <v>0</v>
      </c>
      <c r="IY118" s="5">
        <f t="shared" ca="1" si="575"/>
        <v>740.86500000000001</v>
      </c>
      <c r="IZ118" s="5">
        <f t="shared" ca="1" si="575"/>
        <v>0</v>
      </c>
      <c r="JA118" s="5">
        <f t="shared" ca="1" si="575"/>
        <v>0</v>
      </c>
      <c r="JB118" s="5">
        <f t="shared" ca="1" si="575"/>
        <v>0</v>
      </c>
      <c r="JC118" s="5">
        <f t="shared" ca="1" si="575"/>
        <v>0</v>
      </c>
      <c r="JD118" s="5">
        <f t="shared" ca="1" si="559"/>
        <v>0</v>
      </c>
      <c r="JE118" s="5"/>
      <c r="JF118" s="5">
        <f t="shared" ca="1" si="560"/>
        <v>103.575</v>
      </c>
      <c r="JG118" s="5">
        <f t="shared" ca="1" si="560"/>
        <v>25.521599999999999</v>
      </c>
      <c r="JH118" s="5">
        <f t="shared" ca="1" si="560"/>
        <v>23.3581</v>
      </c>
      <c r="JI118" s="5">
        <f t="shared" ca="1" si="560"/>
        <v>20.2728</v>
      </c>
      <c r="JJ118" s="5">
        <f t="shared" ca="1" si="560"/>
        <v>0</v>
      </c>
      <c r="JK118" s="5">
        <f t="shared" ca="1" si="560"/>
        <v>1.5367500000000001</v>
      </c>
      <c r="JL118" s="5">
        <f t="shared" ca="1" si="560"/>
        <v>2.4976600000000002</v>
      </c>
      <c r="JM118" s="5">
        <f t="shared" ca="1" si="560"/>
        <v>30.388100000000001</v>
      </c>
      <c r="JN118" s="5"/>
      <c r="JO118" s="19">
        <f t="shared" ca="1" si="505"/>
        <v>37.812111255729306</v>
      </c>
      <c r="JP118" s="19">
        <f t="shared" ca="1" si="506"/>
        <v>12.880129126840927</v>
      </c>
      <c r="JQ118" s="19">
        <f t="shared" ca="1" si="507"/>
        <v>2.5098920336094332</v>
      </c>
      <c r="JR118" s="19">
        <f t="shared" ca="1" si="508"/>
        <v>2.5039686655055773</v>
      </c>
      <c r="JS118" s="19">
        <f t="shared" ca="1" si="509"/>
        <v>0</v>
      </c>
      <c r="JT118" s="19">
        <f t="shared" ca="1" si="510"/>
        <v>0.18923220568436519</v>
      </c>
      <c r="JU118" s="19">
        <f t="shared" ca="1" si="511"/>
        <v>1.3814942995983426</v>
      </c>
      <c r="JV118" s="19">
        <f t="shared" ca="1" si="512"/>
        <v>3.7329371184348412</v>
      </c>
      <c r="JW118" s="19">
        <f t="shared" ca="1" si="513"/>
        <v>14.61443154483309</v>
      </c>
      <c r="JX118" s="19">
        <f t="shared" ca="1" si="514"/>
        <v>0</v>
      </c>
      <c r="JY118" s="19">
        <f t="shared" ca="1" si="515"/>
        <v>0</v>
      </c>
    </row>
    <row r="119" spans="1:285" ht="15" customHeight="1" x14ac:dyDescent="0.25">
      <c r="A119" s="5">
        <f>IF('Old Results'!E99='New Results'!E99,'New Results'!E99,"0")</f>
        <v>53627.8</v>
      </c>
      <c r="B119" s="5">
        <f t="shared" si="561"/>
        <v>0</v>
      </c>
      <c r="C119" s="27">
        <f t="shared" si="413"/>
        <v>98</v>
      </c>
      <c r="D119" s="41" t="str">
        <f>'Old Results'!C99</f>
        <v>0307316-OffMed-HVACPVAV SATControl</v>
      </c>
      <c r="E119" s="41" t="str">
        <f>'New Results'!C99</f>
        <v>0307316-OffMed-HVACPVAV SATControl</v>
      </c>
      <c r="F119" s="5">
        <f t="shared" ca="1" si="580"/>
        <v>0</v>
      </c>
      <c r="G119" s="5">
        <f t="shared" ca="1" si="581"/>
        <v>0</v>
      </c>
      <c r="H119" s="5">
        <f t="shared" ca="1" si="582"/>
        <v>0</v>
      </c>
      <c r="I119" s="5">
        <f t="shared" ca="1" si="583"/>
        <v>0</v>
      </c>
      <c r="J119" s="5">
        <f t="shared" ca="1" si="584"/>
        <v>0</v>
      </c>
      <c r="K119" s="5">
        <f t="shared" ca="1" si="585"/>
        <v>0</v>
      </c>
      <c r="L119" s="5">
        <f t="shared" ca="1" si="586"/>
        <v>0</v>
      </c>
      <c r="M119" s="5">
        <f t="shared" ca="1" si="587"/>
        <v>0</v>
      </c>
      <c r="N119" s="5">
        <f t="shared" ca="1" si="588"/>
        <v>0</v>
      </c>
      <c r="O119" s="5">
        <f t="shared" ca="1" si="589"/>
        <v>0</v>
      </c>
      <c r="P119" s="5">
        <f t="shared" ca="1" si="590"/>
        <v>0</v>
      </c>
      <c r="Q119" s="5">
        <f t="shared" ca="1" si="590"/>
        <v>0</v>
      </c>
      <c r="R119" s="5">
        <f t="shared" ca="1" si="591"/>
        <v>0</v>
      </c>
      <c r="S119" s="5">
        <f t="shared" ca="1" si="592"/>
        <v>0</v>
      </c>
      <c r="T119" s="5">
        <f t="shared" ca="1" si="593"/>
        <v>0</v>
      </c>
      <c r="U119" s="5">
        <f t="shared" ca="1" si="594"/>
        <v>0</v>
      </c>
      <c r="V119" s="5">
        <f t="shared" ca="1" si="595"/>
        <v>0</v>
      </c>
      <c r="W119" s="5">
        <f t="shared" ca="1" si="596"/>
        <v>0</v>
      </c>
      <c r="X119" s="5">
        <f t="shared" ca="1" si="597"/>
        <v>0</v>
      </c>
      <c r="Y119" s="5">
        <f t="shared" ca="1" si="598"/>
        <v>0</v>
      </c>
      <c r="Z119" s="5">
        <f t="shared" ca="1" si="599"/>
        <v>0</v>
      </c>
      <c r="AA119" s="5">
        <f t="shared" ca="1" si="600"/>
        <v>0</v>
      </c>
      <c r="AB119" s="5">
        <f t="shared" ca="1" si="601"/>
        <v>0</v>
      </c>
      <c r="AC119" s="5">
        <f t="shared" ca="1" si="601"/>
        <v>0</v>
      </c>
      <c r="AD119" s="37">
        <f t="shared" ca="1" si="602"/>
        <v>0</v>
      </c>
      <c r="AE119" s="37">
        <f t="shared" ca="1" si="603"/>
        <v>0</v>
      </c>
      <c r="AF119" s="37">
        <f t="shared" ca="1" si="604"/>
        <v>0</v>
      </c>
      <c r="AG119" s="37">
        <f t="shared" ca="1" si="605"/>
        <v>0</v>
      </c>
      <c r="AH119" s="37">
        <f t="shared" ca="1" si="606"/>
        <v>0</v>
      </c>
      <c r="AI119" s="37">
        <f t="shared" ca="1" si="607"/>
        <v>0</v>
      </c>
      <c r="AJ119" s="37">
        <f t="shared" ca="1" si="608"/>
        <v>0</v>
      </c>
      <c r="AK119" s="37">
        <f t="shared" ca="1" si="609"/>
        <v>0</v>
      </c>
      <c r="AL119" s="33">
        <f t="shared" ca="1" si="516"/>
        <v>40.777198617135141</v>
      </c>
      <c r="AM119" s="33">
        <f t="shared" ca="1" si="517"/>
        <v>40.777198617135141</v>
      </c>
      <c r="AN119" s="24">
        <f t="shared" ca="1" si="462"/>
        <v>0</v>
      </c>
      <c r="AO119" s="34">
        <f t="shared" ca="1" si="576"/>
        <v>114.91500000000001</v>
      </c>
      <c r="AP119" s="34">
        <f t="shared" ca="1" si="577"/>
        <v>114.91500000000001</v>
      </c>
      <c r="AQ119" s="45">
        <f t="shared" ca="1" si="546"/>
        <v>0</v>
      </c>
      <c r="AR119" s="34">
        <f t="shared" ca="1" si="518"/>
        <v>-11.3</v>
      </c>
      <c r="AS119" s="34">
        <f t="shared" ca="1" si="519"/>
        <v>-11.3</v>
      </c>
      <c r="AT119" s="47">
        <f t="shared" ca="1" si="547"/>
        <v>0</v>
      </c>
      <c r="AU119" s="5"/>
      <c r="AV119" s="5">
        <f t="shared" ca="1" si="520"/>
        <v>0</v>
      </c>
      <c r="AW119" s="5">
        <f t="shared" ca="1" si="521"/>
        <v>0</v>
      </c>
      <c r="AX119" s="5">
        <f t="shared" ca="1" si="522"/>
        <v>0</v>
      </c>
      <c r="AY119" s="5">
        <f t="shared" ca="1" si="523"/>
        <v>0</v>
      </c>
      <c r="AZ119" s="5">
        <f t="shared" ca="1" si="524"/>
        <v>0</v>
      </c>
      <c r="BA119" s="5">
        <f t="shared" ca="1" si="525"/>
        <v>0</v>
      </c>
      <c r="BB119" s="5">
        <f t="shared" ca="1" si="526"/>
        <v>0</v>
      </c>
      <c r="BC119" s="5">
        <f t="shared" ca="1" si="527"/>
        <v>0</v>
      </c>
      <c r="BD119" s="5">
        <f t="shared" ca="1" si="528"/>
        <v>0</v>
      </c>
      <c r="BE119" s="5">
        <f t="shared" ca="1" si="529"/>
        <v>0</v>
      </c>
      <c r="BF119" s="5">
        <f t="shared" ca="1" si="530"/>
        <v>0</v>
      </c>
      <c r="BG119" s="5">
        <f t="shared" ca="1" si="531"/>
        <v>0</v>
      </c>
      <c r="BH119" s="5">
        <f t="shared" ca="1" si="610"/>
        <v>0</v>
      </c>
      <c r="BI119" s="5">
        <f t="shared" ca="1" si="611"/>
        <v>0</v>
      </c>
      <c r="BJ119" s="5">
        <f t="shared" ca="1" si="612"/>
        <v>0</v>
      </c>
      <c r="BK119" s="5">
        <f t="shared" ca="1" si="613"/>
        <v>0</v>
      </c>
      <c r="BL119" s="5">
        <f t="shared" ca="1" si="614"/>
        <v>0</v>
      </c>
      <c r="BM119" s="5">
        <f t="shared" ca="1" si="615"/>
        <v>0</v>
      </c>
      <c r="BN119" s="5">
        <f t="shared" ca="1" si="616"/>
        <v>0</v>
      </c>
      <c r="BO119" s="5">
        <f t="shared" ca="1" si="617"/>
        <v>0</v>
      </c>
      <c r="BP119" s="5">
        <f t="shared" ca="1" si="618"/>
        <v>0</v>
      </c>
      <c r="BQ119" s="5">
        <f t="shared" ca="1" si="619"/>
        <v>0</v>
      </c>
      <c r="BR119" s="5">
        <f t="shared" ca="1" si="620"/>
        <v>0</v>
      </c>
      <c r="BS119" s="5">
        <f t="shared" ca="1" si="620"/>
        <v>0</v>
      </c>
      <c r="BT119" s="37">
        <f t="shared" ca="1" si="621"/>
        <v>0</v>
      </c>
      <c r="BU119" s="37">
        <f t="shared" ca="1" si="622"/>
        <v>0</v>
      </c>
      <c r="BV119" s="37">
        <f t="shared" ca="1" si="623"/>
        <v>0</v>
      </c>
      <c r="BW119" s="37">
        <f t="shared" ca="1" si="624"/>
        <v>0</v>
      </c>
      <c r="BX119" s="37">
        <f t="shared" ca="1" si="625"/>
        <v>0</v>
      </c>
      <c r="BY119" s="37">
        <f t="shared" ca="1" si="626"/>
        <v>0</v>
      </c>
      <c r="BZ119" s="37">
        <f t="shared" ca="1" si="627"/>
        <v>0</v>
      </c>
      <c r="CA119" s="19">
        <f t="shared" ca="1" si="628"/>
        <v>0</v>
      </c>
      <c r="CB119" s="33">
        <f t="shared" ca="1" si="532"/>
        <v>37.812111255729306</v>
      </c>
      <c r="CC119" s="33">
        <f t="shared" ca="1" si="533"/>
        <v>37.812111255729306</v>
      </c>
      <c r="CD119" s="24">
        <f t="shared" ca="1" si="482"/>
        <v>0</v>
      </c>
      <c r="CE119" s="34">
        <f t="shared" ca="1" si="578"/>
        <v>103.575</v>
      </c>
      <c r="CF119" s="34">
        <f t="shared" ca="1" si="579"/>
        <v>103.575</v>
      </c>
      <c r="CG119" s="45">
        <f t="shared" ca="1" si="534"/>
        <v>0</v>
      </c>
      <c r="CH119" s="5"/>
      <c r="CJ119" s="5">
        <f t="shared" ca="1" si="548"/>
        <v>116</v>
      </c>
      <c r="CK119" s="5">
        <f t="shared" ca="1" si="549"/>
        <v>117</v>
      </c>
      <c r="CL119" s="63">
        <f t="shared" ca="1" si="550"/>
        <v>-8.6206896551723755E-3</v>
      </c>
      <c r="CO119" s="5">
        <f t="shared" ca="1" si="562"/>
        <v>384171</v>
      </c>
      <c r="CP119" s="5">
        <f t="shared" ca="1" si="562"/>
        <v>52.380499999999998</v>
      </c>
      <c r="CQ119" s="5">
        <f t="shared" ca="1" si="562"/>
        <v>63756.5</v>
      </c>
      <c r="CR119" s="5">
        <f t="shared" ca="1" si="562"/>
        <v>22676.400000000001</v>
      </c>
      <c r="CS119" s="5">
        <f t="shared" ca="1" si="562"/>
        <v>0</v>
      </c>
      <c r="CT119" s="5">
        <f t="shared" ca="1" si="562"/>
        <v>5240.1499999999996</v>
      </c>
      <c r="CU119" s="5">
        <f t="shared" ca="1" si="562"/>
        <v>0</v>
      </c>
      <c r="CV119" s="5">
        <f t="shared" ca="1" si="562"/>
        <v>62743.9</v>
      </c>
      <c r="CW119" s="5">
        <f t="shared" ca="1" si="562"/>
        <v>229701</v>
      </c>
      <c r="CX119" s="5">
        <f t="shared" ca="1" si="562"/>
        <v>0</v>
      </c>
      <c r="CY119" s="5">
        <f t="shared" ca="1" si="562"/>
        <v>0</v>
      </c>
      <c r="CZ119" s="5">
        <f t="shared" ca="1" si="563"/>
        <v>0</v>
      </c>
      <c r="DA119" s="5"/>
      <c r="DB119" s="5">
        <f t="shared" ca="1" si="564"/>
        <v>8760</v>
      </c>
      <c r="DC119" s="5">
        <f t="shared" ca="1" si="564"/>
        <v>8050.51</v>
      </c>
      <c r="DD119" s="5">
        <f t="shared" ca="1" si="564"/>
        <v>0</v>
      </c>
      <c r="DE119" s="5">
        <f t="shared" ca="1" si="564"/>
        <v>0</v>
      </c>
      <c r="DF119" s="5">
        <f t="shared" ca="1" si="564"/>
        <v>0</v>
      </c>
      <c r="DG119" s="5">
        <f t="shared" ca="1" si="564"/>
        <v>0</v>
      </c>
      <c r="DH119" s="5">
        <f t="shared" ca="1" si="564"/>
        <v>709.48800000000006</v>
      </c>
      <c r="DI119" s="5">
        <f t="shared" ca="1" si="564"/>
        <v>0</v>
      </c>
      <c r="DJ119" s="5">
        <f t="shared" ca="1" si="564"/>
        <v>0</v>
      </c>
      <c r="DK119" s="5">
        <f t="shared" ca="1" si="564"/>
        <v>0</v>
      </c>
      <c r="DL119" s="5">
        <f t="shared" ca="1" si="564"/>
        <v>0</v>
      </c>
      <c r="DM119" s="5">
        <f t="shared" ca="1" si="565"/>
        <v>0</v>
      </c>
      <c r="DN119" s="5"/>
      <c r="DO119" s="5">
        <f t="shared" ca="1" si="566"/>
        <v>114.91500000000001</v>
      </c>
      <c r="DP119" s="5">
        <f t="shared" ca="1" si="566"/>
        <v>28.7944</v>
      </c>
      <c r="DQ119" s="5">
        <f t="shared" ca="1" si="566"/>
        <v>36.805799999999998</v>
      </c>
      <c r="DR119" s="5">
        <f t="shared" ca="1" si="566"/>
        <v>11.7981</v>
      </c>
      <c r="DS119" s="5">
        <f t="shared" ca="1" si="566"/>
        <v>0</v>
      </c>
      <c r="DT119" s="5">
        <f t="shared" ca="1" si="566"/>
        <v>2.85067</v>
      </c>
      <c r="DU119" s="5">
        <f t="shared" ca="1" si="566"/>
        <v>2.3922099999999999</v>
      </c>
      <c r="DV119" s="5">
        <f t="shared" ca="1" si="566"/>
        <v>32.273600000000002</v>
      </c>
      <c r="DW119" s="5"/>
      <c r="DX119" s="19">
        <f t="shared" ca="1" si="483"/>
        <v>40.777198617135141</v>
      </c>
      <c r="DY119" s="19">
        <f t="shared" ca="1" si="484"/>
        <v>15.01515486866886</v>
      </c>
      <c r="DZ119" s="19">
        <f t="shared" ca="1" si="485"/>
        <v>4.0564255479434168</v>
      </c>
      <c r="EA119" s="19">
        <f t="shared" ca="1" si="486"/>
        <v>1.4427568686390266</v>
      </c>
      <c r="EB119" s="19">
        <f t="shared" ca="1" si="487"/>
        <v>0</v>
      </c>
      <c r="EC119" s="19">
        <f t="shared" ca="1" si="488"/>
        <v>0.33339782351690722</v>
      </c>
      <c r="ED119" s="19">
        <f t="shared" ca="1" si="489"/>
        <v>1.3229854664931249</v>
      </c>
      <c r="EE119" s="19">
        <f t="shared" ca="1" si="490"/>
        <v>3.9920001715528137</v>
      </c>
      <c r="EF119" s="19">
        <f t="shared" ca="1" si="491"/>
        <v>14.61443154483309</v>
      </c>
      <c r="EG119" s="19">
        <f t="shared" ca="1" si="492"/>
        <v>0</v>
      </c>
      <c r="EH119" s="19">
        <f t="shared" ca="1" si="493"/>
        <v>0</v>
      </c>
      <c r="EI119" s="5"/>
      <c r="EJ119" s="5"/>
      <c r="EK119" s="5"/>
      <c r="EL119" s="5">
        <f t="shared" ca="1" si="572"/>
        <v>384171</v>
      </c>
      <c r="EM119" s="5">
        <f t="shared" ca="1" si="572"/>
        <v>52.380499999999998</v>
      </c>
      <c r="EN119" s="5">
        <f t="shared" ca="1" si="572"/>
        <v>63756.5</v>
      </c>
      <c r="EO119" s="5">
        <f t="shared" ca="1" si="572"/>
        <v>22676.400000000001</v>
      </c>
      <c r="EP119" s="5">
        <f t="shared" ca="1" si="572"/>
        <v>0</v>
      </c>
      <c r="EQ119" s="5">
        <f t="shared" ca="1" si="572"/>
        <v>5240.1499999999996</v>
      </c>
      <c r="ER119" s="5">
        <f t="shared" ca="1" si="572"/>
        <v>0</v>
      </c>
      <c r="ES119" s="5">
        <f t="shared" ca="1" si="572"/>
        <v>62743.9</v>
      </c>
      <c r="ET119" s="5">
        <f t="shared" ca="1" si="572"/>
        <v>229701</v>
      </c>
      <c r="EU119" s="5">
        <f t="shared" ca="1" si="572"/>
        <v>0</v>
      </c>
      <c r="EV119" s="5">
        <f t="shared" ca="1" si="572"/>
        <v>0</v>
      </c>
      <c r="EW119" s="5">
        <f t="shared" ca="1" si="552"/>
        <v>0</v>
      </c>
      <c r="EX119" s="5"/>
      <c r="EY119" s="5">
        <f t="shared" ca="1" si="573"/>
        <v>8760</v>
      </c>
      <c r="EZ119" s="5">
        <f t="shared" ca="1" si="573"/>
        <v>8050.51</v>
      </c>
      <c r="FA119" s="5">
        <f t="shared" ca="1" si="573"/>
        <v>0</v>
      </c>
      <c r="FB119" s="5">
        <f t="shared" ca="1" si="573"/>
        <v>0</v>
      </c>
      <c r="FC119" s="5">
        <f t="shared" ca="1" si="573"/>
        <v>0</v>
      </c>
      <c r="FD119" s="5">
        <f t="shared" ca="1" si="573"/>
        <v>0</v>
      </c>
      <c r="FE119" s="5">
        <f t="shared" ca="1" si="573"/>
        <v>709.48800000000006</v>
      </c>
      <c r="FF119" s="5">
        <f t="shared" ca="1" si="573"/>
        <v>0</v>
      </c>
      <c r="FG119" s="5">
        <f t="shared" ca="1" si="573"/>
        <v>0</v>
      </c>
      <c r="FH119" s="5">
        <f t="shared" ca="1" si="573"/>
        <v>0</v>
      </c>
      <c r="FI119" s="5">
        <f t="shared" ca="1" si="573"/>
        <v>0</v>
      </c>
      <c r="FJ119" s="5">
        <f t="shared" ca="1" si="554"/>
        <v>0</v>
      </c>
      <c r="FK119" s="5"/>
      <c r="FL119" s="5">
        <f t="shared" ca="1" si="555"/>
        <v>114.91500000000001</v>
      </c>
      <c r="FM119" s="5">
        <f t="shared" ca="1" si="555"/>
        <v>28.7944</v>
      </c>
      <c r="FN119" s="5">
        <f t="shared" ca="1" si="555"/>
        <v>36.805799999999998</v>
      </c>
      <c r="FO119" s="5">
        <f t="shared" ca="1" si="555"/>
        <v>11.7981</v>
      </c>
      <c r="FP119" s="5">
        <f t="shared" ca="1" si="555"/>
        <v>0</v>
      </c>
      <c r="FQ119" s="5">
        <f t="shared" ca="1" si="555"/>
        <v>2.85067</v>
      </c>
      <c r="FR119" s="5">
        <f t="shared" ca="1" si="555"/>
        <v>2.3922099999999999</v>
      </c>
      <c r="FS119" s="5">
        <f t="shared" ca="1" si="555"/>
        <v>32.273600000000002</v>
      </c>
      <c r="FT119" s="5"/>
      <c r="FU119" s="19">
        <f t="shared" ca="1" si="494"/>
        <v>40.777198617135141</v>
      </c>
      <c r="FV119" s="19">
        <f t="shared" ca="1" si="495"/>
        <v>15.01515486866886</v>
      </c>
      <c r="FW119" s="19">
        <f t="shared" ca="1" si="496"/>
        <v>4.0564255479434168</v>
      </c>
      <c r="FX119" s="19">
        <f t="shared" ca="1" si="497"/>
        <v>1.4427568686390266</v>
      </c>
      <c r="FY119" s="19">
        <f t="shared" ca="1" si="498"/>
        <v>0</v>
      </c>
      <c r="FZ119" s="19">
        <f t="shared" ca="1" si="499"/>
        <v>0.33339782351690722</v>
      </c>
      <c r="GA119" s="19">
        <f t="shared" ca="1" si="500"/>
        <v>1.3229854664931249</v>
      </c>
      <c r="GB119" s="19">
        <f t="shared" ca="1" si="501"/>
        <v>3.9920001715528137</v>
      </c>
      <c r="GC119" s="19">
        <f t="shared" ca="1" si="502"/>
        <v>14.61443154483309</v>
      </c>
      <c r="GD119" s="19">
        <f t="shared" ca="1" si="503"/>
        <v>0</v>
      </c>
      <c r="GE119" s="19">
        <f t="shared" ca="1" si="504"/>
        <v>0</v>
      </c>
      <c r="GF119" s="5"/>
      <c r="GG119" s="5"/>
      <c r="GH119" s="5"/>
      <c r="GI119" s="5">
        <f t="shared" ca="1" si="567"/>
        <v>370195</v>
      </c>
      <c r="GJ119" s="5">
        <f t="shared" ca="1" si="567"/>
        <v>42.200699999999998</v>
      </c>
      <c r="GK119" s="5">
        <f t="shared" ca="1" si="567"/>
        <v>39449</v>
      </c>
      <c r="GL119" s="5">
        <f t="shared" ca="1" si="567"/>
        <v>39355.9</v>
      </c>
      <c r="GM119" s="5">
        <f t="shared" ca="1" si="567"/>
        <v>0</v>
      </c>
      <c r="GN119" s="5">
        <f t="shared" ca="1" si="567"/>
        <v>2974.24</v>
      </c>
      <c r="GO119" s="5">
        <f t="shared" ca="1" si="567"/>
        <v>0</v>
      </c>
      <c r="GP119" s="5">
        <f t="shared" ca="1" si="567"/>
        <v>58672.1</v>
      </c>
      <c r="GQ119" s="5">
        <f t="shared" ca="1" si="567"/>
        <v>229701</v>
      </c>
      <c r="GR119" s="5">
        <f t="shared" ca="1" si="567"/>
        <v>0</v>
      </c>
      <c r="GS119" s="5">
        <f t="shared" ca="1" si="567"/>
        <v>0</v>
      </c>
      <c r="GT119" s="5">
        <f t="shared" ca="1" si="568"/>
        <v>0</v>
      </c>
      <c r="GU119" s="5"/>
      <c r="GV119" s="5">
        <f t="shared" ca="1" si="569"/>
        <v>7646.75</v>
      </c>
      <c r="GW119" s="5">
        <f t="shared" ca="1" si="569"/>
        <v>6905.89</v>
      </c>
      <c r="GX119" s="5">
        <f t="shared" ca="1" si="569"/>
        <v>0</v>
      </c>
      <c r="GY119" s="5">
        <f t="shared" ca="1" si="569"/>
        <v>0</v>
      </c>
      <c r="GZ119" s="5">
        <f t="shared" ca="1" si="569"/>
        <v>0</v>
      </c>
      <c r="HA119" s="5">
        <f t="shared" ca="1" si="569"/>
        <v>0</v>
      </c>
      <c r="HB119" s="5">
        <f t="shared" ca="1" si="569"/>
        <v>740.86500000000001</v>
      </c>
      <c r="HC119" s="5">
        <f t="shared" ca="1" si="569"/>
        <v>0</v>
      </c>
      <c r="HD119" s="5">
        <f t="shared" ca="1" si="569"/>
        <v>0</v>
      </c>
      <c r="HE119" s="5">
        <f t="shared" ca="1" si="569"/>
        <v>0</v>
      </c>
      <c r="HF119" s="5">
        <f t="shared" ca="1" si="569"/>
        <v>0</v>
      </c>
      <c r="HG119" s="5">
        <f t="shared" ca="1" si="570"/>
        <v>0</v>
      </c>
      <c r="HH119" s="5"/>
      <c r="HI119" s="5">
        <f t="shared" ca="1" si="571"/>
        <v>103.575</v>
      </c>
      <c r="HJ119" s="5">
        <f t="shared" ca="1" si="571"/>
        <v>25.521599999999999</v>
      </c>
      <c r="HK119" s="5">
        <f t="shared" ca="1" si="571"/>
        <v>23.3581</v>
      </c>
      <c r="HL119" s="5">
        <f t="shared" ca="1" si="571"/>
        <v>20.2728</v>
      </c>
      <c r="HM119" s="5">
        <f t="shared" ca="1" si="571"/>
        <v>0</v>
      </c>
      <c r="HN119" s="5">
        <f t="shared" ca="1" si="571"/>
        <v>1.5367500000000001</v>
      </c>
      <c r="HO119" s="5">
        <f t="shared" ca="1" si="571"/>
        <v>2.4976600000000002</v>
      </c>
      <c r="HP119" s="5">
        <f t="shared" ca="1" si="571"/>
        <v>30.388100000000001</v>
      </c>
      <c r="HQ119" s="5"/>
      <c r="HR119" s="19">
        <f t="shared" ca="1" si="535"/>
        <v>37.812111255729306</v>
      </c>
      <c r="HS119" s="19">
        <f t="shared" ca="1" si="536"/>
        <v>12.880129126840927</v>
      </c>
      <c r="HT119" s="19">
        <f t="shared" ca="1" si="537"/>
        <v>2.5098920336094332</v>
      </c>
      <c r="HU119" s="19">
        <f t="shared" ca="1" si="538"/>
        <v>2.5039686655055773</v>
      </c>
      <c r="HV119" s="19">
        <f t="shared" ca="1" si="539"/>
        <v>0</v>
      </c>
      <c r="HW119" s="19">
        <f t="shared" ca="1" si="540"/>
        <v>0.18923220568436519</v>
      </c>
      <c r="HX119" s="19">
        <f t="shared" ca="1" si="541"/>
        <v>1.3814942995983426</v>
      </c>
      <c r="HY119" s="19">
        <f t="shared" ca="1" si="542"/>
        <v>3.7329371184348412</v>
      </c>
      <c r="HZ119" s="19">
        <f t="shared" ca="1" si="543"/>
        <v>14.61443154483309</v>
      </c>
      <c r="IA119" s="19">
        <f t="shared" ca="1" si="544"/>
        <v>0</v>
      </c>
      <c r="IB119" s="19">
        <f t="shared" ca="1" si="545"/>
        <v>0</v>
      </c>
      <c r="IC119" s="5"/>
      <c r="ID119" s="5"/>
      <c r="IE119" s="5"/>
      <c r="IF119" s="5">
        <f t="shared" ca="1" si="574"/>
        <v>370195</v>
      </c>
      <c r="IG119" s="5">
        <f t="shared" ca="1" si="574"/>
        <v>42.200699999999998</v>
      </c>
      <c r="IH119" s="5">
        <f t="shared" ca="1" si="574"/>
        <v>39449</v>
      </c>
      <c r="II119" s="5">
        <f t="shared" ca="1" si="574"/>
        <v>39355.9</v>
      </c>
      <c r="IJ119" s="5">
        <f t="shared" ca="1" si="574"/>
        <v>0</v>
      </c>
      <c r="IK119" s="5">
        <f t="shared" ca="1" si="574"/>
        <v>2974.24</v>
      </c>
      <c r="IL119" s="5">
        <f t="shared" ca="1" si="574"/>
        <v>0</v>
      </c>
      <c r="IM119" s="5">
        <f t="shared" ca="1" si="574"/>
        <v>58672.1</v>
      </c>
      <c r="IN119" s="5">
        <f t="shared" ca="1" si="574"/>
        <v>229701</v>
      </c>
      <c r="IO119" s="5">
        <f t="shared" ca="1" si="574"/>
        <v>0</v>
      </c>
      <c r="IP119" s="5">
        <f t="shared" ca="1" si="574"/>
        <v>0</v>
      </c>
      <c r="IQ119" s="5">
        <f t="shared" ca="1" si="557"/>
        <v>0</v>
      </c>
      <c r="IR119" s="5"/>
      <c r="IS119" s="5">
        <f t="shared" ca="1" si="575"/>
        <v>7646.75</v>
      </c>
      <c r="IT119" s="5">
        <f t="shared" ca="1" si="575"/>
        <v>6905.89</v>
      </c>
      <c r="IU119" s="5">
        <f t="shared" ca="1" si="575"/>
        <v>0</v>
      </c>
      <c r="IV119" s="5">
        <f t="shared" ca="1" si="575"/>
        <v>0</v>
      </c>
      <c r="IW119" s="5">
        <f t="shared" ca="1" si="575"/>
        <v>0</v>
      </c>
      <c r="IX119" s="5">
        <f t="shared" ca="1" si="575"/>
        <v>0</v>
      </c>
      <c r="IY119" s="5">
        <f t="shared" ca="1" si="575"/>
        <v>740.86500000000001</v>
      </c>
      <c r="IZ119" s="5">
        <f t="shared" ca="1" si="575"/>
        <v>0</v>
      </c>
      <c r="JA119" s="5">
        <f t="shared" ca="1" si="575"/>
        <v>0</v>
      </c>
      <c r="JB119" s="5">
        <f t="shared" ca="1" si="575"/>
        <v>0</v>
      </c>
      <c r="JC119" s="5">
        <f t="shared" ca="1" si="575"/>
        <v>0</v>
      </c>
      <c r="JD119" s="5">
        <f t="shared" ca="1" si="559"/>
        <v>0</v>
      </c>
      <c r="JE119" s="5"/>
      <c r="JF119" s="5">
        <f t="shared" ca="1" si="560"/>
        <v>103.575</v>
      </c>
      <c r="JG119" s="5">
        <f t="shared" ca="1" si="560"/>
        <v>25.521599999999999</v>
      </c>
      <c r="JH119" s="5">
        <f t="shared" ca="1" si="560"/>
        <v>23.3581</v>
      </c>
      <c r="JI119" s="5">
        <f t="shared" ca="1" si="560"/>
        <v>20.2728</v>
      </c>
      <c r="JJ119" s="5">
        <f t="shared" ca="1" si="560"/>
        <v>0</v>
      </c>
      <c r="JK119" s="5">
        <f t="shared" ca="1" si="560"/>
        <v>1.5367500000000001</v>
      </c>
      <c r="JL119" s="5">
        <f t="shared" ca="1" si="560"/>
        <v>2.4976600000000002</v>
      </c>
      <c r="JM119" s="5">
        <f t="shared" ca="1" si="560"/>
        <v>30.388100000000001</v>
      </c>
      <c r="JN119" s="5"/>
      <c r="JO119" s="19">
        <f t="shared" ca="1" si="505"/>
        <v>37.812111255729306</v>
      </c>
      <c r="JP119" s="19">
        <f t="shared" ca="1" si="506"/>
        <v>12.880129126840927</v>
      </c>
      <c r="JQ119" s="19">
        <f t="shared" ca="1" si="507"/>
        <v>2.5098920336094332</v>
      </c>
      <c r="JR119" s="19">
        <f t="shared" ca="1" si="508"/>
        <v>2.5039686655055773</v>
      </c>
      <c r="JS119" s="19">
        <f t="shared" ca="1" si="509"/>
        <v>0</v>
      </c>
      <c r="JT119" s="19">
        <f t="shared" ca="1" si="510"/>
        <v>0.18923220568436519</v>
      </c>
      <c r="JU119" s="19">
        <f t="shared" ca="1" si="511"/>
        <v>1.3814942995983426</v>
      </c>
      <c r="JV119" s="19">
        <f t="shared" ca="1" si="512"/>
        <v>3.7329371184348412</v>
      </c>
      <c r="JW119" s="19">
        <f t="shared" ca="1" si="513"/>
        <v>14.61443154483309</v>
      </c>
      <c r="JX119" s="19">
        <f t="shared" ca="1" si="514"/>
        <v>0</v>
      </c>
      <c r="JY119" s="19">
        <f t="shared" ca="1" si="515"/>
        <v>0</v>
      </c>
    </row>
    <row r="120" spans="1:285" ht="15" customHeight="1" x14ac:dyDescent="0.25">
      <c r="A120" s="5">
        <f>IF('Old Results'!E100='New Results'!E100,'New Results'!E100,"0")</f>
        <v>53627.8</v>
      </c>
      <c r="B120" s="5">
        <f t="shared" si="561"/>
        <v>0</v>
      </c>
      <c r="C120" s="27">
        <f t="shared" si="413"/>
        <v>99</v>
      </c>
      <c r="D120" s="41" t="str">
        <f>'Old Results'!C100</f>
        <v>0307516-OffMed-HVACPVAV EconomizerType</v>
      </c>
      <c r="E120" s="41" t="str">
        <f>'New Results'!C100</f>
        <v>0307516-OffMed-HVACPVAV EconomizerType</v>
      </c>
      <c r="F120" s="5">
        <f t="shared" ca="1" si="580"/>
        <v>0</v>
      </c>
      <c r="G120" s="5">
        <f t="shared" ca="1" si="581"/>
        <v>0</v>
      </c>
      <c r="H120" s="5">
        <f t="shared" ca="1" si="582"/>
        <v>0</v>
      </c>
      <c r="I120" s="5">
        <f t="shared" ca="1" si="583"/>
        <v>0</v>
      </c>
      <c r="J120" s="5">
        <f t="shared" ca="1" si="584"/>
        <v>0</v>
      </c>
      <c r="K120" s="5">
        <f t="shared" ca="1" si="585"/>
        <v>0</v>
      </c>
      <c r="L120" s="5">
        <f t="shared" ca="1" si="586"/>
        <v>0</v>
      </c>
      <c r="M120" s="5">
        <f t="shared" ca="1" si="587"/>
        <v>0</v>
      </c>
      <c r="N120" s="5">
        <f t="shared" ca="1" si="588"/>
        <v>0</v>
      </c>
      <c r="O120" s="5">
        <f t="shared" ca="1" si="589"/>
        <v>0</v>
      </c>
      <c r="P120" s="5">
        <f t="shared" ca="1" si="590"/>
        <v>0</v>
      </c>
      <c r="Q120" s="5">
        <f t="shared" ca="1" si="590"/>
        <v>0</v>
      </c>
      <c r="R120" s="5">
        <f t="shared" ca="1" si="591"/>
        <v>0</v>
      </c>
      <c r="S120" s="5">
        <f t="shared" ca="1" si="592"/>
        <v>0</v>
      </c>
      <c r="T120" s="5">
        <f t="shared" ca="1" si="593"/>
        <v>0</v>
      </c>
      <c r="U120" s="5">
        <f t="shared" ca="1" si="594"/>
        <v>0</v>
      </c>
      <c r="V120" s="5">
        <f t="shared" ca="1" si="595"/>
        <v>0</v>
      </c>
      <c r="W120" s="5">
        <f t="shared" ca="1" si="596"/>
        <v>0</v>
      </c>
      <c r="X120" s="5">
        <f t="shared" ca="1" si="597"/>
        <v>0</v>
      </c>
      <c r="Y120" s="5">
        <f t="shared" ca="1" si="598"/>
        <v>0</v>
      </c>
      <c r="Z120" s="5">
        <f t="shared" ca="1" si="599"/>
        <v>0</v>
      </c>
      <c r="AA120" s="5">
        <f t="shared" ca="1" si="600"/>
        <v>0</v>
      </c>
      <c r="AB120" s="5">
        <f t="shared" ca="1" si="601"/>
        <v>0</v>
      </c>
      <c r="AC120" s="5">
        <f t="shared" ca="1" si="601"/>
        <v>0</v>
      </c>
      <c r="AD120" s="37">
        <f t="shared" ca="1" si="602"/>
        <v>0</v>
      </c>
      <c r="AE120" s="37">
        <f t="shared" ca="1" si="603"/>
        <v>0</v>
      </c>
      <c r="AF120" s="37">
        <f t="shared" ca="1" si="604"/>
        <v>0</v>
      </c>
      <c r="AG120" s="37">
        <f t="shared" ca="1" si="605"/>
        <v>0</v>
      </c>
      <c r="AH120" s="37">
        <f t="shared" ca="1" si="606"/>
        <v>0</v>
      </c>
      <c r="AI120" s="37">
        <f t="shared" ca="1" si="607"/>
        <v>0</v>
      </c>
      <c r="AJ120" s="37">
        <f t="shared" ca="1" si="608"/>
        <v>0</v>
      </c>
      <c r="AK120" s="37">
        <f t="shared" ca="1" si="609"/>
        <v>0</v>
      </c>
      <c r="AL120" s="33">
        <f t="shared" ca="1" si="516"/>
        <v>36.426472836849541</v>
      </c>
      <c r="AM120" s="33">
        <f t="shared" ca="1" si="517"/>
        <v>36.426472836849541</v>
      </c>
      <c r="AN120" s="24">
        <f t="shared" ca="1" si="462"/>
        <v>0</v>
      </c>
      <c r="AO120" s="34">
        <f t="shared" ca="1" si="576"/>
        <v>99.713200000000001</v>
      </c>
      <c r="AP120" s="34">
        <f t="shared" ca="1" si="577"/>
        <v>99.713200000000001</v>
      </c>
      <c r="AQ120" s="45">
        <f t="shared" ca="1" si="546"/>
        <v>0</v>
      </c>
      <c r="AR120" s="34">
        <f ca="1">ROUND(CE120-AO120,1)</f>
        <v>3.9</v>
      </c>
      <c r="AS120" s="34">
        <f ca="1">ROUND(CF120-AP120,1)</f>
        <v>3.9</v>
      </c>
      <c r="AT120" s="47">
        <f t="shared" ca="1" si="547"/>
        <v>0</v>
      </c>
      <c r="AU120" s="5"/>
      <c r="AV120" s="5">
        <f t="shared" ca="1" si="520"/>
        <v>0</v>
      </c>
      <c r="AW120" s="5">
        <f t="shared" ca="1" si="521"/>
        <v>0</v>
      </c>
      <c r="AX120" s="5">
        <f t="shared" ca="1" si="522"/>
        <v>0</v>
      </c>
      <c r="AY120" s="5">
        <f t="shared" ca="1" si="523"/>
        <v>0</v>
      </c>
      <c r="AZ120" s="5">
        <f t="shared" ca="1" si="524"/>
        <v>0</v>
      </c>
      <c r="BA120" s="5">
        <f t="shared" ca="1" si="525"/>
        <v>0</v>
      </c>
      <c r="BB120" s="5">
        <f t="shared" ca="1" si="526"/>
        <v>0</v>
      </c>
      <c r="BC120" s="5">
        <f t="shared" ca="1" si="527"/>
        <v>0</v>
      </c>
      <c r="BD120" s="5">
        <f t="shared" ca="1" si="528"/>
        <v>0</v>
      </c>
      <c r="BE120" s="5">
        <f t="shared" ca="1" si="529"/>
        <v>0</v>
      </c>
      <c r="BF120" s="5">
        <f t="shared" ca="1" si="530"/>
        <v>0</v>
      </c>
      <c r="BG120" s="5">
        <f t="shared" ca="1" si="531"/>
        <v>0</v>
      </c>
      <c r="BH120" s="5">
        <f t="shared" ca="1" si="610"/>
        <v>0</v>
      </c>
      <c r="BI120" s="5">
        <f t="shared" ca="1" si="611"/>
        <v>0</v>
      </c>
      <c r="BJ120" s="5">
        <f t="shared" ca="1" si="612"/>
        <v>0</v>
      </c>
      <c r="BK120" s="5">
        <f t="shared" ca="1" si="613"/>
        <v>0</v>
      </c>
      <c r="BL120" s="5">
        <f t="shared" ca="1" si="614"/>
        <v>0</v>
      </c>
      <c r="BM120" s="5">
        <f t="shared" ca="1" si="615"/>
        <v>0</v>
      </c>
      <c r="BN120" s="5">
        <f t="shared" ca="1" si="616"/>
        <v>0</v>
      </c>
      <c r="BO120" s="5">
        <f t="shared" ca="1" si="617"/>
        <v>0</v>
      </c>
      <c r="BP120" s="5">
        <f t="shared" ca="1" si="618"/>
        <v>0</v>
      </c>
      <c r="BQ120" s="5">
        <f t="shared" ca="1" si="619"/>
        <v>0</v>
      </c>
      <c r="BR120" s="5">
        <f t="shared" ca="1" si="620"/>
        <v>0</v>
      </c>
      <c r="BS120" s="5">
        <f t="shared" ca="1" si="620"/>
        <v>0</v>
      </c>
      <c r="BT120" s="37">
        <f t="shared" ca="1" si="621"/>
        <v>0</v>
      </c>
      <c r="BU120" s="37">
        <f t="shared" ca="1" si="622"/>
        <v>0</v>
      </c>
      <c r="BV120" s="37">
        <f t="shared" ca="1" si="623"/>
        <v>0</v>
      </c>
      <c r="BW120" s="37">
        <f t="shared" ca="1" si="624"/>
        <v>0</v>
      </c>
      <c r="BX120" s="37">
        <f t="shared" ca="1" si="625"/>
        <v>0</v>
      </c>
      <c r="BY120" s="37">
        <f t="shared" ca="1" si="626"/>
        <v>0</v>
      </c>
      <c r="BZ120" s="37">
        <f t="shared" ca="1" si="627"/>
        <v>0</v>
      </c>
      <c r="CA120" s="19">
        <f t="shared" ca="1" si="628"/>
        <v>0</v>
      </c>
      <c r="CB120" s="33">
        <f t="shared" ca="1" si="532"/>
        <v>37.812111255729306</v>
      </c>
      <c r="CC120" s="33">
        <f t="shared" ca="1" si="533"/>
        <v>37.812111255729306</v>
      </c>
      <c r="CD120" s="24">
        <f t="shared" ca="1" si="482"/>
        <v>0</v>
      </c>
      <c r="CE120" s="34">
        <f t="shared" ca="1" si="578"/>
        <v>103.575</v>
      </c>
      <c r="CF120" s="34">
        <f t="shared" ca="1" si="579"/>
        <v>103.575</v>
      </c>
      <c r="CG120" s="45">
        <f t="shared" ca="1" si="534"/>
        <v>0</v>
      </c>
      <c r="CH120" s="5"/>
      <c r="CJ120" s="5">
        <f t="shared" ca="1" si="548"/>
        <v>96</v>
      </c>
      <c r="CK120" s="5">
        <f t="shared" ca="1" si="549"/>
        <v>97</v>
      </c>
      <c r="CL120" s="63">
        <f t="shared" ca="1" si="550"/>
        <v>-1.0416666666666741E-2</v>
      </c>
      <c r="CO120" s="5">
        <f t="shared" ca="1" si="562"/>
        <v>366800</v>
      </c>
      <c r="CP120" s="5">
        <f t="shared" ca="1" si="562"/>
        <v>41.055999999999997</v>
      </c>
      <c r="CQ120" s="5">
        <f t="shared" ca="1" si="562"/>
        <v>44188.1</v>
      </c>
      <c r="CR120" s="5">
        <f t="shared" ca="1" si="562"/>
        <v>25723.599999999999</v>
      </c>
      <c r="CS120" s="5">
        <f t="shared" ca="1" si="562"/>
        <v>0</v>
      </c>
      <c r="CT120" s="5">
        <f t="shared" ca="1" si="562"/>
        <v>4402.16</v>
      </c>
      <c r="CU120" s="5">
        <f t="shared" ca="1" si="562"/>
        <v>0</v>
      </c>
      <c r="CV120" s="5">
        <f t="shared" ca="1" si="562"/>
        <v>62743.9</v>
      </c>
      <c r="CW120" s="5">
        <f t="shared" ca="1" si="562"/>
        <v>229701</v>
      </c>
      <c r="CX120" s="5">
        <f t="shared" ca="1" si="562"/>
        <v>0</v>
      </c>
      <c r="CY120" s="5">
        <f t="shared" ca="1" si="562"/>
        <v>0</v>
      </c>
      <c r="CZ120" s="5">
        <f t="shared" ca="1" si="563"/>
        <v>0</v>
      </c>
      <c r="DA120" s="5"/>
      <c r="DB120" s="5">
        <f t="shared" ca="1" si="564"/>
        <v>7019.5</v>
      </c>
      <c r="DC120" s="5">
        <f t="shared" ca="1" si="564"/>
        <v>6310.02</v>
      </c>
      <c r="DD120" s="5">
        <f t="shared" ca="1" si="564"/>
        <v>0</v>
      </c>
      <c r="DE120" s="5">
        <f t="shared" ca="1" si="564"/>
        <v>0</v>
      </c>
      <c r="DF120" s="5">
        <f t="shared" ca="1" si="564"/>
        <v>0</v>
      </c>
      <c r="DG120" s="5">
        <f t="shared" ca="1" si="564"/>
        <v>0</v>
      </c>
      <c r="DH120" s="5">
        <f t="shared" ca="1" si="564"/>
        <v>709.48599999999999</v>
      </c>
      <c r="DI120" s="5">
        <f t="shared" ca="1" si="564"/>
        <v>0</v>
      </c>
      <c r="DJ120" s="5">
        <f t="shared" ca="1" si="564"/>
        <v>0</v>
      </c>
      <c r="DK120" s="5">
        <f t="shared" ca="1" si="564"/>
        <v>0</v>
      </c>
      <c r="DL120" s="5">
        <f t="shared" ca="1" si="564"/>
        <v>0</v>
      </c>
      <c r="DM120" s="5">
        <f t="shared" ca="1" si="565"/>
        <v>0</v>
      </c>
      <c r="DN120" s="5"/>
      <c r="DO120" s="5">
        <f t="shared" ca="1" si="566"/>
        <v>99.713200000000001</v>
      </c>
      <c r="DP120" s="5">
        <f t="shared" ca="1" si="566"/>
        <v>23.330200000000001</v>
      </c>
      <c r="DQ120" s="5">
        <f t="shared" ca="1" si="566"/>
        <v>26.100100000000001</v>
      </c>
      <c r="DR120" s="5">
        <f t="shared" ca="1" si="566"/>
        <v>13.3438</v>
      </c>
      <c r="DS120" s="5">
        <f t="shared" ca="1" si="566"/>
        <v>0</v>
      </c>
      <c r="DT120" s="5">
        <f t="shared" ca="1" si="566"/>
        <v>2.2733400000000001</v>
      </c>
      <c r="DU120" s="5">
        <f t="shared" ca="1" si="566"/>
        <v>2.3921999999999999</v>
      </c>
      <c r="DV120" s="5">
        <f t="shared" ca="1" si="566"/>
        <v>32.273600000000002</v>
      </c>
      <c r="DW120" s="5"/>
      <c r="DX120" s="19">
        <f t="shared" ca="1" si="483"/>
        <v>36.426472836849541</v>
      </c>
      <c r="DY120" s="19">
        <f t="shared" ca="1" si="484"/>
        <v>11.768934826190891</v>
      </c>
      <c r="DZ120" s="19">
        <f t="shared" ca="1" si="485"/>
        <v>2.811411193448174</v>
      </c>
      <c r="EA120" s="19">
        <f t="shared" ca="1" si="486"/>
        <v>1.6366310607558017</v>
      </c>
      <c r="EB120" s="19">
        <f t="shared" ca="1" si="487"/>
        <v>0</v>
      </c>
      <c r="EC120" s="19">
        <f t="shared" ca="1" si="488"/>
        <v>0.28008178444761855</v>
      </c>
      <c r="ED120" s="19">
        <f t="shared" ca="1" si="489"/>
        <v>1.3229817370841244</v>
      </c>
      <c r="EE120" s="19">
        <f t="shared" ca="1" si="490"/>
        <v>3.9920001715528137</v>
      </c>
      <c r="EF120" s="19">
        <f t="shared" ca="1" si="491"/>
        <v>14.61443154483309</v>
      </c>
      <c r="EG120" s="19">
        <f t="shared" ca="1" si="492"/>
        <v>0</v>
      </c>
      <c r="EH120" s="19">
        <f t="shared" ca="1" si="493"/>
        <v>0</v>
      </c>
      <c r="EI120" s="5"/>
      <c r="EJ120" s="5"/>
      <c r="EK120" s="5"/>
      <c r="EL120" s="5">
        <f t="shared" ca="1" si="572"/>
        <v>366800</v>
      </c>
      <c r="EM120" s="5">
        <f t="shared" ca="1" si="572"/>
        <v>41.055999999999997</v>
      </c>
      <c r="EN120" s="5">
        <f t="shared" ca="1" si="572"/>
        <v>44188.1</v>
      </c>
      <c r="EO120" s="5">
        <f t="shared" ca="1" si="572"/>
        <v>25723.599999999999</v>
      </c>
      <c r="EP120" s="5">
        <f t="shared" ca="1" si="572"/>
        <v>0</v>
      </c>
      <c r="EQ120" s="5">
        <f t="shared" ca="1" si="572"/>
        <v>4402.16</v>
      </c>
      <c r="ER120" s="5">
        <f t="shared" ca="1" si="572"/>
        <v>0</v>
      </c>
      <c r="ES120" s="5">
        <f t="shared" ca="1" si="572"/>
        <v>62743.9</v>
      </c>
      <c r="ET120" s="5">
        <f t="shared" ca="1" si="572"/>
        <v>229701</v>
      </c>
      <c r="EU120" s="5">
        <f t="shared" ca="1" si="572"/>
        <v>0</v>
      </c>
      <c r="EV120" s="5">
        <f t="shared" ca="1" si="572"/>
        <v>0</v>
      </c>
      <c r="EW120" s="5">
        <f t="shared" ca="1" si="552"/>
        <v>0</v>
      </c>
      <c r="EX120" s="5"/>
      <c r="EY120" s="5">
        <f t="shared" ca="1" si="573"/>
        <v>7019.5</v>
      </c>
      <c r="EZ120" s="5">
        <f t="shared" ca="1" si="573"/>
        <v>6310.02</v>
      </c>
      <c r="FA120" s="5">
        <f t="shared" ca="1" si="573"/>
        <v>0</v>
      </c>
      <c r="FB120" s="5">
        <f t="shared" ca="1" si="573"/>
        <v>0</v>
      </c>
      <c r="FC120" s="5">
        <f t="shared" ca="1" si="573"/>
        <v>0</v>
      </c>
      <c r="FD120" s="5">
        <f t="shared" ca="1" si="573"/>
        <v>0</v>
      </c>
      <c r="FE120" s="5">
        <f t="shared" ca="1" si="573"/>
        <v>709.48599999999999</v>
      </c>
      <c r="FF120" s="5">
        <f t="shared" ca="1" si="573"/>
        <v>0</v>
      </c>
      <c r="FG120" s="5">
        <f t="shared" ca="1" si="573"/>
        <v>0</v>
      </c>
      <c r="FH120" s="5">
        <f t="shared" ca="1" si="573"/>
        <v>0</v>
      </c>
      <c r="FI120" s="5">
        <f t="shared" ca="1" si="573"/>
        <v>0</v>
      </c>
      <c r="FJ120" s="5">
        <f t="shared" ca="1" si="554"/>
        <v>0</v>
      </c>
      <c r="FK120" s="5"/>
      <c r="FL120" s="5">
        <f t="shared" ca="1" si="555"/>
        <v>99.713200000000001</v>
      </c>
      <c r="FM120" s="5">
        <f t="shared" ca="1" si="555"/>
        <v>23.330200000000001</v>
      </c>
      <c r="FN120" s="5">
        <f t="shared" ca="1" si="555"/>
        <v>26.100100000000001</v>
      </c>
      <c r="FO120" s="5">
        <f t="shared" ca="1" si="555"/>
        <v>13.3438</v>
      </c>
      <c r="FP120" s="5">
        <f t="shared" ca="1" si="555"/>
        <v>0</v>
      </c>
      <c r="FQ120" s="5">
        <f t="shared" ca="1" si="555"/>
        <v>2.2733400000000001</v>
      </c>
      <c r="FR120" s="5">
        <f t="shared" ca="1" si="555"/>
        <v>2.3921999999999999</v>
      </c>
      <c r="FS120" s="5">
        <f t="shared" ca="1" si="555"/>
        <v>32.273600000000002</v>
      </c>
      <c r="FT120" s="5"/>
      <c r="FU120" s="19">
        <f t="shared" ca="1" si="494"/>
        <v>36.426472836849541</v>
      </c>
      <c r="FV120" s="19">
        <f t="shared" ca="1" si="495"/>
        <v>11.768934826190891</v>
      </c>
      <c r="FW120" s="19">
        <f t="shared" ca="1" si="496"/>
        <v>2.811411193448174</v>
      </c>
      <c r="FX120" s="19">
        <f t="shared" ca="1" si="497"/>
        <v>1.6366310607558017</v>
      </c>
      <c r="FY120" s="19">
        <f t="shared" ca="1" si="498"/>
        <v>0</v>
      </c>
      <c r="FZ120" s="19">
        <f t="shared" ca="1" si="499"/>
        <v>0.28008178444761855</v>
      </c>
      <c r="GA120" s="19">
        <f t="shared" ca="1" si="500"/>
        <v>1.3229817370841244</v>
      </c>
      <c r="GB120" s="19">
        <f t="shared" ca="1" si="501"/>
        <v>3.9920001715528137</v>
      </c>
      <c r="GC120" s="19">
        <f t="shared" ca="1" si="502"/>
        <v>14.61443154483309</v>
      </c>
      <c r="GD120" s="19">
        <f t="shared" ca="1" si="503"/>
        <v>0</v>
      </c>
      <c r="GE120" s="19">
        <f t="shared" ca="1" si="504"/>
        <v>0</v>
      </c>
      <c r="GF120" s="5"/>
      <c r="GG120" s="5"/>
      <c r="GH120" s="5"/>
      <c r="GI120" s="5">
        <f t="shared" ca="1" si="567"/>
        <v>370195</v>
      </c>
      <c r="GJ120" s="5">
        <f t="shared" ca="1" si="567"/>
        <v>42.200699999999998</v>
      </c>
      <c r="GK120" s="5">
        <f t="shared" ca="1" si="567"/>
        <v>39449</v>
      </c>
      <c r="GL120" s="5">
        <f t="shared" ca="1" si="567"/>
        <v>39355.9</v>
      </c>
      <c r="GM120" s="5">
        <f t="shared" ca="1" si="567"/>
        <v>0</v>
      </c>
      <c r="GN120" s="5">
        <f t="shared" ca="1" si="567"/>
        <v>2974.24</v>
      </c>
      <c r="GO120" s="5">
        <f t="shared" ca="1" si="567"/>
        <v>0</v>
      </c>
      <c r="GP120" s="5">
        <f t="shared" ca="1" si="567"/>
        <v>58672.1</v>
      </c>
      <c r="GQ120" s="5">
        <f t="shared" ca="1" si="567"/>
        <v>229701</v>
      </c>
      <c r="GR120" s="5">
        <f t="shared" ca="1" si="567"/>
        <v>0</v>
      </c>
      <c r="GS120" s="5">
        <f t="shared" ca="1" si="567"/>
        <v>0</v>
      </c>
      <c r="GT120" s="5">
        <f t="shared" ca="1" si="568"/>
        <v>0</v>
      </c>
      <c r="GU120" s="5"/>
      <c r="GV120" s="5">
        <f t="shared" ca="1" si="569"/>
        <v>7646.75</v>
      </c>
      <c r="GW120" s="5">
        <f t="shared" ca="1" si="569"/>
        <v>6905.89</v>
      </c>
      <c r="GX120" s="5">
        <f t="shared" ca="1" si="569"/>
        <v>0</v>
      </c>
      <c r="GY120" s="5">
        <f t="shared" ca="1" si="569"/>
        <v>0</v>
      </c>
      <c r="GZ120" s="5">
        <f t="shared" ca="1" si="569"/>
        <v>0</v>
      </c>
      <c r="HA120" s="5">
        <f t="shared" ca="1" si="569"/>
        <v>0</v>
      </c>
      <c r="HB120" s="5">
        <f t="shared" ca="1" si="569"/>
        <v>740.86500000000001</v>
      </c>
      <c r="HC120" s="5">
        <f t="shared" ca="1" si="569"/>
        <v>0</v>
      </c>
      <c r="HD120" s="5">
        <f t="shared" ca="1" si="569"/>
        <v>0</v>
      </c>
      <c r="HE120" s="5">
        <f t="shared" ca="1" si="569"/>
        <v>0</v>
      </c>
      <c r="HF120" s="5">
        <f t="shared" ca="1" si="569"/>
        <v>0</v>
      </c>
      <c r="HG120" s="5">
        <f t="shared" ca="1" si="570"/>
        <v>0</v>
      </c>
      <c r="HH120" s="5"/>
      <c r="HI120" s="5">
        <f t="shared" ca="1" si="571"/>
        <v>103.575</v>
      </c>
      <c r="HJ120" s="5">
        <f t="shared" ca="1" si="571"/>
        <v>25.521599999999999</v>
      </c>
      <c r="HK120" s="5">
        <f t="shared" ca="1" si="571"/>
        <v>23.3581</v>
      </c>
      <c r="HL120" s="5">
        <f t="shared" ca="1" si="571"/>
        <v>20.2728</v>
      </c>
      <c r="HM120" s="5">
        <f t="shared" ca="1" si="571"/>
        <v>0</v>
      </c>
      <c r="HN120" s="5">
        <f t="shared" ca="1" si="571"/>
        <v>1.5367500000000001</v>
      </c>
      <c r="HO120" s="5">
        <f t="shared" ca="1" si="571"/>
        <v>2.4976600000000002</v>
      </c>
      <c r="HP120" s="5">
        <f t="shared" ca="1" si="571"/>
        <v>30.388100000000001</v>
      </c>
      <c r="HQ120" s="5"/>
      <c r="HR120" s="19">
        <f t="shared" ca="1" si="535"/>
        <v>37.812111255729306</v>
      </c>
      <c r="HS120" s="19">
        <f t="shared" ca="1" si="536"/>
        <v>12.880129126840927</v>
      </c>
      <c r="HT120" s="19">
        <f t="shared" ca="1" si="537"/>
        <v>2.5098920336094332</v>
      </c>
      <c r="HU120" s="19">
        <f t="shared" ca="1" si="538"/>
        <v>2.5039686655055773</v>
      </c>
      <c r="HV120" s="19">
        <f t="shared" ca="1" si="539"/>
        <v>0</v>
      </c>
      <c r="HW120" s="19">
        <f t="shared" ca="1" si="540"/>
        <v>0.18923220568436519</v>
      </c>
      <c r="HX120" s="19">
        <f t="shared" ca="1" si="541"/>
        <v>1.3814942995983426</v>
      </c>
      <c r="HY120" s="19">
        <f t="shared" ca="1" si="542"/>
        <v>3.7329371184348412</v>
      </c>
      <c r="HZ120" s="19">
        <f t="shared" ca="1" si="543"/>
        <v>14.61443154483309</v>
      </c>
      <c r="IA120" s="19">
        <f t="shared" ca="1" si="544"/>
        <v>0</v>
      </c>
      <c r="IB120" s="19">
        <f t="shared" ca="1" si="545"/>
        <v>0</v>
      </c>
      <c r="IC120" s="5"/>
      <c r="ID120" s="5"/>
      <c r="IE120" s="5"/>
      <c r="IF120" s="5">
        <f t="shared" ca="1" si="574"/>
        <v>370195</v>
      </c>
      <c r="IG120" s="5">
        <f t="shared" ca="1" si="574"/>
        <v>42.200699999999998</v>
      </c>
      <c r="IH120" s="5">
        <f t="shared" ca="1" si="574"/>
        <v>39449</v>
      </c>
      <c r="II120" s="5">
        <f t="shared" ca="1" si="574"/>
        <v>39355.9</v>
      </c>
      <c r="IJ120" s="5">
        <f t="shared" ca="1" si="574"/>
        <v>0</v>
      </c>
      <c r="IK120" s="5">
        <f t="shared" ca="1" si="574"/>
        <v>2974.24</v>
      </c>
      <c r="IL120" s="5">
        <f t="shared" ca="1" si="574"/>
        <v>0</v>
      </c>
      <c r="IM120" s="5">
        <f t="shared" ca="1" si="574"/>
        <v>58672.1</v>
      </c>
      <c r="IN120" s="5">
        <f t="shared" ca="1" si="574"/>
        <v>229701</v>
      </c>
      <c r="IO120" s="5">
        <f t="shared" ca="1" si="574"/>
        <v>0</v>
      </c>
      <c r="IP120" s="5">
        <f t="shared" ca="1" si="574"/>
        <v>0</v>
      </c>
      <c r="IQ120" s="5">
        <f t="shared" ca="1" si="557"/>
        <v>0</v>
      </c>
      <c r="IR120" s="5"/>
      <c r="IS120" s="5">
        <f t="shared" ca="1" si="575"/>
        <v>7646.75</v>
      </c>
      <c r="IT120" s="5">
        <f t="shared" ca="1" si="575"/>
        <v>6905.89</v>
      </c>
      <c r="IU120" s="5">
        <f t="shared" ca="1" si="575"/>
        <v>0</v>
      </c>
      <c r="IV120" s="5">
        <f t="shared" ca="1" si="575"/>
        <v>0</v>
      </c>
      <c r="IW120" s="5">
        <f t="shared" ca="1" si="575"/>
        <v>0</v>
      </c>
      <c r="IX120" s="5">
        <f t="shared" ca="1" si="575"/>
        <v>0</v>
      </c>
      <c r="IY120" s="5">
        <f t="shared" ca="1" si="575"/>
        <v>740.86500000000001</v>
      </c>
      <c r="IZ120" s="5">
        <f t="shared" ca="1" si="575"/>
        <v>0</v>
      </c>
      <c r="JA120" s="5">
        <f t="shared" ca="1" si="575"/>
        <v>0</v>
      </c>
      <c r="JB120" s="5">
        <f t="shared" ca="1" si="575"/>
        <v>0</v>
      </c>
      <c r="JC120" s="5">
        <f t="shared" ca="1" si="575"/>
        <v>0</v>
      </c>
      <c r="JD120" s="5">
        <f t="shared" ca="1" si="559"/>
        <v>0</v>
      </c>
      <c r="JE120" s="5"/>
      <c r="JF120" s="5">
        <f t="shared" ca="1" si="560"/>
        <v>103.575</v>
      </c>
      <c r="JG120" s="5">
        <f t="shared" ca="1" si="560"/>
        <v>25.521599999999999</v>
      </c>
      <c r="JH120" s="5">
        <f t="shared" ca="1" si="560"/>
        <v>23.3581</v>
      </c>
      <c r="JI120" s="5">
        <f t="shared" ca="1" si="560"/>
        <v>20.2728</v>
      </c>
      <c r="JJ120" s="5">
        <f t="shared" ca="1" si="560"/>
        <v>0</v>
      </c>
      <c r="JK120" s="5">
        <f t="shared" ca="1" si="560"/>
        <v>1.5367500000000001</v>
      </c>
      <c r="JL120" s="5">
        <f t="shared" ca="1" si="560"/>
        <v>2.4976600000000002</v>
      </c>
      <c r="JM120" s="5">
        <f t="shared" ca="1" si="560"/>
        <v>30.388100000000001</v>
      </c>
      <c r="JN120" s="5"/>
      <c r="JO120" s="19">
        <f t="shared" ca="1" si="505"/>
        <v>37.812111255729306</v>
      </c>
      <c r="JP120" s="19">
        <f t="shared" ca="1" si="506"/>
        <v>12.880129126840927</v>
      </c>
      <c r="JQ120" s="19">
        <f t="shared" ca="1" si="507"/>
        <v>2.5098920336094332</v>
      </c>
      <c r="JR120" s="19">
        <f t="shared" ca="1" si="508"/>
        <v>2.5039686655055773</v>
      </c>
      <c r="JS120" s="19">
        <f t="shared" ca="1" si="509"/>
        <v>0</v>
      </c>
      <c r="JT120" s="19">
        <f t="shared" ca="1" si="510"/>
        <v>0.18923220568436519</v>
      </c>
      <c r="JU120" s="19">
        <f t="shared" ca="1" si="511"/>
        <v>1.3814942995983426</v>
      </c>
      <c r="JV120" s="19">
        <f t="shared" ca="1" si="512"/>
        <v>3.7329371184348412</v>
      </c>
      <c r="JW120" s="19">
        <f t="shared" ca="1" si="513"/>
        <v>14.61443154483309</v>
      </c>
      <c r="JX120" s="19">
        <f t="shared" ca="1" si="514"/>
        <v>0</v>
      </c>
      <c r="JY120" s="19">
        <f t="shared" ca="1" si="515"/>
        <v>0</v>
      </c>
    </row>
    <row r="121" spans="1:285" ht="15" customHeight="1" x14ac:dyDescent="0.25">
      <c r="A121" s="5">
        <f>IF('Old Results'!E101='New Results'!E101,'New Results'!E101,"0")</f>
        <v>53627.8</v>
      </c>
      <c r="B121" s="5">
        <f t="shared" si="561"/>
        <v>0</v>
      </c>
      <c r="C121" s="27">
        <f t="shared" si="413"/>
        <v>100</v>
      </c>
      <c r="D121" s="41" t="str">
        <f>'Old Results'!C101</f>
        <v>0307606-OffMed-HVACPVAV Design</v>
      </c>
      <c r="E121" s="41" t="str">
        <f>'New Results'!C101</f>
        <v>0307606-OffMed-HVACPVAV Design</v>
      </c>
      <c r="F121" s="5">
        <f t="shared" ca="1" si="580"/>
        <v>0</v>
      </c>
      <c r="G121" s="5">
        <f t="shared" ca="1" si="581"/>
        <v>0</v>
      </c>
      <c r="H121" s="5">
        <f t="shared" ca="1" si="582"/>
        <v>0</v>
      </c>
      <c r="I121" s="5">
        <f t="shared" ca="1" si="583"/>
        <v>0</v>
      </c>
      <c r="J121" s="5">
        <f t="shared" ca="1" si="584"/>
        <v>0</v>
      </c>
      <c r="K121" s="5">
        <f t="shared" ca="1" si="585"/>
        <v>0</v>
      </c>
      <c r="L121" s="5">
        <f t="shared" ca="1" si="586"/>
        <v>0</v>
      </c>
      <c r="M121" s="5">
        <f t="shared" ca="1" si="587"/>
        <v>0</v>
      </c>
      <c r="N121" s="5">
        <f t="shared" ca="1" si="588"/>
        <v>0</v>
      </c>
      <c r="O121" s="5">
        <f t="shared" ca="1" si="589"/>
        <v>0</v>
      </c>
      <c r="P121" s="5">
        <f t="shared" ca="1" si="590"/>
        <v>0</v>
      </c>
      <c r="Q121" s="5">
        <f t="shared" ca="1" si="590"/>
        <v>0</v>
      </c>
      <c r="R121" s="5">
        <f t="shared" ca="1" si="591"/>
        <v>0</v>
      </c>
      <c r="S121" s="5">
        <f t="shared" ca="1" si="592"/>
        <v>0</v>
      </c>
      <c r="T121" s="5">
        <f t="shared" ca="1" si="593"/>
        <v>0</v>
      </c>
      <c r="U121" s="5">
        <f t="shared" ca="1" si="594"/>
        <v>0</v>
      </c>
      <c r="V121" s="5">
        <f t="shared" ca="1" si="595"/>
        <v>0</v>
      </c>
      <c r="W121" s="5">
        <f t="shared" ca="1" si="596"/>
        <v>0</v>
      </c>
      <c r="X121" s="5">
        <f t="shared" ca="1" si="597"/>
        <v>0</v>
      </c>
      <c r="Y121" s="5">
        <f t="shared" ca="1" si="598"/>
        <v>0</v>
      </c>
      <c r="Z121" s="5">
        <f t="shared" ca="1" si="599"/>
        <v>0</v>
      </c>
      <c r="AA121" s="5">
        <f t="shared" ca="1" si="600"/>
        <v>0</v>
      </c>
      <c r="AB121" s="5">
        <f t="shared" ca="1" si="601"/>
        <v>0</v>
      </c>
      <c r="AC121" s="5">
        <f t="shared" ca="1" si="601"/>
        <v>0</v>
      </c>
      <c r="AD121" s="37">
        <f t="shared" ca="1" si="602"/>
        <v>0</v>
      </c>
      <c r="AE121" s="37">
        <f t="shared" ca="1" si="603"/>
        <v>0</v>
      </c>
      <c r="AF121" s="37">
        <f t="shared" ca="1" si="604"/>
        <v>0</v>
      </c>
      <c r="AG121" s="37">
        <f t="shared" ca="1" si="605"/>
        <v>0</v>
      </c>
      <c r="AH121" s="37">
        <f t="shared" ca="1" si="606"/>
        <v>0</v>
      </c>
      <c r="AI121" s="37">
        <f t="shared" ca="1" si="607"/>
        <v>0</v>
      </c>
      <c r="AJ121" s="37">
        <f t="shared" ca="1" si="608"/>
        <v>0</v>
      </c>
      <c r="AK121" s="37">
        <f t="shared" ca="1" si="609"/>
        <v>0</v>
      </c>
      <c r="AL121" s="33">
        <f t="shared" ca="1" si="516"/>
        <v>28.408663417108286</v>
      </c>
      <c r="AM121" s="33">
        <f t="shared" ca="1" si="517"/>
        <v>28.408663417108286</v>
      </c>
      <c r="AN121" s="24">
        <f t="shared" ca="1" si="462"/>
        <v>0</v>
      </c>
      <c r="AO121" s="34">
        <f t="shared" ca="1" si="576"/>
        <v>103.9</v>
      </c>
      <c r="AP121" s="34">
        <f t="shared" ca="1" si="577"/>
        <v>103.9</v>
      </c>
      <c r="AQ121" s="45">
        <f t="shared" ca="1" si="546"/>
        <v>0</v>
      </c>
      <c r="AR121" s="34">
        <f t="shared" ref="AR121:AR184" ca="1" si="629">ROUND(CE121-AO121,1)</f>
        <v>7.3</v>
      </c>
      <c r="AS121" s="34">
        <f t="shared" ref="AS121:AS184" ca="1" si="630">ROUND(CF121-AP121,1)</f>
        <v>7.3</v>
      </c>
      <c r="AT121" s="47">
        <f t="shared" ca="1" si="547"/>
        <v>0</v>
      </c>
      <c r="AU121" s="5"/>
      <c r="AV121" s="5">
        <f t="shared" ca="1" si="520"/>
        <v>0</v>
      </c>
      <c r="AW121" s="5">
        <f t="shared" ca="1" si="521"/>
        <v>0</v>
      </c>
      <c r="AX121" s="5">
        <f t="shared" ca="1" si="522"/>
        <v>0</v>
      </c>
      <c r="AY121" s="5">
        <f t="shared" ca="1" si="523"/>
        <v>0</v>
      </c>
      <c r="AZ121" s="5">
        <f t="shared" ca="1" si="524"/>
        <v>0</v>
      </c>
      <c r="BA121" s="5">
        <f t="shared" ca="1" si="525"/>
        <v>0</v>
      </c>
      <c r="BB121" s="5">
        <f t="shared" ca="1" si="526"/>
        <v>0</v>
      </c>
      <c r="BC121" s="5">
        <f t="shared" ca="1" si="527"/>
        <v>0</v>
      </c>
      <c r="BD121" s="5">
        <f t="shared" ca="1" si="528"/>
        <v>0</v>
      </c>
      <c r="BE121" s="5">
        <f t="shared" ca="1" si="529"/>
        <v>0</v>
      </c>
      <c r="BF121" s="5">
        <f t="shared" ca="1" si="530"/>
        <v>0</v>
      </c>
      <c r="BG121" s="5">
        <f t="shared" ca="1" si="531"/>
        <v>0</v>
      </c>
      <c r="BH121" s="5">
        <f t="shared" ca="1" si="610"/>
        <v>0</v>
      </c>
      <c r="BI121" s="5">
        <f t="shared" ca="1" si="611"/>
        <v>0</v>
      </c>
      <c r="BJ121" s="5">
        <f t="shared" ca="1" si="612"/>
        <v>0</v>
      </c>
      <c r="BK121" s="5">
        <f t="shared" ca="1" si="613"/>
        <v>0</v>
      </c>
      <c r="BL121" s="5">
        <f t="shared" ca="1" si="614"/>
        <v>0</v>
      </c>
      <c r="BM121" s="5">
        <f t="shared" ca="1" si="615"/>
        <v>0</v>
      </c>
      <c r="BN121" s="5">
        <f t="shared" ca="1" si="616"/>
        <v>0</v>
      </c>
      <c r="BO121" s="5">
        <f t="shared" ca="1" si="617"/>
        <v>0</v>
      </c>
      <c r="BP121" s="5">
        <f t="shared" ca="1" si="618"/>
        <v>0</v>
      </c>
      <c r="BQ121" s="5">
        <f t="shared" ca="1" si="619"/>
        <v>0</v>
      </c>
      <c r="BR121" s="5">
        <f t="shared" ca="1" si="620"/>
        <v>0</v>
      </c>
      <c r="BS121" s="5">
        <f t="shared" ca="1" si="620"/>
        <v>0</v>
      </c>
      <c r="BT121" s="37">
        <f t="shared" ca="1" si="621"/>
        <v>0</v>
      </c>
      <c r="BU121" s="37">
        <f t="shared" ca="1" si="622"/>
        <v>0</v>
      </c>
      <c r="BV121" s="37">
        <f t="shared" ca="1" si="623"/>
        <v>0</v>
      </c>
      <c r="BW121" s="37">
        <f t="shared" ca="1" si="624"/>
        <v>0</v>
      </c>
      <c r="BX121" s="37">
        <f t="shared" ca="1" si="625"/>
        <v>0</v>
      </c>
      <c r="BY121" s="37">
        <f t="shared" ca="1" si="626"/>
        <v>0</v>
      </c>
      <c r="BZ121" s="37">
        <f t="shared" ca="1" si="627"/>
        <v>0</v>
      </c>
      <c r="CA121" s="19">
        <f t="shared" ca="1" si="628"/>
        <v>0</v>
      </c>
      <c r="CB121" s="33">
        <f t="shared" ca="1" si="532"/>
        <v>29.859221299400684</v>
      </c>
      <c r="CC121" s="33">
        <f t="shared" ca="1" si="533"/>
        <v>29.859221299400684</v>
      </c>
      <c r="CD121" s="24">
        <f t="shared" ca="1" si="482"/>
        <v>0</v>
      </c>
      <c r="CE121" s="34">
        <f t="shared" ca="1" si="578"/>
        <v>111.24299999999999</v>
      </c>
      <c r="CF121" s="34">
        <f t="shared" ca="1" si="579"/>
        <v>111.24299999999999</v>
      </c>
      <c r="CG121" s="45">
        <f t="shared" ca="1" si="534"/>
        <v>0</v>
      </c>
      <c r="CH121" s="5"/>
      <c r="CJ121" s="5">
        <f t="shared" ca="1" si="548"/>
        <v>78</v>
      </c>
      <c r="CK121" s="5">
        <f t="shared" ca="1" si="549"/>
        <v>78</v>
      </c>
      <c r="CL121" s="63">
        <f t="shared" ca="1" si="550"/>
        <v>0</v>
      </c>
      <c r="CO121" s="5">
        <f t="shared" ca="1" si="562"/>
        <v>387010</v>
      </c>
      <c r="CP121" s="5">
        <f t="shared" ca="1" si="562"/>
        <v>9.2464300000000001</v>
      </c>
      <c r="CQ121" s="5">
        <f t="shared" ca="1" si="562"/>
        <v>76780.7</v>
      </c>
      <c r="CR121" s="5">
        <f t="shared" ca="1" si="562"/>
        <v>15934.2</v>
      </c>
      <c r="CS121" s="5">
        <f t="shared" ca="1" si="562"/>
        <v>0</v>
      </c>
      <c r="CT121" s="5">
        <f t="shared" ca="1" si="562"/>
        <v>1831.33</v>
      </c>
      <c r="CU121" s="5">
        <f t="shared" ca="1" si="562"/>
        <v>0</v>
      </c>
      <c r="CV121" s="5">
        <f t="shared" ca="1" si="562"/>
        <v>62752.7</v>
      </c>
      <c r="CW121" s="5">
        <f t="shared" ca="1" si="562"/>
        <v>229701</v>
      </c>
      <c r="CX121" s="5">
        <f t="shared" ca="1" si="562"/>
        <v>0</v>
      </c>
      <c r="CY121" s="5">
        <f t="shared" ca="1" si="562"/>
        <v>0</v>
      </c>
      <c r="CZ121" s="5">
        <f t="shared" ca="1" si="563"/>
        <v>0</v>
      </c>
      <c r="DA121" s="5"/>
      <c r="DB121" s="5">
        <f t="shared" ca="1" si="564"/>
        <v>2030.16</v>
      </c>
      <c r="DC121" s="5">
        <f t="shared" ca="1" si="564"/>
        <v>1421.12</v>
      </c>
      <c r="DD121" s="5">
        <f t="shared" ca="1" si="564"/>
        <v>0</v>
      </c>
      <c r="DE121" s="5">
        <f t="shared" ca="1" si="564"/>
        <v>0</v>
      </c>
      <c r="DF121" s="5">
        <f t="shared" ca="1" si="564"/>
        <v>0</v>
      </c>
      <c r="DG121" s="5">
        <f t="shared" ca="1" si="564"/>
        <v>0</v>
      </c>
      <c r="DH121" s="5">
        <f t="shared" ca="1" si="564"/>
        <v>609.04499999999996</v>
      </c>
      <c r="DI121" s="5">
        <f t="shared" ca="1" si="564"/>
        <v>0</v>
      </c>
      <c r="DJ121" s="5">
        <f t="shared" ca="1" si="564"/>
        <v>0</v>
      </c>
      <c r="DK121" s="5">
        <f t="shared" ca="1" si="564"/>
        <v>0</v>
      </c>
      <c r="DL121" s="5">
        <f t="shared" ca="1" si="564"/>
        <v>0</v>
      </c>
      <c r="DM121" s="5">
        <f t="shared" ca="1" si="565"/>
        <v>0</v>
      </c>
      <c r="DN121" s="5"/>
      <c r="DO121" s="5">
        <f t="shared" ca="1" si="566"/>
        <v>103.9</v>
      </c>
      <c r="DP121" s="5">
        <f t="shared" ca="1" si="566"/>
        <v>5.3276300000000001</v>
      </c>
      <c r="DQ121" s="5">
        <f t="shared" ca="1" si="566"/>
        <v>52.702500000000001</v>
      </c>
      <c r="DR121" s="5">
        <f t="shared" ca="1" si="566"/>
        <v>8.7164000000000001</v>
      </c>
      <c r="DS121" s="5">
        <f t="shared" ca="1" si="566"/>
        <v>0</v>
      </c>
      <c r="DT121" s="5">
        <f t="shared" ca="1" si="566"/>
        <v>0.838229</v>
      </c>
      <c r="DU121" s="5">
        <f t="shared" ca="1" si="566"/>
        <v>2.0487299999999999</v>
      </c>
      <c r="DV121" s="5">
        <f t="shared" ca="1" si="566"/>
        <v>34.2667</v>
      </c>
      <c r="DW121" s="5"/>
      <c r="DX121" s="19">
        <f t="shared" ca="1" si="483"/>
        <v>28.408663417108286</v>
      </c>
      <c r="DY121" s="19">
        <f t="shared" ca="1" si="484"/>
        <v>2.6505571516855064</v>
      </c>
      <c r="DZ121" s="19">
        <f t="shared" ca="1" si="485"/>
        <v>4.885073570051353</v>
      </c>
      <c r="EA121" s="19">
        <f t="shared" ca="1" si="486"/>
        <v>1.0137930401769231</v>
      </c>
      <c r="EB121" s="19">
        <f t="shared" ca="1" si="487"/>
        <v>0</v>
      </c>
      <c r="EC121" s="19">
        <f t="shared" ca="1" si="488"/>
        <v>0.11651602265988907</v>
      </c>
      <c r="ED121" s="19">
        <f t="shared" ca="1" si="489"/>
        <v>1.1356889523717175</v>
      </c>
      <c r="EE121" s="19">
        <f t="shared" ca="1" si="490"/>
        <v>3.9925600602672491</v>
      </c>
      <c r="EF121" s="19">
        <f t="shared" ca="1" si="491"/>
        <v>14.61443154483309</v>
      </c>
      <c r="EG121" s="19">
        <f t="shared" ca="1" si="492"/>
        <v>0</v>
      </c>
      <c r="EH121" s="19">
        <f t="shared" ca="1" si="493"/>
        <v>0</v>
      </c>
      <c r="EI121" s="5"/>
      <c r="EJ121" s="5"/>
      <c r="EK121" s="5"/>
      <c r="EL121" s="5">
        <f t="shared" ca="1" si="572"/>
        <v>387010</v>
      </c>
      <c r="EM121" s="5">
        <f t="shared" ca="1" si="572"/>
        <v>9.2464300000000001</v>
      </c>
      <c r="EN121" s="5">
        <f t="shared" ca="1" si="572"/>
        <v>76780.7</v>
      </c>
      <c r="EO121" s="5">
        <f t="shared" ca="1" si="572"/>
        <v>15934.2</v>
      </c>
      <c r="EP121" s="5">
        <f t="shared" ca="1" si="572"/>
        <v>0</v>
      </c>
      <c r="EQ121" s="5">
        <f t="shared" ca="1" si="572"/>
        <v>1831.33</v>
      </c>
      <c r="ER121" s="5">
        <f t="shared" ca="1" si="572"/>
        <v>0</v>
      </c>
      <c r="ES121" s="5">
        <f t="shared" ca="1" si="572"/>
        <v>62752.7</v>
      </c>
      <c r="ET121" s="5">
        <f t="shared" ca="1" si="572"/>
        <v>229701</v>
      </c>
      <c r="EU121" s="5">
        <f t="shared" ca="1" si="572"/>
        <v>0</v>
      </c>
      <c r="EV121" s="5">
        <f t="shared" ca="1" si="572"/>
        <v>0</v>
      </c>
      <c r="EW121" s="5">
        <f t="shared" ca="1" si="552"/>
        <v>0</v>
      </c>
      <c r="EX121" s="5"/>
      <c r="EY121" s="5">
        <f t="shared" ca="1" si="573"/>
        <v>2030.16</v>
      </c>
      <c r="EZ121" s="5">
        <f t="shared" ca="1" si="573"/>
        <v>1421.12</v>
      </c>
      <c r="FA121" s="5">
        <f t="shared" ca="1" si="573"/>
        <v>0</v>
      </c>
      <c r="FB121" s="5">
        <f t="shared" ca="1" si="573"/>
        <v>0</v>
      </c>
      <c r="FC121" s="5">
        <f t="shared" ca="1" si="573"/>
        <v>0</v>
      </c>
      <c r="FD121" s="5">
        <f t="shared" ca="1" si="573"/>
        <v>0</v>
      </c>
      <c r="FE121" s="5">
        <f t="shared" ca="1" si="573"/>
        <v>609.04499999999996</v>
      </c>
      <c r="FF121" s="5">
        <f t="shared" ca="1" si="573"/>
        <v>0</v>
      </c>
      <c r="FG121" s="5">
        <f t="shared" ca="1" si="573"/>
        <v>0</v>
      </c>
      <c r="FH121" s="5">
        <f t="shared" ca="1" si="573"/>
        <v>0</v>
      </c>
      <c r="FI121" s="5">
        <f t="shared" ca="1" si="573"/>
        <v>0</v>
      </c>
      <c r="FJ121" s="5">
        <f t="shared" ca="1" si="554"/>
        <v>0</v>
      </c>
      <c r="FK121" s="5"/>
      <c r="FL121" s="5">
        <f t="shared" ca="1" si="555"/>
        <v>103.9</v>
      </c>
      <c r="FM121" s="5">
        <f t="shared" ca="1" si="555"/>
        <v>5.3276300000000001</v>
      </c>
      <c r="FN121" s="5">
        <f t="shared" ca="1" si="555"/>
        <v>52.702500000000001</v>
      </c>
      <c r="FO121" s="5">
        <f t="shared" ca="1" si="555"/>
        <v>8.7164000000000001</v>
      </c>
      <c r="FP121" s="5">
        <f t="shared" ca="1" si="555"/>
        <v>0</v>
      </c>
      <c r="FQ121" s="5">
        <f t="shared" ca="1" si="555"/>
        <v>0.838229</v>
      </c>
      <c r="FR121" s="5">
        <f t="shared" ca="1" si="555"/>
        <v>2.0487299999999999</v>
      </c>
      <c r="FS121" s="5">
        <f t="shared" ca="1" si="555"/>
        <v>34.2667</v>
      </c>
      <c r="FT121" s="5"/>
      <c r="FU121" s="19">
        <f t="shared" ca="1" si="494"/>
        <v>28.408663417108286</v>
      </c>
      <c r="FV121" s="19">
        <f t="shared" ca="1" si="495"/>
        <v>2.6505571516855064</v>
      </c>
      <c r="FW121" s="19">
        <f t="shared" ca="1" si="496"/>
        <v>4.885073570051353</v>
      </c>
      <c r="FX121" s="19">
        <f t="shared" ca="1" si="497"/>
        <v>1.0137930401769231</v>
      </c>
      <c r="FY121" s="19">
        <f t="shared" ca="1" si="498"/>
        <v>0</v>
      </c>
      <c r="FZ121" s="19">
        <f t="shared" ca="1" si="499"/>
        <v>0.11651602265988907</v>
      </c>
      <c r="GA121" s="19">
        <f t="shared" ca="1" si="500"/>
        <v>1.1356889523717175</v>
      </c>
      <c r="GB121" s="19">
        <f t="shared" ca="1" si="501"/>
        <v>3.9925600602672491</v>
      </c>
      <c r="GC121" s="19">
        <f t="shared" ca="1" si="502"/>
        <v>14.61443154483309</v>
      </c>
      <c r="GD121" s="19">
        <f t="shared" ca="1" si="503"/>
        <v>0</v>
      </c>
      <c r="GE121" s="19">
        <f t="shared" ca="1" si="504"/>
        <v>0</v>
      </c>
      <c r="GF121" s="5"/>
      <c r="GG121" s="5"/>
      <c r="GH121" s="5"/>
      <c r="GI121" s="5">
        <f t="shared" ca="1" si="567"/>
        <v>399479</v>
      </c>
      <c r="GJ121" s="5">
        <f t="shared" ca="1" si="567"/>
        <v>9.9137199999999996</v>
      </c>
      <c r="GK121" s="5">
        <f t="shared" ca="1" si="567"/>
        <v>73715.600000000006</v>
      </c>
      <c r="GL121" s="5">
        <f t="shared" ca="1" si="567"/>
        <v>36411.699999999997</v>
      </c>
      <c r="GM121" s="5">
        <f t="shared" ca="1" si="567"/>
        <v>0</v>
      </c>
      <c r="GN121" s="5">
        <f t="shared" ca="1" si="567"/>
        <v>1420.55</v>
      </c>
      <c r="GO121" s="5">
        <f t="shared" ca="1" si="567"/>
        <v>0</v>
      </c>
      <c r="GP121" s="5">
        <f t="shared" ca="1" si="567"/>
        <v>58219.7</v>
      </c>
      <c r="GQ121" s="5">
        <f t="shared" ca="1" si="567"/>
        <v>229701</v>
      </c>
      <c r="GR121" s="5">
        <f t="shared" ca="1" si="567"/>
        <v>0</v>
      </c>
      <c r="GS121" s="5">
        <f t="shared" ca="1" si="567"/>
        <v>0</v>
      </c>
      <c r="GT121" s="5">
        <f t="shared" ca="1" si="568"/>
        <v>0</v>
      </c>
      <c r="GU121" s="5"/>
      <c r="GV121" s="5">
        <f t="shared" ca="1" si="569"/>
        <v>2382.62</v>
      </c>
      <c r="GW121" s="5">
        <f t="shared" ca="1" si="569"/>
        <v>1742.19</v>
      </c>
      <c r="GX121" s="5">
        <f t="shared" ca="1" si="569"/>
        <v>0</v>
      </c>
      <c r="GY121" s="5">
        <f t="shared" ca="1" si="569"/>
        <v>0</v>
      </c>
      <c r="GZ121" s="5">
        <f t="shared" ca="1" si="569"/>
        <v>0</v>
      </c>
      <c r="HA121" s="5">
        <f t="shared" ca="1" si="569"/>
        <v>0</v>
      </c>
      <c r="HB121" s="5">
        <f t="shared" ca="1" si="569"/>
        <v>640.42700000000002</v>
      </c>
      <c r="HC121" s="5">
        <f t="shared" ca="1" si="569"/>
        <v>0</v>
      </c>
      <c r="HD121" s="5">
        <f t="shared" ca="1" si="569"/>
        <v>0</v>
      </c>
      <c r="HE121" s="5">
        <f t="shared" ca="1" si="569"/>
        <v>0</v>
      </c>
      <c r="HF121" s="5">
        <f t="shared" ca="1" si="569"/>
        <v>0</v>
      </c>
      <c r="HG121" s="5">
        <f t="shared" ca="1" si="570"/>
        <v>0</v>
      </c>
      <c r="HH121" s="5"/>
      <c r="HI121" s="5">
        <f t="shared" ca="1" si="571"/>
        <v>111.24299999999999</v>
      </c>
      <c r="HJ121" s="5">
        <f t="shared" ca="1" si="571"/>
        <v>6.5460900000000004</v>
      </c>
      <c r="HK121" s="5">
        <f t="shared" ca="1" si="571"/>
        <v>50.050600000000003</v>
      </c>
      <c r="HL121" s="5">
        <f t="shared" ca="1" si="571"/>
        <v>19.845700000000001</v>
      </c>
      <c r="HM121" s="5">
        <f t="shared" ca="1" si="571"/>
        <v>0</v>
      </c>
      <c r="HN121" s="5">
        <f t="shared" ca="1" si="571"/>
        <v>0.65078000000000003</v>
      </c>
      <c r="HO121" s="5">
        <f t="shared" ca="1" si="571"/>
        <v>2.15421</v>
      </c>
      <c r="HP121" s="5">
        <f t="shared" ca="1" si="571"/>
        <v>31.995200000000001</v>
      </c>
      <c r="HQ121" s="5"/>
      <c r="HR121" s="19">
        <f t="shared" ca="1" si="535"/>
        <v>29.859221299400684</v>
      </c>
      <c r="HS121" s="19">
        <f t="shared" ca="1" si="536"/>
        <v>3.2493002810601963</v>
      </c>
      <c r="HT121" s="19">
        <f t="shared" ca="1" si="537"/>
        <v>4.6900605133904429</v>
      </c>
      <c r="HU121" s="19">
        <f t="shared" ca="1" si="538"/>
        <v>2.3166477162963983</v>
      </c>
      <c r="HV121" s="19">
        <f t="shared" ca="1" si="539"/>
        <v>0</v>
      </c>
      <c r="HW121" s="19">
        <f t="shared" ca="1" si="540"/>
        <v>9.03806719649137E-2</v>
      </c>
      <c r="HX121" s="19">
        <f t="shared" ca="1" si="541"/>
        <v>1.1942071089994368</v>
      </c>
      <c r="HY121" s="19">
        <f t="shared" ca="1" si="542"/>
        <v>3.7041537486154565</v>
      </c>
      <c r="HZ121" s="19">
        <f t="shared" ca="1" si="543"/>
        <v>14.61443154483309</v>
      </c>
      <c r="IA121" s="19">
        <f t="shared" ca="1" si="544"/>
        <v>0</v>
      </c>
      <c r="IB121" s="19">
        <f t="shared" ca="1" si="545"/>
        <v>0</v>
      </c>
      <c r="IC121" s="5"/>
      <c r="ID121" s="5"/>
      <c r="IE121" s="5"/>
      <c r="IF121" s="5">
        <f t="shared" ca="1" si="574"/>
        <v>399479</v>
      </c>
      <c r="IG121" s="5">
        <f t="shared" ca="1" si="574"/>
        <v>9.9137199999999996</v>
      </c>
      <c r="IH121" s="5">
        <f t="shared" ca="1" si="574"/>
        <v>73715.600000000006</v>
      </c>
      <c r="II121" s="5">
        <f t="shared" ca="1" si="574"/>
        <v>36411.699999999997</v>
      </c>
      <c r="IJ121" s="5">
        <f t="shared" ca="1" si="574"/>
        <v>0</v>
      </c>
      <c r="IK121" s="5">
        <f t="shared" ca="1" si="574"/>
        <v>1420.55</v>
      </c>
      <c r="IL121" s="5">
        <f t="shared" ca="1" si="574"/>
        <v>0</v>
      </c>
      <c r="IM121" s="5">
        <f t="shared" ca="1" si="574"/>
        <v>58219.7</v>
      </c>
      <c r="IN121" s="5">
        <f t="shared" ca="1" si="574"/>
        <v>229701</v>
      </c>
      <c r="IO121" s="5">
        <f t="shared" ca="1" si="574"/>
        <v>0</v>
      </c>
      <c r="IP121" s="5">
        <f t="shared" ca="1" si="574"/>
        <v>0</v>
      </c>
      <c r="IQ121" s="5">
        <f t="shared" ca="1" si="557"/>
        <v>0</v>
      </c>
      <c r="IR121" s="5"/>
      <c r="IS121" s="5">
        <f t="shared" ca="1" si="575"/>
        <v>2382.62</v>
      </c>
      <c r="IT121" s="5">
        <f t="shared" ca="1" si="575"/>
        <v>1742.19</v>
      </c>
      <c r="IU121" s="5">
        <f t="shared" ca="1" si="575"/>
        <v>0</v>
      </c>
      <c r="IV121" s="5">
        <f t="shared" ca="1" si="575"/>
        <v>0</v>
      </c>
      <c r="IW121" s="5">
        <f t="shared" ca="1" si="575"/>
        <v>0</v>
      </c>
      <c r="IX121" s="5">
        <f t="shared" ca="1" si="575"/>
        <v>0</v>
      </c>
      <c r="IY121" s="5">
        <f t="shared" ca="1" si="575"/>
        <v>640.42700000000002</v>
      </c>
      <c r="IZ121" s="5">
        <f t="shared" ca="1" si="575"/>
        <v>0</v>
      </c>
      <c r="JA121" s="5">
        <f t="shared" ca="1" si="575"/>
        <v>0</v>
      </c>
      <c r="JB121" s="5">
        <f t="shared" ca="1" si="575"/>
        <v>0</v>
      </c>
      <c r="JC121" s="5">
        <f t="shared" ca="1" si="575"/>
        <v>0</v>
      </c>
      <c r="JD121" s="5">
        <f t="shared" ca="1" si="559"/>
        <v>0</v>
      </c>
      <c r="JE121" s="5"/>
      <c r="JF121" s="5">
        <f t="shared" ca="1" si="560"/>
        <v>111.24299999999999</v>
      </c>
      <c r="JG121" s="5">
        <f t="shared" ca="1" si="560"/>
        <v>6.5460900000000004</v>
      </c>
      <c r="JH121" s="5">
        <f t="shared" ca="1" si="560"/>
        <v>50.050600000000003</v>
      </c>
      <c r="JI121" s="5">
        <f t="shared" ca="1" si="560"/>
        <v>19.845700000000001</v>
      </c>
      <c r="JJ121" s="5">
        <f t="shared" ca="1" si="560"/>
        <v>0</v>
      </c>
      <c r="JK121" s="5">
        <f t="shared" ca="1" si="560"/>
        <v>0.65078000000000003</v>
      </c>
      <c r="JL121" s="5">
        <f t="shared" ca="1" si="560"/>
        <v>2.15421</v>
      </c>
      <c r="JM121" s="5">
        <f t="shared" ca="1" si="560"/>
        <v>31.995200000000001</v>
      </c>
      <c r="JN121" s="5"/>
      <c r="JO121" s="19">
        <f t="shared" ca="1" si="505"/>
        <v>29.859221299400684</v>
      </c>
      <c r="JP121" s="19">
        <f t="shared" ca="1" si="506"/>
        <v>3.2493002810601963</v>
      </c>
      <c r="JQ121" s="19">
        <f t="shared" ca="1" si="507"/>
        <v>4.6900605133904429</v>
      </c>
      <c r="JR121" s="19">
        <f t="shared" ca="1" si="508"/>
        <v>2.3166477162963983</v>
      </c>
      <c r="JS121" s="19">
        <f t="shared" ca="1" si="509"/>
        <v>0</v>
      </c>
      <c r="JT121" s="19">
        <f t="shared" ca="1" si="510"/>
        <v>9.03806719649137E-2</v>
      </c>
      <c r="JU121" s="19">
        <f t="shared" ca="1" si="511"/>
        <v>1.1942071089994368</v>
      </c>
      <c r="JV121" s="19">
        <f t="shared" ca="1" si="512"/>
        <v>3.7041537486154565</v>
      </c>
      <c r="JW121" s="19">
        <f t="shared" ca="1" si="513"/>
        <v>14.61443154483309</v>
      </c>
      <c r="JX121" s="19">
        <f t="shared" ca="1" si="514"/>
        <v>0</v>
      </c>
      <c r="JY121" s="19">
        <f t="shared" ca="1" si="515"/>
        <v>0</v>
      </c>
    </row>
    <row r="122" spans="1:285" ht="15" customHeight="1" x14ac:dyDescent="0.25">
      <c r="A122" s="5">
        <f>IF('Old Results'!E102='New Results'!E102,'New Results'!E102,"0")</f>
        <v>53627.8</v>
      </c>
      <c r="B122" s="5">
        <f t="shared" si="561"/>
        <v>0</v>
      </c>
      <c r="C122" s="27">
        <f t="shared" si="413"/>
        <v>101</v>
      </c>
      <c r="D122" s="41" t="str">
        <f>'Old Results'!C102</f>
        <v>0307706-OffMed-HVACPVAV SATControl</v>
      </c>
      <c r="E122" s="41" t="str">
        <f>'New Results'!C102</f>
        <v>0307706-OffMed-HVACPVAV SATControl</v>
      </c>
      <c r="F122" s="5">
        <f t="shared" ca="1" si="580"/>
        <v>0</v>
      </c>
      <c r="G122" s="5">
        <f t="shared" ca="1" si="581"/>
        <v>0</v>
      </c>
      <c r="H122" s="5">
        <f t="shared" ca="1" si="582"/>
        <v>0</v>
      </c>
      <c r="I122" s="5">
        <f t="shared" ca="1" si="583"/>
        <v>0</v>
      </c>
      <c r="J122" s="5">
        <f t="shared" ca="1" si="584"/>
        <v>0</v>
      </c>
      <c r="K122" s="5">
        <f t="shared" ca="1" si="585"/>
        <v>0</v>
      </c>
      <c r="L122" s="5">
        <f t="shared" ca="1" si="586"/>
        <v>0</v>
      </c>
      <c r="M122" s="5">
        <f t="shared" ca="1" si="587"/>
        <v>0</v>
      </c>
      <c r="N122" s="5">
        <f t="shared" ca="1" si="588"/>
        <v>0</v>
      </c>
      <c r="O122" s="5">
        <f t="shared" ca="1" si="589"/>
        <v>0</v>
      </c>
      <c r="P122" s="5">
        <f t="shared" ca="1" si="590"/>
        <v>0</v>
      </c>
      <c r="Q122" s="5">
        <f t="shared" ca="1" si="590"/>
        <v>0</v>
      </c>
      <c r="R122" s="5">
        <f t="shared" ca="1" si="591"/>
        <v>0</v>
      </c>
      <c r="S122" s="5">
        <f t="shared" ca="1" si="592"/>
        <v>0</v>
      </c>
      <c r="T122" s="5">
        <f t="shared" ca="1" si="593"/>
        <v>0</v>
      </c>
      <c r="U122" s="5">
        <f t="shared" ca="1" si="594"/>
        <v>0</v>
      </c>
      <c r="V122" s="5">
        <f t="shared" ca="1" si="595"/>
        <v>0</v>
      </c>
      <c r="W122" s="5">
        <f t="shared" ca="1" si="596"/>
        <v>0</v>
      </c>
      <c r="X122" s="5">
        <f t="shared" ca="1" si="597"/>
        <v>0</v>
      </c>
      <c r="Y122" s="5">
        <f t="shared" ca="1" si="598"/>
        <v>0</v>
      </c>
      <c r="Z122" s="5">
        <f t="shared" ca="1" si="599"/>
        <v>0</v>
      </c>
      <c r="AA122" s="5">
        <f t="shared" ca="1" si="600"/>
        <v>0</v>
      </c>
      <c r="AB122" s="5">
        <f t="shared" ca="1" si="601"/>
        <v>0</v>
      </c>
      <c r="AC122" s="5">
        <f t="shared" ca="1" si="601"/>
        <v>0</v>
      </c>
      <c r="AD122" s="37">
        <f t="shared" ca="1" si="602"/>
        <v>0</v>
      </c>
      <c r="AE122" s="37">
        <f t="shared" ca="1" si="603"/>
        <v>0</v>
      </c>
      <c r="AF122" s="37">
        <f t="shared" ca="1" si="604"/>
        <v>0</v>
      </c>
      <c r="AG122" s="37">
        <f t="shared" ca="1" si="605"/>
        <v>0</v>
      </c>
      <c r="AH122" s="37">
        <f t="shared" ca="1" si="606"/>
        <v>0</v>
      </c>
      <c r="AI122" s="37">
        <f t="shared" ca="1" si="607"/>
        <v>0</v>
      </c>
      <c r="AJ122" s="37">
        <f t="shared" ca="1" si="608"/>
        <v>0</v>
      </c>
      <c r="AK122" s="37">
        <f t="shared" ca="1" si="609"/>
        <v>0</v>
      </c>
      <c r="AL122" s="33">
        <f t="shared" ref="AL122:AL151" ca="1" si="631">IFERROR(((CO122*3.412)+(DB122*100))/$A122,0)</f>
        <v>37.566278982169692</v>
      </c>
      <c r="AM122" s="33">
        <f t="shared" ref="AM122:AM151" ca="1" si="632">IFERROR(((EL122*3.412)+(EY122*100))/$A122,0)</f>
        <v>37.566278982169692</v>
      </c>
      <c r="AN122" s="24">
        <f t="shared" ca="1" si="462"/>
        <v>0</v>
      </c>
      <c r="AO122" s="34">
        <f t="shared" ca="1" si="576"/>
        <v>145.51</v>
      </c>
      <c r="AP122" s="34">
        <f t="shared" ca="1" si="577"/>
        <v>145.51</v>
      </c>
      <c r="AQ122" s="45">
        <f t="shared" ca="1" si="546"/>
        <v>0</v>
      </c>
      <c r="AR122" s="34">
        <f t="shared" ca="1" si="629"/>
        <v>-34.299999999999997</v>
      </c>
      <c r="AS122" s="34">
        <f t="shared" ca="1" si="630"/>
        <v>-34.299999999999997</v>
      </c>
      <c r="AT122" s="47">
        <f t="shared" ca="1" si="547"/>
        <v>0</v>
      </c>
      <c r="AU122" s="5"/>
      <c r="AV122" s="5">
        <f t="shared" ca="1" si="520"/>
        <v>0</v>
      </c>
      <c r="AW122" s="5">
        <f t="shared" ca="1" si="521"/>
        <v>0</v>
      </c>
      <c r="AX122" s="5">
        <f t="shared" ca="1" si="522"/>
        <v>0</v>
      </c>
      <c r="AY122" s="5">
        <f t="shared" ca="1" si="523"/>
        <v>0</v>
      </c>
      <c r="AZ122" s="5">
        <f t="shared" ca="1" si="524"/>
        <v>0</v>
      </c>
      <c r="BA122" s="5">
        <f t="shared" ca="1" si="525"/>
        <v>0</v>
      </c>
      <c r="BB122" s="5">
        <f t="shared" ca="1" si="526"/>
        <v>0</v>
      </c>
      <c r="BC122" s="5">
        <f t="shared" ca="1" si="527"/>
        <v>0</v>
      </c>
      <c r="BD122" s="5">
        <f t="shared" ca="1" si="528"/>
        <v>0</v>
      </c>
      <c r="BE122" s="5">
        <f t="shared" ca="1" si="529"/>
        <v>0</v>
      </c>
      <c r="BF122" s="5">
        <f t="shared" ca="1" si="530"/>
        <v>0</v>
      </c>
      <c r="BG122" s="5">
        <f t="shared" ca="1" si="531"/>
        <v>0</v>
      </c>
      <c r="BH122" s="5">
        <f t="shared" ca="1" si="610"/>
        <v>0</v>
      </c>
      <c r="BI122" s="5">
        <f t="shared" ca="1" si="611"/>
        <v>0</v>
      </c>
      <c r="BJ122" s="5">
        <f t="shared" ca="1" si="612"/>
        <v>0</v>
      </c>
      <c r="BK122" s="5">
        <f t="shared" ca="1" si="613"/>
        <v>0</v>
      </c>
      <c r="BL122" s="5">
        <f t="shared" ca="1" si="614"/>
        <v>0</v>
      </c>
      <c r="BM122" s="5">
        <f t="shared" ca="1" si="615"/>
        <v>0</v>
      </c>
      <c r="BN122" s="5">
        <f t="shared" ca="1" si="616"/>
        <v>0</v>
      </c>
      <c r="BO122" s="5">
        <f t="shared" ca="1" si="617"/>
        <v>0</v>
      </c>
      <c r="BP122" s="5">
        <f t="shared" ca="1" si="618"/>
        <v>0</v>
      </c>
      <c r="BQ122" s="5">
        <f t="shared" ca="1" si="619"/>
        <v>0</v>
      </c>
      <c r="BR122" s="5">
        <f t="shared" ca="1" si="620"/>
        <v>0</v>
      </c>
      <c r="BS122" s="5">
        <f t="shared" ca="1" si="620"/>
        <v>0</v>
      </c>
      <c r="BT122" s="37">
        <f t="shared" ca="1" si="621"/>
        <v>0</v>
      </c>
      <c r="BU122" s="37">
        <f t="shared" ca="1" si="622"/>
        <v>0</v>
      </c>
      <c r="BV122" s="37">
        <f t="shared" ca="1" si="623"/>
        <v>0</v>
      </c>
      <c r="BW122" s="37">
        <f t="shared" ca="1" si="624"/>
        <v>0</v>
      </c>
      <c r="BX122" s="37">
        <f t="shared" ca="1" si="625"/>
        <v>0</v>
      </c>
      <c r="BY122" s="37">
        <f t="shared" ca="1" si="626"/>
        <v>0</v>
      </c>
      <c r="BZ122" s="37">
        <f t="shared" ca="1" si="627"/>
        <v>0</v>
      </c>
      <c r="CA122" s="19">
        <f t="shared" ca="1" si="628"/>
        <v>0</v>
      </c>
      <c r="CB122" s="33">
        <f t="shared" ca="1" si="532"/>
        <v>29.859221299400684</v>
      </c>
      <c r="CC122" s="33">
        <f t="shared" ca="1" si="533"/>
        <v>29.859221299400684</v>
      </c>
      <c r="CD122" s="24">
        <f t="shared" ca="1" si="482"/>
        <v>0</v>
      </c>
      <c r="CE122" s="34">
        <f t="shared" ca="1" si="578"/>
        <v>111.24299999999999</v>
      </c>
      <c r="CF122" s="34">
        <f t="shared" ca="1" si="579"/>
        <v>111.24299999999999</v>
      </c>
      <c r="CG122" s="45">
        <f t="shared" ref="CG122:CG151" ca="1" si="633">IF(AND(CF122&gt;0,CE122&gt;0),(CE122-CF122)/AVERAGE(CF122:CF122),0)</f>
        <v>0</v>
      </c>
      <c r="CH122" s="5"/>
      <c r="CJ122" s="5">
        <f t="shared" ca="1" si="548"/>
        <v>82</v>
      </c>
      <c r="CK122" s="5">
        <f t="shared" ca="1" si="549"/>
        <v>81</v>
      </c>
      <c r="CL122" s="63">
        <f t="shared" ca="1" si="550"/>
        <v>1.2195121951219523E-2</v>
      </c>
      <c r="CO122" s="5">
        <f t="shared" ca="1" si="562"/>
        <v>446808</v>
      </c>
      <c r="CP122" s="5">
        <f t="shared" ca="1" si="562"/>
        <v>27.924600000000002</v>
      </c>
      <c r="CQ122" s="5">
        <f t="shared" ca="1" si="562"/>
        <v>133934</v>
      </c>
      <c r="CR122" s="5">
        <f t="shared" ca="1" si="562"/>
        <v>17388.2</v>
      </c>
      <c r="CS122" s="5">
        <f t="shared" ca="1" si="562"/>
        <v>0</v>
      </c>
      <c r="CT122" s="5">
        <f t="shared" ca="1" si="562"/>
        <v>3003.5</v>
      </c>
      <c r="CU122" s="5">
        <f t="shared" ca="1" si="562"/>
        <v>0</v>
      </c>
      <c r="CV122" s="5">
        <f t="shared" ca="1" si="562"/>
        <v>62752.7</v>
      </c>
      <c r="CW122" s="5">
        <f t="shared" ca="1" si="562"/>
        <v>229701</v>
      </c>
      <c r="CX122" s="5">
        <f t="shared" ca="1" si="562"/>
        <v>0</v>
      </c>
      <c r="CY122" s="5">
        <f t="shared" ca="1" si="562"/>
        <v>0</v>
      </c>
      <c r="CZ122" s="5">
        <f t="shared" ca="1" si="563"/>
        <v>0</v>
      </c>
      <c r="DA122" s="5"/>
      <c r="DB122" s="5">
        <f t="shared" ca="1" si="564"/>
        <v>4900.88</v>
      </c>
      <c r="DC122" s="5">
        <f t="shared" ca="1" si="564"/>
        <v>4291.84</v>
      </c>
      <c r="DD122" s="5">
        <f t="shared" ca="1" si="564"/>
        <v>0</v>
      </c>
      <c r="DE122" s="5">
        <f t="shared" ca="1" si="564"/>
        <v>0</v>
      </c>
      <c r="DF122" s="5">
        <f t="shared" ca="1" si="564"/>
        <v>0</v>
      </c>
      <c r="DG122" s="5">
        <f t="shared" ca="1" si="564"/>
        <v>0</v>
      </c>
      <c r="DH122" s="5">
        <f t="shared" ca="1" si="564"/>
        <v>609.04600000000005</v>
      </c>
      <c r="DI122" s="5">
        <f t="shared" ca="1" si="564"/>
        <v>0</v>
      </c>
      <c r="DJ122" s="5">
        <f t="shared" ca="1" si="564"/>
        <v>0</v>
      </c>
      <c r="DK122" s="5">
        <f t="shared" ca="1" si="564"/>
        <v>0</v>
      </c>
      <c r="DL122" s="5">
        <f t="shared" ca="1" si="564"/>
        <v>0</v>
      </c>
      <c r="DM122" s="5">
        <f t="shared" ca="1" si="565"/>
        <v>0</v>
      </c>
      <c r="DN122" s="5"/>
      <c r="DO122" s="5">
        <f t="shared" ca="1" si="566"/>
        <v>145.51</v>
      </c>
      <c r="DP122" s="5">
        <f t="shared" ca="1" si="566"/>
        <v>14.727399999999999</v>
      </c>
      <c r="DQ122" s="5">
        <f t="shared" ca="1" si="566"/>
        <v>83.542699999999996</v>
      </c>
      <c r="DR122" s="5">
        <f t="shared" ca="1" si="566"/>
        <v>9.3338699999999992</v>
      </c>
      <c r="DS122" s="5">
        <f t="shared" ca="1" si="566"/>
        <v>0</v>
      </c>
      <c r="DT122" s="5">
        <f t="shared" ca="1" si="566"/>
        <v>1.5907</v>
      </c>
      <c r="DU122" s="5">
        <f t="shared" ca="1" si="566"/>
        <v>2.04874</v>
      </c>
      <c r="DV122" s="5">
        <f t="shared" ca="1" si="566"/>
        <v>34.2667</v>
      </c>
      <c r="DW122" s="5"/>
      <c r="DX122" s="19">
        <f t="shared" ca="1" si="483"/>
        <v>37.566278982169692</v>
      </c>
      <c r="DY122" s="19">
        <f t="shared" ca="1" si="484"/>
        <v>8.0047900293355312</v>
      </c>
      <c r="DZ122" s="19">
        <f t="shared" ca="1" si="485"/>
        <v>8.5213789862720439</v>
      </c>
      <c r="EA122" s="19">
        <f t="shared" ca="1" si="486"/>
        <v>1.1063019254938669</v>
      </c>
      <c r="EB122" s="19">
        <f t="shared" ca="1" si="487"/>
        <v>0</v>
      </c>
      <c r="EC122" s="19">
        <f t="shared" ca="1" si="488"/>
        <v>0.19109383565986296</v>
      </c>
      <c r="ED122" s="19">
        <f t="shared" ca="1" si="489"/>
        <v>1.1356908170762179</v>
      </c>
      <c r="EE122" s="19">
        <f t="shared" ca="1" si="490"/>
        <v>3.9925600602672491</v>
      </c>
      <c r="EF122" s="19">
        <f t="shared" ca="1" si="491"/>
        <v>14.61443154483309</v>
      </c>
      <c r="EG122" s="19">
        <f t="shared" ca="1" si="492"/>
        <v>0</v>
      </c>
      <c r="EH122" s="19">
        <f t="shared" ca="1" si="493"/>
        <v>0</v>
      </c>
      <c r="EI122" s="5"/>
      <c r="EJ122" s="5"/>
      <c r="EK122" s="5"/>
      <c r="EL122" s="5">
        <f t="shared" ca="1" si="572"/>
        <v>446808</v>
      </c>
      <c r="EM122" s="5">
        <f t="shared" ca="1" si="572"/>
        <v>27.924600000000002</v>
      </c>
      <c r="EN122" s="5">
        <f t="shared" ca="1" si="572"/>
        <v>133934</v>
      </c>
      <c r="EO122" s="5">
        <f t="shared" ca="1" si="572"/>
        <v>17388.2</v>
      </c>
      <c r="EP122" s="5">
        <f t="shared" ca="1" si="572"/>
        <v>0</v>
      </c>
      <c r="EQ122" s="5">
        <f t="shared" ca="1" si="572"/>
        <v>3003.5</v>
      </c>
      <c r="ER122" s="5">
        <f t="shared" ca="1" si="572"/>
        <v>0</v>
      </c>
      <c r="ES122" s="5">
        <f t="shared" ca="1" si="572"/>
        <v>62752.7</v>
      </c>
      <c r="ET122" s="5">
        <f t="shared" ca="1" si="572"/>
        <v>229701</v>
      </c>
      <c r="EU122" s="5">
        <f t="shared" ca="1" si="572"/>
        <v>0</v>
      </c>
      <c r="EV122" s="5">
        <f t="shared" ca="1" si="572"/>
        <v>0</v>
      </c>
      <c r="EW122" s="5">
        <f t="shared" ca="1" si="552"/>
        <v>0</v>
      </c>
      <c r="EX122" s="5"/>
      <c r="EY122" s="5">
        <f t="shared" ca="1" si="573"/>
        <v>4900.88</v>
      </c>
      <c r="EZ122" s="5">
        <f t="shared" ca="1" si="573"/>
        <v>4291.84</v>
      </c>
      <c r="FA122" s="5">
        <f t="shared" ca="1" si="573"/>
        <v>0</v>
      </c>
      <c r="FB122" s="5">
        <f t="shared" ca="1" si="573"/>
        <v>0</v>
      </c>
      <c r="FC122" s="5">
        <f t="shared" ca="1" si="573"/>
        <v>0</v>
      </c>
      <c r="FD122" s="5">
        <f t="shared" ca="1" si="573"/>
        <v>0</v>
      </c>
      <c r="FE122" s="5">
        <f t="shared" ca="1" si="573"/>
        <v>609.04600000000005</v>
      </c>
      <c r="FF122" s="5">
        <f t="shared" ca="1" si="573"/>
        <v>0</v>
      </c>
      <c r="FG122" s="5">
        <f t="shared" ca="1" si="573"/>
        <v>0</v>
      </c>
      <c r="FH122" s="5">
        <f t="shared" ca="1" si="573"/>
        <v>0</v>
      </c>
      <c r="FI122" s="5">
        <f t="shared" ca="1" si="573"/>
        <v>0</v>
      </c>
      <c r="FJ122" s="5">
        <f t="shared" ca="1" si="554"/>
        <v>0</v>
      </c>
      <c r="FK122" s="5"/>
      <c r="FL122" s="5">
        <f t="shared" ca="1" si="555"/>
        <v>145.51</v>
      </c>
      <c r="FM122" s="5">
        <f t="shared" ca="1" si="555"/>
        <v>14.727399999999999</v>
      </c>
      <c r="FN122" s="5">
        <f t="shared" ca="1" si="555"/>
        <v>83.542699999999996</v>
      </c>
      <c r="FO122" s="5">
        <f t="shared" ca="1" si="555"/>
        <v>9.3338699999999992</v>
      </c>
      <c r="FP122" s="5">
        <f t="shared" ca="1" si="555"/>
        <v>0</v>
      </c>
      <c r="FQ122" s="5">
        <f t="shared" ca="1" si="555"/>
        <v>1.5907</v>
      </c>
      <c r="FR122" s="5">
        <f t="shared" ca="1" si="555"/>
        <v>2.04874</v>
      </c>
      <c r="FS122" s="5">
        <f t="shared" ca="1" si="555"/>
        <v>34.2667</v>
      </c>
      <c r="FT122" s="5"/>
      <c r="FU122" s="19">
        <f t="shared" ca="1" si="494"/>
        <v>37.566278982169692</v>
      </c>
      <c r="FV122" s="19">
        <f t="shared" ca="1" si="495"/>
        <v>8.0047900293355312</v>
      </c>
      <c r="FW122" s="19">
        <f t="shared" ca="1" si="496"/>
        <v>8.5213789862720439</v>
      </c>
      <c r="FX122" s="19">
        <f t="shared" ca="1" si="497"/>
        <v>1.1063019254938669</v>
      </c>
      <c r="FY122" s="19">
        <f t="shared" ca="1" si="498"/>
        <v>0</v>
      </c>
      <c r="FZ122" s="19">
        <f t="shared" ca="1" si="499"/>
        <v>0.19109383565986296</v>
      </c>
      <c r="GA122" s="19">
        <f t="shared" ca="1" si="500"/>
        <v>1.1356908170762179</v>
      </c>
      <c r="GB122" s="19">
        <f t="shared" ca="1" si="501"/>
        <v>3.9925600602672491</v>
      </c>
      <c r="GC122" s="19">
        <f t="shared" ca="1" si="502"/>
        <v>14.61443154483309</v>
      </c>
      <c r="GD122" s="19">
        <f t="shared" ca="1" si="503"/>
        <v>0</v>
      </c>
      <c r="GE122" s="19">
        <f t="shared" ca="1" si="504"/>
        <v>0</v>
      </c>
      <c r="GF122" s="5"/>
      <c r="GG122" s="5"/>
      <c r="GH122" s="5"/>
      <c r="GI122" s="5">
        <f t="shared" ca="1" si="567"/>
        <v>399479</v>
      </c>
      <c r="GJ122" s="5">
        <f t="shared" ca="1" si="567"/>
        <v>9.9137199999999996</v>
      </c>
      <c r="GK122" s="5">
        <f t="shared" ca="1" si="567"/>
        <v>73715.600000000006</v>
      </c>
      <c r="GL122" s="5">
        <f t="shared" ca="1" si="567"/>
        <v>36411.699999999997</v>
      </c>
      <c r="GM122" s="5">
        <f t="shared" ca="1" si="567"/>
        <v>0</v>
      </c>
      <c r="GN122" s="5">
        <f t="shared" ca="1" si="567"/>
        <v>1420.55</v>
      </c>
      <c r="GO122" s="5">
        <f t="shared" ca="1" si="567"/>
        <v>0</v>
      </c>
      <c r="GP122" s="5">
        <f t="shared" ca="1" si="567"/>
        <v>58219.7</v>
      </c>
      <c r="GQ122" s="5">
        <f t="shared" ca="1" si="567"/>
        <v>229701</v>
      </c>
      <c r="GR122" s="5">
        <f t="shared" ca="1" si="567"/>
        <v>0</v>
      </c>
      <c r="GS122" s="5">
        <f t="shared" ca="1" si="567"/>
        <v>0</v>
      </c>
      <c r="GT122" s="5">
        <f t="shared" ca="1" si="568"/>
        <v>0</v>
      </c>
      <c r="GU122" s="5"/>
      <c r="GV122" s="5">
        <f t="shared" ca="1" si="569"/>
        <v>2382.62</v>
      </c>
      <c r="GW122" s="5">
        <f t="shared" ca="1" si="569"/>
        <v>1742.19</v>
      </c>
      <c r="GX122" s="5">
        <f t="shared" ca="1" si="569"/>
        <v>0</v>
      </c>
      <c r="GY122" s="5">
        <f t="shared" ca="1" si="569"/>
        <v>0</v>
      </c>
      <c r="GZ122" s="5">
        <f t="shared" ca="1" si="569"/>
        <v>0</v>
      </c>
      <c r="HA122" s="5">
        <f t="shared" ca="1" si="569"/>
        <v>0</v>
      </c>
      <c r="HB122" s="5">
        <f t="shared" ca="1" si="569"/>
        <v>640.42700000000002</v>
      </c>
      <c r="HC122" s="5">
        <f t="shared" ca="1" si="569"/>
        <v>0</v>
      </c>
      <c r="HD122" s="5">
        <f t="shared" ca="1" si="569"/>
        <v>0</v>
      </c>
      <c r="HE122" s="5">
        <f t="shared" ca="1" si="569"/>
        <v>0</v>
      </c>
      <c r="HF122" s="5">
        <f t="shared" ca="1" si="569"/>
        <v>0</v>
      </c>
      <c r="HG122" s="5">
        <f t="shared" ca="1" si="570"/>
        <v>0</v>
      </c>
      <c r="HH122" s="5"/>
      <c r="HI122" s="5">
        <f t="shared" ca="1" si="571"/>
        <v>111.24299999999999</v>
      </c>
      <c r="HJ122" s="5">
        <f t="shared" ca="1" si="571"/>
        <v>6.5460900000000004</v>
      </c>
      <c r="HK122" s="5">
        <f t="shared" ca="1" si="571"/>
        <v>50.050600000000003</v>
      </c>
      <c r="HL122" s="5">
        <f t="shared" ca="1" si="571"/>
        <v>19.845700000000001</v>
      </c>
      <c r="HM122" s="5">
        <f t="shared" ca="1" si="571"/>
        <v>0</v>
      </c>
      <c r="HN122" s="5">
        <f t="shared" ca="1" si="571"/>
        <v>0.65078000000000003</v>
      </c>
      <c r="HO122" s="5">
        <f t="shared" ca="1" si="571"/>
        <v>2.15421</v>
      </c>
      <c r="HP122" s="5">
        <f t="shared" ca="1" si="571"/>
        <v>31.995200000000001</v>
      </c>
      <c r="HQ122" s="5"/>
      <c r="HR122" s="19">
        <f t="shared" ca="1" si="535"/>
        <v>29.859221299400684</v>
      </c>
      <c r="HS122" s="19">
        <f t="shared" ca="1" si="536"/>
        <v>3.2493002810601963</v>
      </c>
      <c r="HT122" s="19">
        <f t="shared" ca="1" si="537"/>
        <v>4.6900605133904429</v>
      </c>
      <c r="HU122" s="19">
        <f t="shared" ca="1" si="538"/>
        <v>2.3166477162963983</v>
      </c>
      <c r="HV122" s="19">
        <f t="shared" ca="1" si="539"/>
        <v>0</v>
      </c>
      <c r="HW122" s="19">
        <f t="shared" ca="1" si="540"/>
        <v>9.03806719649137E-2</v>
      </c>
      <c r="HX122" s="19">
        <f t="shared" ca="1" si="541"/>
        <v>1.1942071089994368</v>
      </c>
      <c r="HY122" s="19">
        <f t="shared" ca="1" si="542"/>
        <v>3.7041537486154565</v>
      </c>
      <c r="HZ122" s="19">
        <f t="shared" ca="1" si="543"/>
        <v>14.61443154483309</v>
      </c>
      <c r="IA122" s="19">
        <f t="shared" ca="1" si="544"/>
        <v>0</v>
      </c>
      <c r="IB122" s="19">
        <f t="shared" ca="1" si="545"/>
        <v>0</v>
      </c>
      <c r="IC122" s="5"/>
      <c r="ID122" s="5"/>
      <c r="IE122" s="5"/>
      <c r="IF122" s="5">
        <f t="shared" ca="1" si="574"/>
        <v>399479</v>
      </c>
      <c r="IG122" s="5">
        <f t="shared" ca="1" si="574"/>
        <v>9.9137199999999996</v>
      </c>
      <c r="IH122" s="5">
        <f t="shared" ca="1" si="574"/>
        <v>73715.600000000006</v>
      </c>
      <c r="II122" s="5">
        <f t="shared" ca="1" si="574"/>
        <v>36411.699999999997</v>
      </c>
      <c r="IJ122" s="5">
        <f t="shared" ca="1" si="574"/>
        <v>0</v>
      </c>
      <c r="IK122" s="5">
        <f t="shared" ca="1" si="574"/>
        <v>1420.55</v>
      </c>
      <c r="IL122" s="5">
        <f t="shared" ca="1" si="574"/>
        <v>0</v>
      </c>
      <c r="IM122" s="5">
        <f t="shared" ca="1" si="574"/>
        <v>58219.7</v>
      </c>
      <c r="IN122" s="5">
        <f t="shared" ca="1" si="574"/>
        <v>229701</v>
      </c>
      <c r="IO122" s="5">
        <f t="shared" ca="1" si="574"/>
        <v>0</v>
      </c>
      <c r="IP122" s="5">
        <f t="shared" ca="1" si="574"/>
        <v>0</v>
      </c>
      <c r="IQ122" s="5">
        <f t="shared" ca="1" si="557"/>
        <v>0</v>
      </c>
      <c r="IR122" s="5"/>
      <c r="IS122" s="5">
        <f t="shared" ca="1" si="575"/>
        <v>2382.62</v>
      </c>
      <c r="IT122" s="5">
        <f t="shared" ca="1" si="575"/>
        <v>1742.19</v>
      </c>
      <c r="IU122" s="5">
        <f t="shared" ca="1" si="575"/>
        <v>0</v>
      </c>
      <c r="IV122" s="5">
        <f t="shared" ca="1" si="575"/>
        <v>0</v>
      </c>
      <c r="IW122" s="5">
        <f t="shared" ca="1" si="575"/>
        <v>0</v>
      </c>
      <c r="IX122" s="5">
        <f t="shared" ca="1" si="575"/>
        <v>0</v>
      </c>
      <c r="IY122" s="5">
        <f t="shared" ca="1" si="575"/>
        <v>640.42700000000002</v>
      </c>
      <c r="IZ122" s="5">
        <f t="shared" ca="1" si="575"/>
        <v>0</v>
      </c>
      <c r="JA122" s="5">
        <f t="shared" ca="1" si="575"/>
        <v>0</v>
      </c>
      <c r="JB122" s="5">
        <f t="shared" ca="1" si="575"/>
        <v>0</v>
      </c>
      <c r="JC122" s="5">
        <f t="shared" ca="1" si="575"/>
        <v>0</v>
      </c>
      <c r="JD122" s="5">
        <f t="shared" ca="1" si="559"/>
        <v>0</v>
      </c>
      <c r="JE122" s="5"/>
      <c r="JF122" s="5">
        <f t="shared" ca="1" si="560"/>
        <v>111.24299999999999</v>
      </c>
      <c r="JG122" s="5">
        <f t="shared" ca="1" si="560"/>
        <v>6.5460900000000004</v>
      </c>
      <c r="JH122" s="5">
        <f t="shared" ca="1" si="560"/>
        <v>50.050600000000003</v>
      </c>
      <c r="JI122" s="5">
        <f t="shared" ca="1" si="560"/>
        <v>19.845700000000001</v>
      </c>
      <c r="JJ122" s="5">
        <f t="shared" ca="1" si="560"/>
        <v>0</v>
      </c>
      <c r="JK122" s="5">
        <f t="shared" ca="1" si="560"/>
        <v>0.65078000000000003</v>
      </c>
      <c r="JL122" s="5">
        <f t="shared" ca="1" si="560"/>
        <v>2.15421</v>
      </c>
      <c r="JM122" s="5">
        <f t="shared" ca="1" si="560"/>
        <v>31.995200000000001</v>
      </c>
      <c r="JN122" s="5"/>
      <c r="JO122" s="19">
        <f t="shared" ca="1" si="505"/>
        <v>29.859221299400684</v>
      </c>
      <c r="JP122" s="19">
        <f t="shared" ca="1" si="506"/>
        <v>3.2493002810601963</v>
      </c>
      <c r="JQ122" s="19">
        <f t="shared" ca="1" si="507"/>
        <v>4.6900605133904429</v>
      </c>
      <c r="JR122" s="19">
        <f t="shared" ca="1" si="508"/>
        <v>2.3166477162963983</v>
      </c>
      <c r="JS122" s="19">
        <f t="shared" ca="1" si="509"/>
        <v>0</v>
      </c>
      <c r="JT122" s="19">
        <f t="shared" ca="1" si="510"/>
        <v>9.03806719649137E-2</v>
      </c>
      <c r="JU122" s="19">
        <f t="shared" ca="1" si="511"/>
        <v>1.1942071089994368</v>
      </c>
      <c r="JV122" s="19">
        <f t="shared" ca="1" si="512"/>
        <v>3.7041537486154565</v>
      </c>
      <c r="JW122" s="19">
        <f t="shared" ca="1" si="513"/>
        <v>14.61443154483309</v>
      </c>
      <c r="JX122" s="19">
        <f t="shared" ca="1" si="514"/>
        <v>0</v>
      </c>
      <c r="JY122" s="19">
        <f t="shared" ca="1" si="515"/>
        <v>0</v>
      </c>
    </row>
    <row r="123" spans="1:285" ht="15" customHeight="1" x14ac:dyDescent="0.25">
      <c r="A123" s="5">
        <f>IF('Old Results'!E103='New Results'!E103,'New Results'!E103,"0")</f>
        <v>53627.8</v>
      </c>
      <c r="B123" s="5">
        <f t="shared" si="561"/>
        <v>0</v>
      </c>
      <c r="C123" s="27">
        <f t="shared" si="413"/>
        <v>102</v>
      </c>
      <c r="D123" s="41" t="str">
        <f>'Old Results'!C103</f>
        <v>0307906-OffMed-HVACPVAV EconomizerType</v>
      </c>
      <c r="E123" s="41" t="str">
        <f>'New Results'!C103</f>
        <v>0307906-OffMed-HVACPVAV EconomizerType</v>
      </c>
      <c r="F123" s="5">
        <f t="shared" ca="1" si="580"/>
        <v>0</v>
      </c>
      <c r="G123" s="5">
        <f t="shared" ca="1" si="581"/>
        <v>0</v>
      </c>
      <c r="H123" s="5">
        <f t="shared" ca="1" si="582"/>
        <v>0</v>
      </c>
      <c r="I123" s="5">
        <f t="shared" ca="1" si="583"/>
        <v>0</v>
      </c>
      <c r="J123" s="5">
        <f t="shared" ca="1" si="584"/>
        <v>0</v>
      </c>
      <c r="K123" s="5">
        <f t="shared" ca="1" si="585"/>
        <v>0</v>
      </c>
      <c r="L123" s="5">
        <f t="shared" ca="1" si="586"/>
        <v>0</v>
      </c>
      <c r="M123" s="5">
        <f t="shared" ca="1" si="587"/>
        <v>0</v>
      </c>
      <c r="N123" s="5">
        <f t="shared" ca="1" si="588"/>
        <v>0</v>
      </c>
      <c r="O123" s="5">
        <f t="shared" ca="1" si="589"/>
        <v>0</v>
      </c>
      <c r="P123" s="5">
        <f t="shared" ca="1" si="590"/>
        <v>0</v>
      </c>
      <c r="Q123" s="5">
        <f t="shared" ca="1" si="590"/>
        <v>0</v>
      </c>
      <c r="R123" s="5">
        <f t="shared" ca="1" si="591"/>
        <v>0</v>
      </c>
      <c r="S123" s="5">
        <f t="shared" ca="1" si="592"/>
        <v>0</v>
      </c>
      <c r="T123" s="5">
        <f t="shared" ca="1" si="593"/>
        <v>0</v>
      </c>
      <c r="U123" s="5">
        <f t="shared" ca="1" si="594"/>
        <v>0</v>
      </c>
      <c r="V123" s="5">
        <f t="shared" ca="1" si="595"/>
        <v>0</v>
      </c>
      <c r="W123" s="5">
        <f t="shared" ca="1" si="596"/>
        <v>0</v>
      </c>
      <c r="X123" s="5">
        <f t="shared" ca="1" si="597"/>
        <v>0</v>
      </c>
      <c r="Y123" s="5">
        <f t="shared" ca="1" si="598"/>
        <v>0</v>
      </c>
      <c r="Z123" s="5">
        <f t="shared" ca="1" si="599"/>
        <v>0</v>
      </c>
      <c r="AA123" s="5">
        <f t="shared" ca="1" si="600"/>
        <v>0</v>
      </c>
      <c r="AB123" s="5">
        <f t="shared" ca="1" si="601"/>
        <v>0</v>
      </c>
      <c r="AC123" s="5">
        <f t="shared" ca="1" si="601"/>
        <v>0</v>
      </c>
      <c r="AD123" s="37">
        <f t="shared" ca="1" si="602"/>
        <v>0</v>
      </c>
      <c r="AE123" s="37">
        <f t="shared" ca="1" si="603"/>
        <v>0</v>
      </c>
      <c r="AF123" s="37">
        <f t="shared" ca="1" si="604"/>
        <v>0</v>
      </c>
      <c r="AG123" s="37">
        <f t="shared" ca="1" si="605"/>
        <v>0</v>
      </c>
      <c r="AH123" s="37">
        <f t="shared" ca="1" si="606"/>
        <v>0</v>
      </c>
      <c r="AI123" s="37">
        <f t="shared" ca="1" si="607"/>
        <v>0</v>
      </c>
      <c r="AJ123" s="37">
        <f t="shared" ca="1" si="608"/>
        <v>0</v>
      </c>
      <c r="AK123" s="37">
        <f t="shared" ca="1" si="609"/>
        <v>0</v>
      </c>
      <c r="AL123" s="33">
        <f t="shared" ca="1" si="631"/>
        <v>28.784984205952881</v>
      </c>
      <c r="AM123" s="33">
        <f t="shared" ca="1" si="632"/>
        <v>28.784984205952881</v>
      </c>
      <c r="AN123" s="24">
        <f t="shared" ca="1" si="462"/>
        <v>0</v>
      </c>
      <c r="AO123" s="34">
        <f t="shared" ca="1" si="576"/>
        <v>107.41800000000001</v>
      </c>
      <c r="AP123" s="34">
        <f t="shared" ca="1" si="577"/>
        <v>107.41800000000001</v>
      </c>
      <c r="AQ123" s="45">
        <f t="shared" ca="1" si="546"/>
        <v>0</v>
      </c>
      <c r="AR123" s="34">
        <f t="shared" ca="1" si="629"/>
        <v>3.8</v>
      </c>
      <c r="AS123" s="34">
        <f t="shared" ca="1" si="630"/>
        <v>3.8</v>
      </c>
      <c r="AT123" s="47">
        <f t="shared" ca="1" si="547"/>
        <v>0</v>
      </c>
      <c r="AU123" s="5"/>
      <c r="AV123" s="5">
        <f t="shared" ca="1" si="520"/>
        <v>0</v>
      </c>
      <c r="AW123" s="5">
        <f t="shared" ca="1" si="521"/>
        <v>0</v>
      </c>
      <c r="AX123" s="5">
        <f t="shared" ca="1" si="522"/>
        <v>0</v>
      </c>
      <c r="AY123" s="5">
        <f t="shared" ca="1" si="523"/>
        <v>0</v>
      </c>
      <c r="AZ123" s="5">
        <f t="shared" ca="1" si="524"/>
        <v>0</v>
      </c>
      <c r="BA123" s="5">
        <f t="shared" ca="1" si="525"/>
        <v>0</v>
      </c>
      <c r="BB123" s="5">
        <f t="shared" ca="1" si="526"/>
        <v>0</v>
      </c>
      <c r="BC123" s="5">
        <f t="shared" ca="1" si="527"/>
        <v>0</v>
      </c>
      <c r="BD123" s="5">
        <f t="shared" ca="1" si="528"/>
        <v>0</v>
      </c>
      <c r="BE123" s="5">
        <f t="shared" ca="1" si="529"/>
        <v>0</v>
      </c>
      <c r="BF123" s="5">
        <f t="shared" ca="1" si="530"/>
        <v>0</v>
      </c>
      <c r="BG123" s="5">
        <f t="shared" ca="1" si="531"/>
        <v>0</v>
      </c>
      <c r="BH123" s="5">
        <f t="shared" ca="1" si="610"/>
        <v>0</v>
      </c>
      <c r="BI123" s="5">
        <f t="shared" ca="1" si="611"/>
        <v>0</v>
      </c>
      <c r="BJ123" s="5">
        <f t="shared" ca="1" si="612"/>
        <v>0</v>
      </c>
      <c r="BK123" s="5">
        <f t="shared" ca="1" si="613"/>
        <v>0</v>
      </c>
      <c r="BL123" s="5">
        <f t="shared" ca="1" si="614"/>
        <v>0</v>
      </c>
      <c r="BM123" s="5">
        <f t="shared" ca="1" si="615"/>
        <v>0</v>
      </c>
      <c r="BN123" s="5">
        <f t="shared" ca="1" si="616"/>
        <v>0</v>
      </c>
      <c r="BO123" s="5">
        <f t="shared" ca="1" si="617"/>
        <v>0</v>
      </c>
      <c r="BP123" s="5">
        <f t="shared" ca="1" si="618"/>
        <v>0</v>
      </c>
      <c r="BQ123" s="5">
        <f t="shared" ca="1" si="619"/>
        <v>0</v>
      </c>
      <c r="BR123" s="5">
        <f t="shared" ca="1" si="620"/>
        <v>0</v>
      </c>
      <c r="BS123" s="5">
        <f t="shared" ca="1" si="620"/>
        <v>0</v>
      </c>
      <c r="BT123" s="37">
        <f t="shared" ca="1" si="621"/>
        <v>0</v>
      </c>
      <c r="BU123" s="37">
        <f t="shared" ca="1" si="622"/>
        <v>0</v>
      </c>
      <c r="BV123" s="37">
        <f t="shared" ca="1" si="623"/>
        <v>0</v>
      </c>
      <c r="BW123" s="37">
        <f t="shared" ca="1" si="624"/>
        <v>0</v>
      </c>
      <c r="BX123" s="37">
        <f t="shared" ca="1" si="625"/>
        <v>0</v>
      </c>
      <c r="BY123" s="37">
        <f t="shared" ca="1" si="626"/>
        <v>0</v>
      </c>
      <c r="BZ123" s="37">
        <f t="shared" ca="1" si="627"/>
        <v>0</v>
      </c>
      <c r="CA123" s="19">
        <f t="shared" ca="1" si="628"/>
        <v>0</v>
      </c>
      <c r="CB123" s="33">
        <f t="shared" ca="1" si="532"/>
        <v>29.859221299400684</v>
      </c>
      <c r="CC123" s="33">
        <f t="shared" ca="1" si="533"/>
        <v>29.859221299400684</v>
      </c>
      <c r="CD123" s="24">
        <f t="shared" ca="1" si="482"/>
        <v>0</v>
      </c>
      <c r="CE123" s="34">
        <f t="shared" ca="1" si="578"/>
        <v>111.24299999999999</v>
      </c>
      <c r="CF123" s="34">
        <f t="shared" ca="1" si="579"/>
        <v>111.24299999999999</v>
      </c>
      <c r="CG123" s="45">
        <f t="shared" ca="1" si="633"/>
        <v>0</v>
      </c>
      <c r="CH123" s="5"/>
      <c r="CJ123" s="5">
        <f t="shared" ca="1" si="548"/>
        <v>80</v>
      </c>
      <c r="CK123" s="5">
        <f t="shared" ca="1" si="549"/>
        <v>79</v>
      </c>
      <c r="CL123" s="63">
        <f t="shared" ca="1" si="550"/>
        <v>1.2499999999999956E-2</v>
      </c>
      <c r="CO123" s="5">
        <f t="shared" ca="1" si="562"/>
        <v>393598</v>
      </c>
      <c r="CP123" s="5">
        <f t="shared" ca="1" si="562"/>
        <v>9.0969599999999993</v>
      </c>
      <c r="CQ123" s="5">
        <f t="shared" ca="1" si="562"/>
        <v>77384.3</v>
      </c>
      <c r="CR123" s="5">
        <f t="shared" ca="1" si="562"/>
        <v>21927.9</v>
      </c>
      <c r="CS123" s="5">
        <f t="shared" ca="1" si="562"/>
        <v>0</v>
      </c>
      <c r="CT123" s="5">
        <f t="shared" ca="1" si="562"/>
        <v>1822.94</v>
      </c>
      <c r="CU123" s="5">
        <f t="shared" ca="1" si="562"/>
        <v>0</v>
      </c>
      <c r="CV123" s="5">
        <f t="shared" ca="1" si="562"/>
        <v>62752.7</v>
      </c>
      <c r="CW123" s="5">
        <f t="shared" ca="1" si="562"/>
        <v>229701</v>
      </c>
      <c r="CX123" s="5">
        <f t="shared" ca="1" si="562"/>
        <v>0</v>
      </c>
      <c r="CY123" s="5">
        <f t="shared" ca="1" si="562"/>
        <v>0</v>
      </c>
      <c r="CZ123" s="5">
        <f t="shared" ca="1" si="563"/>
        <v>0</v>
      </c>
      <c r="DA123" s="5"/>
      <c r="DB123" s="5">
        <f t="shared" ca="1" si="564"/>
        <v>2007.19</v>
      </c>
      <c r="DC123" s="5">
        <f t="shared" ca="1" si="564"/>
        <v>1398.15</v>
      </c>
      <c r="DD123" s="5">
        <f t="shared" ca="1" si="564"/>
        <v>0</v>
      </c>
      <c r="DE123" s="5">
        <f t="shared" ca="1" si="564"/>
        <v>0</v>
      </c>
      <c r="DF123" s="5">
        <f t="shared" ca="1" si="564"/>
        <v>0</v>
      </c>
      <c r="DG123" s="5">
        <f t="shared" ca="1" si="564"/>
        <v>0</v>
      </c>
      <c r="DH123" s="5">
        <f t="shared" ca="1" si="564"/>
        <v>609.04499999999996</v>
      </c>
      <c r="DI123" s="5">
        <f t="shared" ca="1" si="564"/>
        <v>0</v>
      </c>
      <c r="DJ123" s="5">
        <f t="shared" ca="1" si="564"/>
        <v>0</v>
      </c>
      <c r="DK123" s="5">
        <f t="shared" ca="1" si="564"/>
        <v>0</v>
      </c>
      <c r="DL123" s="5">
        <f t="shared" ca="1" si="564"/>
        <v>0</v>
      </c>
      <c r="DM123" s="5">
        <f t="shared" ca="1" si="565"/>
        <v>0</v>
      </c>
      <c r="DN123" s="5"/>
      <c r="DO123" s="5">
        <f t="shared" ca="1" si="566"/>
        <v>107.41800000000001</v>
      </c>
      <c r="DP123" s="5">
        <f t="shared" ca="1" si="566"/>
        <v>5.24057</v>
      </c>
      <c r="DQ123" s="5">
        <f t="shared" ca="1" si="566"/>
        <v>53.0336</v>
      </c>
      <c r="DR123" s="5">
        <f t="shared" ca="1" si="566"/>
        <v>11.994300000000001</v>
      </c>
      <c r="DS123" s="5">
        <f t="shared" ca="1" si="566"/>
        <v>0</v>
      </c>
      <c r="DT123" s="5">
        <f t="shared" ca="1" si="566"/>
        <v>0.83448299999999997</v>
      </c>
      <c r="DU123" s="5">
        <f t="shared" ca="1" si="566"/>
        <v>2.0487299999999999</v>
      </c>
      <c r="DV123" s="5">
        <f t="shared" ca="1" si="566"/>
        <v>34.2667</v>
      </c>
      <c r="DW123" s="5"/>
      <c r="DX123" s="19">
        <f t="shared" ca="1" si="483"/>
        <v>28.784984205952881</v>
      </c>
      <c r="DY123" s="19">
        <f t="shared" ca="1" si="484"/>
        <v>2.6077153794770624</v>
      </c>
      <c r="DZ123" s="19">
        <f t="shared" ca="1" si="485"/>
        <v>4.9234768459642195</v>
      </c>
      <c r="EA123" s="19">
        <f t="shared" ca="1" si="486"/>
        <v>1.3951345160532409</v>
      </c>
      <c r="EB123" s="19">
        <f t="shared" ca="1" si="487"/>
        <v>0</v>
      </c>
      <c r="EC123" s="19">
        <f t="shared" ca="1" si="488"/>
        <v>0.11598221966964894</v>
      </c>
      <c r="ED123" s="19">
        <f t="shared" ca="1" si="489"/>
        <v>1.1356889523717175</v>
      </c>
      <c r="EE123" s="19">
        <f t="shared" ca="1" si="490"/>
        <v>3.9925600602672491</v>
      </c>
      <c r="EF123" s="19">
        <f t="shared" ca="1" si="491"/>
        <v>14.61443154483309</v>
      </c>
      <c r="EG123" s="19">
        <f t="shared" ca="1" si="492"/>
        <v>0</v>
      </c>
      <c r="EH123" s="19">
        <f t="shared" ca="1" si="493"/>
        <v>0</v>
      </c>
      <c r="EI123" s="5"/>
      <c r="EJ123" s="5"/>
      <c r="EK123" s="5"/>
      <c r="EL123" s="5">
        <f t="shared" ca="1" si="572"/>
        <v>393598</v>
      </c>
      <c r="EM123" s="5">
        <f t="shared" ca="1" si="572"/>
        <v>9.0969599999999993</v>
      </c>
      <c r="EN123" s="5">
        <f t="shared" ca="1" si="572"/>
        <v>77384.3</v>
      </c>
      <c r="EO123" s="5">
        <f t="shared" ca="1" si="572"/>
        <v>21927.9</v>
      </c>
      <c r="EP123" s="5">
        <f t="shared" ca="1" si="572"/>
        <v>0</v>
      </c>
      <c r="EQ123" s="5">
        <f t="shared" ca="1" si="572"/>
        <v>1822.94</v>
      </c>
      <c r="ER123" s="5">
        <f t="shared" ca="1" si="572"/>
        <v>0</v>
      </c>
      <c r="ES123" s="5">
        <f t="shared" ca="1" si="572"/>
        <v>62752.7</v>
      </c>
      <c r="ET123" s="5">
        <f t="shared" ca="1" si="572"/>
        <v>229701</v>
      </c>
      <c r="EU123" s="5">
        <f t="shared" ca="1" si="572"/>
        <v>0</v>
      </c>
      <c r="EV123" s="5">
        <f t="shared" ca="1" si="572"/>
        <v>0</v>
      </c>
      <c r="EW123" s="5">
        <f t="shared" ca="1" si="552"/>
        <v>0</v>
      </c>
      <c r="EX123" s="5"/>
      <c r="EY123" s="5">
        <f t="shared" ca="1" si="573"/>
        <v>2007.19</v>
      </c>
      <c r="EZ123" s="5">
        <f t="shared" ca="1" si="573"/>
        <v>1398.15</v>
      </c>
      <c r="FA123" s="5">
        <f t="shared" ca="1" si="573"/>
        <v>0</v>
      </c>
      <c r="FB123" s="5">
        <f t="shared" ca="1" si="573"/>
        <v>0</v>
      </c>
      <c r="FC123" s="5">
        <f t="shared" ca="1" si="573"/>
        <v>0</v>
      </c>
      <c r="FD123" s="5">
        <f t="shared" ca="1" si="573"/>
        <v>0</v>
      </c>
      <c r="FE123" s="5">
        <f t="shared" ca="1" si="573"/>
        <v>609.04499999999996</v>
      </c>
      <c r="FF123" s="5">
        <f t="shared" ca="1" si="573"/>
        <v>0</v>
      </c>
      <c r="FG123" s="5">
        <f t="shared" ca="1" si="573"/>
        <v>0</v>
      </c>
      <c r="FH123" s="5">
        <f t="shared" ca="1" si="573"/>
        <v>0</v>
      </c>
      <c r="FI123" s="5">
        <f t="shared" ca="1" si="573"/>
        <v>0</v>
      </c>
      <c r="FJ123" s="5">
        <f t="shared" ca="1" si="554"/>
        <v>0</v>
      </c>
      <c r="FK123" s="5"/>
      <c r="FL123" s="5">
        <f t="shared" ca="1" si="555"/>
        <v>107.41800000000001</v>
      </c>
      <c r="FM123" s="5">
        <f t="shared" ca="1" si="555"/>
        <v>5.24057</v>
      </c>
      <c r="FN123" s="5">
        <f t="shared" ca="1" si="555"/>
        <v>53.0336</v>
      </c>
      <c r="FO123" s="5">
        <f t="shared" ca="1" si="555"/>
        <v>11.994300000000001</v>
      </c>
      <c r="FP123" s="5">
        <f t="shared" ca="1" si="555"/>
        <v>0</v>
      </c>
      <c r="FQ123" s="5">
        <f t="shared" ca="1" si="555"/>
        <v>0.83448299999999997</v>
      </c>
      <c r="FR123" s="5">
        <f t="shared" ca="1" si="555"/>
        <v>2.0487299999999999</v>
      </c>
      <c r="FS123" s="5">
        <f t="shared" ref="FL123:FS146" ca="1" si="634">OFFSET(INDIRECT($D$21),$C123,FS$19)</f>
        <v>34.2667</v>
      </c>
      <c r="FT123" s="5"/>
      <c r="FU123" s="19">
        <f t="shared" ca="1" si="494"/>
        <v>28.784984205952881</v>
      </c>
      <c r="FV123" s="19">
        <f t="shared" ca="1" si="495"/>
        <v>2.6077153794770624</v>
      </c>
      <c r="FW123" s="19">
        <f t="shared" ca="1" si="496"/>
        <v>4.9234768459642195</v>
      </c>
      <c r="FX123" s="19">
        <f t="shared" ca="1" si="497"/>
        <v>1.3951345160532409</v>
      </c>
      <c r="FY123" s="19">
        <f t="shared" ca="1" si="498"/>
        <v>0</v>
      </c>
      <c r="FZ123" s="19">
        <f t="shared" ca="1" si="499"/>
        <v>0.11598221966964894</v>
      </c>
      <c r="GA123" s="19">
        <f t="shared" ca="1" si="500"/>
        <v>1.1356889523717175</v>
      </c>
      <c r="GB123" s="19">
        <f t="shared" ca="1" si="501"/>
        <v>3.9925600602672491</v>
      </c>
      <c r="GC123" s="19">
        <f t="shared" ca="1" si="502"/>
        <v>14.61443154483309</v>
      </c>
      <c r="GD123" s="19">
        <f t="shared" ca="1" si="503"/>
        <v>0</v>
      </c>
      <c r="GE123" s="19">
        <f t="shared" ca="1" si="504"/>
        <v>0</v>
      </c>
      <c r="GF123" s="5"/>
      <c r="GG123" s="5"/>
      <c r="GH123" s="5"/>
      <c r="GI123" s="5">
        <f t="shared" ca="1" si="567"/>
        <v>399479</v>
      </c>
      <c r="GJ123" s="5">
        <f t="shared" ca="1" si="567"/>
        <v>9.9137199999999996</v>
      </c>
      <c r="GK123" s="5">
        <f t="shared" ca="1" si="567"/>
        <v>73715.600000000006</v>
      </c>
      <c r="GL123" s="5">
        <f t="shared" ca="1" si="567"/>
        <v>36411.699999999997</v>
      </c>
      <c r="GM123" s="5">
        <f t="shared" ca="1" si="567"/>
        <v>0</v>
      </c>
      <c r="GN123" s="5">
        <f t="shared" ca="1" si="567"/>
        <v>1420.55</v>
      </c>
      <c r="GO123" s="5">
        <f t="shared" ca="1" si="567"/>
        <v>0</v>
      </c>
      <c r="GP123" s="5">
        <f t="shared" ca="1" si="567"/>
        <v>58219.7</v>
      </c>
      <c r="GQ123" s="5">
        <f t="shared" ca="1" si="567"/>
        <v>229701</v>
      </c>
      <c r="GR123" s="5">
        <f t="shared" ca="1" si="567"/>
        <v>0</v>
      </c>
      <c r="GS123" s="5">
        <f t="shared" ca="1" si="567"/>
        <v>0</v>
      </c>
      <c r="GT123" s="5">
        <f t="shared" ca="1" si="568"/>
        <v>0</v>
      </c>
      <c r="GU123" s="5"/>
      <c r="GV123" s="5">
        <f t="shared" ca="1" si="569"/>
        <v>2382.62</v>
      </c>
      <c r="GW123" s="5">
        <f t="shared" ca="1" si="569"/>
        <v>1742.19</v>
      </c>
      <c r="GX123" s="5">
        <f t="shared" ca="1" si="569"/>
        <v>0</v>
      </c>
      <c r="GY123" s="5">
        <f t="shared" ca="1" si="569"/>
        <v>0</v>
      </c>
      <c r="GZ123" s="5">
        <f t="shared" ca="1" si="569"/>
        <v>0</v>
      </c>
      <c r="HA123" s="5">
        <f t="shared" ca="1" si="569"/>
        <v>0</v>
      </c>
      <c r="HB123" s="5">
        <f t="shared" ca="1" si="569"/>
        <v>640.42700000000002</v>
      </c>
      <c r="HC123" s="5">
        <f t="shared" ca="1" si="569"/>
        <v>0</v>
      </c>
      <c r="HD123" s="5">
        <f t="shared" ca="1" si="569"/>
        <v>0</v>
      </c>
      <c r="HE123" s="5">
        <f t="shared" ca="1" si="569"/>
        <v>0</v>
      </c>
      <c r="HF123" s="5">
        <f t="shared" ca="1" si="569"/>
        <v>0</v>
      </c>
      <c r="HG123" s="5">
        <f t="shared" ca="1" si="570"/>
        <v>0</v>
      </c>
      <c r="HH123" s="5"/>
      <c r="HI123" s="5">
        <f t="shared" ca="1" si="571"/>
        <v>111.24299999999999</v>
      </c>
      <c r="HJ123" s="5">
        <f t="shared" ca="1" si="571"/>
        <v>6.5460900000000004</v>
      </c>
      <c r="HK123" s="5">
        <f t="shared" ca="1" si="571"/>
        <v>50.050600000000003</v>
      </c>
      <c r="HL123" s="5">
        <f t="shared" ca="1" si="571"/>
        <v>19.845700000000001</v>
      </c>
      <c r="HM123" s="5">
        <f t="shared" ca="1" si="571"/>
        <v>0</v>
      </c>
      <c r="HN123" s="5">
        <f t="shared" ca="1" si="571"/>
        <v>0.65078000000000003</v>
      </c>
      <c r="HO123" s="5">
        <f t="shared" ca="1" si="571"/>
        <v>2.15421</v>
      </c>
      <c r="HP123" s="5">
        <f t="shared" ca="1" si="571"/>
        <v>31.995200000000001</v>
      </c>
      <c r="HQ123" s="5"/>
      <c r="HR123" s="19">
        <f t="shared" ca="1" si="535"/>
        <v>29.859221299400684</v>
      </c>
      <c r="HS123" s="19">
        <f t="shared" ca="1" si="536"/>
        <v>3.2493002810601963</v>
      </c>
      <c r="HT123" s="19">
        <f t="shared" ca="1" si="537"/>
        <v>4.6900605133904429</v>
      </c>
      <c r="HU123" s="19">
        <f t="shared" ca="1" si="538"/>
        <v>2.3166477162963983</v>
      </c>
      <c r="HV123" s="19">
        <f t="shared" ca="1" si="539"/>
        <v>0</v>
      </c>
      <c r="HW123" s="19">
        <f t="shared" ca="1" si="540"/>
        <v>9.03806719649137E-2</v>
      </c>
      <c r="HX123" s="19">
        <f t="shared" ca="1" si="541"/>
        <v>1.1942071089994368</v>
      </c>
      <c r="HY123" s="19">
        <f t="shared" ca="1" si="542"/>
        <v>3.7041537486154565</v>
      </c>
      <c r="HZ123" s="19">
        <f t="shared" ca="1" si="543"/>
        <v>14.61443154483309</v>
      </c>
      <c r="IA123" s="19">
        <f t="shared" ca="1" si="544"/>
        <v>0</v>
      </c>
      <c r="IB123" s="19">
        <f t="shared" ca="1" si="545"/>
        <v>0</v>
      </c>
      <c r="IC123" s="5"/>
      <c r="ID123" s="5"/>
      <c r="IE123" s="5"/>
      <c r="IF123" s="5">
        <f t="shared" ca="1" si="574"/>
        <v>399479</v>
      </c>
      <c r="IG123" s="5">
        <f t="shared" ca="1" si="574"/>
        <v>9.9137199999999996</v>
      </c>
      <c r="IH123" s="5">
        <f t="shared" ca="1" si="574"/>
        <v>73715.600000000006</v>
      </c>
      <c r="II123" s="5">
        <f t="shared" ca="1" si="574"/>
        <v>36411.699999999997</v>
      </c>
      <c r="IJ123" s="5">
        <f t="shared" ca="1" si="574"/>
        <v>0</v>
      </c>
      <c r="IK123" s="5">
        <f t="shared" ca="1" si="574"/>
        <v>1420.55</v>
      </c>
      <c r="IL123" s="5">
        <f t="shared" ca="1" si="574"/>
        <v>0</v>
      </c>
      <c r="IM123" s="5">
        <f t="shared" ca="1" si="574"/>
        <v>58219.7</v>
      </c>
      <c r="IN123" s="5">
        <f t="shared" ca="1" si="574"/>
        <v>229701</v>
      </c>
      <c r="IO123" s="5">
        <f t="shared" ca="1" si="574"/>
        <v>0</v>
      </c>
      <c r="IP123" s="5">
        <f t="shared" ca="1" si="574"/>
        <v>0</v>
      </c>
      <c r="IQ123" s="5">
        <f t="shared" ca="1" si="557"/>
        <v>0</v>
      </c>
      <c r="IR123" s="5"/>
      <c r="IS123" s="5">
        <f t="shared" ca="1" si="575"/>
        <v>2382.62</v>
      </c>
      <c r="IT123" s="5">
        <f t="shared" ca="1" si="575"/>
        <v>1742.19</v>
      </c>
      <c r="IU123" s="5">
        <f t="shared" ca="1" si="575"/>
        <v>0</v>
      </c>
      <c r="IV123" s="5">
        <f t="shared" ca="1" si="575"/>
        <v>0</v>
      </c>
      <c r="IW123" s="5">
        <f t="shared" ca="1" si="575"/>
        <v>0</v>
      </c>
      <c r="IX123" s="5">
        <f t="shared" ca="1" si="575"/>
        <v>0</v>
      </c>
      <c r="IY123" s="5">
        <f t="shared" ca="1" si="575"/>
        <v>640.42700000000002</v>
      </c>
      <c r="IZ123" s="5">
        <f t="shared" ca="1" si="575"/>
        <v>0</v>
      </c>
      <c r="JA123" s="5">
        <f t="shared" ca="1" si="575"/>
        <v>0</v>
      </c>
      <c r="JB123" s="5">
        <f t="shared" ca="1" si="575"/>
        <v>0</v>
      </c>
      <c r="JC123" s="5">
        <f t="shared" ca="1" si="575"/>
        <v>0</v>
      </c>
      <c r="JD123" s="5">
        <f t="shared" ca="1" si="559"/>
        <v>0</v>
      </c>
      <c r="JE123" s="5"/>
      <c r="JF123" s="5">
        <f t="shared" ca="1" si="560"/>
        <v>111.24299999999999</v>
      </c>
      <c r="JG123" s="5">
        <f t="shared" ca="1" si="560"/>
        <v>6.5460900000000004</v>
      </c>
      <c r="JH123" s="5">
        <f t="shared" ca="1" si="560"/>
        <v>50.050600000000003</v>
      </c>
      <c r="JI123" s="5">
        <f t="shared" ca="1" si="560"/>
        <v>19.845700000000001</v>
      </c>
      <c r="JJ123" s="5">
        <f t="shared" ca="1" si="560"/>
        <v>0</v>
      </c>
      <c r="JK123" s="5">
        <f t="shared" ca="1" si="560"/>
        <v>0.65078000000000003</v>
      </c>
      <c r="JL123" s="5">
        <f t="shared" ca="1" si="560"/>
        <v>2.15421</v>
      </c>
      <c r="JM123" s="5">
        <f t="shared" ref="JF123:JM146" ca="1" si="635">OFFSET(INDIRECT($D$21),$C123,JM$19)</f>
        <v>31.995200000000001</v>
      </c>
      <c r="JN123" s="5"/>
      <c r="JO123" s="19">
        <f t="shared" ca="1" si="505"/>
        <v>29.859221299400684</v>
      </c>
      <c r="JP123" s="19">
        <f t="shared" ca="1" si="506"/>
        <v>3.2493002810601963</v>
      </c>
      <c r="JQ123" s="19">
        <f t="shared" ca="1" si="507"/>
        <v>4.6900605133904429</v>
      </c>
      <c r="JR123" s="19">
        <f t="shared" ca="1" si="508"/>
        <v>2.3166477162963983</v>
      </c>
      <c r="JS123" s="19">
        <f t="shared" ca="1" si="509"/>
        <v>0</v>
      </c>
      <c r="JT123" s="19">
        <f t="shared" ca="1" si="510"/>
        <v>9.03806719649137E-2</v>
      </c>
      <c r="JU123" s="19">
        <f t="shared" ca="1" si="511"/>
        <v>1.1942071089994368</v>
      </c>
      <c r="JV123" s="19">
        <f t="shared" ca="1" si="512"/>
        <v>3.7041537486154565</v>
      </c>
      <c r="JW123" s="19">
        <f t="shared" ca="1" si="513"/>
        <v>14.61443154483309</v>
      </c>
      <c r="JX123" s="19">
        <f t="shared" ca="1" si="514"/>
        <v>0</v>
      </c>
      <c r="JY123" s="19">
        <f t="shared" ca="1" si="515"/>
        <v>0</v>
      </c>
    </row>
    <row r="124" spans="1:285" ht="15" customHeight="1" x14ac:dyDescent="0.25">
      <c r="A124" s="5">
        <f>IF('Old Results'!E104='New Results'!E104,'New Results'!E104,"0")</f>
        <v>53627.8</v>
      </c>
      <c r="B124" s="5">
        <f t="shared" si="561"/>
        <v>0</v>
      </c>
      <c r="C124" s="27">
        <f t="shared" si="413"/>
        <v>103</v>
      </c>
      <c r="D124" s="41" t="str">
        <f>'Old Results'!C104</f>
        <v>0312616-OffMed-Plenum</v>
      </c>
      <c r="E124" s="41" t="str">
        <f>'New Results'!C104</f>
        <v>0312616-OffMed-Plenum</v>
      </c>
      <c r="F124" s="5">
        <f t="shared" ca="1" si="580"/>
        <v>0</v>
      </c>
      <c r="G124" s="5">
        <f t="shared" ca="1" si="581"/>
        <v>0</v>
      </c>
      <c r="H124" s="5">
        <f t="shared" ca="1" si="582"/>
        <v>0</v>
      </c>
      <c r="I124" s="5">
        <f t="shared" ca="1" si="583"/>
        <v>0</v>
      </c>
      <c r="J124" s="5">
        <f t="shared" ca="1" si="584"/>
        <v>0</v>
      </c>
      <c r="K124" s="5">
        <f t="shared" ca="1" si="585"/>
        <v>0</v>
      </c>
      <c r="L124" s="5">
        <f t="shared" ca="1" si="586"/>
        <v>0</v>
      </c>
      <c r="M124" s="5">
        <f t="shared" ca="1" si="587"/>
        <v>0</v>
      </c>
      <c r="N124" s="5">
        <f t="shared" ca="1" si="588"/>
        <v>0</v>
      </c>
      <c r="O124" s="5">
        <f t="shared" ca="1" si="589"/>
        <v>0</v>
      </c>
      <c r="P124" s="5">
        <f t="shared" ca="1" si="590"/>
        <v>0</v>
      </c>
      <c r="Q124" s="5">
        <f t="shared" ca="1" si="590"/>
        <v>0</v>
      </c>
      <c r="R124" s="5">
        <f t="shared" ca="1" si="591"/>
        <v>0</v>
      </c>
      <c r="S124" s="5">
        <f t="shared" ca="1" si="592"/>
        <v>0</v>
      </c>
      <c r="T124" s="5">
        <f t="shared" ca="1" si="593"/>
        <v>0</v>
      </c>
      <c r="U124" s="5">
        <f t="shared" ca="1" si="594"/>
        <v>0</v>
      </c>
      <c r="V124" s="5">
        <f t="shared" ca="1" si="595"/>
        <v>0</v>
      </c>
      <c r="W124" s="5">
        <f t="shared" ca="1" si="596"/>
        <v>0</v>
      </c>
      <c r="X124" s="5">
        <f t="shared" ca="1" si="597"/>
        <v>0</v>
      </c>
      <c r="Y124" s="5">
        <f t="shared" ca="1" si="598"/>
        <v>0</v>
      </c>
      <c r="Z124" s="5">
        <f t="shared" ca="1" si="599"/>
        <v>0</v>
      </c>
      <c r="AA124" s="5">
        <f t="shared" ca="1" si="600"/>
        <v>0</v>
      </c>
      <c r="AB124" s="5">
        <f t="shared" ca="1" si="601"/>
        <v>0</v>
      </c>
      <c r="AC124" s="5">
        <f t="shared" ca="1" si="601"/>
        <v>0</v>
      </c>
      <c r="AD124" s="37">
        <f t="shared" ca="1" si="602"/>
        <v>0</v>
      </c>
      <c r="AE124" s="37">
        <f t="shared" ca="1" si="603"/>
        <v>0</v>
      </c>
      <c r="AF124" s="37">
        <f t="shared" ca="1" si="604"/>
        <v>0</v>
      </c>
      <c r="AG124" s="37">
        <f t="shared" ca="1" si="605"/>
        <v>0</v>
      </c>
      <c r="AH124" s="37">
        <f t="shared" ca="1" si="606"/>
        <v>0</v>
      </c>
      <c r="AI124" s="37">
        <f t="shared" ca="1" si="607"/>
        <v>0</v>
      </c>
      <c r="AJ124" s="37">
        <f t="shared" ca="1" si="608"/>
        <v>0</v>
      </c>
      <c r="AK124" s="37">
        <f t="shared" ca="1" si="609"/>
        <v>0</v>
      </c>
      <c r="AL124" s="33">
        <f t="shared" ca="1" si="631"/>
        <v>36.130355002442762</v>
      </c>
      <c r="AM124" s="33">
        <f t="shared" ca="1" si="632"/>
        <v>36.130355002442762</v>
      </c>
      <c r="AN124" s="24">
        <f t="shared" ca="1" si="462"/>
        <v>0</v>
      </c>
      <c r="AO124" s="34">
        <f t="shared" ca="1" si="576"/>
        <v>98.429100000000005</v>
      </c>
      <c r="AP124" s="34">
        <f t="shared" ca="1" si="577"/>
        <v>98.429100000000005</v>
      </c>
      <c r="AQ124" s="45">
        <f t="shared" ca="1" si="546"/>
        <v>0</v>
      </c>
      <c r="AR124" s="34">
        <f t="shared" ca="1" si="629"/>
        <v>5.0999999999999996</v>
      </c>
      <c r="AS124" s="34">
        <f t="shared" ca="1" si="630"/>
        <v>5.0999999999999996</v>
      </c>
      <c r="AT124" s="47">
        <f t="shared" ca="1" si="547"/>
        <v>0</v>
      </c>
      <c r="AU124" s="5"/>
      <c r="AV124" s="5">
        <f t="shared" ca="1" si="520"/>
        <v>0</v>
      </c>
      <c r="AW124" s="5">
        <f t="shared" ca="1" si="521"/>
        <v>0</v>
      </c>
      <c r="AX124" s="5">
        <f t="shared" ca="1" si="522"/>
        <v>0</v>
      </c>
      <c r="AY124" s="5">
        <f t="shared" ca="1" si="523"/>
        <v>0</v>
      </c>
      <c r="AZ124" s="5">
        <f t="shared" ca="1" si="524"/>
        <v>0</v>
      </c>
      <c r="BA124" s="5">
        <f t="shared" ca="1" si="525"/>
        <v>0</v>
      </c>
      <c r="BB124" s="5">
        <f t="shared" ca="1" si="526"/>
        <v>0</v>
      </c>
      <c r="BC124" s="5">
        <f t="shared" ca="1" si="527"/>
        <v>0</v>
      </c>
      <c r="BD124" s="5">
        <f t="shared" ca="1" si="528"/>
        <v>0</v>
      </c>
      <c r="BE124" s="5">
        <f t="shared" ca="1" si="529"/>
        <v>0</v>
      </c>
      <c r="BF124" s="5">
        <f t="shared" ca="1" si="530"/>
        <v>0</v>
      </c>
      <c r="BG124" s="5">
        <f t="shared" ca="1" si="531"/>
        <v>0</v>
      </c>
      <c r="BH124" s="5">
        <f t="shared" ca="1" si="610"/>
        <v>0</v>
      </c>
      <c r="BI124" s="5">
        <f t="shared" ca="1" si="611"/>
        <v>0</v>
      </c>
      <c r="BJ124" s="5">
        <f t="shared" ca="1" si="612"/>
        <v>0</v>
      </c>
      <c r="BK124" s="5">
        <f t="shared" ca="1" si="613"/>
        <v>0</v>
      </c>
      <c r="BL124" s="5">
        <f t="shared" ca="1" si="614"/>
        <v>0</v>
      </c>
      <c r="BM124" s="5">
        <f t="shared" ca="1" si="615"/>
        <v>0</v>
      </c>
      <c r="BN124" s="5">
        <f t="shared" ca="1" si="616"/>
        <v>0</v>
      </c>
      <c r="BO124" s="5">
        <f t="shared" ca="1" si="617"/>
        <v>0</v>
      </c>
      <c r="BP124" s="5">
        <f t="shared" ca="1" si="618"/>
        <v>0</v>
      </c>
      <c r="BQ124" s="5">
        <f t="shared" ca="1" si="619"/>
        <v>0</v>
      </c>
      <c r="BR124" s="5">
        <f t="shared" ca="1" si="620"/>
        <v>0</v>
      </c>
      <c r="BS124" s="5">
        <f t="shared" ca="1" si="620"/>
        <v>0</v>
      </c>
      <c r="BT124" s="37">
        <f t="shared" ca="1" si="621"/>
        <v>0</v>
      </c>
      <c r="BU124" s="37">
        <f t="shared" ca="1" si="622"/>
        <v>0</v>
      </c>
      <c r="BV124" s="37">
        <f t="shared" ca="1" si="623"/>
        <v>0</v>
      </c>
      <c r="BW124" s="37">
        <f t="shared" ca="1" si="624"/>
        <v>0</v>
      </c>
      <c r="BX124" s="37">
        <f t="shared" ca="1" si="625"/>
        <v>0</v>
      </c>
      <c r="BY124" s="37">
        <f t="shared" ca="1" si="626"/>
        <v>0</v>
      </c>
      <c r="BZ124" s="37">
        <f t="shared" ca="1" si="627"/>
        <v>0</v>
      </c>
      <c r="CA124" s="19">
        <f t="shared" ca="1" si="628"/>
        <v>0</v>
      </c>
      <c r="CB124" s="33">
        <f t="shared" ca="1" si="532"/>
        <v>37.812111255729306</v>
      </c>
      <c r="CC124" s="33">
        <f t="shared" ca="1" si="533"/>
        <v>37.812111255729306</v>
      </c>
      <c r="CD124" s="24">
        <f t="shared" ca="1" si="482"/>
        <v>0</v>
      </c>
      <c r="CE124" s="34">
        <f t="shared" ca="1" si="578"/>
        <v>103.575</v>
      </c>
      <c r="CF124" s="34">
        <f t="shared" ca="1" si="579"/>
        <v>103.575</v>
      </c>
      <c r="CG124" s="45">
        <f t="shared" ca="1" si="633"/>
        <v>0</v>
      </c>
      <c r="CH124" s="5"/>
      <c r="CJ124" s="5">
        <f t="shared" ca="1" si="548"/>
        <v>96</v>
      </c>
      <c r="CK124" s="5">
        <f t="shared" ca="1" si="549"/>
        <v>96</v>
      </c>
      <c r="CL124" s="63">
        <f t="shared" ca="1" si="550"/>
        <v>0</v>
      </c>
      <c r="CO124" s="5">
        <f t="shared" ca="1" si="562"/>
        <v>365171</v>
      </c>
      <c r="CP124" s="5">
        <f t="shared" ca="1" si="562"/>
        <v>40.384399999999999</v>
      </c>
      <c r="CQ124" s="5">
        <f t="shared" ref="CO124:CZ146" ca="1" si="636">OFFSET(INDIRECT($E$21),$C124,CQ$19)</f>
        <v>43051.7</v>
      </c>
      <c r="CR124" s="5">
        <f t="shared" ca="1" si="636"/>
        <v>25089.599999999999</v>
      </c>
      <c r="CS124" s="5">
        <f t="shared" ca="1" si="636"/>
        <v>0</v>
      </c>
      <c r="CT124" s="5">
        <f t="shared" ca="1" si="636"/>
        <v>4544.32</v>
      </c>
      <c r="CU124" s="5">
        <f t="shared" ca="1" si="636"/>
        <v>0</v>
      </c>
      <c r="CV124" s="5">
        <f t="shared" ca="1" si="636"/>
        <v>62743.9</v>
      </c>
      <c r="CW124" s="5">
        <f t="shared" ca="1" si="636"/>
        <v>229701</v>
      </c>
      <c r="CX124" s="5">
        <f t="shared" ca="1" si="636"/>
        <v>0</v>
      </c>
      <c r="CY124" s="5">
        <f t="shared" ca="1" si="636"/>
        <v>0</v>
      </c>
      <c r="CZ124" s="5">
        <f t="shared" ca="1" si="636"/>
        <v>0</v>
      </c>
      <c r="DA124" s="5"/>
      <c r="DB124" s="5">
        <f t="shared" ca="1" si="564"/>
        <v>6916.28</v>
      </c>
      <c r="DC124" s="5">
        <f t="shared" ca="1" si="564"/>
        <v>6206.79</v>
      </c>
      <c r="DD124" s="5">
        <f t="shared" ref="DB124:DM146" ca="1" si="637">OFFSET(INDIRECT($E$21),$C124,DD$19)</f>
        <v>0</v>
      </c>
      <c r="DE124" s="5">
        <f t="shared" ca="1" si="637"/>
        <v>0</v>
      </c>
      <c r="DF124" s="5">
        <f t="shared" ca="1" si="637"/>
        <v>0</v>
      </c>
      <c r="DG124" s="5">
        <f t="shared" ca="1" si="637"/>
        <v>0</v>
      </c>
      <c r="DH124" s="5">
        <f t="shared" ca="1" si="637"/>
        <v>709.48299999999995</v>
      </c>
      <c r="DI124" s="5">
        <f t="shared" ca="1" si="637"/>
        <v>0</v>
      </c>
      <c r="DJ124" s="5">
        <f t="shared" ca="1" si="637"/>
        <v>0</v>
      </c>
      <c r="DK124" s="5">
        <f t="shared" ca="1" si="637"/>
        <v>0</v>
      </c>
      <c r="DL124" s="5">
        <f t="shared" ca="1" si="637"/>
        <v>0</v>
      </c>
      <c r="DM124" s="5">
        <f t="shared" ca="1" si="637"/>
        <v>0</v>
      </c>
      <c r="DN124" s="5"/>
      <c r="DO124" s="5">
        <f t="shared" ca="1" si="566"/>
        <v>98.429100000000005</v>
      </c>
      <c r="DP124" s="5">
        <f t="shared" ca="1" si="566"/>
        <v>22.8828</v>
      </c>
      <c r="DQ124" s="5">
        <f t="shared" ca="1" si="566"/>
        <v>25.5124</v>
      </c>
      <c r="DR124" s="5">
        <f t="shared" ca="1" si="566"/>
        <v>13.011699999999999</v>
      </c>
      <c r="DS124" s="5">
        <f t="shared" ca="1" si="566"/>
        <v>0</v>
      </c>
      <c r="DT124" s="5">
        <f t="shared" ca="1" si="566"/>
        <v>2.3564400000000001</v>
      </c>
      <c r="DU124" s="5">
        <f t="shared" ca="1" si="566"/>
        <v>2.3921899999999998</v>
      </c>
      <c r="DV124" s="5">
        <f t="shared" ca="1" si="566"/>
        <v>32.273600000000002</v>
      </c>
      <c r="DW124" s="5"/>
      <c r="DX124" s="19">
        <f t="shared" ca="1" si="483"/>
        <v>36.130355002442762</v>
      </c>
      <c r="DY124" s="19">
        <f t="shared" ca="1" si="484"/>
        <v>11.576398650938506</v>
      </c>
      <c r="DZ124" s="19">
        <f t="shared" ca="1" si="485"/>
        <v>2.7391092008249447</v>
      </c>
      <c r="EA124" s="19">
        <f t="shared" ca="1" si="486"/>
        <v>1.5962936238294314</v>
      </c>
      <c r="EB124" s="19">
        <f t="shared" ca="1" si="487"/>
        <v>0</v>
      </c>
      <c r="EC124" s="19">
        <f t="shared" ca="1" si="488"/>
        <v>0.28912653213445261</v>
      </c>
      <c r="ED124" s="19">
        <f t="shared" ca="1" si="489"/>
        <v>1.322976142970623</v>
      </c>
      <c r="EE124" s="19">
        <f t="shared" ca="1" si="490"/>
        <v>3.9920001715528137</v>
      </c>
      <c r="EF124" s="19">
        <f t="shared" ca="1" si="491"/>
        <v>14.61443154483309</v>
      </c>
      <c r="EG124" s="19">
        <f t="shared" ca="1" si="492"/>
        <v>0</v>
      </c>
      <c r="EH124" s="19">
        <f t="shared" ca="1" si="493"/>
        <v>0</v>
      </c>
      <c r="EI124" s="5"/>
      <c r="EJ124" s="5"/>
      <c r="EK124" s="5"/>
      <c r="EL124" s="5">
        <f t="shared" ca="1" si="572"/>
        <v>365171</v>
      </c>
      <c r="EM124" s="5">
        <f t="shared" ca="1" si="572"/>
        <v>40.384399999999999</v>
      </c>
      <c r="EN124" s="5">
        <f t="shared" ca="1" si="572"/>
        <v>43051.7</v>
      </c>
      <c r="EO124" s="5">
        <f t="shared" ca="1" si="572"/>
        <v>25089.599999999999</v>
      </c>
      <c r="EP124" s="5">
        <f t="shared" ca="1" si="572"/>
        <v>0</v>
      </c>
      <c r="EQ124" s="5">
        <f t="shared" ca="1" si="572"/>
        <v>4544.32</v>
      </c>
      <c r="ER124" s="5">
        <f t="shared" ca="1" si="572"/>
        <v>0</v>
      </c>
      <c r="ES124" s="5">
        <f t="shared" ca="1" si="572"/>
        <v>62743.9</v>
      </c>
      <c r="ET124" s="5">
        <f t="shared" ca="1" si="572"/>
        <v>229701</v>
      </c>
      <c r="EU124" s="5">
        <f t="shared" ca="1" si="572"/>
        <v>0</v>
      </c>
      <c r="EV124" s="5">
        <f t="shared" ca="1" si="572"/>
        <v>0</v>
      </c>
      <c r="EW124" s="5">
        <f t="shared" ca="1" si="552"/>
        <v>0</v>
      </c>
      <c r="EX124" s="5"/>
      <c r="EY124" s="5">
        <f t="shared" ca="1" si="573"/>
        <v>6916.28</v>
      </c>
      <c r="EZ124" s="5">
        <f t="shared" ca="1" si="573"/>
        <v>6206.79</v>
      </c>
      <c r="FA124" s="5">
        <f t="shared" ca="1" si="573"/>
        <v>0</v>
      </c>
      <c r="FB124" s="5">
        <f t="shared" ca="1" si="573"/>
        <v>0</v>
      </c>
      <c r="FC124" s="5">
        <f t="shared" ca="1" si="573"/>
        <v>0</v>
      </c>
      <c r="FD124" s="5">
        <f t="shared" ca="1" si="573"/>
        <v>0</v>
      </c>
      <c r="FE124" s="5">
        <f t="shared" ca="1" si="573"/>
        <v>709.48299999999995</v>
      </c>
      <c r="FF124" s="5">
        <f t="shared" ca="1" si="573"/>
        <v>0</v>
      </c>
      <c r="FG124" s="5">
        <f t="shared" ca="1" si="573"/>
        <v>0</v>
      </c>
      <c r="FH124" s="5">
        <f t="shared" ca="1" si="573"/>
        <v>0</v>
      </c>
      <c r="FI124" s="5">
        <f t="shared" ca="1" si="573"/>
        <v>0</v>
      </c>
      <c r="FJ124" s="5">
        <f t="shared" ca="1" si="554"/>
        <v>0</v>
      </c>
      <c r="FK124" s="5"/>
      <c r="FL124" s="5">
        <f t="shared" ca="1" si="634"/>
        <v>98.429100000000005</v>
      </c>
      <c r="FM124" s="5">
        <f t="shared" ca="1" si="634"/>
        <v>22.8828</v>
      </c>
      <c r="FN124" s="5">
        <f t="shared" ca="1" si="634"/>
        <v>25.5124</v>
      </c>
      <c r="FO124" s="5">
        <f t="shared" ca="1" si="634"/>
        <v>13.011699999999999</v>
      </c>
      <c r="FP124" s="5">
        <f t="shared" ca="1" si="634"/>
        <v>0</v>
      </c>
      <c r="FQ124" s="5">
        <f t="shared" ca="1" si="634"/>
        <v>2.3564400000000001</v>
      </c>
      <c r="FR124" s="5">
        <f t="shared" ca="1" si="634"/>
        <v>2.3921899999999998</v>
      </c>
      <c r="FS124" s="5">
        <f t="shared" ca="1" si="634"/>
        <v>32.273600000000002</v>
      </c>
      <c r="FT124" s="5"/>
      <c r="FU124" s="19">
        <f t="shared" ca="1" si="494"/>
        <v>36.130355002442762</v>
      </c>
      <c r="FV124" s="19">
        <f t="shared" ca="1" si="495"/>
        <v>11.576398650938506</v>
      </c>
      <c r="FW124" s="19">
        <f t="shared" ca="1" si="496"/>
        <v>2.7391092008249447</v>
      </c>
      <c r="FX124" s="19">
        <f t="shared" ca="1" si="497"/>
        <v>1.5962936238294314</v>
      </c>
      <c r="FY124" s="19">
        <f t="shared" ca="1" si="498"/>
        <v>0</v>
      </c>
      <c r="FZ124" s="19">
        <f t="shared" ca="1" si="499"/>
        <v>0.28912653213445261</v>
      </c>
      <c r="GA124" s="19">
        <f t="shared" ca="1" si="500"/>
        <v>1.322976142970623</v>
      </c>
      <c r="GB124" s="19">
        <f t="shared" ca="1" si="501"/>
        <v>3.9920001715528137</v>
      </c>
      <c r="GC124" s="19">
        <f t="shared" ca="1" si="502"/>
        <v>14.61443154483309</v>
      </c>
      <c r="GD124" s="19">
        <f t="shared" ca="1" si="503"/>
        <v>0</v>
      </c>
      <c r="GE124" s="19">
        <f t="shared" ca="1" si="504"/>
        <v>0</v>
      </c>
      <c r="GF124" s="5"/>
      <c r="GG124" s="5"/>
      <c r="GH124" s="5"/>
      <c r="GI124" s="5">
        <f t="shared" ca="1" si="567"/>
        <v>370195</v>
      </c>
      <c r="GJ124" s="5">
        <f t="shared" ca="1" si="567"/>
        <v>42.200699999999998</v>
      </c>
      <c r="GK124" s="5">
        <f t="shared" ref="GI124:GT146" ca="1" si="638">OFFSET(INDIRECT($E$21),$C124,GK$19)</f>
        <v>39449</v>
      </c>
      <c r="GL124" s="5">
        <f t="shared" ca="1" si="638"/>
        <v>39355.9</v>
      </c>
      <c r="GM124" s="5">
        <f t="shared" ca="1" si="638"/>
        <v>0</v>
      </c>
      <c r="GN124" s="5">
        <f t="shared" ca="1" si="638"/>
        <v>2974.24</v>
      </c>
      <c r="GO124" s="5">
        <f t="shared" ca="1" si="638"/>
        <v>0</v>
      </c>
      <c r="GP124" s="5">
        <f t="shared" ca="1" si="638"/>
        <v>58672.1</v>
      </c>
      <c r="GQ124" s="5">
        <f t="shared" ca="1" si="638"/>
        <v>229701</v>
      </c>
      <c r="GR124" s="5">
        <f t="shared" ca="1" si="638"/>
        <v>0</v>
      </c>
      <c r="GS124" s="5">
        <f t="shared" ca="1" si="638"/>
        <v>0</v>
      </c>
      <c r="GT124" s="5">
        <f t="shared" ca="1" si="638"/>
        <v>0</v>
      </c>
      <c r="GU124" s="5"/>
      <c r="GV124" s="5">
        <f t="shared" ca="1" si="569"/>
        <v>7646.75</v>
      </c>
      <c r="GW124" s="5">
        <f t="shared" ca="1" si="569"/>
        <v>6905.89</v>
      </c>
      <c r="GX124" s="5">
        <f t="shared" ref="GV124:HG146" ca="1" si="639">OFFSET(INDIRECT($E$21),$C124,GX$19)</f>
        <v>0</v>
      </c>
      <c r="GY124" s="5">
        <f t="shared" ca="1" si="639"/>
        <v>0</v>
      </c>
      <c r="GZ124" s="5">
        <f t="shared" ca="1" si="639"/>
        <v>0</v>
      </c>
      <c r="HA124" s="5">
        <f t="shared" ca="1" si="639"/>
        <v>0</v>
      </c>
      <c r="HB124" s="5">
        <f t="shared" ca="1" si="639"/>
        <v>740.86500000000001</v>
      </c>
      <c r="HC124" s="5">
        <f t="shared" ca="1" si="639"/>
        <v>0</v>
      </c>
      <c r="HD124" s="5">
        <f t="shared" ca="1" si="639"/>
        <v>0</v>
      </c>
      <c r="HE124" s="5">
        <f t="shared" ca="1" si="639"/>
        <v>0</v>
      </c>
      <c r="HF124" s="5">
        <f t="shared" ca="1" si="639"/>
        <v>0</v>
      </c>
      <c r="HG124" s="5">
        <f t="shared" ca="1" si="639"/>
        <v>0</v>
      </c>
      <c r="HH124" s="5"/>
      <c r="HI124" s="5">
        <f t="shared" ca="1" si="571"/>
        <v>103.575</v>
      </c>
      <c r="HJ124" s="5">
        <f t="shared" ca="1" si="571"/>
        <v>25.521599999999999</v>
      </c>
      <c r="HK124" s="5">
        <f t="shared" ca="1" si="571"/>
        <v>23.3581</v>
      </c>
      <c r="HL124" s="5">
        <f t="shared" ca="1" si="571"/>
        <v>20.2728</v>
      </c>
      <c r="HM124" s="5">
        <f t="shared" ca="1" si="571"/>
        <v>0</v>
      </c>
      <c r="HN124" s="5">
        <f t="shared" ca="1" si="571"/>
        <v>1.5367500000000001</v>
      </c>
      <c r="HO124" s="5">
        <f t="shared" ca="1" si="571"/>
        <v>2.4976600000000002</v>
      </c>
      <c r="HP124" s="5">
        <f t="shared" ca="1" si="571"/>
        <v>30.388100000000001</v>
      </c>
      <c r="HQ124" s="5"/>
      <c r="HR124" s="19">
        <f t="shared" ca="1" si="535"/>
        <v>37.812111255729306</v>
      </c>
      <c r="HS124" s="19">
        <f t="shared" ca="1" si="536"/>
        <v>12.880129126840927</v>
      </c>
      <c r="HT124" s="19">
        <f t="shared" ca="1" si="537"/>
        <v>2.5098920336094332</v>
      </c>
      <c r="HU124" s="19">
        <f t="shared" ca="1" si="538"/>
        <v>2.5039686655055773</v>
      </c>
      <c r="HV124" s="19">
        <f t="shared" ca="1" si="539"/>
        <v>0</v>
      </c>
      <c r="HW124" s="19">
        <f t="shared" ca="1" si="540"/>
        <v>0.18923220568436519</v>
      </c>
      <c r="HX124" s="19">
        <f t="shared" ca="1" si="541"/>
        <v>1.3814942995983426</v>
      </c>
      <c r="HY124" s="19">
        <f t="shared" ca="1" si="542"/>
        <v>3.7329371184348412</v>
      </c>
      <c r="HZ124" s="19">
        <f t="shared" ca="1" si="543"/>
        <v>14.61443154483309</v>
      </c>
      <c r="IA124" s="19">
        <f t="shared" ca="1" si="544"/>
        <v>0</v>
      </c>
      <c r="IB124" s="19">
        <f t="shared" ca="1" si="545"/>
        <v>0</v>
      </c>
      <c r="IC124" s="5"/>
      <c r="ID124" s="5"/>
      <c r="IE124" s="5"/>
      <c r="IF124" s="5">
        <f t="shared" ca="1" si="574"/>
        <v>370195</v>
      </c>
      <c r="IG124" s="5">
        <f t="shared" ca="1" si="574"/>
        <v>42.200699999999998</v>
      </c>
      <c r="IH124" s="5">
        <f t="shared" ca="1" si="574"/>
        <v>39449</v>
      </c>
      <c r="II124" s="5">
        <f t="shared" ca="1" si="574"/>
        <v>39355.9</v>
      </c>
      <c r="IJ124" s="5">
        <f t="shared" ca="1" si="574"/>
        <v>0</v>
      </c>
      <c r="IK124" s="5">
        <f t="shared" ca="1" si="574"/>
        <v>2974.24</v>
      </c>
      <c r="IL124" s="5">
        <f t="shared" ca="1" si="574"/>
        <v>0</v>
      </c>
      <c r="IM124" s="5">
        <f t="shared" ca="1" si="574"/>
        <v>58672.1</v>
      </c>
      <c r="IN124" s="5">
        <f t="shared" ca="1" si="574"/>
        <v>229701</v>
      </c>
      <c r="IO124" s="5">
        <f t="shared" ca="1" si="574"/>
        <v>0</v>
      </c>
      <c r="IP124" s="5">
        <f t="shared" ca="1" si="574"/>
        <v>0</v>
      </c>
      <c r="IQ124" s="5">
        <f t="shared" ca="1" si="557"/>
        <v>0</v>
      </c>
      <c r="IR124" s="5"/>
      <c r="IS124" s="5">
        <f t="shared" ca="1" si="575"/>
        <v>7646.75</v>
      </c>
      <c r="IT124" s="5">
        <f t="shared" ca="1" si="575"/>
        <v>6905.89</v>
      </c>
      <c r="IU124" s="5">
        <f t="shared" ca="1" si="575"/>
        <v>0</v>
      </c>
      <c r="IV124" s="5">
        <f t="shared" ca="1" si="575"/>
        <v>0</v>
      </c>
      <c r="IW124" s="5">
        <f t="shared" ca="1" si="575"/>
        <v>0</v>
      </c>
      <c r="IX124" s="5">
        <f t="shared" ca="1" si="575"/>
        <v>0</v>
      </c>
      <c r="IY124" s="5">
        <f t="shared" ca="1" si="575"/>
        <v>740.86500000000001</v>
      </c>
      <c r="IZ124" s="5">
        <f t="shared" ca="1" si="575"/>
        <v>0</v>
      </c>
      <c r="JA124" s="5">
        <f t="shared" ca="1" si="575"/>
        <v>0</v>
      </c>
      <c r="JB124" s="5">
        <f t="shared" ca="1" si="575"/>
        <v>0</v>
      </c>
      <c r="JC124" s="5">
        <f t="shared" ca="1" si="575"/>
        <v>0</v>
      </c>
      <c r="JD124" s="5">
        <f t="shared" ca="1" si="559"/>
        <v>0</v>
      </c>
      <c r="JE124" s="5"/>
      <c r="JF124" s="5">
        <f t="shared" ca="1" si="635"/>
        <v>103.575</v>
      </c>
      <c r="JG124" s="5">
        <f t="shared" ca="1" si="635"/>
        <v>25.521599999999999</v>
      </c>
      <c r="JH124" s="5">
        <f t="shared" ca="1" si="635"/>
        <v>23.3581</v>
      </c>
      <c r="JI124" s="5">
        <f t="shared" ca="1" si="635"/>
        <v>20.2728</v>
      </c>
      <c r="JJ124" s="5">
        <f t="shared" ca="1" si="635"/>
        <v>0</v>
      </c>
      <c r="JK124" s="5">
        <f t="shared" ca="1" si="635"/>
        <v>1.5367500000000001</v>
      </c>
      <c r="JL124" s="5">
        <f t="shared" ca="1" si="635"/>
        <v>2.4976600000000002</v>
      </c>
      <c r="JM124" s="5">
        <f t="shared" ca="1" si="635"/>
        <v>30.388100000000001</v>
      </c>
      <c r="JN124" s="5"/>
      <c r="JO124" s="19">
        <f t="shared" ca="1" si="505"/>
        <v>37.812111255729306</v>
      </c>
      <c r="JP124" s="19">
        <f t="shared" ca="1" si="506"/>
        <v>12.880129126840927</v>
      </c>
      <c r="JQ124" s="19">
        <f t="shared" ca="1" si="507"/>
        <v>2.5098920336094332</v>
      </c>
      <c r="JR124" s="19">
        <f t="shared" ca="1" si="508"/>
        <v>2.5039686655055773</v>
      </c>
      <c r="JS124" s="19">
        <f t="shared" ca="1" si="509"/>
        <v>0</v>
      </c>
      <c r="JT124" s="19">
        <f t="shared" ca="1" si="510"/>
        <v>0.18923220568436519</v>
      </c>
      <c r="JU124" s="19">
        <f t="shared" ca="1" si="511"/>
        <v>1.3814942995983426</v>
      </c>
      <c r="JV124" s="19">
        <f t="shared" ca="1" si="512"/>
        <v>3.7329371184348412</v>
      </c>
      <c r="JW124" s="19">
        <f t="shared" ca="1" si="513"/>
        <v>14.61443154483309</v>
      </c>
      <c r="JX124" s="19">
        <f t="shared" ca="1" si="514"/>
        <v>0</v>
      </c>
      <c r="JY124" s="19">
        <f t="shared" ca="1" si="515"/>
        <v>0</v>
      </c>
    </row>
    <row r="125" spans="1:285" ht="15" customHeight="1" x14ac:dyDescent="0.25">
      <c r="A125" s="5">
        <f>IF('Old Results'!E105='New Results'!E105,'New Results'!E105,"0")</f>
        <v>53627.8</v>
      </c>
      <c r="B125" s="5">
        <f t="shared" si="561"/>
        <v>0</v>
      </c>
      <c r="C125" s="27">
        <f t="shared" si="413"/>
        <v>104</v>
      </c>
      <c r="D125" s="41" t="str">
        <f>'Old Results'!C105</f>
        <v>0312706-OffMed-Plenum</v>
      </c>
      <c r="E125" s="41" t="str">
        <f>'New Results'!C105</f>
        <v>0312706-OffMed-Plenum</v>
      </c>
      <c r="F125" s="5">
        <f t="shared" ca="1" si="580"/>
        <v>0</v>
      </c>
      <c r="G125" s="5">
        <f t="shared" ca="1" si="581"/>
        <v>0</v>
      </c>
      <c r="H125" s="5">
        <f t="shared" ca="1" si="582"/>
        <v>0</v>
      </c>
      <c r="I125" s="5">
        <f t="shared" ca="1" si="583"/>
        <v>0</v>
      </c>
      <c r="J125" s="5">
        <f t="shared" ca="1" si="584"/>
        <v>0</v>
      </c>
      <c r="K125" s="5">
        <f t="shared" ca="1" si="585"/>
        <v>0</v>
      </c>
      <c r="L125" s="5">
        <f t="shared" ca="1" si="586"/>
        <v>0</v>
      </c>
      <c r="M125" s="5">
        <f t="shared" ca="1" si="587"/>
        <v>0</v>
      </c>
      <c r="N125" s="5">
        <f t="shared" ca="1" si="588"/>
        <v>0</v>
      </c>
      <c r="O125" s="5">
        <f t="shared" ca="1" si="589"/>
        <v>0</v>
      </c>
      <c r="P125" s="5">
        <f t="shared" ca="1" si="590"/>
        <v>0</v>
      </c>
      <c r="Q125" s="5">
        <f t="shared" ca="1" si="590"/>
        <v>0</v>
      </c>
      <c r="R125" s="5">
        <f t="shared" ca="1" si="591"/>
        <v>0</v>
      </c>
      <c r="S125" s="5">
        <f t="shared" ca="1" si="592"/>
        <v>0</v>
      </c>
      <c r="T125" s="5">
        <f t="shared" ca="1" si="593"/>
        <v>0</v>
      </c>
      <c r="U125" s="5">
        <f t="shared" ca="1" si="594"/>
        <v>0</v>
      </c>
      <c r="V125" s="5">
        <f t="shared" ca="1" si="595"/>
        <v>0</v>
      </c>
      <c r="W125" s="5">
        <f t="shared" ca="1" si="596"/>
        <v>0</v>
      </c>
      <c r="X125" s="5">
        <f t="shared" ca="1" si="597"/>
        <v>0</v>
      </c>
      <c r="Y125" s="5">
        <f t="shared" ca="1" si="598"/>
        <v>0</v>
      </c>
      <c r="Z125" s="5">
        <f t="shared" ca="1" si="599"/>
        <v>0</v>
      </c>
      <c r="AA125" s="5">
        <f t="shared" ca="1" si="600"/>
        <v>0</v>
      </c>
      <c r="AB125" s="5">
        <f t="shared" ca="1" si="601"/>
        <v>0</v>
      </c>
      <c r="AC125" s="5">
        <f t="shared" ca="1" si="601"/>
        <v>0</v>
      </c>
      <c r="AD125" s="37">
        <f t="shared" ca="1" si="602"/>
        <v>0</v>
      </c>
      <c r="AE125" s="37">
        <f t="shared" ca="1" si="603"/>
        <v>0</v>
      </c>
      <c r="AF125" s="37">
        <f t="shared" ca="1" si="604"/>
        <v>0</v>
      </c>
      <c r="AG125" s="37">
        <f t="shared" ca="1" si="605"/>
        <v>0</v>
      </c>
      <c r="AH125" s="37">
        <f t="shared" ca="1" si="606"/>
        <v>0</v>
      </c>
      <c r="AI125" s="37">
        <f t="shared" ca="1" si="607"/>
        <v>0</v>
      </c>
      <c r="AJ125" s="37">
        <f t="shared" ca="1" si="608"/>
        <v>0</v>
      </c>
      <c r="AK125" s="37">
        <f t="shared" ca="1" si="609"/>
        <v>0</v>
      </c>
      <c r="AL125" s="33">
        <f t="shared" ca="1" si="631"/>
        <v>28.892132289596066</v>
      </c>
      <c r="AM125" s="33">
        <f t="shared" ca="1" si="632"/>
        <v>28.892132289596066</v>
      </c>
      <c r="AN125" s="24">
        <f t="shared" ca="1" si="462"/>
        <v>0</v>
      </c>
      <c r="AO125" s="34">
        <f t="shared" ca="1" si="576"/>
        <v>107.108</v>
      </c>
      <c r="AP125" s="34">
        <f t="shared" ca="1" si="577"/>
        <v>107.108</v>
      </c>
      <c r="AQ125" s="45">
        <f t="shared" ca="1" si="546"/>
        <v>0</v>
      </c>
      <c r="AR125" s="34">
        <f t="shared" ca="1" si="629"/>
        <v>4.0999999999999996</v>
      </c>
      <c r="AS125" s="34">
        <f t="shared" ca="1" si="630"/>
        <v>4.0999999999999996</v>
      </c>
      <c r="AT125" s="47">
        <f t="shared" ca="1" si="547"/>
        <v>0</v>
      </c>
      <c r="AU125" s="5"/>
      <c r="AV125" s="5">
        <f t="shared" ca="1" si="520"/>
        <v>0</v>
      </c>
      <c r="AW125" s="5">
        <f t="shared" ca="1" si="521"/>
        <v>0</v>
      </c>
      <c r="AX125" s="5">
        <f t="shared" ca="1" si="522"/>
        <v>0</v>
      </c>
      <c r="AY125" s="5">
        <f t="shared" ca="1" si="523"/>
        <v>0</v>
      </c>
      <c r="AZ125" s="5">
        <f t="shared" ca="1" si="524"/>
        <v>0</v>
      </c>
      <c r="BA125" s="5">
        <f t="shared" ca="1" si="525"/>
        <v>0</v>
      </c>
      <c r="BB125" s="5">
        <f t="shared" ca="1" si="526"/>
        <v>0</v>
      </c>
      <c r="BC125" s="5">
        <f t="shared" ca="1" si="527"/>
        <v>0</v>
      </c>
      <c r="BD125" s="5">
        <f t="shared" ca="1" si="528"/>
        <v>0</v>
      </c>
      <c r="BE125" s="5">
        <f t="shared" ca="1" si="529"/>
        <v>0</v>
      </c>
      <c r="BF125" s="5">
        <f t="shared" ca="1" si="530"/>
        <v>0</v>
      </c>
      <c r="BG125" s="5">
        <f t="shared" ca="1" si="531"/>
        <v>0</v>
      </c>
      <c r="BH125" s="5">
        <f t="shared" ca="1" si="610"/>
        <v>0</v>
      </c>
      <c r="BI125" s="5">
        <f t="shared" ca="1" si="611"/>
        <v>0</v>
      </c>
      <c r="BJ125" s="5">
        <f t="shared" ca="1" si="612"/>
        <v>0</v>
      </c>
      <c r="BK125" s="5">
        <f t="shared" ca="1" si="613"/>
        <v>0</v>
      </c>
      <c r="BL125" s="5">
        <f t="shared" ca="1" si="614"/>
        <v>0</v>
      </c>
      <c r="BM125" s="5">
        <f t="shared" ca="1" si="615"/>
        <v>0</v>
      </c>
      <c r="BN125" s="5">
        <f t="shared" ca="1" si="616"/>
        <v>0</v>
      </c>
      <c r="BO125" s="5">
        <f t="shared" ca="1" si="617"/>
        <v>0</v>
      </c>
      <c r="BP125" s="5">
        <f t="shared" ca="1" si="618"/>
        <v>0</v>
      </c>
      <c r="BQ125" s="5">
        <f t="shared" ca="1" si="619"/>
        <v>0</v>
      </c>
      <c r="BR125" s="5">
        <f t="shared" ca="1" si="620"/>
        <v>0</v>
      </c>
      <c r="BS125" s="5">
        <f t="shared" ca="1" si="620"/>
        <v>0</v>
      </c>
      <c r="BT125" s="37">
        <f t="shared" ca="1" si="621"/>
        <v>0</v>
      </c>
      <c r="BU125" s="37">
        <f t="shared" ca="1" si="622"/>
        <v>0</v>
      </c>
      <c r="BV125" s="37">
        <f t="shared" ca="1" si="623"/>
        <v>0</v>
      </c>
      <c r="BW125" s="37">
        <f t="shared" ca="1" si="624"/>
        <v>0</v>
      </c>
      <c r="BX125" s="37">
        <f t="shared" ca="1" si="625"/>
        <v>0</v>
      </c>
      <c r="BY125" s="37">
        <f t="shared" ca="1" si="626"/>
        <v>0</v>
      </c>
      <c r="BZ125" s="37">
        <f t="shared" ca="1" si="627"/>
        <v>0</v>
      </c>
      <c r="CA125" s="19">
        <f t="shared" ca="1" si="628"/>
        <v>0</v>
      </c>
      <c r="CB125" s="33">
        <f t="shared" ca="1" si="532"/>
        <v>29.859221299400684</v>
      </c>
      <c r="CC125" s="33">
        <f t="shared" ca="1" si="533"/>
        <v>29.859221299400684</v>
      </c>
      <c r="CD125" s="24">
        <f t="shared" ca="1" si="482"/>
        <v>0</v>
      </c>
      <c r="CE125" s="34">
        <f t="shared" ca="1" si="578"/>
        <v>111.24299999999999</v>
      </c>
      <c r="CF125" s="34">
        <f t="shared" ca="1" si="579"/>
        <v>111.24299999999999</v>
      </c>
      <c r="CG125" s="45">
        <f t="shared" ca="1" si="633"/>
        <v>0</v>
      </c>
      <c r="CH125" s="5"/>
      <c r="CJ125" s="5">
        <f t="shared" ca="1" si="548"/>
        <v>76</v>
      </c>
      <c r="CK125" s="5">
        <f t="shared" ca="1" si="549"/>
        <v>75</v>
      </c>
      <c r="CL125" s="63">
        <f t="shared" ca="1" si="550"/>
        <v>1.3157894736842146E-2</v>
      </c>
      <c r="CO125" s="5">
        <f t="shared" ca="1" si="636"/>
        <v>392591</v>
      </c>
      <c r="CP125" s="5">
        <f t="shared" ca="1" si="636"/>
        <v>9.6944300000000005</v>
      </c>
      <c r="CQ125" s="5">
        <f t="shared" ca="1" si="636"/>
        <v>76979.399999999994</v>
      </c>
      <c r="CR125" s="5">
        <f t="shared" ca="1" si="636"/>
        <v>21170</v>
      </c>
      <c r="CS125" s="5">
        <f t="shared" ca="1" si="636"/>
        <v>0</v>
      </c>
      <c r="CT125" s="5">
        <f t="shared" ca="1" si="636"/>
        <v>1978.3</v>
      </c>
      <c r="CU125" s="5">
        <f t="shared" ca="1" si="636"/>
        <v>0</v>
      </c>
      <c r="CV125" s="5">
        <f t="shared" ca="1" si="636"/>
        <v>62752.7</v>
      </c>
      <c r="CW125" s="5">
        <f t="shared" ca="1" si="636"/>
        <v>229701</v>
      </c>
      <c r="CX125" s="5">
        <f t="shared" ca="1" si="636"/>
        <v>0</v>
      </c>
      <c r="CY125" s="5">
        <f t="shared" ca="1" si="636"/>
        <v>0</v>
      </c>
      <c r="CZ125" s="5">
        <f t="shared" ca="1" si="636"/>
        <v>0</v>
      </c>
      <c r="DA125" s="5"/>
      <c r="DB125" s="5">
        <f t="shared" ca="1" si="637"/>
        <v>2099.0100000000002</v>
      </c>
      <c r="DC125" s="5">
        <f t="shared" ca="1" si="637"/>
        <v>1489.97</v>
      </c>
      <c r="DD125" s="5">
        <f t="shared" ca="1" si="637"/>
        <v>0</v>
      </c>
      <c r="DE125" s="5">
        <f t="shared" ca="1" si="637"/>
        <v>0</v>
      </c>
      <c r="DF125" s="5">
        <f t="shared" ca="1" si="637"/>
        <v>0</v>
      </c>
      <c r="DG125" s="5">
        <f t="shared" ca="1" si="637"/>
        <v>0</v>
      </c>
      <c r="DH125" s="5">
        <f t="shared" ca="1" si="637"/>
        <v>609.04200000000003</v>
      </c>
      <c r="DI125" s="5">
        <f t="shared" ca="1" si="637"/>
        <v>0</v>
      </c>
      <c r="DJ125" s="5">
        <f t="shared" ca="1" si="637"/>
        <v>0</v>
      </c>
      <c r="DK125" s="5">
        <f t="shared" ca="1" si="637"/>
        <v>0</v>
      </c>
      <c r="DL125" s="5">
        <f t="shared" ca="1" si="637"/>
        <v>0</v>
      </c>
      <c r="DM125" s="5">
        <f t="shared" ca="1" si="637"/>
        <v>0</v>
      </c>
      <c r="DN125" s="5"/>
      <c r="DO125" s="5">
        <f t="shared" ca="1" si="566"/>
        <v>107.108</v>
      </c>
      <c r="DP125" s="5">
        <f t="shared" ca="1" si="566"/>
        <v>5.5218600000000002</v>
      </c>
      <c r="DQ125" s="5">
        <f t="shared" ca="1" si="566"/>
        <v>52.876899999999999</v>
      </c>
      <c r="DR125" s="5">
        <f t="shared" ca="1" si="566"/>
        <v>11.487500000000001</v>
      </c>
      <c r="DS125" s="5">
        <f t="shared" ca="1" si="566"/>
        <v>0</v>
      </c>
      <c r="DT125" s="5">
        <f t="shared" ca="1" si="566"/>
        <v>0.90676299999999999</v>
      </c>
      <c r="DU125" s="5">
        <f t="shared" ca="1" si="566"/>
        <v>2.0487199999999999</v>
      </c>
      <c r="DV125" s="5">
        <f t="shared" ca="1" si="566"/>
        <v>34.2667</v>
      </c>
      <c r="DW125" s="5"/>
      <c r="DX125" s="19">
        <f t="shared" ca="1" si="483"/>
        <v>28.892132289596066</v>
      </c>
      <c r="DY125" s="19">
        <f t="shared" ca="1" si="484"/>
        <v>2.778970559955098</v>
      </c>
      <c r="DZ125" s="19">
        <f t="shared" ca="1" si="485"/>
        <v>4.897715602728435</v>
      </c>
      <c r="EA125" s="19">
        <f t="shared" ca="1" si="486"/>
        <v>1.3469141005224901</v>
      </c>
      <c r="EB125" s="19">
        <f t="shared" ca="1" si="487"/>
        <v>0</v>
      </c>
      <c r="EC125" s="19">
        <f t="shared" ca="1" si="488"/>
        <v>0.12586680042813614</v>
      </c>
      <c r="ED125" s="19">
        <f t="shared" ca="1" si="489"/>
        <v>1.1356833582582169</v>
      </c>
      <c r="EE125" s="19">
        <f t="shared" ca="1" si="490"/>
        <v>3.9925600602672491</v>
      </c>
      <c r="EF125" s="19">
        <f t="shared" ca="1" si="491"/>
        <v>14.61443154483309</v>
      </c>
      <c r="EG125" s="19">
        <f t="shared" ca="1" si="492"/>
        <v>0</v>
      </c>
      <c r="EH125" s="19">
        <f t="shared" ca="1" si="493"/>
        <v>0</v>
      </c>
      <c r="EI125" s="5"/>
      <c r="EJ125" s="5"/>
      <c r="EK125" s="5"/>
      <c r="EL125" s="5">
        <f t="shared" ca="1" si="572"/>
        <v>392591</v>
      </c>
      <c r="EM125" s="5">
        <f t="shared" ca="1" si="572"/>
        <v>9.6944300000000005</v>
      </c>
      <c r="EN125" s="5">
        <f t="shared" ca="1" si="572"/>
        <v>76979.399999999994</v>
      </c>
      <c r="EO125" s="5">
        <f t="shared" ca="1" si="572"/>
        <v>21170</v>
      </c>
      <c r="EP125" s="5">
        <f t="shared" ca="1" si="572"/>
        <v>0</v>
      </c>
      <c r="EQ125" s="5">
        <f t="shared" ca="1" si="572"/>
        <v>1978.3</v>
      </c>
      <c r="ER125" s="5">
        <f t="shared" ca="1" si="572"/>
        <v>0</v>
      </c>
      <c r="ES125" s="5">
        <f t="shared" ca="1" si="572"/>
        <v>62752.7</v>
      </c>
      <c r="ET125" s="5">
        <f t="shared" ca="1" si="572"/>
        <v>229701</v>
      </c>
      <c r="EU125" s="5">
        <f t="shared" ca="1" si="572"/>
        <v>0</v>
      </c>
      <c r="EV125" s="5">
        <f t="shared" ca="1" si="572"/>
        <v>0</v>
      </c>
      <c r="EW125" s="5">
        <f t="shared" ca="1" si="552"/>
        <v>0</v>
      </c>
      <c r="EX125" s="5"/>
      <c r="EY125" s="5">
        <f t="shared" ca="1" si="573"/>
        <v>2099.0100000000002</v>
      </c>
      <c r="EZ125" s="5">
        <f t="shared" ca="1" si="573"/>
        <v>1489.97</v>
      </c>
      <c r="FA125" s="5">
        <f t="shared" ca="1" si="573"/>
        <v>0</v>
      </c>
      <c r="FB125" s="5">
        <f t="shared" ca="1" si="573"/>
        <v>0</v>
      </c>
      <c r="FC125" s="5">
        <f t="shared" ca="1" si="573"/>
        <v>0</v>
      </c>
      <c r="FD125" s="5">
        <f t="shared" ca="1" si="573"/>
        <v>0</v>
      </c>
      <c r="FE125" s="5">
        <f t="shared" ca="1" si="573"/>
        <v>609.04200000000003</v>
      </c>
      <c r="FF125" s="5">
        <f t="shared" ca="1" si="573"/>
        <v>0</v>
      </c>
      <c r="FG125" s="5">
        <f t="shared" ca="1" si="573"/>
        <v>0</v>
      </c>
      <c r="FH125" s="5">
        <f t="shared" ca="1" si="573"/>
        <v>0</v>
      </c>
      <c r="FI125" s="5">
        <f t="shared" ca="1" si="573"/>
        <v>0</v>
      </c>
      <c r="FJ125" s="5">
        <f t="shared" ca="1" si="554"/>
        <v>0</v>
      </c>
      <c r="FK125" s="5"/>
      <c r="FL125" s="5">
        <f t="shared" ca="1" si="634"/>
        <v>107.108</v>
      </c>
      <c r="FM125" s="5">
        <f t="shared" ca="1" si="634"/>
        <v>5.5218600000000002</v>
      </c>
      <c r="FN125" s="5">
        <f t="shared" ca="1" si="634"/>
        <v>52.876899999999999</v>
      </c>
      <c r="FO125" s="5">
        <f t="shared" ca="1" si="634"/>
        <v>11.487500000000001</v>
      </c>
      <c r="FP125" s="5">
        <f t="shared" ca="1" si="634"/>
        <v>0</v>
      </c>
      <c r="FQ125" s="5">
        <f t="shared" ca="1" si="634"/>
        <v>0.90676299999999999</v>
      </c>
      <c r="FR125" s="5">
        <f t="shared" ca="1" si="634"/>
        <v>2.0487199999999999</v>
      </c>
      <c r="FS125" s="5">
        <f t="shared" ca="1" si="634"/>
        <v>34.2667</v>
      </c>
      <c r="FT125" s="5"/>
      <c r="FU125" s="19">
        <f t="shared" ca="1" si="494"/>
        <v>28.892132289596066</v>
      </c>
      <c r="FV125" s="19">
        <f t="shared" ca="1" si="495"/>
        <v>2.778970559955098</v>
      </c>
      <c r="FW125" s="19">
        <f t="shared" ca="1" si="496"/>
        <v>4.897715602728435</v>
      </c>
      <c r="FX125" s="19">
        <f t="shared" ca="1" si="497"/>
        <v>1.3469141005224901</v>
      </c>
      <c r="FY125" s="19">
        <f t="shared" ca="1" si="498"/>
        <v>0</v>
      </c>
      <c r="FZ125" s="19">
        <f t="shared" ca="1" si="499"/>
        <v>0.12586680042813614</v>
      </c>
      <c r="GA125" s="19">
        <f t="shared" ca="1" si="500"/>
        <v>1.1356833582582169</v>
      </c>
      <c r="GB125" s="19">
        <f t="shared" ca="1" si="501"/>
        <v>3.9925600602672491</v>
      </c>
      <c r="GC125" s="19">
        <f t="shared" ca="1" si="502"/>
        <v>14.61443154483309</v>
      </c>
      <c r="GD125" s="19">
        <f t="shared" ca="1" si="503"/>
        <v>0</v>
      </c>
      <c r="GE125" s="19">
        <f t="shared" ca="1" si="504"/>
        <v>0</v>
      </c>
      <c r="GF125" s="5"/>
      <c r="GG125" s="5"/>
      <c r="GH125" s="5"/>
      <c r="GI125" s="5">
        <f t="shared" ca="1" si="638"/>
        <v>399479</v>
      </c>
      <c r="GJ125" s="5">
        <f t="shared" ca="1" si="638"/>
        <v>9.9137199999999996</v>
      </c>
      <c r="GK125" s="5">
        <f t="shared" ca="1" si="638"/>
        <v>73715.600000000006</v>
      </c>
      <c r="GL125" s="5">
        <f t="shared" ca="1" si="638"/>
        <v>36411.699999999997</v>
      </c>
      <c r="GM125" s="5">
        <f t="shared" ca="1" si="638"/>
        <v>0</v>
      </c>
      <c r="GN125" s="5">
        <f t="shared" ca="1" si="638"/>
        <v>1420.55</v>
      </c>
      <c r="GO125" s="5">
        <f t="shared" ca="1" si="638"/>
        <v>0</v>
      </c>
      <c r="GP125" s="5">
        <f t="shared" ca="1" si="638"/>
        <v>58219.7</v>
      </c>
      <c r="GQ125" s="5">
        <f t="shared" ca="1" si="638"/>
        <v>229701</v>
      </c>
      <c r="GR125" s="5">
        <f t="shared" ca="1" si="638"/>
        <v>0</v>
      </c>
      <c r="GS125" s="5">
        <f t="shared" ca="1" si="638"/>
        <v>0</v>
      </c>
      <c r="GT125" s="5">
        <f t="shared" ca="1" si="638"/>
        <v>0</v>
      </c>
      <c r="GU125" s="5"/>
      <c r="GV125" s="5">
        <f t="shared" ca="1" si="639"/>
        <v>2382.62</v>
      </c>
      <c r="GW125" s="5">
        <f t="shared" ca="1" si="639"/>
        <v>1742.19</v>
      </c>
      <c r="GX125" s="5">
        <f t="shared" ca="1" si="639"/>
        <v>0</v>
      </c>
      <c r="GY125" s="5">
        <f t="shared" ca="1" si="639"/>
        <v>0</v>
      </c>
      <c r="GZ125" s="5">
        <f t="shared" ca="1" si="639"/>
        <v>0</v>
      </c>
      <c r="HA125" s="5">
        <f t="shared" ca="1" si="639"/>
        <v>0</v>
      </c>
      <c r="HB125" s="5">
        <f t="shared" ca="1" si="639"/>
        <v>640.42700000000002</v>
      </c>
      <c r="HC125" s="5">
        <f t="shared" ca="1" si="639"/>
        <v>0</v>
      </c>
      <c r="HD125" s="5">
        <f t="shared" ca="1" si="639"/>
        <v>0</v>
      </c>
      <c r="HE125" s="5">
        <f t="shared" ca="1" si="639"/>
        <v>0</v>
      </c>
      <c r="HF125" s="5">
        <f t="shared" ca="1" si="639"/>
        <v>0</v>
      </c>
      <c r="HG125" s="5">
        <f t="shared" ca="1" si="639"/>
        <v>0</v>
      </c>
      <c r="HH125" s="5"/>
      <c r="HI125" s="5">
        <f t="shared" ca="1" si="571"/>
        <v>111.24299999999999</v>
      </c>
      <c r="HJ125" s="5">
        <f t="shared" ca="1" si="571"/>
        <v>6.5460900000000004</v>
      </c>
      <c r="HK125" s="5">
        <f t="shared" ca="1" si="571"/>
        <v>50.050600000000003</v>
      </c>
      <c r="HL125" s="5">
        <f t="shared" ca="1" si="571"/>
        <v>19.845700000000001</v>
      </c>
      <c r="HM125" s="5">
        <f t="shared" ca="1" si="571"/>
        <v>0</v>
      </c>
      <c r="HN125" s="5">
        <f t="shared" ca="1" si="571"/>
        <v>0.65078000000000003</v>
      </c>
      <c r="HO125" s="5">
        <f t="shared" ca="1" si="571"/>
        <v>2.15421</v>
      </c>
      <c r="HP125" s="5">
        <f t="shared" ca="1" si="571"/>
        <v>31.995200000000001</v>
      </c>
      <c r="HQ125" s="5"/>
      <c r="HR125" s="19">
        <f t="shared" ca="1" si="535"/>
        <v>29.859221299400684</v>
      </c>
      <c r="HS125" s="19">
        <f t="shared" ca="1" si="536"/>
        <v>3.2493002810601963</v>
      </c>
      <c r="HT125" s="19">
        <f t="shared" ca="1" si="537"/>
        <v>4.6900605133904429</v>
      </c>
      <c r="HU125" s="19">
        <f t="shared" ca="1" si="538"/>
        <v>2.3166477162963983</v>
      </c>
      <c r="HV125" s="19">
        <f t="shared" ca="1" si="539"/>
        <v>0</v>
      </c>
      <c r="HW125" s="19">
        <f t="shared" ca="1" si="540"/>
        <v>9.03806719649137E-2</v>
      </c>
      <c r="HX125" s="19">
        <f t="shared" ca="1" si="541"/>
        <v>1.1942071089994368</v>
      </c>
      <c r="HY125" s="19">
        <f t="shared" ca="1" si="542"/>
        <v>3.7041537486154565</v>
      </c>
      <c r="HZ125" s="19">
        <f t="shared" ca="1" si="543"/>
        <v>14.61443154483309</v>
      </c>
      <c r="IA125" s="19">
        <f t="shared" ca="1" si="544"/>
        <v>0</v>
      </c>
      <c r="IB125" s="19">
        <f t="shared" ca="1" si="545"/>
        <v>0</v>
      </c>
      <c r="IC125" s="5"/>
      <c r="ID125" s="5"/>
      <c r="IE125" s="5"/>
      <c r="IF125" s="5">
        <f t="shared" ca="1" si="574"/>
        <v>399479</v>
      </c>
      <c r="IG125" s="5">
        <f t="shared" ca="1" si="574"/>
        <v>9.9137199999999996</v>
      </c>
      <c r="IH125" s="5">
        <f t="shared" ca="1" si="574"/>
        <v>73715.600000000006</v>
      </c>
      <c r="II125" s="5">
        <f t="shared" ca="1" si="574"/>
        <v>36411.699999999997</v>
      </c>
      <c r="IJ125" s="5">
        <f t="shared" ca="1" si="574"/>
        <v>0</v>
      </c>
      <c r="IK125" s="5">
        <f t="shared" ca="1" si="574"/>
        <v>1420.55</v>
      </c>
      <c r="IL125" s="5">
        <f t="shared" ca="1" si="574"/>
        <v>0</v>
      </c>
      <c r="IM125" s="5">
        <f t="shared" ca="1" si="574"/>
        <v>58219.7</v>
      </c>
      <c r="IN125" s="5">
        <f t="shared" ca="1" si="574"/>
        <v>229701</v>
      </c>
      <c r="IO125" s="5">
        <f t="shared" ca="1" si="574"/>
        <v>0</v>
      </c>
      <c r="IP125" s="5">
        <f t="shared" ca="1" si="574"/>
        <v>0</v>
      </c>
      <c r="IQ125" s="5">
        <f t="shared" ca="1" si="557"/>
        <v>0</v>
      </c>
      <c r="IR125" s="5"/>
      <c r="IS125" s="5">
        <f t="shared" ca="1" si="575"/>
        <v>2382.62</v>
      </c>
      <c r="IT125" s="5">
        <f t="shared" ca="1" si="575"/>
        <v>1742.19</v>
      </c>
      <c r="IU125" s="5">
        <f t="shared" ca="1" si="575"/>
        <v>0</v>
      </c>
      <c r="IV125" s="5">
        <f t="shared" ca="1" si="575"/>
        <v>0</v>
      </c>
      <c r="IW125" s="5">
        <f t="shared" ca="1" si="575"/>
        <v>0</v>
      </c>
      <c r="IX125" s="5">
        <f t="shared" ca="1" si="575"/>
        <v>0</v>
      </c>
      <c r="IY125" s="5">
        <f t="shared" ca="1" si="575"/>
        <v>640.42700000000002</v>
      </c>
      <c r="IZ125" s="5">
        <f t="shared" ca="1" si="575"/>
        <v>0</v>
      </c>
      <c r="JA125" s="5">
        <f t="shared" ca="1" si="575"/>
        <v>0</v>
      </c>
      <c r="JB125" s="5">
        <f t="shared" ca="1" si="575"/>
        <v>0</v>
      </c>
      <c r="JC125" s="5">
        <f t="shared" ca="1" si="575"/>
        <v>0</v>
      </c>
      <c r="JD125" s="5">
        <f t="shared" ca="1" si="559"/>
        <v>0</v>
      </c>
      <c r="JE125" s="5"/>
      <c r="JF125" s="5">
        <f t="shared" ca="1" si="635"/>
        <v>111.24299999999999</v>
      </c>
      <c r="JG125" s="5">
        <f t="shared" ca="1" si="635"/>
        <v>6.5460900000000004</v>
      </c>
      <c r="JH125" s="5">
        <f t="shared" ca="1" si="635"/>
        <v>50.050600000000003</v>
      </c>
      <c r="JI125" s="5">
        <f t="shared" ca="1" si="635"/>
        <v>19.845700000000001</v>
      </c>
      <c r="JJ125" s="5">
        <f t="shared" ca="1" si="635"/>
        <v>0</v>
      </c>
      <c r="JK125" s="5">
        <f t="shared" ca="1" si="635"/>
        <v>0.65078000000000003</v>
      </c>
      <c r="JL125" s="5">
        <f t="shared" ca="1" si="635"/>
        <v>2.15421</v>
      </c>
      <c r="JM125" s="5">
        <f t="shared" ca="1" si="635"/>
        <v>31.995200000000001</v>
      </c>
      <c r="JN125" s="5"/>
      <c r="JO125" s="19">
        <f t="shared" ca="1" si="505"/>
        <v>29.859221299400684</v>
      </c>
      <c r="JP125" s="19">
        <f t="shared" ca="1" si="506"/>
        <v>3.2493002810601963</v>
      </c>
      <c r="JQ125" s="19">
        <f t="shared" ca="1" si="507"/>
        <v>4.6900605133904429</v>
      </c>
      <c r="JR125" s="19">
        <f t="shared" ca="1" si="508"/>
        <v>2.3166477162963983</v>
      </c>
      <c r="JS125" s="19">
        <f t="shared" ca="1" si="509"/>
        <v>0</v>
      </c>
      <c r="JT125" s="19">
        <f t="shared" ca="1" si="510"/>
        <v>9.03806719649137E-2</v>
      </c>
      <c r="JU125" s="19">
        <f t="shared" ca="1" si="511"/>
        <v>1.1942071089994368</v>
      </c>
      <c r="JV125" s="19">
        <f t="shared" ca="1" si="512"/>
        <v>3.7041537486154565</v>
      </c>
      <c r="JW125" s="19">
        <f t="shared" ca="1" si="513"/>
        <v>14.61443154483309</v>
      </c>
      <c r="JX125" s="19">
        <f t="shared" ca="1" si="514"/>
        <v>0</v>
      </c>
      <c r="JY125" s="19">
        <f t="shared" ca="1" si="515"/>
        <v>0</v>
      </c>
    </row>
    <row r="126" spans="1:285" ht="15" customHeight="1" x14ac:dyDescent="0.25">
      <c r="A126" s="5">
        <f>IF('Old Results'!E106='New Results'!E106,'New Results'!E106,"0")</f>
        <v>53627.8</v>
      </c>
      <c r="B126" s="5">
        <f t="shared" si="561"/>
        <v>0</v>
      </c>
      <c r="C126" s="27">
        <f t="shared" si="413"/>
        <v>105</v>
      </c>
      <c r="D126" s="41" t="str">
        <f>'Old Results'!C106</f>
        <v>0313516-OffMed-LabwExhDOAS</v>
      </c>
      <c r="E126" s="41" t="str">
        <f>'New Results'!C106</f>
        <v>0313516-OffMed-LabwExhDOAS</v>
      </c>
      <c r="F126" s="5">
        <f t="shared" ca="1" si="580"/>
        <v>0</v>
      </c>
      <c r="G126" s="5">
        <f t="shared" ca="1" si="581"/>
        <v>0</v>
      </c>
      <c r="H126" s="5">
        <f t="shared" ca="1" si="582"/>
        <v>0</v>
      </c>
      <c r="I126" s="5">
        <f t="shared" ca="1" si="583"/>
        <v>0</v>
      </c>
      <c r="J126" s="5">
        <f t="shared" ca="1" si="584"/>
        <v>0</v>
      </c>
      <c r="K126" s="5">
        <f t="shared" ca="1" si="585"/>
        <v>0</v>
      </c>
      <c r="L126" s="5">
        <f t="shared" ca="1" si="586"/>
        <v>0</v>
      </c>
      <c r="M126" s="5">
        <f t="shared" ca="1" si="587"/>
        <v>0</v>
      </c>
      <c r="N126" s="5">
        <f t="shared" ca="1" si="588"/>
        <v>0</v>
      </c>
      <c r="O126" s="5">
        <f t="shared" ca="1" si="589"/>
        <v>0</v>
      </c>
      <c r="P126" s="5">
        <f t="shared" ca="1" si="590"/>
        <v>0</v>
      </c>
      <c r="Q126" s="5">
        <f t="shared" ca="1" si="590"/>
        <v>0</v>
      </c>
      <c r="R126" s="5">
        <f t="shared" ca="1" si="591"/>
        <v>0</v>
      </c>
      <c r="S126" s="5">
        <f t="shared" ca="1" si="592"/>
        <v>0</v>
      </c>
      <c r="T126" s="5">
        <f t="shared" ca="1" si="593"/>
        <v>0</v>
      </c>
      <c r="U126" s="5">
        <f t="shared" ca="1" si="594"/>
        <v>0</v>
      </c>
      <c r="V126" s="5">
        <f t="shared" ca="1" si="595"/>
        <v>0</v>
      </c>
      <c r="W126" s="5">
        <f t="shared" ca="1" si="596"/>
        <v>0</v>
      </c>
      <c r="X126" s="5">
        <f t="shared" ca="1" si="597"/>
        <v>0</v>
      </c>
      <c r="Y126" s="5">
        <f t="shared" ca="1" si="598"/>
        <v>0</v>
      </c>
      <c r="Z126" s="5">
        <f t="shared" ca="1" si="599"/>
        <v>0</v>
      </c>
      <c r="AA126" s="5">
        <f t="shared" ca="1" si="600"/>
        <v>0</v>
      </c>
      <c r="AB126" s="5">
        <f t="shared" ca="1" si="601"/>
        <v>0</v>
      </c>
      <c r="AC126" s="5">
        <f t="shared" ca="1" si="601"/>
        <v>0</v>
      </c>
      <c r="AD126" s="37">
        <f t="shared" ca="1" si="602"/>
        <v>0</v>
      </c>
      <c r="AE126" s="37">
        <f t="shared" ca="1" si="603"/>
        <v>0</v>
      </c>
      <c r="AF126" s="37">
        <f t="shared" ca="1" si="604"/>
        <v>0</v>
      </c>
      <c r="AG126" s="37">
        <f t="shared" ca="1" si="605"/>
        <v>0</v>
      </c>
      <c r="AH126" s="37">
        <f t="shared" ca="1" si="606"/>
        <v>0</v>
      </c>
      <c r="AI126" s="37">
        <f t="shared" ca="1" si="607"/>
        <v>0</v>
      </c>
      <c r="AJ126" s="37">
        <f t="shared" ca="1" si="608"/>
        <v>0</v>
      </c>
      <c r="AK126" s="37">
        <f t="shared" ca="1" si="609"/>
        <v>0</v>
      </c>
      <c r="AL126" s="33">
        <f t="shared" ca="1" si="631"/>
        <v>98.473673728924183</v>
      </c>
      <c r="AM126" s="33">
        <f t="shared" ca="1" si="632"/>
        <v>98.473673728924183</v>
      </c>
      <c r="AN126" s="24">
        <f t="shared" ca="1" si="462"/>
        <v>0</v>
      </c>
      <c r="AO126" s="34">
        <f t="shared" ca="1" si="576"/>
        <v>291.09699999999998</v>
      </c>
      <c r="AP126" s="34">
        <f t="shared" ca="1" si="577"/>
        <v>291.09699999999998</v>
      </c>
      <c r="AQ126" s="45">
        <f t="shared" ca="1" si="546"/>
        <v>0</v>
      </c>
      <c r="AR126" s="34">
        <f t="shared" ca="1" si="629"/>
        <v>-90.2</v>
      </c>
      <c r="AS126" s="34">
        <f t="shared" ca="1" si="630"/>
        <v>-90.2</v>
      </c>
      <c r="AT126" s="47">
        <f t="shared" ca="1" si="547"/>
        <v>0</v>
      </c>
      <c r="AU126" s="5"/>
      <c r="AV126" s="5">
        <f t="shared" ca="1" si="520"/>
        <v>0</v>
      </c>
      <c r="AW126" s="5">
        <f t="shared" ca="1" si="521"/>
        <v>0</v>
      </c>
      <c r="AX126" s="5">
        <f t="shared" ca="1" si="522"/>
        <v>0</v>
      </c>
      <c r="AY126" s="5">
        <f t="shared" ca="1" si="523"/>
        <v>0</v>
      </c>
      <c r="AZ126" s="5">
        <f t="shared" ca="1" si="524"/>
        <v>0</v>
      </c>
      <c r="BA126" s="5">
        <f t="shared" ca="1" si="525"/>
        <v>0</v>
      </c>
      <c r="BB126" s="5">
        <f t="shared" ca="1" si="526"/>
        <v>0</v>
      </c>
      <c r="BC126" s="5">
        <f t="shared" ca="1" si="527"/>
        <v>0</v>
      </c>
      <c r="BD126" s="5">
        <f t="shared" ca="1" si="528"/>
        <v>0</v>
      </c>
      <c r="BE126" s="5">
        <f t="shared" ca="1" si="529"/>
        <v>0</v>
      </c>
      <c r="BF126" s="5">
        <f t="shared" ca="1" si="530"/>
        <v>0</v>
      </c>
      <c r="BG126" s="5">
        <f t="shared" ca="1" si="531"/>
        <v>0</v>
      </c>
      <c r="BH126" s="5">
        <f t="shared" ca="1" si="610"/>
        <v>0</v>
      </c>
      <c r="BI126" s="5">
        <f t="shared" ca="1" si="611"/>
        <v>0</v>
      </c>
      <c r="BJ126" s="5">
        <f t="shared" ca="1" si="612"/>
        <v>0</v>
      </c>
      <c r="BK126" s="5">
        <f t="shared" ca="1" si="613"/>
        <v>0</v>
      </c>
      <c r="BL126" s="5">
        <f t="shared" ca="1" si="614"/>
        <v>0</v>
      </c>
      <c r="BM126" s="5">
        <f t="shared" ca="1" si="615"/>
        <v>0</v>
      </c>
      <c r="BN126" s="5">
        <f t="shared" ca="1" si="616"/>
        <v>0</v>
      </c>
      <c r="BO126" s="5">
        <f t="shared" ca="1" si="617"/>
        <v>0</v>
      </c>
      <c r="BP126" s="5">
        <f t="shared" ca="1" si="618"/>
        <v>0</v>
      </c>
      <c r="BQ126" s="5">
        <f t="shared" ca="1" si="619"/>
        <v>0</v>
      </c>
      <c r="BR126" s="5">
        <f t="shared" ca="1" si="620"/>
        <v>0</v>
      </c>
      <c r="BS126" s="5">
        <f t="shared" ca="1" si="620"/>
        <v>0</v>
      </c>
      <c r="BT126" s="37">
        <f t="shared" ca="1" si="621"/>
        <v>0</v>
      </c>
      <c r="BU126" s="37">
        <f t="shared" ca="1" si="622"/>
        <v>0</v>
      </c>
      <c r="BV126" s="37">
        <f t="shared" ca="1" si="623"/>
        <v>0</v>
      </c>
      <c r="BW126" s="37">
        <f t="shared" ca="1" si="624"/>
        <v>0</v>
      </c>
      <c r="BX126" s="37">
        <f t="shared" ca="1" si="625"/>
        <v>0</v>
      </c>
      <c r="BY126" s="37">
        <f t="shared" ca="1" si="626"/>
        <v>0</v>
      </c>
      <c r="BZ126" s="37">
        <f t="shared" ca="1" si="627"/>
        <v>0</v>
      </c>
      <c r="CA126" s="19">
        <f t="shared" ca="1" si="628"/>
        <v>0</v>
      </c>
      <c r="CB126" s="33">
        <f t="shared" ca="1" si="532"/>
        <v>72.768871443542338</v>
      </c>
      <c r="CC126" s="33">
        <f t="shared" ca="1" si="533"/>
        <v>72.768871443542338</v>
      </c>
      <c r="CD126" s="24">
        <f t="shared" ca="1" si="482"/>
        <v>0</v>
      </c>
      <c r="CE126" s="34">
        <f t="shared" ca="1" si="578"/>
        <v>200.86699999999999</v>
      </c>
      <c r="CF126" s="34">
        <f t="shared" ca="1" si="579"/>
        <v>200.86699999999999</v>
      </c>
      <c r="CG126" s="45">
        <f t="shared" ca="1" si="633"/>
        <v>0</v>
      </c>
      <c r="CH126" s="5"/>
      <c r="CJ126" s="5">
        <f t="shared" ca="1" si="548"/>
        <v>105</v>
      </c>
      <c r="CK126" s="5">
        <f t="shared" ca="1" si="549"/>
        <v>104</v>
      </c>
      <c r="CL126" s="63">
        <f t="shared" ca="1" si="550"/>
        <v>9.52380952380949E-3</v>
      </c>
      <c r="CO126" s="5">
        <f t="shared" ca="1" si="636"/>
        <v>602540</v>
      </c>
      <c r="CP126" s="5">
        <f t="shared" ca="1" si="636"/>
        <v>186.38</v>
      </c>
      <c r="CQ126" s="5">
        <f t="shared" ca="1" si="636"/>
        <v>51217.4</v>
      </c>
      <c r="CR126" s="5">
        <f t="shared" ca="1" si="636"/>
        <v>195563</v>
      </c>
      <c r="CS126" s="5">
        <f t="shared" ca="1" si="636"/>
        <v>0</v>
      </c>
      <c r="CT126" s="5">
        <f t="shared" ca="1" si="636"/>
        <v>9168.61</v>
      </c>
      <c r="CU126" s="5">
        <f t="shared" ca="1" si="636"/>
        <v>0</v>
      </c>
      <c r="CV126" s="5">
        <f t="shared" ca="1" si="636"/>
        <v>87659</v>
      </c>
      <c r="CW126" s="5">
        <f t="shared" ca="1" si="636"/>
        <v>235375</v>
      </c>
      <c r="CX126" s="5">
        <f t="shared" ca="1" si="636"/>
        <v>23370.400000000001</v>
      </c>
      <c r="CY126" s="5">
        <f t="shared" ca="1" si="636"/>
        <v>0</v>
      </c>
      <c r="CZ126" s="5">
        <f t="shared" ca="1" si="636"/>
        <v>0</v>
      </c>
      <c r="DA126" s="5"/>
      <c r="DB126" s="5">
        <f t="shared" ca="1" si="637"/>
        <v>32250.6</v>
      </c>
      <c r="DC126" s="5">
        <f t="shared" ca="1" si="637"/>
        <v>28645.4</v>
      </c>
      <c r="DD126" s="5">
        <f t="shared" ca="1" si="637"/>
        <v>0</v>
      </c>
      <c r="DE126" s="5">
        <f t="shared" ca="1" si="637"/>
        <v>0</v>
      </c>
      <c r="DF126" s="5">
        <f t="shared" ca="1" si="637"/>
        <v>0</v>
      </c>
      <c r="DG126" s="5">
        <f t="shared" ca="1" si="637"/>
        <v>0</v>
      </c>
      <c r="DH126" s="5">
        <f t="shared" ca="1" si="637"/>
        <v>717.14</v>
      </c>
      <c r="DI126" s="5">
        <f t="shared" ca="1" si="637"/>
        <v>0</v>
      </c>
      <c r="DJ126" s="5">
        <f t="shared" ca="1" si="637"/>
        <v>2888.07</v>
      </c>
      <c r="DK126" s="5">
        <f t="shared" ca="1" si="637"/>
        <v>0</v>
      </c>
      <c r="DL126" s="5">
        <f t="shared" ca="1" si="637"/>
        <v>0</v>
      </c>
      <c r="DM126" s="5">
        <f t="shared" ca="1" si="637"/>
        <v>0</v>
      </c>
      <c r="DN126" s="5"/>
      <c r="DO126" s="5">
        <f t="shared" ca="1" si="566"/>
        <v>291.09699999999998</v>
      </c>
      <c r="DP126" s="5">
        <f t="shared" ca="1" si="566"/>
        <v>104.8</v>
      </c>
      <c r="DQ126" s="5">
        <f t="shared" ca="1" si="566"/>
        <v>31.418399999999998</v>
      </c>
      <c r="DR126" s="5">
        <f t="shared" ca="1" si="566"/>
        <v>102.60299999999999</v>
      </c>
      <c r="DS126" s="5">
        <f t="shared" ca="1" si="566"/>
        <v>0</v>
      </c>
      <c r="DT126" s="5">
        <f t="shared" ca="1" si="566"/>
        <v>4.6835699999999996</v>
      </c>
      <c r="DU126" s="5">
        <f t="shared" ca="1" si="566"/>
        <v>2.41832</v>
      </c>
      <c r="DV126" s="5">
        <f t="shared" ca="1" si="566"/>
        <v>45.172800000000002</v>
      </c>
      <c r="DW126" s="5"/>
      <c r="DX126" s="19">
        <f t="shared" ca="1" si="483"/>
        <v>98.473673728924183</v>
      </c>
      <c r="DY126" s="19">
        <f t="shared" ca="1" si="484"/>
        <v>53.42706448073573</v>
      </c>
      <c r="DZ126" s="19">
        <f t="shared" ca="1" si="485"/>
        <v>3.2586413912187333</v>
      </c>
      <c r="EA126" s="19">
        <f t="shared" ca="1" si="486"/>
        <v>12.442445075128944</v>
      </c>
      <c r="EB126" s="19">
        <f t="shared" ca="1" si="487"/>
        <v>0</v>
      </c>
      <c r="EC126" s="19">
        <f t="shared" ca="1" si="488"/>
        <v>0.5833410529613372</v>
      </c>
      <c r="ED126" s="19">
        <f t="shared" ca="1" si="489"/>
        <v>1.3372541853292508</v>
      </c>
      <c r="EE126" s="19">
        <f t="shared" ca="1" si="490"/>
        <v>5.577191456669861</v>
      </c>
      <c r="EF126" s="19">
        <f t="shared" ca="1" si="491"/>
        <v>20.360829644326262</v>
      </c>
      <c r="EG126" s="19">
        <f t="shared" ca="1" si="492"/>
        <v>1.4869117286183657</v>
      </c>
      <c r="EH126" s="19">
        <f t="shared" ca="1" si="493"/>
        <v>0</v>
      </c>
      <c r="EI126" s="5"/>
      <c r="EJ126" s="5"/>
      <c r="EK126" s="5"/>
      <c r="EL126" s="5">
        <f t="shared" ca="1" si="572"/>
        <v>602540</v>
      </c>
      <c r="EM126" s="5">
        <f t="shared" ca="1" si="572"/>
        <v>186.38</v>
      </c>
      <c r="EN126" s="5">
        <f t="shared" ca="1" si="572"/>
        <v>51217.4</v>
      </c>
      <c r="EO126" s="5">
        <f t="shared" ca="1" si="572"/>
        <v>195563</v>
      </c>
      <c r="EP126" s="5">
        <f t="shared" ca="1" si="572"/>
        <v>0</v>
      </c>
      <c r="EQ126" s="5">
        <f t="shared" ca="1" si="572"/>
        <v>9168.61</v>
      </c>
      <c r="ER126" s="5">
        <f t="shared" ca="1" si="572"/>
        <v>0</v>
      </c>
      <c r="ES126" s="5">
        <f t="shared" ca="1" si="572"/>
        <v>87659</v>
      </c>
      <c r="ET126" s="5">
        <f t="shared" ca="1" si="572"/>
        <v>235375</v>
      </c>
      <c r="EU126" s="5">
        <f t="shared" ca="1" si="572"/>
        <v>23370.400000000001</v>
      </c>
      <c r="EV126" s="5">
        <f t="shared" ca="1" si="572"/>
        <v>0</v>
      </c>
      <c r="EW126" s="5">
        <f t="shared" ca="1" si="552"/>
        <v>0</v>
      </c>
      <c r="EX126" s="5"/>
      <c r="EY126" s="5">
        <f t="shared" ca="1" si="573"/>
        <v>32250.6</v>
      </c>
      <c r="EZ126" s="5">
        <f t="shared" ca="1" si="573"/>
        <v>28645.4</v>
      </c>
      <c r="FA126" s="5">
        <f t="shared" ca="1" si="573"/>
        <v>0</v>
      </c>
      <c r="FB126" s="5">
        <f t="shared" ca="1" si="573"/>
        <v>0</v>
      </c>
      <c r="FC126" s="5">
        <f t="shared" ca="1" si="573"/>
        <v>0</v>
      </c>
      <c r="FD126" s="5">
        <f t="shared" ca="1" si="573"/>
        <v>0</v>
      </c>
      <c r="FE126" s="5">
        <f t="shared" ca="1" si="573"/>
        <v>717.14</v>
      </c>
      <c r="FF126" s="5">
        <f t="shared" ca="1" si="573"/>
        <v>0</v>
      </c>
      <c r="FG126" s="5">
        <f t="shared" ca="1" si="573"/>
        <v>2888.07</v>
      </c>
      <c r="FH126" s="5">
        <f t="shared" ca="1" si="573"/>
        <v>0</v>
      </c>
      <c r="FI126" s="5">
        <f t="shared" ca="1" si="573"/>
        <v>0</v>
      </c>
      <c r="FJ126" s="5">
        <f t="shared" ca="1" si="554"/>
        <v>0</v>
      </c>
      <c r="FK126" s="5"/>
      <c r="FL126" s="5">
        <f t="shared" ca="1" si="634"/>
        <v>291.09699999999998</v>
      </c>
      <c r="FM126" s="5">
        <f t="shared" ca="1" si="634"/>
        <v>104.8</v>
      </c>
      <c r="FN126" s="5">
        <f t="shared" ca="1" si="634"/>
        <v>31.418399999999998</v>
      </c>
      <c r="FO126" s="5">
        <f t="shared" ca="1" si="634"/>
        <v>102.60299999999999</v>
      </c>
      <c r="FP126" s="5">
        <f t="shared" ca="1" si="634"/>
        <v>0</v>
      </c>
      <c r="FQ126" s="5">
        <f t="shared" ca="1" si="634"/>
        <v>4.6835699999999996</v>
      </c>
      <c r="FR126" s="5">
        <f t="shared" ca="1" si="634"/>
        <v>2.41832</v>
      </c>
      <c r="FS126" s="5">
        <f t="shared" ca="1" si="634"/>
        <v>45.172800000000002</v>
      </c>
      <c r="FT126" s="5"/>
      <c r="FU126" s="19">
        <f t="shared" ca="1" si="494"/>
        <v>98.473673728924183</v>
      </c>
      <c r="FV126" s="19">
        <f t="shared" ca="1" si="495"/>
        <v>53.42706448073573</v>
      </c>
      <c r="FW126" s="19">
        <f t="shared" ca="1" si="496"/>
        <v>3.2586413912187333</v>
      </c>
      <c r="FX126" s="19">
        <f t="shared" ca="1" si="497"/>
        <v>12.442445075128944</v>
      </c>
      <c r="FY126" s="19">
        <f t="shared" ca="1" si="498"/>
        <v>0</v>
      </c>
      <c r="FZ126" s="19">
        <f t="shared" ca="1" si="499"/>
        <v>0.5833410529613372</v>
      </c>
      <c r="GA126" s="19">
        <f t="shared" ca="1" si="500"/>
        <v>1.3372541853292508</v>
      </c>
      <c r="GB126" s="19">
        <f t="shared" ca="1" si="501"/>
        <v>5.577191456669861</v>
      </c>
      <c r="GC126" s="19">
        <f t="shared" ca="1" si="502"/>
        <v>20.360829644326262</v>
      </c>
      <c r="GD126" s="19">
        <f t="shared" ca="1" si="503"/>
        <v>1.4869117286183657</v>
      </c>
      <c r="GE126" s="19">
        <f t="shared" ca="1" si="504"/>
        <v>0</v>
      </c>
      <c r="GF126" s="5"/>
      <c r="GG126" s="5"/>
      <c r="GH126" s="5"/>
      <c r="GI126" s="5">
        <f t="shared" ca="1" si="638"/>
        <v>510057</v>
      </c>
      <c r="GJ126" s="5">
        <f t="shared" ca="1" si="638"/>
        <v>109.45099999999999</v>
      </c>
      <c r="GK126" s="5">
        <f t="shared" ca="1" si="638"/>
        <v>51809.1</v>
      </c>
      <c r="GL126" s="5">
        <f t="shared" ca="1" si="638"/>
        <v>107636</v>
      </c>
      <c r="GM126" s="5">
        <f t="shared" ca="1" si="638"/>
        <v>0</v>
      </c>
      <c r="GN126" s="5">
        <f t="shared" ca="1" si="638"/>
        <v>8169.14</v>
      </c>
      <c r="GO126" s="5">
        <f t="shared" ca="1" si="638"/>
        <v>0</v>
      </c>
      <c r="GP126" s="5">
        <f t="shared" ca="1" si="638"/>
        <v>83587.3</v>
      </c>
      <c r="GQ126" s="5">
        <f t="shared" ca="1" si="638"/>
        <v>235375</v>
      </c>
      <c r="GR126" s="5">
        <f t="shared" ca="1" si="638"/>
        <v>23370.400000000001</v>
      </c>
      <c r="GS126" s="5">
        <f t="shared" ca="1" si="638"/>
        <v>0</v>
      </c>
      <c r="GT126" s="5">
        <f t="shared" ca="1" si="638"/>
        <v>0</v>
      </c>
      <c r="GU126" s="5"/>
      <c r="GV126" s="5">
        <f t="shared" ca="1" si="639"/>
        <v>21621.200000000001</v>
      </c>
      <c r="GW126" s="5">
        <f t="shared" ca="1" si="639"/>
        <v>17984.599999999999</v>
      </c>
      <c r="GX126" s="5">
        <f t="shared" ca="1" si="639"/>
        <v>0</v>
      </c>
      <c r="GY126" s="5">
        <f t="shared" ca="1" si="639"/>
        <v>0</v>
      </c>
      <c r="GZ126" s="5">
        <f t="shared" ca="1" si="639"/>
        <v>0</v>
      </c>
      <c r="HA126" s="5">
        <f t="shared" ca="1" si="639"/>
        <v>0</v>
      </c>
      <c r="HB126" s="5">
        <f t="shared" ca="1" si="639"/>
        <v>748.52499999999998</v>
      </c>
      <c r="HC126" s="5">
        <f t="shared" ca="1" si="639"/>
        <v>0</v>
      </c>
      <c r="HD126" s="5">
        <f t="shared" ca="1" si="639"/>
        <v>2888.07</v>
      </c>
      <c r="HE126" s="5">
        <f t="shared" ca="1" si="639"/>
        <v>0</v>
      </c>
      <c r="HF126" s="5">
        <f t="shared" ca="1" si="639"/>
        <v>0</v>
      </c>
      <c r="HG126" s="5">
        <f t="shared" ca="1" si="639"/>
        <v>0</v>
      </c>
      <c r="HH126" s="5"/>
      <c r="HI126" s="5">
        <f t="shared" ca="1" si="571"/>
        <v>200.86699999999999</v>
      </c>
      <c r="HJ126" s="5">
        <f t="shared" ca="1" si="571"/>
        <v>65.357699999999994</v>
      </c>
      <c r="HK126" s="5">
        <f t="shared" ca="1" si="571"/>
        <v>30.413499999999999</v>
      </c>
      <c r="HL126" s="5">
        <f t="shared" ca="1" si="571"/>
        <v>55.126899999999999</v>
      </c>
      <c r="HM126" s="5">
        <f t="shared" ca="1" si="571"/>
        <v>0</v>
      </c>
      <c r="HN126" s="5">
        <f t="shared" ca="1" si="571"/>
        <v>4.1579300000000003</v>
      </c>
      <c r="HO126" s="5">
        <f t="shared" ca="1" si="571"/>
        <v>2.5238100000000001</v>
      </c>
      <c r="HP126" s="5">
        <f t="shared" ca="1" si="571"/>
        <v>43.287300000000002</v>
      </c>
      <c r="HQ126" s="5"/>
      <c r="HR126" s="19">
        <f t="shared" ca="1" si="535"/>
        <v>72.768871443542338</v>
      </c>
      <c r="HS126" s="19">
        <f t="shared" ca="1" si="536"/>
        <v>33.542928235206361</v>
      </c>
      <c r="HT126" s="19">
        <f t="shared" ca="1" si="537"/>
        <v>3.2962875448927602</v>
      </c>
      <c r="HU126" s="19">
        <f t="shared" ca="1" si="538"/>
        <v>6.8482024621558217</v>
      </c>
      <c r="HV126" s="19">
        <f t="shared" ca="1" si="539"/>
        <v>0</v>
      </c>
      <c r="HW126" s="19">
        <f t="shared" ca="1" si="540"/>
        <v>0.51975105598215854</v>
      </c>
      <c r="HX126" s="19">
        <f t="shared" ca="1" si="541"/>
        <v>1.3957779360704707</v>
      </c>
      <c r="HY126" s="19">
        <f t="shared" ca="1" si="542"/>
        <v>5.3181347659236433</v>
      </c>
      <c r="HZ126" s="19">
        <f t="shared" ca="1" si="543"/>
        <v>20.360829644326262</v>
      </c>
      <c r="IA126" s="19">
        <f t="shared" ca="1" si="544"/>
        <v>1.4869117286183657</v>
      </c>
      <c r="IB126" s="19">
        <f t="shared" ca="1" si="545"/>
        <v>0</v>
      </c>
      <c r="IC126" s="5"/>
      <c r="ID126" s="5"/>
      <c r="IE126" s="5"/>
      <c r="IF126" s="5">
        <f t="shared" ca="1" si="574"/>
        <v>510057</v>
      </c>
      <c r="IG126" s="5">
        <f t="shared" ca="1" si="574"/>
        <v>109.45099999999999</v>
      </c>
      <c r="IH126" s="5">
        <f t="shared" ca="1" si="574"/>
        <v>51809.1</v>
      </c>
      <c r="II126" s="5">
        <f t="shared" ca="1" si="574"/>
        <v>107636</v>
      </c>
      <c r="IJ126" s="5">
        <f t="shared" ca="1" si="574"/>
        <v>0</v>
      </c>
      <c r="IK126" s="5">
        <f t="shared" ca="1" si="574"/>
        <v>8169.14</v>
      </c>
      <c r="IL126" s="5">
        <f t="shared" ca="1" si="574"/>
        <v>0</v>
      </c>
      <c r="IM126" s="5">
        <f t="shared" ca="1" si="574"/>
        <v>83587.3</v>
      </c>
      <c r="IN126" s="5">
        <f t="shared" ca="1" si="574"/>
        <v>235375</v>
      </c>
      <c r="IO126" s="5">
        <f t="shared" ca="1" si="574"/>
        <v>23370.400000000001</v>
      </c>
      <c r="IP126" s="5">
        <f t="shared" ca="1" si="574"/>
        <v>0</v>
      </c>
      <c r="IQ126" s="5">
        <f t="shared" ca="1" si="557"/>
        <v>0</v>
      </c>
      <c r="IR126" s="5"/>
      <c r="IS126" s="5">
        <f t="shared" ca="1" si="575"/>
        <v>21621.200000000001</v>
      </c>
      <c r="IT126" s="5">
        <f t="shared" ca="1" si="575"/>
        <v>17984.599999999999</v>
      </c>
      <c r="IU126" s="5">
        <f t="shared" ca="1" si="575"/>
        <v>0</v>
      </c>
      <c r="IV126" s="5">
        <f t="shared" ca="1" si="575"/>
        <v>0</v>
      </c>
      <c r="IW126" s="5">
        <f t="shared" ca="1" si="575"/>
        <v>0</v>
      </c>
      <c r="IX126" s="5">
        <f t="shared" ca="1" si="575"/>
        <v>0</v>
      </c>
      <c r="IY126" s="5">
        <f t="shared" ca="1" si="575"/>
        <v>748.52499999999998</v>
      </c>
      <c r="IZ126" s="5">
        <f t="shared" ca="1" si="575"/>
        <v>0</v>
      </c>
      <c r="JA126" s="5">
        <f t="shared" ca="1" si="575"/>
        <v>2888.07</v>
      </c>
      <c r="JB126" s="5">
        <f t="shared" ca="1" si="575"/>
        <v>0</v>
      </c>
      <c r="JC126" s="5">
        <f t="shared" ca="1" si="575"/>
        <v>0</v>
      </c>
      <c r="JD126" s="5">
        <f t="shared" ca="1" si="559"/>
        <v>0</v>
      </c>
      <c r="JE126" s="5"/>
      <c r="JF126" s="5">
        <f t="shared" ca="1" si="635"/>
        <v>200.86699999999999</v>
      </c>
      <c r="JG126" s="5">
        <f t="shared" ca="1" si="635"/>
        <v>65.357699999999994</v>
      </c>
      <c r="JH126" s="5">
        <f t="shared" ca="1" si="635"/>
        <v>30.413499999999999</v>
      </c>
      <c r="JI126" s="5">
        <f t="shared" ca="1" si="635"/>
        <v>55.126899999999999</v>
      </c>
      <c r="JJ126" s="5">
        <f t="shared" ca="1" si="635"/>
        <v>0</v>
      </c>
      <c r="JK126" s="5">
        <f t="shared" ca="1" si="635"/>
        <v>4.1579300000000003</v>
      </c>
      <c r="JL126" s="5">
        <f t="shared" ca="1" si="635"/>
        <v>2.5238100000000001</v>
      </c>
      <c r="JM126" s="5">
        <f t="shared" ca="1" si="635"/>
        <v>43.287300000000002</v>
      </c>
      <c r="JN126" s="5"/>
      <c r="JO126" s="19">
        <f t="shared" ca="1" si="505"/>
        <v>72.768871443542338</v>
      </c>
      <c r="JP126" s="19">
        <f t="shared" ca="1" si="506"/>
        <v>33.542928235206361</v>
      </c>
      <c r="JQ126" s="19">
        <f t="shared" ca="1" si="507"/>
        <v>3.2962875448927602</v>
      </c>
      <c r="JR126" s="19">
        <f t="shared" ca="1" si="508"/>
        <v>6.8482024621558217</v>
      </c>
      <c r="JS126" s="19">
        <f t="shared" ca="1" si="509"/>
        <v>0</v>
      </c>
      <c r="JT126" s="19">
        <f t="shared" ca="1" si="510"/>
        <v>0.51975105598215854</v>
      </c>
      <c r="JU126" s="19">
        <f t="shared" ca="1" si="511"/>
        <v>1.3957779360704707</v>
      </c>
      <c r="JV126" s="19">
        <f t="shared" ca="1" si="512"/>
        <v>5.3181347659236433</v>
      </c>
      <c r="JW126" s="19">
        <f t="shared" ca="1" si="513"/>
        <v>20.360829644326262</v>
      </c>
      <c r="JX126" s="19">
        <f t="shared" ca="1" si="514"/>
        <v>1.4869117286183657</v>
      </c>
      <c r="JY126" s="19">
        <f t="shared" ca="1" si="515"/>
        <v>0</v>
      </c>
    </row>
    <row r="127" spans="1:285" ht="15" customHeight="1" x14ac:dyDescent="0.25">
      <c r="A127" s="5">
        <f>IF('Old Results'!E107='New Results'!E107,'New Results'!E107,"0")</f>
        <v>53627.8</v>
      </c>
      <c r="B127" s="5">
        <f t="shared" si="561"/>
        <v>0</v>
      </c>
      <c r="C127" s="27">
        <f t="shared" si="413"/>
        <v>106</v>
      </c>
      <c r="D127" s="41" t="str">
        <f>'Old Results'!C107</f>
        <v>0313606-OffMed-LabwExhDOAS</v>
      </c>
      <c r="E127" s="41" t="str">
        <f>'New Results'!C107</f>
        <v>0313606-OffMed-LabwExhDOAS</v>
      </c>
      <c r="F127" s="5">
        <f t="shared" ca="1" si="580"/>
        <v>0</v>
      </c>
      <c r="G127" s="5">
        <f t="shared" ca="1" si="581"/>
        <v>0</v>
      </c>
      <c r="H127" s="5">
        <f t="shared" ca="1" si="582"/>
        <v>0</v>
      </c>
      <c r="I127" s="5">
        <f t="shared" ca="1" si="583"/>
        <v>0</v>
      </c>
      <c r="J127" s="5">
        <f t="shared" ca="1" si="584"/>
        <v>0</v>
      </c>
      <c r="K127" s="5">
        <f t="shared" ca="1" si="585"/>
        <v>0</v>
      </c>
      <c r="L127" s="5">
        <f t="shared" ca="1" si="586"/>
        <v>0</v>
      </c>
      <c r="M127" s="5">
        <f t="shared" ca="1" si="587"/>
        <v>0</v>
      </c>
      <c r="N127" s="5">
        <f t="shared" ca="1" si="588"/>
        <v>0</v>
      </c>
      <c r="O127" s="5">
        <f t="shared" ca="1" si="589"/>
        <v>0</v>
      </c>
      <c r="P127" s="5">
        <f t="shared" ca="1" si="590"/>
        <v>0</v>
      </c>
      <c r="Q127" s="5">
        <f t="shared" ca="1" si="590"/>
        <v>0</v>
      </c>
      <c r="R127" s="5">
        <f t="shared" ca="1" si="591"/>
        <v>0</v>
      </c>
      <c r="S127" s="5">
        <f t="shared" ca="1" si="592"/>
        <v>0</v>
      </c>
      <c r="T127" s="5">
        <f t="shared" ca="1" si="593"/>
        <v>0</v>
      </c>
      <c r="U127" s="5">
        <f t="shared" ca="1" si="594"/>
        <v>0</v>
      </c>
      <c r="V127" s="5">
        <f t="shared" ca="1" si="595"/>
        <v>0</v>
      </c>
      <c r="W127" s="5">
        <f t="shared" ca="1" si="596"/>
        <v>0</v>
      </c>
      <c r="X127" s="5">
        <f t="shared" ca="1" si="597"/>
        <v>0</v>
      </c>
      <c r="Y127" s="5">
        <f t="shared" ca="1" si="598"/>
        <v>0</v>
      </c>
      <c r="Z127" s="5">
        <f t="shared" ca="1" si="599"/>
        <v>0</v>
      </c>
      <c r="AA127" s="5">
        <f t="shared" ca="1" si="600"/>
        <v>0</v>
      </c>
      <c r="AB127" s="5">
        <f t="shared" ca="1" si="601"/>
        <v>0</v>
      </c>
      <c r="AC127" s="5">
        <f t="shared" ca="1" si="601"/>
        <v>0</v>
      </c>
      <c r="AD127" s="37">
        <f t="shared" ca="1" si="602"/>
        <v>0</v>
      </c>
      <c r="AE127" s="37">
        <f t="shared" ca="1" si="603"/>
        <v>0</v>
      </c>
      <c r="AF127" s="37">
        <f t="shared" ca="1" si="604"/>
        <v>0</v>
      </c>
      <c r="AG127" s="37">
        <f t="shared" ca="1" si="605"/>
        <v>0</v>
      </c>
      <c r="AH127" s="37">
        <f t="shared" ca="1" si="606"/>
        <v>0</v>
      </c>
      <c r="AI127" s="37">
        <f t="shared" ca="1" si="607"/>
        <v>0</v>
      </c>
      <c r="AJ127" s="37">
        <f t="shared" ca="1" si="608"/>
        <v>0</v>
      </c>
      <c r="AK127" s="37">
        <f t="shared" ca="1" si="609"/>
        <v>0</v>
      </c>
      <c r="AL127" s="33">
        <f t="shared" ca="1" si="631"/>
        <v>68.337387176054207</v>
      </c>
      <c r="AM127" s="33">
        <f t="shared" ca="1" si="632"/>
        <v>68.337387176054207</v>
      </c>
      <c r="AN127" s="24">
        <f t="shared" ca="1" si="462"/>
        <v>0</v>
      </c>
      <c r="AO127" s="34">
        <f t="shared" ca="1" si="576"/>
        <v>260.99299999999999</v>
      </c>
      <c r="AP127" s="34">
        <f t="shared" ca="1" si="577"/>
        <v>260.99299999999999</v>
      </c>
      <c r="AQ127" s="45">
        <f t="shared" ca="1" si="546"/>
        <v>0</v>
      </c>
      <c r="AR127" s="34">
        <f t="shared" ca="1" si="629"/>
        <v>-52.1</v>
      </c>
      <c r="AS127" s="34">
        <f t="shared" ca="1" si="630"/>
        <v>-52.1</v>
      </c>
      <c r="AT127" s="47">
        <f t="shared" ca="1" si="547"/>
        <v>0</v>
      </c>
      <c r="AU127" s="5"/>
      <c r="AV127" s="5">
        <f t="shared" ca="1" si="520"/>
        <v>0</v>
      </c>
      <c r="AW127" s="5">
        <f t="shared" ca="1" si="521"/>
        <v>0</v>
      </c>
      <c r="AX127" s="5">
        <f t="shared" ca="1" si="522"/>
        <v>0</v>
      </c>
      <c r="AY127" s="5">
        <f t="shared" ca="1" si="523"/>
        <v>0</v>
      </c>
      <c r="AZ127" s="5">
        <f t="shared" ca="1" si="524"/>
        <v>0</v>
      </c>
      <c r="BA127" s="5">
        <f t="shared" ca="1" si="525"/>
        <v>0</v>
      </c>
      <c r="BB127" s="5">
        <f t="shared" ca="1" si="526"/>
        <v>0</v>
      </c>
      <c r="BC127" s="5">
        <f t="shared" ca="1" si="527"/>
        <v>0</v>
      </c>
      <c r="BD127" s="5">
        <f t="shared" ca="1" si="528"/>
        <v>0</v>
      </c>
      <c r="BE127" s="5">
        <f t="shared" ca="1" si="529"/>
        <v>0</v>
      </c>
      <c r="BF127" s="5">
        <f t="shared" ca="1" si="530"/>
        <v>0</v>
      </c>
      <c r="BG127" s="5">
        <f t="shared" ca="1" si="531"/>
        <v>0</v>
      </c>
      <c r="BH127" s="5">
        <f t="shared" ca="1" si="610"/>
        <v>0</v>
      </c>
      <c r="BI127" s="5">
        <f t="shared" ca="1" si="611"/>
        <v>0</v>
      </c>
      <c r="BJ127" s="5">
        <f t="shared" ca="1" si="612"/>
        <v>0</v>
      </c>
      <c r="BK127" s="5">
        <f t="shared" ca="1" si="613"/>
        <v>0</v>
      </c>
      <c r="BL127" s="5">
        <f t="shared" ca="1" si="614"/>
        <v>0</v>
      </c>
      <c r="BM127" s="5">
        <f t="shared" ca="1" si="615"/>
        <v>0</v>
      </c>
      <c r="BN127" s="5">
        <f t="shared" ca="1" si="616"/>
        <v>0</v>
      </c>
      <c r="BO127" s="5">
        <f t="shared" ca="1" si="617"/>
        <v>0</v>
      </c>
      <c r="BP127" s="5">
        <f t="shared" ca="1" si="618"/>
        <v>0</v>
      </c>
      <c r="BQ127" s="5">
        <f t="shared" ca="1" si="619"/>
        <v>0</v>
      </c>
      <c r="BR127" s="5">
        <f t="shared" ca="1" si="620"/>
        <v>0</v>
      </c>
      <c r="BS127" s="5">
        <f t="shared" ca="1" si="620"/>
        <v>0</v>
      </c>
      <c r="BT127" s="37">
        <f t="shared" ca="1" si="621"/>
        <v>0</v>
      </c>
      <c r="BU127" s="37">
        <f t="shared" ca="1" si="622"/>
        <v>0</v>
      </c>
      <c r="BV127" s="37">
        <f t="shared" ca="1" si="623"/>
        <v>0</v>
      </c>
      <c r="BW127" s="37">
        <f t="shared" ca="1" si="624"/>
        <v>0</v>
      </c>
      <c r="BX127" s="37">
        <f t="shared" ca="1" si="625"/>
        <v>0</v>
      </c>
      <c r="BY127" s="37">
        <f t="shared" ca="1" si="626"/>
        <v>0</v>
      </c>
      <c r="BZ127" s="37">
        <f t="shared" ca="1" si="627"/>
        <v>0</v>
      </c>
      <c r="CA127" s="19">
        <f t="shared" ca="1" si="628"/>
        <v>0</v>
      </c>
      <c r="CB127" s="33">
        <f t="shared" ca="1" si="532"/>
        <v>58.528524011799846</v>
      </c>
      <c r="CC127" s="33">
        <f t="shared" ca="1" si="533"/>
        <v>58.528524011799846</v>
      </c>
      <c r="CD127" s="24">
        <f t="shared" ca="1" si="482"/>
        <v>0</v>
      </c>
      <c r="CE127" s="34">
        <f t="shared" ca="1" si="578"/>
        <v>208.852</v>
      </c>
      <c r="CF127" s="34">
        <f t="shared" ca="1" si="579"/>
        <v>208.852</v>
      </c>
      <c r="CG127" s="45">
        <f t="shared" ca="1" si="633"/>
        <v>0</v>
      </c>
      <c r="CH127" s="5"/>
      <c r="CJ127" s="5">
        <f t="shared" ca="1" si="548"/>
        <v>89</v>
      </c>
      <c r="CK127" s="5">
        <f t="shared" ca="1" si="549"/>
        <v>100</v>
      </c>
      <c r="CL127" s="63">
        <f t="shared" ca="1" si="550"/>
        <v>-0.12359550561797761</v>
      </c>
      <c r="CO127" s="5">
        <f t="shared" ca="1" si="636"/>
        <v>633861</v>
      </c>
      <c r="CP127" s="5">
        <f t="shared" ca="1" si="636"/>
        <v>74.933700000000002</v>
      </c>
      <c r="CQ127" s="5">
        <f t="shared" ca="1" si="636"/>
        <v>87017.5</v>
      </c>
      <c r="CR127" s="5">
        <f t="shared" ca="1" si="636"/>
        <v>193392</v>
      </c>
      <c r="CS127" s="5">
        <f t="shared" ca="1" si="636"/>
        <v>0</v>
      </c>
      <c r="CT127" s="5">
        <f t="shared" ca="1" si="636"/>
        <v>6963.43</v>
      </c>
      <c r="CU127" s="5">
        <f t="shared" ca="1" si="636"/>
        <v>0</v>
      </c>
      <c r="CV127" s="5">
        <f t="shared" ca="1" si="636"/>
        <v>87667.9</v>
      </c>
      <c r="CW127" s="5">
        <f t="shared" ca="1" si="636"/>
        <v>235375</v>
      </c>
      <c r="CX127" s="5">
        <f t="shared" ca="1" si="636"/>
        <v>23370.400000000001</v>
      </c>
      <c r="CY127" s="5">
        <f t="shared" ca="1" si="636"/>
        <v>0</v>
      </c>
      <c r="CZ127" s="5">
        <f t="shared" ca="1" si="636"/>
        <v>0</v>
      </c>
      <c r="DA127" s="5"/>
      <c r="DB127" s="5">
        <f t="shared" ca="1" si="637"/>
        <v>15020.5</v>
      </c>
      <c r="DC127" s="5">
        <f t="shared" ca="1" si="637"/>
        <v>11516.8</v>
      </c>
      <c r="DD127" s="5">
        <f t="shared" ca="1" si="637"/>
        <v>0</v>
      </c>
      <c r="DE127" s="5">
        <f t="shared" ca="1" si="637"/>
        <v>0</v>
      </c>
      <c r="DF127" s="5">
        <f t="shared" ca="1" si="637"/>
        <v>0</v>
      </c>
      <c r="DG127" s="5">
        <f t="shared" ca="1" si="637"/>
        <v>0</v>
      </c>
      <c r="DH127" s="5">
        <f t="shared" ca="1" si="637"/>
        <v>615.56299999999999</v>
      </c>
      <c r="DI127" s="5">
        <f t="shared" ca="1" si="637"/>
        <v>0</v>
      </c>
      <c r="DJ127" s="5">
        <f t="shared" ca="1" si="637"/>
        <v>2888.07</v>
      </c>
      <c r="DK127" s="5">
        <f t="shared" ca="1" si="637"/>
        <v>0</v>
      </c>
      <c r="DL127" s="5">
        <f t="shared" ca="1" si="637"/>
        <v>0</v>
      </c>
      <c r="DM127" s="5">
        <f t="shared" ca="1" si="637"/>
        <v>0</v>
      </c>
      <c r="DN127" s="5"/>
      <c r="DO127" s="5">
        <f t="shared" ca="1" si="566"/>
        <v>260.99299999999999</v>
      </c>
      <c r="DP127" s="5">
        <f t="shared" ca="1" si="566"/>
        <v>42.494900000000001</v>
      </c>
      <c r="DQ127" s="5">
        <f t="shared" ca="1" si="566"/>
        <v>65.227800000000002</v>
      </c>
      <c r="DR127" s="5">
        <f t="shared" ca="1" si="566"/>
        <v>100.191</v>
      </c>
      <c r="DS127" s="5">
        <f t="shared" ca="1" si="566"/>
        <v>0</v>
      </c>
      <c r="DT127" s="5">
        <f t="shared" ca="1" si="566"/>
        <v>3.1453899999999999</v>
      </c>
      <c r="DU127" s="5">
        <f t="shared" ca="1" si="566"/>
        <v>2.0709300000000002</v>
      </c>
      <c r="DV127" s="5">
        <f t="shared" ca="1" si="566"/>
        <v>47.863100000000003</v>
      </c>
      <c r="DW127" s="5"/>
      <c r="DX127" s="19">
        <f t="shared" ca="1" si="483"/>
        <v>68.337387176054207</v>
      </c>
      <c r="DY127" s="19">
        <f t="shared" ca="1" si="484"/>
        <v>21.480196349363577</v>
      </c>
      <c r="DZ127" s="19">
        <f t="shared" ca="1" si="485"/>
        <v>5.5363768418618706</v>
      </c>
      <c r="EA127" s="19">
        <f t="shared" ca="1" si="486"/>
        <v>12.304317984329021</v>
      </c>
      <c r="EB127" s="19">
        <f t="shared" ca="1" si="487"/>
        <v>0</v>
      </c>
      <c r="EC127" s="19">
        <f t="shared" ca="1" si="488"/>
        <v>0.44303930349557508</v>
      </c>
      <c r="ED127" s="19">
        <f t="shared" ca="1" si="489"/>
        <v>1.1478430963045285</v>
      </c>
      <c r="EE127" s="19">
        <f t="shared" ca="1" si="490"/>
        <v>5.5777577077560512</v>
      </c>
      <c r="EF127" s="19">
        <f t="shared" ca="1" si="491"/>
        <v>20.360829644326262</v>
      </c>
      <c r="EG127" s="19">
        <f t="shared" ca="1" si="492"/>
        <v>1.4869117286183657</v>
      </c>
      <c r="EH127" s="19">
        <f t="shared" ca="1" si="493"/>
        <v>0</v>
      </c>
      <c r="EI127" s="5"/>
      <c r="EJ127" s="5"/>
      <c r="EK127" s="5"/>
      <c r="EL127" s="5">
        <f t="shared" ca="1" si="572"/>
        <v>633861</v>
      </c>
      <c r="EM127" s="5">
        <f t="shared" ca="1" si="572"/>
        <v>74.933700000000002</v>
      </c>
      <c r="EN127" s="5">
        <f t="shared" ca="1" si="572"/>
        <v>87017.5</v>
      </c>
      <c r="EO127" s="5">
        <f t="shared" ca="1" si="572"/>
        <v>193392</v>
      </c>
      <c r="EP127" s="5">
        <f t="shared" ca="1" si="572"/>
        <v>0</v>
      </c>
      <c r="EQ127" s="5">
        <f t="shared" ca="1" si="572"/>
        <v>6963.43</v>
      </c>
      <c r="ER127" s="5">
        <f t="shared" ca="1" si="572"/>
        <v>0</v>
      </c>
      <c r="ES127" s="5">
        <f t="shared" ca="1" si="572"/>
        <v>87667.9</v>
      </c>
      <c r="ET127" s="5">
        <f t="shared" ca="1" si="572"/>
        <v>235375</v>
      </c>
      <c r="EU127" s="5">
        <f t="shared" ca="1" si="572"/>
        <v>23370.400000000001</v>
      </c>
      <c r="EV127" s="5">
        <f t="shared" ca="1" si="572"/>
        <v>0</v>
      </c>
      <c r="EW127" s="5">
        <f t="shared" ca="1" si="552"/>
        <v>0</v>
      </c>
      <c r="EX127" s="5"/>
      <c r="EY127" s="5">
        <f t="shared" ca="1" si="573"/>
        <v>15020.5</v>
      </c>
      <c r="EZ127" s="5">
        <f t="shared" ca="1" si="573"/>
        <v>11516.8</v>
      </c>
      <c r="FA127" s="5">
        <f t="shared" ca="1" si="573"/>
        <v>0</v>
      </c>
      <c r="FB127" s="5">
        <f t="shared" ca="1" si="573"/>
        <v>0</v>
      </c>
      <c r="FC127" s="5">
        <f t="shared" ca="1" si="573"/>
        <v>0</v>
      </c>
      <c r="FD127" s="5">
        <f t="shared" ca="1" si="573"/>
        <v>0</v>
      </c>
      <c r="FE127" s="5">
        <f t="shared" ca="1" si="573"/>
        <v>615.56299999999999</v>
      </c>
      <c r="FF127" s="5">
        <f t="shared" ca="1" si="573"/>
        <v>0</v>
      </c>
      <c r="FG127" s="5">
        <f t="shared" ca="1" si="573"/>
        <v>2888.07</v>
      </c>
      <c r="FH127" s="5">
        <f t="shared" ca="1" si="573"/>
        <v>0</v>
      </c>
      <c r="FI127" s="5">
        <f t="shared" ca="1" si="573"/>
        <v>0</v>
      </c>
      <c r="FJ127" s="5">
        <f t="shared" ca="1" si="554"/>
        <v>0</v>
      </c>
      <c r="FK127" s="5"/>
      <c r="FL127" s="5">
        <f t="shared" ca="1" si="634"/>
        <v>260.99299999999999</v>
      </c>
      <c r="FM127" s="5">
        <f t="shared" ca="1" si="634"/>
        <v>42.494900000000001</v>
      </c>
      <c r="FN127" s="5">
        <f t="shared" ca="1" si="634"/>
        <v>65.227800000000002</v>
      </c>
      <c r="FO127" s="5">
        <f t="shared" ca="1" si="634"/>
        <v>100.191</v>
      </c>
      <c r="FP127" s="5">
        <f t="shared" ca="1" si="634"/>
        <v>0</v>
      </c>
      <c r="FQ127" s="5">
        <f t="shared" ca="1" si="634"/>
        <v>3.1453899999999999</v>
      </c>
      <c r="FR127" s="5">
        <f t="shared" ca="1" si="634"/>
        <v>2.0709300000000002</v>
      </c>
      <c r="FS127" s="5">
        <f t="shared" ca="1" si="634"/>
        <v>47.863100000000003</v>
      </c>
      <c r="FT127" s="5"/>
      <c r="FU127" s="19">
        <f t="shared" ca="1" si="494"/>
        <v>68.337387176054207</v>
      </c>
      <c r="FV127" s="19">
        <f t="shared" ca="1" si="495"/>
        <v>21.480196349363577</v>
      </c>
      <c r="FW127" s="19">
        <f t="shared" ca="1" si="496"/>
        <v>5.5363768418618706</v>
      </c>
      <c r="FX127" s="19">
        <f t="shared" ca="1" si="497"/>
        <v>12.304317984329021</v>
      </c>
      <c r="FY127" s="19">
        <f t="shared" ca="1" si="498"/>
        <v>0</v>
      </c>
      <c r="FZ127" s="19">
        <f t="shared" ca="1" si="499"/>
        <v>0.44303930349557508</v>
      </c>
      <c r="GA127" s="19">
        <f t="shared" ca="1" si="500"/>
        <v>1.1478430963045285</v>
      </c>
      <c r="GB127" s="19">
        <f t="shared" ca="1" si="501"/>
        <v>5.5777577077560512</v>
      </c>
      <c r="GC127" s="19">
        <f t="shared" ca="1" si="502"/>
        <v>20.360829644326262</v>
      </c>
      <c r="GD127" s="19">
        <f t="shared" ca="1" si="503"/>
        <v>1.4869117286183657</v>
      </c>
      <c r="GE127" s="19">
        <f t="shared" ca="1" si="504"/>
        <v>0</v>
      </c>
      <c r="GF127" s="5"/>
      <c r="GG127" s="5"/>
      <c r="GH127" s="5"/>
      <c r="GI127" s="5">
        <f t="shared" ca="1" si="638"/>
        <v>560415</v>
      </c>
      <c r="GJ127" s="5">
        <f t="shared" ca="1" si="638"/>
        <v>48.835799999999999</v>
      </c>
      <c r="GK127" s="5">
        <f t="shared" ca="1" si="638"/>
        <v>106864</v>
      </c>
      <c r="GL127" s="5">
        <f t="shared" ca="1" si="638"/>
        <v>105002</v>
      </c>
      <c r="GM127" s="5">
        <f t="shared" ca="1" si="638"/>
        <v>0</v>
      </c>
      <c r="GN127" s="5">
        <f t="shared" ca="1" si="638"/>
        <v>6618.88</v>
      </c>
      <c r="GO127" s="5">
        <f t="shared" ca="1" si="638"/>
        <v>0</v>
      </c>
      <c r="GP127" s="5">
        <f t="shared" ca="1" si="638"/>
        <v>83134.899999999994</v>
      </c>
      <c r="GQ127" s="5">
        <f t="shared" ca="1" si="638"/>
        <v>235375</v>
      </c>
      <c r="GR127" s="5">
        <f t="shared" ca="1" si="638"/>
        <v>23370.400000000001</v>
      </c>
      <c r="GS127" s="5">
        <f t="shared" ca="1" si="638"/>
        <v>0</v>
      </c>
      <c r="GT127" s="5">
        <f t="shared" ca="1" si="638"/>
        <v>0</v>
      </c>
      <c r="GU127" s="5"/>
      <c r="GV127" s="5">
        <f t="shared" ca="1" si="639"/>
        <v>12266.2</v>
      </c>
      <c r="GW127" s="5">
        <f t="shared" ca="1" si="639"/>
        <v>8731.14</v>
      </c>
      <c r="GX127" s="5">
        <f t="shared" ca="1" si="639"/>
        <v>0</v>
      </c>
      <c r="GY127" s="5">
        <f t="shared" ca="1" si="639"/>
        <v>0</v>
      </c>
      <c r="GZ127" s="5">
        <f t="shared" ca="1" si="639"/>
        <v>0</v>
      </c>
      <c r="HA127" s="5">
        <f t="shared" ca="1" si="639"/>
        <v>0</v>
      </c>
      <c r="HB127" s="5">
        <f t="shared" ca="1" si="639"/>
        <v>646.947</v>
      </c>
      <c r="HC127" s="5">
        <f t="shared" ca="1" si="639"/>
        <v>0</v>
      </c>
      <c r="HD127" s="5">
        <f t="shared" ca="1" si="639"/>
        <v>2888.07</v>
      </c>
      <c r="HE127" s="5">
        <f t="shared" ca="1" si="639"/>
        <v>0</v>
      </c>
      <c r="HF127" s="5">
        <f t="shared" ca="1" si="639"/>
        <v>0</v>
      </c>
      <c r="HG127" s="5">
        <f t="shared" ca="1" si="639"/>
        <v>0</v>
      </c>
      <c r="HH127" s="5"/>
      <c r="HI127" s="5">
        <f t="shared" ca="1" si="571"/>
        <v>208.852</v>
      </c>
      <c r="HJ127" s="5">
        <f t="shared" ca="1" si="571"/>
        <v>31.0564</v>
      </c>
      <c r="HK127" s="5">
        <f t="shared" ca="1" si="571"/>
        <v>71.888300000000001</v>
      </c>
      <c r="HL127" s="5">
        <f t="shared" ca="1" si="571"/>
        <v>54.887300000000003</v>
      </c>
      <c r="HM127" s="5">
        <f t="shared" ca="1" si="571"/>
        <v>0</v>
      </c>
      <c r="HN127" s="5">
        <f t="shared" ca="1" si="571"/>
        <v>3.25196</v>
      </c>
      <c r="HO127" s="5">
        <f t="shared" ca="1" si="571"/>
        <v>2.1764100000000002</v>
      </c>
      <c r="HP127" s="5">
        <f t="shared" ca="1" si="571"/>
        <v>45.591500000000003</v>
      </c>
      <c r="HQ127" s="5"/>
      <c r="HR127" s="19">
        <f t="shared" ca="1" si="535"/>
        <v>58.528524011799846</v>
      </c>
      <c r="HS127" s="19">
        <f t="shared" ca="1" si="536"/>
        <v>16.284103165701371</v>
      </c>
      <c r="HT127" s="19">
        <f t="shared" ca="1" si="537"/>
        <v>6.7990849522076235</v>
      </c>
      <c r="HU127" s="19">
        <f t="shared" ca="1" si="538"/>
        <v>6.6806175901304909</v>
      </c>
      <c r="HV127" s="19">
        <f t="shared" ca="1" si="539"/>
        <v>0</v>
      </c>
      <c r="HW127" s="19">
        <f t="shared" ca="1" si="540"/>
        <v>0.42111775161390169</v>
      </c>
      <c r="HX127" s="19">
        <f t="shared" ca="1" si="541"/>
        <v>1.2063649823412483</v>
      </c>
      <c r="HY127" s="19">
        <f t="shared" ca="1" si="542"/>
        <v>5.2893513961042586</v>
      </c>
      <c r="HZ127" s="19">
        <f t="shared" ca="1" si="543"/>
        <v>20.360829644326262</v>
      </c>
      <c r="IA127" s="19">
        <f t="shared" ca="1" si="544"/>
        <v>1.4869117286183657</v>
      </c>
      <c r="IB127" s="19">
        <f t="shared" ca="1" si="545"/>
        <v>0</v>
      </c>
      <c r="IC127" s="5"/>
      <c r="ID127" s="5"/>
      <c r="IE127" s="5"/>
      <c r="IF127" s="5">
        <f t="shared" ca="1" si="574"/>
        <v>560415</v>
      </c>
      <c r="IG127" s="5">
        <f t="shared" ca="1" si="574"/>
        <v>48.835799999999999</v>
      </c>
      <c r="IH127" s="5">
        <f t="shared" ca="1" si="574"/>
        <v>106864</v>
      </c>
      <c r="II127" s="5">
        <f t="shared" ca="1" si="574"/>
        <v>105002</v>
      </c>
      <c r="IJ127" s="5">
        <f t="shared" ca="1" si="574"/>
        <v>0</v>
      </c>
      <c r="IK127" s="5">
        <f t="shared" ca="1" si="574"/>
        <v>6618.88</v>
      </c>
      <c r="IL127" s="5">
        <f t="shared" ca="1" si="574"/>
        <v>0</v>
      </c>
      <c r="IM127" s="5">
        <f t="shared" ca="1" si="574"/>
        <v>83134.899999999994</v>
      </c>
      <c r="IN127" s="5">
        <f t="shared" ca="1" si="574"/>
        <v>235375</v>
      </c>
      <c r="IO127" s="5">
        <f t="shared" ca="1" si="574"/>
        <v>23370.400000000001</v>
      </c>
      <c r="IP127" s="5">
        <f t="shared" ca="1" si="574"/>
        <v>0</v>
      </c>
      <c r="IQ127" s="5">
        <f t="shared" ca="1" si="557"/>
        <v>0</v>
      </c>
      <c r="IR127" s="5"/>
      <c r="IS127" s="5">
        <f t="shared" ca="1" si="575"/>
        <v>12266.2</v>
      </c>
      <c r="IT127" s="5">
        <f t="shared" ca="1" si="575"/>
        <v>8731.14</v>
      </c>
      <c r="IU127" s="5">
        <f t="shared" ca="1" si="575"/>
        <v>0</v>
      </c>
      <c r="IV127" s="5">
        <f t="shared" ca="1" si="575"/>
        <v>0</v>
      </c>
      <c r="IW127" s="5">
        <f t="shared" ca="1" si="575"/>
        <v>0</v>
      </c>
      <c r="IX127" s="5">
        <f t="shared" ca="1" si="575"/>
        <v>0</v>
      </c>
      <c r="IY127" s="5">
        <f t="shared" ca="1" si="575"/>
        <v>646.947</v>
      </c>
      <c r="IZ127" s="5">
        <f t="shared" ca="1" si="575"/>
        <v>0</v>
      </c>
      <c r="JA127" s="5">
        <f t="shared" ca="1" si="575"/>
        <v>2888.07</v>
      </c>
      <c r="JB127" s="5">
        <f t="shared" ca="1" si="575"/>
        <v>0</v>
      </c>
      <c r="JC127" s="5">
        <f t="shared" ca="1" si="575"/>
        <v>0</v>
      </c>
      <c r="JD127" s="5">
        <f t="shared" ca="1" si="559"/>
        <v>0</v>
      </c>
      <c r="JE127" s="5"/>
      <c r="JF127" s="5">
        <f t="shared" ca="1" si="635"/>
        <v>208.852</v>
      </c>
      <c r="JG127" s="5">
        <f t="shared" ca="1" si="635"/>
        <v>31.0564</v>
      </c>
      <c r="JH127" s="5">
        <f t="shared" ca="1" si="635"/>
        <v>71.888300000000001</v>
      </c>
      <c r="JI127" s="5">
        <f t="shared" ca="1" si="635"/>
        <v>54.887300000000003</v>
      </c>
      <c r="JJ127" s="5">
        <f t="shared" ca="1" si="635"/>
        <v>0</v>
      </c>
      <c r="JK127" s="5">
        <f t="shared" ca="1" si="635"/>
        <v>3.25196</v>
      </c>
      <c r="JL127" s="5">
        <f t="shared" ca="1" si="635"/>
        <v>2.1764100000000002</v>
      </c>
      <c r="JM127" s="5">
        <f t="shared" ca="1" si="635"/>
        <v>45.591500000000003</v>
      </c>
      <c r="JN127" s="5"/>
      <c r="JO127" s="19">
        <f t="shared" ca="1" si="505"/>
        <v>58.528524011799846</v>
      </c>
      <c r="JP127" s="19">
        <f t="shared" ca="1" si="506"/>
        <v>16.284103165701371</v>
      </c>
      <c r="JQ127" s="19">
        <f t="shared" ca="1" si="507"/>
        <v>6.7990849522076235</v>
      </c>
      <c r="JR127" s="19">
        <f t="shared" ca="1" si="508"/>
        <v>6.6806175901304909</v>
      </c>
      <c r="JS127" s="19">
        <f t="shared" ca="1" si="509"/>
        <v>0</v>
      </c>
      <c r="JT127" s="19">
        <f t="shared" ca="1" si="510"/>
        <v>0.42111775161390169</v>
      </c>
      <c r="JU127" s="19">
        <f t="shared" ca="1" si="511"/>
        <v>1.2063649823412483</v>
      </c>
      <c r="JV127" s="19">
        <f t="shared" ca="1" si="512"/>
        <v>5.2893513961042586</v>
      </c>
      <c r="JW127" s="19">
        <f t="shared" ca="1" si="513"/>
        <v>20.360829644326262</v>
      </c>
      <c r="JX127" s="19">
        <f t="shared" ca="1" si="514"/>
        <v>1.4869117286183657</v>
      </c>
      <c r="JY127" s="19">
        <f t="shared" ca="1" si="515"/>
        <v>0</v>
      </c>
    </row>
    <row r="128" spans="1:285" ht="15" customHeight="1" x14ac:dyDescent="0.25">
      <c r="A128" s="5">
        <f>IF('Old Results'!E108='New Results'!E108,'New Results'!E108,"0")</f>
        <v>53627.8</v>
      </c>
      <c r="B128" s="5">
        <f t="shared" si="561"/>
        <v>0</v>
      </c>
      <c r="C128" s="27">
        <f t="shared" si="413"/>
        <v>107</v>
      </c>
      <c r="D128" s="41" t="str">
        <f>'Old Results'!C108</f>
        <v>0314116-OffMed-FanPwrBox</v>
      </c>
      <c r="E128" s="41" t="str">
        <f>'New Results'!C108</f>
        <v>0314116-OffMed-FanPwrBox</v>
      </c>
      <c r="F128" s="5">
        <f t="shared" ca="1" si="580"/>
        <v>0</v>
      </c>
      <c r="G128" s="5">
        <f t="shared" ca="1" si="581"/>
        <v>0</v>
      </c>
      <c r="H128" s="5">
        <f t="shared" ca="1" si="582"/>
        <v>0</v>
      </c>
      <c r="I128" s="5">
        <f t="shared" ca="1" si="583"/>
        <v>0</v>
      </c>
      <c r="J128" s="5">
        <f t="shared" ca="1" si="584"/>
        <v>0</v>
      </c>
      <c r="K128" s="5">
        <f t="shared" ca="1" si="585"/>
        <v>0</v>
      </c>
      <c r="L128" s="5">
        <f t="shared" ca="1" si="586"/>
        <v>0</v>
      </c>
      <c r="M128" s="5">
        <f t="shared" ca="1" si="587"/>
        <v>0</v>
      </c>
      <c r="N128" s="5">
        <f t="shared" ca="1" si="588"/>
        <v>0</v>
      </c>
      <c r="O128" s="5">
        <f t="shared" ca="1" si="589"/>
        <v>0</v>
      </c>
      <c r="P128" s="5">
        <f t="shared" ca="1" si="590"/>
        <v>0</v>
      </c>
      <c r="Q128" s="5">
        <f t="shared" ca="1" si="590"/>
        <v>0</v>
      </c>
      <c r="R128" s="5">
        <f t="shared" ca="1" si="591"/>
        <v>0</v>
      </c>
      <c r="S128" s="5">
        <f t="shared" ca="1" si="592"/>
        <v>0</v>
      </c>
      <c r="T128" s="5">
        <f t="shared" ca="1" si="593"/>
        <v>0</v>
      </c>
      <c r="U128" s="5">
        <f t="shared" ca="1" si="594"/>
        <v>0</v>
      </c>
      <c r="V128" s="5">
        <f t="shared" ca="1" si="595"/>
        <v>0</v>
      </c>
      <c r="W128" s="5">
        <f t="shared" ca="1" si="596"/>
        <v>0</v>
      </c>
      <c r="X128" s="5">
        <f t="shared" ca="1" si="597"/>
        <v>0</v>
      </c>
      <c r="Y128" s="5">
        <f t="shared" ca="1" si="598"/>
        <v>0</v>
      </c>
      <c r="Z128" s="5">
        <f t="shared" ca="1" si="599"/>
        <v>0</v>
      </c>
      <c r="AA128" s="5">
        <f t="shared" ca="1" si="600"/>
        <v>0</v>
      </c>
      <c r="AB128" s="5">
        <f t="shared" ca="1" si="601"/>
        <v>0</v>
      </c>
      <c r="AC128" s="5">
        <f t="shared" ca="1" si="601"/>
        <v>0</v>
      </c>
      <c r="AD128" s="37">
        <f t="shared" ca="1" si="602"/>
        <v>0</v>
      </c>
      <c r="AE128" s="37">
        <f t="shared" ca="1" si="603"/>
        <v>0</v>
      </c>
      <c r="AF128" s="37">
        <f t="shared" ca="1" si="604"/>
        <v>0</v>
      </c>
      <c r="AG128" s="37">
        <f t="shared" ca="1" si="605"/>
        <v>0</v>
      </c>
      <c r="AH128" s="37">
        <f t="shared" ca="1" si="606"/>
        <v>0</v>
      </c>
      <c r="AI128" s="37">
        <f t="shared" ca="1" si="607"/>
        <v>0</v>
      </c>
      <c r="AJ128" s="37">
        <f t="shared" ca="1" si="608"/>
        <v>0</v>
      </c>
      <c r="AK128" s="37">
        <f t="shared" ca="1" si="609"/>
        <v>0</v>
      </c>
      <c r="AL128" s="33">
        <f t="shared" ca="1" si="631"/>
        <v>38.844197226065582</v>
      </c>
      <c r="AM128" s="33">
        <f t="shared" ca="1" si="632"/>
        <v>38.844197226065582</v>
      </c>
      <c r="AN128" s="24">
        <f t="shared" ca="1" si="462"/>
        <v>0</v>
      </c>
      <c r="AO128" s="34">
        <f t="shared" ca="1" si="576"/>
        <v>136.40600000000001</v>
      </c>
      <c r="AP128" s="34">
        <f t="shared" ca="1" si="577"/>
        <v>136.40600000000001</v>
      </c>
      <c r="AQ128" s="45">
        <f t="shared" ca="1" si="546"/>
        <v>0</v>
      </c>
      <c r="AR128" s="34">
        <f t="shared" ca="1" si="629"/>
        <v>-32.799999999999997</v>
      </c>
      <c r="AS128" s="34">
        <f t="shared" ca="1" si="630"/>
        <v>-32.799999999999997</v>
      </c>
      <c r="AT128" s="47">
        <f t="shared" ca="1" si="547"/>
        <v>0</v>
      </c>
      <c r="AU128" s="5"/>
      <c r="AV128" s="5">
        <f t="shared" ca="1" si="520"/>
        <v>0</v>
      </c>
      <c r="AW128" s="5">
        <f t="shared" ca="1" si="521"/>
        <v>0</v>
      </c>
      <c r="AX128" s="5">
        <f t="shared" ca="1" si="522"/>
        <v>0</v>
      </c>
      <c r="AY128" s="5">
        <f t="shared" ca="1" si="523"/>
        <v>0</v>
      </c>
      <c r="AZ128" s="5">
        <f t="shared" ca="1" si="524"/>
        <v>0</v>
      </c>
      <c r="BA128" s="5">
        <f t="shared" ca="1" si="525"/>
        <v>0</v>
      </c>
      <c r="BB128" s="5">
        <f t="shared" ca="1" si="526"/>
        <v>0</v>
      </c>
      <c r="BC128" s="5">
        <f t="shared" ca="1" si="527"/>
        <v>0</v>
      </c>
      <c r="BD128" s="5">
        <f t="shared" ca="1" si="528"/>
        <v>0</v>
      </c>
      <c r="BE128" s="5">
        <f t="shared" ca="1" si="529"/>
        <v>0</v>
      </c>
      <c r="BF128" s="5">
        <f t="shared" ca="1" si="530"/>
        <v>0</v>
      </c>
      <c r="BG128" s="5">
        <f t="shared" ca="1" si="531"/>
        <v>0</v>
      </c>
      <c r="BH128" s="5">
        <f t="shared" ca="1" si="610"/>
        <v>0</v>
      </c>
      <c r="BI128" s="5">
        <f t="shared" ca="1" si="611"/>
        <v>0</v>
      </c>
      <c r="BJ128" s="5">
        <f t="shared" ca="1" si="612"/>
        <v>0</v>
      </c>
      <c r="BK128" s="5">
        <f t="shared" ca="1" si="613"/>
        <v>0</v>
      </c>
      <c r="BL128" s="5">
        <f t="shared" ca="1" si="614"/>
        <v>0</v>
      </c>
      <c r="BM128" s="5">
        <f t="shared" ca="1" si="615"/>
        <v>0</v>
      </c>
      <c r="BN128" s="5">
        <f t="shared" ca="1" si="616"/>
        <v>0</v>
      </c>
      <c r="BO128" s="5">
        <f t="shared" ca="1" si="617"/>
        <v>0</v>
      </c>
      <c r="BP128" s="5">
        <f t="shared" ca="1" si="618"/>
        <v>0</v>
      </c>
      <c r="BQ128" s="5">
        <f t="shared" ca="1" si="619"/>
        <v>0</v>
      </c>
      <c r="BR128" s="5">
        <f t="shared" ca="1" si="620"/>
        <v>0</v>
      </c>
      <c r="BS128" s="5">
        <f t="shared" ca="1" si="620"/>
        <v>0</v>
      </c>
      <c r="BT128" s="37">
        <f t="shared" ca="1" si="621"/>
        <v>0</v>
      </c>
      <c r="BU128" s="37">
        <f t="shared" ca="1" si="622"/>
        <v>0</v>
      </c>
      <c r="BV128" s="37">
        <f t="shared" ca="1" si="623"/>
        <v>0</v>
      </c>
      <c r="BW128" s="37">
        <f t="shared" ca="1" si="624"/>
        <v>0</v>
      </c>
      <c r="BX128" s="37">
        <f t="shared" ca="1" si="625"/>
        <v>0</v>
      </c>
      <c r="BY128" s="37">
        <f t="shared" ca="1" si="626"/>
        <v>0</v>
      </c>
      <c r="BZ128" s="37">
        <f t="shared" ca="1" si="627"/>
        <v>0</v>
      </c>
      <c r="CA128" s="19">
        <f t="shared" ca="1" si="628"/>
        <v>0</v>
      </c>
      <c r="CB128" s="33">
        <f t="shared" ca="1" si="532"/>
        <v>37.812111255729306</v>
      </c>
      <c r="CC128" s="33">
        <f t="shared" ca="1" si="533"/>
        <v>37.812111255729306</v>
      </c>
      <c r="CD128" s="24">
        <f t="shared" ca="1" si="482"/>
        <v>0</v>
      </c>
      <c r="CE128" s="34">
        <f t="shared" ca="1" si="578"/>
        <v>103.575</v>
      </c>
      <c r="CF128" s="34">
        <f t="shared" ca="1" si="579"/>
        <v>103.575</v>
      </c>
      <c r="CG128" s="45">
        <f t="shared" ca="1" si="633"/>
        <v>0</v>
      </c>
      <c r="CH128" s="5"/>
      <c r="CJ128" s="5">
        <f t="shared" ca="1" si="548"/>
        <v>95</v>
      </c>
      <c r="CK128" s="5">
        <f t="shared" ca="1" si="549"/>
        <v>96</v>
      </c>
      <c r="CL128" s="63">
        <f t="shared" ca="1" si="550"/>
        <v>-1.0526315789473717E-2</v>
      </c>
      <c r="CO128" s="5">
        <f t="shared" ca="1" si="636"/>
        <v>445320</v>
      </c>
      <c r="CP128" s="5">
        <f t="shared" ca="1" si="636"/>
        <v>32.060600000000001</v>
      </c>
      <c r="CQ128" s="5">
        <f t="shared" ca="1" si="636"/>
        <v>47122.2</v>
      </c>
      <c r="CR128" s="5">
        <f t="shared" ca="1" si="636"/>
        <v>102932</v>
      </c>
      <c r="CS128" s="5">
        <f t="shared" ca="1" si="636"/>
        <v>0</v>
      </c>
      <c r="CT128" s="5">
        <f t="shared" ca="1" si="636"/>
        <v>2788.4</v>
      </c>
      <c r="CU128" s="5">
        <f t="shared" ca="1" si="636"/>
        <v>0</v>
      </c>
      <c r="CV128" s="5">
        <f t="shared" ca="1" si="636"/>
        <v>62743.9</v>
      </c>
      <c r="CW128" s="5">
        <f t="shared" ca="1" si="636"/>
        <v>229701</v>
      </c>
      <c r="CX128" s="5">
        <f t="shared" ca="1" si="636"/>
        <v>0</v>
      </c>
      <c r="CY128" s="5">
        <f t="shared" ca="1" si="636"/>
        <v>0</v>
      </c>
      <c r="CZ128" s="5">
        <f t="shared" ref="CZ128:CZ146" ca="1" si="640">OFFSET(INDIRECT($E$21),$C128,CZ$19)</f>
        <v>0</v>
      </c>
      <c r="DA128" s="5"/>
      <c r="DB128" s="5">
        <f t="shared" ca="1" si="637"/>
        <v>5636.97</v>
      </c>
      <c r="DC128" s="5">
        <f t="shared" ca="1" si="637"/>
        <v>4927.49</v>
      </c>
      <c r="DD128" s="5">
        <f t="shared" ca="1" si="637"/>
        <v>0</v>
      </c>
      <c r="DE128" s="5">
        <f t="shared" ca="1" si="637"/>
        <v>0</v>
      </c>
      <c r="DF128" s="5">
        <f t="shared" ca="1" si="637"/>
        <v>0</v>
      </c>
      <c r="DG128" s="5">
        <f t="shared" ca="1" si="637"/>
        <v>0</v>
      </c>
      <c r="DH128" s="5">
        <f t="shared" ca="1" si="637"/>
        <v>709.48400000000004</v>
      </c>
      <c r="DI128" s="5">
        <f t="shared" ca="1" si="637"/>
        <v>0</v>
      </c>
      <c r="DJ128" s="5">
        <f t="shared" ca="1" si="637"/>
        <v>0</v>
      </c>
      <c r="DK128" s="5">
        <f t="shared" ca="1" si="637"/>
        <v>0</v>
      </c>
      <c r="DL128" s="5">
        <f t="shared" ca="1" si="637"/>
        <v>0</v>
      </c>
      <c r="DM128" s="5">
        <f t="shared" ref="DM128:DM146" ca="1" si="641">OFFSET(INDIRECT($E$21),$C128,DM$19)</f>
        <v>0</v>
      </c>
      <c r="DN128" s="5"/>
      <c r="DO128" s="5">
        <f t="shared" ca="1" si="566"/>
        <v>136.40600000000001</v>
      </c>
      <c r="DP128" s="5">
        <f t="shared" ca="1" si="566"/>
        <v>18.325199999999999</v>
      </c>
      <c r="DQ128" s="5">
        <f t="shared" ca="1" si="566"/>
        <v>28.031400000000001</v>
      </c>
      <c r="DR128" s="5">
        <f t="shared" ca="1" si="566"/>
        <v>53.919199999999996</v>
      </c>
      <c r="DS128" s="5">
        <f t="shared" ca="1" si="566"/>
        <v>0</v>
      </c>
      <c r="DT128" s="5">
        <f t="shared" ca="1" si="566"/>
        <v>1.46438</v>
      </c>
      <c r="DU128" s="5">
        <f t="shared" ca="1" si="566"/>
        <v>2.3921899999999998</v>
      </c>
      <c r="DV128" s="5">
        <f t="shared" ca="1" si="566"/>
        <v>32.273600000000002</v>
      </c>
      <c r="DW128" s="5"/>
      <c r="DX128" s="19">
        <f t="shared" ca="1" si="483"/>
        <v>38.844197226065582</v>
      </c>
      <c r="DY128" s="19">
        <f t="shared" ca="1" si="484"/>
        <v>9.1903525926329248</v>
      </c>
      <c r="DZ128" s="19">
        <f t="shared" ca="1" si="485"/>
        <v>2.9980895431101029</v>
      </c>
      <c r="EA128" s="19">
        <f t="shared" ca="1" si="486"/>
        <v>6.548916494803068</v>
      </c>
      <c r="EB128" s="19">
        <f t="shared" ca="1" si="487"/>
        <v>0</v>
      </c>
      <c r="EC128" s="19">
        <f t="shared" ca="1" si="488"/>
        <v>0.17740837401496984</v>
      </c>
      <c r="ED128" s="19">
        <f t="shared" ca="1" si="489"/>
        <v>1.3229780076751239</v>
      </c>
      <c r="EE128" s="19">
        <f t="shared" ca="1" si="490"/>
        <v>3.9920001715528137</v>
      </c>
      <c r="EF128" s="19">
        <f t="shared" ca="1" si="491"/>
        <v>14.61443154483309</v>
      </c>
      <c r="EG128" s="19">
        <f t="shared" ca="1" si="492"/>
        <v>0</v>
      </c>
      <c r="EH128" s="19">
        <f t="shared" ca="1" si="493"/>
        <v>0</v>
      </c>
      <c r="EI128" s="5"/>
      <c r="EJ128" s="5"/>
      <c r="EK128" s="5"/>
      <c r="EL128" s="5">
        <f t="shared" ca="1" si="572"/>
        <v>445320</v>
      </c>
      <c r="EM128" s="5">
        <f t="shared" ca="1" si="572"/>
        <v>32.060600000000001</v>
      </c>
      <c r="EN128" s="5">
        <f t="shared" ca="1" si="572"/>
        <v>47122.2</v>
      </c>
      <c r="EO128" s="5">
        <f t="shared" ca="1" si="572"/>
        <v>102932</v>
      </c>
      <c r="EP128" s="5">
        <f t="shared" ca="1" si="572"/>
        <v>0</v>
      </c>
      <c r="EQ128" s="5">
        <f t="shared" ca="1" si="572"/>
        <v>2788.4</v>
      </c>
      <c r="ER128" s="5">
        <f t="shared" ca="1" si="572"/>
        <v>0</v>
      </c>
      <c r="ES128" s="5">
        <f t="shared" ca="1" si="572"/>
        <v>62743.9</v>
      </c>
      <c r="ET128" s="5">
        <f t="shared" ca="1" si="572"/>
        <v>229701</v>
      </c>
      <c r="EU128" s="5">
        <f t="shared" ca="1" si="572"/>
        <v>0</v>
      </c>
      <c r="EV128" s="5">
        <f t="shared" ca="1" si="572"/>
        <v>0</v>
      </c>
      <c r="EW128" s="5">
        <f t="shared" ca="1" si="552"/>
        <v>0</v>
      </c>
      <c r="EX128" s="5"/>
      <c r="EY128" s="5">
        <f t="shared" ca="1" si="573"/>
        <v>5636.97</v>
      </c>
      <c r="EZ128" s="5">
        <f t="shared" ca="1" si="573"/>
        <v>4927.49</v>
      </c>
      <c r="FA128" s="5">
        <f t="shared" ca="1" si="573"/>
        <v>0</v>
      </c>
      <c r="FB128" s="5">
        <f t="shared" ca="1" si="573"/>
        <v>0</v>
      </c>
      <c r="FC128" s="5">
        <f t="shared" ca="1" si="573"/>
        <v>0</v>
      </c>
      <c r="FD128" s="5">
        <f t="shared" ca="1" si="573"/>
        <v>0</v>
      </c>
      <c r="FE128" s="5">
        <f t="shared" ca="1" si="573"/>
        <v>709.48400000000004</v>
      </c>
      <c r="FF128" s="5">
        <f t="shared" ca="1" si="573"/>
        <v>0</v>
      </c>
      <c r="FG128" s="5">
        <f t="shared" ca="1" si="573"/>
        <v>0</v>
      </c>
      <c r="FH128" s="5">
        <f t="shared" ca="1" si="573"/>
        <v>0</v>
      </c>
      <c r="FI128" s="5">
        <f t="shared" ca="1" si="573"/>
        <v>0</v>
      </c>
      <c r="FJ128" s="5">
        <f t="shared" ca="1" si="554"/>
        <v>0</v>
      </c>
      <c r="FK128" s="5"/>
      <c r="FL128" s="5">
        <f t="shared" ca="1" si="634"/>
        <v>136.40600000000001</v>
      </c>
      <c r="FM128" s="5">
        <f t="shared" ca="1" si="634"/>
        <v>18.325199999999999</v>
      </c>
      <c r="FN128" s="5">
        <f t="shared" ca="1" si="634"/>
        <v>28.031400000000001</v>
      </c>
      <c r="FO128" s="5">
        <f t="shared" ca="1" si="634"/>
        <v>53.919199999999996</v>
      </c>
      <c r="FP128" s="5">
        <f t="shared" ca="1" si="634"/>
        <v>0</v>
      </c>
      <c r="FQ128" s="5">
        <f t="shared" ca="1" si="634"/>
        <v>1.46438</v>
      </c>
      <c r="FR128" s="5">
        <f t="shared" ca="1" si="634"/>
        <v>2.3921899999999998</v>
      </c>
      <c r="FS128" s="5">
        <f t="shared" ca="1" si="634"/>
        <v>32.273600000000002</v>
      </c>
      <c r="FT128" s="5"/>
      <c r="FU128" s="19">
        <f t="shared" ca="1" si="494"/>
        <v>38.844197226065582</v>
      </c>
      <c r="FV128" s="19">
        <f t="shared" ca="1" si="495"/>
        <v>9.1903525926329248</v>
      </c>
      <c r="FW128" s="19">
        <f t="shared" ca="1" si="496"/>
        <v>2.9980895431101029</v>
      </c>
      <c r="FX128" s="19">
        <f t="shared" ca="1" si="497"/>
        <v>6.548916494803068</v>
      </c>
      <c r="FY128" s="19">
        <f t="shared" ca="1" si="498"/>
        <v>0</v>
      </c>
      <c r="FZ128" s="19">
        <f t="shared" ca="1" si="499"/>
        <v>0.17740837401496984</v>
      </c>
      <c r="GA128" s="19">
        <f t="shared" ca="1" si="500"/>
        <v>1.3229780076751239</v>
      </c>
      <c r="GB128" s="19">
        <f t="shared" ca="1" si="501"/>
        <v>3.9920001715528137</v>
      </c>
      <c r="GC128" s="19">
        <f t="shared" ca="1" si="502"/>
        <v>14.61443154483309</v>
      </c>
      <c r="GD128" s="19">
        <f t="shared" ca="1" si="503"/>
        <v>0</v>
      </c>
      <c r="GE128" s="19">
        <f t="shared" ca="1" si="504"/>
        <v>0</v>
      </c>
      <c r="GF128" s="5"/>
      <c r="GG128" s="5"/>
      <c r="GH128" s="5"/>
      <c r="GI128" s="5">
        <f t="shared" ca="1" si="638"/>
        <v>370195</v>
      </c>
      <c r="GJ128" s="5">
        <f t="shared" ca="1" si="638"/>
        <v>42.200699999999998</v>
      </c>
      <c r="GK128" s="5">
        <f t="shared" ca="1" si="638"/>
        <v>39449</v>
      </c>
      <c r="GL128" s="5">
        <f t="shared" ca="1" si="638"/>
        <v>39355.9</v>
      </c>
      <c r="GM128" s="5">
        <f t="shared" ca="1" si="638"/>
        <v>0</v>
      </c>
      <c r="GN128" s="5">
        <f t="shared" ca="1" si="638"/>
        <v>2974.24</v>
      </c>
      <c r="GO128" s="5">
        <f t="shared" ca="1" si="638"/>
        <v>0</v>
      </c>
      <c r="GP128" s="5">
        <f t="shared" ca="1" si="638"/>
        <v>58672.1</v>
      </c>
      <c r="GQ128" s="5">
        <f t="shared" ca="1" si="638"/>
        <v>229701</v>
      </c>
      <c r="GR128" s="5">
        <f t="shared" ca="1" si="638"/>
        <v>0</v>
      </c>
      <c r="GS128" s="5">
        <f t="shared" ca="1" si="638"/>
        <v>0</v>
      </c>
      <c r="GT128" s="5">
        <f t="shared" ref="GT128:GT146" ca="1" si="642">OFFSET(INDIRECT($E$21),$C128,GT$19)</f>
        <v>0</v>
      </c>
      <c r="GU128" s="5"/>
      <c r="GV128" s="5">
        <f t="shared" ca="1" si="639"/>
        <v>7646.75</v>
      </c>
      <c r="GW128" s="5">
        <f t="shared" ca="1" si="639"/>
        <v>6905.89</v>
      </c>
      <c r="GX128" s="5">
        <f t="shared" ca="1" si="639"/>
        <v>0</v>
      </c>
      <c r="GY128" s="5">
        <f t="shared" ca="1" si="639"/>
        <v>0</v>
      </c>
      <c r="GZ128" s="5">
        <f t="shared" ca="1" si="639"/>
        <v>0</v>
      </c>
      <c r="HA128" s="5">
        <f t="shared" ca="1" si="639"/>
        <v>0</v>
      </c>
      <c r="HB128" s="5">
        <f t="shared" ca="1" si="639"/>
        <v>740.86500000000001</v>
      </c>
      <c r="HC128" s="5">
        <f t="shared" ca="1" si="639"/>
        <v>0</v>
      </c>
      <c r="HD128" s="5">
        <f t="shared" ca="1" si="639"/>
        <v>0</v>
      </c>
      <c r="HE128" s="5">
        <f t="shared" ca="1" si="639"/>
        <v>0</v>
      </c>
      <c r="HF128" s="5">
        <f t="shared" ca="1" si="639"/>
        <v>0</v>
      </c>
      <c r="HG128" s="5">
        <f t="shared" ref="HG128:HG146" ca="1" si="643">OFFSET(INDIRECT($E$21),$C128,HG$19)</f>
        <v>0</v>
      </c>
      <c r="HH128" s="5"/>
      <c r="HI128" s="5">
        <f t="shared" ca="1" si="571"/>
        <v>103.575</v>
      </c>
      <c r="HJ128" s="5">
        <f t="shared" ca="1" si="571"/>
        <v>25.521599999999999</v>
      </c>
      <c r="HK128" s="5">
        <f t="shared" ca="1" si="571"/>
        <v>23.3581</v>
      </c>
      <c r="HL128" s="5">
        <f t="shared" ca="1" si="571"/>
        <v>20.2728</v>
      </c>
      <c r="HM128" s="5">
        <f t="shared" ca="1" si="571"/>
        <v>0</v>
      </c>
      <c r="HN128" s="5">
        <f t="shared" ca="1" si="571"/>
        <v>1.5367500000000001</v>
      </c>
      <c r="HO128" s="5">
        <f t="shared" ca="1" si="571"/>
        <v>2.4976600000000002</v>
      </c>
      <c r="HP128" s="5">
        <f t="shared" ca="1" si="571"/>
        <v>30.388100000000001</v>
      </c>
      <c r="HQ128" s="5"/>
      <c r="HR128" s="19">
        <f t="shared" ca="1" si="535"/>
        <v>37.812111255729306</v>
      </c>
      <c r="HS128" s="19">
        <f t="shared" ca="1" si="536"/>
        <v>12.880129126840927</v>
      </c>
      <c r="HT128" s="19">
        <f t="shared" ca="1" si="537"/>
        <v>2.5098920336094332</v>
      </c>
      <c r="HU128" s="19">
        <f t="shared" ca="1" si="538"/>
        <v>2.5039686655055773</v>
      </c>
      <c r="HV128" s="19">
        <f t="shared" ca="1" si="539"/>
        <v>0</v>
      </c>
      <c r="HW128" s="19">
        <f t="shared" ca="1" si="540"/>
        <v>0.18923220568436519</v>
      </c>
      <c r="HX128" s="19">
        <f t="shared" ca="1" si="541"/>
        <v>1.3814942995983426</v>
      </c>
      <c r="HY128" s="19">
        <f t="shared" ca="1" si="542"/>
        <v>3.7329371184348412</v>
      </c>
      <c r="HZ128" s="19">
        <f t="shared" ca="1" si="543"/>
        <v>14.61443154483309</v>
      </c>
      <c r="IA128" s="19">
        <f t="shared" ca="1" si="544"/>
        <v>0</v>
      </c>
      <c r="IB128" s="19">
        <f t="shared" ca="1" si="545"/>
        <v>0</v>
      </c>
      <c r="IC128" s="5"/>
      <c r="ID128" s="5"/>
      <c r="IE128" s="5"/>
      <c r="IF128" s="5">
        <f t="shared" ca="1" si="574"/>
        <v>370195</v>
      </c>
      <c r="IG128" s="5">
        <f t="shared" ca="1" si="574"/>
        <v>42.200699999999998</v>
      </c>
      <c r="IH128" s="5">
        <f t="shared" ca="1" si="574"/>
        <v>39449</v>
      </c>
      <c r="II128" s="5">
        <f t="shared" ca="1" si="574"/>
        <v>39355.9</v>
      </c>
      <c r="IJ128" s="5">
        <f t="shared" ca="1" si="574"/>
        <v>0</v>
      </c>
      <c r="IK128" s="5">
        <f t="shared" ca="1" si="574"/>
        <v>2974.24</v>
      </c>
      <c r="IL128" s="5">
        <f t="shared" ca="1" si="574"/>
        <v>0</v>
      </c>
      <c r="IM128" s="5">
        <f t="shared" ca="1" si="574"/>
        <v>58672.1</v>
      </c>
      <c r="IN128" s="5">
        <f t="shared" ca="1" si="574"/>
        <v>229701</v>
      </c>
      <c r="IO128" s="5">
        <f t="shared" ca="1" si="574"/>
        <v>0</v>
      </c>
      <c r="IP128" s="5">
        <f t="shared" ca="1" si="574"/>
        <v>0</v>
      </c>
      <c r="IQ128" s="5">
        <f t="shared" ca="1" si="557"/>
        <v>0</v>
      </c>
      <c r="IR128" s="5"/>
      <c r="IS128" s="5">
        <f t="shared" ca="1" si="575"/>
        <v>7646.75</v>
      </c>
      <c r="IT128" s="5">
        <f t="shared" ca="1" si="575"/>
        <v>6905.89</v>
      </c>
      <c r="IU128" s="5">
        <f t="shared" ca="1" si="575"/>
        <v>0</v>
      </c>
      <c r="IV128" s="5">
        <f t="shared" ca="1" si="575"/>
        <v>0</v>
      </c>
      <c r="IW128" s="5">
        <f t="shared" ca="1" si="575"/>
        <v>0</v>
      </c>
      <c r="IX128" s="5">
        <f t="shared" ca="1" si="575"/>
        <v>0</v>
      </c>
      <c r="IY128" s="5">
        <f t="shared" ca="1" si="575"/>
        <v>740.86500000000001</v>
      </c>
      <c r="IZ128" s="5">
        <f t="shared" ca="1" si="575"/>
        <v>0</v>
      </c>
      <c r="JA128" s="5">
        <f t="shared" ca="1" si="575"/>
        <v>0</v>
      </c>
      <c r="JB128" s="5">
        <f t="shared" ca="1" si="575"/>
        <v>0</v>
      </c>
      <c r="JC128" s="5">
        <f t="shared" ca="1" si="575"/>
        <v>0</v>
      </c>
      <c r="JD128" s="5">
        <f t="shared" ca="1" si="559"/>
        <v>0</v>
      </c>
      <c r="JE128" s="5"/>
      <c r="JF128" s="5">
        <f t="shared" ca="1" si="635"/>
        <v>103.575</v>
      </c>
      <c r="JG128" s="5">
        <f t="shared" ca="1" si="635"/>
        <v>25.521599999999999</v>
      </c>
      <c r="JH128" s="5">
        <f t="shared" ca="1" si="635"/>
        <v>23.3581</v>
      </c>
      <c r="JI128" s="5">
        <f t="shared" ca="1" si="635"/>
        <v>20.2728</v>
      </c>
      <c r="JJ128" s="5">
        <f t="shared" ca="1" si="635"/>
        <v>0</v>
      </c>
      <c r="JK128" s="5">
        <f t="shared" ca="1" si="635"/>
        <v>1.5367500000000001</v>
      </c>
      <c r="JL128" s="5">
        <f t="shared" ca="1" si="635"/>
        <v>2.4976600000000002</v>
      </c>
      <c r="JM128" s="5">
        <f t="shared" ca="1" si="635"/>
        <v>30.388100000000001</v>
      </c>
      <c r="JN128" s="5"/>
      <c r="JO128" s="19">
        <f t="shared" ca="1" si="505"/>
        <v>37.812111255729306</v>
      </c>
      <c r="JP128" s="19">
        <f t="shared" ca="1" si="506"/>
        <v>12.880129126840927</v>
      </c>
      <c r="JQ128" s="19">
        <f t="shared" ca="1" si="507"/>
        <v>2.5098920336094332</v>
      </c>
      <c r="JR128" s="19">
        <f t="shared" ca="1" si="508"/>
        <v>2.5039686655055773</v>
      </c>
      <c r="JS128" s="19">
        <f t="shared" ca="1" si="509"/>
        <v>0</v>
      </c>
      <c r="JT128" s="19">
        <f t="shared" ca="1" si="510"/>
        <v>0.18923220568436519</v>
      </c>
      <c r="JU128" s="19">
        <f t="shared" ca="1" si="511"/>
        <v>1.3814942995983426</v>
      </c>
      <c r="JV128" s="19">
        <f t="shared" ca="1" si="512"/>
        <v>3.7329371184348412</v>
      </c>
      <c r="JW128" s="19">
        <f t="shared" ca="1" si="513"/>
        <v>14.61443154483309</v>
      </c>
      <c r="JX128" s="19">
        <f t="shared" ca="1" si="514"/>
        <v>0</v>
      </c>
      <c r="JY128" s="19">
        <f t="shared" ca="1" si="515"/>
        <v>0</v>
      </c>
    </row>
    <row r="129" spans="1:285" ht="15" customHeight="1" x14ac:dyDescent="0.25">
      <c r="A129" s="5">
        <f>IF('Old Results'!E109='New Results'!E109,'New Results'!E109,"0")</f>
        <v>53627.8</v>
      </c>
      <c r="B129" s="5">
        <f t="shared" si="561"/>
        <v>0</v>
      </c>
      <c r="C129" s="27">
        <f t="shared" si="413"/>
        <v>108</v>
      </c>
      <c r="D129" s="41" t="str">
        <f>'Old Results'!C109</f>
        <v>0314206-OffMed-FanPwrBox</v>
      </c>
      <c r="E129" s="41" t="str">
        <f>'New Results'!C109</f>
        <v>0314206-OffMed-FanPwrBox</v>
      </c>
      <c r="F129" s="5">
        <f t="shared" ca="1" si="580"/>
        <v>0</v>
      </c>
      <c r="G129" s="5">
        <f t="shared" ca="1" si="581"/>
        <v>0</v>
      </c>
      <c r="H129" s="5">
        <f t="shared" ca="1" si="582"/>
        <v>0</v>
      </c>
      <c r="I129" s="5">
        <f t="shared" ca="1" si="583"/>
        <v>0</v>
      </c>
      <c r="J129" s="5">
        <f t="shared" ca="1" si="584"/>
        <v>0</v>
      </c>
      <c r="K129" s="5">
        <f t="shared" ca="1" si="585"/>
        <v>0</v>
      </c>
      <c r="L129" s="5">
        <f t="shared" ca="1" si="586"/>
        <v>0</v>
      </c>
      <c r="M129" s="5">
        <f t="shared" ca="1" si="587"/>
        <v>0</v>
      </c>
      <c r="N129" s="5">
        <f t="shared" ca="1" si="588"/>
        <v>0</v>
      </c>
      <c r="O129" s="5">
        <f t="shared" ca="1" si="589"/>
        <v>0</v>
      </c>
      <c r="P129" s="5">
        <f t="shared" ca="1" si="590"/>
        <v>0</v>
      </c>
      <c r="Q129" s="5">
        <f t="shared" ca="1" si="590"/>
        <v>0</v>
      </c>
      <c r="R129" s="5">
        <f t="shared" ca="1" si="591"/>
        <v>0</v>
      </c>
      <c r="S129" s="5">
        <f t="shared" ca="1" si="592"/>
        <v>0</v>
      </c>
      <c r="T129" s="5">
        <f t="shared" ca="1" si="593"/>
        <v>0</v>
      </c>
      <c r="U129" s="5">
        <f t="shared" ca="1" si="594"/>
        <v>0</v>
      </c>
      <c r="V129" s="5">
        <f t="shared" ca="1" si="595"/>
        <v>0</v>
      </c>
      <c r="W129" s="5">
        <f t="shared" ca="1" si="596"/>
        <v>0</v>
      </c>
      <c r="X129" s="5">
        <f t="shared" ca="1" si="597"/>
        <v>0</v>
      </c>
      <c r="Y129" s="5">
        <f t="shared" ca="1" si="598"/>
        <v>0</v>
      </c>
      <c r="Z129" s="5">
        <f t="shared" ca="1" si="599"/>
        <v>0</v>
      </c>
      <c r="AA129" s="5">
        <f t="shared" ca="1" si="600"/>
        <v>0</v>
      </c>
      <c r="AB129" s="5">
        <f t="shared" ca="1" si="601"/>
        <v>0</v>
      </c>
      <c r="AC129" s="5">
        <f t="shared" ca="1" si="601"/>
        <v>0</v>
      </c>
      <c r="AD129" s="37">
        <f t="shared" ca="1" si="602"/>
        <v>0</v>
      </c>
      <c r="AE129" s="37">
        <f t="shared" ca="1" si="603"/>
        <v>0</v>
      </c>
      <c r="AF129" s="37">
        <f t="shared" ca="1" si="604"/>
        <v>0</v>
      </c>
      <c r="AG129" s="37">
        <f t="shared" ca="1" si="605"/>
        <v>0</v>
      </c>
      <c r="AH129" s="37">
        <f t="shared" ca="1" si="606"/>
        <v>0</v>
      </c>
      <c r="AI129" s="37">
        <f t="shared" ca="1" si="607"/>
        <v>0</v>
      </c>
      <c r="AJ129" s="37">
        <f t="shared" ca="1" si="608"/>
        <v>0</v>
      </c>
      <c r="AK129" s="37">
        <f t="shared" ca="1" si="609"/>
        <v>0</v>
      </c>
      <c r="AL129" s="33">
        <f t="shared" ca="1" si="631"/>
        <v>31.614829845714347</v>
      </c>
      <c r="AM129" s="33">
        <f t="shared" ca="1" si="632"/>
        <v>31.614829845714347</v>
      </c>
      <c r="AN129" s="24">
        <f t="shared" ca="1" si="462"/>
        <v>0</v>
      </c>
      <c r="AO129" s="34">
        <f t="shared" ca="1" si="576"/>
        <v>137.892</v>
      </c>
      <c r="AP129" s="34">
        <f t="shared" ca="1" si="577"/>
        <v>137.892</v>
      </c>
      <c r="AQ129" s="45">
        <f t="shared" ca="1" si="546"/>
        <v>0</v>
      </c>
      <c r="AR129" s="34">
        <f t="shared" ca="1" si="629"/>
        <v>-26.6</v>
      </c>
      <c r="AS129" s="34">
        <f t="shared" ca="1" si="630"/>
        <v>-26.6</v>
      </c>
      <c r="AT129" s="47">
        <f t="shared" ca="1" si="547"/>
        <v>0</v>
      </c>
      <c r="AU129" s="5"/>
      <c r="AV129" s="5">
        <f t="shared" ca="1" si="520"/>
        <v>0</v>
      </c>
      <c r="AW129" s="5">
        <f t="shared" ca="1" si="521"/>
        <v>0</v>
      </c>
      <c r="AX129" s="5">
        <f t="shared" ca="1" si="522"/>
        <v>0</v>
      </c>
      <c r="AY129" s="5">
        <f t="shared" ca="1" si="523"/>
        <v>0</v>
      </c>
      <c r="AZ129" s="5">
        <f t="shared" ca="1" si="524"/>
        <v>0</v>
      </c>
      <c r="BA129" s="5">
        <f t="shared" ca="1" si="525"/>
        <v>0</v>
      </c>
      <c r="BB129" s="5">
        <f t="shared" ca="1" si="526"/>
        <v>0</v>
      </c>
      <c r="BC129" s="5">
        <f t="shared" ca="1" si="527"/>
        <v>0</v>
      </c>
      <c r="BD129" s="5">
        <f t="shared" ca="1" si="528"/>
        <v>0</v>
      </c>
      <c r="BE129" s="5">
        <f t="shared" ca="1" si="529"/>
        <v>0</v>
      </c>
      <c r="BF129" s="5">
        <f t="shared" ca="1" si="530"/>
        <v>0</v>
      </c>
      <c r="BG129" s="5">
        <f t="shared" ca="1" si="531"/>
        <v>0</v>
      </c>
      <c r="BH129" s="5">
        <f t="shared" ca="1" si="610"/>
        <v>0</v>
      </c>
      <c r="BI129" s="5">
        <f t="shared" ca="1" si="611"/>
        <v>0</v>
      </c>
      <c r="BJ129" s="5">
        <f t="shared" ca="1" si="612"/>
        <v>0</v>
      </c>
      <c r="BK129" s="5">
        <f t="shared" ca="1" si="613"/>
        <v>0</v>
      </c>
      <c r="BL129" s="5">
        <f t="shared" ca="1" si="614"/>
        <v>0</v>
      </c>
      <c r="BM129" s="5">
        <f t="shared" ca="1" si="615"/>
        <v>0</v>
      </c>
      <c r="BN129" s="5">
        <f t="shared" ca="1" si="616"/>
        <v>0</v>
      </c>
      <c r="BO129" s="5">
        <f t="shared" ca="1" si="617"/>
        <v>0</v>
      </c>
      <c r="BP129" s="5">
        <f t="shared" ca="1" si="618"/>
        <v>0</v>
      </c>
      <c r="BQ129" s="5">
        <f t="shared" ca="1" si="619"/>
        <v>0</v>
      </c>
      <c r="BR129" s="5">
        <f t="shared" ca="1" si="620"/>
        <v>0</v>
      </c>
      <c r="BS129" s="5">
        <f t="shared" ca="1" si="620"/>
        <v>0</v>
      </c>
      <c r="BT129" s="37">
        <f t="shared" ca="1" si="621"/>
        <v>0</v>
      </c>
      <c r="BU129" s="37">
        <f t="shared" ca="1" si="622"/>
        <v>0</v>
      </c>
      <c r="BV129" s="37">
        <f t="shared" ca="1" si="623"/>
        <v>0</v>
      </c>
      <c r="BW129" s="37">
        <f t="shared" ca="1" si="624"/>
        <v>0</v>
      </c>
      <c r="BX129" s="37">
        <f t="shared" ca="1" si="625"/>
        <v>0</v>
      </c>
      <c r="BY129" s="37">
        <f t="shared" ca="1" si="626"/>
        <v>0</v>
      </c>
      <c r="BZ129" s="37">
        <f t="shared" ca="1" si="627"/>
        <v>0</v>
      </c>
      <c r="CA129" s="19">
        <f t="shared" ca="1" si="628"/>
        <v>0</v>
      </c>
      <c r="CB129" s="33">
        <f t="shared" ca="1" si="532"/>
        <v>29.859221299400684</v>
      </c>
      <c r="CC129" s="33">
        <f t="shared" ca="1" si="533"/>
        <v>29.859221299400684</v>
      </c>
      <c r="CD129" s="24">
        <f t="shared" ca="1" si="482"/>
        <v>0</v>
      </c>
      <c r="CE129" s="34">
        <f t="shared" ca="1" si="578"/>
        <v>111.24299999999999</v>
      </c>
      <c r="CF129" s="34">
        <f t="shared" ca="1" si="579"/>
        <v>111.24299999999999</v>
      </c>
      <c r="CG129" s="45">
        <f t="shared" ca="1" si="633"/>
        <v>0</v>
      </c>
      <c r="CH129" s="5"/>
      <c r="CJ129" s="5">
        <f t="shared" ca="1" si="548"/>
        <v>79</v>
      </c>
      <c r="CK129" s="5">
        <f t="shared" ca="1" si="549"/>
        <v>77</v>
      </c>
      <c r="CL129" s="63">
        <f t="shared" ca="1" si="550"/>
        <v>2.5316455696202556E-2</v>
      </c>
      <c r="CO129" s="5">
        <f t="shared" ca="1" si="636"/>
        <v>453531</v>
      </c>
      <c r="CP129" s="5">
        <f t="shared" ca="1" si="636"/>
        <v>5.6658999999999997</v>
      </c>
      <c r="CQ129" s="5">
        <f t="shared" ca="1" si="636"/>
        <v>83475.899999999994</v>
      </c>
      <c r="CR129" s="5">
        <f t="shared" ca="1" si="636"/>
        <v>76600</v>
      </c>
      <c r="CS129" s="5">
        <f t="shared" ca="1" si="636"/>
        <v>0</v>
      </c>
      <c r="CT129" s="5">
        <f t="shared" ca="1" si="636"/>
        <v>995.64499999999998</v>
      </c>
      <c r="CU129" s="5">
        <f t="shared" ca="1" si="636"/>
        <v>0</v>
      </c>
      <c r="CV129" s="5">
        <f t="shared" ca="1" si="636"/>
        <v>62752.7</v>
      </c>
      <c r="CW129" s="5">
        <f t="shared" ca="1" si="636"/>
        <v>229701</v>
      </c>
      <c r="CX129" s="5">
        <f t="shared" ca="1" si="636"/>
        <v>0</v>
      </c>
      <c r="CY129" s="5">
        <f t="shared" ca="1" si="636"/>
        <v>0</v>
      </c>
      <c r="CZ129" s="5">
        <f t="shared" ca="1" si="640"/>
        <v>0</v>
      </c>
      <c r="DA129" s="5"/>
      <c r="DB129" s="5">
        <f t="shared" ca="1" si="637"/>
        <v>1479.86</v>
      </c>
      <c r="DC129" s="5">
        <f t="shared" ca="1" si="637"/>
        <v>870.81200000000001</v>
      </c>
      <c r="DD129" s="5">
        <f t="shared" ca="1" si="637"/>
        <v>0</v>
      </c>
      <c r="DE129" s="5">
        <f t="shared" ca="1" si="637"/>
        <v>0</v>
      </c>
      <c r="DF129" s="5">
        <f t="shared" ca="1" si="637"/>
        <v>0</v>
      </c>
      <c r="DG129" s="5">
        <f t="shared" ca="1" si="637"/>
        <v>0</v>
      </c>
      <c r="DH129" s="5">
        <f t="shared" ca="1" si="637"/>
        <v>609.04399999999998</v>
      </c>
      <c r="DI129" s="5">
        <f t="shared" ca="1" si="637"/>
        <v>0</v>
      </c>
      <c r="DJ129" s="5">
        <f t="shared" ca="1" si="637"/>
        <v>0</v>
      </c>
      <c r="DK129" s="5">
        <f t="shared" ca="1" si="637"/>
        <v>0</v>
      </c>
      <c r="DL129" s="5">
        <f t="shared" ca="1" si="637"/>
        <v>0</v>
      </c>
      <c r="DM129" s="5">
        <f t="shared" ca="1" si="641"/>
        <v>0</v>
      </c>
      <c r="DN129" s="5"/>
      <c r="DO129" s="5">
        <f t="shared" ca="1" si="566"/>
        <v>137.892</v>
      </c>
      <c r="DP129" s="5">
        <f t="shared" ca="1" si="566"/>
        <v>3.3283700000000001</v>
      </c>
      <c r="DQ129" s="5">
        <f t="shared" ca="1" si="566"/>
        <v>56.967799999999997</v>
      </c>
      <c r="DR129" s="5">
        <f t="shared" ca="1" si="566"/>
        <v>40.823300000000003</v>
      </c>
      <c r="DS129" s="5">
        <f t="shared" ca="1" si="566"/>
        <v>0</v>
      </c>
      <c r="DT129" s="5">
        <f t="shared" ca="1" si="566"/>
        <v>0.456654</v>
      </c>
      <c r="DU129" s="5">
        <f t="shared" ca="1" si="566"/>
        <v>2.0487299999999999</v>
      </c>
      <c r="DV129" s="5">
        <f t="shared" ca="1" si="566"/>
        <v>34.2667</v>
      </c>
      <c r="DW129" s="5"/>
      <c r="DX129" s="19">
        <f t="shared" ca="1" si="483"/>
        <v>31.614829845714347</v>
      </c>
      <c r="DY129" s="19">
        <f t="shared" ca="1" si="484"/>
        <v>1.6241675409172107</v>
      </c>
      <c r="DZ129" s="19">
        <f t="shared" ca="1" si="485"/>
        <v>5.3110470837886314</v>
      </c>
      <c r="EA129" s="19">
        <f t="shared" ca="1" si="486"/>
        <v>4.8735767642901626</v>
      </c>
      <c r="EB129" s="19">
        <f t="shared" ca="1" si="487"/>
        <v>0</v>
      </c>
      <c r="EC129" s="19">
        <f t="shared" ca="1" si="488"/>
        <v>6.3346636259551947E-2</v>
      </c>
      <c r="ED129" s="19">
        <f t="shared" ca="1" si="489"/>
        <v>1.1356870876672174</v>
      </c>
      <c r="EE129" s="19">
        <f t="shared" ca="1" si="490"/>
        <v>3.9925600602672491</v>
      </c>
      <c r="EF129" s="19">
        <f t="shared" ca="1" si="491"/>
        <v>14.61443154483309</v>
      </c>
      <c r="EG129" s="19">
        <f t="shared" ca="1" si="492"/>
        <v>0</v>
      </c>
      <c r="EH129" s="19">
        <f t="shared" ca="1" si="493"/>
        <v>0</v>
      </c>
      <c r="EI129" s="5"/>
      <c r="EJ129" s="5"/>
      <c r="EK129" s="5"/>
      <c r="EL129" s="5">
        <f t="shared" ca="1" si="572"/>
        <v>453531</v>
      </c>
      <c r="EM129" s="5">
        <f t="shared" ca="1" si="572"/>
        <v>5.6658999999999997</v>
      </c>
      <c r="EN129" s="5">
        <f t="shared" ca="1" si="572"/>
        <v>83475.899999999994</v>
      </c>
      <c r="EO129" s="5">
        <f t="shared" ca="1" si="572"/>
        <v>76600</v>
      </c>
      <c r="EP129" s="5">
        <f t="shared" ca="1" si="572"/>
        <v>0</v>
      </c>
      <c r="EQ129" s="5">
        <f t="shared" ca="1" si="572"/>
        <v>995.64499999999998</v>
      </c>
      <c r="ER129" s="5">
        <f t="shared" ca="1" si="572"/>
        <v>0</v>
      </c>
      <c r="ES129" s="5">
        <f t="shared" ca="1" si="572"/>
        <v>62752.7</v>
      </c>
      <c r="ET129" s="5">
        <f t="shared" ca="1" si="572"/>
        <v>229701</v>
      </c>
      <c r="EU129" s="5">
        <f t="shared" ca="1" si="572"/>
        <v>0</v>
      </c>
      <c r="EV129" s="5">
        <f t="shared" ca="1" si="572"/>
        <v>0</v>
      </c>
      <c r="EW129" s="5">
        <f t="shared" ca="1" si="552"/>
        <v>0</v>
      </c>
      <c r="EX129" s="5"/>
      <c r="EY129" s="5">
        <f t="shared" ca="1" si="573"/>
        <v>1479.86</v>
      </c>
      <c r="EZ129" s="5">
        <f t="shared" ca="1" si="573"/>
        <v>870.81200000000001</v>
      </c>
      <c r="FA129" s="5">
        <f t="shared" ca="1" si="573"/>
        <v>0</v>
      </c>
      <c r="FB129" s="5">
        <f t="shared" ca="1" si="573"/>
        <v>0</v>
      </c>
      <c r="FC129" s="5">
        <f t="shared" ca="1" si="573"/>
        <v>0</v>
      </c>
      <c r="FD129" s="5">
        <f t="shared" ca="1" si="573"/>
        <v>0</v>
      </c>
      <c r="FE129" s="5">
        <f t="shared" ca="1" si="573"/>
        <v>609.04399999999998</v>
      </c>
      <c r="FF129" s="5">
        <f t="shared" ca="1" si="573"/>
        <v>0</v>
      </c>
      <c r="FG129" s="5">
        <f t="shared" ca="1" si="573"/>
        <v>0</v>
      </c>
      <c r="FH129" s="5">
        <f t="shared" ca="1" si="573"/>
        <v>0</v>
      </c>
      <c r="FI129" s="5">
        <f t="shared" ca="1" si="573"/>
        <v>0</v>
      </c>
      <c r="FJ129" s="5">
        <f t="shared" ca="1" si="554"/>
        <v>0</v>
      </c>
      <c r="FK129" s="5"/>
      <c r="FL129" s="5">
        <f t="shared" ca="1" si="634"/>
        <v>137.892</v>
      </c>
      <c r="FM129" s="5">
        <f t="shared" ca="1" si="634"/>
        <v>3.3283700000000001</v>
      </c>
      <c r="FN129" s="5">
        <f t="shared" ca="1" si="634"/>
        <v>56.967799999999997</v>
      </c>
      <c r="FO129" s="5">
        <f t="shared" ca="1" si="634"/>
        <v>40.823300000000003</v>
      </c>
      <c r="FP129" s="5">
        <f t="shared" ca="1" si="634"/>
        <v>0</v>
      </c>
      <c r="FQ129" s="5">
        <f t="shared" ca="1" si="634"/>
        <v>0.456654</v>
      </c>
      <c r="FR129" s="5">
        <f t="shared" ca="1" si="634"/>
        <v>2.0487299999999999</v>
      </c>
      <c r="FS129" s="5">
        <f t="shared" ca="1" si="634"/>
        <v>34.2667</v>
      </c>
      <c r="FT129" s="5"/>
      <c r="FU129" s="19">
        <f t="shared" ca="1" si="494"/>
        <v>31.614829845714347</v>
      </c>
      <c r="FV129" s="19">
        <f t="shared" ca="1" si="495"/>
        <v>1.6241675409172107</v>
      </c>
      <c r="FW129" s="19">
        <f t="shared" ca="1" si="496"/>
        <v>5.3110470837886314</v>
      </c>
      <c r="FX129" s="19">
        <f t="shared" ca="1" si="497"/>
        <v>4.8735767642901626</v>
      </c>
      <c r="FY129" s="19">
        <f t="shared" ca="1" si="498"/>
        <v>0</v>
      </c>
      <c r="FZ129" s="19">
        <f t="shared" ca="1" si="499"/>
        <v>6.3346636259551947E-2</v>
      </c>
      <c r="GA129" s="19">
        <f t="shared" ca="1" si="500"/>
        <v>1.1356870876672174</v>
      </c>
      <c r="GB129" s="19">
        <f t="shared" ca="1" si="501"/>
        <v>3.9925600602672491</v>
      </c>
      <c r="GC129" s="19">
        <f t="shared" ca="1" si="502"/>
        <v>14.61443154483309</v>
      </c>
      <c r="GD129" s="19">
        <f t="shared" ca="1" si="503"/>
        <v>0</v>
      </c>
      <c r="GE129" s="19">
        <f t="shared" ca="1" si="504"/>
        <v>0</v>
      </c>
      <c r="GF129" s="5"/>
      <c r="GG129" s="5"/>
      <c r="GH129" s="5"/>
      <c r="GI129" s="5">
        <f t="shared" ca="1" si="638"/>
        <v>399479</v>
      </c>
      <c r="GJ129" s="5">
        <f t="shared" ca="1" si="638"/>
        <v>9.9137199999999996</v>
      </c>
      <c r="GK129" s="5">
        <f t="shared" ca="1" si="638"/>
        <v>73715.600000000006</v>
      </c>
      <c r="GL129" s="5">
        <f t="shared" ca="1" si="638"/>
        <v>36411.699999999997</v>
      </c>
      <c r="GM129" s="5">
        <f t="shared" ca="1" si="638"/>
        <v>0</v>
      </c>
      <c r="GN129" s="5">
        <f t="shared" ca="1" si="638"/>
        <v>1420.55</v>
      </c>
      <c r="GO129" s="5">
        <f t="shared" ca="1" si="638"/>
        <v>0</v>
      </c>
      <c r="GP129" s="5">
        <f t="shared" ca="1" si="638"/>
        <v>58219.7</v>
      </c>
      <c r="GQ129" s="5">
        <f t="shared" ca="1" si="638"/>
        <v>229701</v>
      </c>
      <c r="GR129" s="5">
        <f t="shared" ca="1" si="638"/>
        <v>0</v>
      </c>
      <c r="GS129" s="5">
        <f t="shared" ca="1" si="638"/>
        <v>0</v>
      </c>
      <c r="GT129" s="5">
        <f t="shared" ca="1" si="642"/>
        <v>0</v>
      </c>
      <c r="GU129" s="5"/>
      <c r="GV129" s="5">
        <f t="shared" ca="1" si="639"/>
        <v>2382.62</v>
      </c>
      <c r="GW129" s="5">
        <f t="shared" ca="1" si="639"/>
        <v>1742.19</v>
      </c>
      <c r="GX129" s="5">
        <f t="shared" ca="1" si="639"/>
        <v>0</v>
      </c>
      <c r="GY129" s="5">
        <f t="shared" ca="1" si="639"/>
        <v>0</v>
      </c>
      <c r="GZ129" s="5">
        <f t="shared" ca="1" si="639"/>
        <v>0</v>
      </c>
      <c r="HA129" s="5">
        <f t="shared" ca="1" si="639"/>
        <v>0</v>
      </c>
      <c r="HB129" s="5">
        <f t="shared" ca="1" si="639"/>
        <v>640.42700000000002</v>
      </c>
      <c r="HC129" s="5">
        <f t="shared" ca="1" si="639"/>
        <v>0</v>
      </c>
      <c r="HD129" s="5">
        <f t="shared" ca="1" si="639"/>
        <v>0</v>
      </c>
      <c r="HE129" s="5">
        <f t="shared" ca="1" si="639"/>
        <v>0</v>
      </c>
      <c r="HF129" s="5">
        <f t="shared" ca="1" si="639"/>
        <v>0</v>
      </c>
      <c r="HG129" s="5">
        <f t="shared" ca="1" si="643"/>
        <v>0</v>
      </c>
      <c r="HH129" s="5"/>
      <c r="HI129" s="5">
        <f t="shared" ca="1" si="571"/>
        <v>111.24299999999999</v>
      </c>
      <c r="HJ129" s="5">
        <f t="shared" ca="1" si="571"/>
        <v>6.5460900000000004</v>
      </c>
      <c r="HK129" s="5">
        <f t="shared" ca="1" si="571"/>
        <v>50.050600000000003</v>
      </c>
      <c r="HL129" s="5">
        <f t="shared" ca="1" si="571"/>
        <v>19.845700000000001</v>
      </c>
      <c r="HM129" s="5">
        <f t="shared" ca="1" si="571"/>
        <v>0</v>
      </c>
      <c r="HN129" s="5">
        <f t="shared" ca="1" si="571"/>
        <v>0.65078000000000003</v>
      </c>
      <c r="HO129" s="5">
        <f t="shared" ca="1" si="571"/>
        <v>2.15421</v>
      </c>
      <c r="HP129" s="5">
        <f t="shared" ca="1" si="571"/>
        <v>31.995200000000001</v>
      </c>
      <c r="HQ129" s="5"/>
      <c r="HR129" s="19">
        <f t="shared" ca="1" si="535"/>
        <v>29.859221299400684</v>
      </c>
      <c r="HS129" s="19">
        <f t="shared" ca="1" si="536"/>
        <v>3.2493002810601963</v>
      </c>
      <c r="HT129" s="19">
        <f t="shared" ca="1" si="537"/>
        <v>4.6900605133904429</v>
      </c>
      <c r="HU129" s="19">
        <f t="shared" ca="1" si="538"/>
        <v>2.3166477162963983</v>
      </c>
      <c r="HV129" s="19">
        <f t="shared" ca="1" si="539"/>
        <v>0</v>
      </c>
      <c r="HW129" s="19">
        <f t="shared" ca="1" si="540"/>
        <v>9.03806719649137E-2</v>
      </c>
      <c r="HX129" s="19">
        <f t="shared" ca="1" si="541"/>
        <v>1.1942071089994368</v>
      </c>
      <c r="HY129" s="19">
        <f t="shared" ca="1" si="542"/>
        <v>3.7041537486154565</v>
      </c>
      <c r="HZ129" s="19">
        <f t="shared" ca="1" si="543"/>
        <v>14.61443154483309</v>
      </c>
      <c r="IA129" s="19">
        <f t="shared" ca="1" si="544"/>
        <v>0</v>
      </c>
      <c r="IB129" s="19">
        <f t="shared" ca="1" si="545"/>
        <v>0</v>
      </c>
      <c r="IC129" s="5"/>
      <c r="ID129" s="5"/>
      <c r="IE129" s="5"/>
      <c r="IF129" s="5">
        <f t="shared" ca="1" si="574"/>
        <v>399479</v>
      </c>
      <c r="IG129" s="5">
        <f t="shared" ca="1" si="574"/>
        <v>9.9137199999999996</v>
      </c>
      <c r="IH129" s="5">
        <f t="shared" ca="1" si="574"/>
        <v>73715.600000000006</v>
      </c>
      <c r="II129" s="5">
        <f t="shared" ca="1" si="574"/>
        <v>36411.699999999997</v>
      </c>
      <c r="IJ129" s="5">
        <f t="shared" ca="1" si="574"/>
        <v>0</v>
      </c>
      <c r="IK129" s="5">
        <f t="shared" ca="1" si="574"/>
        <v>1420.55</v>
      </c>
      <c r="IL129" s="5">
        <f t="shared" ca="1" si="574"/>
        <v>0</v>
      </c>
      <c r="IM129" s="5">
        <f t="shared" ca="1" si="574"/>
        <v>58219.7</v>
      </c>
      <c r="IN129" s="5">
        <f t="shared" ca="1" si="574"/>
        <v>229701</v>
      </c>
      <c r="IO129" s="5">
        <f t="shared" ca="1" si="574"/>
        <v>0</v>
      </c>
      <c r="IP129" s="5">
        <f t="shared" ca="1" si="574"/>
        <v>0</v>
      </c>
      <c r="IQ129" s="5">
        <f t="shared" ca="1" si="557"/>
        <v>0</v>
      </c>
      <c r="IR129" s="5"/>
      <c r="IS129" s="5">
        <f t="shared" ca="1" si="575"/>
        <v>2382.62</v>
      </c>
      <c r="IT129" s="5">
        <f t="shared" ca="1" si="575"/>
        <v>1742.19</v>
      </c>
      <c r="IU129" s="5">
        <f t="shared" ca="1" si="575"/>
        <v>0</v>
      </c>
      <c r="IV129" s="5">
        <f t="shared" ca="1" si="575"/>
        <v>0</v>
      </c>
      <c r="IW129" s="5">
        <f t="shared" ca="1" si="575"/>
        <v>0</v>
      </c>
      <c r="IX129" s="5">
        <f t="shared" ca="1" si="575"/>
        <v>0</v>
      </c>
      <c r="IY129" s="5">
        <f t="shared" ca="1" si="575"/>
        <v>640.42700000000002</v>
      </c>
      <c r="IZ129" s="5">
        <f t="shared" ca="1" si="575"/>
        <v>0</v>
      </c>
      <c r="JA129" s="5">
        <f t="shared" ca="1" si="575"/>
        <v>0</v>
      </c>
      <c r="JB129" s="5">
        <f t="shared" ca="1" si="575"/>
        <v>0</v>
      </c>
      <c r="JC129" s="5">
        <f t="shared" ca="1" si="575"/>
        <v>0</v>
      </c>
      <c r="JD129" s="5">
        <f t="shared" ca="1" si="559"/>
        <v>0</v>
      </c>
      <c r="JE129" s="5"/>
      <c r="JF129" s="5">
        <f t="shared" ca="1" si="635"/>
        <v>111.24299999999999</v>
      </c>
      <c r="JG129" s="5">
        <f t="shared" ca="1" si="635"/>
        <v>6.5460900000000004</v>
      </c>
      <c r="JH129" s="5">
        <f t="shared" ca="1" si="635"/>
        <v>50.050600000000003</v>
      </c>
      <c r="JI129" s="5">
        <f t="shared" ca="1" si="635"/>
        <v>19.845700000000001</v>
      </c>
      <c r="JJ129" s="5">
        <f t="shared" ca="1" si="635"/>
        <v>0</v>
      </c>
      <c r="JK129" s="5">
        <f t="shared" ca="1" si="635"/>
        <v>0.65078000000000003</v>
      </c>
      <c r="JL129" s="5">
        <f t="shared" ca="1" si="635"/>
        <v>2.15421</v>
      </c>
      <c r="JM129" s="5">
        <f t="shared" ca="1" si="635"/>
        <v>31.995200000000001</v>
      </c>
      <c r="JN129" s="5"/>
      <c r="JO129" s="19">
        <f t="shared" ca="1" si="505"/>
        <v>29.859221299400684</v>
      </c>
      <c r="JP129" s="19">
        <f t="shared" ca="1" si="506"/>
        <v>3.2493002810601963</v>
      </c>
      <c r="JQ129" s="19">
        <f t="shared" ca="1" si="507"/>
        <v>4.6900605133904429</v>
      </c>
      <c r="JR129" s="19">
        <f t="shared" ca="1" si="508"/>
        <v>2.3166477162963983</v>
      </c>
      <c r="JS129" s="19">
        <f t="shared" ca="1" si="509"/>
        <v>0</v>
      </c>
      <c r="JT129" s="19">
        <f t="shared" ca="1" si="510"/>
        <v>9.03806719649137E-2</v>
      </c>
      <c r="JU129" s="19">
        <f t="shared" ca="1" si="511"/>
        <v>1.1942071089994368</v>
      </c>
      <c r="JV129" s="19">
        <f t="shared" ca="1" si="512"/>
        <v>3.7041537486154565</v>
      </c>
      <c r="JW129" s="19">
        <f t="shared" ca="1" si="513"/>
        <v>14.61443154483309</v>
      </c>
      <c r="JX129" s="19">
        <f t="shared" ca="1" si="514"/>
        <v>0</v>
      </c>
      <c r="JY129" s="19">
        <f t="shared" ca="1" si="515"/>
        <v>0</v>
      </c>
    </row>
    <row r="130" spans="1:285" ht="15" customHeight="1" x14ac:dyDescent="0.25">
      <c r="A130" s="5">
        <f>IF('Old Results'!E110='New Results'!E110,'New Results'!E110,"0")</f>
        <v>53627.8</v>
      </c>
      <c r="B130" s="5">
        <f t="shared" si="561"/>
        <v>0</v>
      </c>
      <c r="C130" s="27">
        <f t="shared" si="413"/>
        <v>109</v>
      </c>
      <c r="D130" s="41" t="str">
        <f>'Old Results'!C110</f>
        <v>0314716-OffMed-LabwExhPVAV</v>
      </c>
      <c r="E130" s="41" t="str">
        <f>'New Results'!C110</f>
        <v>0314716-OffMed-LabwExhPVAV</v>
      </c>
      <c r="F130" s="5">
        <f t="shared" ca="1" si="580"/>
        <v>0</v>
      </c>
      <c r="G130" s="5">
        <f t="shared" ca="1" si="581"/>
        <v>0</v>
      </c>
      <c r="H130" s="5">
        <f t="shared" ca="1" si="582"/>
        <v>0</v>
      </c>
      <c r="I130" s="5">
        <f t="shared" ca="1" si="583"/>
        <v>0</v>
      </c>
      <c r="J130" s="5">
        <f t="shared" ca="1" si="584"/>
        <v>0</v>
      </c>
      <c r="K130" s="5">
        <f t="shared" ca="1" si="585"/>
        <v>0</v>
      </c>
      <c r="L130" s="5">
        <f t="shared" ca="1" si="586"/>
        <v>0</v>
      </c>
      <c r="M130" s="5">
        <f t="shared" ca="1" si="587"/>
        <v>0</v>
      </c>
      <c r="N130" s="5">
        <f t="shared" ca="1" si="588"/>
        <v>0</v>
      </c>
      <c r="O130" s="5">
        <f t="shared" ca="1" si="589"/>
        <v>0</v>
      </c>
      <c r="P130" s="5">
        <f t="shared" ca="1" si="590"/>
        <v>0</v>
      </c>
      <c r="Q130" s="5">
        <f t="shared" ca="1" si="590"/>
        <v>0</v>
      </c>
      <c r="R130" s="5">
        <f t="shared" ca="1" si="591"/>
        <v>0</v>
      </c>
      <c r="S130" s="5">
        <f t="shared" ca="1" si="592"/>
        <v>0</v>
      </c>
      <c r="T130" s="5">
        <f t="shared" ca="1" si="593"/>
        <v>0</v>
      </c>
      <c r="U130" s="5">
        <f t="shared" ca="1" si="594"/>
        <v>0</v>
      </c>
      <c r="V130" s="5">
        <f t="shared" ca="1" si="595"/>
        <v>0</v>
      </c>
      <c r="W130" s="5">
        <f t="shared" ca="1" si="596"/>
        <v>0</v>
      </c>
      <c r="X130" s="5">
        <f t="shared" ca="1" si="597"/>
        <v>0</v>
      </c>
      <c r="Y130" s="5">
        <f t="shared" ca="1" si="598"/>
        <v>0</v>
      </c>
      <c r="Z130" s="5">
        <f t="shared" ca="1" si="599"/>
        <v>0</v>
      </c>
      <c r="AA130" s="5">
        <f t="shared" ca="1" si="600"/>
        <v>0</v>
      </c>
      <c r="AB130" s="5">
        <f t="shared" ca="1" si="601"/>
        <v>0</v>
      </c>
      <c r="AC130" s="5">
        <f t="shared" ca="1" si="601"/>
        <v>0</v>
      </c>
      <c r="AD130" s="37">
        <f t="shared" ca="1" si="602"/>
        <v>0</v>
      </c>
      <c r="AE130" s="37">
        <f t="shared" ca="1" si="603"/>
        <v>0</v>
      </c>
      <c r="AF130" s="37">
        <f t="shared" ca="1" si="604"/>
        <v>0</v>
      </c>
      <c r="AG130" s="37">
        <f t="shared" ca="1" si="605"/>
        <v>0</v>
      </c>
      <c r="AH130" s="37">
        <f t="shared" ca="1" si="606"/>
        <v>0</v>
      </c>
      <c r="AI130" s="37">
        <f t="shared" ca="1" si="607"/>
        <v>0</v>
      </c>
      <c r="AJ130" s="37">
        <f t="shared" ca="1" si="608"/>
        <v>0</v>
      </c>
      <c r="AK130" s="37">
        <f t="shared" ca="1" si="609"/>
        <v>0</v>
      </c>
      <c r="AL130" s="33">
        <f t="shared" ca="1" si="631"/>
        <v>98.831454357627948</v>
      </c>
      <c r="AM130" s="33">
        <f t="shared" ca="1" si="632"/>
        <v>98.831454357627948</v>
      </c>
      <c r="AN130" s="24">
        <f t="shared" ca="1" si="462"/>
        <v>0</v>
      </c>
      <c r="AO130" s="34">
        <f t="shared" ca="1" si="576"/>
        <v>267.62900000000002</v>
      </c>
      <c r="AP130" s="34">
        <f t="shared" ca="1" si="577"/>
        <v>267.62900000000002</v>
      </c>
      <c r="AQ130" s="45">
        <f t="shared" ca="1" si="546"/>
        <v>0</v>
      </c>
      <c r="AR130" s="34">
        <f t="shared" ca="1" si="629"/>
        <v>-66.8</v>
      </c>
      <c r="AS130" s="34">
        <f t="shared" ca="1" si="630"/>
        <v>-66.8</v>
      </c>
      <c r="AT130" s="47">
        <f t="shared" ca="1" si="547"/>
        <v>0</v>
      </c>
      <c r="AU130" s="5"/>
      <c r="AV130" s="5">
        <f t="shared" ca="1" si="520"/>
        <v>0</v>
      </c>
      <c r="AW130" s="5">
        <f t="shared" ca="1" si="521"/>
        <v>0</v>
      </c>
      <c r="AX130" s="5">
        <f t="shared" ca="1" si="522"/>
        <v>0</v>
      </c>
      <c r="AY130" s="5">
        <f t="shared" ca="1" si="523"/>
        <v>0</v>
      </c>
      <c r="AZ130" s="5">
        <f t="shared" ca="1" si="524"/>
        <v>0</v>
      </c>
      <c r="BA130" s="5">
        <f t="shared" ca="1" si="525"/>
        <v>0</v>
      </c>
      <c r="BB130" s="5">
        <f t="shared" ca="1" si="526"/>
        <v>0</v>
      </c>
      <c r="BC130" s="5">
        <f t="shared" ca="1" si="527"/>
        <v>0</v>
      </c>
      <c r="BD130" s="5">
        <f t="shared" ca="1" si="528"/>
        <v>0</v>
      </c>
      <c r="BE130" s="5">
        <f t="shared" ca="1" si="529"/>
        <v>0</v>
      </c>
      <c r="BF130" s="5">
        <f t="shared" ca="1" si="530"/>
        <v>0</v>
      </c>
      <c r="BG130" s="5">
        <f t="shared" ca="1" si="531"/>
        <v>0</v>
      </c>
      <c r="BH130" s="5">
        <f t="shared" ca="1" si="610"/>
        <v>0</v>
      </c>
      <c r="BI130" s="5">
        <f t="shared" ca="1" si="611"/>
        <v>0</v>
      </c>
      <c r="BJ130" s="5">
        <f t="shared" ca="1" si="612"/>
        <v>0</v>
      </c>
      <c r="BK130" s="5">
        <f t="shared" ca="1" si="613"/>
        <v>0</v>
      </c>
      <c r="BL130" s="5">
        <f t="shared" ca="1" si="614"/>
        <v>0</v>
      </c>
      <c r="BM130" s="5">
        <f t="shared" ca="1" si="615"/>
        <v>0</v>
      </c>
      <c r="BN130" s="5">
        <f t="shared" ca="1" si="616"/>
        <v>0</v>
      </c>
      <c r="BO130" s="5">
        <f t="shared" ca="1" si="617"/>
        <v>0</v>
      </c>
      <c r="BP130" s="5">
        <f t="shared" ca="1" si="618"/>
        <v>0</v>
      </c>
      <c r="BQ130" s="5">
        <f t="shared" ca="1" si="619"/>
        <v>0</v>
      </c>
      <c r="BR130" s="5">
        <f t="shared" ca="1" si="620"/>
        <v>0</v>
      </c>
      <c r="BS130" s="5">
        <f t="shared" ca="1" si="620"/>
        <v>0</v>
      </c>
      <c r="BT130" s="37">
        <f t="shared" ca="1" si="621"/>
        <v>0</v>
      </c>
      <c r="BU130" s="37">
        <f t="shared" ca="1" si="622"/>
        <v>0</v>
      </c>
      <c r="BV130" s="37">
        <f t="shared" ca="1" si="623"/>
        <v>0</v>
      </c>
      <c r="BW130" s="37">
        <f t="shared" ca="1" si="624"/>
        <v>0</v>
      </c>
      <c r="BX130" s="37">
        <f t="shared" ca="1" si="625"/>
        <v>0</v>
      </c>
      <c r="BY130" s="37">
        <f t="shared" ca="1" si="626"/>
        <v>0</v>
      </c>
      <c r="BZ130" s="37">
        <f t="shared" ca="1" si="627"/>
        <v>0</v>
      </c>
      <c r="CA130" s="19">
        <f t="shared" ca="1" si="628"/>
        <v>0</v>
      </c>
      <c r="CB130" s="33">
        <f t="shared" ca="1" si="532"/>
        <v>72.768871443542338</v>
      </c>
      <c r="CC130" s="33">
        <f t="shared" ca="1" si="533"/>
        <v>72.768871443542338</v>
      </c>
      <c r="CD130" s="24">
        <f t="shared" ca="1" si="482"/>
        <v>0</v>
      </c>
      <c r="CE130" s="34">
        <f t="shared" ca="1" si="578"/>
        <v>200.86699999999999</v>
      </c>
      <c r="CF130" s="34">
        <f t="shared" ca="1" si="579"/>
        <v>200.86699999999999</v>
      </c>
      <c r="CG130" s="45">
        <f t="shared" ca="1" si="633"/>
        <v>0</v>
      </c>
      <c r="CH130" s="5"/>
      <c r="CJ130" s="5">
        <f t="shared" ca="1" si="548"/>
        <v>103</v>
      </c>
      <c r="CK130" s="5">
        <f t="shared" ca="1" si="549"/>
        <v>100</v>
      </c>
      <c r="CL130" s="63">
        <f t="shared" ca="1" si="550"/>
        <v>2.9126213592232997E-2</v>
      </c>
      <c r="CO130" s="5">
        <f t="shared" ca="1" si="636"/>
        <v>546739</v>
      </c>
      <c r="CP130" s="5">
        <f t="shared" ca="1" si="636"/>
        <v>200.01599999999999</v>
      </c>
      <c r="CQ130" s="5">
        <f t="shared" ca="1" si="636"/>
        <v>71685.8</v>
      </c>
      <c r="CR130" s="5">
        <f t="shared" ca="1" si="636"/>
        <v>113642</v>
      </c>
      <c r="CS130" s="5">
        <f t="shared" ca="1" si="636"/>
        <v>0</v>
      </c>
      <c r="CT130" s="5">
        <f t="shared" ca="1" si="636"/>
        <v>14806.4</v>
      </c>
      <c r="CU130" s="5">
        <f t="shared" ca="1" si="636"/>
        <v>0</v>
      </c>
      <c r="CV130" s="5">
        <f t="shared" ca="1" si="636"/>
        <v>87659</v>
      </c>
      <c r="CW130" s="5">
        <f t="shared" ca="1" si="636"/>
        <v>235375</v>
      </c>
      <c r="CX130" s="5">
        <f t="shared" ca="1" si="636"/>
        <v>23370.400000000001</v>
      </c>
      <c r="CY130" s="5">
        <f t="shared" ca="1" si="636"/>
        <v>0</v>
      </c>
      <c r="CZ130" s="5">
        <f t="shared" ca="1" si="640"/>
        <v>0</v>
      </c>
      <c r="DA130" s="5"/>
      <c r="DB130" s="5">
        <f t="shared" ca="1" si="637"/>
        <v>34346.400000000001</v>
      </c>
      <c r="DC130" s="5">
        <f t="shared" ca="1" si="637"/>
        <v>30741.1</v>
      </c>
      <c r="DD130" s="5">
        <f t="shared" ca="1" si="637"/>
        <v>0</v>
      </c>
      <c r="DE130" s="5">
        <f t="shared" ca="1" si="637"/>
        <v>0</v>
      </c>
      <c r="DF130" s="5">
        <f t="shared" ca="1" si="637"/>
        <v>0</v>
      </c>
      <c r="DG130" s="5">
        <f t="shared" ca="1" si="637"/>
        <v>0</v>
      </c>
      <c r="DH130" s="5">
        <f t="shared" ca="1" si="637"/>
        <v>717.13699999999994</v>
      </c>
      <c r="DI130" s="5">
        <f t="shared" ca="1" si="637"/>
        <v>0</v>
      </c>
      <c r="DJ130" s="5">
        <f t="shared" ca="1" si="637"/>
        <v>2888.07</v>
      </c>
      <c r="DK130" s="5">
        <f t="shared" ca="1" si="637"/>
        <v>0</v>
      </c>
      <c r="DL130" s="5">
        <f t="shared" ca="1" si="637"/>
        <v>0</v>
      </c>
      <c r="DM130" s="5">
        <f t="shared" ca="1" si="641"/>
        <v>0</v>
      </c>
      <c r="DN130" s="5"/>
      <c r="DO130" s="5">
        <f t="shared" ca="1" si="566"/>
        <v>267.62900000000002</v>
      </c>
      <c r="DP130" s="5">
        <f t="shared" ca="1" si="566"/>
        <v>110.461</v>
      </c>
      <c r="DQ130" s="5">
        <f t="shared" ca="1" si="566"/>
        <v>42.348999999999997</v>
      </c>
      <c r="DR130" s="5">
        <f t="shared" ca="1" si="566"/>
        <v>59.462899999999998</v>
      </c>
      <c r="DS130" s="5">
        <f t="shared" ca="1" si="566"/>
        <v>0</v>
      </c>
      <c r="DT130" s="5">
        <f t="shared" ca="1" si="566"/>
        <v>7.7648599999999997</v>
      </c>
      <c r="DU130" s="5">
        <f t="shared" ca="1" si="566"/>
        <v>2.41831</v>
      </c>
      <c r="DV130" s="5">
        <f t="shared" ca="1" si="566"/>
        <v>45.172800000000002</v>
      </c>
      <c r="DW130" s="5"/>
      <c r="DX130" s="19">
        <f t="shared" ca="1" si="483"/>
        <v>98.831454357627948</v>
      </c>
      <c r="DY130" s="19">
        <f t="shared" ca="1" si="484"/>
        <v>57.335793274980517</v>
      </c>
      <c r="DZ130" s="19">
        <f t="shared" ca="1" si="485"/>
        <v>4.5609170915085082</v>
      </c>
      <c r="EA130" s="19">
        <f t="shared" ca="1" si="486"/>
        <v>7.2303265097579983</v>
      </c>
      <c r="EB130" s="19">
        <f t="shared" ca="1" si="487"/>
        <v>0</v>
      </c>
      <c r="EC130" s="19">
        <f t="shared" ca="1" si="488"/>
        <v>0.94203821152461953</v>
      </c>
      <c r="ED130" s="19">
        <f t="shared" ca="1" si="489"/>
        <v>1.3372485912157499</v>
      </c>
      <c r="EE130" s="19">
        <f t="shared" ca="1" si="490"/>
        <v>5.577191456669861</v>
      </c>
      <c r="EF130" s="19">
        <f t="shared" ca="1" si="491"/>
        <v>20.360829644326262</v>
      </c>
      <c r="EG130" s="19">
        <f t="shared" ca="1" si="492"/>
        <v>1.4869117286183657</v>
      </c>
      <c r="EH130" s="19">
        <f t="shared" ca="1" si="493"/>
        <v>0</v>
      </c>
      <c r="EI130" s="5"/>
      <c r="EJ130" s="5"/>
      <c r="EK130" s="5"/>
      <c r="EL130" s="5">
        <f t="shared" ca="1" si="572"/>
        <v>546739</v>
      </c>
      <c r="EM130" s="5">
        <f t="shared" ca="1" si="572"/>
        <v>200.01599999999999</v>
      </c>
      <c r="EN130" s="5">
        <f t="shared" ca="1" si="572"/>
        <v>71685.8</v>
      </c>
      <c r="EO130" s="5">
        <f t="shared" ca="1" si="572"/>
        <v>113642</v>
      </c>
      <c r="EP130" s="5">
        <f t="shared" ca="1" si="572"/>
        <v>0</v>
      </c>
      <c r="EQ130" s="5">
        <f t="shared" ca="1" si="572"/>
        <v>14806.4</v>
      </c>
      <c r="ER130" s="5">
        <f t="shared" ca="1" si="572"/>
        <v>0</v>
      </c>
      <c r="ES130" s="5">
        <f t="shared" ca="1" si="572"/>
        <v>87659</v>
      </c>
      <c r="ET130" s="5">
        <f t="shared" ca="1" si="572"/>
        <v>235375</v>
      </c>
      <c r="EU130" s="5">
        <f t="shared" ca="1" si="572"/>
        <v>23370.400000000001</v>
      </c>
      <c r="EV130" s="5">
        <f t="shared" ca="1" si="572"/>
        <v>0</v>
      </c>
      <c r="EW130" s="5">
        <f t="shared" ca="1" si="552"/>
        <v>0</v>
      </c>
      <c r="EX130" s="5"/>
      <c r="EY130" s="5">
        <f t="shared" ca="1" si="573"/>
        <v>34346.400000000001</v>
      </c>
      <c r="EZ130" s="5">
        <f t="shared" ca="1" si="573"/>
        <v>30741.1</v>
      </c>
      <c r="FA130" s="5">
        <f t="shared" ca="1" si="573"/>
        <v>0</v>
      </c>
      <c r="FB130" s="5">
        <f t="shared" ca="1" si="573"/>
        <v>0</v>
      </c>
      <c r="FC130" s="5">
        <f t="shared" ca="1" si="573"/>
        <v>0</v>
      </c>
      <c r="FD130" s="5">
        <f t="shared" ca="1" si="573"/>
        <v>0</v>
      </c>
      <c r="FE130" s="5">
        <f t="shared" ca="1" si="573"/>
        <v>717.13699999999994</v>
      </c>
      <c r="FF130" s="5">
        <f t="shared" ca="1" si="573"/>
        <v>0</v>
      </c>
      <c r="FG130" s="5">
        <f t="shared" ca="1" si="573"/>
        <v>2888.07</v>
      </c>
      <c r="FH130" s="5">
        <f t="shared" ca="1" si="573"/>
        <v>0</v>
      </c>
      <c r="FI130" s="5">
        <f t="shared" ca="1" si="573"/>
        <v>0</v>
      </c>
      <c r="FJ130" s="5">
        <f t="shared" ca="1" si="554"/>
        <v>0</v>
      </c>
      <c r="FK130" s="5"/>
      <c r="FL130" s="5">
        <f t="shared" ca="1" si="634"/>
        <v>267.62900000000002</v>
      </c>
      <c r="FM130" s="5">
        <f t="shared" ca="1" si="634"/>
        <v>110.461</v>
      </c>
      <c r="FN130" s="5">
        <f t="shared" ca="1" si="634"/>
        <v>42.348999999999997</v>
      </c>
      <c r="FO130" s="5">
        <f t="shared" ca="1" si="634"/>
        <v>59.462899999999998</v>
      </c>
      <c r="FP130" s="5">
        <f t="shared" ca="1" si="634"/>
        <v>0</v>
      </c>
      <c r="FQ130" s="5">
        <f t="shared" ca="1" si="634"/>
        <v>7.7648599999999997</v>
      </c>
      <c r="FR130" s="5">
        <f t="shared" ca="1" si="634"/>
        <v>2.41831</v>
      </c>
      <c r="FS130" s="5">
        <f t="shared" ca="1" si="634"/>
        <v>45.172800000000002</v>
      </c>
      <c r="FT130" s="5"/>
      <c r="FU130" s="19">
        <f t="shared" ca="1" si="494"/>
        <v>98.831454357627948</v>
      </c>
      <c r="FV130" s="19">
        <f t="shared" ca="1" si="495"/>
        <v>57.335793274980517</v>
      </c>
      <c r="FW130" s="19">
        <f t="shared" ca="1" si="496"/>
        <v>4.5609170915085082</v>
      </c>
      <c r="FX130" s="19">
        <f t="shared" ca="1" si="497"/>
        <v>7.2303265097579983</v>
      </c>
      <c r="FY130" s="19">
        <f t="shared" ca="1" si="498"/>
        <v>0</v>
      </c>
      <c r="FZ130" s="19">
        <f t="shared" ca="1" si="499"/>
        <v>0.94203821152461953</v>
      </c>
      <c r="GA130" s="19">
        <f t="shared" ca="1" si="500"/>
        <v>1.3372485912157499</v>
      </c>
      <c r="GB130" s="19">
        <f t="shared" ca="1" si="501"/>
        <v>5.577191456669861</v>
      </c>
      <c r="GC130" s="19">
        <f t="shared" ca="1" si="502"/>
        <v>20.360829644326262</v>
      </c>
      <c r="GD130" s="19">
        <f t="shared" ca="1" si="503"/>
        <v>1.4869117286183657</v>
      </c>
      <c r="GE130" s="19">
        <f t="shared" ca="1" si="504"/>
        <v>0</v>
      </c>
      <c r="GF130" s="5"/>
      <c r="GG130" s="5"/>
      <c r="GH130" s="5"/>
      <c r="GI130" s="5">
        <f t="shared" ca="1" si="638"/>
        <v>510057</v>
      </c>
      <c r="GJ130" s="5">
        <f t="shared" ca="1" si="638"/>
        <v>109.45099999999999</v>
      </c>
      <c r="GK130" s="5">
        <f t="shared" ca="1" si="638"/>
        <v>51809.1</v>
      </c>
      <c r="GL130" s="5">
        <f t="shared" ca="1" si="638"/>
        <v>107636</v>
      </c>
      <c r="GM130" s="5">
        <f t="shared" ca="1" si="638"/>
        <v>0</v>
      </c>
      <c r="GN130" s="5">
        <f t="shared" ca="1" si="638"/>
        <v>8169.14</v>
      </c>
      <c r="GO130" s="5">
        <f t="shared" ca="1" si="638"/>
        <v>0</v>
      </c>
      <c r="GP130" s="5">
        <f t="shared" ca="1" si="638"/>
        <v>83587.3</v>
      </c>
      <c r="GQ130" s="5">
        <f t="shared" ca="1" si="638"/>
        <v>235375</v>
      </c>
      <c r="GR130" s="5">
        <f t="shared" ca="1" si="638"/>
        <v>23370.400000000001</v>
      </c>
      <c r="GS130" s="5">
        <f t="shared" ca="1" si="638"/>
        <v>0</v>
      </c>
      <c r="GT130" s="5">
        <f t="shared" ca="1" si="642"/>
        <v>0</v>
      </c>
      <c r="GU130" s="5"/>
      <c r="GV130" s="5">
        <f t="shared" ca="1" si="639"/>
        <v>21621.200000000001</v>
      </c>
      <c r="GW130" s="5">
        <f t="shared" ca="1" si="639"/>
        <v>17984.599999999999</v>
      </c>
      <c r="GX130" s="5">
        <f t="shared" ca="1" si="639"/>
        <v>0</v>
      </c>
      <c r="GY130" s="5">
        <f t="shared" ca="1" si="639"/>
        <v>0</v>
      </c>
      <c r="GZ130" s="5">
        <f t="shared" ca="1" si="639"/>
        <v>0</v>
      </c>
      <c r="HA130" s="5">
        <f t="shared" ca="1" si="639"/>
        <v>0</v>
      </c>
      <c r="HB130" s="5">
        <f t="shared" ca="1" si="639"/>
        <v>748.52499999999998</v>
      </c>
      <c r="HC130" s="5">
        <f t="shared" ca="1" si="639"/>
        <v>0</v>
      </c>
      <c r="HD130" s="5">
        <f t="shared" ca="1" si="639"/>
        <v>2888.07</v>
      </c>
      <c r="HE130" s="5">
        <f t="shared" ca="1" si="639"/>
        <v>0</v>
      </c>
      <c r="HF130" s="5">
        <f t="shared" ca="1" si="639"/>
        <v>0</v>
      </c>
      <c r="HG130" s="5">
        <f t="shared" ca="1" si="643"/>
        <v>0</v>
      </c>
      <c r="HH130" s="5"/>
      <c r="HI130" s="5">
        <f t="shared" ca="1" si="571"/>
        <v>200.86699999999999</v>
      </c>
      <c r="HJ130" s="5">
        <f t="shared" ca="1" si="571"/>
        <v>65.357699999999994</v>
      </c>
      <c r="HK130" s="5">
        <f t="shared" ca="1" si="571"/>
        <v>30.413499999999999</v>
      </c>
      <c r="HL130" s="5">
        <f t="shared" ca="1" si="571"/>
        <v>55.126899999999999</v>
      </c>
      <c r="HM130" s="5">
        <f t="shared" ca="1" si="571"/>
        <v>0</v>
      </c>
      <c r="HN130" s="5">
        <f t="shared" ca="1" si="571"/>
        <v>4.1579300000000003</v>
      </c>
      <c r="HO130" s="5">
        <f t="shared" ca="1" si="571"/>
        <v>2.5238100000000001</v>
      </c>
      <c r="HP130" s="5">
        <f t="shared" ca="1" si="571"/>
        <v>43.287300000000002</v>
      </c>
      <c r="HQ130" s="5"/>
      <c r="HR130" s="19">
        <f t="shared" ca="1" si="535"/>
        <v>72.768871443542338</v>
      </c>
      <c r="HS130" s="19">
        <f t="shared" ca="1" si="536"/>
        <v>33.542928235206361</v>
      </c>
      <c r="HT130" s="19">
        <f t="shared" ca="1" si="537"/>
        <v>3.2962875448927602</v>
      </c>
      <c r="HU130" s="19">
        <f t="shared" ca="1" si="538"/>
        <v>6.8482024621558217</v>
      </c>
      <c r="HV130" s="19">
        <f t="shared" ca="1" si="539"/>
        <v>0</v>
      </c>
      <c r="HW130" s="19">
        <f t="shared" ca="1" si="540"/>
        <v>0.51975105598215854</v>
      </c>
      <c r="HX130" s="19">
        <f t="shared" ca="1" si="541"/>
        <v>1.3957779360704707</v>
      </c>
      <c r="HY130" s="19">
        <f t="shared" ca="1" si="542"/>
        <v>5.3181347659236433</v>
      </c>
      <c r="HZ130" s="19">
        <f t="shared" ca="1" si="543"/>
        <v>20.360829644326262</v>
      </c>
      <c r="IA130" s="19">
        <f t="shared" ca="1" si="544"/>
        <v>1.4869117286183657</v>
      </c>
      <c r="IB130" s="19">
        <f t="shared" ca="1" si="545"/>
        <v>0</v>
      </c>
      <c r="IC130" s="5"/>
      <c r="ID130" s="5"/>
      <c r="IE130" s="5"/>
      <c r="IF130" s="5">
        <f t="shared" ca="1" si="574"/>
        <v>510057</v>
      </c>
      <c r="IG130" s="5">
        <f t="shared" ca="1" si="574"/>
        <v>109.45099999999999</v>
      </c>
      <c r="IH130" s="5">
        <f t="shared" ca="1" si="574"/>
        <v>51809.1</v>
      </c>
      <c r="II130" s="5">
        <f t="shared" ca="1" si="574"/>
        <v>107636</v>
      </c>
      <c r="IJ130" s="5">
        <f t="shared" ca="1" si="574"/>
        <v>0</v>
      </c>
      <c r="IK130" s="5">
        <f t="shared" ca="1" si="574"/>
        <v>8169.14</v>
      </c>
      <c r="IL130" s="5">
        <f t="shared" ca="1" si="574"/>
        <v>0</v>
      </c>
      <c r="IM130" s="5">
        <f t="shared" ca="1" si="574"/>
        <v>83587.3</v>
      </c>
      <c r="IN130" s="5">
        <f t="shared" ca="1" si="574"/>
        <v>235375</v>
      </c>
      <c r="IO130" s="5">
        <f t="shared" ca="1" si="574"/>
        <v>23370.400000000001</v>
      </c>
      <c r="IP130" s="5">
        <f t="shared" ca="1" si="574"/>
        <v>0</v>
      </c>
      <c r="IQ130" s="5">
        <f t="shared" ca="1" si="557"/>
        <v>0</v>
      </c>
      <c r="IR130" s="5"/>
      <c r="IS130" s="5">
        <f t="shared" ca="1" si="575"/>
        <v>21621.200000000001</v>
      </c>
      <c r="IT130" s="5">
        <f t="shared" ca="1" si="575"/>
        <v>17984.599999999999</v>
      </c>
      <c r="IU130" s="5">
        <f t="shared" ca="1" si="575"/>
        <v>0</v>
      </c>
      <c r="IV130" s="5">
        <f t="shared" ca="1" si="575"/>
        <v>0</v>
      </c>
      <c r="IW130" s="5">
        <f t="shared" ca="1" si="575"/>
        <v>0</v>
      </c>
      <c r="IX130" s="5">
        <f t="shared" ca="1" si="575"/>
        <v>0</v>
      </c>
      <c r="IY130" s="5">
        <f t="shared" ca="1" si="575"/>
        <v>748.52499999999998</v>
      </c>
      <c r="IZ130" s="5">
        <f t="shared" ca="1" si="575"/>
        <v>0</v>
      </c>
      <c r="JA130" s="5">
        <f t="shared" ca="1" si="575"/>
        <v>2888.07</v>
      </c>
      <c r="JB130" s="5">
        <f t="shared" ca="1" si="575"/>
        <v>0</v>
      </c>
      <c r="JC130" s="5">
        <f t="shared" ca="1" si="575"/>
        <v>0</v>
      </c>
      <c r="JD130" s="5">
        <f t="shared" ca="1" si="559"/>
        <v>0</v>
      </c>
      <c r="JE130" s="5"/>
      <c r="JF130" s="5">
        <f t="shared" ca="1" si="635"/>
        <v>200.86699999999999</v>
      </c>
      <c r="JG130" s="5">
        <f t="shared" ca="1" si="635"/>
        <v>65.357699999999994</v>
      </c>
      <c r="JH130" s="5">
        <f t="shared" ca="1" si="635"/>
        <v>30.413499999999999</v>
      </c>
      <c r="JI130" s="5">
        <f t="shared" ca="1" si="635"/>
        <v>55.126899999999999</v>
      </c>
      <c r="JJ130" s="5">
        <f t="shared" ca="1" si="635"/>
        <v>0</v>
      </c>
      <c r="JK130" s="5">
        <f t="shared" ca="1" si="635"/>
        <v>4.1579300000000003</v>
      </c>
      <c r="JL130" s="5">
        <f t="shared" ca="1" si="635"/>
        <v>2.5238100000000001</v>
      </c>
      <c r="JM130" s="5">
        <f t="shared" ca="1" si="635"/>
        <v>43.287300000000002</v>
      </c>
      <c r="JN130" s="5"/>
      <c r="JO130" s="19">
        <f t="shared" ca="1" si="505"/>
        <v>72.768871443542338</v>
      </c>
      <c r="JP130" s="19">
        <f t="shared" ca="1" si="506"/>
        <v>33.542928235206361</v>
      </c>
      <c r="JQ130" s="19">
        <f t="shared" ca="1" si="507"/>
        <v>3.2962875448927602</v>
      </c>
      <c r="JR130" s="19">
        <f t="shared" ca="1" si="508"/>
        <v>6.8482024621558217</v>
      </c>
      <c r="JS130" s="19">
        <f t="shared" ca="1" si="509"/>
        <v>0</v>
      </c>
      <c r="JT130" s="19">
        <f t="shared" ca="1" si="510"/>
        <v>0.51975105598215854</v>
      </c>
      <c r="JU130" s="19">
        <f t="shared" ca="1" si="511"/>
        <v>1.3957779360704707</v>
      </c>
      <c r="JV130" s="19">
        <f t="shared" ca="1" si="512"/>
        <v>5.3181347659236433</v>
      </c>
      <c r="JW130" s="19">
        <f t="shared" ca="1" si="513"/>
        <v>20.360829644326262</v>
      </c>
      <c r="JX130" s="19">
        <f t="shared" ca="1" si="514"/>
        <v>1.4869117286183657</v>
      </c>
      <c r="JY130" s="19">
        <f t="shared" ca="1" si="515"/>
        <v>0</v>
      </c>
    </row>
    <row r="131" spans="1:285" ht="15" customHeight="1" x14ac:dyDescent="0.25">
      <c r="A131" s="5">
        <f>IF('Old Results'!E111='New Results'!E111,'New Results'!E111,"0")</f>
        <v>53627.8</v>
      </c>
      <c r="B131" s="5">
        <f t="shared" si="561"/>
        <v>0</v>
      </c>
      <c r="C131" s="27">
        <f t="shared" si="413"/>
        <v>110</v>
      </c>
      <c r="D131" s="41" t="str">
        <f>'Old Results'!C111</f>
        <v>0314806-OffMed-LabwExhPVAV</v>
      </c>
      <c r="E131" s="41" t="str">
        <f>'New Results'!C111</f>
        <v>0314806-OffMed-LabwExhPVAV</v>
      </c>
      <c r="F131" s="5">
        <f t="shared" ca="1" si="580"/>
        <v>0</v>
      </c>
      <c r="G131" s="5">
        <f t="shared" ca="1" si="581"/>
        <v>0</v>
      </c>
      <c r="H131" s="5">
        <f t="shared" ca="1" si="582"/>
        <v>0</v>
      </c>
      <c r="I131" s="5">
        <f t="shared" ca="1" si="583"/>
        <v>0</v>
      </c>
      <c r="J131" s="5">
        <f t="shared" ca="1" si="584"/>
        <v>0</v>
      </c>
      <c r="K131" s="5">
        <f t="shared" ca="1" si="585"/>
        <v>0</v>
      </c>
      <c r="L131" s="5">
        <f t="shared" ca="1" si="586"/>
        <v>0</v>
      </c>
      <c r="M131" s="5">
        <f t="shared" ca="1" si="587"/>
        <v>0</v>
      </c>
      <c r="N131" s="5">
        <f t="shared" ca="1" si="588"/>
        <v>0</v>
      </c>
      <c r="O131" s="5">
        <f t="shared" ca="1" si="589"/>
        <v>0</v>
      </c>
      <c r="P131" s="5">
        <f t="shared" ca="1" si="590"/>
        <v>0</v>
      </c>
      <c r="Q131" s="5">
        <f t="shared" ca="1" si="590"/>
        <v>0</v>
      </c>
      <c r="R131" s="5">
        <f t="shared" ca="1" si="591"/>
        <v>0</v>
      </c>
      <c r="S131" s="5">
        <f t="shared" ca="1" si="592"/>
        <v>0</v>
      </c>
      <c r="T131" s="5">
        <f t="shared" ca="1" si="593"/>
        <v>0</v>
      </c>
      <c r="U131" s="5">
        <f t="shared" ca="1" si="594"/>
        <v>0</v>
      </c>
      <c r="V131" s="5">
        <f t="shared" ca="1" si="595"/>
        <v>0</v>
      </c>
      <c r="W131" s="5">
        <f t="shared" ca="1" si="596"/>
        <v>0</v>
      </c>
      <c r="X131" s="5">
        <f t="shared" ca="1" si="597"/>
        <v>0</v>
      </c>
      <c r="Y131" s="5">
        <f t="shared" ca="1" si="598"/>
        <v>0</v>
      </c>
      <c r="Z131" s="5">
        <f t="shared" ca="1" si="599"/>
        <v>0</v>
      </c>
      <c r="AA131" s="5">
        <f t="shared" ca="1" si="600"/>
        <v>0</v>
      </c>
      <c r="AB131" s="5">
        <f t="shared" ca="1" si="601"/>
        <v>0</v>
      </c>
      <c r="AC131" s="5">
        <f t="shared" ca="1" si="601"/>
        <v>0</v>
      </c>
      <c r="AD131" s="37">
        <f t="shared" ca="1" si="602"/>
        <v>0</v>
      </c>
      <c r="AE131" s="37">
        <f t="shared" ca="1" si="603"/>
        <v>0</v>
      </c>
      <c r="AF131" s="37">
        <f t="shared" ca="1" si="604"/>
        <v>0</v>
      </c>
      <c r="AG131" s="37">
        <f t="shared" ca="1" si="605"/>
        <v>0</v>
      </c>
      <c r="AH131" s="37">
        <f t="shared" ca="1" si="606"/>
        <v>0</v>
      </c>
      <c r="AI131" s="37">
        <f t="shared" ca="1" si="607"/>
        <v>0</v>
      </c>
      <c r="AJ131" s="37">
        <f t="shared" ca="1" si="608"/>
        <v>0</v>
      </c>
      <c r="AK131" s="37">
        <f t="shared" ca="1" si="609"/>
        <v>0</v>
      </c>
      <c r="AL131" s="33">
        <f t="shared" ca="1" si="631"/>
        <v>78.891099243302918</v>
      </c>
      <c r="AM131" s="33">
        <f t="shared" ca="1" si="632"/>
        <v>78.891099243302918</v>
      </c>
      <c r="AN131" s="24">
        <f t="shared" ca="1" si="462"/>
        <v>0</v>
      </c>
      <c r="AO131" s="34">
        <f t="shared" ca="1" si="576"/>
        <v>273.67500000000001</v>
      </c>
      <c r="AP131" s="34">
        <f t="shared" ca="1" si="577"/>
        <v>273.67500000000001</v>
      </c>
      <c r="AQ131" s="45">
        <f t="shared" ca="1" si="546"/>
        <v>0</v>
      </c>
      <c r="AR131" s="34">
        <f t="shared" ca="1" si="629"/>
        <v>-64.8</v>
      </c>
      <c r="AS131" s="34">
        <f t="shared" ca="1" si="630"/>
        <v>-64.8</v>
      </c>
      <c r="AT131" s="47">
        <f t="shared" ca="1" si="547"/>
        <v>0</v>
      </c>
      <c r="AU131" s="5"/>
      <c r="AV131" s="5">
        <f t="shared" ca="1" si="520"/>
        <v>0</v>
      </c>
      <c r="AW131" s="5">
        <f t="shared" ca="1" si="521"/>
        <v>0</v>
      </c>
      <c r="AX131" s="5">
        <f t="shared" ca="1" si="522"/>
        <v>0</v>
      </c>
      <c r="AY131" s="5">
        <f t="shared" ca="1" si="523"/>
        <v>0</v>
      </c>
      <c r="AZ131" s="5">
        <f t="shared" ca="1" si="524"/>
        <v>0</v>
      </c>
      <c r="BA131" s="5">
        <f t="shared" ca="1" si="525"/>
        <v>0</v>
      </c>
      <c r="BB131" s="5">
        <f t="shared" ca="1" si="526"/>
        <v>0</v>
      </c>
      <c r="BC131" s="5">
        <f t="shared" ca="1" si="527"/>
        <v>0</v>
      </c>
      <c r="BD131" s="5">
        <f t="shared" ca="1" si="528"/>
        <v>0</v>
      </c>
      <c r="BE131" s="5">
        <f t="shared" ca="1" si="529"/>
        <v>0</v>
      </c>
      <c r="BF131" s="5">
        <f t="shared" ca="1" si="530"/>
        <v>0</v>
      </c>
      <c r="BG131" s="5">
        <f t="shared" ca="1" si="531"/>
        <v>0</v>
      </c>
      <c r="BH131" s="5">
        <f t="shared" ca="1" si="610"/>
        <v>0</v>
      </c>
      <c r="BI131" s="5">
        <f t="shared" ca="1" si="611"/>
        <v>0</v>
      </c>
      <c r="BJ131" s="5">
        <f t="shared" ca="1" si="612"/>
        <v>0</v>
      </c>
      <c r="BK131" s="5">
        <f t="shared" ca="1" si="613"/>
        <v>0</v>
      </c>
      <c r="BL131" s="5">
        <f t="shared" ca="1" si="614"/>
        <v>0</v>
      </c>
      <c r="BM131" s="5">
        <f t="shared" ca="1" si="615"/>
        <v>0</v>
      </c>
      <c r="BN131" s="5">
        <f t="shared" ca="1" si="616"/>
        <v>0</v>
      </c>
      <c r="BO131" s="5">
        <f t="shared" ca="1" si="617"/>
        <v>0</v>
      </c>
      <c r="BP131" s="5">
        <f t="shared" ca="1" si="618"/>
        <v>0</v>
      </c>
      <c r="BQ131" s="5">
        <f t="shared" ca="1" si="619"/>
        <v>0</v>
      </c>
      <c r="BR131" s="5">
        <f t="shared" ca="1" si="620"/>
        <v>0</v>
      </c>
      <c r="BS131" s="5">
        <f t="shared" ca="1" si="620"/>
        <v>0</v>
      </c>
      <c r="BT131" s="37">
        <f t="shared" ca="1" si="621"/>
        <v>0</v>
      </c>
      <c r="BU131" s="37">
        <f t="shared" ca="1" si="622"/>
        <v>0</v>
      </c>
      <c r="BV131" s="37">
        <f t="shared" ca="1" si="623"/>
        <v>0</v>
      </c>
      <c r="BW131" s="37">
        <f t="shared" ca="1" si="624"/>
        <v>0</v>
      </c>
      <c r="BX131" s="37">
        <f t="shared" ca="1" si="625"/>
        <v>0</v>
      </c>
      <c r="BY131" s="37">
        <f t="shared" ca="1" si="626"/>
        <v>0</v>
      </c>
      <c r="BZ131" s="37">
        <f t="shared" ca="1" si="627"/>
        <v>0</v>
      </c>
      <c r="CA131" s="19">
        <f t="shared" ca="1" si="628"/>
        <v>0</v>
      </c>
      <c r="CB131" s="33">
        <f t="shared" ca="1" si="532"/>
        <v>58.528524011799846</v>
      </c>
      <c r="CC131" s="33">
        <f t="shared" ca="1" si="533"/>
        <v>58.528524011799846</v>
      </c>
      <c r="CD131" s="24">
        <f t="shared" ca="1" si="482"/>
        <v>0</v>
      </c>
      <c r="CE131" s="34">
        <f t="shared" ca="1" si="578"/>
        <v>208.852</v>
      </c>
      <c r="CF131" s="34">
        <f t="shared" ca="1" si="579"/>
        <v>208.852</v>
      </c>
      <c r="CG131" s="45">
        <f t="shared" ca="1" si="633"/>
        <v>0</v>
      </c>
      <c r="CH131" s="5"/>
      <c r="CJ131" s="5">
        <f t="shared" ca="1" si="548"/>
        <v>88</v>
      </c>
      <c r="CK131" s="5">
        <f t="shared" ca="1" si="549"/>
        <v>87</v>
      </c>
      <c r="CL131" s="63">
        <f t="shared" ca="1" si="550"/>
        <v>1.1363636363636354E-2</v>
      </c>
      <c r="CO131" s="5">
        <f t="shared" ca="1" si="636"/>
        <v>618891</v>
      </c>
      <c r="CP131" s="5">
        <f t="shared" ca="1" si="636"/>
        <v>115.08199999999999</v>
      </c>
      <c r="CQ131" s="5">
        <f t="shared" ca="1" si="636"/>
        <v>147834</v>
      </c>
      <c r="CR131" s="5">
        <f t="shared" ca="1" si="636"/>
        <v>110957</v>
      </c>
      <c r="CS131" s="5">
        <f t="shared" ca="1" si="636"/>
        <v>0</v>
      </c>
      <c r="CT131" s="5">
        <f t="shared" ca="1" si="636"/>
        <v>13571.4</v>
      </c>
      <c r="CU131" s="5">
        <f t="shared" ca="1" si="636"/>
        <v>0</v>
      </c>
      <c r="CV131" s="5">
        <f t="shared" ca="1" si="636"/>
        <v>87667.9</v>
      </c>
      <c r="CW131" s="5">
        <f t="shared" ca="1" si="636"/>
        <v>235375</v>
      </c>
      <c r="CX131" s="5">
        <f t="shared" ca="1" si="636"/>
        <v>23370.400000000001</v>
      </c>
      <c r="CY131" s="5">
        <f t="shared" ca="1" si="636"/>
        <v>0</v>
      </c>
      <c r="CZ131" s="5">
        <f t="shared" ca="1" si="640"/>
        <v>0</v>
      </c>
      <c r="DA131" s="5"/>
      <c r="DB131" s="5">
        <f t="shared" ca="1" si="637"/>
        <v>21191</v>
      </c>
      <c r="DC131" s="5">
        <f t="shared" ca="1" si="637"/>
        <v>17687.400000000001</v>
      </c>
      <c r="DD131" s="5">
        <f t="shared" ca="1" si="637"/>
        <v>0</v>
      </c>
      <c r="DE131" s="5">
        <f t="shared" ca="1" si="637"/>
        <v>0</v>
      </c>
      <c r="DF131" s="5">
        <f t="shared" ca="1" si="637"/>
        <v>0</v>
      </c>
      <c r="DG131" s="5">
        <f t="shared" ca="1" si="637"/>
        <v>0</v>
      </c>
      <c r="DH131" s="5">
        <f t="shared" ca="1" si="637"/>
        <v>615.56299999999999</v>
      </c>
      <c r="DI131" s="5">
        <f t="shared" ca="1" si="637"/>
        <v>0</v>
      </c>
      <c r="DJ131" s="5">
        <f t="shared" ca="1" si="637"/>
        <v>2888.07</v>
      </c>
      <c r="DK131" s="5">
        <f t="shared" ca="1" si="637"/>
        <v>0</v>
      </c>
      <c r="DL131" s="5">
        <f t="shared" ca="1" si="637"/>
        <v>0</v>
      </c>
      <c r="DM131" s="5">
        <f t="shared" ca="1" si="641"/>
        <v>0</v>
      </c>
      <c r="DN131" s="5"/>
      <c r="DO131" s="5">
        <f t="shared" ca="1" si="566"/>
        <v>273.67500000000001</v>
      </c>
      <c r="DP131" s="5">
        <f t="shared" ca="1" si="566"/>
        <v>61.813800000000001</v>
      </c>
      <c r="DQ131" s="5">
        <f t="shared" ca="1" si="566"/>
        <v>97.504000000000005</v>
      </c>
      <c r="DR131" s="5">
        <f t="shared" ca="1" si="566"/>
        <v>57.552799999999998</v>
      </c>
      <c r="DS131" s="5">
        <f t="shared" ca="1" si="566"/>
        <v>0</v>
      </c>
      <c r="DT131" s="5">
        <f t="shared" ca="1" si="566"/>
        <v>6.8704999999999998</v>
      </c>
      <c r="DU131" s="5">
        <f t="shared" ca="1" si="566"/>
        <v>2.0709300000000002</v>
      </c>
      <c r="DV131" s="5">
        <f t="shared" ca="1" si="566"/>
        <v>47.863100000000003</v>
      </c>
      <c r="DW131" s="5"/>
      <c r="DX131" s="19">
        <f t="shared" ca="1" si="483"/>
        <v>78.891099243302918</v>
      </c>
      <c r="DY131" s="19">
        <f t="shared" ca="1" si="484"/>
        <v>32.989096322877316</v>
      </c>
      <c r="DZ131" s="19">
        <f t="shared" ca="1" si="485"/>
        <v>9.4057486602098166</v>
      </c>
      <c r="EA131" s="19">
        <f t="shared" ca="1" si="486"/>
        <v>7.059496828137644</v>
      </c>
      <c r="EB131" s="19">
        <f t="shared" ca="1" si="487"/>
        <v>0</v>
      </c>
      <c r="EC131" s="19">
        <f t="shared" ca="1" si="488"/>
        <v>0.86346292035101191</v>
      </c>
      <c r="ED131" s="19">
        <f t="shared" ca="1" si="489"/>
        <v>1.1478430963045285</v>
      </c>
      <c r="EE131" s="19">
        <f t="shared" ca="1" si="490"/>
        <v>5.5777577077560512</v>
      </c>
      <c r="EF131" s="19">
        <f t="shared" ca="1" si="491"/>
        <v>20.360829644326262</v>
      </c>
      <c r="EG131" s="19">
        <f t="shared" ca="1" si="492"/>
        <v>1.4869117286183657</v>
      </c>
      <c r="EH131" s="19">
        <f t="shared" ca="1" si="493"/>
        <v>0</v>
      </c>
      <c r="EI131" s="5"/>
      <c r="EJ131" s="5"/>
      <c r="EK131" s="5"/>
      <c r="EL131" s="5">
        <f t="shared" ca="1" si="572"/>
        <v>618891</v>
      </c>
      <c r="EM131" s="5">
        <f t="shared" ca="1" si="572"/>
        <v>115.08199999999999</v>
      </c>
      <c r="EN131" s="5">
        <f t="shared" ca="1" si="572"/>
        <v>147834</v>
      </c>
      <c r="EO131" s="5">
        <f t="shared" ca="1" si="572"/>
        <v>110957</v>
      </c>
      <c r="EP131" s="5">
        <f t="shared" ca="1" si="572"/>
        <v>0</v>
      </c>
      <c r="EQ131" s="5">
        <f t="shared" ca="1" si="572"/>
        <v>13571.4</v>
      </c>
      <c r="ER131" s="5">
        <f t="shared" ca="1" si="572"/>
        <v>0</v>
      </c>
      <c r="ES131" s="5">
        <f t="shared" ca="1" si="572"/>
        <v>87667.9</v>
      </c>
      <c r="ET131" s="5">
        <f t="shared" ca="1" si="572"/>
        <v>235375</v>
      </c>
      <c r="EU131" s="5">
        <f t="shared" ca="1" si="572"/>
        <v>23370.400000000001</v>
      </c>
      <c r="EV131" s="5">
        <f t="shared" ca="1" si="572"/>
        <v>0</v>
      </c>
      <c r="EW131" s="5">
        <f t="shared" ca="1" si="552"/>
        <v>0</v>
      </c>
      <c r="EX131" s="5"/>
      <c r="EY131" s="5">
        <f t="shared" ca="1" si="573"/>
        <v>21191</v>
      </c>
      <c r="EZ131" s="5">
        <f t="shared" ca="1" si="573"/>
        <v>17687.400000000001</v>
      </c>
      <c r="FA131" s="5">
        <f t="shared" ca="1" si="573"/>
        <v>0</v>
      </c>
      <c r="FB131" s="5">
        <f t="shared" ca="1" si="573"/>
        <v>0</v>
      </c>
      <c r="FC131" s="5">
        <f t="shared" ca="1" si="573"/>
        <v>0</v>
      </c>
      <c r="FD131" s="5">
        <f t="shared" ca="1" si="573"/>
        <v>0</v>
      </c>
      <c r="FE131" s="5">
        <f t="shared" ca="1" si="573"/>
        <v>615.56299999999999</v>
      </c>
      <c r="FF131" s="5">
        <f t="shared" ca="1" si="573"/>
        <v>0</v>
      </c>
      <c r="FG131" s="5">
        <f t="shared" ca="1" si="573"/>
        <v>2888.07</v>
      </c>
      <c r="FH131" s="5">
        <f t="shared" ca="1" si="573"/>
        <v>0</v>
      </c>
      <c r="FI131" s="5">
        <f t="shared" ca="1" si="573"/>
        <v>0</v>
      </c>
      <c r="FJ131" s="5">
        <f t="shared" ca="1" si="554"/>
        <v>0</v>
      </c>
      <c r="FK131" s="5"/>
      <c r="FL131" s="5">
        <f t="shared" ca="1" si="634"/>
        <v>273.67500000000001</v>
      </c>
      <c r="FM131" s="5">
        <f t="shared" ca="1" si="634"/>
        <v>61.813800000000001</v>
      </c>
      <c r="FN131" s="5">
        <f t="shared" ca="1" si="634"/>
        <v>97.504000000000005</v>
      </c>
      <c r="FO131" s="5">
        <f t="shared" ca="1" si="634"/>
        <v>57.552799999999998</v>
      </c>
      <c r="FP131" s="5">
        <f t="shared" ca="1" si="634"/>
        <v>0</v>
      </c>
      <c r="FQ131" s="5">
        <f t="shared" ca="1" si="634"/>
        <v>6.8704999999999998</v>
      </c>
      <c r="FR131" s="5">
        <f t="shared" ca="1" si="634"/>
        <v>2.0709300000000002</v>
      </c>
      <c r="FS131" s="5">
        <f t="shared" ca="1" si="634"/>
        <v>47.863100000000003</v>
      </c>
      <c r="FT131" s="5"/>
      <c r="FU131" s="19">
        <f t="shared" ca="1" si="494"/>
        <v>78.891099243302918</v>
      </c>
      <c r="FV131" s="19">
        <f t="shared" ca="1" si="495"/>
        <v>32.989096322877316</v>
      </c>
      <c r="FW131" s="19">
        <f t="shared" ca="1" si="496"/>
        <v>9.4057486602098166</v>
      </c>
      <c r="FX131" s="19">
        <f t="shared" ca="1" si="497"/>
        <v>7.059496828137644</v>
      </c>
      <c r="FY131" s="19">
        <f t="shared" ca="1" si="498"/>
        <v>0</v>
      </c>
      <c r="FZ131" s="19">
        <f t="shared" ca="1" si="499"/>
        <v>0.86346292035101191</v>
      </c>
      <c r="GA131" s="19">
        <f t="shared" ca="1" si="500"/>
        <v>1.1478430963045285</v>
      </c>
      <c r="GB131" s="19">
        <f t="shared" ca="1" si="501"/>
        <v>5.5777577077560512</v>
      </c>
      <c r="GC131" s="19">
        <f t="shared" ca="1" si="502"/>
        <v>20.360829644326262</v>
      </c>
      <c r="GD131" s="19">
        <f t="shared" ca="1" si="503"/>
        <v>1.4869117286183657</v>
      </c>
      <c r="GE131" s="19">
        <f t="shared" ca="1" si="504"/>
        <v>0</v>
      </c>
      <c r="GF131" s="5"/>
      <c r="GG131" s="5"/>
      <c r="GH131" s="5"/>
      <c r="GI131" s="5">
        <f t="shared" ca="1" si="638"/>
        <v>560415</v>
      </c>
      <c r="GJ131" s="5">
        <f t="shared" ca="1" si="638"/>
        <v>48.835799999999999</v>
      </c>
      <c r="GK131" s="5">
        <f t="shared" ca="1" si="638"/>
        <v>106864</v>
      </c>
      <c r="GL131" s="5">
        <f t="shared" ca="1" si="638"/>
        <v>105002</v>
      </c>
      <c r="GM131" s="5">
        <f t="shared" ca="1" si="638"/>
        <v>0</v>
      </c>
      <c r="GN131" s="5">
        <f t="shared" ca="1" si="638"/>
        <v>6618.88</v>
      </c>
      <c r="GO131" s="5">
        <f t="shared" ca="1" si="638"/>
        <v>0</v>
      </c>
      <c r="GP131" s="5">
        <f t="shared" ca="1" si="638"/>
        <v>83134.899999999994</v>
      </c>
      <c r="GQ131" s="5">
        <f t="shared" ca="1" si="638"/>
        <v>235375</v>
      </c>
      <c r="GR131" s="5">
        <f t="shared" ca="1" si="638"/>
        <v>23370.400000000001</v>
      </c>
      <c r="GS131" s="5">
        <f t="shared" ca="1" si="638"/>
        <v>0</v>
      </c>
      <c r="GT131" s="5">
        <f t="shared" ca="1" si="642"/>
        <v>0</v>
      </c>
      <c r="GU131" s="5"/>
      <c r="GV131" s="5">
        <f t="shared" ca="1" si="639"/>
        <v>12266.2</v>
      </c>
      <c r="GW131" s="5">
        <f t="shared" ca="1" si="639"/>
        <v>8731.14</v>
      </c>
      <c r="GX131" s="5">
        <f t="shared" ca="1" si="639"/>
        <v>0</v>
      </c>
      <c r="GY131" s="5">
        <f t="shared" ca="1" si="639"/>
        <v>0</v>
      </c>
      <c r="GZ131" s="5">
        <f t="shared" ca="1" si="639"/>
        <v>0</v>
      </c>
      <c r="HA131" s="5">
        <f t="shared" ca="1" si="639"/>
        <v>0</v>
      </c>
      <c r="HB131" s="5">
        <f t="shared" ca="1" si="639"/>
        <v>646.947</v>
      </c>
      <c r="HC131" s="5">
        <f t="shared" ca="1" si="639"/>
        <v>0</v>
      </c>
      <c r="HD131" s="5">
        <f t="shared" ca="1" si="639"/>
        <v>2888.07</v>
      </c>
      <c r="HE131" s="5">
        <f t="shared" ca="1" si="639"/>
        <v>0</v>
      </c>
      <c r="HF131" s="5">
        <f t="shared" ca="1" si="639"/>
        <v>0</v>
      </c>
      <c r="HG131" s="5">
        <f t="shared" ca="1" si="643"/>
        <v>0</v>
      </c>
      <c r="HH131" s="5"/>
      <c r="HI131" s="5">
        <f t="shared" ca="1" si="571"/>
        <v>208.852</v>
      </c>
      <c r="HJ131" s="5">
        <f t="shared" ca="1" si="571"/>
        <v>31.0564</v>
      </c>
      <c r="HK131" s="5">
        <f t="shared" ca="1" si="571"/>
        <v>71.888300000000001</v>
      </c>
      <c r="HL131" s="5">
        <f t="shared" ca="1" si="571"/>
        <v>54.887300000000003</v>
      </c>
      <c r="HM131" s="5">
        <f t="shared" ca="1" si="571"/>
        <v>0</v>
      </c>
      <c r="HN131" s="5">
        <f t="shared" ca="1" si="571"/>
        <v>3.25196</v>
      </c>
      <c r="HO131" s="5">
        <f t="shared" ca="1" si="571"/>
        <v>2.1764100000000002</v>
      </c>
      <c r="HP131" s="5">
        <f t="shared" ca="1" si="571"/>
        <v>45.591500000000003</v>
      </c>
      <c r="HQ131" s="5"/>
      <c r="HR131" s="19">
        <f t="shared" ca="1" si="535"/>
        <v>58.528524011799846</v>
      </c>
      <c r="HS131" s="19">
        <f t="shared" ca="1" si="536"/>
        <v>16.284103165701371</v>
      </c>
      <c r="HT131" s="19">
        <f t="shared" ca="1" si="537"/>
        <v>6.7990849522076235</v>
      </c>
      <c r="HU131" s="19">
        <f t="shared" ca="1" si="538"/>
        <v>6.6806175901304909</v>
      </c>
      <c r="HV131" s="19">
        <f t="shared" ca="1" si="539"/>
        <v>0</v>
      </c>
      <c r="HW131" s="19">
        <f t="shared" ca="1" si="540"/>
        <v>0.42111775161390169</v>
      </c>
      <c r="HX131" s="19">
        <f t="shared" ca="1" si="541"/>
        <v>1.2063649823412483</v>
      </c>
      <c r="HY131" s="19">
        <f t="shared" ca="1" si="542"/>
        <v>5.2893513961042586</v>
      </c>
      <c r="HZ131" s="19">
        <f t="shared" ca="1" si="543"/>
        <v>20.360829644326262</v>
      </c>
      <c r="IA131" s="19">
        <f t="shared" ca="1" si="544"/>
        <v>1.4869117286183657</v>
      </c>
      <c r="IB131" s="19">
        <f t="shared" ca="1" si="545"/>
        <v>0</v>
      </c>
      <c r="IC131" s="5"/>
      <c r="ID131" s="5"/>
      <c r="IE131" s="5"/>
      <c r="IF131" s="5">
        <f t="shared" ca="1" si="574"/>
        <v>560415</v>
      </c>
      <c r="IG131" s="5">
        <f t="shared" ca="1" si="574"/>
        <v>48.835799999999999</v>
      </c>
      <c r="IH131" s="5">
        <f t="shared" ca="1" si="574"/>
        <v>106864</v>
      </c>
      <c r="II131" s="5">
        <f t="shared" ca="1" si="574"/>
        <v>105002</v>
      </c>
      <c r="IJ131" s="5">
        <f t="shared" ca="1" si="574"/>
        <v>0</v>
      </c>
      <c r="IK131" s="5">
        <f t="shared" ca="1" si="574"/>
        <v>6618.88</v>
      </c>
      <c r="IL131" s="5">
        <f t="shared" ca="1" si="574"/>
        <v>0</v>
      </c>
      <c r="IM131" s="5">
        <f t="shared" ca="1" si="574"/>
        <v>83134.899999999994</v>
      </c>
      <c r="IN131" s="5">
        <f t="shared" ca="1" si="574"/>
        <v>235375</v>
      </c>
      <c r="IO131" s="5">
        <f t="shared" ca="1" si="574"/>
        <v>23370.400000000001</v>
      </c>
      <c r="IP131" s="5">
        <f t="shared" ca="1" si="574"/>
        <v>0</v>
      </c>
      <c r="IQ131" s="5">
        <f t="shared" ca="1" si="557"/>
        <v>0</v>
      </c>
      <c r="IR131" s="5"/>
      <c r="IS131" s="5">
        <f t="shared" ca="1" si="575"/>
        <v>12266.2</v>
      </c>
      <c r="IT131" s="5">
        <f t="shared" ca="1" si="575"/>
        <v>8731.14</v>
      </c>
      <c r="IU131" s="5">
        <f t="shared" ca="1" si="575"/>
        <v>0</v>
      </c>
      <c r="IV131" s="5">
        <f t="shared" ca="1" si="575"/>
        <v>0</v>
      </c>
      <c r="IW131" s="5">
        <f t="shared" ca="1" si="575"/>
        <v>0</v>
      </c>
      <c r="IX131" s="5">
        <f t="shared" ca="1" si="575"/>
        <v>0</v>
      </c>
      <c r="IY131" s="5">
        <f t="shared" ca="1" si="575"/>
        <v>646.947</v>
      </c>
      <c r="IZ131" s="5">
        <f t="shared" ca="1" si="575"/>
        <v>0</v>
      </c>
      <c r="JA131" s="5">
        <f t="shared" ca="1" si="575"/>
        <v>2888.07</v>
      </c>
      <c r="JB131" s="5">
        <f t="shared" ca="1" si="575"/>
        <v>0</v>
      </c>
      <c r="JC131" s="5">
        <f t="shared" ca="1" si="575"/>
        <v>0</v>
      </c>
      <c r="JD131" s="5">
        <f t="shared" ca="1" si="559"/>
        <v>0</v>
      </c>
      <c r="JE131" s="5"/>
      <c r="JF131" s="5">
        <f t="shared" ca="1" si="635"/>
        <v>208.852</v>
      </c>
      <c r="JG131" s="5">
        <f t="shared" ca="1" si="635"/>
        <v>31.0564</v>
      </c>
      <c r="JH131" s="5">
        <f t="shared" ca="1" si="635"/>
        <v>71.888300000000001</v>
      </c>
      <c r="JI131" s="5">
        <f t="shared" ca="1" si="635"/>
        <v>54.887300000000003</v>
      </c>
      <c r="JJ131" s="5">
        <f t="shared" ca="1" si="635"/>
        <v>0</v>
      </c>
      <c r="JK131" s="5">
        <f t="shared" ca="1" si="635"/>
        <v>3.25196</v>
      </c>
      <c r="JL131" s="5">
        <f t="shared" ca="1" si="635"/>
        <v>2.1764100000000002</v>
      </c>
      <c r="JM131" s="5">
        <f t="shared" ca="1" si="635"/>
        <v>45.591500000000003</v>
      </c>
      <c r="JN131" s="5"/>
      <c r="JO131" s="19">
        <f t="shared" ca="1" si="505"/>
        <v>58.528524011799846</v>
      </c>
      <c r="JP131" s="19">
        <f t="shared" ca="1" si="506"/>
        <v>16.284103165701371</v>
      </c>
      <c r="JQ131" s="19">
        <f t="shared" ca="1" si="507"/>
        <v>6.7990849522076235</v>
      </c>
      <c r="JR131" s="19">
        <f t="shared" ca="1" si="508"/>
        <v>6.6806175901304909</v>
      </c>
      <c r="JS131" s="19">
        <f t="shared" ca="1" si="509"/>
        <v>0</v>
      </c>
      <c r="JT131" s="19">
        <f t="shared" ca="1" si="510"/>
        <v>0.42111775161390169</v>
      </c>
      <c r="JU131" s="19">
        <f t="shared" ca="1" si="511"/>
        <v>1.2063649823412483</v>
      </c>
      <c r="JV131" s="19">
        <f t="shared" ca="1" si="512"/>
        <v>5.2893513961042586</v>
      </c>
      <c r="JW131" s="19">
        <f t="shared" ca="1" si="513"/>
        <v>20.360829644326262</v>
      </c>
      <c r="JX131" s="19">
        <f t="shared" ca="1" si="514"/>
        <v>1.4869117286183657</v>
      </c>
      <c r="JY131" s="19">
        <f t="shared" ca="1" si="515"/>
        <v>0</v>
      </c>
    </row>
    <row r="132" spans="1:285" ht="15" customHeight="1" x14ac:dyDescent="0.25">
      <c r="A132" s="5">
        <f>IF('Old Results'!E112='New Results'!E112,'New Results'!E112,"0")</f>
        <v>498589</v>
      </c>
      <c r="B132" s="5">
        <f t="shared" si="561"/>
        <v>0</v>
      </c>
      <c r="C132" s="27">
        <f t="shared" si="413"/>
        <v>111</v>
      </c>
      <c r="D132" s="41" t="str">
        <f>'Old Results'!C112</f>
        <v>0400006-OffLrg-Baserun</v>
      </c>
      <c r="E132" s="41" t="str">
        <f>'New Results'!C112</f>
        <v>0400006-OffLrg-Baserun</v>
      </c>
      <c r="F132" s="5">
        <f t="shared" ca="1" si="580"/>
        <v>0</v>
      </c>
      <c r="G132" s="5">
        <f t="shared" ca="1" si="581"/>
        <v>0</v>
      </c>
      <c r="H132" s="5">
        <f t="shared" ca="1" si="582"/>
        <v>0</v>
      </c>
      <c r="I132" s="5">
        <f t="shared" ca="1" si="583"/>
        <v>0</v>
      </c>
      <c r="J132" s="5">
        <f t="shared" ca="1" si="584"/>
        <v>0</v>
      </c>
      <c r="K132" s="5">
        <f t="shared" ca="1" si="585"/>
        <v>0</v>
      </c>
      <c r="L132" s="5">
        <f t="shared" ca="1" si="586"/>
        <v>0</v>
      </c>
      <c r="M132" s="5">
        <f t="shared" ca="1" si="587"/>
        <v>0</v>
      </c>
      <c r="N132" s="5">
        <f t="shared" ca="1" si="588"/>
        <v>0</v>
      </c>
      <c r="O132" s="5">
        <f t="shared" ca="1" si="589"/>
        <v>0</v>
      </c>
      <c r="P132" s="5">
        <f t="shared" ca="1" si="590"/>
        <v>0</v>
      </c>
      <c r="Q132" s="5">
        <f t="shared" ca="1" si="590"/>
        <v>0</v>
      </c>
      <c r="R132" s="5">
        <f t="shared" ca="1" si="591"/>
        <v>0</v>
      </c>
      <c r="S132" s="5">
        <f t="shared" ca="1" si="592"/>
        <v>0</v>
      </c>
      <c r="T132" s="5">
        <f t="shared" ca="1" si="593"/>
        <v>0</v>
      </c>
      <c r="U132" s="5">
        <f t="shared" ca="1" si="594"/>
        <v>0</v>
      </c>
      <c r="V132" s="5">
        <f t="shared" ca="1" si="595"/>
        <v>0</v>
      </c>
      <c r="W132" s="5">
        <f t="shared" ca="1" si="596"/>
        <v>0</v>
      </c>
      <c r="X132" s="5">
        <f t="shared" ca="1" si="597"/>
        <v>0</v>
      </c>
      <c r="Y132" s="5">
        <f t="shared" ca="1" si="598"/>
        <v>0</v>
      </c>
      <c r="Z132" s="5">
        <f t="shared" ca="1" si="599"/>
        <v>0</v>
      </c>
      <c r="AA132" s="5">
        <f t="shared" ca="1" si="600"/>
        <v>0</v>
      </c>
      <c r="AB132" s="5">
        <f t="shared" ca="1" si="601"/>
        <v>0</v>
      </c>
      <c r="AC132" s="5">
        <f t="shared" ca="1" si="601"/>
        <v>0</v>
      </c>
      <c r="AD132" s="37">
        <f t="shared" ca="1" si="602"/>
        <v>0</v>
      </c>
      <c r="AE132" s="37">
        <f t="shared" ca="1" si="603"/>
        <v>0</v>
      </c>
      <c r="AF132" s="37">
        <f t="shared" ca="1" si="604"/>
        <v>0</v>
      </c>
      <c r="AG132" s="37">
        <f t="shared" ca="1" si="605"/>
        <v>0</v>
      </c>
      <c r="AH132" s="37">
        <f t="shared" ca="1" si="606"/>
        <v>0</v>
      </c>
      <c r="AI132" s="37">
        <f t="shared" ca="1" si="607"/>
        <v>0</v>
      </c>
      <c r="AJ132" s="37">
        <f t="shared" ca="1" si="608"/>
        <v>0</v>
      </c>
      <c r="AK132" s="37">
        <f t="shared" ca="1" si="609"/>
        <v>0</v>
      </c>
      <c r="AL132" s="33">
        <f t="shared" ca="1" si="631"/>
        <v>28.854386518755927</v>
      </c>
      <c r="AM132" s="33">
        <f t="shared" ca="1" si="632"/>
        <v>28.854386518755927</v>
      </c>
      <c r="AN132" s="24">
        <f t="shared" ca="1" si="462"/>
        <v>0</v>
      </c>
      <c r="AO132" s="34">
        <f t="shared" ca="1" si="576"/>
        <v>96.194400000000002</v>
      </c>
      <c r="AP132" s="34">
        <f t="shared" ca="1" si="577"/>
        <v>96.194400000000002</v>
      </c>
      <c r="AQ132" s="45">
        <f t="shared" ca="1" si="546"/>
        <v>0</v>
      </c>
      <c r="AR132" s="34">
        <f t="shared" ca="1" si="629"/>
        <v>-2.5</v>
      </c>
      <c r="AS132" s="34">
        <f t="shared" ca="1" si="630"/>
        <v>-2.5</v>
      </c>
      <c r="AT132" s="47">
        <f t="shared" ca="1" si="547"/>
        <v>0</v>
      </c>
      <c r="AU132" s="5"/>
      <c r="AV132" s="5">
        <f t="shared" ca="1" si="520"/>
        <v>0</v>
      </c>
      <c r="AW132" s="5">
        <f t="shared" ca="1" si="521"/>
        <v>0</v>
      </c>
      <c r="AX132" s="5">
        <f t="shared" ca="1" si="522"/>
        <v>0</v>
      </c>
      <c r="AY132" s="5">
        <f t="shared" ca="1" si="523"/>
        <v>0</v>
      </c>
      <c r="AZ132" s="5">
        <f t="shared" ca="1" si="524"/>
        <v>0</v>
      </c>
      <c r="BA132" s="5">
        <f t="shared" ca="1" si="525"/>
        <v>0</v>
      </c>
      <c r="BB132" s="5">
        <f t="shared" ca="1" si="526"/>
        <v>0</v>
      </c>
      <c r="BC132" s="5">
        <f t="shared" ca="1" si="527"/>
        <v>0</v>
      </c>
      <c r="BD132" s="5">
        <f t="shared" ca="1" si="528"/>
        <v>0</v>
      </c>
      <c r="BE132" s="5">
        <f t="shared" ca="1" si="529"/>
        <v>0</v>
      </c>
      <c r="BF132" s="5">
        <f t="shared" ca="1" si="530"/>
        <v>0</v>
      </c>
      <c r="BG132" s="5">
        <f t="shared" ca="1" si="531"/>
        <v>0</v>
      </c>
      <c r="BH132" s="5">
        <f t="shared" ca="1" si="610"/>
        <v>0</v>
      </c>
      <c r="BI132" s="5">
        <f t="shared" ca="1" si="611"/>
        <v>0</v>
      </c>
      <c r="BJ132" s="5">
        <f t="shared" ca="1" si="612"/>
        <v>0</v>
      </c>
      <c r="BK132" s="5">
        <f t="shared" ca="1" si="613"/>
        <v>0</v>
      </c>
      <c r="BL132" s="5">
        <f t="shared" ca="1" si="614"/>
        <v>0</v>
      </c>
      <c r="BM132" s="5">
        <f t="shared" ca="1" si="615"/>
        <v>0</v>
      </c>
      <c r="BN132" s="5">
        <f t="shared" ca="1" si="616"/>
        <v>0</v>
      </c>
      <c r="BO132" s="5">
        <f t="shared" ca="1" si="617"/>
        <v>0</v>
      </c>
      <c r="BP132" s="5">
        <f t="shared" ca="1" si="618"/>
        <v>0</v>
      </c>
      <c r="BQ132" s="5">
        <f t="shared" ca="1" si="619"/>
        <v>0</v>
      </c>
      <c r="BR132" s="5">
        <f t="shared" ca="1" si="620"/>
        <v>0</v>
      </c>
      <c r="BS132" s="5">
        <f t="shared" ca="1" si="620"/>
        <v>0</v>
      </c>
      <c r="BT132" s="37">
        <f t="shared" ca="1" si="621"/>
        <v>0</v>
      </c>
      <c r="BU132" s="37">
        <f t="shared" ca="1" si="622"/>
        <v>0</v>
      </c>
      <c r="BV132" s="37">
        <f t="shared" ca="1" si="623"/>
        <v>0</v>
      </c>
      <c r="BW132" s="37">
        <f t="shared" ca="1" si="624"/>
        <v>0</v>
      </c>
      <c r="BX132" s="37">
        <f t="shared" ca="1" si="625"/>
        <v>0</v>
      </c>
      <c r="BY132" s="37">
        <f t="shared" ca="1" si="626"/>
        <v>0</v>
      </c>
      <c r="BZ132" s="37">
        <f t="shared" ca="1" si="627"/>
        <v>0</v>
      </c>
      <c r="CA132" s="19">
        <f t="shared" ca="1" si="628"/>
        <v>0</v>
      </c>
      <c r="CB132" s="33">
        <f t="shared" ca="1" si="532"/>
        <v>28.357331990878258</v>
      </c>
      <c r="CC132" s="33">
        <f t="shared" ca="1" si="533"/>
        <v>28.357331990878258</v>
      </c>
      <c r="CD132" s="24">
        <f t="shared" ca="1" si="482"/>
        <v>0</v>
      </c>
      <c r="CE132" s="34">
        <f t="shared" ca="1" si="578"/>
        <v>93.734099999999998</v>
      </c>
      <c r="CF132" s="34">
        <f t="shared" ca="1" si="579"/>
        <v>93.734099999999998</v>
      </c>
      <c r="CG132" s="45">
        <f t="shared" ca="1" si="633"/>
        <v>0</v>
      </c>
      <c r="CH132" s="5"/>
      <c r="CJ132" s="5">
        <f t="shared" ca="1" si="548"/>
        <v>203</v>
      </c>
      <c r="CK132" s="5">
        <f t="shared" ca="1" si="549"/>
        <v>203</v>
      </c>
      <c r="CL132" s="63">
        <f t="shared" ca="1" si="550"/>
        <v>0</v>
      </c>
      <c r="CO132" s="5">
        <f t="shared" ca="1" si="636"/>
        <v>3533810</v>
      </c>
      <c r="CP132" s="5">
        <f t="shared" ca="1" si="636"/>
        <v>115.309</v>
      </c>
      <c r="CQ132" s="5">
        <f t="shared" ca="1" si="636"/>
        <v>340599</v>
      </c>
      <c r="CR132" s="5">
        <f t="shared" ca="1" si="636"/>
        <v>243027</v>
      </c>
      <c r="CS132" s="5">
        <f t="shared" ca="1" si="636"/>
        <v>2032.59</v>
      </c>
      <c r="CT132" s="5">
        <f t="shared" ca="1" si="636"/>
        <v>229624</v>
      </c>
      <c r="CU132" s="5">
        <f t="shared" ca="1" si="636"/>
        <v>0</v>
      </c>
      <c r="CV132" s="5">
        <f t="shared" ca="1" si="636"/>
        <v>582833</v>
      </c>
      <c r="CW132" s="5">
        <f t="shared" ca="1" si="636"/>
        <v>2135580</v>
      </c>
      <c r="CX132" s="5">
        <f t="shared" ca="1" si="636"/>
        <v>0</v>
      </c>
      <c r="CY132" s="5">
        <f t="shared" ca="1" si="636"/>
        <v>0</v>
      </c>
      <c r="CZ132" s="5">
        <f t="shared" ca="1" si="640"/>
        <v>0</v>
      </c>
      <c r="DA132" s="5"/>
      <c r="DB132" s="5">
        <f t="shared" ca="1" si="637"/>
        <v>23291.200000000001</v>
      </c>
      <c r="DC132" s="5">
        <f t="shared" ca="1" si="637"/>
        <v>17722.2</v>
      </c>
      <c r="DD132" s="5">
        <f t="shared" ca="1" si="637"/>
        <v>0</v>
      </c>
      <c r="DE132" s="5">
        <f t="shared" ca="1" si="637"/>
        <v>0</v>
      </c>
      <c r="DF132" s="5">
        <f t="shared" ca="1" si="637"/>
        <v>0</v>
      </c>
      <c r="DG132" s="5">
        <f t="shared" ca="1" si="637"/>
        <v>0</v>
      </c>
      <c r="DH132" s="5">
        <f t="shared" ca="1" si="637"/>
        <v>5568.97</v>
      </c>
      <c r="DI132" s="5">
        <f t="shared" ca="1" si="637"/>
        <v>0</v>
      </c>
      <c r="DJ132" s="5">
        <f t="shared" ca="1" si="637"/>
        <v>0</v>
      </c>
      <c r="DK132" s="5">
        <f t="shared" ca="1" si="637"/>
        <v>0</v>
      </c>
      <c r="DL132" s="5">
        <f t="shared" ca="1" si="637"/>
        <v>0</v>
      </c>
      <c r="DM132" s="5">
        <f t="shared" ca="1" si="641"/>
        <v>0</v>
      </c>
      <c r="DN132" s="5"/>
      <c r="DO132" s="5">
        <f t="shared" ca="1" si="566"/>
        <v>96.194400000000002</v>
      </c>
      <c r="DP132" s="5">
        <f t="shared" ca="1" si="566"/>
        <v>6.8440500000000002</v>
      </c>
      <c r="DQ132" s="5">
        <f t="shared" ca="1" si="566"/>
        <v>24.915900000000001</v>
      </c>
      <c r="DR132" s="5">
        <f t="shared" ca="1" si="566"/>
        <v>14.1822</v>
      </c>
      <c r="DS132" s="5">
        <f t="shared" ca="1" si="566"/>
        <v>0.19985700000000001</v>
      </c>
      <c r="DT132" s="5">
        <f t="shared" ca="1" si="566"/>
        <v>13.7697</v>
      </c>
      <c r="DU132" s="5">
        <f t="shared" ca="1" si="566"/>
        <v>2.0149400000000002</v>
      </c>
      <c r="DV132" s="5">
        <f t="shared" ref="DO132:DV147" ca="1" si="644">OFFSET(INDIRECT($E$21),$C132,DV$19)</f>
        <v>34.267699999999998</v>
      </c>
      <c r="DW132" s="5"/>
      <c r="DX132" s="19">
        <f t="shared" ca="1" si="483"/>
        <v>28.854386518755927</v>
      </c>
      <c r="DY132" s="19">
        <f t="shared" ca="1" si="484"/>
        <v>3.5552598118049135</v>
      </c>
      <c r="DZ132" s="19">
        <f t="shared" ca="1" si="485"/>
        <v>2.3308251646145419</v>
      </c>
      <c r="EA132" s="19">
        <f t="shared" ca="1" si="486"/>
        <v>1.6631095431307148</v>
      </c>
      <c r="EB132" s="19">
        <f t="shared" ca="1" si="487"/>
        <v>1.3909647184354248E-2</v>
      </c>
      <c r="EC132" s="19">
        <f t="shared" ca="1" si="488"/>
        <v>1.5713886347272001</v>
      </c>
      <c r="ED132" s="19">
        <f t="shared" ca="1" si="489"/>
        <v>1.1169460216731617</v>
      </c>
      <c r="EE132" s="19">
        <f t="shared" ca="1" si="490"/>
        <v>3.9885079614672607</v>
      </c>
      <c r="EF132" s="19">
        <f t="shared" ca="1" si="491"/>
        <v>14.614439869311196</v>
      </c>
      <c r="EG132" s="19">
        <f t="shared" ca="1" si="492"/>
        <v>0</v>
      </c>
      <c r="EH132" s="19">
        <f t="shared" ca="1" si="493"/>
        <v>0</v>
      </c>
      <c r="EI132" s="5"/>
      <c r="EJ132" s="5"/>
      <c r="EK132" s="5"/>
      <c r="EL132" s="5">
        <f t="shared" ca="1" si="572"/>
        <v>3533810</v>
      </c>
      <c r="EM132" s="5">
        <f t="shared" ca="1" si="572"/>
        <v>115.309</v>
      </c>
      <c r="EN132" s="5">
        <f t="shared" ca="1" si="572"/>
        <v>340599</v>
      </c>
      <c r="EO132" s="5">
        <f t="shared" ca="1" si="572"/>
        <v>243027</v>
      </c>
      <c r="EP132" s="5">
        <f t="shared" ca="1" si="572"/>
        <v>2032.59</v>
      </c>
      <c r="EQ132" s="5">
        <f t="shared" ca="1" si="572"/>
        <v>229624</v>
      </c>
      <c r="ER132" s="5">
        <f t="shared" ca="1" si="572"/>
        <v>0</v>
      </c>
      <c r="ES132" s="5">
        <f t="shared" ca="1" si="572"/>
        <v>582833</v>
      </c>
      <c r="ET132" s="5">
        <f t="shared" ca="1" si="572"/>
        <v>2135580</v>
      </c>
      <c r="EU132" s="5">
        <f t="shared" ca="1" si="572"/>
        <v>0</v>
      </c>
      <c r="EV132" s="5">
        <f t="shared" ca="1" si="572"/>
        <v>0</v>
      </c>
      <c r="EW132" s="5">
        <f t="shared" ca="1" si="552"/>
        <v>0</v>
      </c>
      <c r="EX132" s="5"/>
      <c r="EY132" s="5">
        <f t="shared" ca="1" si="573"/>
        <v>23291.200000000001</v>
      </c>
      <c r="EZ132" s="5">
        <f t="shared" ca="1" si="573"/>
        <v>17722.2</v>
      </c>
      <c r="FA132" s="5">
        <f t="shared" ca="1" si="573"/>
        <v>0</v>
      </c>
      <c r="FB132" s="5">
        <f t="shared" ca="1" si="573"/>
        <v>0</v>
      </c>
      <c r="FC132" s="5">
        <f t="shared" ca="1" si="573"/>
        <v>0</v>
      </c>
      <c r="FD132" s="5">
        <f t="shared" ca="1" si="573"/>
        <v>0</v>
      </c>
      <c r="FE132" s="5">
        <f t="shared" ca="1" si="573"/>
        <v>5568.97</v>
      </c>
      <c r="FF132" s="5">
        <f t="shared" ca="1" si="573"/>
        <v>0</v>
      </c>
      <c r="FG132" s="5">
        <f t="shared" ca="1" si="573"/>
        <v>0</v>
      </c>
      <c r="FH132" s="5">
        <f t="shared" ca="1" si="573"/>
        <v>0</v>
      </c>
      <c r="FI132" s="5">
        <f t="shared" ca="1" si="573"/>
        <v>0</v>
      </c>
      <c r="FJ132" s="5">
        <f t="shared" ca="1" si="554"/>
        <v>0</v>
      </c>
      <c r="FK132" s="5"/>
      <c r="FL132" s="5">
        <f t="shared" ca="1" si="634"/>
        <v>96.194400000000002</v>
      </c>
      <c r="FM132" s="5">
        <f t="shared" ca="1" si="634"/>
        <v>6.8440500000000002</v>
      </c>
      <c r="FN132" s="5">
        <f t="shared" ca="1" si="634"/>
        <v>24.915900000000001</v>
      </c>
      <c r="FO132" s="5">
        <f t="shared" ca="1" si="634"/>
        <v>14.1822</v>
      </c>
      <c r="FP132" s="5">
        <f t="shared" ca="1" si="634"/>
        <v>0.19985700000000001</v>
      </c>
      <c r="FQ132" s="5">
        <f t="shared" ca="1" si="634"/>
        <v>13.7697</v>
      </c>
      <c r="FR132" s="5">
        <f t="shared" ca="1" si="634"/>
        <v>2.0149400000000002</v>
      </c>
      <c r="FS132" s="5">
        <f t="shared" ca="1" si="634"/>
        <v>34.267699999999998</v>
      </c>
      <c r="FT132" s="5"/>
      <c r="FU132" s="19">
        <f t="shared" ca="1" si="494"/>
        <v>28.854386518755927</v>
      </c>
      <c r="FV132" s="19">
        <f t="shared" ca="1" si="495"/>
        <v>3.5552598118049135</v>
      </c>
      <c r="FW132" s="19">
        <f t="shared" ca="1" si="496"/>
        <v>2.3308251646145419</v>
      </c>
      <c r="FX132" s="19">
        <f t="shared" ca="1" si="497"/>
        <v>1.6631095431307148</v>
      </c>
      <c r="FY132" s="19">
        <f t="shared" ca="1" si="498"/>
        <v>1.3909647184354248E-2</v>
      </c>
      <c r="FZ132" s="19">
        <f t="shared" ca="1" si="499"/>
        <v>1.5713886347272001</v>
      </c>
      <c r="GA132" s="19">
        <f t="shared" ca="1" si="500"/>
        <v>1.1169460216731617</v>
      </c>
      <c r="GB132" s="19">
        <f t="shared" ca="1" si="501"/>
        <v>3.9885079614672607</v>
      </c>
      <c r="GC132" s="19">
        <f t="shared" ca="1" si="502"/>
        <v>14.614439869311196</v>
      </c>
      <c r="GD132" s="19">
        <f t="shared" ca="1" si="503"/>
        <v>0</v>
      </c>
      <c r="GE132" s="19">
        <f t="shared" ca="1" si="504"/>
        <v>0</v>
      </c>
      <c r="GF132" s="5"/>
      <c r="GG132" s="5"/>
      <c r="GH132" s="5"/>
      <c r="GI132" s="5">
        <f t="shared" ca="1" si="638"/>
        <v>3496150</v>
      </c>
      <c r="GJ132" s="5">
        <f t="shared" ca="1" si="638"/>
        <v>96.976600000000005</v>
      </c>
      <c r="GK132" s="5">
        <f t="shared" ca="1" si="638"/>
        <v>271016</v>
      </c>
      <c r="GL132" s="5">
        <f t="shared" ca="1" si="638"/>
        <v>369946</v>
      </c>
      <c r="GM132" s="5">
        <f t="shared" ca="1" si="638"/>
        <v>37582.400000000001</v>
      </c>
      <c r="GN132" s="5">
        <f t="shared" ca="1" si="638"/>
        <v>99090.2</v>
      </c>
      <c r="GO132" s="5">
        <f t="shared" ca="1" si="638"/>
        <v>0</v>
      </c>
      <c r="GP132" s="5">
        <f t="shared" ca="1" si="638"/>
        <v>582835</v>
      </c>
      <c r="GQ132" s="5">
        <f t="shared" ca="1" si="638"/>
        <v>2135580</v>
      </c>
      <c r="GR132" s="5">
        <f t="shared" ca="1" si="638"/>
        <v>0</v>
      </c>
      <c r="GS132" s="5">
        <f t="shared" ca="1" si="638"/>
        <v>0</v>
      </c>
      <c r="GT132" s="5">
        <f t="shared" ca="1" si="642"/>
        <v>0</v>
      </c>
      <c r="GU132" s="5"/>
      <c r="GV132" s="5">
        <f t="shared" ca="1" si="639"/>
        <v>22097.9</v>
      </c>
      <c r="GW132" s="5">
        <f t="shared" ca="1" si="639"/>
        <v>16530.5</v>
      </c>
      <c r="GX132" s="5">
        <f t="shared" ca="1" si="639"/>
        <v>0</v>
      </c>
      <c r="GY132" s="5">
        <f t="shared" ca="1" si="639"/>
        <v>0</v>
      </c>
      <c r="GZ132" s="5">
        <f t="shared" ca="1" si="639"/>
        <v>0</v>
      </c>
      <c r="HA132" s="5">
        <f t="shared" ca="1" si="639"/>
        <v>0</v>
      </c>
      <c r="HB132" s="5">
        <f t="shared" ca="1" si="639"/>
        <v>5567.39</v>
      </c>
      <c r="HC132" s="5">
        <f t="shared" ca="1" si="639"/>
        <v>0</v>
      </c>
      <c r="HD132" s="5">
        <f t="shared" ca="1" si="639"/>
        <v>0</v>
      </c>
      <c r="HE132" s="5">
        <f t="shared" ca="1" si="639"/>
        <v>0</v>
      </c>
      <c r="HF132" s="5">
        <f t="shared" ca="1" si="639"/>
        <v>0</v>
      </c>
      <c r="HG132" s="5">
        <f t="shared" ca="1" si="643"/>
        <v>0</v>
      </c>
      <c r="HH132" s="5"/>
      <c r="HI132" s="5">
        <f t="shared" ca="1" si="571"/>
        <v>93.734099999999998</v>
      </c>
      <c r="HJ132" s="5">
        <f t="shared" ca="1" si="571"/>
        <v>6.5027100000000004</v>
      </c>
      <c r="HK132" s="5">
        <f t="shared" ca="1" si="571"/>
        <v>20.3705</v>
      </c>
      <c r="HL132" s="5">
        <f t="shared" ca="1" si="571"/>
        <v>21.482399999999998</v>
      </c>
      <c r="HM132" s="5">
        <f t="shared" ca="1" si="571"/>
        <v>2.8985799999999999</v>
      </c>
      <c r="HN132" s="5">
        <f t="shared" ca="1" si="571"/>
        <v>6.1978099999999996</v>
      </c>
      <c r="HO132" s="5">
        <f t="shared" ca="1" si="571"/>
        <v>2.0143800000000001</v>
      </c>
      <c r="HP132" s="5">
        <f t="shared" ref="HI132:HP147" ca="1" si="645">OFFSET(INDIRECT($E$21),$C132,HP$19)</f>
        <v>34.267800000000001</v>
      </c>
      <c r="HQ132" s="5"/>
      <c r="HR132" s="19">
        <f t="shared" ca="1" si="535"/>
        <v>28.357331990878258</v>
      </c>
      <c r="HS132" s="19">
        <f t="shared" ca="1" si="536"/>
        <v>3.316119858559254</v>
      </c>
      <c r="HT132" s="19">
        <f t="shared" ca="1" si="537"/>
        <v>1.8546469978278701</v>
      </c>
      <c r="HU132" s="19">
        <f t="shared" ca="1" si="538"/>
        <v>2.5316558367713684</v>
      </c>
      <c r="HV132" s="19">
        <f t="shared" ca="1" si="539"/>
        <v>0.25718808236844376</v>
      </c>
      <c r="HW132" s="19">
        <f t="shared" ca="1" si="540"/>
        <v>0.67810513749801937</v>
      </c>
      <c r="HX132" s="19">
        <f t="shared" ca="1" si="541"/>
        <v>1.1166291273975157</v>
      </c>
      <c r="HY132" s="19">
        <f t="shared" ca="1" si="542"/>
        <v>3.9885216480909125</v>
      </c>
      <c r="HZ132" s="19">
        <f t="shared" ca="1" si="543"/>
        <v>14.614439869311196</v>
      </c>
      <c r="IA132" s="19">
        <f t="shared" ca="1" si="544"/>
        <v>0</v>
      </c>
      <c r="IB132" s="19">
        <f t="shared" ca="1" si="545"/>
        <v>0</v>
      </c>
      <c r="IC132" s="5"/>
      <c r="ID132" s="5"/>
      <c r="IE132" s="5"/>
      <c r="IF132" s="5">
        <f t="shared" ca="1" si="574"/>
        <v>3496150</v>
      </c>
      <c r="IG132" s="5">
        <f t="shared" ca="1" si="574"/>
        <v>96.976600000000005</v>
      </c>
      <c r="IH132" s="5">
        <f t="shared" ca="1" si="574"/>
        <v>271016</v>
      </c>
      <c r="II132" s="5">
        <f t="shared" ca="1" si="574"/>
        <v>369946</v>
      </c>
      <c r="IJ132" s="5">
        <f t="shared" ca="1" si="574"/>
        <v>37582.400000000001</v>
      </c>
      <c r="IK132" s="5">
        <f t="shared" ca="1" si="574"/>
        <v>99090.2</v>
      </c>
      <c r="IL132" s="5">
        <f t="shared" ca="1" si="574"/>
        <v>0</v>
      </c>
      <c r="IM132" s="5">
        <f t="shared" ca="1" si="574"/>
        <v>582835</v>
      </c>
      <c r="IN132" s="5">
        <f t="shared" ca="1" si="574"/>
        <v>2135580</v>
      </c>
      <c r="IO132" s="5">
        <f t="shared" ca="1" si="574"/>
        <v>0</v>
      </c>
      <c r="IP132" s="5">
        <f t="shared" ca="1" si="574"/>
        <v>0</v>
      </c>
      <c r="IQ132" s="5">
        <f t="shared" ca="1" si="557"/>
        <v>0</v>
      </c>
      <c r="IR132" s="5"/>
      <c r="IS132" s="5">
        <f t="shared" ca="1" si="575"/>
        <v>22097.9</v>
      </c>
      <c r="IT132" s="5">
        <f t="shared" ca="1" si="575"/>
        <v>16530.5</v>
      </c>
      <c r="IU132" s="5">
        <f t="shared" ca="1" si="575"/>
        <v>0</v>
      </c>
      <c r="IV132" s="5">
        <f t="shared" ca="1" si="575"/>
        <v>0</v>
      </c>
      <c r="IW132" s="5">
        <f t="shared" ca="1" si="575"/>
        <v>0</v>
      </c>
      <c r="IX132" s="5">
        <f t="shared" ca="1" si="575"/>
        <v>0</v>
      </c>
      <c r="IY132" s="5">
        <f t="shared" ca="1" si="575"/>
        <v>5567.39</v>
      </c>
      <c r="IZ132" s="5">
        <f t="shared" ca="1" si="575"/>
        <v>0</v>
      </c>
      <c r="JA132" s="5">
        <f t="shared" ca="1" si="575"/>
        <v>0</v>
      </c>
      <c r="JB132" s="5">
        <f t="shared" ca="1" si="575"/>
        <v>0</v>
      </c>
      <c r="JC132" s="5">
        <f t="shared" ca="1" si="575"/>
        <v>0</v>
      </c>
      <c r="JD132" s="5">
        <f t="shared" ca="1" si="559"/>
        <v>0</v>
      </c>
      <c r="JE132" s="5"/>
      <c r="JF132" s="5">
        <f t="shared" ca="1" si="635"/>
        <v>93.734099999999998</v>
      </c>
      <c r="JG132" s="5">
        <f t="shared" ca="1" si="635"/>
        <v>6.5027100000000004</v>
      </c>
      <c r="JH132" s="5">
        <f t="shared" ca="1" si="635"/>
        <v>20.3705</v>
      </c>
      <c r="JI132" s="5">
        <f t="shared" ca="1" si="635"/>
        <v>21.482399999999998</v>
      </c>
      <c r="JJ132" s="5">
        <f t="shared" ca="1" si="635"/>
        <v>2.8985799999999999</v>
      </c>
      <c r="JK132" s="5">
        <f t="shared" ca="1" si="635"/>
        <v>6.1978099999999996</v>
      </c>
      <c r="JL132" s="5">
        <f t="shared" ca="1" si="635"/>
        <v>2.0143800000000001</v>
      </c>
      <c r="JM132" s="5">
        <f t="shared" ca="1" si="635"/>
        <v>34.267800000000001</v>
      </c>
      <c r="JN132" s="5"/>
      <c r="JO132" s="19">
        <f t="shared" ca="1" si="505"/>
        <v>28.357331990878258</v>
      </c>
      <c r="JP132" s="19">
        <f t="shared" ca="1" si="506"/>
        <v>3.316119858559254</v>
      </c>
      <c r="JQ132" s="19">
        <f t="shared" ca="1" si="507"/>
        <v>1.8546469978278701</v>
      </c>
      <c r="JR132" s="19">
        <f t="shared" ca="1" si="508"/>
        <v>2.5316558367713684</v>
      </c>
      <c r="JS132" s="19">
        <f t="shared" ca="1" si="509"/>
        <v>0.25718808236844376</v>
      </c>
      <c r="JT132" s="19">
        <f t="shared" ca="1" si="510"/>
        <v>0.67810513749801937</v>
      </c>
      <c r="JU132" s="19">
        <f t="shared" ca="1" si="511"/>
        <v>1.1166291273975157</v>
      </c>
      <c r="JV132" s="19">
        <f t="shared" ca="1" si="512"/>
        <v>3.9885216480909125</v>
      </c>
      <c r="JW132" s="19">
        <f t="shared" ca="1" si="513"/>
        <v>14.614439869311196</v>
      </c>
      <c r="JX132" s="19">
        <f t="shared" ca="1" si="514"/>
        <v>0</v>
      </c>
      <c r="JY132" s="19">
        <f t="shared" ca="1" si="515"/>
        <v>0</v>
      </c>
    </row>
    <row r="133" spans="1:285" ht="15" customHeight="1" x14ac:dyDescent="0.25">
      <c r="A133" s="5">
        <f>IF('Old Results'!E113='New Results'!E113,'New Results'!E113,"0")</f>
        <v>498589</v>
      </c>
      <c r="B133" s="5">
        <f t="shared" si="561"/>
        <v>0</v>
      </c>
      <c r="C133" s="27">
        <f t="shared" si="413"/>
        <v>112</v>
      </c>
      <c r="D133" s="41" t="str">
        <f>'Old Results'!C113</f>
        <v>0400006-OffLrg-CRAH</v>
      </c>
      <c r="E133" s="41" t="str">
        <f>'New Results'!C113</f>
        <v>0400006-OffLrg-CRAH</v>
      </c>
      <c r="F133" s="5">
        <f t="shared" ca="1" si="580"/>
        <v>4880</v>
      </c>
      <c r="G133" s="5">
        <f t="shared" ca="1" si="581"/>
        <v>-7.9999999999955662E-3</v>
      </c>
      <c r="H133" s="5">
        <f t="shared" ca="1" si="582"/>
        <v>329</v>
      </c>
      <c r="I133" s="5">
        <f t="shared" ca="1" si="583"/>
        <v>364</v>
      </c>
      <c r="J133" s="5">
        <f t="shared" ca="1" si="584"/>
        <v>3.75</v>
      </c>
      <c r="K133" s="5">
        <f t="shared" ca="1" si="585"/>
        <v>11</v>
      </c>
      <c r="L133" s="5">
        <f t="shared" ca="1" si="586"/>
        <v>0</v>
      </c>
      <c r="M133" s="5">
        <f t="shared" ca="1" si="587"/>
        <v>4174</v>
      </c>
      <c r="N133" s="5">
        <f t="shared" ca="1" si="588"/>
        <v>0</v>
      </c>
      <c r="O133" s="5">
        <f t="shared" ca="1" si="589"/>
        <v>0</v>
      </c>
      <c r="P133" s="5">
        <f t="shared" ca="1" si="590"/>
        <v>0</v>
      </c>
      <c r="Q133" s="5">
        <f t="shared" ca="1" si="590"/>
        <v>0</v>
      </c>
      <c r="R133" s="5">
        <f t="shared" ca="1" si="591"/>
        <v>-1.2000000000007276</v>
      </c>
      <c r="S133" s="5">
        <f t="shared" ca="1" si="592"/>
        <v>-1.2999999999992724</v>
      </c>
      <c r="T133" s="5">
        <f t="shared" ca="1" si="593"/>
        <v>0</v>
      </c>
      <c r="U133" s="5">
        <f t="shared" ca="1" si="594"/>
        <v>0</v>
      </c>
      <c r="V133" s="5">
        <f t="shared" ca="1" si="595"/>
        <v>0</v>
      </c>
      <c r="W133" s="5">
        <f t="shared" ca="1" si="596"/>
        <v>0</v>
      </c>
      <c r="X133" s="5">
        <f t="shared" ca="1" si="597"/>
        <v>0</v>
      </c>
      <c r="Y133" s="5">
        <f t="shared" ca="1" si="598"/>
        <v>0</v>
      </c>
      <c r="Z133" s="5">
        <f t="shared" ca="1" si="599"/>
        <v>0</v>
      </c>
      <c r="AA133" s="5">
        <f t="shared" ca="1" si="600"/>
        <v>0</v>
      </c>
      <c r="AB133" s="5">
        <f t="shared" ca="1" si="601"/>
        <v>0</v>
      </c>
      <c r="AC133" s="5">
        <f t="shared" ca="1" si="601"/>
        <v>0</v>
      </c>
      <c r="AD133" s="37">
        <f t="shared" ca="1" si="602"/>
        <v>0.28499999999999659</v>
      </c>
      <c r="AE133" s="37">
        <f t="shared" ca="1" si="603"/>
        <v>-4.4000000000021799E-4</v>
      </c>
      <c r="AF133" s="37">
        <f t="shared" ca="1" si="604"/>
        <v>2.3699999999998056E-2</v>
      </c>
      <c r="AG133" s="37">
        <f t="shared" ca="1" si="605"/>
        <v>2.0100000000002893E-2</v>
      </c>
      <c r="AH133" s="37">
        <f t="shared" ca="1" si="606"/>
        <v>3.0399999999997096E-4</v>
      </c>
      <c r="AI133" s="37">
        <f t="shared" ca="1" si="607"/>
        <v>8.0000000000168825E-4</v>
      </c>
      <c r="AJ133" s="37">
        <f t="shared" ca="1" si="608"/>
        <v>0</v>
      </c>
      <c r="AK133" s="37">
        <f t="shared" ca="1" si="609"/>
        <v>0.24020000000000152</v>
      </c>
      <c r="AL133" s="33">
        <f t="shared" ca="1" si="631"/>
        <v>50.415833321633649</v>
      </c>
      <c r="AM133" s="33">
        <f t="shared" ca="1" si="632"/>
        <v>50.382678639119597</v>
      </c>
      <c r="AN133" s="24">
        <f t="shared" ca="1" si="462"/>
        <v>6.5805716189748476E-4</v>
      </c>
      <c r="AO133" s="34">
        <f t="shared" ca="1" si="576"/>
        <v>114.813</v>
      </c>
      <c r="AP133" s="34">
        <f t="shared" ca="1" si="577"/>
        <v>114.52800000000001</v>
      </c>
      <c r="AQ133" s="45">
        <f t="shared" ca="1" si="546"/>
        <v>2.4884744341994672E-3</v>
      </c>
      <c r="AR133" s="34">
        <f t="shared" ca="1" si="629"/>
        <v>-1.9</v>
      </c>
      <c r="AS133" s="34">
        <f t="shared" ca="1" si="630"/>
        <v>3.3</v>
      </c>
      <c r="AT133" s="47">
        <f t="shared" ca="1" si="547"/>
        <v>-1.5757575757575757</v>
      </c>
      <c r="AU133" s="5"/>
      <c r="AV133" s="5">
        <f t="shared" ca="1" si="520"/>
        <v>-89050</v>
      </c>
      <c r="AW133" s="5">
        <f t="shared" ca="1" si="521"/>
        <v>9.3999999999994088E-3</v>
      </c>
      <c r="AX133" s="5">
        <f t="shared" ca="1" si="522"/>
        <v>-15226</v>
      </c>
      <c r="AY133" s="5">
        <f t="shared" ca="1" si="523"/>
        <v>-78002</v>
      </c>
      <c r="AZ133" s="5">
        <f t="shared" ca="1" si="524"/>
        <v>2.6000000000058208</v>
      </c>
      <c r="BA133" s="5">
        <f t="shared" ca="1" si="525"/>
        <v>3.8000000000029104</v>
      </c>
      <c r="BB133" s="5">
        <f t="shared" ca="1" si="526"/>
        <v>0</v>
      </c>
      <c r="BC133" s="5">
        <f t="shared" ca="1" si="527"/>
        <v>4174</v>
      </c>
      <c r="BD133" s="5">
        <f t="shared" ca="1" si="528"/>
        <v>0</v>
      </c>
      <c r="BE133" s="5">
        <f t="shared" ca="1" si="529"/>
        <v>0</v>
      </c>
      <c r="BF133" s="5">
        <f t="shared" ca="1" si="530"/>
        <v>0</v>
      </c>
      <c r="BG133" s="5">
        <f t="shared" ca="1" si="531"/>
        <v>0</v>
      </c>
      <c r="BH133" s="5">
        <f t="shared" ca="1" si="610"/>
        <v>1.7999999999992724</v>
      </c>
      <c r="BI133" s="5">
        <f t="shared" ca="1" si="611"/>
        <v>1.8000000000010914</v>
      </c>
      <c r="BJ133" s="5">
        <f t="shared" ca="1" si="612"/>
        <v>0</v>
      </c>
      <c r="BK133" s="5">
        <f t="shared" ca="1" si="613"/>
        <v>0</v>
      </c>
      <c r="BL133" s="5">
        <f t="shared" ca="1" si="614"/>
        <v>0</v>
      </c>
      <c r="BM133" s="5">
        <f t="shared" ca="1" si="615"/>
        <v>0</v>
      </c>
      <c r="BN133" s="5">
        <f t="shared" ca="1" si="616"/>
        <v>0</v>
      </c>
      <c r="BO133" s="5">
        <f t="shared" ca="1" si="617"/>
        <v>0</v>
      </c>
      <c r="BP133" s="5">
        <f t="shared" ca="1" si="618"/>
        <v>0</v>
      </c>
      <c r="BQ133" s="5">
        <f t="shared" ca="1" si="619"/>
        <v>0</v>
      </c>
      <c r="BR133" s="5">
        <f t="shared" ca="1" si="620"/>
        <v>0</v>
      </c>
      <c r="BS133" s="5">
        <f t="shared" ca="1" si="620"/>
        <v>0</v>
      </c>
      <c r="BT133" s="37">
        <f t="shared" ca="1" si="621"/>
        <v>-4.9069999999999965</v>
      </c>
      <c r="BU133" s="37">
        <f t="shared" ca="1" si="622"/>
        <v>6.0000000000037801E-4</v>
      </c>
      <c r="BV133" s="37">
        <f t="shared" ca="1" si="623"/>
        <v>-0.87940000000000396</v>
      </c>
      <c r="BW133" s="37">
        <f t="shared" ca="1" si="624"/>
        <v>-4.2686999999999991</v>
      </c>
      <c r="BX133" s="37">
        <f t="shared" ca="1" si="625"/>
        <v>3.2999999999994145E-4</v>
      </c>
      <c r="BY133" s="37">
        <f t="shared" ca="1" si="626"/>
        <v>-3.1999999999943185E-4</v>
      </c>
      <c r="BZ133" s="37">
        <f t="shared" ca="1" si="627"/>
        <v>0</v>
      </c>
      <c r="CA133" s="19">
        <f t="shared" ca="1" si="628"/>
        <v>0.24020000000000152</v>
      </c>
      <c r="CB133" s="33">
        <f t="shared" ca="1" si="532"/>
        <v>49.786553333507158</v>
      </c>
      <c r="CC133" s="33">
        <f t="shared" ca="1" si="533"/>
        <v>50.395589232814999</v>
      </c>
      <c r="CD133" s="24">
        <f t="shared" ca="1" si="482"/>
        <v>1.2085103251680376E-2</v>
      </c>
      <c r="CE133" s="34">
        <f t="shared" ca="1" si="578"/>
        <v>112.90300000000001</v>
      </c>
      <c r="CF133" s="34">
        <f t="shared" ca="1" si="579"/>
        <v>117.81</v>
      </c>
      <c r="CG133" s="45">
        <f t="shared" ca="1" si="633"/>
        <v>-4.1651812240047506E-2</v>
      </c>
      <c r="CH133" s="5"/>
      <c r="CJ133" s="5">
        <f t="shared" ca="1" si="548"/>
        <v>233</v>
      </c>
      <c r="CK133" s="5">
        <f t="shared" ca="1" si="549"/>
        <v>237</v>
      </c>
      <c r="CL133" s="63">
        <f t="shared" ca="1" si="550"/>
        <v>-1.716738197424883E-2</v>
      </c>
      <c r="CO133" s="5">
        <f t="shared" ca="1" si="636"/>
        <v>6742160</v>
      </c>
      <c r="CP133" s="5">
        <f t="shared" ca="1" si="636"/>
        <v>103.687</v>
      </c>
      <c r="CQ133" s="5">
        <f t="shared" ca="1" si="636"/>
        <v>446029</v>
      </c>
      <c r="CR133" s="5">
        <f t="shared" ca="1" si="636"/>
        <v>406833</v>
      </c>
      <c r="CS133" s="5">
        <f t="shared" ca="1" si="636"/>
        <v>2809.58</v>
      </c>
      <c r="CT133" s="5">
        <f t="shared" ca="1" si="636"/>
        <v>290211</v>
      </c>
      <c r="CU133" s="5">
        <f t="shared" ca="1" si="636"/>
        <v>0</v>
      </c>
      <c r="CV133" s="5">
        <f t="shared" ca="1" si="636"/>
        <v>587722</v>
      </c>
      <c r="CW133" s="5">
        <f t="shared" ca="1" si="636"/>
        <v>5008450</v>
      </c>
      <c r="CX133" s="5">
        <f t="shared" ca="1" si="636"/>
        <v>0</v>
      </c>
      <c r="CY133" s="5">
        <f t="shared" ca="1" si="636"/>
        <v>0</v>
      </c>
      <c r="CZ133" s="5">
        <f t="shared" ca="1" si="640"/>
        <v>0</v>
      </c>
      <c r="DA133" s="5"/>
      <c r="DB133" s="5">
        <f t="shared" ca="1" si="637"/>
        <v>21325.3</v>
      </c>
      <c r="DC133" s="5">
        <f t="shared" ca="1" si="637"/>
        <v>15936</v>
      </c>
      <c r="DD133" s="5">
        <f t="shared" ca="1" si="637"/>
        <v>0</v>
      </c>
      <c r="DE133" s="5">
        <f t="shared" ca="1" si="637"/>
        <v>0</v>
      </c>
      <c r="DF133" s="5">
        <f t="shared" ca="1" si="637"/>
        <v>0</v>
      </c>
      <c r="DG133" s="5">
        <f t="shared" ca="1" si="637"/>
        <v>0</v>
      </c>
      <c r="DH133" s="5">
        <f t="shared" ca="1" si="637"/>
        <v>5389.24</v>
      </c>
      <c r="DI133" s="5">
        <f t="shared" ca="1" si="637"/>
        <v>0</v>
      </c>
      <c r="DJ133" s="5">
        <f t="shared" ca="1" si="637"/>
        <v>0</v>
      </c>
      <c r="DK133" s="5">
        <f t="shared" ca="1" si="637"/>
        <v>0</v>
      </c>
      <c r="DL133" s="5">
        <f t="shared" ca="1" si="637"/>
        <v>0</v>
      </c>
      <c r="DM133" s="5">
        <f t="shared" ca="1" si="641"/>
        <v>0</v>
      </c>
      <c r="DN133" s="5"/>
      <c r="DO133" s="5">
        <f t="shared" ca="1" si="644"/>
        <v>114.813</v>
      </c>
      <c r="DP133" s="5">
        <f t="shared" ca="1" si="644"/>
        <v>6.1554000000000002</v>
      </c>
      <c r="DQ133" s="5">
        <f t="shared" ca="1" si="644"/>
        <v>31.6739</v>
      </c>
      <c r="DR133" s="5">
        <f t="shared" ca="1" si="644"/>
        <v>23.054300000000001</v>
      </c>
      <c r="DS133" s="5">
        <f t="shared" ca="1" si="644"/>
        <v>0.26114199999999999</v>
      </c>
      <c r="DT133" s="5">
        <f t="shared" ca="1" si="644"/>
        <v>17.194900000000001</v>
      </c>
      <c r="DU133" s="5">
        <f t="shared" ca="1" si="644"/>
        <v>1.9498899999999999</v>
      </c>
      <c r="DV133" s="5">
        <f t="shared" ca="1" si="644"/>
        <v>34.523600000000002</v>
      </c>
      <c r="DW133" s="5"/>
      <c r="DX133" s="19">
        <f t="shared" ca="1" si="483"/>
        <v>50.415833321633649</v>
      </c>
      <c r="DY133" s="19">
        <f t="shared" ca="1" si="484"/>
        <v>3.1969292945572403</v>
      </c>
      <c r="DZ133" s="19">
        <f t="shared" ca="1" si="485"/>
        <v>3.0523155304268643</v>
      </c>
      <c r="EA133" s="19">
        <f t="shared" ca="1" si="486"/>
        <v>2.7840850800960308</v>
      </c>
      <c r="EB133" s="19">
        <f t="shared" ca="1" si="487"/>
        <v>1.9226832040016927E-2</v>
      </c>
      <c r="EC133" s="19">
        <f t="shared" ca="1" si="488"/>
        <v>1.98600436832742</v>
      </c>
      <c r="ED133" s="19">
        <f t="shared" ca="1" si="489"/>
        <v>1.0808982949884574</v>
      </c>
      <c r="EE133" s="19">
        <f t="shared" ca="1" si="490"/>
        <v>4.0219649129844424</v>
      </c>
      <c r="EF133" s="19">
        <f t="shared" ca="1" si="491"/>
        <v>34.274385114793944</v>
      </c>
      <c r="EG133" s="19">
        <f t="shared" ca="1" si="492"/>
        <v>0</v>
      </c>
      <c r="EH133" s="19">
        <f t="shared" ca="1" si="493"/>
        <v>0</v>
      </c>
      <c r="EI133" s="5"/>
      <c r="EJ133" s="5"/>
      <c r="EK133" s="5"/>
      <c r="EL133" s="5">
        <f t="shared" ca="1" si="572"/>
        <v>6737280</v>
      </c>
      <c r="EM133" s="5">
        <f t="shared" ca="1" si="572"/>
        <v>103.69499999999999</v>
      </c>
      <c r="EN133" s="5">
        <f t="shared" ca="1" si="572"/>
        <v>445700</v>
      </c>
      <c r="EO133" s="5">
        <f t="shared" ca="1" si="572"/>
        <v>406469</v>
      </c>
      <c r="EP133" s="5">
        <f t="shared" ca="1" si="572"/>
        <v>2805.83</v>
      </c>
      <c r="EQ133" s="5">
        <f t="shared" ca="1" si="572"/>
        <v>290200</v>
      </c>
      <c r="ER133" s="5">
        <f t="shared" ca="1" si="572"/>
        <v>0</v>
      </c>
      <c r="ES133" s="5">
        <f t="shared" ca="1" si="572"/>
        <v>583548</v>
      </c>
      <c r="ET133" s="5">
        <f t="shared" ca="1" si="572"/>
        <v>5008450</v>
      </c>
      <c r="EU133" s="5">
        <f t="shared" ca="1" si="572"/>
        <v>0</v>
      </c>
      <c r="EV133" s="5">
        <f t="shared" ca="1" si="572"/>
        <v>0</v>
      </c>
      <c r="EW133" s="5">
        <f t="shared" ca="1" si="552"/>
        <v>0</v>
      </c>
      <c r="EX133" s="5"/>
      <c r="EY133" s="5">
        <f t="shared" ca="1" si="573"/>
        <v>21326.5</v>
      </c>
      <c r="EZ133" s="5">
        <f t="shared" ca="1" si="573"/>
        <v>15937.3</v>
      </c>
      <c r="FA133" s="5">
        <f t="shared" ca="1" si="573"/>
        <v>0</v>
      </c>
      <c r="FB133" s="5">
        <f t="shared" ca="1" si="573"/>
        <v>0</v>
      </c>
      <c r="FC133" s="5">
        <f t="shared" ca="1" si="573"/>
        <v>0</v>
      </c>
      <c r="FD133" s="5">
        <f t="shared" ca="1" si="573"/>
        <v>0</v>
      </c>
      <c r="FE133" s="5">
        <f t="shared" ca="1" si="573"/>
        <v>5389.24</v>
      </c>
      <c r="FF133" s="5">
        <f t="shared" ca="1" si="573"/>
        <v>0</v>
      </c>
      <c r="FG133" s="5">
        <f t="shared" ca="1" si="573"/>
        <v>0</v>
      </c>
      <c r="FH133" s="5">
        <f t="shared" ca="1" si="573"/>
        <v>0</v>
      </c>
      <c r="FI133" s="5">
        <f t="shared" ca="1" si="573"/>
        <v>0</v>
      </c>
      <c r="FJ133" s="5">
        <f t="shared" ca="1" si="554"/>
        <v>0</v>
      </c>
      <c r="FK133" s="5"/>
      <c r="FL133" s="5">
        <f t="shared" ca="1" si="634"/>
        <v>114.52800000000001</v>
      </c>
      <c r="FM133" s="5">
        <f t="shared" ca="1" si="634"/>
        <v>6.1558400000000004</v>
      </c>
      <c r="FN133" s="5">
        <f t="shared" ca="1" si="634"/>
        <v>31.650200000000002</v>
      </c>
      <c r="FO133" s="5">
        <f t="shared" ca="1" si="634"/>
        <v>23.034199999999998</v>
      </c>
      <c r="FP133" s="5">
        <f t="shared" ca="1" si="634"/>
        <v>0.26083800000000001</v>
      </c>
      <c r="FQ133" s="5">
        <f t="shared" ca="1" si="634"/>
        <v>17.194099999999999</v>
      </c>
      <c r="FR133" s="5">
        <f t="shared" ca="1" si="634"/>
        <v>1.9498899999999999</v>
      </c>
      <c r="FS133" s="5">
        <f t="shared" ca="1" si="634"/>
        <v>34.2834</v>
      </c>
      <c r="FT133" s="5"/>
      <c r="FU133" s="19">
        <f t="shared" ca="1" si="494"/>
        <v>50.382678639119597</v>
      </c>
      <c r="FV133" s="19">
        <f t="shared" ca="1" si="495"/>
        <v>3.1971900851001527</v>
      </c>
      <c r="FW133" s="19">
        <f t="shared" ca="1" si="496"/>
        <v>3.0500640808361195</v>
      </c>
      <c r="FX133" s="19">
        <f t="shared" ca="1" si="497"/>
        <v>2.7815941145913765</v>
      </c>
      <c r="FY133" s="19">
        <f t="shared" ca="1" si="498"/>
        <v>1.9201169620669527E-2</v>
      </c>
      <c r="FZ133" s="19">
        <f t="shared" ca="1" si="499"/>
        <v>1.9859290918973342</v>
      </c>
      <c r="GA133" s="19">
        <f t="shared" ca="1" si="500"/>
        <v>1.0808982949884574</v>
      </c>
      <c r="GB133" s="19">
        <f t="shared" ca="1" si="501"/>
        <v>3.9934009294228314</v>
      </c>
      <c r="GC133" s="19">
        <f t="shared" ca="1" si="502"/>
        <v>34.274385114793944</v>
      </c>
      <c r="GD133" s="19">
        <f t="shared" ca="1" si="503"/>
        <v>0</v>
      </c>
      <c r="GE133" s="19">
        <f t="shared" ca="1" si="504"/>
        <v>0</v>
      </c>
      <c r="GF133" s="5"/>
      <c r="GG133" s="5"/>
      <c r="GH133" s="5"/>
      <c r="GI133" s="5">
        <f t="shared" ca="1" si="638"/>
        <v>6688320</v>
      </c>
      <c r="GJ133" s="5">
        <f t="shared" ca="1" si="638"/>
        <v>85.138000000000005</v>
      </c>
      <c r="GK133" s="5">
        <f t="shared" ca="1" si="638"/>
        <v>479892</v>
      </c>
      <c r="GL133" s="5">
        <f t="shared" ca="1" si="638"/>
        <v>480834</v>
      </c>
      <c r="GM133" s="5">
        <f t="shared" ca="1" si="638"/>
        <v>36128.800000000003</v>
      </c>
      <c r="GN133" s="5">
        <f t="shared" ca="1" si="638"/>
        <v>95209.5</v>
      </c>
      <c r="GO133" s="5">
        <f t="shared" ca="1" si="638"/>
        <v>0</v>
      </c>
      <c r="GP133" s="5">
        <f t="shared" ca="1" si="638"/>
        <v>587724</v>
      </c>
      <c r="GQ133" s="5">
        <f t="shared" ca="1" si="638"/>
        <v>5008450</v>
      </c>
      <c r="GR133" s="5">
        <f t="shared" ca="1" si="638"/>
        <v>0</v>
      </c>
      <c r="GS133" s="5">
        <f t="shared" ca="1" si="638"/>
        <v>0</v>
      </c>
      <c r="GT133" s="5">
        <f t="shared" ca="1" si="642"/>
        <v>0</v>
      </c>
      <c r="GU133" s="5"/>
      <c r="GV133" s="5">
        <f t="shared" ca="1" si="639"/>
        <v>20024.8</v>
      </c>
      <c r="GW133" s="5">
        <f t="shared" ca="1" si="639"/>
        <v>14637.1</v>
      </c>
      <c r="GX133" s="5">
        <f t="shared" ca="1" si="639"/>
        <v>0</v>
      </c>
      <c r="GY133" s="5">
        <f t="shared" ca="1" si="639"/>
        <v>0</v>
      </c>
      <c r="GZ133" s="5">
        <f t="shared" ca="1" si="639"/>
        <v>0</v>
      </c>
      <c r="HA133" s="5">
        <f t="shared" ca="1" si="639"/>
        <v>0</v>
      </c>
      <c r="HB133" s="5">
        <f t="shared" ca="1" si="639"/>
        <v>5387.72</v>
      </c>
      <c r="HC133" s="5">
        <f t="shared" ca="1" si="639"/>
        <v>0</v>
      </c>
      <c r="HD133" s="5">
        <f t="shared" ca="1" si="639"/>
        <v>0</v>
      </c>
      <c r="HE133" s="5">
        <f t="shared" ca="1" si="639"/>
        <v>0</v>
      </c>
      <c r="HF133" s="5">
        <f t="shared" ca="1" si="639"/>
        <v>0</v>
      </c>
      <c r="HG133" s="5">
        <f t="shared" ca="1" si="643"/>
        <v>0</v>
      </c>
      <c r="HH133" s="5"/>
      <c r="HI133" s="5">
        <f t="shared" ca="1" si="645"/>
        <v>112.90300000000001</v>
      </c>
      <c r="HJ133" s="5">
        <f t="shared" ca="1" si="645"/>
        <v>5.7674500000000002</v>
      </c>
      <c r="HK133" s="5">
        <f t="shared" ca="1" si="645"/>
        <v>34.509399999999999</v>
      </c>
      <c r="HL133" s="5">
        <f t="shared" ca="1" si="645"/>
        <v>27.4176</v>
      </c>
      <c r="HM133" s="5">
        <f t="shared" ca="1" si="645"/>
        <v>2.7821799999999999</v>
      </c>
      <c r="HN133" s="5">
        <f t="shared" ca="1" si="645"/>
        <v>5.9529100000000001</v>
      </c>
      <c r="HO133" s="5">
        <f t="shared" ca="1" si="645"/>
        <v>1.9493400000000001</v>
      </c>
      <c r="HP133" s="5">
        <f t="shared" ca="1" si="645"/>
        <v>34.523699999999998</v>
      </c>
      <c r="HQ133" s="5"/>
      <c r="HR133" s="19">
        <f t="shared" ca="1" si="535"/>
        <v>49.786553333507158</v>
      </c>
      <c r="HS133" s="19">
        <f t="shared" ca="1" si="536"/>
        <v>2.9362871841456588</v>
      </c>
      <c r="HT133" s="19">
        <f t="shared" ca="1" si="537"/>
        <v>3.2840505987897846</v>
      </c>
      <c r="HU133" s="19">
        <f t="shared" ca="1" si="538"/>
        <v>3.2904969985298513</v>
      </c>
      <c r="HV133" s="19">
        <f t="shared" ca="1" si="539"/>
        <v>0.24724064429820958</v>
      </c>
      <c r="HW133" s="19">
        <f t="shared" ca="1" si="540"/>
        <v>0.65154829729496644</v>
      </c>
      <c r="HX133" s="19">
        <f t="shared" ca="1" si="541"/>
        <v>1.0805934346726462</v>
      </c>
      <c r="HY133" s="19">
        <f t="shared" ca="1" si="542"/>
        <v>4.0219785996080937</v>
      </c>
      <c r="HZ133" s="19">
        <f t="shared" ca="1" si="543"/>
        <v>34.274385114793944</v>
      </c>
      <c r="IA133" s="19">
        <f t="shared" ca="1" si="544"/>
        <v>0</v>
      </c>
      <c r="IB133" s="19">
        <f t="shared" ca="1" si="545"/>
        <v>0</v>
      </c>
      <c r="IC133" s="5"/>
      <c r="ID133" s="5"/>
      <c r="IE133" s="5"/>
      <c r="IF133" s="5">
        <f t="shared" ca="1" si="574"/>
        <v>6777370</v>
      </c>
      <c r="IG133" s="5">
        <f t="shared" ca="1" si="574"/>
        <v>85.128600000000006</v>
      </c>
      <c r="IH133" s="5">
        <f t="shared" ca="1" si="574"/>
        <v>495118</v>
      </c>
      <c r="II133" s="5">
        <f t="shared" ca="1" si="574"/>
        <v>558836</v>
      </c>
      <c r="IJ133" s="5">
        <f t="shared" ca="1" si="574"/>
        <v>36126.199999999997</v>
      </c>
      <c r="IK133" s="5">
        <f t="shared" ca="1" si="574"/>
        <v>95205.7</v>
      </c>
      <c r="IL133" s="5">
        <f t="shared" ca="1" si="574"/>
        <v>0</v>
      </c>
      <c r="IM133" s="5">
        <f t="shared" ca="1" si="574"/>
        <v>583550</v>
      </c>
      <c r="IN133" s="5">
        <f t="shared" ca="1" si="574"/>
        <v>5008450</v>
      </c>
      <c r="IO133" s="5">
        <f t="shared" ca="1" si="574"/>
        <v>0</v>
      </c>
      <c r="IP133" s="5">
        <f t="shared" ca="1" si="574"/>
        <v>0</v>
      </c>
      <c r="IQ133" s="5">
        <f t="shared" ca="1" si="557"/>
        <v>0</v>
      </c>
      <c r="IR133" s="5"/>
      <c r="IS133" s="5">
        <f t="shared" ca="1" si="575"/>
        <v>20023</v>
      </c>
      <c r="IT133" s="5">
        <f t="shared" ca="1" si="575"/>
        <v>14635.3</v>
      </c>
      <c r="IU133" s="5">
        <f t="shared" ca="1" si="575"/>
        <v>0</v>
      </c>
      <c r="IV133" s="5">
        <f t="shared" ca="1" si="575"/>
        <v>0</v>
      </c>
      <c r="IW133" s="5">
        <f t="shared" ca="1" si="575"/>
        <v>0</v>
      </c>
      <c r="IX133" s="5">
        <f t="shared" ca="1" si="575"/>
        <v>0</v>
      </c>
      <c r="IY133" s="5">
        <f t="shared" ca="1" si="575"/>
        <v>5387.72</v>
      </c>
      <c r="IZ133" s="5">
        <f t="shared" ca="1" si="575"/>
        <v>0</v>
      </c>
      <c r="JA133" s="5">
        <f t="shared" ca="1" si="575"/>
        <v>0</v>
      </c>
      <c r="JB133" s="5">
        <f t="shared" ca="1" si="575"/>
        <v>0</v>
      </c>
      <c r="JC133" s="5">
        <f t="shared" ca="1" si="575"/>
        <v>0</v>
      </c>
      <c r="JD133" s="5">
        <f t="shared" ca="1" si="559"/>
        <v>0</v>
      </c>
      <c r="JE133" s="5"/>
      <c r="JF133" s="5">
        <f t="shared" ca="1" si="635"/>
        <v>117.81</v>
      </c>
      <c r="JG133" s="5">
        <f t="shared" ca="1" si="635"/>
        <v>5.7668499999999998</v>
      </c>
      <c r="JH133" s="5">
        <f t="shared" ca="1" si="635"/>
        <v>35.388800000000003</v>
      </c>
      <c r="JI133" s="5">
        <f t="shared" ca="1" si="635"/>
        <v>31.686299999999999</v>
      </c>
      <c r="JJ133" s="5">
        <f t="shared" ca="1" si="635"/>
        <v>2.7818499999999999</v>
      </c>
      <c r="JK133" s="5">
        <f t="shared" ca="1" si="635"/>
        <v>5.9532299999999996</v>
      </c>
      <c r="JL133" s="5">
        <f t="shared" ca="1" si="635"/>
        <v>1.9493400000000001</v>
      </c>
      <c r="JM133" s="5">
        <f t="shared" ca="1" si="635"/>
        <v>34.283499999999997</v>
      </c>
      <c r="JN133" s="5"/>
      <c r="JO133" s="19">
        <f t="shared" ca="1" si="505"/>
        <v>50.395589232814999</v>
      </c>
      <c r="JP133" s="19">
        <f t="shared" ca="1" si="506"/>
        <v>2.9359261010234885</v>
      </c>
      <c r="JQ133" s="19">
        <f t="shared" ca="1" si="507"/>
        <v>3.3882468646520478</v>
      </c>
      <c r="JR133" s="19">
        <f t="shared" ca="1" si="508"/>
        <v>3.8242890075793889</v>
      </c>
      <c r="JS133" s="19">
        <f t="shared" ca="1" si="509"/>
        <v>0.247222851687462</v>
      </c>
      <c r="JT133" s="19">
        <f t="shared" ca="1" si="510"/>
        <v>0.6515222927100276</v>
      </c>
      <c r="JU133" s="19">
        <f t="shared" ca="1" si="511"/>
        <v>1.0805934346726462</v>
      </c>
      <c r="JV133" s="19">
        <f t="shared" ca="1" si="512"/>
        <v>3.9934146160464827</v>
      </c>
      <c r="JW133" s="19">
        <f t="shared" ca="1" si="513"/>
        <v>34.274385114793944</v>
      </c>
      <c r="JX133" s="19">
        <f t="shared" ca="1" si="514"/>
        <v>0</v>
      </c>
      <c r="JY133" s="19">
        <f t="shared" ca="1" si="515"/>
        <v>0</v>
      </c>
    </row>
    <row r="134" spans="1:285" ht="15" customHeight="1" x14ac:dyDescent="0.25">
      <c r="A134" s="5">
        <f>IF('Old Results'!E114='New Results'!E114,'New Results'!E114,"0")</f>
        <v>498589</v>
      </c>
      <c r="B134" s="5">
        <f t="shared" si="561"/>
        <v>0</v>
      </c>
      <c r="C134" s="27">
        <f t="shared" si="413"/>
        <v>113</v>
      </c>
      <c r="D134" s="41" t="str">
        <f>'Old Results'!C114</f>
        <v>0400007-OffLrg-Baserun</v>
      </c>
      <c r="E134" s="41" t="str">
        <f>'New Results'!C114</f>
        <v>0400007-OffLrg-Baserun</v>
      </c>
      <c r="F134" s="5">
        <f t="shared" ca="1" si="580"/>
        <v>0</v>
      </c>
      <c r="G134" s="5">
        <f t="shared" ca="1" si="581"/>
        <v>0</v>
      </c>
      <c r="H134" s="5">
        <f t="shared" ca="1" si="582"/>
        <v>0</v>
      </c>
      <c r="I134" s="5">
        <f t="shared" ca="1" si="583"/>
        <v>0</v>
      </c>
      <c r="J134" s="5">
        <f t="shared" ca="1" si="584"/>
        <v>0</v>
      </c>
      <c r="K134" s="5">
        <f t="shared" ca="1" si="585"/>
        <v>0</v>
      </c>
      <c r="L134" s="5">
        <f t="shared" ca="1" si="586"/>
        <v>0</v>
      </c>
      <c r="M134" s="5">
        <f t="shared" ca="1" si="587"/>
        <v>0</v>
      </c>
      <c r="N134" s="5">
        <f t="shared" ca="1" si="588"/>
        <v>0</v>
      </c>
      <c r="O134" s="5">
        <f t="shared" ca="1" si="589"/>
        <v>0</v>
      </c>
      <c r="P134" s="5">
        <f t="shared" ca="1" si="590"/>
        <v>0</v>
      </c>
      <c r="Q134" s="5">
        <f t="shared" ca="1" si="590"/>
        <v>0</v>
      </c>
      <c r="R134" s="5">
        <f t="shared" ca="1" si="591"/>
        <v>0</v>
      </c>
      <c r="S134" s="5">
        <f t="shared" ca="1" si="592"/>
        <v>0</v>
      </c>
      <c r="T134" s="5">
        <f t="shared" ca="1" si="593"/>
        <v>0</v>
      </c>
      <c r="U134" s="5">
        <f t="shared" ca="1" si="594"/>
        <v>0</v>
      </c>
      <c r="V134" s="5">
        <f t="shared" ca="1" si="595"/>
        <v>0</v>
      </c>
      <c r="W134" s="5">
        <f t="shared" ca="1" si="596"/>
        <v>0</v>
      </c>
      <c r="X134" s="5">
        <f t="shared" ca="1" si="597"/>
        <v>0</v>
      </c>
      <c r="Y134" s="5">
        <f t="shared" ca="1" si="598"/>
        <v>0</v>
      </c>
      <c r="Z134" s="5">
        <f t="shared" ca="1" si="599"/>
        <v>0</v>
      </c>
      <c r="AA134" s="5">
        <f t="shared" ca="1" si="600"/>
        <v>0</v>
      </c>
      <c r="AB134" s="5">
        <f t="shared" ca="1" si="601"/>
        <v>0</v>
      </c>
      <c r="AC134" s="5">
        <f t="shared" ca="1" si="601"/>
        <v>0</v>
      </c>
      <c r="AD134" s="37">
        <f t="shared" ca="1" si="602"/>
        <v>0</v>
      </c>
      <c r="AE134" s="37">
        <f t="shared" ca="1" si="603"/>
        <v>0</v>
      </c>
      <c r="AF134" s="37">
        <f t="shared" ca="1" si="604"/>
        <v>0</v>
      </c>
      <c r="AG134" s="37">
        <f t="shared" ca="1" si="605"/>
        <v>0</v>
      </c>
      <c r="AH134" s="37">
        <f t="shared" ca="1" si="606"/>
        <v>0</v>
      </c>
      <c r="AI134" s="37">
        <f t="shared" ca="1" si="607"/>
        <v>0</v>
      </c>
      <c r="AJ134" s="37">
        <f t="shared" ca="1" si="608"/>
        <v>0</v>
      </c>
      <c r="AK134" s="37">
        <f t="shared" ca="1" si="609"/>
        <v>0</v>
      </c>
      <c r="AL134" s="33">
        <f t="shared" ca="1" si="631"/>
        <v>27.097349119214421</v>
      </c>
      <c r="AM134" s="33">
        <f t="shared" ca="1" si="632"/>
        <v>27.097349119214421</v>
      </c>
      <c r="AN134" s="24">
        <f t="shared" ca="1" si="462"/>
        <v>0</v>
      </c>
      <c r="AO134" s="34">
        <f t="shared" ca="1" si="576"/>
        <v>90.5715</v>
      </c>
      <c r="AP134" s="34">
        <f t="shared" ca="1" si="577"/>
        <v>90.5715</v>
      </c>
      <c r="AQ134" s="45">
        <f t="shared" ca="1" si="546"/>
        <v>0</v>
      </c>
      <c r="AR134" s="34">
        <f t="shared" ca="1" si="629"/>
        <v>-0.9</v>
      </c>
      <c r="AS134" s="34">
        <f t="shared" ca="1" si="630"/>
        <v>-0.9</v>
      </c>
      <c r="AT134" s="47">
        <f t="shared" ca="1" si="547"/>
        <v>0</v>
      </c>
      <c r="AU134" s="5"/>
      <c r="AV134" s="5">
        <f t="shared" ca="1" si="520"/>
        <v>0</v>
      </c>
      <c r="AW134" s="5">
        <f t="shared" ca="1" si="521"/>
        <v>0</v>
      </c>
      <c r="AX134" s="5">
        <f t="shared" ca="1" si="522"/>
        <v>0</v>
      </c>
      <c r="AY134" s="5">
        <f t="shared" ca="1" si="523"/>
        <v>0</v>
      </c>
      <c r="AZ134" s="5">
        <f t="shared" ca="1" si="524"/>
        <v>0</v>
      </c>
      <c r="BA134" s="5">
        <f t="shared" ca="1" si="525"/>
        <v>0</v>
      </c>
      <c r="BB134" s="5">
        <f t="shared" ca="1" si="526"/>
        <v>0</v>
      </c>
      <c r="BC134" s="5">
        <f t="shared" ca="1" si="527"/>
        <v>0</v>
      </c>
      <c r="BD134" s="5">
        <f t="shared" ca="1" si="528"/>
        <v>0</v>
      </c>
      <c r="BE134" s="5">
        <f t="shared" ca="1" si="529"/>
        <v>0</v>
      </c>
      <c r="BF134" s="5">
        <f t="shared" ca="1" si="530"/>
        <v>0</v>
      </c>
      <c r="BG134" s="5">
        <f t="shared" ca="1" si="531"/>
        <v>0</v>
      </c>
      <c r="BH134" s="5">
        <f t="shared" ca="1" si="610"/>
        <v>0</v>
      </c>
      <c r="BI134" s="5">
        <f t="shared" ca="1" si="611"/>
        <v>0</v>
      </c>
      <c r="BJ134" s="5">
        <f t="shared" ca="1" si="612"/>
        <v>0</v>
      </c>
      <c r="BK134" s="5">
        <f t="shared" ca="1" si="613"/>
        <v>0</v>
      </c>
      <c r="BL134" s="5">
        <f t="shared" ca="1" si="614"/>
        <v>0</v>
      </c>
      <c r="BM134" s="5">
        <f t="shared" ca="1" si="615"/>
        <v>0</v>
      </c>
      <c r="BN134" s="5">
        <f t="shared" ca="1" si="616"/>
        <v>0</v>
      </c>
      <c r="BO134" s="5">
        <f t="shared" ca="1" si="617"/>
        <v>0</v>
      </c>
      <c r="BP134" s="5">
        <f t="shared" ca="1" si="618"/>
        <v>0</v>
      </c>
      <c r="BQ134" s="5">
        <f t="shared" ca="1" si="619"/>
        <v>0</v>
      </c>
      <c r="BR134" s="5">
        <f t="shared" ca="1" si="620"/>
        <v>0</v>
      </c>
      <c r="BS134" s="5">
        <f t="shared" ca="1" si="620"/>
        <v>0</v>
      </c>
      <c r="BT134" s="37">
        <f t="shared" ca="1" si="621"/>
        <v>0</v>
      </c>
      <c r="BU134" s="37">
        <f t="shared" ca="1" si="622"/>
        <v>0</v>
      </c>
      <c r="BV134" s="37">
        <f t="shared" ca="1" si="623"/>
        <v>0</v>
      </c>
      <c r="BW134" s="37">
        <f t="shared" ca="1" si="624"/>
        <v>0</v>
      </c>
      <c r="BX134" s="37">
        <f t="shared" ca="1" si="625"/>
        <v>0</v>
      </c>
      <c r="BY134" s="37">
        <f t="shared" ca="1" si="626"/>
        <v>0</v>
      </c>
      <c r="BZ134" s="37">
        <f t="shared" ca="1" si="627"/>
        <v>0</v>
      </c>
      <c r="CA134" s="19">
        <f t="shared" ca="1" si="628"/>
        <v>0</v>
      </c>
      <c r="CB134" s="33">
        <f t="shared" ca="1" si="532"/>
        <v>26.81666286259825</v>
      </c>
      <c r="CC134" s="33">
        <f t="shared" ca="1" si="533"/>
        <v>26.81666286259825</v>
      </c>
      <c r="CD134" s="24">
        <f t="shared" ca="1" si="482"/>
        <v>0</v>
      </c>
      <c r="CE134" s="34">
        <f t="shared" ca="1" si="578"/>
        <v>89.651200000000003</v>
      </c>
      <c r="CF134" s="34">
        <f t="shared" ca="1" si="579"/>
        <v>89.651200000000003</v>
      </c>
      <c r="CG134" s="45">
        <f t="shared" ca="1" si="633"/>
        <v>0</v>
      </c>
      <c r="CH134" s="5"/>
      <c r="CJ134" s="5">
        <f t="shared" ca="1" si="548"/>
        <v>208</v>
      </c>
      <c r="CK134" s="5">
        <f t="shared" ca="1" si="549"/>
        <v>205</v>
      </c>
      <c r="CL134" s="63">
        <f t="shared" ca="1" si="550"/>
        <v>1.4423076923076872E-2</v>
      </c>
      <c r="CO134" s="5">
        <f t="shared" ca="1" si="636"/>
        <v>3478350</v>
      </c>
      <c r="CP134" s="5">
        <f t="shared" ca="1" si="636"/>
        <v>71.178600000000003</v>
      </c>
      <c r="CQ134" s="5">
        <f t="shared" ca="1" si="636"/>
        <v>299526</v>
      </c>
      <c r="CR134" s="5">
        <f t="shared" ca="1" si="636"/>
        <v>231719</v>
      </c>
      <c r="CS134" s="5">
        <f t="shared" ca="1" si="636"/>
        <v>3731.76</v>
      </c>
      <c r="CT134" s="5">
        <f t="shared" ca="1" si="636"/>
        <v>223682</v>
      </c>
      <c r="CU134" s="5">
        <f t="shared" ca="1" si="636"/>
        <v>0</v>
      </c>
      <c r="CV134" s="5">
        <f t="shared" ca="1" si="636"/>
        <v>584035</v>
      </c>
      <c r="CW134" s="5">
        <f t="shared" ca="1" si="636"/>
        <v>2135580</v>
      </c>
      <c r="CX134" s="5">
        <f t="shared" ca="1" si="636"/>
        <v>0</v>
      </c>
      <c r="CY134" s="5">
        <f t="shared" ca="1" si="636"/>
        <v>0</v>
      </c>
      <c r="CZ134" s="5">
        <f t="shared" ca="1" si="640"/>
        <v>0</v>
      </c>
      <c r="DA134" s="5"/>
      <c r="DB134" s="5">
        <f t="shared" ca="1" si="637"/>
        <v>16423.099999999999</v>
      </c>
      <c r="DC134" s="5">
        <f t="shared" ca="1" si="637"/>
        <v>10939.7</v>
      </c>
      <c r="DD134" s="5">
        <f t="shared" ca="1" si="637"/>
        <v>0</v>
      </c>
      <c r="DE134" s="5">
        <f t="shared" ca="1" si="637"/>
        <v>0</v>
      </c>
      <c r="DF134" s="5">
        <f t="shared" ca="1" si="637"/>
        <v>0</v>
      </c>
      <c r="DG134" s="5">
        <f t="shared" ca="1" si="637"/>
        <v>0</v>
      </c>
      <c r="DH134" s="5">
        <f t="shared" ca="1" si="637"/>
        <v>5483.43</v>
      </c>
      <c r="DI134" s="5">
        <f t="shared" ca="1" si="637"/>
        <v>0</v>
      </c>
      <c r="DJ134" s="5">
        <f t="shared" ca="1" si="637"/>
        <v>0</v>
      </c>
      <c r="DK134" s="5">
        <f t="shared" ca="1" si="637"/>
        <v>0</v>
      </c>
      <c r="DL134" s="5">
        <f t="shared" ca="1" si="637"/>
        <v>0</v>
      </c>
      <c r="DM134" s="5">
        <f t="shared" ca="1" si="641"/>
        <v>0</v>
      </c>
      <c r="DN134" s="5"/>
      <c r="DO134" s="5">
        <f t="shared" ca="1" si="644"/>
        <v>90.5715</v>
      </c>
      <c r="DP134" s="5">
        <f t="shared" ca="1" si="644"/>
        <v>4.2494800000000001</v>
      </c>
      <c r="DQ134" s="5">
        <f t="shared" ca="1" si="644"/>
        <v>22.648</v>
      </c>
      <c r="DR134" s="5">
        <f t="shared" ca="1" si="644"/>
        <v>13.4381</v>
      </c>
      <c r="DS134" s="5">
        <f t="shared" ca="1" si="644"/>
        <v>0.39366499999999999</v>
      </c>
      <c r="DT134" s="5">
        <f t="shared" ca="1" si="644"/>
        <v>13.355700000000001</v>
      </c>
      <c r="DU134" s="5">
        <f t="shared" ca="1" si="644"/>
        <v>1.9958800000000001</v>
      </c>
      <c r="DV134" s="5">
        <f t="shared" ca="1" si="644"/>
        <v>34.490699999999997</v>
      </c>
      <c r="DW134" s="5"/>
      <c r="DX134" s="19">
        <f t="shared" ca="1" si="483"/>
        <v>27.097349119214421</v>
      </c>
      <c r="DY134" s="19">
        <f t="shared" ca="1" si="484"/>
        <v>2.1946189374077645</v>
      </c>
      <c r="DZ134" s="19">
        <f t="shared" ca="1" si="485"/>
        <v>2.0497498179863576</v>
      </c>
      <c r="EA134" s="19">
        <f t="shared" ca="1" si="486"/>
        <v>1.5857253730026133</v>
      </c>
      <c r="EB134" s="19">
        <f t="shared" ca="1" si="487"/>
        <v>2.5537597339692613E-2</v>
      </c>
      <c r="EC134" s="19">
        <f t="shared" ca="1" si="488"/>
        <v>1.5307256758572692</v>
      </c>
      <c r="ED134" s="19">
        <f t="shared" ca="1" si="489"/>
        <v>1.0997896062688908</v>
      </c>
      <c r="EE134" s="19">
        <f t="shared" ca="1" si="490"/>
        <v>3.99673362228208</v>
      </c>
      <c r="EF134" s="19">
        <f t="shared" ca="1" si="491"/>
        <v>14.614439869311196</v>
      </c>
      <c r="EG134" s="19">
        <f t="shared" ca="1" si="492"/>
        <v>0</v>
      </c>
      <c r="EH134" s="19">
        <f t="shared" ca="1" si="493"/>
        <v>0</v>
      </c>
      <c r="EI134" s="5"/>
      <c r="EJ134" s="5"/>
      <c r="EK134" s="5"/>
      <c r="EL134" s="5">
        <f t="shared" ca="1" si="572"/>
        <v>3478350</v>
      </c>
      <c r="EM134" s="5">
        <f t="shared" ca="1" si="572"/>
        <v>71.178600000000003</v>
      </c>
      <c r="EN134" s="5">
        <f t="shared" ca="1" si="572"/>
        <v>299526</v>
      </c>
      <c r="EO134" s="5">
        <f t="shared" ca="1" si="572"/>
        <v>231719</v>
      </c>
      <c r="EP134" s="5">
        <f t="shared" ca="1" si="572"/>
        <v>3731.76</v>
      </c>
      <c r="EQ134" s="5">
        <f t="shared" ca="1" si="572"/>
        <v>223682</v>
      </c>
      <c r="ER134" s="5">
        <f t="shared" ca="1" si="572"/>
        <v>0</v>
      </c>
      <c r="ES134" s="5">
        <f t="shared" ca="1" si="572"/>
        <v>584035</v>
      </c>
      <c r="ET134" s="5">
        <f t="shared" ca="1" si="572"/>
        <v>2135580</v>
      </c>
      <c r="EU134" s="5">
        <f t="shared" ca="1" si="572"/>
        <v>0</v>
      </c>
      <c r="EV134" s="5">
        <f t="shared" ca="1" si="572"/>
        <v>0</v>
      </c>
      <c r="EW134" s="5">
        <f t="shared" ca="1" si="552"/>
        <v>0</v>
      </c>
      <c r="EX134" s="5"/>
      <c r="EY134" s="5">
        <f t="shared" ca="1" si="573"/>
        <v>16423.099999999999</v>
      </c>
      <c r="EZ134" s="5">
        <f t="shared" ca="1" si="573"/>
        <v>10939.7</v>
      </c>
      <c r="FA134" s="5">
        <f t="shared" ca="1" si="573"/>
        <v>0</v>
      </c>
      <c r="FB134" s="5">
        <f t="shared" ca="1" si="573"/>
        <v>0</v>
      </c>
      <c r="FC134" s="5">
        <f t="shared" ca="1" si="573"/>
        <v>0</v>
      </c>
      <c r="FD134" s="5">
        <f t="shared" ca="1" si="573"/>
        <v>0</v>
      </c>
      <c r="FE134" s="5">
        <f t="shared" ca="1" si="573"/>
        <v>5483.43</v>
      </c>
      <c r="FF134" s="5">
        <f t="shared" ca="1" si="573"/>
        <v>0</v>
      </c>
      <c r="FG134" s="5">
        <f t="shared" ca="1" si="573"/>
        <v>0</v>
      </c>
      <c r="FH134" s="5">
        <f t="shared" ca="1" si="573"/>
        <v>0</v>
      </c>
      <c r="FI134" s="5">
        <f t="shared" ca="1" si="573"/>
        <v>0</v>
      </c>
      <c r="FJ134" s="5">
        <f t="shared" ca="1" si="554"/>
        <v>0</v>
      </c>
      <c r="FK134" s="5"/>
      <c r="FL134" s="5">
        <f t="shared" ca="1" si="634"/>
        <v>90.5715</v>
      </c>
      <c r="FM134" s="5">
        <f t="shared" ca="1" si="634"/>
        <v>4.2494800000000001</v>
      </c>
      <c r="FN134" s="5">
        <f t="shared" ca="1" si="634"/>
        <v>22.648</v>
      </c>
      <c r="FO134" s="5">
        <f t="shared" ca="1" si="634"/>
        <v>13.4381</v>
      </c>
      <c r="FP134" s="5">
        <f t="shared" ca="1" si="634"/>
        <v>0.39366499999999999</v>
      </c>
      <c r="FQ134" s="5">
        <f t="shared" ca="1" si="634"/>
        <v>13.355700000000001</v>
      </c>
      <c r="FR134" s="5">
        <f t="shared" ca="1" si="634"/>
        <v>1.9958800000000001</v>
      </c>
      <c r="FS134" s="5">
        <f t="shared" ca="1" si="634"/>
        <v>34.490699999999997</v>
      </c>
      <c r="FT134" s="5"/>
      <c r="FU134" s="19">
        <f t="shared" ca="1" si="494"/>
        <v>27.097349119214421</v>
      </c>
      <c r="FV134" s="19">
        <f t="shared" ca="1" si="495"/>
        <v>2.1946189374077645</v>
      </c>
      <c r="FW134" s="19">
        <f t="shared" ca="1" si="496"/>
        <v>2.0497498179863576</v>
      </c>
      <c r="FX134" s="19">
        <f t="shared" ca="1" si="497"/>
        <v>1.5857253730026133</v>
      </c>
      <c r="FY134" s="19">
        <f t="shared" ca="1" si="498"/>
        <v>2.5537597339692613E-2</v>
      </c>
      <c r="FZ134" s="19">
        <f t="shared" ca="1" si="499"/>
        <v>1.5307256758572692</v>
      </c>
      <c r="GA134" s="19">
        <f t="shared" ca="1" si="500"/>
        <v>1.0997896062688908</v>
      </c>
      <c r="GB134" s="19">
        <f t="shared" ca="1" si="501"/>
        <v>3.99673362228208</v>
      </c>
      <c r="GC134" s="19">
        <f t="shared" ca="1" si="502"/>
        <v>14.614439869311196</v>
      </c>
      <c r="GD134" s="19">
        <f t="shared" ca="1" si="503"/>
        <v>0</v>
      </c>
      <c r="GE134" s="19">
        <f t="shared" ca="1" si="504"/>
        <v>0</v>
      </c>
      <c r="GF134" s="5"/>
      <c r="GG134" s="5"/>
      <c r="GH134" s="5"/>
      <c r="GI134" s="5">
        <f t="shared" ca="1" si="638"/>
        <v>3458260</v>
      </c>
      <c r="GJ134" s="5">
        <f t="shared" ca="1" si="638"/>
        <v>59.328099999999999</v>
      </c>
      <c r="GK134" s="5">
        <f t="shared" ca="1" si="638"/>
        <v>235662</v>
      </c>
      <c r="GL134" s="5">
        <f t="shared" ca="1" si="638"/>
        <v>376325</v>
      </c>
      <c r="GM134" s="5">
        <f t="shared" ca="1" si="638"/>
        <v>29168.9</v>
      </c>
      <c r="GN134" s="5">
        <f t="shared" ca="1" si="638"/>
        <v>97423.7</v>
      </c>
      <c r="GO134" s="5">
        <f t="shared" ca="1" si="638"/>
        <v>0</v>
      </c>
      <c r="GP134" s="5">
        <f t="shared" ca="1" si="638"/>
        <v>584037</v>
      </c>
      <c r="GQ134" s="5">
        <f t="shared" ca="1" si="638"/>
        <v>2135580</v>
      </c>
      <c r="GR134" s="5">
        <f t="shared" ca="1" si="638"/>
        <v>0</v>
      </c>
      <c r="GS134" s="5">
        <f t="shared" ca="1" si="638"/>
        <v>0</v>
      </c>
      <c r="GT134" s="5">
        <f t="shared" ca="1" si="642"/>
        <v>0</v>
      </c>
      <c r="GU134" s="5"/>
      <c r="GV134" s="5">
        <f t="shared" ca="1" si="639"/>
        <v>15709.1</v>
      </c>
      <c r="GW134" s="5">
        <f t="shared" ca="1" si="639"/>
        <v>10227.1</v>
      </c>
      <c r="GX134" s="5">
        <f t="shared" ca="1" si="639"/>
        <v>0</v>
      </c>
      <c r="GY134" s="5">
        <f t="shared" ca="1" si="639"/>
        <v>0</v>
      </c>
      <c r="GZ134" s="5">
        <f t="shared" ca="1" si="639"/>
        <v>0</v>
      </c>
      <c r="HA134" s="5">
        <f t="shared" ca="1" si="639"/>
        <v>0</v>
      </c>
      <c r="HB134" s="5">
        <f t="shared" ca="1" si="639"/>
        <v>5481.96</v>
      </c>
      <c r="HC134" s="5">
        <f t="shared" ca="1" si="639"/>
        <v>0</v>
      </c>
      <c r="HD134" s="5">
        <f t="shared" ca="1" si="639"/>
        <v>0</v>
      </c>
      <c r="HE134" s="5">
        <f t="shared" ca="1" si="639"/>
        <v>0</v>
      </c>
      <c r="HF134" s="5">
        <f t="shared" ca="1" si="639"/>
        <v>0</v>
      </c>
      <c r="HG134" s="5">
        <f t="shared" ca="1" si="643"/>
        <v>0</v>
      </c>
      <c r="HH134" s="5"/>
      <c r="HI134" s="5">
        <f t="shared" ca="1" si="645"/>
        <v>89.651200000000003</v>
      </c>
      <c r="HJ134" s="5">
        <f t="shared" ca="1" si="645"/>
        <v>3.9895499999999999</v>
      </c>
      <c r="HK134" s="5">
        <f t="shared" ca="1" si="645"/>
        <v>18.665299999999998</v>
      </c>
      <c r="HL134" s="5">
        <f t="shared" ca="1" si="645"/>
        <v>21.857500000000002</v>
      </c>
      <c r="HM134" s="5">
        <f t="shared" ca="1" si="645"/>
        <v>2.4825900000000001</v>
      </c>
      <c r="HN134" s="5">
        <f t="shared" ca="1" si="645"/>
        <v>6.1701800000000002</v>
      </c>
      <c r="HO134" s="5">
        <f t="shared" ca="1" si="645"/>
        <v>1.99535</v>
      </c>
      <c r="HP134" s="5">
        <f t="shared" ca="1" si="645"/>
        <v>34.4908</v>
      </c>
      <c r="HQ134" s="5"/>
      <c r="HR134" s="19">
        <f t="shared" ca="1" si="535"/>
        <v>26.81666286259825</v>
      </c>
      <c r="HS134" s="19">
        <f t="shared" ca="1" si="536"/>
        <v>2.0516145111047375</v>
      </c>
      <c r="HT134" s="19">
        <f t="shared" ca="1" si="537"/>
        <v>1.6127085515324244</v>
      </c>
      <c r="HU134" s="19">
        <f t="shared" ca="1" si="538"/>
        <v>2.5753093229092499</v>
      </c>
      <c r="HV134" s="19">
        <f t="shared" ca="1" si="539"/>
        <v>0.1996118783206208</v>
      </c>
      <c r="HW134" s="19">
        <f t="shared" ca="1" si="540"/>
        <v>0.66670075834003562</v>
      </c>
      <c r="HX134" s="19">
        <f t="shared" ca="1" si="541"/>
        <v>1.0994947742529417</v>
      </c>
      <c r="HY134" s="19">
        <f t="shared" ca="1" si="542"/>
        <v>3.9967473089057317</v>
      </c>
      <c r="HZ134" s="19">
        <f t="shared" ca="1" si="543"/>
        <v>14.614439869311196</v>
      </c>
      <c r="IA134" s="19">
        <f t="shared" ca="1" si="544"/>
        <v>0</v>
      </c>
      <c r="IB134" s="19">
        <f t="shared" ca="1" si="545"/>
        <v>0</v>
      </c>
      <c r="IC134" s="5"/>
      <c r="ID134" s="5"/>
      <c r="IE134" s="5"/>
      <c r="IF134" s="5">
        <f t="shared" ca="1" si="574"/>
        <v>3458260</v>
      </c>
      <c r="IG134" s="5">
        <f t="shared" ca="1" si="574"/>
        <v>59.328099999999999</v>
      </c>
      <c r="IH134" s="5">
        <f t="shared" ca="1" si="574"/>
        <v>235662</v>
      </c>
      <c r="II134" s="5">
        <f t="shared" ca="1" si="574"/>
        <v>376325</v>
      </c>
      <c r="IJ134" s="5">
        <f t="shared" ca="1" si="574"/>
        <v>29168.9</v>
      </c>
      <c r="IK134" s="5">
        <f t="shared" ca="1" si="574"/>
        <v>97423.7</v>
      </c>
      <c r="IL134" s="5">
        <f t="shared" ca="1" si="574"/>
        <v>0</v>
      </c>
      <c r="IM134" s="5">
        <f t="shared" ca="1" si="574"/>
        <v>584037</v>
      </c>
      <c r="IN134" s="5">
        <f t="shared" ca="1" si="574"/>
        <v>2135580</v>
      </c>
      <c r="IO134" s="5">
        <f t="shared" ca="1" si="574"/>
        <v>0</v>
      </c>
      <c r="IP134" s="5">
        <f t="shared" ca="1" si="574"/>
        <v>0</v>
      </c>
      <c r="IQ134" s="5">
        <f t="shared" ca="1" si="557"/>
        <v>0</v>
      </c>
      <c r="IR134" s="5"/>
      <c r="IS134" s="5">
        <f t="shared" ca="1" si="575"/>
        <v>15709.1</v>
      </c>
      <c r="IT134" s="5">
        <f t="shared" ca="1" si="575"/>
        <v>10227.1</v>
      </c>
      <c r="IU134" s="5">
        <f t="shared" ca="1" si="575"/>
        <v>0</v>
      </c>
      <c r="IV134" s="5">
        <f t="shared" ca="1" si="575"/>
        <v>0</v>
      </c>
      <c r="IW134" s="5">
        <f t="shared" ca="1" si="575"/>
        <v>0</v>
      </c>
      <c r="IX134" s="5">
        <f t="shared" ca="1" si="575"/>
        <v>0</v>
      </c>
      <c r="IY134" s="5">
        <f t="shared" ca="1" si="575"/>
        <v>5481.96</v>
      </c>
      <c r="IZ134" s="5">
        <f t="shared" ca="1" si="575"/>
        <v>0</v>
      </c>
      <c r="JA134" s="5">
        <f t="shared" ca="1" si="575"/>
        <v>0</v>
      </c>
      <c r="JB134" s="5">
        <f t="shared" ca="1" si="575"/>
        <v>0</v>
      </c>
      <c r="JC134" s="5">
        <f t="shared" ca="1" si="575"/>
        <v>0</v>
      </c>
      <c r="JD134" s="5">
        <f t="shared" ca="1" si="559"/>
        <v>0</v>
      </c>
      <c r="JE134" s="5"/>
      <c r="JF134" s="5">
        <f t="shared" ca="1" si="635"/>
        <v>89.651200000000003</v>
      </c>
      <c r="JG134" s="5">
        <f t="shared" ca="1" si="635"/>
        <v>3.9895499999999999</v>
      </c>
      <c r="JH134" s="5">
        <f t="shared" ca="1" si="635"/>
        <v>18.665299999999998</v>
      </c>
      <c r="JI134" s="5">
        <f t="shared" ca="1" si="635"/>
        <v>21.857500000000002</v>
      </c>
      <c r="JJ134" s="5">
        <f t="shared" ca="1" si="635"/>
        <v>2.4825900000000001</v>
      </c>
      <c r="JK134" s="5">
        <f t="shared" ca="1" si="635"/>
        <v>6.1701800000000002</v>
      </c>
      <c r="JL134" s="5">
        <f t="shared" ca="1" si="635"/>
        <v>1.99535</v>
      </c>
      <c r="JM134" s="5">
        <f t="shared" ca="1" si="635"/>
        <v>34.4908</v>
      </c>
      <c r="JN134" s="5"/>
      <c r="JO134" s="19">
        <f t="shared" ca="1" si="505"/>
        <v>26.81666286259825</v>
      </c>
      <c r="JP134" s="19">
        <f t="shared" ca="1" si="506"/>
        <v>2.0516145111047375</v>
      </c>
      <c r="JQ134" s="19">
        <f t="shared" ca="1" si="507"/>
        <v>1.6127085515324244</v>
      </c>
      <c r="JR134" s="19">
        <f t="shared" ca="1" si="508"/>
        <v>2.5753093229092499</v>
      </c>
      <c r="JS134" s="19">
        <f t="shared" ca="1" si="509"/>
        <v>0.1996118783206208</v>
      </c>
      <c r="JT134" s="19">
        <f t="shared" ca="1" si="510"/>
        <v>0.66670075834003562</v>
      </c>
      <c r="JU134" s="19">
        <f t="shared" ca="1" si="511"/>
        <v>1.0994947742529417</v>
      </c>
      <c r="JV134" s="19">
        <f t="shared" ca="1" si="512"/>
        <v>3.9967473089057317</v>
      </c>
      <c r="JW134" s="19">
        <f t="shared" ca="1" si="513"/>
        <v>14.614439869311196</v>
      </c>
      <c r="JX134" s="19">
        <f t="shared" ca="1" si="514"/>
        <v>0</v>
      </c>
      <c r="JY134" s="19">
        <f t="shared" ca="1" si="515"/>
        <v>0</v>
      </c>
    </row>
    <row r="135" spans="1:285" ht="15" customHeight="1" x14ac:dyDescent="0.25">
      <c r="A135" s="5">
        <f>IF('Old Results'!E115='New Results'!E115,'New Results'!E115,"0")</f>
        <v>498589</v>
      </c>
      <c r="B135" s="5">
        <f t="shared" si="561"/>
        <v>0</v>
      </c>
      <c r="C135" s="27">
        <f t="shared" si="413"/>
        <v>114</v>
      </c>
      <c r="D135" s="41" t="str">
        <f>'Old Results'!C115</f>
        <v>0400016-OffLrg-Baserun</v>
      </c>
      <c r="E135" s="41" t="str">
        <f>'New Results'!C115</f>
        <v>0400016-OffLrg-Baserun</v>
      </c>
      <c r="F135" s="5">
        <f t="shared" ca="1" si="580"/>
        <v>0</v>
      </c>
      <c r="G135" s="5">
        <f t="shared" ca="1" si="581"/>
        <v>0</v>
      </c>
      <c r="H135" s="5">
        <f t="shared" ca="1" si="582"/>
        <v>0</v>
      </c>
      <c r="I135" s="5">
        <f t="shared" ca="1" si="583"/>
        <v>0</v>
      </c>
      <c r="J135" s="5">
        <f t="shared" ca="1" si="584"/>
        <v>0</v>
      </c>
      <c r="K135" s="5">
        <f t="shared" ca="1" si="585"/>
        <v>0</v>
      </c>
      <c r="L135" s="5">
        <f t="shared" ca="1" si="586"/>
        <v>0</v>
      </c>
      <c r="M135" s="5">
        <f t="shared" ca="1" si="587"/>
        <v>0</v>
      </c>
      <c r="N135" s="5">
        <f t="shared" ca="1" si="588"/>
        <v>0</v>
      </c>
      <c r="O135" s="5">
        <f t="shared" ca="1" si="589"/>
        <v>0</v>
      </c>
      <c r="P135" s="5">
        <f t="shared" ca="1" si="590"/>
        <v>0</v>
      </c>
      <c r="Q135" s="5">
        <f t="shared" ca="1" si="590"/>
        <v>0</v>
      </c>
      <c r="R135" s="5">
        <f t="shared" ca="1" si="591"/>
        <v>0</v>
      </c>
      <c r="S135" s="5">
        <f t="shared" ca="1" si="592"/>
        <v>0</v>
      </c>
      <c r="T135" s="5">
        <f t="shared" ca="1" si="593"/>
        <v>0</v>
      </c>
      <c r="U135" s="5">
        <f t="shared" ca="1" si="594"/>
        <v>0</v>
      </c>
      <c r="V135" s="5">
        <f t="shared" ca="1" si="595"/>
        <v>0</v>
      </c>
      <c r="W135" s="5">
        <f t="shared" ca="1" si="596"/>
        <v>0</v>
      </c>
      <c r="X135" s="5">
        <f t="shared" ca="1" si="597"/>
        <v>0</v>
      </c>
      <c r="Y135" s="5">
        <f t="shared" ca="1" si="598"/>
        <v>0</v>
      </c>
      <c r="Z135" s="5">
        <f t="shared" ca="1" si="599"/>
        <v>0</v>
      </c>
      <c r="AA135" s="5">
        <f t="shared" ca="1" si="600"/>
        <v>0</v>
      </c>
      <c r="AB135" s="5">
        <f t="shared" ca="1" si="601"/>
        <v>0</v>
      </c>
      <c r="AC135" s="5">
        <f t="shared" ca="1" si="601"/>
        <v>0</v>
      </c>
      <c r="AD135" s="37">
        <f t="shared" ca="1" si="602"/>
        <v>0</v>
      </c>
      <c r="AE135" s="37">
        <f t="shared" ca="1" si="603"/>
        <v>0</v>
      </c>
      <c r="AF135" s="37">
        <f t="shared" ca="1" si="604"/>
        <v>0</v>
      </c>
      <c r="AG135" s="37">
        <f t="shared" ca="1" si="605"/>
        <v>0</v>
      </c>
      <c r="AH135" s="37">
        <f t="shared" ca="1" si="606"/>
        <v>0</v>
      </c>
      <c r="AI135" s="37">
        <f t="shared" ca="1" si="607"/>
        <v>0</v>
      </c>
      <c r="AJ135" s="37">
        <f t="shared" ca="1" si="608"/>
        <v>0</v>
      </c>
      <c r="AK135" s="37">
        <f t="shared" ca="1" si="609"/>
        <v>0</v>
      </c>
      <c r="AL135" s="33">
        <f t="shared" ca="1" si="631"/>
        <v>33.832328190152609</v>
      </c>
      <c r="AM135" s="33">
        <f t="shared" ca="1" si="632"/>
        <v>33.832328190152609</v>
      </c>
      <c r="AN135" s="24">
        <f t="shared" ca="1" si="462"/>
        <v>0</v>
      </c>
      <c r="AO135" s="34">
        <f t="shared" ca="1" si="576"/>
        <v>87.562799999999996</v>
      </c>
      <c r="AP135" s="34">
        <f t="shared" ca="1" si="577"/>
        <v>87.562799999999996</v>
      </c>
      <c r="AQ135" s="45">
        <f t="shared" ca="1" si="546"/>
        <v>0</v>
      </c>
      <c r="AR135" s="34">
        <f t="shared" ca="1" si="629"/>
        <v>3.1</v>
      </c>
      <c r="AS135" s="34">
        <f t="shared" ca="1" si="630"/>
        <v>3.1</v>
      </c>
      <c r="AT135" s="47">
        <f t="shared" ca="1" si="547"/>
        <v>0</v>
      </c>
      <c r="AU135" s="5"/>
      <c r="AV135" s="5">
        <f t="shared" ca="1" si="520"/>
        <v>0</v>
      </c>
      <c r="AW135" s="5">
        <f t="shared" ca="1" si="521"/>
        <v>0</v>
      </c>
      <c r="AX135" s="5">
        <f t="shared" ca="1" si="522"/>
        <v>0</v>
      </c>
      <c r="AY135" s="5">
        <f t="shared" ca="1" si="523"/>
        <v>0</v>
      </c>
      <c r="AZ135" s="5">
        <f t="shared" ca="1" si="524"/>
        <v>0</v>
      </c>
      <c r="BA135" s="5">
        <f t="shared" ca="1" si="525"/>
        <v>0</v>
      </c>
      <c r="BB135" s="5">
        <f t="shared" ca="1" si="526"/>
        <v>0</v>
      </c>
      <c r="BC135" s="5">
        <f t="shared" ca="1" si="527"/>
        <v>0</v>
      </c>
      <c r="BD135" s="5">
        <f t="shared" ca="1" si="528"/>
        <v>0</v>
      </c>
      <c r="BE135" s="5">
        <f t="shared" ca="1" si="529"/>
        <v>0</v>
      </c>
      <c r="BF135" s="5">
        <f t="shared" ca="1" si="530"/>
        <v>0</v>
      </c>
      <c r="BG135" s="5">
        <f t="shared" ca="1" si="531"/>
        <v>0</v>
      </c>
      <c r="BH135" s="5">
        <f t="shared" ca="1" si="610"/>
        <v>0</v>
      </c>
      <c r="BI135" s="5">
        <f t="shared" ca="1" si="611"/>
        <v>0</v>
      </c>
      <c r="BJ135" s="5">
        <f t="shared" ca="1" si="612"/>
        <v>0</v>
      </c>
      <c r="BK135" s="5">
        <f t="shared" ca="1" si="613"/>
        <v>0</v>
      </c>
      <c r="BL135" s="5">
        <f t="shared" ca="1" si="614"/>
        <v>0</v>
      </c>
      <c r="BM135" s="5">
        <f t="shared" ca="1" si="615"/>
        <v>0</v>
      </c>
      <c r="BN135" s="5">
        <f t="shared" ca="1" si="616"/>
        <v>0</v>
      </c>
      <c r="BO135" s="5">
        <f t="shared" ca="1" si="617"/>
        <v>0</v>
      </c>
      <c r="BP135" s="5">
        <f t="shared" ca="1" si="618"/>
        <v>0</v>
      </c>
      <c r="BQ135" s="5">
        <f t="shared" ca="1" si="619"/>
        <v>0</v>
      </c>
      <c r="BR135" s="5">
        <f t="shared" ca="1" si="620"/>
        <v>0</v>
      </c>
      <c r="BS135" s="5">
        <f t="shared" ca="1" si="620"/>
        <v>0</v>
      </c>
      <c r="BT135" s="37">
        <f t="shared" ca="1" si="621"/>
        <v>0</v>
      </c>
      <c r="BU135" s="37">
        <f t="shared" ca="1" si="622"/>
        <v>0</v>
      </c>
      <c r="BV135" s="37">
        <f t="shared" ca="1" si="623"/>
        <v>0</v>
      </c>
      <c r="BW135" s="37">
        <f t="shared" ca="1" si="624"/>
        <v>0</v>
      </c>
      <c r="BX135" s="37">
        <f t="shared" ca="1" si="625"/>
        <v>0</v>
      </c>
      <c r="BY135" s="37">
        <f t="shared" ca="1" si="626"/>
        <v>0</v>
      </c>
      <c r="BZ135" s="37">
        <f t="shared" ca="1" si="627"/>
        <v>0</v>
      </c>
      <c r="CA135" s="19">
        <f t="shared" ca="1" si="628"/>
        <v>0</v>
      </c>
      <c r="CB135" s="33">
        <f t="shared" ca="1" si="532"/>
        <v>34.563378734789573</v>
      </c>
      <c r="CC135" s="33">
        <f t="shared" ca="1" si="533"/>
        <v>34.563378734789573</v>
      </c>
      <c r="CD135" s="24">
        <f t="shared" ca="1" si="482"/>
        <v>0</v>
      </c>
      <c r="CE135" s="34">
        <f t="shared" ca="1" si="578"/>
        <v>90.68</v>
      </c>
      <c r="CF135" s="34">
        <f t="shared" ca="1" si="579"/>
        <v>90.68</v>
      </c>
      <c r="CG135" s="45">
        <f t="shared" ca="1" si="633"/>
        <v>0</v>
      </c>
      <c r="CH135" s="5"/>
      <c r="CJ135" s="5">
        <f t="shared" ca="1" si="548"/>
        <v>256</v>
      </c>
      <c r="CK135" s="5">
        <f t="shared" ca="1" si="549"/>
        <v>243</v>
      </c>
      <c r="CL135" s="63">
        <f t="shared" ca="1" si="550"/>
        <v>5.078125E-2</v>
      </c>
      <c r="CO135" s="5">
        <f t="shared" ca="1" si="636"/>
        <v>3290890</v>
      </c>
      <c r="CP135" s="5">
        <f t="shared" ca="1" si="636"/>
        <v>324.64800000000002</v>
      </c>
      <c r="CQ135" s="5">
        <f t="shared" ca="1" si="636"/>
        <v>163720</v>
      </c>
      <c r="CR135" s="5">
        <f t="shared" ca="1" si="636"/>
        <v>265628</v>
      </c>
      <c r="CS135" s="5">
        <f t="shared" ca="1" si="636"/>
        <v>3618.37</v>
      </c>
      <c r="CT135" s="5">
        <f t="shared" ca="1" si="636"/>
        <v>136273</v>
      </c>
      <c r="CU135" s="5">
        <f t="shared" ca="1" si="636"/>
        <v>0</v>
      </c>
      <c r="CV135" s="5">
        <f t="shared" ca="1" si="636"/>
        <v>585743</v>
      </c>
      <c r="CW135" s="5">
        <f t="shared" ca="1" si="636"/>
        <v>2135580</v>
      </c>
      <c r="CX135" s="5">
        <f t="shared" ca="1" si="636"/>
        <v>0</v>
      </c>
      <c r="CY135" s="5">
        <f t="shared" ca="1" si="636"/>
        <v>0</v>
      </c>
      <c r="CZ135" s="5">
        <f t="shared" ca="1" si="640"/>
        <v>0</v>
      </c>
      <c r="DA135" s="5"/>
      <c r="DB135" s="5">
        <f t="shared" ca="1" si="637"/>
        <v>56399.1</v>
      </c>
      <c r="DC135" s="5">
        <f t="shared" ca="1" si="637"/>
        <v>49896.3</v>
      </c>
      <c r="DD135" s="5">
        <f t="shared" ca="1" si="637"/>
        <v>0</v>
      </c>
      <c r="DE135" s="5">
        <f t="shared" ca="1" si="637"/>
        <v>0</v>
      </c>
      <c r="DF135" s="5">
        <f t="shared" ca="1" si="637"/>
        <v>0</v>
      </c>
      <c r="DG135" s="5">
        <f t="shared" ca="1" si="637"/>
        <v>0</v>
      </c>
      <c r="DH135" s="5">
        <f t="shared" ca="1" si="637"/>
        <v>6502.76</v>
      </c>
      <c r="DI135" s="5">
        <f t="shared" ca="1" si="637"/>
        <v>0</v>
      </c>
      <c r="DJ135" s="5">
        <f t="shared" ca="1" si="637"/>
        <v>0</v>
      </c>
      <c r="DK135" s="5">
        <f t="shared" ca="1" si="637"/>
        <v>0</v>
      </c>
      <c r="DL135" s="5">
        <f t="shared" ca="1" si="637"/>
        <v>0</v>
      </c>
      <c r="DM135" s="5">
        <f t="shared" ca="1" si="641"/>
        <v>0</v>
      </c>
      <c r="DN135" s="5"/>
      <c r="DO135" s="5">
        <f t="shared" ca="1" si="644"/>
        <v>87.562799999999996</v>
      </c>
      <c r="DP135" s="5">
        <f t="shared" ca="1" si="644"/>
        <v>19.730499999999999</v>
      </c>
      <c r="DQ135" s="5">
        <f t="shared" ca="1" si="644"/>
        <v>10.0846</v>
      </c>
      <c r="DR135" s="5">
        <f t="shared" ca="1" si="644"/>
        <v>14.6981</v>
      </c>
      <c r="DS135" s="5">
        <f t="shared" ca="1" si="644"/>
        <v>0.23843400000000001</v>
      </c>
      <c r="DT135" s="5">
        <f t="shared" ca="1" si="644"/>
        <v>8.0462399999999992</v>
      </c>
      <c r="DU135" s="5">
        <f t="shared" ca="1" si="644"/>
        <v>2.3584000000000001</v>
      </c>
      <c r="DV135" s="5">
        <f t="shared" ca="1" si="644"/>
        <v>32.406500000000001</v>
      </c>
      <c r="DW135" s="5"/>
      <c r="DX135" s="19">
        <f t="shared" ca="1" si="483"/>
        <v>33.832328190152609</v>
      </c>
      <c r="DY135" s="19">
        <f t="shared" ca="1" si="484"/>
        <v>10.009722835794612</v>
      </c>
      <c r="DZ135" s="19">
        <f t="shared" ca="1" si="485"/>
        <v>1.1203870121482824</v>
      </c>
      <c r="EA135" s="19">
        <f t="shared" ca="1" si="486"/>
        <v>1.8177752337095283</v>
      </c>
      <c r="EB135" s="19">
        <f t="shared" ca="1" si="487"/>
        <v>2.4761634211745542E-2</v>
      </c>
      <c r="EC135" s="19">
        <f t="shared" ca="1" si="488"/>
        <v>0.93255863246080428</v>
      </c>
      <c r="ED135" s="19">
        <f t="shared" ca="1" si="489"/>
        <v>1.3042325442398448</v>
      </c>
      <c r="EE135" s="19">
        <f t="shared" ca="1" si="490"/>
        <v>4.0084219988808414</v>
      </c>
      <c r="EF135" s="19">
        <f t="shared" ca="1" si="491"/>
        <v>14.614439869311196</v>
      </c>
      <c r="EG135" s="19">
        <f t="shared" ca="1" si="492"/>
        <v>0</v>
      </c>
      <c r="EH135" s="19">
        <f t="shared" ca="1" si="493"/>
        <v>0</v>
      </c>
      <c r="EI135" s="5"/>
      <c r="EJ135" s="5"/>
      <c r="EK135" s="5"/>
      <c r="EL135" s="5">
        <f t="shared" ca="1" si="572"/>
        <v>3290890</v>
      </c>
      <c r="EM135" s="5">
        <f t="shared" ca="1" si="572"/>
        <v>324.64800000000002</v>
      </c>
      <c r="EN135" s="5">
        <f t="shared" ca="1" si="572"/>
        <v>163720</v>
      </c>
      <c r="EO135" s="5">
        <f t="shared" ca="1" si="572"/>
        <v>265628</v>
      </c>
      <c r="EP135" s="5">
        <f t="shared" ca="1" si="572"/>
        <v>3618.37</v>
      </c>
      <c r="EQ135" s="5">
        <f t="shared" ca="1" si="572"/>
        <v>136273</v>
      </c>
      <c r="ER135" s="5">
        <f t="shared" ca="1" si="572"/>
        <v>0</v>
      </c>
      <c r="ES135" s="5">
        <f t="shared" ca="1" si="572"/>
        <v>585743</v>
      </c>
      <c r="ET135" s="5">
        <f t="shared" ca="1" si="572"/>
        <v>2135580</v>
      </c>
      <c r="EU135" s="5">
        <f t="shared" ca="1" si="572"/>
        <v>0</v>
      </c>
      <c r="EV135" s="5">
        <f t="shared" ca="1" si="572"/>
        <v>0</v>
      </c>
      <c r="EW135" s="5">
        <f t="shared" ca="1" si="552"/>
        <v>0</v>
      </c>
      <c r="EX135" s="5"/>
      <c r="EY135" s="5">
        <f t="shared" ca="1" si="573"/>
        <v>56399.1</v>
      </c>
      <c r="EZ135" s="5">
        <f t="shared" ca="1" si="573"/>
        <v>49896.3</v>
      </c>
      <c r="FA135" s="5">
        <f t="shared" ca="1" si="573"/>
        <v>0</v>
      </c>
      <c r="FB135" s="5">
        <f t="shared" ca="1" si="573"/>
        <v>0</v>
      </c>
      <c r="FC135" s="5">
        <f t="shared" ca="1" si="573"/>
        <v>0</v>
      </c>
      <c r="FD135" s="5">
        <f t="shared" ca="1" si="573"/>
        <v>0</v>
      </c>
      <c r="FE135" s="5">
        <f t="shared" ca="1" si="573"/>
        <v>6502.76</v>
      </c>
      <c r="FF135" s="5">
        <f t="shared" ca="1" si="573"/>
        <v>0</v>
      </c>
      <c r="FG135" s="5">
        <f t="shared" ca="1" si="573"/>
        <v>0</v>
      </c>
      <c r="FH135" s="5">
        <f t="shared" ca="1" si="573"/>
        <v>0</v>
      </c>
      <c r="FI135" s="5">
        <f t="shared" ca="1" si="573"/>
        <v>0</v>
      </c>
      <c r="FJ135" s="5">
        <f t="shared" ca="1" si="554"/>
        <v>0</v>
      </c>
      <c r="FK135" s="5"/>
      <c r="FL135" s="5">
        <f t="shared" ca="1" si="634"/>
        <v>87.562799999999996</v>
      </c>
      <c r="FM135" s="5">
        <f t="shared" ca="1" si="634"/>
        <v>19.730499999999999</v>
      </c>
      <c r="FN135" s="5">
        <f t="shared" ca="1" si="634"/>
        <v>10.0846</v>
      </c>
      <c r="FO135" s="5">
        <f t="shared" ca="1" si="634"/>
        <v>14.6981</v>
      </c>
      <c r="FP135" s="5">
        <f t="shared" ca="1" si="634"/>
        <v>0.23843400000000001</v>
      </c>
      <c r="FQ135" s="5">
        <f t="shared" ca="1" si="634"/>
        <v>8.0462399999999992</v>
      </c>
      <c r="FR135" s="5">
        <f t="shared" ca="1" si="634"/>
        <v>2.3584000000000001</v>
      </c>
      <c r="FS135" s="5">
        <f t="shared" ca="1" si="634"/>
        <v>32.406500000000001</v>
      </c>
      <c r="FT135" s="5"/>
      <c r="FU135" s="19">
        <f t="shared" ca="1" si="494"/>
        <v>33.832328190152609</v>
      </c>
      <c r="FV135" s="19">
        <f t="shared" ca="1" si="495"/>
        <v>10.009722835794612</v>
      </c>
      <c r="FW135" s="19">
        <f t="shared" ca="1" si="496"/>
        <v>1.1203870121482824</v>
      </c>
      <c r="FX135" s="19">
        <f t="shared" ca="1" si="497"/>
        <v>1.8177752337095283</v>
      </c>
      <c r="FY135" s="19">
        <f t="shared" ca="1" si="498"/>
        <v>2.4761634211745542E-2</v>
      </c>
      <c r="FZ135" s="19">
        <f t="shared" ca="1" si="499"/>
        <v>0.93255863246080428</v>
      </c>
      <c r="GA135" s="19">
        <f t="shared" ca="1" si="500"/>
        <v>1.3042325442398448</v>
      </c>
      <c r="GB135" s="19">
        <f t="shared" ca="1" si="501"/>
        <v>4.0084219988808414</v>
      </c>
      <c r="GC135" s="19">
        <f t="shared" ca="1" si="502"/>
        <v>14.614439869311196</v>
      </c>
      <c r="GD135" s="19">
        <f t="shared" ca="1" si="503"/>
        <v>0</v>
      </c>
      <c r="GE135" s="19">
        <f t="shared" ca="1" si="504"/>
        <v>0</v>
      </c>
      <c r="GF135" s="5"/>
      <c r="GG135" s="5"/>
      <c r="GH135" s="5"/>
      <c r="GI135" s="5">
        <f t="shared" ca="1" si="638"/>
        <v>3341870</v>
      </c>
      <c r="GJ135" s="5">
        <f t="shared" ca="1" si="638"/>
        <v>321.048</v>
      </c>
      <c r="GK135" s="5">
        <f t="shared" ca="1" si="638"/>
        <v>140991</v>
      </c>
      <c r="GL135" s="5">
        <f t="shared" ca="1" si="638"/>
        <v>404002</v>
      </c>
      <c r="GM135" s="5">
        <f t="shared" ca="1" si="638"/>
        <v>9998.02</v>
      </c>
      <c r="GN135" s="5">
        <f t="shared" ca="1" si="638"/>
        <v>65232.3</v>
      </c>
      <c r="GO135" s="5">
        <f t="shared" ca="1" si="638"/>
        <v>0</v>
      </c>
      <c r="GP135" s="5">
        <f t="shared" ca="1" si="638"/>
        <v>585745</v>
      </c>
      <c r="GQ135" s="5">
        <f t="shared" ca="1" si="638"/>
        <v>2135580</v>
      </c>
      <c r="GR135" s="5">
        <f t="shared" ca="1" si="638"/>
        <v>0</v>
      </c>
      <c r="GS135" s="5">
        <f t="shared" ca="1" si="638"/>
        <v>0</v>
      </c>
      <c r="GT135" s="5">
        <f t="shared" ca="1" si="642"/>
        <v>0</v>
      </c>
      <c r="GU135" s="5"/>
      <c r="GV135" s="5">
        <f t="shared" ca="1" si="639"/>
        <v>58304.6</v>
      </c>
      <c r="GW135" s="5">
        <f t="shared" ca="1" si="639"/>
        <v>51803.5</v>
      </c>
      <c r="GX135" s="5">
        <f t="shared" ca="1" si="639"/>
        <v>0</v>
      </c>
      <c r="GY135" s="5">
        <f t="shared" ca="1" si="639"/>
        <v>0</v>
      </c>
      <c r="GZ135" s="5">
        <f t="shared" ca="1" si="639"/>
        <v>0</v>
      </c>
      <c r="HA135" s="5">
        <f t="shared" ca="1" si="639"/>
        <v>0</v>
      </c>
      <c r="HB135" s="5">
        <f t="shared" ca="1" si="639"/>
        <v>6501.11</v>
      </c>
      <c r="HC135" s="5">
        <f t="shared" ca="1" si="639"/>
        <v>0</v>
      </c>
      <c r="HD135" s="5">
        <f t="shared" ca="1" si="639"/>
        <v>0</v>
      </c>
      <c r="HE135" s="5">
        <f t="shared" ca="1" si="639"/>
        <v>0</v>
      </c>
      <c r="HF135" s="5">
        <f t="shared" ca="1" si="639"/>
        <v>0</v>
      </c>
      <c r="HG135" s="5">
        <f t="shared" ca="1" si="643"/>
        <v>0</v>
      </c>
      <c r="HH135" s="5"/>
      <c r="HI135" s="5">
        <f t="shared" ca="1" si="645"/>
        <v>90.68</v>
      </c>
      <c r="HJ135" s="5">
        <f t="shared" ca="1" si="645"/>
        <v>20.420000000000002</v>
      </c>
      <c r="HK135" s="5">
        <f t="shared" ca="1" si="645"/>
        <v>8.8379100000000008</v>
      </c>
      <c r="HL135" s="5">
        <f t="shared" ca="1" si="645"/>
        <v>22.209299999999999</v>
      </c>
      <c r="HM135" s="5">
        <f t="shared" ca="1" si="645"/>
        <v>0.65726200000000001</v>
      </c>
      <c r="HN135" s="5">
        <f t="shared" ca="1" si="645"/>
        <v>3.7911100000000002</v>
      </c>
      <c r="HO135" s="5">
        <f t="shared" ca="1" si="645"/>
        <v>2.3578100000000002</v>
      </c>
      <c r="HP135" s="5">
        <f t="shared" ca="1" si="645"/>
        <v>32.406599999999997</v>
      </c>
      <c r="HQ135" s="5"/>
      <c r="HR135" s="19">
        <f t="shared" ca="1" si="535"/>
        <v>34.563378734789573</v>
      </c>
      <c r="HS135" s="19">
        <f t="shared" ca="1" si="536"/>
        <v>10.392217669816223</v>
      </c>
      <c r="HT135" s="19">
        <f t="shared" ca="1" si="537"/>
        <v>0.96484537765574452</v>
      </c>
      <c r="HU135" s="19">
        <f t="shared" ca="1" si="538"/>
        <v>2.7647116643167018</v>
      </c>
      <c r="HV135" s="19">
        <f t="shared" ca="1" si="539"/>
        <v>6.8419568502313524E-2</v>
      </c>
      <c r="HW135" s="19">
        <f t="shared" ca="1" si="540"/>
        <v>0.44640497002541174</v>
      </c>
      <c r="HX135" s="19">
        <f t="shared" ca="1" si="541"/>
        <v>1.3039016103443919</v>
      </c>
      <c r="HY135" s="19">
        <f t="shared" ca="1" si="542"/>
        <v>4.0084356855044936</v>
      </c>
      <c r="HZ135" s="19">
        <f t="shared" ca="1" si="543"/>
        <v>14.614439869311196</v>
      </c>
      <c r="IA135" s="19">
        <f t="shared" ca="1" si="544"/>
        <v>0</v>
      </c>
      <c r="IB135" s="19">
        <f t="shared" ca="1" si="545"/>
        <v>0</v>
      </c>
      <c r="IC135" s="5"/>
      <c r="ID135" s="5"/>
      <c r="IE135" s="5"/>
      <c r="IF135" s="5">
        <f t="shared" ca="1" si="574"/>
        <v>3341870</v>
      </c>
      <c r="IG135" s="5">
        <f t="shared" ca="1" si="574"/>
        <v>321.048</v>
      </c>
      <c r="IH135" s="5">
        <f t="shared" ca="1" si="574"/>
        <v>140991</v>
      </c>
      <c r="II135" s="5">
        <f t="shared" ca="1" si="574"/>
        <v>404002</v>
      </c>
      <c r="IJ135" s="5">
        <f t="shared" ca="1" si="574"/>
        <v>9998.02</v>
      </c>
      <c r="IK135" s="5">
        <f t="shared" ca="1" si="574"/>
        <v>65232.3</v>
      </c>
      <c r="IL135" s="5">
        <f t="shared" ca="1" si="574"/>
        <v>0</v>
      </c>
      <c r="IM135" s="5">
        <f t="shared" ca="1" si="574"/>
        <v>585745</v>
      </c>
      <c r="IN135" s="5">
        <f t="shared" ca="1" si="574"/>
        <v>2135580</v>
      </c>
      <c r="IO135" s="5">
        <f t="shared" ca="1" si="574"/>
        <v>0</v>
      </c>
      <c r="IP135" s="5">
        <f t="shared" ca="1" si="574"/>
        <v>0</v>
      </c>
      <c r="IQ135" s="5">
        <f t="shared" ca="1" si="557"/>
        <v>0</v>
      </c>
      <c r="IR135" s="5"/>
      <c r="IS135" s="5">
        <f t="shared" ca="1" si="575"/>
        <v>58304.6</v>
      </c>
      <c r="IT135" s="5">
        <f t="shared" ca="1" si="575"/>
        <v>51803.5</v>
      </c>
      <c r="IU135" s="5">
        <f t="shared" ca="1" si="575"/>
        <v>0</v>
      </c>
      <c r="IV135" s="5">
        <f t="shared" ca="1" si="575"/>
        <v>0</v>
      </c>
      <c r="IW135" s="5">
        <f t="shared" ca="1" si="575"/>
        <v>0</v>
      </c>
      <c r="IX135" s="5">
        <f t="shared" ca="1" si="575"/>
        <v>0</v>
      </c>
      <c r="IY135" s="5">
        <f t="shared" ca="1" si="575"/>
        <v>6501.11</v>
      </c>
      <c r="IZ135" s="5">
        <f t="shared" ca="1" si="575"/>
        <v>0</v>
      </c>
      <c r="JA135" s="5">
        <f t="shared" ca="1" si="575"/>
        <v>0</v>
      </c>
      <c r="JB135" s="5">
        <f t="shared" ca="1" si="575"/>
        <v>0</v>
      </c>
      <c r="JC135" s="5">
        <f t="shared" ca="1" si="575"/>
        <v>0</v>
      </c>
      <c r="JD135" s="5">
        <f t="shared" ca="1" si="559"/>
        <v>0</v>
      </c>
      <c r="JE135" s="5"/>
      <c r="JF135" s="5">
        <f t="shared" ca="1" si="635"/>
        <v>90.68</v>
      </c>
      <c r="JG135" s="5">
        <f t="shared" ca="1" si="635"/>
        <v>20.420000000000002</v>
      </c>
      <c r="JH135" s="5">
        <f t="shared" ca="1" si="635"/>
        <v>8.8379100000000008</v>
      </c>
      <c r="JI135" s="5">
        <f t="shared" ca="1" si="635"/>
        <v>22.209299999999999</v>
      </c>
      <c r="JJ135" s="5">
        <f t="shared" ca="1" si="635"/>
        <v>0.65726200000000001</v>
      </c>
      <c r="JK135" s="5">
        <f t="shared" ca="1" si="635"/>
        <v>3.7911100000000002</v>
      </c>
      <c r="JL135" s="5">
        <f t="shared" ca="1" si="635"/>
        <v>2.3578100000000002</v>
      </c>
      <c r="JM135" s="5">
        <f t="shared" ca="1" si="635"/>
        <v>32.406599999999997</v>
      </c>
      <c r="JN135" s="5"/>
      <c r="JO135" s="19">
        <f t="shared" ca="1" si="505"/>
        <v>34.563378734789573</v>
      </c>
      <c r="JP135" s="19">
        <f t="shared" ca="1" si="506"/>
        <v>10.392217669816223</v>
      </c>
      <c r="JQ135" s="19">
        <f t="shared" ca="1" si="507"/>
        <v>0.96484537765574452</v>
      </c>
      <c r="JR135" s="19">
        <f t="shared" ca="1" si="508"/>
        <v>2.7647116643167018</v>
      </c>
      <c r="JS135" s="19">
        <f t="shared" ca="1" si="509"/>
        <v>6.8419568502313524E-2</v>
      </c>
      <c r="JT135" s="19">
        <f t="shared" ca="1" si="510"/>
        <v>0.44640497002541174</v>
      </c>
      <c r="JU135" s="19">
        <f t="shared" ca="1" si="511"/>
        <v>1.3039016103443919</v>
      </c>
      <c r="JV135" s="19">
        <f t="shared" ca="1" si="512"/>
        <v>4.0084356855044936</v>
      </c>
      <c r="JW135" s="19">
        <f t="shared" ca="1" si="513"/>
        <v>14.614439869311196</v>
      </c>
      <c r="JX135" s="19">
        <f t="shared" ca="1" si="514"/>
        <v>0</v>
      </c>
      <c r="JY135" s="19">
        <f t="shared" ca="1" si="515"/>
        <v>0</v>
      </c>
    </row>
    <row r="136" spans="1:285" ht="15" customHeight="1" x14ac:dyDescent="0.25">
      <c r="A136" s="5">
        <f>IF('Old Results'!E116='New Results'!E116,'New Results'!E116,"0")</f>
        <v>498589</v>
      </c>
      <c r="B136" s="5">
        <f t="shared" si="561"/>
        <v>0</v>
      </c>
      <c r="C136" s="27">
        <f t="shared" si="413"/>
        <v>115</v>
      </c>
      <c r="D136" s="41" t="str">
        <f>'Old Results'!C116</f>
        <v>0400016-OffLrg-CRAH</v>
      </c>
      <c r="E136" s="41" t="str">
        <f>'New Results'!C116</f>
        <v>0400016-OffLrg-CRAH</v>
      </c>
      <c r="F136" s="5">
        <f t="shared" ca="1" si="580"/>
        <v>5010</v>
      </c>
      <c r="G136" s="5">
        <f t="shared" ca="1" si="581"/>
        <v>-5.0000000000522959E-3</v>
      </c>
      <c r="H136" s="5">
        <f t="shared" ca="1" si="582"/>
        <v>145</v>
      </c>
      <c r="I136" s="5">
        <f t="shared" ca="1" si="583"/>
        <v>646</v>
      </c>
      <c r="J136" s="5">
        <f t="shared" ca="1" si="584"/>
        <v>4.9199999999991633</v>
      </c>
      <c r="K136" s="5">
        <f t="shared" ca="1" si="585"/>
        <v>43</v>
      </c>
      <c r="L136" s="5">
        <f t="shared" ca="1" si="586"/>
        <v>0</v>
      </c>
      <c r="M136" s="5">
        <f t="shared" ca="1" si="587"/>
        <v>4173</v>
      </c>
      <c r="N136" s="5">
        <f t="shared" ca="1" si="588"/>
        <v>0</v>
      </c>
      <c r="O136" s="5">
        <f t="shared" ca="1" si="589"/>
        <v>0</v>
      </c>
      <c r="P136" s="5">
        <f t="shared" ca="1" si="590"/>
        <v>0</v>
      </c>
      <c r="Q136" s="5">
        <f t="shared" ca="1" si="590"/>
        <v>0</v>
      </c>
      <c r="R136" s="5">
        <f t="shared" ca="1" si="591"/>
        <v>-0.70000000000436557</v>
      </c>
      <c r="S136" s="5">
        <f t="shared" ca="1" si="592"/>
        <v>-0.69999999999708962</v>
      </c>
      <c r="T136" s="5">
        <f t="shared" ca="1" si="593"/>
        <v>0</v>
      </c>
      <c r="U136" s="5">
        <f t="shared" ca="1" si="594"/>
        <v>0</v>
      </c>
      <c r="V136" s="5">
        <f t="shared" ca="1" si="595"/>
        <v>0</v>
      </c>
      <c r="W136" s="5">
        <f t="shared" ca="1" si="596"/>
        <v>0</v>
      </c>
      <c r="X136" s="5">
        <f t="shared" ca="1" si="597"/>
        <v>0</v>
      </c>
      <c r="Y136" s="5">
        <f t="shared" ca="1" si="598"/>
        <v>0</v>
      </c>
      <c r="Z136" s="5">
        <f t="shared" ca="1" si="599"/>
        <v>0</v>
      </c>
      <c r="AA136" s="5">
        <f t="shared" ca="1" si="600"/>
        <v>0</v>
      </c>
      <c r="AB136" s="5">
        <f t="shared" ca="1" si="601"/>
        <v>0</v>
      </c>
      <c r="AC136" s="5">
        <f t="shared" ca="1" si="601"/>
        <v>0</v>
      </c>
      <c r="AD136" s="37">
        <f t="shared" ca="1" si="602"/>
        <v>0.26900000000000546</v>
      </c>
      <c r="AE136" s="37">
        <f t="shared" ca="1" si="603"/>
        <v>-1.9999999999953388E-4</v>
      </c>
      <c r="AF136" s="37">
        <f t="shared" ca="1" si="604"/>
        <v>9.0000000000003411E-3</v>
      </c>
      <c r="AG136" s="37">
        <f t="shared" ca="1" si="605"/>
        <v>3.399999999999892E-2</v>
      </c>
      <c r="AH136" s="37">
        <f t="shared" ca="1" si="606"/>
        <v>3.2900000000002372E-4</v>
      </c>
      <c r="AI136" s="37">
        <f t="shared" ca="1" si="607"/>
        <v>2.2999999999999687E-3</v>
      </c>
      <c r="AJ136" s="37">
        <f t="shared" ca="1" si="608"/>
        <v>0</v>
      </c>
      <c r="AK136" s="37">
        <f t="shared" ca="1" si="609"/>
        <v>0.22420000000000329</v>
      </c>
      <c r="AL136" s="33">
        <f t="shared" ca="1" si="631"/>
        <v>54.946101337975762</v>
      </c>
      <c r="AM136" s="33">
        <f t="shared" ca="1" si="632"/>
        <v>54.911956741925707</v>
      </c>
      <c r="AN136" s="24">
        <f t="shared" ca="1" si="462"/>
        <v>6.2180621627685279E-4</v>
      </c>
      <c r="AO136" s="34">
        <f t="shared" ca="1" si="576"/>
        <v>105.991</v>
      </c>
      <c r="AP136" s="34">
        <f t="shared" ca="1" si="577"/>
        <v>105.72199999999999</v>
      </c>
      <c r="AQ136" s="45">
        <f t="shared" ca="1" si="546"/>
        <v>2.5444089215111848E-3</v>
      </c>
      <c r="AR136" s="34">
        <f t="shared" ca="1" si="629"/>
        <v>-1</v>
      </c>
      <c r="AS136" s="34">
        <f t="shared" ca="1" si="630"/>
        <v>4.5999999999999996</v>
      </c>
      <c r="AT136" s="47">
        <f t="shared" ca="1" si="547"/>
        <v>-1.2173913043478262</v>
      </c>
      <c r="AU136" s="5"/>
      <c r="AV136" s="5">
        <f t="shared" ca="1" si="520"/>
        <v>-94120</v>
      </c>
      <c r="AW136" s="5">
        <f t="shared" ca="1" si="521"/>
        <v>8.1999999999993634E-2</v>
      </c>
      <c r="AX136" s="5">
        <f t="shared" ca="1" si="522"/>
        <v>-7636</v>
      </c>
      <c r="AY136" s="5">
        <f t="shared" ca="1" si="523"/>
        <v>-90664</v>
      </c>
      <c r="AZ136" s="5">
        <f t="shared" ca="1" si="524"/>
        <v>0.55000000000109139</v>
      </c>
      <c r="BA136" s="5">
        <f t="shared" ca="1" si="525"/>
        <v>0.90000000000145519</v>
      </c>
      <c r="BB136" s="5">
        <f t="shared" ca="1" si="526"/>
        <v>0</v>
      </c>
      <c r="BC136" s="5">
        <f t="shared" ca="1" si="527"/>
        <v>4173</v>
      </c>
      <c r="BD136" s="5">
        <f t="shared" ca="1" si="528"/>
        <v>0</v>
      </c>
      <c r="BE136" s="5">
        <f t="shared" ca="1" si="529"/>
        <v>0</v>
      </c>
      <c r="BF136" s="5">
        <f t="shared" ca="1" si="530"/>
        <v>0</v>
      </c>
      <c r="BG136" s="5">
        <f t="shared" ca="1" si="531"/>
        <v>0</v>
      </c>
      <c r="BH136" s="5">
        <f t="shared" ca="1" si="610"/>
        <v>12.5</v>
      </c>
      <c r="BI136" s="5">
        <f t="shared" ca="1" si="611"/>
        <v>12.5</v>
      </c>
      <c r="BJ136" s="5">
        <f t="shared" ca="1" si="612"/>
        <v>0</v>
      </c>
      <c r="BK136" s="5">
        <f t="shared" ca="1" si="613"/>
        <v>0</v>
      </c>
      <c r="BL136" s="5">
        <f t="shared" ca="1" si="614"/>
        <v>0</v>
      </c>
      <c r="BM136" s="5">
        <f t="shared" ca="1" si="615"/>
        <v>0</v>
      </c>
      <c r="BN136" s="5">
        <f t="shared" ca="1" si="616"/>
        <v>0</v>
      </c>
      <c r="BO136" s="5">
        <f t="shared" ca="1" si="617"/>
        <v>0</v>
      </c>
      <c r="BP136" s="5">
        <f t="shared" ca="1" si="618"/>
        <v>0</v>
      </c>
      <c r="BQ136" s="5">
        <f t="shared" ca="1" si="619"/>
        <v>0</v>
      </c>
      <c r="BR136" s="5">
        <f t="shared" ca="1" si="620"/>
        <v>0</v>
      </c>
      <c r="BS136" s="5">
        <f t="shared" ca="1" si="620"/>
        <v>0</v>
      </c>
      <c r="BT136" s="37">
        <f t="shared" ca="1" si="621"/>
        <v>-5.3310000000000031</v>
      </c>
      <c r="BU136" s="37">
        <f t="shared" ca="1" si="622"/>
        <v>5.7000000000009265E-3</v>
      </c>
      <c r="BV136" s="37">
        <f t="shared" ca="1" si="623"/>
        <v>-0.45460000000000278</v>
      </c>
      <c r="BW136" s="37">
        <f t="shared" ca="1" si="624"/>
        <v>-5.1067999999999998</v>
      </c>
      <c r="BX136" s="37">
        <f t="shared" ca="1" si="625"/>
        <v>4.0999999999957737E-5</v>
      </c>
      <c r="BY136" s="37">
        <f t="shared" ca="1" si="626"/>
        <v>4.3000000000015248E-4</v>
      </c>
      <c r="BZ136" s="37">
        <f t="shared" ca="1" si="627"/>
        <v>0</v>
      </c>
      <c r="CA136" s="19">
        <f t="shared" ca="1" si="628"/>
        <v>0.22419999999999618</v>
      </c>
      <c r="CB136" s="33">
        <f t="shared" ca="1" si="532"/>
        <v>55.059705769682047</v>
      </c>
      <c r="CC136" s="33">
        <f t="shared" ca="1" si="533"/>
        <v>55.701291203777053</v>
      </c>
      <c r="CD136" s="24">
        <f t="shared" ca="1" si="482"/>
        <v>1.1518322470260814E-2</v>
      </c>
      <c r="CE136" s="34">
        <f t="shared" ca="1" si="578"/>
        <v>104.97799999999999</v>
      </c>
      <c r="CF136" s="34">
        <f t="shared" ca="1" si="579"/>
        <v>110.309</v>
      </c>
      <c r="CG136" s="45">
        <f t="shared" ca="1" si="633"/>
        <v>-4.8327878958199268E-2</v>
      </c>
      <c r="CH136" s="5"/>
      <c r="CJ136" s="5">
        <f t="shared" ca="1" si="548"/>
        <v>255</v>
      </c>
      <c r="CK136" s="5">
        <f t="shared" ca="1" si="549"/>
        <v>259</v>
      </c>
      <c r="CL136" s="63">
        <f t="shared" ca="1" si="550"/>
        <v>-1.5686274509803866E-2</v>
      </c>
      <c r="CO136" s="5">
        <f t="shared" ca="1" si="636"/>
        <v>6517310</v>
      </c>
      <c r="CP136" s="5">
        <f t="shared" ca="1" si="636"/>
        <v>294.69099999999997</v>
      </c>
      <c r="CQ136" s="5">
        <f t="shared" ca="1" si="636"/>
        <v>226625</v>
      </c>
      <c r="CR136" s="5">
        <f t="shared" ca="1" si="636"/>
        <v>508466</v>
      </c>
      <c r="CS136" s="5">
        <f t="shared" ca="1" si="636"/>
        <v>5126.9799999999996</v>
      </c>
      <c r="CT136" s="5">
        <f t="shared" ca="1" si="636"/>
        <v>177720</v>
      </c>
      <c r="CU136" s="5">
        <f t="shared" ca="1" si="636"/>
        <v>0</v>
      </c>
      <c r="CV136" s="5">
        <f t="shared" ca="1" si="636"/>
        <v>590632</v>
      </c>
      <c r="CW136" s="5">
        <f t="shared" ca="1" si="636"/>
        <v>5008450</v>
      </c>
      <c r="CX136" s="5">
        <f t="shared" ca="1" si="636"/>
        <v>0</v>
      </c>
      <c r="CY136" s="5">
        <f t="shared" ca="1" si="636"/>
        <v>0</v>
      </c>
      <c r="CZ136" s="5">
        <f t="shared" ca="1" si="640"/>
        <v>0</v>
      </c>
      <c r="DA136" s="5"/>
      <c r="DB136" s="5">
        <f t="shared" ca="1" si="637"/>
        <v>51584.6</v>
      </c>
      <c r="DC136" s="5">
        <f t="shared" ca="1" si="637"/>
        <v>45292</v>
      </c>
      <c r="DD136" s="5">
        <f t="shared" ca="1" si="637"/>
        <v>0</v>
      </c>
      <c r="DE136" s="5">
        <f t="shared" ca="1" si="637"/>
        <v>0</v>
      </c>
      <c r="DF136" s="5">
        <f t="shared" ca="1" si="637"/>
        <v>0</v>
      </c>
      <c r="DG136" s="5">
        <f t="shared" ca="1" si="637"/>
        <v>0</v>
      </c>
      <c r="DH136" s="5">
        <f t="shared" ca="1" si="637"/>
        <v>6292.62</v>
      </c>
      <c r="DI136" s="5">
        <f t="shared" ca="1" si="637"/>
        <v>0</v>
      </c>
      <c r="DJ136" s="5">
        <f t="shared" ca="1" si="637"/>
        <v>0</v>
      </c>
      <c r="DK136" s="5">
        <f t="shared" ca="1" si="637"/>
        <v>0</v>
      </c>
      <c r="DL136" s="5">
        <f t="shared" ca="1" si="637"/>
        <v>0</v>
      </c>
      <c r="DM136" s="5">
        <f t="shared" ca="1" si="641"/>
        <v>0</v>
      </c>
      <c r="DN136" s="5"/>
      <c r="DO136" s="5">
        <f t="shared" ca="1" si="644"/>
        <v>105.991</v>
      </c>
      <c r="DP136" s="5">
        <f t="shared" ca="1" si="644"/>
        <v>17.926200000000001</v>
      </c>
      <c r="DQ136" s="5">
        <f t="shared" ca="1" si="644"/>
        <v>14.0746</v>
      </c>
      <c r="DR136" s="5">
        <f t="shared" ca="1" si="644"/>
        <v>28.3797</v>
      </c>
      <c r="DS136" s="5">
        <f t="shared" ca="1" si="644"/>
        <v>0.352713</v>
      </c>
      <c r="DT136" s="5">
        <f t="shared" ca="1" si="644"/>
        <v>10.3413</v>
      </c>
      <c r="DU136" s="5">
        <f t="shared" ca="1" si="644"/>
        <v>2.2821600000000002</v>
      </c>
      <c r="DV136" s="5">
        <f t="shared" ca="1" si="644"/>
        <v>32.634300000000003</v>
      </c>
      <c r="DW136" s="5"/>
      <c r="DX136" s="19">
        <f t="shared" ca="1" si="483"/>
        <v>54.946101337975762</v>
      </c>
      <c r="DY136" s="19">
        <f t="shared" ca="1" si="484"/>
        <v>9.0860518095906642</v>
      </c>
      <c r="DZ136" s="19">
        <f t="shared" ca="1" si="485"/>
        <v>1.5508655425611075</v>
      </c>
      <c r="EA136" s="19">
        <f t="shared" ca="1" si="486"/>
        <v>3.4795913909051341</v>
      </c>
      <c r="EB136" s="19">
        <f t="shared" ca="1" si="487"/>
        <v>3.5085522865526506E-2</v>
      </c>
      <c r="EC136" s="19">
        <f t="shared" ca="1" si="488"/>
        <v>1.2161933777119029</v>
      </c>
      <c r="ED136" s="19">
        <f t="shared" ca="1" si="489"/>
        <v>1.2620856055789438</v>
      </c>
      <c r="EE136" s="19">
        <f t="shared" ca="1" si="490"/>
        <v>4.041878950398023</v>
      </c>
      <c r="EF136" s="19">
        <f t="shared" ca="1" si="491"/>
        <v>34.274385114793944</v>
      </c>
      <c r="EG136" s="19">
        <f t="shared" ca="1" si="492"/>
        <v>0</v>
      </c>
      <c r="EH136" s="19">
        <f t="shared" ca="1" si="493"/>
        <v>0</v>
      </c>
      <c r="EI136" s="5"/>
      <c r="EJ136" s="5"/>
      <c r="EK136" s="5"/>
      <c r="EL136" s="5">
        <f t="shared" ca="1" si="572"/>
        <v>6512300</v>
      </c>
      <c r="EM136" s="5">
        <f t="shared" ca="1" si="572"/>
        <v>294.69600000000003</v>
      </c>
      <c r="EN136" s="5">
        <f t="shared" ca="1" si="572"/>
        <v>226480</v>
      </c>
      <c r="EO136" s="5">
        <f t="shared" ca="1" si="572"/>
        <v>507820</v>
      </c>
      <c r="EP136" s="5">
        <f t="shared" ca="1" si="572"/>
        <v>5122.0600000000004</v>
      </c>
      <c r="EQ136" s="5">
        <f t="shared" ca="1" si="572"/>
        <v>177677</v>
      </c>
      <c r="ER136" s="5">
        <f t="shared" ca="1" si="572"/>
        <v>0</v>
      </c>
      <c r="ES136" s="5">
        <f t="shared" ca="1" si="572"/>
        <v>586459</v>
      </c>
      <c r="ET136" s="5">
        <f t="shared" ca="1" si="572"/>
        <v>5008450</v>
      </c>
      <c r="EU136" s="5">
        <f t="shared" ca="1" si="572"/>
        <v>0</v>
      </c>
      <c r="EV136" s="5">
        <f t="shared" ca="1" si="572"/>
        <v>0</v>
      </c>
      <c r="EW136" s="5">
        <f t="shared" ca="1" si="552"/>
        <v>0</v>
      </c>
      <c r="EX136" s="5"/>
      <c r="EY136" s="5">
        <f t="shared" ca="1" si="573"/>
        <v>51585.3</v>
      </c>
      <c r="EZ136" s="5">
        <f t="shared" ca="1" si="573"/>
        <v>45292.7</v>
      </c>
      <c r="FA136" s="5">
        <f t="shared" ca="1" si="573"/>
        <v>0</v>
      </c>
      <c r="FB136" s="5">
        <f t="shared" ca="1" si="573"/>
        <v>0</v>
      </c>
      <c r="FC136" s="5">
        <f t="shared" ca="1" si="573"/>
        <v>0</v>
      </c>
      <c r="FD136" s="5">
        <f t="shared" ca="1" si="573"/>
        <v>0</v>
      </c>
      <c r="FE136" s="5">
        <f t="shared" ca="1" si="573"/>
        <v>6292.62</v>
      </c>
      <c r="FF136" s="5">
        <f t="shared" ca="1" si="573"/>
        <v>0</v>
      </c>
      <c r="FG136" s="5">
        <f t="shared" ca="1" si="573"/>
        <v>0</v>
      </c>
      <c r="FH136" s="5">
        <f t="shared" ca="1" si="573"/>
        <v>0</v>
      </c>
      <c r="FI136" s="5">
        <f t="shared" ca="1" si="573"/>
        <v>0</v>
      </c>
      <c r="FJ136" s="5">
        <f t="shared" ca="1" si="554"/>
        <v>0</v>
      </c>
      <c r="FK136" s="5"/>
      <c r="FL136" s="5">
        <f t="shared" ca="1" si="634"/>
        <v>105.72199999999999</v>
      </c>
      <c r="FM136" s="5">
        <f t="shared" ca="1" si="634"/>
        <v>17.926400000000001</v>
      </c>
      <c r="FN136" s="5">
        <f t="shared" ca="1" si="634"/>
        <v>14.0656</v>
      </c>
      <c r="FO136" s="5">
        <f t="shared" ca="1" si="634"/>
        <v>28.345700000000001</v>
      </c>
      <c r="FP136" s="5">
        <f t="shared" ca="1" si="634"/>
        <v>0.35238399999999998</v>
      </c>
      <c r="FQ136" s="5">
        <f t="shared" ca="1" si="634"/>
        <v>10.339</v>
      </c>
      <c r="FR136" s="5">
        <f t="shared" ca="1" si="634"/>
        <v>2.2821600000000002</v>
      </c>
      <c r="FS136" s="5">
        <f t="shared" ca="1" si="634"/>
        <v>32.4101</v>
      </c>
      <c r="FT136" s="5"/>
      <c r="FU136" s="19">
        <f t="shared" ca="1" si="494"/>
        <v>54.911956741925707</v>
      </c>
      <c r="FV136" s="19">
        <f t="shared" ca="1" si="495"/>
        <v>9.0861922400052961</v>
      </c>
      <c r="FW136" s="19">
        <f t="shared" ca="1" si="496"/>
        <v>1.5498732623463414</v>
      </c>
      <c r="FX136" s="19">
        <f t="shared" ca="1" si="497"/>
        <v>3.4751706114655554</v>
      </c>
      <c r="FY136" s="19">
        <f t="shared" ca="1" si="498"/>
        <v>3.5051853771342734E-2</v>
      </c>
      <c r="FZ136" s="19">
        <f t="shared" ca="1" si="499"/>
        <v>1.2158991153033862</v>
      </c>
      <c r="GA136" s="19">
        <f t="shared" ca="1" si="500"/>
        <v>1.2620856055789438</v>
      </c>
      <c r="GB136" s="19">
        <f t="shared" ca="1" si="501"/>
        <v>4.0133218101482386</v>
      </c>
      <c r="GC136" s="19">
        <f t="shared" ca="1" si="502"/>
        <v>34.274385114793944</v>
      </c>
      <c r="GD136" s="19">
        <f t="shared" ca="1" si="503"/>
        <v>0</v>
      </c>
      <c r="GE136" s="19">
        <f t="shared" ca="1" si="504"/>
        <v>0</v>
      </c>
      <c r="GF136" s="5"/>
      <c r="GG136" s="5"/>
      <c r="GH136" s="5"/>
      <c r="GI136" s="5">
        <f t="shared" ca="1" si="638"/>
        <v>6482970</v>
      </c>
      <c r="GJ136" s="5">
        <f t="shared" ca="1" si="638"/>
        <v>291.31099999999998</v>
      </c>
      <c r="GK136" s="5">
        <f t="shared" ca="1" si="638"/>
        <v>273321</v>
      </c>
      <c r="GL136" s="5">
        <f t="shared" ca="1" si="638"/>
        <v>539654</v>
      </c>
      <c r="GM136" s="5">
        <f t="shared" ca="1" si="638"/>
        <v>9644.52</v>
      </c>
      <c r="GN136" s="5">
        <f t="shared" ca="1" si="638"/>
        <v>60974.8</v>
      </c>
      <c r="GO136" s="5">
        <f t="shared" ca="1" si="638"/>
        <v>0</v>
      </c>
      <c r="GP136" s="5">
        <f t="shared" ca="1" si="638"/>
        <v>590634</v>
      </c>
      <c r="GQ136" s="5">
        <f t="shared" ca="1" si="638"/>
        <v>5008450</v>
      </c>
      <c r="GR136" s="5">
        <f t="shared" ca="1" si="638"/>
        <v>0</v>
      </c>
      <c r="GS136" s="5">
        <f t="shared" ca="1" si="638"/>
        <v>0</v>
      </c>
      <c r="GT136" s="5">
        <f t="shared" ca="1" si="642"/>
        <v>0</v>
      </c>
      <c r="GU136" s="5"/>
      <c r="GV136" s="5">
        <f t="shared" ca="1" si="639"/>
        <v>53322.7</v>
      </c>
      <c r="GW136" s="5">
        <f t="shared" ca="1" si="639"/>
        <v>47031.6</v>
      </c>
      <c r="GX136" s="5">
        <f t="shared" ca="1" si="639"/>
        <v>0</v>
      </c>
      <c r="GY136" s="5">
        <f t="shared" ca="1" si="639"/>
        <v>0</v>
      </c>
      <c r="GZ136" s="5">
        <f t="shared" ca="1" si="639"/>
        <v>0</v>
      </c>
      <c r="HA136" s="5">
        <f t="shared" ca="1" si="639"/>
        <v>0</v>
      </c>
      <c r="HB136" s="5">
        <f t="shared" ca="1" si="639"/>
        <v>6291.1</v>
      </c>
      <c r="HC136" s="5">
        <f t="shared" ca="1" si="639"/>
        <v>0</v>
      </c>
      <c r="HD136" s="5">
        <f t="shared" ca="1" si="639"/>
        <v>0</v>
      </c>
      <c r="HE136" s="5">
        <f t="shared" ca="1" si="639"/>
        <v>0</v>
      </c>
      <c r="HF136" s="5">
        <f t="shared" ca="1" si="639"/>
        <v>0</v>
      </c>
      <c r="HG136" s="5">
        <f t="shared" ca="1" si="643"/>
        <v>0</v>
      </c>
      <c r="HH136" s="5"/>
      <c r="HI136" s="5">
        <f t="shared" ca="1" si="645"/>
        <v>104.97799999999999</v>
      </c>
      <c r="HJ136" s="5">
        <f t="shared" ca="1" si="645"/>
        <v>18.5535</v>
      </c>
      <c r="HK136" s="5">
        <f t="shared" ca="1" si="645"/>
        <v>17.470099999999999</v>
      </c>
      <c r="HL136" s="5">
        <f t="shared" ca="1" si="645"/>
        <v>29.8431</v>
      </c>
      <c r="HM136" s="5">
        <f t="shared" ca="1" si="645"/>
        <v>0.63347299999999995</v>
      </c>
      <c r="HN136" s="5">
        <f t="shared" ca="1" si="645"/>
        <v>3.5613700000000001</v>
      </c>
      <c r="HO136" s="5">
        <f t="shared" ca="1" si="645"/>
        <v>2.2816100000000001</v>
      </c>
      <c r="HP136" s="5">
        <f t="shared" ca="1" si="645"/>
        <v>32.634399999999999</v>
      </c>
      <c r="HQ136" s="5"/>
      <c r="HR136" s="19">
        <f t="shared" ca="1" si="535"/>
        <v>55.059705769682047</v>
      </c>
      <c r="HS136" s="19">
        <f t="shared" ca="1" si="536"/>
        <v>9.4349332880027426</v>
      </c>
      <c r="HT136" s="19">
        <f t="shared" ca="1" si="537"/>
        <v>1.8704208315867377</v>
      </c>
      <c r="HU136" s="19">
        <f t="shared" ca="1" si="538"/>
        <v>3.6930206001335768</v>
      </c>
      <c r="HV136" s="19">
        <f t="shared" ca="1" si="539"/>
        <v>6.6000457771832111E-2</v>
      </c>
      <c r="HW136" s="19">
        <f t="shared" ca="1" si="540"/>
        <v>0.41726956992633207</v>
      </c>
      <c r="HX136" s="19">
        <f t="shared" ca="1" si="541"/>
        <v>1.2617807452631327</v>
      </c>
      <c r="HY136" s="19">
        <f t="shared" ca="1" si="542"/>
        <v>4.0418926370216752</v>
      </c>
      <c r="HZ136" s="19">
        <f t="shared" ca="1" si="543"/>
        <v>34.274385114793944</v>
      </c>
      <c r="IA136" s="19">
        <f t="shared" ca="1" si="544"/>
        <v>0</v>
      </c>
      <c r="IB136" s="19">
        <f t="shared" ca="1" si="545"/>
        <v>0</v>
      </c>
      <c r="IC136" s="5"/>
      <c r="ID136" s="5"/>
      <c r="IE136" s="5"/>
      <c r="IF136" s="5">
        <f t="shared" ca="1" si="574"/>
        <v>6577090</v>
      </c>
      <c r="IG136" s="5">
        <f t="shared" ca="1" si="574"/>
        <v>291.22899999999998</v>
      </c>
      <c r="IH136" s="5">
        <f t="shared" ca="1" si="574"/>
        <v>280957</v>
      </c>
      <c r="II136" s="5">
        <f t="shared" ca="1" si="574"/>
        <v>630318</v>
      </c>
      <c r="IJ136" s="5">
        <f t="shared" ca="1" si="574"/>
        <v>9643.9699999999993</v>
      </c>
      <c r="IK136" s="5">
        <f t="shared" ca="1" si="574"/>
        <v>60973.9</v>
      </c>
      <c r="IL136" s="5">
        <f t="shared" ca="1" si="574"/>
        <v>0</v>
      </c>
      <c r="IM136" s="5">
        <f t="shared" ca="1" si="574"/>
        <v>586461</v>
      </c>
      <c r="IN136" s="5">
        <f t="shared" ca="1" si="574"/>
        <v>5008450</v>
      </c>
      <c r="IO136" s="5">
        <f t="shared" ca="1" si="574"/>
        <v>0</v>
      </c>
      <c r="IP136" s="5">
        <f t="shared" ca="1" si="574"/>
        <v>0</v>
      </c>
      <c r="IQ136" s="5">
        <f t="shared" ca="1" si="557"/>
        <v>0</v>
      </c>
      <c r="IR136" s="5"/>
      <c r="IS136" s="5">
        <f t="shared" ca="1" si="575"/>
        <v>53310.2</v>
      </c>
      <c r="IT136" s="5">
        <f t="shared" ca="1" si="575"/>
        <v>47019.1</v>
      </c>
      <c r="IU136" s="5">
        <f t="shared" ca="1" si="575"/>
        <v>0</v>
      </c>
      <c r="IV136" s="5">
        <f t="shared" ca="1" si="575"/>
        <v>0</v>
      </c>
      <c r="IW136" s="5">
        <f t="shared" ca="1" si="575"/>
        <v>0</v>
      </c>
      <c r="IX136" s="5">
        <f t="shared" ca="1" si="575"/>
        <v>0</v>
      </c>
      <c r="IY136" s="5">
        <f t="shared" ca="1" si="575"/>
        <v>6291.1</v>
      </c>
      <c r="IZ136" s="5">
        <f t="shared" ca="1" si="575"/>
        <v>0</v>
      </c>
      <c r="JA136" s="5">
        <f t="shared" ca="1" si="575"/>
        <v>0</v>
      </c>
      <c r="JB136" s="5">
        <f t="shared" ca="1" si="575"/>
        <v>0</v>
      </c>
      <c r="JC136" s="5">
        <f t="shared" ca="1" si="575"/>
        <v>0</v>
      </c>
      <c r="JD136" s="5">
        <f t="shared" ca="1" si="559"/>
        <v>0</v>
      </c>
      <c r="JE136" s="5"/>
      <c r="JF136" s="5">
        <f t="shared" ca="1" si="635"/>
        <v>110.309</v>
      </c>
      <c r="JG136" s="5">
        <f t="shared" ca="1" si="635"/>
        <v>18.547799999999999</v>
      </c>
      <c r="JH136" s="5">
        <f t="shared" ca="1" si="635"/>
        <v>17.924700000000001</v>
      </c>
      <c r="JI136" s="5">
        <f t="shared" ca="1" si="635"/>
        <v>34.9499</v>
      </c>
      <c r="JJ136" s="5">
        <f t="shared" ca="1" si="635"/>
        <v>0.633432</v>
      </c>
      <c r="JK136" s="5">
        <f t="shared" ca="1" si="635"/>
        <v>3.56094</v>
      </c>
      <c r="JL136" s="5">
        <f t="shared" ca="1" si="635"/>
        <v>2.2816100000000001</v>
      </c>
      <c r="JM136" s="5">
        <f t="shared" ca="1" si="635"/>
        <v>32.410200000000003</v>
      </c>
      <c r="JN136" s="5"/>
      <c r="JO136" s="19">
        <f t="shared" ca="1" si="505"/>
        <v>55.701291203777053</v>
      </c>
      <c r="JP136" s="19">
        <f t="shared" ca="1" si="506"/>
        <v>9.4324256518856213</v>
      </c>
      <c r="JQ136" s="19">
        <f t="shared" ca="1" si="507"/>
        <v>1.9226763606898667</v>
      </c>
      <c r="JR136" s="19">
        <f t="shared" ca="1" si="508"/>
        <v>4.3134626235235833</v>
      </c>
      <c r="JS136" s="19">
        <f t="shared" ca="1" si="509"/>
        <v>6.5996693950327825E-2</v>
      </c>
      <c r="JT136" s="19">
        <f t="shared" ca="1" si="510"/>
        <v>0.41726341094568875</v>
      </c>
      <c r="JU136" s="19">
        <f t="shared" ca="1" si="511"/>
        <v>1.2617807452631327</v>
      </c>
      <c r="JV136" s="19">
        <f t="shared" ca="1" si="512"/>
        <v>4.0133354967718899</v>
      </c>
      <c r="JW136" s="19">
        <f t="shared" ca="1" si="513"/>
        <v>34.274385114793944</v>
      </c>
      <c r="JX136" s="19">
        <f t="shared" ca="1" si="514"/>
        <v>0</v>
      </c>
      <c r="JY136" s="19">
        <f t="shared" ca="1" si="515"/>
        <v>0</v>
      </c>
    </row>
    <row r="137" spans="1:285" ht="15" customHeight="1" x14ac:dyDescent="0.25">
      <c r="A137" s="5">
        <f>IF('Old Results'!E117='New Results'!E117,'New Results'!E117,"0")</f>
        <v>498589</v>
      </c>
      <c r="B137" s="5">
        <f t="shared" si="561"/>
        <v>0</v>
      </c>
      <c r="C137" s="27">
        <f t="shared" si="413"/>
        <v>116</v>
      </c>
      <c r="D137" s="41" t="str">
        <f>'Old Results'!C117</f>
        <v>0402507-OffLrg-WWR20</v>
      </c>
      <c r="E137" s="41" t="str">
        <f>'New Results'!C117</f>
        <v>0402507-OffLrg-WWR20</v>
      </c>
      <c r="F137" s="5">
        <f t="shared" ca="1" si="580"/>
        <v>0</v>
      </c>
      <c r="G137" s="5">
        <f t="shared" ca="1" si="581"/>
        <v>0</v>
      </c>
      <c r="H137" s="5">
        <f t="shared" ca="1" si="582"/>
        <v>0</v>
      </c>
      <c r="I137" s="5">
        <f t="shared" ca="1" si="583"/>
        <v>0</v>
      </c>
      <c r="J137" s="5">
        <f t="shared" ca="1" si="584"/>
        <v>0</v>
      </c>
      <c r="K137" s="5">
        <f t="shared" ca="1" si="585"/>
        <v>0</v>
      </c>
      <c r="L137" s="5">
        <f t="shared" ca="1" si="586"/>
        <v>0</v>
      </c>
      <c r="M137" s="5">
        <f t="shared" ca="1" si="587"/>
        <v>0</v>
      </c>
      <c r="N137" s="5">
        <f t="shared" ca="1" si="588"/>
        <v>0</v>
      </c>
      <c r="O137" s="5">
        <f t="shared" ca="1" si="589"/>
        <v>0</v>
      </c>
      <c r="P137" s="5">
        <f t="shared" ca="1" si="590"/>
        <v>0</v>
      </c>
      <c r="Q137" s="5">
        <f t="shared" ca="1" si="590"/>
        <v>0</v>
      </c>
      <c r="R137" s="5">
        <f t="shared" ca="1" si="591"/>
        <v>0</v>
      </c>
      <c r="S137" s="5">
        <f t="shared" ca="1" si="592"/>
        <v>0</v>
      </c>
      <c r="T137" s="5">
        <f t="shared" ca="1" si="593"/>
        <v>0</v>
      </c>
      <c r="U137" s="5">
        <f t="shared" ca="1" si="594"/>
        <v>0</v>
      </c>
      <c r="V137" s="5">
        <f t="shared" ca="1" si="595"/>
        <v>0</v>
      </c>
      <c r="W137" s="5">
        <f t="shared" ca="1" si="596"/>
        <v>0</v>
      </c>
      <c r="X137" s="5">
        <f t="shared" ca="1" si="597"/>
        <v>0</v>
      </c>
      <c r="Y137" s="5">
        <f t="shared" ca="1" si="598"/>
        <v>0</v>
      </c>
      <c r="Z137" s="5">
        <f t="shared" ca="1" si="599"/>
        <v>0</v>
      </c>
      <c r="AA137" s="5">
        <f t="shared" ca="1" si="600"/>
        <v>0</v>
      </c>
      <c r="AB137" s="5">
        <f t="shared" ca="1" si="601"/>
        <v>0</v>
      </c>
      <c r="AC137" s="5">
        <f t="shared" ca="1" si="601"/>
        <v>0</v>
      </c>
      <c r="AD137" s="37">
        <f t="shared" ca="1" si="602"/>
        <v>0</v>
      </c>
      <c r="AE137" s="37">
        <f t="shared" ca="1" si="603"/>
        <v>0</v>
      </c>
      <c r="AF137" s="37">
        <f t="shared" ca="1" si="604"/>
        <v>0</v>
      </c>
      <c r="AG137" s="37">
        <f t="shared" ca="1" si="605"/>
        <v>0</v>
      </c>
      <c r="AH137" s="37">
        <f t="shared" ca="1" si="606"/>
        <v>0</v>
      </c>
      <c r="AI137" s="37">
        <f t="shared" ca="1" si="607"/>
        <v>0</v>
      </c>
      <c r="AJ137" s="37">
        <f t="shared" ca="1" si="608"/>
        <v>0</v>
      </c>
      <c r="AK137" s="37">
        <f t="shared" ca="1" si="609"/>
        <v>0</v>
      </c>
      <c r="AL137" s="33">
        <f t="shared" ca="1" si="631"/>
        <v>26.730215788956436</v>
      </c>
      <c r="AM137" s="33">
        <f t="shared" ca="1" si="632"/>
        <v>26.730215788956436</v>
      </c>
      <c r="AN137" s="24">
        <f t="shared" ca="1" si="462"/>
        <v>0</v>
      </c>
      <c r="AO137" s="34">
        <f t="shared" ca="1" si="576"/>
        <v>88.608099999999993</v>
      </c>
      <c r="AP137" s="34">
        <f t="shared" ca="1" si="577"/>
        <v>88.608099999999993</v>
      </c>
      <c r="AQ137" s="45">
        <f t="shared" ca="1" si="546"/>
        <v>0</v>
      </c>
      <c r="AR137" s="34">
        <f t="shared" ca="1" si="629"/>
        <v>-3.5</v>
      </c>
      <c r="AS137" s="34">
        <f t="shared" ca="1" si="630"/>
        <v>-3.5</v>
      </c>
      <c r="AT137" s="47">
        <f t="shared" ca="1" si="547"/>
        <v>0</v>
      </c>
      <c r="AU137" s="5"/>
      <c r="AV137" s="5">
        <f t="shared" ca="1" si="520"/>
        <v>0</v>
      </c>
      <c r="AW137" s="5">
        <f t="shared" ca="1" si="521"/>
        <v>0</v>
      </c>
      <c r="AX137" s="5">
        <f t="shared" ca="1" si="522"/>
        <v>0</v>
      </c>
      <c r="AY137" s="5">
        <f t="shared" ca="1" si="523"/>
        <v>0</v>
      </c>
      <c r="AZ137" s="5">
        <f t="shared" ca="1" si="524"/>
        <v>0</v>
      </c>
      <c r="BA137" s="5">
        <f t="shared" ca="1" si="525"/>
        <v>0</v>
      </c>
      <c r="BB137" s="5">
        <f t="shared" ca="1" si="526"/>
        <v>0</v>
      </c>
      <c r="BC137" s="5">
        <f t="shared" ca="1" si="527"/>
        <v>0</v>
      </c>
      <c r="BD137" s="5">
        <f t="shared" ca="1" si="528"/>
        <v>0</v>
      </c>
      <c r="BE137" s="5">
        <f t="shared" ca="1" si="529"/>
        <v>0</v>
      </c>
      <c r="BF137" s="5">
        <f t="shared" ca="1" si="530"/>
        <v>0</v>
      </c>
      <c r="BG137" s="5">
        <f t="shared" ca="1" si="531"/>
        <v>0</v>
      </c>
      <c r="BH137" s="5">
        <f t="shared" ca="1" si="610"/>
        <v>0</v>
      </c>
      <c r="BI137" s="5">
        <f t="shared" ca="1" si="611"/>
        <v>0</v>
      </c>
      <c r="BJ137" s="5">
        <f t="shared" ca="1" si="612"/>
        <v>0</v>
      </c>
      <c r="BK137" s="5">
        <f t="shared" ca="1" si="613"/>
        <v>0</v>
      </c>
      <c r="BL137" s="5">
        <f t="shared" ca="1" si="614"/>
        <v>0</v>
      </c>
      <c r="BM137" s="5">
        <f t="shared" ca="1" si="615"/>
        <v>0</v>
      </c>
      <c r="BN137" s="5">
        <f t="shared" ca="1" si="616"/>
        <v>0</v>
      </c>
      <c r="BO137" s="5">
        <f t="shared" ca="1" si="617"/>
        <v>0</v>
      </c>
      <c r="BP137" s="5">
        <f t="shared" ca="1" si="618"/>
        <v>0</v>
      </c>
      <c r="BQ137" s="5">
        <f t="shared" ca="1" si="619"/>
        <v>0</v>
      </c>
      <c r="BR137" s="5">
        <f t="shared" ca="1" si="620"/>
        <v>0</v>
      </c>
      <c r="BS137" s="5">
        <f t="shared" ca="1" si="620"/>
        <v>0</v>
      </c>
      <c r="BT137" s="37">
        <f t="shared" ca="1" si="621"/>
        <v>0</v>
      </c>
      <c r="BU137" s="37">
        <f t="shared" ca="1" si="622"/>
        <v>0</v>
      </c>
      <c r="BV137" s="37">
        <f t="shared" ca="1" si="623"/>
        <v>0</v>
      </c>
      <c r="BW137" s="37">
        <f t="shared" ca="1" si="624"/>
        <v>0</v>
      </c>
      <c r="BX137" s="37">
        <f t="shared" ca="1" si="625"/>
        <v>0</v>
      </c>
      <c r="BY137" s="37">
        <f t="shared" ca="1" si="626"/>
        <v>0</v>
      </c>
      <c r="BZ137" s="37">
        <f t="shared" ca="1" si="627"/>
        <v>0</v>
      </c>
      <c r="CA137" s="19">
        <f t="shared" ca="1" si="628"/>
        <v>0</v>
      </c>
      <c r="CB137" s="33">
        <f t="shared" ca="1" si="532"/>
        <v>25.919937503635257</v>
      </c>
      <c r="CC137" s="33">
        <f t="shared" ca="1" si="533"/>
        <v>25.919937503635257</v>
      </c>
      <c r="CD137" s="24">
        <f t="shared" ca="1" si="482"/>
        <v>0</v>
      </c>
      <c r="CE137" s="34">
        <f t="shared" ca="1" si="578"/>
        <v>85.133600000000001</v>
      </c>
      <c r="CF137" s="34">
        <f t="shared" ca="1" si="579"/>
        <v>85.133600000000001</v>
      </c>
      <c r="CG137" s="45">
        <f t="shared" ca="1" si="633"/>
        <v>0</v>
      </c>
      <c r="CH137" s="5"/>
      <c r="CJ137" s="5">
        <f t="shared" ca="1" si="548"/>
        <v>194</v>
      </c>
      <c r="CK137" s="5">
        <f t="shared" ca="1" si="549"/>
        <v>196</v>
      </c>
      <c r="CL137" s="63">
        <f t="shared" ca="1" si="550"/>
        <v>-1.0309278350515427E-2</v>
      </c>
      <c r="CO137" s="5">
        <f t="shared" ca="1" si="636"/>
        <v>3456630</v>
      </c>
      <c r="CP137" s="5">
        <f t="shared" ca="1" si="636"/>
        <v>64.090500000000006</v>
      </c>
      <c r="CQ137" s="5">
        <f t="shared" ca="1" si="636"/>
        <v>275585</v>
      </c>
      <c r="CR137" s="5">
        <f t="shared" ca="1" si="636"/>
        <v>225451</v>
      </c>
      <c r="CS137" s="5">
        <f t="shared" ca="1" si="636"/>
        <v>3259.9</v>
      </c>
      <c r="CT137" s="5">
        <f t="shared" ca="1" si="636"/>
        <v>222782</v>
      </c>
      <c r="CU137" s="5">
        <f t="shared" ca="1" si="636"/>
        <v>0</v>
      </c>
      <c r="CV137" s="5">
        <f t="shared" ca="1" si="636"/>
        <v>593904</v>
      </c>
      <c r="CW137" s="5">
        <f t="shared" ca="1" si="636"/>
        <v>2135580</v>
      </c>
      <c r="CX137" s="5">
        <f t="shared" ca="1" si="636"/>
        <v>0</v>
      </c>
      <c r="CY137" s="5">
        <f t="shared" ca="1" si="636"/>
        <v>0</v>
      </c>
      <c r="CZ137" s="5">
        <f t="shared" ca="1" si="640"/>
        <v>0</v>
      </c>
      <c r="DA137" s="5"/>
      <c r="DB137" s="5">
        <f t="shared" ca="1" si="637"/>
        <v>15333.7</v>
      </c>
      <c r="DC137" s="5">
        <f t="shared" ca="1" si="637"/>
        <v>9850.26</v>
      </c>
      <c r="DD137" s="5">
        <f t="shared" ca="1" si="637"/>
        <v>0</v>
      </c>
      <c r="DE137" s="5">
        <f t="shared" ca="1" si="637"/>
        <v>0</v>
      </c>
      <c r="DF137" s="5">
        <f t="shared" ca="1" si="637"/>
        <v>0</v>
      </c>
      <c r="DG137" s="5">
        <f t="shared" ca="1" si="637"/>
        <v>0</v>
      </c>
      <c r="DH137" s="5">
        <f t="shared" ca="1" si="637"/>
        <v>5483.41</v>
      </c>
      <c r="DI137" s="5">
        <f t="shared" ca="1" si="637"/>
        <v>0</v>
      </c>
      <c r="DJ137" s="5">
        <f t="shared" ca="1" si="637"/>
        <v>0</v>
      </c>
      <c r="DK137" s="5">
        <f t="shared" ca="1" si="637"/>
        <v>0</v>
      </c>
      <c r="DL137" s="5">
        <f t="shared" ca="1" si="637"/>
        <v>0</v>
      </c>
      <c r="DM137" s="5">
        <f t="shared" ca="1" si="641"/>
        <v>0</v>
      </c>
      <c r="DN137" s="5"/>
      <c r="DO137" s="5">
        <f t="shared" ca="1" si="644"/>
        <v>88.608099999999993</v>
      </c>
      <c r="DP137" s="5">
        <f t="shared" ca="1" si="644"/>
        <v>3.8095300000000001</v>
      </c>
      <c r="DQ137" s="5">
        <f t="shared" ca="1" si="644"/>
        <v>20.941500000000001</v>
      </c>
      <c r="DR137" s="5">
        <f t="shared" ca="1" si="644"/>
        <v>13.2033</v>
      </c>
      <c r="DS137" s="5">
        <f t="shared" ca="1" si="644"/>
        <v>0.352238</v>
      </c>
      <c r="DT137" s="5">
        <f t="shared" ca="1" si="644"/>
        <v>13.276</v>
      </c>
      <c r="DU137" s="5">
        <f t="shared" ca="1" si="644"/>
        <v>1.99587</v>
      </c>
      <c r="DV137" s="5">
        <f t="shared" ca="1" si="644"/>
        <v>35.029600000000002</v>
      </c>
      <c r="DW137" s="5"/>
      <c r="DX137" s="19">
        <f t="shared" ca="1" si="483"/>
        <v>26.730215788956436</v>
      </c>
      <c r="DY137" s="19">
        <f t="shared" ca="1" si="484"/>
        <v>1.9760658112914646</v>
      </c>
      <c r="DZ137" s="19">
        <f t="shared" ca="1" si="485"/>
        <v>1.8859140895607405</v>
      </c>
      <c r="EA137" s="19">
        <f t="shared" ca="1" si="486"/>
        <v>1.5428314944774153</v>
      </c>
      <c r="EB137" s="19">
        <f t="shared" ca="1" si="487"/>
        <v>2.2308512221489041E-2</v>
      </c>
      <c r="EC137" s="19">
        <f t="shared" ca="1" si="488"/>
        <v>1.5245666952138937</v>
      </c>
      <c r="ED137" s="19">
        <f t="shared" ca="1" si="489"/>
        <v>1.0997855949489459</v>
      </c>
      <c r="EE137" s="19">
        <f t="shared" ca="1" si="490"/>
        <v>4.0642702666926063</v>
      </c>
      <c r="EF137" s="19">
        <f t="shared" ca="1" si="491"/>
        <v>14.614439869311196</v>
      </c>
      <c r="EG137" s="19">
        <f t="shared" ca="1" si="492"/>
        <v>0</v>
      </c>
      <c r="EH137" s="19">
        <f t="shared" ca="1" si="493"/>
        <v>0</v>
      </c>
      <c r="EI137" s="5"/>
      <c r="EJ137" s="5"/>
      <c r="EK137" s="5"/>
      <c r="EL137" s="5">
        <f t="shared" ca="1" si="572"/>
        <v>3456630</v>
      </c>
      <c r="EM137" s="5">
        <f t="shared" ca="1" si="572"/>
        <v>64.090500000000006</v>
      </c>
      <c r="EN137" s="5">
        <f t="shared" ca="1" si="572"/>
        <v>275585</v>
      </c>
      <c r="EO137" s="5">
        <f t="shared" ca="1" si="572"/>
        <v>225451</v>
      </c>
      <c r="EP137" s="5">
        <f t="shared" ca="1" si="572"/>
        <v>3259.9</v>
      </c>
      <c r="EQ137" s="5">
        <f t="shared" ca="1" si="572"/>
        <v>222782</v>
      </c>
      <c r="ER137" s="5">
        <f t="shared" ca="1" si="572"/>
        <v>0</v>
      </c>
      <c r="ES137" s="5">
        <f t="shared" ca="1" si="572"/>
        <v>593904</v>
      </c>
      <c r="ET137" s="5">
        <f t="shared" ca="1" si="572"/>
        <v>2135580</v>
      </c>
      <c r="EU137" s="5">
        <f t="shared" ca="1" si="572"/>
        <v>0</v>
      </c>
      <c r="EV137" s="5">
        <f t="shared" ca="1" si="572"/>
        <v>0</v>
      </c>
      <c r="EW137" s="5">
        <f t="shared" ca="1" si="552"/>
        <v>0</v>
      </c>
      <c r="EX137" s="5"/>
      <c r="EY137" s="5">
        <f t="shared" ca="1" si="573"/>
        <v>15333.7</v>
      </c>
      <c r="EZ137" s="5">
        <f t="shared" ca="1" si="573"/>
        <v>9850.26</v>
      </c>
      <c r="FA137" s="5">
        <f t="shared" ca="1" si="573"/>
        <v>0</v>
      </c>
      <c r="FB137" s="5">
        <f t="shared" ca="1" si="573"/>
        <v>0</v>
      </c>
      <c r="FC137" s="5">
        <f t="shared" ca="1" si="573"/>
        <v>0</v>
      </c>
      <c r="FD137" s="5">
        <f t="shared" ca="1" si="573"/>
        <v>0</v>
      </c>
      <c r="FE137" s="5">
        <f t="shared" ca="1" si="573"/>
        <v>5483.41</v>
      </c>
      <c r="FF137" s="5">
        <f t="shared" ca="1" si="573"/>
        <v>0</v>
      </c>
      <c r="FG137" s="5">
        <f t="shared" ca="1" si="573"/>
        <v>0</v>
      </c>
      <c r="FH137" s="5">
        <f t="shared" ca="1" si="573"/>
        <v>0</v>
      </c>
      <c r="FI137" s="5">
        <f t="shared" ca="1" si="573"/>
        <v>0</v>
      </c>
      <c r="FJ137" s="5">
        <f t="shared" ca="1" si="554"/>
        <v>0</v>
      </c>
      <c r="FK137" s="5"/>
      <c r="FL137" s="5">
        <f t="shared" ca="1" si="634"/>
        <v>88.608099999999993</v>
      </c>
      <c r="FM137" s="5">
        <f t="shared" ca="1" si="634"/>
        <v>3.8095300000000001</v>
      </c>
      <c r="FN137" s="5">
        <f t="shared" ca="1" si="634"/>
        <v>20.941500000000001</v>
      </c>
      <c r="FO137" s="5">
        <f t="shared" ca="1" si="634"/>
        <v>13.2033</v>
      </c>
      <c r="FP137" s="5">
        <f t="shared" ca="1" si="634"/>
        <v>0.352238</v>
      </c>
      <c r="FQ137" s="5">
        <f t="shared" ca="1" si="634"/>
        <v>13.276</v>
      </c>
      <c r="FR137" s="5">
        <f t="shared" ca="1" si="634"/>
        <v>1.99587</v>
      </c>
      <c r="FS137" s="5">
        <f t="shared" ca="1" si="634"/>
        <v>35.029600000000002</v>
      </c>
      <c r="FT137" s="5"/>
      <c r="FU137" s="19">
        <f t="shared" ca="1" si="494"/>
        <v>26.730215788956436</v>
      </c>
      <c r="FV137" s="19">
        <f t="shared" ca="1" si="495"/>
        <v>1.9760658112914646</v>
      </c>
      <c r="FW137" s="19">
        <f t="shared" ca="1" si="496"/>
        <v>1.8859140895607405</v>
      </c>
      <c r="FX137" s="19">
        <f t="shared" ca="1" si="497"/>
        <v>1.5428314944774153</v>
      </c>
      <c r="FY137" s="19">
        <f t="shared" ca="1" si="498"/>
        <v>2.2308512221489041E-2</v>
      </c>
      <c r="FZ137" s="19">
        <f t="shared" ca="1" si="499"/>
        <v>1.5245666952138937</v>
      </c>
      <c r="GA137" s="19">
        <f t="shared" ca="1" si="500"/>
        <v>1.0997855949489459</v>
      </c>
      <c r="GB137" s="19">
        <f t="shared" ca="1" si="501"/>
        <v>4.0642702666926063</v>
      </c>
      <c r="GC137" s="19">
        <f t="shared" ca="1" si="502"/>
        <v>14.614439869311196</v>
      </c>
      <c r="GD137" s="19">
        <f t="shared" ca="1" si="503"/>
        <v>0</v>
      </c>
      <c r="GE137" s="19">
        <f t="shared" ca="1" si="504"/>
        <v>0</v>
      </c>
      <c r="GF137" s="5"/>
      <c r="GG137" s="5"/>
      <c r="GH137" s="5"/>
      <c r="GI137" s="5">
        <f t="shared" ca="1" si="638"/>
        <v>3404310</v>
      </c>
      <c r="GJ137" s="5">
        <f t="shared" ca="1" si="638"/>
        <v>44.477600000000002</v>
      </c>
      <c r="GK137" s="5">
        <f t="shared" ca="1" si="638"/>
        <v>215660</v>
      </c>
      <c r="GL137" s="5">
        <f t="shared" ca="1" si="638"/>
        <v>338429</v>
      </c>
      <c r="GM137" s="5">
        <f t="shared" ca="1" si="638"/>
        <v>27380.5</v>
      </c>
      <c r="GN137" s="5">
        <f t="shared" ca="1" si="638"/>
        <v>93311.2</v>
      </c>
      <c r="GO137" s="5">
        <f t="shared" ca="1" si="638"/>
        <v>0</v>
      </c>
      <c r="GP137" s="5">
        <f t="shared" ca="1" si="638"/>
        <v>593904</v>
      </c>
      <c r="GQ137" s="5">
        <f t="shared" ca="1" si="638"/>
        <v>2135580</v>
      </c>
      <c r="GR137" s="5">
        <f t="shared" ca="1" si="638"/>
        <v>0</v>
      </c>
      <c r="GS137" s="5">
        <f t="shared" ca="1" si="638"/>
        <v>0</v>
      </c>
      <c r="GT137" s="5">
        <f t="shared" ca="1" si="642"/>
        <v>0</v>
      </c>
      <c r="GU137" s="5"/>
      <c r="GV137" s="5">
        <f t="shared" ca="1" si="639"/>
        <v>13078.9</v>
      </c>
      <c r="GW137" s="5">
        <f t="shared" ca="1" si="639"/>
        <v>7596.98</v>
      </c>
      <c r="GX137" s="5">
        <f t="shared" ca="1" si="639"/>
        <v>0</v>
      </c>
      <c r="GY137" s="5">
        <f t="shared" ca="1" si="639"/>
        <v>0</v>
      </c>
      <c r="GZ137" s="5">
        <f t="shared" ca="1" si="639"/>
        <v>0</v>
      </c>
      <c r="HA137" s="5">
        <f t="shared" ca="1" si="639"/>
        <v>0</v>
      </c>
      <c r="HB137" s="5">
        <f t="shared" ca="1" si="639"/>
        <v>5481.94</v>
      </c>
      <c r="HC137" s="5">
        <f t="shared" ca="1" si="639"/>
        <v>0</v>
      </c>
      <c r="HD137" s="5">
        <f t="shared" ca="1" si="639"/>
        <v>0</v>
      </c>
      <c r="HE137" s="5">
        <f t="shared" ca="1" si="639"/>
        <v>0</v>
      </c>
      <c r="HF137" s="5">
        <f t="shared" ca="1" si="639"/>
        <v>0</v>
      </c>
      <c r="HG137" s="5">
        <f t="shared" ca="1" si="643"/>
        <v>0</v>
      </c>
      <c r="HH137" s="5"/>
      <c r="HI137" s="5">
        <f t="shared" ca="1" si="645"/>
        <v>85.133600000000001</v>
      </c>
      <c r="HJ137" s="5">
        <f t="shared" ca="1" si="645"/>
        <v>2.9944600000000001</v>
      </c>
      <c r="HK137" s="5">
        <f t="shared" ca="1" si="645"/>
        <v>17.162299999999998</v>
      </c>
      <c r="HL137" s="5">
        <f t="shared" ca="1" si="645"/>
        <v>19.682600000000001</v>
      </c>
      <c r="HM137" s="5">
        <f t="shared" ca="1" si="645"/>
        <v>2.37304</v>
      </c>
      <c r="HN137" s="5">
        <f t="shared" ca="1" si="645"/>
        <v>5.8963799999999997</v>
      </c>
      <c r="HO137" s="5">
        <f t="shared" ca="1" si="645"/>
        <v>1.9953399999999999</v>
      </c>
      <c r="HP137" s="5">
        <f t="shared" ca="1" si="645"/>
        <v>35.029600000000002</v>
      </c>
      <c r="HQ137" s="5"/>
      <c r="HR137" s="19">
        <f t="shared" ca="1" si="535"/>
        <v>25.919937503635257</v>
      </c>
      <c r="HS137" s="19">
        <f t="shared" ca="1" si="536"/>
        <v>1.5240002438304896</v>
      </c>
      <c r="HT137" s="19">
        <f t="shared" ca="1" si="537"/>
        <v>1.4758286283893145</v>
      </c>
      <c r="HU137" s="19">
        <f t="shared" ca="1" si="538"/>
        <v>2.3159751779521809</v>
      </c>
      <c r="HV137" s="19">
        <f t="shared" ca="1" si="539"/>
        <v>0.18737329945105088</v>
      </c>
      <c r="HW137" s="19">
        <f t="shared" ca="1" si="540"/>
        <v>0.638557638455722</v>
      </c>
      <c r="HX137" s="19">
        <f t="shared" ca="1" si="541"/>
        <v>1.0994907629329969</v>
      </c>
      <c r="HY137" s="19">
        <f t="shared" ca="1" si="542"/>
        <v>4.0642702666926063</v>
      </c>
      <c r="HZ137" s="19">
        <f t="shared" ca="1" si="543"/>
        <v>14.614439869311196</v>
      </c>
      <c r="IA137" s="19">
        <f t="shared" ca="1" si="544"/>
        <v>0</v>
      </c>
      <c r="IB137" s="19">
        <f t="shared" ca="1" si="545"/>
        <v>0</v>
      </c>
      <c r="IC137" s="5"/>
      <c r="ID137" s="5"/>
      <c r="IE137" s="5"/>
      <c r="IF137" s="5">
        <f t="shared" ca="1" si="574"/>
        <v>3404310</v>
      </c>
      <c r="IG137" s="5">
        <f t="shared" ca="1" si="574"/>
        <v>44.477600000000002</v>
      </c>
      <c r="IH137" s="5">
        <f t="shared" ca="1" si="574"/>
        <v>215660</v>
      </c>
      <c r="II137" s="5">
        <f t="shared" ca="1" si="574"/>
        <v>338429</v>
      </c>
      <c r="IJ137" s="5">
        <f t="shared" ca="1" si="574"/>
        <v>27380.5</v>
      </c>
      <c r="IK137" s="5">
        <f t="shared" ca="1" si="574"/>
        <v>93311.2</v>
      </c>
      <c r="IL137" s="5">
        <f t="shared" ca="1" si="574"/>
        <v>0</v>
      </c>
      <c r="IM137" s="5">
        <f t="shared" ca="1" si="574"/>
        <v>593904</v>
      </c>
      <c r="IN137" s="5">
        <f t="shared" ca="1" si="574"/>
        <v>2135580</v>
      </c>
      <c r="IO137" s="5">
        <f t="shared" ca="1" si="574"/>
        <v>0</v>
      </c>
      <c r="IP137" s="5">
        <f t="shared" ca="1" si="574"/>
        <v>0</v>
      </c>
      <c r="IQ137" s="5">
        <f t="shared" ca="1" si="557"/>
        <v>0</v>
      </c>
      <c r="IR137" s="5"/>
      <c r="IS137" s="5">
        <f t="shared" ca="1" si="575"/>
        <v>13078.9</v>
      </c>
      <c r="IT137" s="5">
        <f t="shared" ca="1" si="575"/>
        <v>7596.98</v>
      </c>
      <c r="IU137" s="5">
        <f t="shared" ca="1" si="575"/>
        <v>0</v>
      </c>
      <c r="IV137" s="5">
        <f t="shared" ca="1" si="575"/>
        <v>0</v>
      </c>
      <c r="IW137" s="5">
        <f t="shared" ca="1" si="575"/>
        <v>0</v>
      </c>
      <c r="IX137" s="5">
        <f t="shared" ca="1" si="575"/>
        <v>0</v>
      </c>
      <c r="IY137" s="5">
        <f t="shared" ca="1" si="575"/>
        <v>5481.94</v>
      </c>
      <c r="IZ137" s="5">
        <f t="shared" ca="1" si="575"/>
        <v>0</v>
      </c>
      <c r="JA137" s="5">
        <f t="shared" ca="1" si="575"/>
        <v>0</v>
      </c>
      <c r="JB137" s="5">
        <f t="shared" ca="1" si="575"/>
        <v>0</v>
      </c>
      <c r="JC137" s="5">
        <f t="shared" ca="1" si="575"/>
        <v>0</v>
      </c>
      <c r="JD137" s="5">
        <f t="shared" ca="1" si="559"/>
        <v>0</v>
      </c>
      <c r="JE137" s="5"/>
      <c r="JF137" s="5">
        <f t="shared" ca="1" si="635"/>
        <v>85.133600000000001</v>
      </c>
      <c r="JG137" s="5">
        <f t="shared" ca="1" si="635"/>
        <v>2.9944600000000001</v>
      </c>
      <c r="JH137" s="5">
        <f t="shared" ca="1" si="635"/>
        <v>17.162299999999998</v>
      </c>
      <c r="JI137" s="5">
        <f t="shared" ca="1" si="635"/>
        <v>19.682600000000001</v>
      </c>
      <c r="JJ137" s="5">
        <f t="shared" ca="1" si="635"/>
        <v>2.37304</v>
      </c>
      <c r="JK137" s="5">
        <f t="shared" ca="1" si="635"/>
        <v>5.8963799999999997</v>
      </c>
      <c r="JL137" s="5">
        <f t="shared" ca="1" si="635"/>
        <v>1.9953399999999999</v>
      </c>
      <c r="JM137" s="5">
        <f t="shared" ca="1" si="635"/>
        <v>35.029600000000002</v>
      </c>
      <c r="JN137" s="5"/>
      <c r="JO137" s="19">
        <f t="shared" ca="1" si="505"/>
        <v>25.919937503635257</v>
      </c>
      <c r="JP137" s="19">
        <f t="shared" ca="1" si="506"/>
        <v>1.5240002438304896</v>
      </c>
      <c r="JQ137" s="19">
        <f t="shared" ca="1" si="507"/>
        <v>1.4758286283893145</v>
      </c>
      <c r="JR137" s="19">
        <f t="shared" ca="1" si="508"/>
        <v>2.3159751779521809</v>
      </c>
      <c r="JS137" s="19">
        <f t="shared" ca="1" si="509"/>
        <v>0.18737329945105088</v>
      </c>
      <c r="JT137" s="19">
        <f t="shared" ca="1" si="510"/>
        <v>0.638557638455722</v>
      </c>
      <c r="JU137" s="19">
        <f t="shared" ca="1" si="511"/>
        <v>1.0994907629329969</v>
      </c>
      <c r="JV137" s="19">
        <f t="shared" ca="1" si="512"/>
        <v>4.0642702666926063</v>
      </c>
      <c r="JW137" s="19">
        <f t="shared" ca="1" si="513"/>
        <v>14.614439869311196</v>
      </c>
      <c r="JX137" s="19">
        <f t="shared" ca="1" si="514"/>
        <v>0</v>
      </c>
      <c r="JY137" s="19">
        <f t="shared" ca="1" si="515"/>
        <v>0</v>
      </c>
    </row>
    <row r="138" spans="1:285" ht="15" customHeight="1" x14ac:dyDescent="0.25">
      <c r="A138" s="5">
        <f>IF('Old Results'!E118='New Results'!E118,'New Results'!E118,"0")</f>
        <v>498589</v>
      </c>
      <c r="B138" s="5">
        <f t="shared" si="561"/>
        <v>0</v>
      </c>
      <c r="C138" s="27">
        <f t="shared" si="413"/>
        <v>117</v>
      </c>
      <c r="D138" s="41" t="str">
        <f>'Old Results'!C118</f>
        <v>0404207-OffLrg-Cont.DimHighVT</v>
      </c>
      <c r="E138" s="41" t="str">
        <f>'New Results'!C118</f>
        <v>0404207-OffLrg-Cont.DimHighVT</v>
      </c>
      <c r="F138" s="5">
        <f t="shared" ca="1" si="580"/>
        <v>0</v>
      </c>
      <c r="G138" s="5">
        <f t="shared" ca="1" si="581"/>
        <v>0</v>
      </c>
      <c r="H138" s="5">
        <f t="shared" ca="1" si="582"/>
        <v>0</v>
      </c>
      <c r="I138" s="5">
        <f t="shared" ca="1" si="583"/>
        <v>0</v>
      </c>
      <c r="J138" s="5">
        <f t="shared" ca="1" si="584"/>
        <v>0</v>
      </c>
      <c r="K138" s="5">
        <f t="shared" ca="1" si="585"/>
        <v>0</v>
      </c>
      <c r="L138" s="5">
        <f t="shared" ca="1" si="586"/>
        <v>0</v>
      </c>
      <c r="M138" s="5">
        <f t="shared" ca="1" si="587"/>
        <v>0</v>
      </c>
      <c r="N138" s="5">
        <f t="shared" ca="1" si="588"/>
        <v>0</v>
      </c>
      <c r="O138" s="5">
        <f t="shared" ca="1" si="589"/>
        <v>0</v>
      </c>
      <c r="P138" s="5">
        <f t="shared" ca="1" si="590"/>
        <v>0</v>
      </c>
      <c r="Q138" s="5">
        <f t="shared" ca="1" si="590"/>
        <v>0</v>
      </c>
      <c r="R138" s="5">
        <f t="shared" ca="1" si="591"/>
        <v>0</v>
      </c>
      <c r="S138" s="5">
        <f t="shared" ca="1" si="592"/>
        <v>0</v>
      </c>
      <c r="T138" s="5">
        <f t="shared" ca="1" si="593"/>
        <v>0</v>
      </c>
      <c r="U138" s="5">
        <f t="shared" ca="1" si="594"/>
        <v>0</v>
      </c>
      <c r="V138" s="5">
        <f t="shared" ca="1" si="595"/>
        <v>0</v>
      </c>
      <c r="W138" s="5">
        <f t="shared" ca="1" si="596"/>
        <v>0</v>
      </c>
      <c r="X138" s="5">
        <f t="shared" ca="1" si="597"/>
        <v>0</v>
      </c>
      <c r="Y138" s="5">
        <f t="shared" ca="1" si="598"/>
        <v>0</v>
      </c>
      <c r="Z138" s="5">
        <f t="shared" ca="1" si="599"/>
        <v>0</v>
      </c>
      <c r="AA138" s="5">
        <f t="shared" ca="1" si="600"/>
        <v>0</v>
      </c>
      <c r="AB138" s="5">
        <f t="shared" ca="1" si="601"/>
        <v>0</v>
      </c>
      <c r="AC138" s="5">
        <f t="shared" ca="1" si="601"/>
        <v>0</v>
      </c>
      <c r="AD138" s="37">
        <f t="shared" ca="1" si="602"/>
        <v>0</v>
      </c>
      <c r="AE138" s="37">
        <f t="shared" ca="1" si="603"/>
        <v>0</v>
      </c>
      <c r="AF138" s="37">
        <f t="shared" ca="1" si="604"/>
        <v>0</v>
      </c>
      <c r="AG138" s="37">
        <f t="shared" ca="1" si="605"/>
        <v>0</v>
      </c>
      <c r="AH138" s="37">
        <f t="shared" ca="1" si="606"/>
        <v>0</v>
      </c>
      <c r="AI138" s="37">
        <f t="shared" ca="1" si="607"/>
        <v>0</v>
      </c>
      <c r="AJ138" s="37">
        <f t="shared" ca="1" si="608"/>
        <v>0</v>
      </c>
      <c r="AK138" s="37">
        <f t="shared" ca="1" si="609"/>
        <v>0</v>
      </c>
      <c r="AL138" s="33">
        <f t="shared" ca="1" si="631"/>
        <v>27.072744886068485</v>
      </c>
      <c r="AM138" s="33">
        <f t="shared" ca="1" si="632"/>
        <v>27.072744886068485</v>
      </c>
      <c r="AN138" s="24">
        <f t="shared" ca="1" si="462"/>
        <v>0</v>
      </c>
      <c r="AO138" s="34">
        <f t="shared" ca="1" si="576"/>
        <v>90.355699999999999</v>
      </c>
      <c r="AP138" s="34">
        <f t="shared" ca="1" si="577"/>
        <v>90.355699999999999</v>
      </c>
      <c r="AQ138" s="45">
        <f t="shared" ca="1" si="546"/>
        <v>0</v>
      </c>
      <c r="AR138" s="34">
        <f t="shared" ca="1" si="629"/>
        <v>-0.7</v>
      </c>
      <c r="AS138" s="34">
        <f t="shared" ca="1" si="630"/>
        <v>-0.7</v>
      </c>
      <c r="AT138" s="47">
        <f t="shared" ca="1" si="547"/>
        <v>0</v>
      </c>
      <c r="AU138" s="5"/>
      <c r="AV138" s="5">
        <f t="shared" ca="1" si="520"/>
        <v>0</v>
      </c>
      <c r="AW138" s="5">
        <f t="shared" ca="1" si="521"/>
        <v>0</v>
      </c>
      <c r="AX138" s="5">
        <f t="shared" ca="1" si="522"/>
        <v>0</v>
      </c>
      <c r="AY138" s="5">
        <f t="shared" ca="1" si="523"/>
        <v>0</v>
      </c>
      <c r="AZ138" s="5">
        <f t="shared" ca="1" si="524"/>
        <v>0</v>
      </c>
      <c r="BA138" s="5">
        <f t="shared" ca="1" si="525"/>
        <v>0</v>
      </c>
      <c r="BB138" s="5">
        <f t="shared" ca="1" si="526"/>
        <v>0</v>
      </c>
      <c r="BC138" s="5">
        <f t="shared" ca="1" si="527"/>
        <v>0</v>
      </c>
      <c r="BD138" s="5">
        <f t="shared" ca="1" si="528"/>
        <v>0</v>
      </c>
      <c r="BE138" s="5">
        <f t="shared" ca="1" si="529"/>
        <v>0</v>
      </c>
      <c r="BF138" s="5">
        <f t="shared" ca="1" si="530"/>
        <v>0</v>
      </c>
      <c r="BG138" s="5">
        <f t="shared" ca="1" si="531"/>
        <v>0</v>
      </c>
      <c r="BH138" s="5">
        <f t="shared" ca="1" si="610"/>
        <v>0</v>
      </c>
      <c r="BI138" s="5">
        <f t="shared" ca="1" si="611"/>
        <v>0</v>
      </c>
      <c r="BJ138" s="5">
        <f t="shared" ca="1" si="612"/>
        <v>0</v>
      </c>
      <c r="BK138" s="5">
        <f t="shared" ca="1" si="613"/>
        <v>0</v>
      </c>
      <c r="BL138" s="5">
        <f t="shared" ca="1" si="614"/>
        <v>0</v>
      </c>
      <c r="BM138" s="5">
        <f t="shared" ca="1" si="615"/>
        <v>0</v>
      </c>
      <c r="BN138" s="5">
        <f t="shared" ca="1" si="616"/>
        <v>0</v>
      </c>
      <c r="BO138" s="5">
        <f t="shared" ca="1" si="617"/>
        <v>0</v>
      </c>
      <c r="BP138" s="5">
        <f t="shared" ca="1" si="618"/>
        <v>0</v>
      </c>
      <c r="BQ138" s="5">
        <f t="shared" ca="1" si="619"/>
        <v>0</v>
      </c>
      <c r="BR138" s="5">
        <f t="shared" ca="1" si="620"/>
        <v>0</v>
      </c>
      <c r="BS138" s="5">
        <f t="shared" ca="1" si="620"/>
        <v>0</v>
      </c>
      <c r="BT138" s="37">
        <f t="shared" ca="1" si="621"/>
        <v>0</v>
      </c>
      <c r="BU138" s="37">
        <f t="shared" ca="1" si="622"/>
        <v>0</v>
      </c>
      <c r="BV138" s="37">
        <f t="shared" ca="1" si="623"/>
        <v>0</v>
      </c>
      <c r="BW138" s="37">
        <f t="shared" ca="1" si="624"/>
        <v>0</v>
      </c>
      <c r="BX138" s="37">
        <f t="shared" ca="1" si="625"/>
        <v>0</v>
      </c>
      <c r="BY138" s="37">
        <f t="shared" ca="1" si="626"/>
        <v>0</v>
      </c>
      <c r="BZ138" s="37">
        <f t="shared" ca="1" si="627"/>
        <v>0</v>
      </c>
      <c r="CA138" s="19">
        <f t="shared" ca="1" si="628"/>
        <v>0</v>
      </c>
      <c r="CB138" s="33">
        <f t="shared" ca="1" si="532"/>
        <v>26.81666286259825</v>
      </c>
      <c r="CC138" s="33">
        <f t="shared" ca="1" si="533"/>
        <v>26.81666286259825</v>
      </c>
      <c r="CD138" s="24">
        <f t="shared" ca="1" si="482"/>
        <v>0</v>
      </c>
      <c r="CE138" s="34">
        <f t="shared" ca="1" si="578"/>
        <v>89.651200000000003</v>
      </c>
      <c r="CF138" s="34">
        <f t="shared" ca="1" si="579"/>
        <v>89.651200000000003</v>
      </c>
      <c r="CG138" s="45">
        <f t="shared" ca="1" si="633"/>
        <v>0</v>
      </c>
      <c r="CH138" s="5"/>
      <c r="CJ138" s="5">
        <f t="shared" ca="1" si="548"/>
        <v>160</v>
      </c>
      <c r="CK138" s="5">
        <f t="shared" ca="1" si="549"/>
        <v>161</v>
      </c>
      <c r="CL138" s="63">
        <f t="shared" ca="1" si="550"/>
        <v>-6.2500000000000888E-3</v>
      </c>
      <c r="CO138" s="5">
        <f t="shared" ca="1" si="636"/>
        <v>3474400</v>
      </c>
      <c r="CP138" s="5">
        <f t="shared" ca="1" si="636"/>
        <v>71.257599999999996</v>
      </c>
      <c r="CQ138" s="5">
        <f t="shared" ca="1" si="636"/>
        <v>299290</v>
      </c>
      <c r="CR138" s="5">
        <f t="shared" ca="1" si="636"/>
        <v>231529</v>
      </c>
      <c r="CS138" s="5">
        <f t="shared" ca="1" si="636"/>
        <v>3725.84</v>
      </c>
      <c r="CT138" s="5">
        <f t="shared" ca="1" si="636"/>
        <v>223683</v>
      </c>
      <c r="CU138" s="5">
        <f t="shared" ca="1" si="636"/>
        <v>0</v>
      </c>
      <c r="CV138" s="5">
        <f t="shared" ca="1" si="636"/>
        <v>580517</v>
      </c>
      <c r="CW138" s="5">
        <f t="shared" ca="1" si="636"/>
        <v>2135580</v>
      </c>
      <c r="CX138" s="5">
        <f t="shared" ca="1" si="636"/>
        <v>0</v>
      </c>
      <c r="CY138" s="5">
        <f t="shared" ca="1" si="636"/>
        <v>0</v>
      </c>
      <c r="CZ138" s="5">
        <f t="shared" ca="1" si="640"/>
        <v>0</v>
      </c>
      <c r="DA138" s="5"/>
      <c r="DB138" s="5">
        <f t="shared" ca="1" si="637"/>
        <v>16435.2</v>
      </c>
      <c r="DC138" s="5">
        <f t="shared" ca="1" si="637"/>
        <v>10951.8</v>
      </c>
      <c r="DD138" s="5">
        <f t="shared" ca="1" si="637"/>
        <v>0</v>
      </c>
      <c r="DE138" s="5">
        <f t="shared" ca="1" si="637"/>
        <v>0</v>
      </c>
      <c r="DF138" s="5">
        <f t="shared" ca="1" si="637"/>
        <v>0</v>
      </c>
      <c r="DG138" s="5">
        <f t="shared" ca="1" si="637"/>
        <v>0</v>
      </c>
      <c r="DH138" s="5">
        <f t="shared" ca="1" si="637"/>
        <v>5483.43</v>
      </c>
      <c r="DI138" s="5">
        <f t="shared" ca="1" si="637"/>
        <v>0</v>
      </c>
      <c r="DJ138" s="5">
        <f t="shared" ca="1" si="637"/>
        <v>0</v>
      </c>
      <c r="DK138" s="5">
        <f t="shared" ca="1" si="637"/>
        <v>0</v>
      </c>
      <c r="DL138" s="5">
        <f t="shared" ca="1" si="637"/>
        <v>0</v>
      </c>
      <c r="DM138" s="5">
        <f t="shared" ca="1" si="641"/>
        <v>0</v>
      </c>
      <c r="DN138" s="5"/>
      <c r="DO138" s="5">
        <f t="shared" ca="1" si="644"/>
        <v>90.355699999999999</v>
      </c>
      <c r="DP138" s="5">
        <f t="shared" ca="1" si="644"/>
        <v>4.2538999999999998</v>
      </c>
      <c r="DQ138" s="5">
        <f t="shared" ca="1" si="644"/>
        <v>22.630700000000001</v>
      </c>
      <c r="DR138" s="5">
        <f t="shared" ca="1" si="644"/>
        <v>13.4275</v>
      </c>
      <c r="DS138" s="5">
        <f t="shared" ca="1" si="644"/>
        <v>0.39316699999999999</v>
      </c>
      <c r="DT138" s="5">
        <f t="shared" ca="1" si="644"/>
        <v>13.355600000000001</v>
      </c>
      <c r="DU138" s="5">
        <f t="shared" ca="1" si="644"/>
        <v>1.9958800000000001</v>
      </c>
      <c r="DV138" s="5">
        <f t="shared" ca="1" si="644"/>
        <v>34.298999999999999</v>
      </c>
      <c r="DW138" s="5"/>
      <c r="DX138" s="19">
        <f t="shared" ca="1" si="483"/>
        <v>27.072744886068485</v>
      </c>
      <c r="DY138" s="19">
        <f t="shared" ca="1" si="484"/>
        <v>2.197046326596054</v>
      </c>
      <c r="DZ138" s="19">
        <f t="shared" ca="1" si="485"/>
        <v>2.0481347963954279</v>
      </c>
      <c r="EA138" s="19">
        <f t="shared" ca="1" si="486"/>
        <v>1.5844251437556784</v>
      </c>
      <c r="EB138" s="19">
        <f t="shared" ca="1" si="487"/>
        <v>2.5497084933682853E-2</v>
      </c>
      <c r="EC138" s="19">
        <f t="shared" ca="1" si="488"/>
        <v>1.530732519169095</v>
      </c>
      <c r="ED138" s="19">
        <f t="shared" ca="1" si="489"/>
        <v>1.0997896062688908</v>
      </c>
      <c r="EE138" s="19">
        <f t="shared" ca="1" si="490"/>
        <v>3.9726588512783074</v>
      </c>
      <c r="EF138" s="19">
        <f t="shared" ca="1" si="491"/>
        <v>14.614439869311196</v>
      </c>
      <c r="EG138" s="19">
        <f t="shared" ca="1" si="492"/>
        <v>0</v>
      </c>
      <c r="EH138" s="19">
        <f t="shared" ca="1" si="493"/>
        <v>0</v>
      </c>
      <c r="EI138" s="5"/>
      <c r="EJ138" s="5"/>
      <c r="EK138" s="5"/>
      <c r="EL138" s="5">
        <f t="shared" ca="1" si="572"/>
        <v>3474400</v>
      </c>
      <c r="EM138" s="5">
        <f t="shared" ca="1" si="572"/>
        <v>71.257599999999996</v>
      </c>
      <c r="EN138" s="5">
        <f t="shared" ca="1" si="572"/>
        <v>299290</v>
      </c>
      <c r="EO138" s="5">
        <f t="shared" ca="1" si="572"/>
        <v>231529</v>
      </c>
      <c r="EP138" s="5">
        <f t="shared" ref="EL138:EW153" ca="1" si="646">OFFSET(INDIRECT($D$21),$C138,EP$19)</f>
        <v>3725.84</v>
      </c>
      <c r="EQ138" s="5">
        <f t="shared" ca="1" si="646"/>
        <v>223683</v>
      </c>
      <c r="ER138" s="5">
        <f t="shared" ca="1" si="646"/>
        <v>0</v>
      </c>
      <c r="ES138" s="5">
        <f t="shared" ca="1" si="646"/>
        <v>580517</v>
      </c>
      <c r="ET138" s="5">
        <f t="shared" ca="1" si="646"/>
        <v>2135580</v>
      </c>
      <c r="EU138" s="5">
        <f t="shared" ca="1" si="646"/>
        <v>0</v>
      </c>
      <c r="EV138" s="5">
        <f t="shared" ca="1" si="646"/>
        <v>0</v>
      </c>
      <c r="EW138" s="5">
        <f t="shared" ca="1" si="646"/>
        <v>0</v>
      </c>
      <c r="EX138" s="5"/>
      <c r="EY138" s="5">
        <f t="shared" ca="1" si="573"/>
        <v>16435.2</v>
      </c>
      <c r="EZ138" s="5">
        <f t="shared" ca="1" si="573"/>
        <v>10951.8</v>
      </c>
      <c r="FA138" s="5">
        <f t="shared" ca="1" si="573"/>
        <v>0</v>
      </c>
      <c r="FB138" s="5">
        <f t="shared" ca="1" si="573"/>
        <v>0</v>
      </c>
      <c r="FC138" s="5">
        <f t="shared" ref="EY138:FJ153" ca="1" si="647">OFFSET(INDIRECT($D$21),$C138,FC$19)</f>
        <v>0</v>
      </c>
      <c r="FD138" s="5">
        <f t="shared" ca="1" si="647"/>
        <v>0</v>
      </c>
      <c r="FE138" s="5">
        <f t="shared" ca="1" si="647"/>
        <v>5483.43</v>
      </c>
      <c r="FF138" s="5">
        <f t="shared" ca="1" si="647"/>
        <v>0</v>
      </c>
      <c r="FG138" s="5">
        <f t="shared" ca="1" si="647"/>
        <v>0</v>
      </c>
      <c r="FH138" s="5">
        <f t="shared" ca="1" si="647"/>
        <v>0</v>
      </c>
      <c r="FI138" s="5">
        <f t="shared" ca="1" si="647"/>
        <v>0</v>
      </c>
      <c r="FJ138" s="5">
        <f t="shared" ca="1" si="647"/>
        <v>0</v>
      </c>
      <c r="FK138" s="5"/>
      <c r="FL138" s="5">
        <f t="shared" ca="1" si="634"/>
        <v>90.355699999999999</v>
      </c>
      <c r="FM138" s="5">
        <f t="shared" ca="1" si="634"/>
        <v>4.2538999999999998</v>
      </c>
      <c r="FN138" s="5">
        <f t="shared" ca="1" si="634"/>
        <v>22.630700000000001</v>
      </c>
      <c r="FO138" s="5">
        <f t="shared" ca="1" si="634"/>
        <v>13.4275</v>
      </c>
      <c r="FP138" s="5">
        <f t="shared" ca="1" si="634"/>
        <v>0.39316699999999999</v>
      </c>
      <c r="FQ138" s="5">
        <f t="shared" ca="1" si="634"/>
        <v>13.355600000000001</v>
      </c>
      <c r="FR138" s="5">
        <f t="shared" ca="1" si="634"/>
        <v>1.9958800000000001</v>
      </c>
      <c r="FS138" s="5">
        <f t="shared" ca="1" si="634"/>
        <v>34.298999999999999</v>
      </c>
      <c r="FT138" s="5"/>
      <c r="FU138" s="19">
        <f t="shared" ca="1" si="494"/>
        <v>27.072744886068485</v>
      </c>
      <c r="FV138" s="19">
        <f t="shared" ca="1" si="495"/>
        <v>2.197046326596054</v>
      </c>
      <c r="FW138" s="19">
        <f t="shared" ca="1" si="496"/>
        <v>2.0481347963954279</v>
      </c>
      <c r="FX138" s="19">
        <f t="shared" ca="1" si="497"/>
        <v>1.5844251437556784</v>
      </c>
      <c r="FY138" s="19">
        <f t="shared" ca="1" si="498"/>
        <v>2.5497084933682853E-2</v>
      </c>
      <c r="FZ138" s="19">
        <f t="shared" ca="1" si="499"/>
        <v>1.530732519169095</v>
      </c>
      <c r="GA138" s="19">
        <f t="shared" ca="1" si="500"/>
        <v>1.0997896062688908</v>
      </c>
      <c r="GB138" s="19">
        <f t="shared" ca="1" si="501"/>
        <v>3.9726588512783074</v>
      </c>
      <c r="GC138" s="19">
        <f t="shared" ca="1" si="502"/>
        <v>14.614439869311196</v>
      </c>
      <c r="GD138" s="19">
        <f t="shared" ca="1" si="503"/>
        <v>0</v>
      </c>
      <c r="GE138" s="19">
        <f t="shared" ca="1" si="504"/>
        <v>0</v>
      </c>
      <c r="GF138" s="5"/>
      <c r="GG138" s="5"/>
      <c r="GH138" s="5"/>
      <c r="GI138" s="5">
        <f t="shared" ca="1" si="638"/>
        <v>3458260</v>
      </c>
      <c r="GJ138" s="5">
        <f t="shared" ca="1" si="638"/>
        <v>59.328099999999999</v>
      </c>
      <c r="GK138" s="5">
        <f t="shared" ca="1" si="638"/>
        <v>235662</v>
      </c>
      <c r="GL138" s="5">
        <f t="shared" ca="1" si="638"/>
        <v>376325</v>
      </c>
      <c r="GM138" s="5">
        <f t="shared" ca="1" si="638"/>
        <v>29168.9</v>
      </c>
      <c r="GN138" s="5">
        <f t="shared" ca="1" si="638"/>
        <v>97423.7</v>
      </c>
      <c r="GO138" s="5">
        <f t="shared" ca="1" si="638"/>
        <v>0</v>
      </c>
      <c r="GP138" s="5">
        <f t="shared" ca="1" si="638"/>
        <v>584037</v>
      </c>
      <c r="GQ138" s="5">
        <f t="shared" ca="1" si="638"/>
        <v>2135580</v>
      </c>
      <c r="GR138" s="5">
        <f t="shared" ca="1" si="638"/>
        <v>0</v>
      </c>
      <c r="GS138" s="5">
        <f t="shared" ca="1" si="638"/>
        <v>0</v>
      </c>
      <c r="GT138" s="5">
        <f t="shared" ca="1" si="642"/>
        <v>0</v>
      </c>
      <c r="GU138" s="5"/>
      <c r="GV138" s="5">
        <f t="shared" ca="1" si="639"/>
        <v>15709.1</v>
      </c>
      <c r="GW138" s="5">
        <f t="shared" ca="1" si="639"/>
        <v>10227.1</v>
      </c>
      <c r="GX138" s="5">
        <f t="shared" ca="1" si="639"/>
        <v>0</v>
      </c>
      <c r="GY138" s="5">
        <f t="shared" ca="1" si="639"/>
        <v>0</v>
      </c>
      <c r="GZ138" s="5">
        <f t="shared" ca="1" si="639"/>
        <v>0</v>
      </c>
      <c r="HA138" s="5">
        <f t="shared" ca="1" si="639"/>
        <v>0</v>
      </c>
      <c r="HB138" s="5">
        <f t="shared" ca="1" si="639"/>
        <v>5481.96</v>
      </c>
      <c r="HC138" s="5">
        <f t="shared" ca="1" si="639"/>
        <v>0</v>
      </c>
      <c r="HD138" s="5">
        <f t="shared" ca="1" si="639"/>
        <v>0</v>
      </c>
      <c r="HE138" s="5">
        <f t="shared" ca="1" si="639"/>
        <v>0</v>
      </c>
      <c r="HF138" s="5">
        <f t="shared" ca="1" si="639"/>
        <v>0</v>
      </c>
      <c r="HG138" s="5">
        <f t="shared" ca="1" si="643"/>
        <v>0</v>
      </c>
      <c r="HH138" s="5"/>
      <c r="HI138" s="5">
        <f t="shared" ca="1" si="645"/>
        <v>89.651200000000003</v>
      </c>
      <c r="HJ138" s="5">
        <f t="shared" ca="1" si="645"/>
        <v>3.9895499999999999</v>
      </c>
      <c r="HK138" s="5">
        <f t="shared" ca="1" si="645"/>
        <v>18.665299999999998</v>
      </c>
      <c r="HL138" s="5">
        <f t="shared" ca="1" si="645"/>
        <v>21.857500000000002</v>
      </c>
      <c r="HM138" s="5">
        <f t="shared" ca="1" si="645"/>
        <v>2.4825900000000001</v>
      </c>
      <c r="HN138" s="5">
        <f t="shared" ca="1" si="645"/>
        <v>6.1701800000000002</v>
      </c>
      <c r="HO138" s="5">
        <f t="shared" ca="1" si="645"/>
        <v>1.99535</v>
      </c>
      <c r="HP138" s="5">
        <f t="shared" ca="1" si="645"/>
        <v>34.4908</v>
      </c>
      <c r="HQ138" s="5"/>
      <c r="HR138" s="19">
        <f t="shared" ca="1" si="535"/>
        <v>26.81666286259825</v>
      </c>
      <c r="HS138" s="19">
        <f t="shared" ca="1" si="536"/>
        <v>2.0516145111047375</v>
      </c>
      <c r="HT138" s="19">
        <f t="shared" ca="1" si="537"/>
        <v>1.6127085515324244</v>
      </c>
      <c r="HU138" s="19">
        <f t="shared" ca="1" si="538"/>
        <v>2.5753093229092499</v>
      </c>
      <c r="HV138" s="19">
        <f t="shared" ca="1" si="539"/>
        <v>0.1996118783206208</v>
      </c>
      <c r="HW138" s="19">
        <f t="shared" ca="1" si="540"/>
        <v>0.66670075834003562</v>
      </c>
      <c r="HX138" s="19">
        <f t="shared" ca="1" si="541"/>
        <v>1.0994947742529417</v>
      </c>
      <c r="HY138" s="19">
        <f t="shared" ca="1" si="542"/>
        <v>3.9967473089057317</v>
      </c>
      <c r="HZ138" s="19">
        <f t="shared" ca="1" si="543"/>
        <v>14.614439869311196</v>
      </c>
      <c r="IA138" s="19">
        <f t="shared" ca="1" si="544"/>
        <v>0</v>
      </c>
      <c r="IB138" s="19">
        <f t="shared" ca="1" si="545"/>
        <v>0</v>
      </c>
      <c r="IC138" s="5"/>
      <c r="ID138" s="5"/>
      <c r="IE138" s="5"/>
      <c r="IF138" s="5">
        <f t="shared" ca="1" si="574"/>
        <v>3458260</v>
      </c>
      <c r="IG138" s="5">
        <f t="shared" ca="1" si="574"/>
        <v>59.328099999999999</v>
      </c>
      <c r="IH138" s="5">
        <f t="shared" ca="1" si="574"/>
        <v>235662</v>
      </c>
      <c r="II138" s="5">
        <f t="shared" ca="1" si="574"/>
        <v>376325</v>
      </c>
      <c r="IJ138" s="5">
        <f t="shared" ref="IF138:IQ153" ca="1" si="648">OFFSET(INDIRECT($D$21),$C138,IJ$19)</f>
        <v>29168.9</v>
      </c>
      <c r="IK138" s="5">
        <f t="shared" ca="1" si="648"/>
        <v>97423.7</v>
      </c>
      <c r="IL138" s="5">
        <f t="shared" ca="1" si="648"/>
        <v>0</v>
      </c>
      <c r="IM138" s="5">
        <f t="shared" ca="1" si="648"/>
        <v>584037</v>
      </c>
      <c r="IN138" s="5">
        <f t="shared" ca="1" si="648"/>
        <v>2135580</v>
      </c>
      <c r="IO138" s="5">
        <f t="shared" ca="1" si="648"/>
        <v>0</v>
      </c>
      <c r="IP138" s="5">
        <f t="shared" ca="1" si="648"/>
        <v>0</v>
      </c>
      <c r="IQ138" s="5">
        <f t="shared" ca="1" si="648"/>
        <v>0</v>
      </c>
      <c r="IR138" s="5"/>
      <c r="IS138" s="5">
        <f t="shared" ca="1" si="575"/>
        <v>15709.1</v>
      </c>
      <c r="IT138" s="5">
        <f t="shared" ca="1" si="575"/>
        <v>10227.1</v>
      </c>
      <c r="IU138" s="5">
        <f t="shared" ca="1" si="575"/>
        <v>0</v>
      </c>
      <c r="IV138" s="5">
        <f t="shared" ca="1" si="575"/>
        <v>0</v>
      </c>
      <c r="IW138" s="5">
        <f t="shared" ref="IS138:JD153" ca="1" si="649">OFFSET(INDIRECT($D$21),$C138,IW$19)</f>
        <v>0</v>
      </c>
      <c r="IX138" s="5">
        <f t="shared" ca="1" si="649"/>
        <v>0</v>
      </c>
      <c r="IY138" s="5">
        <f t="shared" ca="1" si="649"/>
        <v>5481.96</v>
      </c>
      <c r="IZ138" s="5">
        <f t="shared" ca="1" si="649"/>
        <v>0</v>
      </c>
      <c r="JA138" s="5">
        <f t="shared" ca="1" si="649"/>
        <v>0</v>
      </c>
      <c r="JB138" s="5">
        <f t="shared" ca="1" si="649"/>
        <v>0</v>
      </c>
      <c r="JC138" s="5">
        <f t="shared" ca="1" si="649"/>
        <v>0</v>
      </c>
      <c r="JD138" s="5">
        <f t="shared" ca="1" si="649"/>
        <v>0</v>
      </c>
      <c r="JE138" s="5"/>
      <c r="JF138" s="5">
        <f t="shared" ca="1" si="635"/>
        <v>89.651200000000003</v>
      </c>
      <c r="JG138" s="5">
        <f t="shared" ca="1" si="635"/>
        <v>3.9895499999999999</v>
      </c>
      <c r="JH138" s="5">
        <f t="shared" ca="1" si="635"/>
        <v>18.665299999999998</v>
      </c>
      <c r="JI138" s="5">
        <f t="shared" ca="1" si="635"/>
        <v>21.857500000000002</v>
      </c>
      <c r="JJ138" s="5">
        <f t="shared" ca="1" si="635"/>
        <v>2.4825900000000001</v>
      </c>
      <c r="JK138" s="5">
        <f t="shared" ca="1" si="635"/>
        <v>6.1701800000000002</v>
      </c>
      <c r="JL138" s="5">
        <f t="shared" ca="1" si="635"/>
        <v>1.99535</v>
      </c>
      <c r="JM138" s="5">
        <f t="shared" ca="1" si="635"/>
        <v>34.4908</v>
      </c>
      <c r="JN138" s="5"/>
      <c r="JO138" s="19">
        <f t="shared" ca="1" si="505"/>
        <v>26.81666286259825</v>
      </c>
      <c r="JP138" s="19">
        <f t="shared" ca="1" si="506"/>
        <v>2.0516145111047375</v>
      </c>
      <c r="JQ138" s="19">
        <f t="shared" ca="1" si="507"/>
        <v>1.6127085515324244</v>
      </c>
      <c r="JR138" s="19">
        <f t="shared" ca="1" si="508"/>
        <v>2.5753093229092499</v>
      </c>
      <c r="JS138" s="19">
        <f t="shared" ca="1" si="509"/>
        <v>0.1996118783206208</v>
      </c>
      <c r="JT138" s="19">
        <f t="shared" ca="1" si="510"/>
        <v>0.66670075834003562</v>
      </c>
      <c r="JU138" s="19">
        <f t="shared" ca="1" si="511"/>
        <v>1.0994947742529417</v>
      </c>
      <c r="JV138" s="19">
        <f t="shared" ca="1" si="512"/>
        <v>3.9967473089057317</v>
      </c>
      <c r="JW138" s="19">
        <f t="shared" ca="1" si="513"/>
        <v>14.614439869311196</v>
      </c>
      <c r="JX138" s="19">
        <f t="shared" ca="1" si="514"/>
        <v>0</v>
      </c>
      <c r="JY138" s="19">
        <f t="shared" ca="1" si="515"/>
        <v>0</v>
      </c>
    </row>
    <row r="139" spans="1:285" ht="15" customHeight="1" x14ac:dyDescent="0.25">
      <c r="A139" s="5">
        <f>IF('Old Results'!E119='New Results'!E119,'New Results'!E119,"0")</f>
        <v>498589</v>
      </c>
      <c r="B139" s="5">
        <f t="shared" si="561"/>
        <v>0</v>
      </c>
      <c r="C139" s="27">
        <f t="shared" si="413"/>
        <v>118</v>
      </c>
      <c r="D139" s="41" t="str">
        <f>'Old Results'!C119</f>
        <v>0404307-OffLrg-StepDim</v>
      </c>
      <c r="E139" s="41" t="str">
        <f>'New Results'!C119</f>
        <v>0404307-OffLrg-StepDim</v>
      </c>
      <c r="F139" s="5">
        <f t="shared" ca="1" si="580"/>
        <v>0</v>
      </c>
      <c r="G139" s="5">
        <f t="shared" ca="1" si="581"/>
        <v>0</v>
      </c>
      <c r="H139" s="5">
        <f t="shared" ca="1" si="582"/>
        <v>0</v>
      </c>
      <c r="I139" s="5">
        <f t="shared" ca="1" si="583"/>
        <v>0</v>
      </c>
      <c r="J139" s="5">
        <f t="shared" ca="1" si="584"/>
        <v>0</v>
      </c>
      <c r="K139" s="5">
        <f t="shared" ca="1" si="585"/>
        <v>0</v>
      </c>
      <c r="L139" s="5">
        <f t="shared" ca="1" si="586"/>
        <v>0</v>
      </c>
      <c r="M139" s="5">
        <f t="shared" ca="1" si="587"/>
        <v>0</v>
      </c>
      <c r="N139" s="5">
        <f t="shared" ca="1" si="588"/>
        <v>0</v>
      </c>
      <c r="O139" s="5">
        <f t="shared" ca="1" si="589"/>
        <v>0</v>
      </c>
      <c r="P139" s="5">
        <f t="shared" ca="1" si="590"/>
        <v>0</v>
      </c>
      <c r="Q139" s="5">
        <f t="shared" ca="1" si="590"/>
        <v>0</v>
      </c>
      <c r="R139" s="5">
        <f t="shared" ca="1" si="591"/>
        <v>0</v>
      </c>
      <c r="S139" s="5">
        <f t="shared" ca="1" si="592"/>
        <v>0</v>
      </c>
      <c r="T139" s="5">
        <f t="shared" ca="1" si="593"/>
        <v>0</v>
      </c>
      <c r="U139" s="5">
        <f t="shared" ca="1" si="594"/>
        <v>0</v>
      </c>
      <c r="V139" s="5">
        <f t="shared" ca="1" si="595"/>
        <v>0</v>
      </c>
      <c r="W139" s="5">
        <f t="shared" ca="1" si="596"/>
        <v>0</v>
      </c>
      <c r="X139" s="5">
        <f t="shared" ca="1" si="597"/>
        <v>0</v>
      </c>
      <c r="Y139" s="5">
        <f t="shared" ca="1" si="598"/>
        <v>0</v>
      </c>
      <c r="Z139" s="5">
        <f t="shared" ca="1" si="599"/>
        <v>0</v>
      </c>
      <c r="AA139" s="5">
        <f t="shared" ca="1" si="600"/>
        <v>0</v>
      </c>
      <c r="AB139" s="5">
        <f t="shared" ca="1" si="601"/>
        <v>0</v>
      </c>
      <c r="AC139" s="5">
        <f t="shared" ca="1" si="601"/>
        <v>0</v>
      </c>
      <c r="AD139" s="37">
        <f t="shared" ca="1" si="602"/>
        <v>0</v>
      </c>
      <c r="AE139" s="37">
        <f t="shared" ca="1" si="603"/>
        <v>0</v>
      </c>
      <c r="AF139" s="37">
        <f t="shared" ca="1" si="604"/>
        <v>0</v>
      </c>
      <c r="AG139" s="37">
        <f t="shared" ca="1" si="605"/>
        <v>0</v>
      </c>
      <c r="AH139" s="37">
        <f t="shared" ca="1" si="606"/>
        <v>0</v>
      </c>
      <c r="AI139" s="37">
        <f t="shared" ca="1" si="607"/>
        <v>0</v>
      </c>
      <c r="AJ139" s="37">
        <f t="shared" ca="1" si="608"/>
        <v>0</v>
      </c>
      <c r="AK139" s="37">
        <f t="shared" ca="1" si="609"/>
        <v>0</v>
      </c>
      <c r="AL139" s="33">
        <f t="shared" ca="1" si="631"/>
        <v>27.018476219892534</v>
      </c>
      <c r="AM139" s="33">
        <f t="shared" ca="1" si="632"/>
        <v>27.018476219892534</v>
      </c>
      <c r="AN139" s="24">
        <f t="shared" ca="1" si="462"/>
        <v>0</v>
      </c>
      <c r="AO139" s="34">
        <f t="shared" ca="1" si="576"/>
        <v>89.921999999999997</v>
      </c>
      <c r="AP139" s="34">
        <f t="shared" ca="1" si="577"/>
        <v>89.921999999999997</v>
      </c>
      <c r="AQ139" s="45">
        <f t="shared" ca="1" si="546"/>
        <v>0</v>
      </c>
      <c r="AR139" s="34">
        <f t="shared" ca="1" si="629"/>
        <v>-0.3</v>
      </c>
      <c r="AS139" s="34">
        <f t="shared" ca="1" si="630"/>
        <v>-0.3</v>
      </c>
      <c r="AT139" s="47">
        <f t="shared" ca="1" si="547"/>
        <v>0</v>
      </c>
      <c r="AU139" s="5"/>
      <c r="AV139" s="5">
        <f t="shared" ca="1" si="520"/>
        <v>0</v>
      </c>
      <c r="AW139" s="5">
        <f t="shared" ca="1" si="521"/>
        <v>0</v>
      </c>
      <c r="AX139" s="5">
        <f t="shared" ca="1" si="522"/>
        <v>0</v>
      </c>
      <c r="AY139" s="5">
        <f t="shared" ca="1" si="523"/>
        <v>0</v>
      </c>
      <c r="AZ139" s="5">
        <f t="shared" ca="1" si="524"/>
        <v>0</v>
      </c>
      <c r="BA139" s="5">
        <f t="shared" ca="1" si="525"/>
        <v>0</v>
      </c>
      <c r="BB139" s="5">
        <f t="shared" ca="1" si="526"/>
        <v>0</v>
      </c>
      <c r="BC139" s="5">
        <f t="shared" ca="1" si="527"/>
        <v>0</v>
      </c>
      <c r="BD139" s="5">
        <f t="shared" ca="1" si="528"/>
        <v>0</v>
      </c>
      <c r="BE139" s="5">
        <f t="shared" ca="1" si="529"/>
        <v>0</v>
      </c>
      <c r="BF139" s="5">
        <f t="shared" ca="1" si="530"/>
        <v>0</v>
      </c>
      <c r="BG139" s="5">
        <f t="shared" ca="1" si="531"/>
        <v>0</v>
      </c>
      <c r="BH139" s="5">
        <f t="shared" ca="1" si="610"/>
        <v>0</v>
      </c>
      <c r="BI139" s="5">
        <f t="shared" ca="1" si="611"/>
        <v>0</v>
      </c>
      <c r="BJ139" s="5">
        <f t="shared" ca="1" si="612"/>
        <v>0</v>
      </c>
      <c r="BK139" s="5">
        <f t="shared" ca="1" si="613"/>
        <v>0</v>
      </c>
      <c r="BL139" s="5">
        <f t="shared" ca="1" si="614"/>
        <v>0</v>
      </c>
      <c r="BM139" s="5">
        <f t="shared" ca="1" si="615"/>
        <v>0</v>
      </c>
      <c r="BN139" s="5">
        <f t="shared" ca="1" si="616"/>
        <v>0</v>
      </c>
      <c r="BO139" s="5">
        <f t="shared" ca="1" si="617"/>
        <v>0</v>
      </c>
      <c r="BP139" s="5">
        <f t="shared" ca="1" si="618"/>
        <v>0</v>
      </c>
      <c r="BQ139" s="5">
        <f t="shared" ca="1" si="619"/>
        <v>0</v>
      </c>
      <c r="BR139" s="5">
        <f t="shared" ca="1" si="620"/>
        <v>0</v>
      </c>
      <c r="BS139" s="5">
        <f t="shared" ca="1" si="620"/>
        <v>0</v>
      </c>
      <c r="BT139" s="37">
        <f t="shared" ca="1" si="621"/>
        <v>0</v>
      </c>
      <c r="BU139" s="37">
        <f t="shared" ca="1" si="622"/>
        <v>0</v>
      </c>
      <c r="BV139" s="37">
        <f t="shared" ca="1" si="623"/>
        <v>0</v>
      </c>
      <c r="BW139" s="37">
        <f t="shared" ca="1" si="624"/>
        <v>0</v>
      </c>
      <c r="BX139" s="37">
        <f t="shared" ca="1" si="625"/>
        <v>0</v>
      </c>
      <c r="BY139" s="37">
        <f t="shared" ca="1" si="626"/>
        <v>0</v>
      </c>
      <c r="BZ139" s="37">
        <f t="shared" ca="1" si="627"/>
        <v>0</v>
      </c>
      <c r="CA139" s="19">
        <f t="shared" ca="1" si="628"/>
        <v>0</v>
      </c>
      <c r="CB139" s="33">
        <f t="shared" ca="1" si="532"/>
        <v>26.81666286259825</v>
      </c>
      <c r="CC139" s="33">
        <f t="shared" ca="1" si="533"/>
        <v>26.81666286259825</v>
      </c>
      <c r="CD139" s="24">
        <f t="shared" ca="1" si="482"/>
        <v>0</v>
      </c>
      <c r="CE139" s="34">
        <f t="shared" ca="1" si="578"/>
        <v>89.651200000000003</v>
      </c>
      <c r="CF139" s="34">
        <f t="shared" ca="1" si="579"/>
        <v>89.651200000000003</v>
      </c>
      <c r="CG139" s="45">
        <f t="shared" ca="1" si="633"/>
        <v>0</v>
      </c>
      <c r="CH139" s="5"/>
      <c r="CJ139" s="5">
        <f t="shared" ca="1" si="548"/>
        <v>202</v>
      </c>
      <c r="CK139" s="5">
        <f t="shared" ca="1" si="549"/>
        <v>201</v>
      </c>
      <c r="CL139" s="63">
        <f t="shared" ca="1" si="550"/>
        <v>4.9504950495049549E-3</v>
      </c>
      <c r="CO139" s="5">
        <f t="shared" ca="1" si="636"/>
        <v>3466420</v>
      </c>
      <c r="CP139" s="5">
        <f t="shared" ca="1" si="636"/>
        <v>71.268199999999993</v>
      </c>
      <c r="CQ139" s="5">
        <f t="shared" ca="1" si="636"/>
        <v>298196</v>
      </c>
      <c r="CR139" s="5">
        <f t="shared" ca="1" si="636"/>
        <v>231611</v>
      </c>
      <c r="CS139" s="5">
        <f t="shared" ca="1" si="636"/>
        <v>3707.7</v>
      </c>
      <c r="CT139" s="5">
        <f t="shared" ca="1" si="636"/>
        <v>223629</v>
      </c>
      <c r="CU139" s="5">
        <f t="shared" ca="1" si="636"/>
        <v>0</v>
      </c>
      <c r="CV139" s="5">
        <f t="shared" ca="1" si="636"/>
        <v>573622</v>
      </c>
      <c r="CW139" s="5">
        <f t="shared" ca="1" si="636"/>
        <v>2135580</v>
      </c>
      <c r="CX139" s="5">
        <f t="shared" ca="1" si="636"/>
        <v>0</v>
      </c>
      <c r="CY139" s="5">
        <f t="shared" ca="1" si="636"/>
        <v>0</v>
      </c>
      <c r="CZ139" s="5">
        <f t="shared" ca="1" si="640"/>
        <v>0</v>
      </c>
      <c r="DA139" s="5"/>
      <c r="DB139" s="5">
        <f t="shared" ca="1" si="637"/>
        <v>16436.900000000001</v>
      </c>
      <c r="DC139" s="5">
        <f t="shared" ca="1" si="637"/>
        <v>10953.4</v>
      </c>
      <c r="DD139" s="5">
        <f t="shared" ca="1" si="637"/>
        <v>0</v>
      </c>
      <c r="DE139" s="5">
        <f t="shared" ca="1" si="637"/>
        <v>0</v>
      </c>
      <c r="DF139" s="5">
        <f t="shared" ca="1" si="637"/>
        <v>0</v>
      </c>
      <c r="DG139" s="5">
        <f t="shared" ca="1" si="637"/>
        <v>0</v>
      </c>
      <c r="DH139" s="5">
        <f t="shared" ca="1" si="637"/>
        <v>5483.43</v>
      </c>
      <c r="DI139" s="5">
        <f t="shared" ca="1" si="637"/>
        <v>0</v>
      </c>
      <c r="DJ139" s="5">
        <f t="shared" ca="1" si="637"/>
        <v>0</v>
      </c>
      <c r="DK139" s="5">
        <f t="shared" ca="1" si="637"/>
        <v>0</v>
      </c>
      <c r="DL139" s="5">
        <f t="shared" ca="1" si="637"/>
        <v>0</v>
      </c>
      <c r="DM139" s="5">
        <f t="shared" ca="1" si="641"/>
        <v>0</v>
      </c>
      <c r="DN139" s="5"/>
      <c r="DO139" s="5">
        <f t="shared" ca="1" si="644"/>
        <v>89.921999999999997</v>
      </c>
      <c r="DP139" s="5">
        <f t="shared" ca="1" si="644"/>
        <v>4.2545700000000002</v>
      </c>
      <c r="DQ139" s="5">
        <f t="shared" ca="1" si="644"/>
        <v>22.5563</v>
      </c>
      <c r="DR139" s="5">
        <f t="shared" ca="1" si="644"/>
        <v>13.4383</v>
      </c>
      <c r="DS139" s="5">
        <f t="shared" ca="1" si="644"/>
        <v>0.39160299999999998</v>
      </c>
      <c r="DT139" s="5">
        <f t="shared" ca="1" si="644"/>
        <v>13.351100000000001</v>
      </c>
      <c r="DU139" s="5">
        <f t="shared" ca="1" si="644"/>
        <v>1.9958800000000001</v>
      </c>
      <c r="DV139" s="5">
        <f t="shared" ca="1" si="644"/>
        <v>33.9343</v>
      </c>
      <c r="DW139" s="5"/>
      <c r="DX139" s="19">
        <f t="shared" ca="1" si="483"/>
        <v>27.018476219892534</v>
      </c>
      <c r="DY139" s="19">
        <f t="shared" ca="1" si="484"/>
        <v>2.1973673047307503</v>
      </c>
      <c r="DZ139" s="19">
        <f t="shared" ca="1" si="485"/>
        <v>2.0406482132578136</v>
      </c>
      <c r="EA139" s="19">
        <f t="shared" ca="1" si="486"/>
        <v>1.5849862953254081</v>
      </c>
      <c r="EB139" s="19">
        <f t="shared" ca="1" si="487"/>
        <v>2.5372947257159703E-2</v>
      </c>
      <c r="EC139" s="19">
        <f t="shared" ca="1" si="488"/>
        <v>1.5303629803304926</v>
      </c>
      <c r="ED139" s="19">
        <f t="shared" ca="1" si="489"/>
        <v>1.0997896062688908</v>
      </c>
      <c r="EE139" s="19">
        <f t="shared" ca="1" si="490"/>
        <v>3.9254742162382241</v>
      </c>
      <c r="EF139" s="19">
        <f t="shared" ca="1" si="491"/>
        <v>14.614439869311196</v>
      </c>
      <c r="EG139" s="19">
        <f t="shared" ca="1" si="492"/>
        <v>0</v>
      </c>
      <c r="EH139" s="19">
        <f t="shared" ca="1" si="493"/>
        <v>0</v>
      </c>
      <c r="EI139" s="5"/>
      <c r="EJ139" s="5"/>
      <c r="EK139" s="5"/>
      <c r="EL139" s="5">
        <f t="shared" ca="1" si="646"/>
        <v>3466420</v>
      </c>
      <c r="EM139" s="5">
        <f t="shared" ca="1" si="646"/>
        <v>71.268199999999993</v>
      </c>
      <c r="EN139" s="5">
        <f t="shared" ca="1" si="646"/>
        <v>298196</v>
      </c>
      <c r="EO139" s="5">
        <f t="shared" ca="1" si="646"/>
        <v>231611</v>
      </c>
      <c r="EP139" s="5">
        <f t="shared" ca="1" si="646"/>
        <v>3707.7</v>
      </c>
      <c r="EQ139" s="5">
        <f t="shared" ca="1" si="646"/>
        <v>223629</v>
      </c>
      <c r="ER139" s="5">
        <f t="shared" ca="1" si="646"/>
        <v>0</v>
      </c>
      <c r="ES139" s="5">
        <f t="shared" ca="1" si="646"/>
        <v>573622</v>
      </c>
      <c r="ET139" s="5">
        <f t="shared" ca="1" si="646"/>
        <v>2135580</v>
      </c>
      <c r="EU139" s="5">
        <f t="shared" ca="1" si="646"/>
        <v>0</v>
      </c>
      <c r="EV139" s="5">
        <f t="shared" ca="1" si="646"/>
        <v>0</v>
      </c>
      <c r="EW139" s="5">
        <f t="shared" ca="1" si="646"/>
        <v>0</v>
      </c>
      <c r="EX139" s="5"/>
      <c r="EY139" s="5">
        <f t="shared" ca="1" si="647"/>
        <v>16436.900000000001</v>
      </c>
      <c r="EZ139" s="5">
        <f t="shared" ca="1" si="647"/>
        <v>10953.4</v>
      </c>
      <c r="FA139" s="5">
        <f t="shared" ca="1" si="647"/>
        <v>0</v>
      </c>
      <c r="FB139" s="5">
        <f t="shared" ca="1" si="647"/>
        <v>0</v>
      </c>
      <c r="FC139" s="5">
        <f t="shared" ca="1" si="647"/>
        <v>0</v>
      </c>
      <c r="FD139" s="5">
        <f t="shared" ca="1" si="647"/>
        <v>0</v>
      </c>
      <c r="FE139" s="5">
        <f t="shared" ca="1" si="647"/>
        <v>5483.43</v>
      </c>
      <c r="FF139" s="5">
        <f t="shared" ca="1" si="647"/>
        <v>0</v>
      </c>
      <c r="FG139" s="5">
        <f t="shared" ca="1" si="647"/>
        <v>0</v>
      </c>
      <c r="FH139" s="5">
        <f t="shared" ca="1" si="647"/>
        <v>0</v>
      </c>
      <c r="FI139" s="5">
        <f t="shared" ca="1" si="647"/>
        <v>0</v>
      </c>
      <c r="FJ139" s="5">
        <f t="shared" ca="1" si="647"/>
        <v>0</v>
      </c>
      <c r="FK139" s="5"/>
      <c r="FL139" s="5">
        <f t="shared" ca="1" si="634"/>
        <v>89.921999999999997</v>
      </c>
      <c r="FM139" s="5">
        <f t="shared" ca="1" si="634"/>
        <v>4.2545700000000002</v>
      </c>
      <c r="FN139" s="5">
        <f t="shared" ca="1" si="634"/>
        <v>22.5563</v>
      </c>
      <c r="FO139" s="5">
        <f t="shared" ca="1" si="634"/>
        <v>13.4383</v>
      </c>
      <c r="FP139" s="5">
        <f t="shared" ca="1" si="634"/>
        <v>0.39160299999999998</v>
      </c>
      <c r="FQ139" s="5">
        <f t="shared" ca="1" si="634"/>
        <v>13.351100000000001</v>
      </c>
      <c r="FR139" s="5">
        <f t="shared" ca="1" si="634"/>
        <v>1.9958800000000001</v>
      </c>
      <c r="FS139" s="5">
        <f t="shared" ca="1" si="634"/>
        <v>33.9343</v>
      </c>
      <c r="FT139" s="5"/>
      <c r="FU139" s="19">
        <f t="shared" ca="1" si="494"/>
        <v>27.018476219892534</v>
      </c>
      <c r="FV139" s="19">
        <f t="shared" ca="1" si="495"/>
        <v>2.1973673047307503</v>
      </c>
      <c r="FW139" s="19">
        <f t="shared" ca="1" si="496"/>
        <v>2.0406482132578136</v>
      </c>
      <c r="FX139" s="19">
        <f t="shared" ca="1" si="497"/>
        <v>1.5849862953254081</v>
      </c>
      <c r="FY139" s="19">
        <f t="shared" ca="1" si="498"/>
        <v>2.5372947257159703E-2</v>
      </c>
      <c r="FZ139" s="19">
        <f t="shared" ca="1" si="499"/>
        <v>1.5303629803304926</v>
      </c>
      <c r="GA139" s="19">
        <f t="shared" ca="1" si="500"/>
        <v>1.0997896062688908</v>
      </c>
      <c r="GB139" s="19">
        <f t="shared" ca="1" si="501"/>
        <v>3.9254742162382241</v>
      </c>
      <c r="GC139" s="19">
        <f t="shared" ca="1" si="502"/>
        <v>14.614439869311196</v>
      </c>
      <c r="GD139" s="19">
        <f t="shared" ca="1" si="503"/>
        <v>0</v>
      </c>
      <c r="GE139" s="19">
        <f t="shared" ca="1" si="504"/>
        <v>0</v>
      </c>
      <c r="GF139" s="5"/>
      <c r="GG139" s="5"/>
      <c r="GH139" s="5"/>
      <c r="GI139" s="5">
        <f t="shared" ca="1" si="638"/>
        <v>3458260</v>
      </c>
      <c r="GJ139" s="5">
        <f t="shared" ca="1" si="638"/>
        <v>59.328099999999999</v>
      </c>
      <c r="GK139" s="5">
        <f t="shared" ca="1" si="638"/>
        <v>235662</v>
      </c>
      <c r="GL139" s="5">
        <f t="shared" ca="1" si="638"/>
        <v>376325</v>
      </c>
      <c r="GM139" s="5">
        <f t="shared" ca="1" si="638"/>
        <v>29168.9</v>
      </c>
      <c r="GN139" s="5">
        <f t="shared" ca="1" si="638"/>
        <v>97423.7</v>
      </c>
      <c r="GO139" s="5">
        <f t="shared" ca="1" si="638"/>
        <v>0</v>
      </c>
      <c r="GP139" s="5">
        <f t="shared" ca="1" si="638"/>
        <v>584037</v>
      </c>
      <c r="GQ139" s="5">
        <f t="shared" ca="1" si="638"/>
        <v>2135580</v>
      </c>
      <c r="GR139" s="5">
        <f t="shared" ca="1" si="638"/>
        <v>0</v>
      </c>
      <c r="GS139" s="5">
        <f t="shared" ca="1" si="638"/>
        <v>0</v>
      </c>
      <c r="GT139" s="5">
        <f t="shared" ca="1" si="642"/>
        <v>0</v>
      </c>
      <c r="GU139" s="5"/>
      <c r="GV139" s="5">
        <f t="shared" ca="1" si="639"/>
        <v>15709.1</v>
      </c>
      <c r="GW139" s="5">
        <f t="shared" ca="1" si="639"/>
        <v>10227.1</v>
      </c>
      <c r="GX139" s="5">
        <f t="shared" ca="1" si="639"/>
        <v>0</v>
      </c>
      <c r="GY139" s="5">
        <f t="shared" ca="1" si="639"/>
        <v>0</v>
      </c>
      <c r="GZ139" s="5">
        <f t="shared" ca="1" si="639"/>
        <v>0</v>
      </c>
      <c r="HA139" s="5">
        <f t="shared" ca="1" si="639"/>
        <v>0</v>
      </c>
      <c r="HB139" s="5">
        <f t="shared" ca="1" si="639"/>
        <v>5481.96</v>
      </c>
      <c r="HC139" s="5">
        <f t="shared" ca="1" si="639"/>
        <v>0</v>
      </c>
      <c r="HD139" s="5">
        <f t="shared" ca="1" si="639"/>
        <v>0</v>
      </c>
      <c r="HE139" s="5">
        <f t="shared" ca="1" si="639"/>
        <v>0</v>
      </c>
      <c r="HF139" s="5">
        <f t="shared" ca="1" si="639"/>
        <v>0</v>
      </c>
      <c r="HG139" s="5">
        <f t="shared" ca="1" si="643"/>
        <v>0</v>
      </c>
      <c r="HH139" s="5"/>
      <c r="HI139" s="5">
        <f t="shared" ca="1" si="645"/>
        <v>89.651200000000003</v>
      </c>
      <c r="HJ139" s="5">
        <f t="shared" ca="1" si="645"/>
        <v>3.9895499999999999</v>
      </c>
      <c r="HK139" s="5">
        <f t="shared" ca="1" si="645"/>
        <v>18.665299999999998</v>
      </c>
      <c r="HL139" s="5">
        <f t="shared" ca="1" si="645"/>
        <v>21.857500000000002</v>
      </c>
      <c r="HM139" s="5">
        <f t="shared" ca="1" si="645"/>
        <v>2.4825900000000001</v>
      </c>
      <c r="HN139" s="5">
        <f t="shared" ca="1" si="645"/>
        <v>6.1701800000000002</v>
      </c>
      <c r="HO139" s="5">
        <f t="shared" ca="1" si="645"/>
        <v>1.99535</v>
      </c>
      <c r="HP139" s="5">
        <f t="shared" ca="1" si="645"/>
        <v>34.4908</v>
      </c>
      <c r="HQ139" s="5"/>
      <c r="HR139" s="19">
        <f t="shared" ca="1" si="535"/>
        <v>26.81666286259825</v>
      </c>
      <c r="HS139" s="19">
        <f t="shared" ca="1" si="536"/>
        <v>2.0516145111047375</v>
      </c>
      <c r="HT139" s="19">
        <f t="shared" ca="1" si="537"/>
        <v>1.6127085515324244</v>
      </c>
      <c r="HU139" s="19">
        <f t="shared" ca="1" si="538"/>
        <v>2.5753093229092499</v>
      </c>
      <c r="HV139" s="19">
        <f t="shared" ca="1" si="539"/>
        <v>0.1996118783206208</v>
      </c>
      <c r="HW139" s="19">
        <f t="shared" ca="1" si="540"/>
        <v>0.66670075834003562</v>
      </c>
      <c r="HX139" s="19">
        <f t="shared" ca="1" si="541"/>
        <v>1.0994947742529417</v>
      </c>
      <c r="HY139" s="19">
        <f t="shared" ca="1" si="542"/>
        <v>3.9967473089057317</v>
      </c>
      <c r="HZ139" s="19">
        <f t="shared" ca="1" si="543"/>
        <v>14.614439869311196</v>
      </c>
      <c r="IA139" s="19">
        <f t="shared" ca="1" si="544"/>
        <v>0</v>
      </c>
      <c r="IB139" s="19">
        <f t="shared" ca="1" si="545"/>
        <v>0</v>
      </c>
      <c r="IC139" s="5"/>
      <c r="ID139" s="5"/>
      <c r="IE139" s="5"/>
      <c r="IF139" s="5">
        <f t="shared" ca="1" si="648"/>
        <v>3458260</v>
      </c>
      <c r="IG139" s="5">
        <f t="shared" ca="1" si="648"/>
        <v>59.328099999999999</v>
      </c>
      <c r="IH139" s="5">
        <f t="shared" ca="1" si="648"/>
        <v>235662</v>
      </c>
      <c r="II139" s="5">
        <f t="shared" ca="1" si="648"/>
        <v>376325</v>
      </c>
      <c r="IJ139" s="5">
        <f t="shared" ca="1" si="648"/>
        <v>29168.9</v>
      </c>
      <c r="IK139" s="5">
        <f t="shared" ca="1" si="648"/>
        <v>97423.7</v>
      </c>
      <c r="IL139" s="5">
        <f t="shared" ca="1" si="648"/>
        <v>0</v>
      </c>
      <c r="IM139" s="5">
        <f t="shared" ca="1" si="648"/>
        <v>584037</v>
      </c>
      <c r="IN139" s="5">
        <f t="shared" ca="1" si="648"/>
        <v>2135580</v>
      </c>
      <c r="IO139" s="5">
        <f t="shared" ca="1" si="648"/>
        <v>0</v>
      </c>
      <c r="IP139" s="5">
        <f t="shared" ca="1" si="648"/>
        <v>0</v>
      </c>
      <c r="IQ139" s="5">
        <f t="shared" ca="1" si="648"/>
        <v>0</v>
      </c>
      <c r="IR139" s="5"/>
      <c r="IS139" s="5">
        <f t="shared" ca="1" si="649"/>
        <v>15709.1</v>
      </c>
      <c r="IT139" s="5">
        <f t="shared" ca="1" si="649"/>
        <v>10227.1</v>
      </c>
      <c r="IU139" s="5">
        <f t="shared" ca="1" si="649"/>
        <v>0</v>
      </c>
      <c r="IV139" s="5">
        <f t="shared" ca="1" si="649"/>
        <v>0</v>
      </c>
      <c r="IW139" s="5">
        <f t="shared" ca="1" si="649"/>
        <v>0</v>
      </c>
      <c r="IX139" s="5">
        <f t="shared" ca="1" si="649"/>
        <v>0</v>
      </c>
      <c r="IY139" s="5">
        <f t="shared" ca="1" si="649"/>
        <v>5481.96</v>
      </c>
      <c r="IZ139" s="5">
        <f t="shared" ca="1" si="649"/>
        <v>0</v>
      </c>
      <c r="JA139" s="5">
        <f t="shared" ca="1" si="649"/>
        <v>0</v>
      </c>
      <c r="JB139" s="5">
        <f t="shared" ca="1" si="649"/>
        <v>0</v>
      </c>
      <c r="JC139" s="5">
        <f t="shared" ca="1" si="649"/>
        <v>0</v>
      </c>
      <c r="JD139" s="5">
        <f t="shared" ca="1" si="649"/>
        <v>0</v>
      </c>
      <c r="JE139" s="5"/>
      <c r="JF139" s="5">
        <f t="shared" ca="1" si="635"/>
        <v>89.651200000000003</v>
      </c>
      <c r="JG139" s="5">
        <f t="shared" ca="1" si="635"/>
        <v>3.9895499999999999</v>
      </c>
      <c r="JH139" s="5">
        <f t="shared" ca="1" si="635"/>
        <v>18.665299999999998</v>
      </c>
      <c r="JI139" s="5">
        <f t="shared" ca="1" si="635"/>
        <v>21.857500000000002</v>
      </c>
      <c r="JJ139" s="5">
        <f t="shared" ca="1" si="635"/>
        <v>2.4825900000000001</v>
      </c>
      <c r="JK139" s="5">
        <f t="shared" ca="1" si="635"/>
        <v>6.1701800000000002</v>
      </c>
      <c r="JL139" s="5">
        <f t="shared" ca="1" si="635"/>
        <v>1.99535</v>
      </c>
      <c r="JM139" s="5">
        <f t="shared" ca="1" si="635"/>
        <v>34.4908</v>
      </c>
      <c r="JN139" s="5"/>
      <c r="JO139" s="19">
        <f t="shared" ca="1" si="505"/>
        <v>26.81666286259825</v>
      </c>
      <c r="JP139" s="19">
        <f t="shared" ca="1" si="506"/>
        <v>2.0516145111047375</v>
      </c>
      <c r="JQ139" s="19">
        <f t="shared" ca="1" si="507"/>
        <v>1.6127085515324244</v>
      </c>
      <c r="JR139" s="19">
        <f t="shared" ca="1" si="508"/>
        <v>2.5753093229092499</v>
      </c>
      <c r="JS139" s="19">
        <f t="shared" ca="1" si="509"/>
        <v>0.1996118783206208</v>
      </c>
      <c r="JT139" s="19">
        <f t="shared" ca="1" si="510"/>
        <v>0.66670075834003562</v>
      </c>
      <c r="JU139" s="19">
        <f t="shared" ca="1" si="511"/>
        <v>1.0994947742529417</v>
      </c>
      <c r="JV139" s="19">
        <f t="shared" ca="1" si="512"/>
        <v>3.9967473089057317</v>
      </c>
      <c r="JW139" s="19">
        <f t="shared" ca="1" si="513"/>
        <v>14.614439869311196</v>
      </c>
      <c r="JX139" s="19">
        <f t="shared" ca="1" si="514"/>
        <v>0</v>
      </c>
      <c r="JY139" s="19">
        <f t="shared" ca="1" si="515"/>
        <v>0</v>
      </c>
    </row>
    <row r="140" spans="1:285" ht="15" customHeight="1" x14ac:dyDescent="0.25">
      <c r="A140" s="5">
        <f>IF('Old Results'!E120='New Results'!E120,'New Results'!E120,"0")</f>
        <v>498589</v>
      </c>
      <c r="B140" s="5">
        <f t="shared" si="561"/>
        <v>0</v>
      </c>
      <c r="C140" s="27">
        <f t="shared" si="413"/>
        <v>119</v>
      </c>
      <c r="D140" s="41" t="str">
        <f>'Old Results'!C120</f>
        <v>0404407-OffLrg-StepDimHighVT</v>
      </c>
      <c r="E140" s="41" t="str">
        <f>'New Results'!C120</f>
        <v>0404407-OffLrg-StepDimHighVT</v>
      </c>
      <c r="F140" s="5">
        <f t="shared" ca="1" si="580"/>
        <v>0</v>
      </c>
      <c r="G140" s="5">
        <f t="shared" ca="1" si="581"/>
        <v>0</v>
      </c>
      <c r="H140" s="5">
        <f t="shared" ca="1" si="582"/>
        <v>0</v>
      </c>
      <c r="I140" s="5">
        <f t="shared" ca="1" si="583"/>
        <v>0</v>
      </c>
      <c r="J140" s="5">
        <f t="shared" ca="1" si="584"/>
        <v>0</v>
      </c>
      <c r="K140" s="5">
        <f t="shared" ca="1" si="585"/>
        <v>0</v>
      </c>
      <c r="L140" s="5">
        <f t="shared" ca="1" si="586"/>
        <v>0</v>
      </c>
      <c r="M140" s="5">
        <f t="shared" ca="1" si="587"/>
        <v>0</v>
      </c>
      <c r="N140" s="5">
        <f t="shared" ca="1" si="588"/>
        <v>0</v>
      </c>
      <c r="O140" s="5">
        <f t="shared" ca="1" si="589"/>
        <v>0</v>
      </c>
      <c r="P140" s="5">
        <f t="shared" ca="1" si="590"/>
        <v>0</v>
      </c>
      <c r="Q140" s="5">
        <f t="shared" ca="1" si="590"/>
        <v>0</v>
      </c>
      <c r="R140" s="5">
        <f t="shared" ca="1" si="591"/>
        <v>0</v>
      </c>
      <c r="S140" s="5">
        <f t="shared" ca="1" si="592"/>
        <v>0</v>
      </c>
      <c r="T140" s="5">
        <f t="shared" ca="1" si="593"/>
        <v>0</v>
      </c>
      <c r="U140" s="5">
        <f t="shared" ca="1" si="594"/>
        <v>0</v>
      </c>
      <c r="V140" s="5">
        <f t="shared" ca="1" si="595"/>
        <v>0</v>
      </c>
      <c r="W140" s="5">
        <f t="shared" ca="1" si="596"/>
        <v>0</v>
      </c>
      <c r="X140" s="5">
        <f t="shared" ca="1" si="597"/>
        <v>0</v>
      </c>
      <c r="Y140" s="5">
        <f t="shared" ca="1" si="598"/>
        <v>0</v>
      </c>
      <c r="Z140" s="5">
        <f t="shared" ca="1" si="599"/>
        <v>0</v>
      </c>
      <c r="AA140" s="5">
        <f t="shared" ca="1" si="600"/>
        <v>0</v>
      </c>
      <c r="AB140" s="5">
        <f t="shared" ca="1" si="601"/>
        <v>0</v>
      </c>
      <c r="AC140" s="5">
        <f t="shared" ca="1" si="601"/>
        <v>0</v>
      </c>
      <c r="AD140" s="37">
        <f t="shared" ca="1" si="602"/>
        <v>0</v>
      </c>
      <c r="AE140" s="37">
        <f t="shared" ca="1" si="603"/>
        <v>0</v>
      </c>
      <c r="AF140" s="37">
        <f t="shared" ca="1" si="604"/>
        <v>0</v>
      </c>
      <c r="AG140" s="37">
        <f t="shared" ca="1" si="605"/>
        <v>0</v>
      </c>
      <c r="AH140" s="37">
        <f t="shared" ca="1" si="606"/>
        <v>0</v>
      </c>
      <c r="AI140" s="37">
        <f t="shared" ca="1" si="607"/>
        <v>0</v>
      </c>
      <c r="AJ140" s="37">
        <f t="shared" ca="1" si="608"/>
        <v>0</v>
      </c>
      <c r="AK140" s="37">
        <f t="shared" ca="1" si="609"/>
        <v>0</v>
      </c>
      <c r="AL140" s="33">
        <f t="shared" ca="1" si="631"/>
        <v>27.438501772000585</v>
      </c>
      <c r="AM140" s="33">
        <f t="shared" ca="1" si="632"/>
        <v>27.438501772000585</v>
      </c>
      <c r="AN140" s="24">
        <f t="shared" ca="1" si="462"/>
        <v>0</v>
      </c>
      <c r="AO140" s="34">
        <f t="shared" ca="1" si="576"/>
        <v>90.405100000000004</v>
      </c>
      <c r="AP140" s="34">
        <f t="shared" ca="1" si="577"/>
        <v>90.405100000000004</v>
      </c>
      <c r="AQ140" s="45">
        <f t="shared" ca="1" si="546"/>
        <v>0</v>
      </c>
      <c r="AR140" s="34">
        <f t="shared" ca="1" si="629"/>
        <v>-0.8</v>
      </c>
      <c r="AS140" s="34">
        <f t="shared" ca="1" si="630"/>
        <v>-0.8</v>
      </c>
      <c r="AT140" s="47">
        <f t="shared" ca="1" si="547"/>
        <v>0</v>
      </c>
      <c r="AU140" s="5"/>
      <c r="AV140" s="5">
        <f t="shared" ca="1" si="520"/>
        <v>0</v>
      </c>
      <c r="AW140" s="5">
        <f t="shared" ca="1" si="521"/>
        <v>0</v>
      </c>
      <c r="AX140" s="5">
        <f t="shared" ca="1" si="522"/>
        <v>0</v>
      </c>
      <c r="AY140" s="5">
        <f t="shared" ca="1" si="523"/>
        <v>0</v>
      </c>
      <c r="AZ140" s="5">
        <f t="shared" ca="1" si="524"/>
        <v>0</v>
      </c>
      <c r="BA140" s="5">
        <f t="shared" ca="1" si="525"/>
        <v>0</v>
      </c>
      <c r="BB140" s="5">
        <f t="shared" ca="1" si="526"/>
        <v>0</v>
      </c>
      <c r="BC140" s="5">
        <f t="shared" ca="1" si="527"/>
        <v>0</v>
      </c>
      <c r="BD140" s="5">
        <f t="shared" ca="1" si="528"/>
        <v>0</v>
      </c>
      <c r="BE140" s="5">
        <f t="shared" ca="1" si="529"/>
        <v>0</v>
      </c>
      <c r="BF140" s="5">
        <f t="shared" ca="1" si="530"/>
        <v>0</v>
      </c>
      <c r="BG140" s="5">
        <f t="shared" ca="1" si="531"/>
        <v>0</v>
      </c>
      <c r="BH140" s="5">
        <f t="shared" ca="1" si="610"/>
        <v>0</v>
      </c>
      <c r="BI140" s="5">
        <f t="shared" ca="1" si="611"/>
        <v>0</v>
      </c>
      <c r="BJ140" s="5">
        <f t="shared" ca="1" si="612"/>
        <v>0</v>
      </c>
      <c r="BK140" s="5">
        <f t="shared" ca="1" si="613"/>
        <v>0</v>
      </c>
      <c r="BL140" s="5">
        <f t="shared" ca="1" si="614"/>
        <v>0</v>
      </c>
      <c r="BM140" s="5">
        <f t="shared" ca="1" si="615"/>
        <v>0</v>
      </c>
      <c r="BN140" s="5">
        <f t="shared" ca="1" si="616"/>
        <v>0</v>
      </c>
      <c r="BO140" s="5">
        <f t="shared" ca="1" si="617"/>
        <v>0</v>
      </c>
      <c r="BP140" s="5">
        <f t="shared" ca="1" si="618"/>
        <v>0</v>
      </c>
      <c r="BQ140" s="5">
        <f t="shared" ca="1" si="619"/>
        <v>0</v>
      </c>
      <c r="BR140" s="5">
        <f t="shared" ca="1" si="620"/>
        <v>0</v>
      </c>
      <c r="BS140" s="5">
        <f t="shared" ca="1" si="620"/>
        <v>0</v>
      </c>
      <c r="BT140" s="37">
        <f t="shared" ca="1" si="621"/>
        <v>0</v>
      </c>
      <c r="BU140" s="37">
        <f t="shared" ca="1" si="622"/>
        <v>0</v>
      </c>
      <c r="BV140" s="37">
        <f t="shared" ca="1" si="623"/>
        <v>0</v>
      </c>
      <c r="BW140" s="37">
        <f t="shared" ca="1" si="624"/>
        <v>0</v>
      </c>
      <c r="BX140" s="37">
        <f t="shared" ca="1" si="625"/>
        <v>0</v>
      </c>
      <c r="BY140" s="37">
        <f t="shared" ca="1" si="626"/>
        <v>0</v>
      </c>
      <c r="BZ140" s="37">
        <f t="shared" ca="1" si="627"/>
        <v>0</v>
      </c>
      <c r="CA140" s="19">
        <f t="shared" ca="1" si="628"/>
        <v>0</v>
      </c>
      <c r="CB140" s="33">
        <f t="shared" ca="1" si="532"/>
        <v>26.81666286259825</v>
      </c>
      <c r="CC140" s="33">
        <f t="shared" ca="1" si="533"/>
        <v>26.81666286259825</v>
      </c>
      <c r="CD140" s="24">
        <f t="shared" ca="1" si="482"/>
        <v>0</v>
      </c>
      <c r="CE140" s="34">
        <f t="shared" ca="1" si="578"/>
        <v>89.651200000000003</v>
      </c>
      <c r="CF140" s="34">
        <f t="shared" ca="1" si="579"/>
        <v>89.651200000000003</v>
      </c>
      <c r="CG140" s="45">
        <f t="shared" ca="1" si="633"/>
        <v>0</v>
      </c>
      <c r="CH140" s="5"/>
      <c r="CJ140" s="5">
        <f t="shared" ca="1" si="548"/>
        <v>207</v>
      </c>
      <c r="CK140" s="5">
        <f t="shared" ca="1" si="549"/>
        <v>205</v>
      </c>
      <c r="CL140" s="63">
        <f t="shared" ca="1" si="550"/>
        <v>9.6618357487923134E-3</v>
      </c>
      <c r="CO140" s="5">
        <f t="shared" ca="1" si="636"/>
        <v>3459430</v>
      </c>
      <c r="CP140" s="5">
        <f t="shared" ca="1" si="636"/>
        <v>86.446299999999994</v>
      </c>
      <c r="CQ140" s="5">
        <f t="shared" ca="1" si="636"/>
        <v>293582</v>
      </c>
      <c r="CR140" s="5">
        <f t="shared" ca="1" si="636"/>
        <v>228761</v>
      </c>
      <c r="CS140" s="5">
        <f t="shared" ca="1" si="636"/>
        <v>3634.64</v>
      </c>
      <c r="CT140" s="5">
        <f t="shared" ca="1" si="636"/>
        <v>224162</v>
      </c>
      <c r="CU140" s="5">
        <f t="shared" ca="1" si="636"/>
        <v>0</v>
      </c>
      <c r="CV140" s="5">
        <f t="shared" ca="1" si="636"/>
        <v>573622</v>
      </c>
      <c r="CW140" s="5">
        <f t="shared" ca="1" si="636"/>
        <v>2135580</v>
      </c>
      <c r="CX140" s="5">
        <f t="shared" ca="1" si="636"/>
        <v>0</v>
      </c>
      <c r="CY140" s="5">
        <f t="shared" ca="1" si="636"/>
        <v>0</v>
      </c>
      <c r="CZ140" s="5">
        <f t="shared" ca="1" si="640"/>
        <v>0</v>
      </c>
      <c r="DA140" s="5"/>
      <c r="DB140" s="5">
        <f t="shared" ca="1" si="637"/>
        <v>18769.599999999999</v>
      </c>
      <c r="DC140" s="5">
        <f t="shared" ca="1" si="637"/>
        <v>13286.2</v>
      </c>
      <c r="DD140" s="5">
        <f t="shared" ca="1" si="637"/>
        <v>0</v>
      </c>
      <c r="DE140" s="5">
        <f t="shared" ca="1" si="637"/>
        <v>0</v>
      </c>
      <c r="DF140" s="5">
        <f t="shared" ca="1" si="637"/>
        <v>0</v>
      </c>
      <c r="DG140" s="5">
        <f t="shared" ca="1" si="637"/>
        <v>0</v>
      </c>
      <c r="DH140" s="5">
        <f t="shared" ca="1" si="637"/>
        <v>5483.43</v>
      </c>
      <c r="DI140" s="5">
        <f t="shared" ca="1" si="637"/>
        <v>0</v>
      </c>
      <c r="DJ140" s="5">
        <f t="shared" ca="1" si="637"/>
        <v>0</v>
      </c>
      <c r="DK140" s="5">
        <f t="shared" ca="1" si="637"/>
        <v>0</v>
      </c>
      <c r="DL140" s="5">
        <f t="shared" ca="1" si="637"/>
        <v>0</v>
      </c>
      <c r="DM140" s="5">
        <f t="shared" ca="1" si="641"/>
        <v>0</v>
      </c>
      <c r="DN140" s="5"/>
      <c r="DO140" s="5">
        <f t="shared" ca="1" si="644"/>
        <v>90.405100000000004</v>
      </c>
      <c r="DP140" s="5">
        <f t="shared" ca="1" si="644"/>
        <v>5.1500899999999996</v>
      </c>
      <c r="DQ140" s="5">
        <f t="shared" ca="1" si="644"/>
        <v>22.2684</v>
      </c>
      <c r="DR140" s="5">
        <f t="shared" ca="1" si="644"/>
        <v>13.298999999999999</v>
      </c>
      <c r="DS140" s="5">
        <f t="shared" ca="1" si="644"/>
        <v>0.38587900000000003</v>
      </c>
      <c r="DT140" s="5">
        <f t="shared" ca="1" si="644"/>
        <v>13.371600000000001</v>
      </c>
      <c r="DU140" s="5">
        <f t="shared" ca="1" si="644"/>
        <v>1.9958800000000001</v>
      </c>
      <c r="DV140" s="5">
        <f t="shared" ca="1" si="644"/>
        <v>33.9343</v>
      </c>
      <c r="DW140" s="5"/>
      <c r="DX140" s="19">
        <f t="shared" ca="1" si="483"/>
        <v>27.438501772000585</v>
      </c>
      <c r="DY140" s="19">
        <f t="shared" ca="1" si="484"/>
        <v>2.6653515315732998</v>
      </c>
      <c r="DZ140" s="19">
        <f t="shared" ca="1" si="485"/>
        <v>2.0090731724927746</v>
      </c>
      <c r="EA140" s="19">
        <f t="shared" ca="1" si="486"/>
        <v>1.5654828566213856</v>
      </c>
      <c r="EB140" s="19">
        <f t="shared" ca="1" si="487"/>
        <v>2.4872974895154124E-2</v>
      </c>
      <c r="EC140" s="19">
        <f t="shared" ca="1" si="488"/>
        <v>1.5340104655337361</v>
      </c>
      <c r="ED140" s="19">
        <f t="shared" ca="1" si="489"/>
        <v>1.0997896062688908</v>
      </c>
      <c r="EE140" s="19">
        <f t="shared" ca="1" si="490"/>
        <v>3.9254742162382241</v>
      </c>
      <c r="EF140" s="19">
        <f t="shared" ca="1" si="491"/>
        <v>14.614439869311196</v>
      </c>
      <c r="EG140" s="19">
        <f t="shared" ca="1" si="492"/>
        <v>0</v>
      </c>
      <c r="EH140" s="19">
        <f t="shared" ca="1" si="493"/>
        <v>0</v>
      </c>
      <c r="EI140" s="5"/>
      <c r="EJ140" s="5"/>
      <c r="EK140" s="5"/>
      <c r="EL140" s="5">
        <f t="shared" ca="1" si="646"/>
        <v>3459430</v>
      </c>
      <c r="EM140" s="5">
        <f t="shared" ca="1" si="646"/>
        <v>86.446299999999994</v>
      </c>
      <c r="EN140" s="5">
        <f t="shared" ca="1" si="646"/>
        <v>293582</v>
      </c>
      <c r="EO140" s="5">
        <f t="shared" ca="1" si="646"/>
        <v>228761</v>
      </c>
      <c r="EP140" s="5">
        <f t="shared" ca="1" si="646"/>
        <v>3634.64</v>
      </c>
      <c r="EQ140" s="5">
        <f t="shared" ca="1" si="646"/>
        <v>224162</v>
      </c>
      <c r="ER140" s="5">
        <f t="shared" ca="1" si="646"/>
        <v>0</v>
      </c>
      <c r="ES140" s="5">
        <f t="shared" ca="1" si="646"/>
        <v>573622</v>
      </c>
      <c r="ET140" s="5">
        <f t="shared" ca="1" si="646"/>
        <v>2135580</v>
      </c>
      <c r="EU140" s="5">
        <f t="shared" ca="1" si="646"/>
        <v>0</v>
      </c>
      <c r="EV140" s="5">
        <f t="shared" ca="1" si="646"/>
        <v>0</v>
      </c>
      <c r="EW140" s="5">
        <f t="shared" ca="1" si="646"/>
        <v>0</v>
      </c>
      <c r="EX140" s="5"/>
      <c r="EY140" s="5">
        <f t="shared" ca="1" si="647"/>
        <v>18769.599999999999</v>
      </c>
      <c r="EZ140" s="5">
        <f t="shared" ca="1" si="647"/>
        <v>13286.2</v>
      </c>
      <c r="FA140" s="5">
        <f t="shared" ca="1" si="647"/>
        <v>0</v>
      </c>
      <c r="FB140" s="5">
        <f t="shared" ca="1" si="647"/>
        <v>0</v>
      </c>
      <c r="FC140" s="5">
        <f t="shared" ca="1" si="647"/>
        <v>0</v>
      </c>
      <c r="FD140" s="5">
        <f t="shared" ca="1" si="647"/>
        <v>0</v>
      </c>
      <c r="FE140" s="5">
        <f t="shared" ca="1" si="647"/>
        <v>5483.43</v>
      </c>
      <c r="FF140" s="5">
        <f t="shared" ca="1" si="647"/>
        <v>0</v>
      </c>
      <c r="FG140" s="5">
        <f t="shared" ca="1" si="647"/>
        <v>0</v>
      </c>
      <c r="FH140" s="5">
        <f t="shared" ca="1" si="647"/>
        <v>0</v>
      </c>
      <c r="FI140" s="5">
        <f t="shared" ca="1" si="647"/>
        <v>0</v>
      </c>
      <c r="FJ140" s="5">
        <f t="shared" ca="1" si="647"/>
        <v>0</v>
      </c>
      <c r="FK140" s="5"/>
      <c r="FL140" s="5">
        <f t="shared" ca="1" si="634"/>
        <v>90.405100000000004</v>
      </c>
      <c r="FM140" s="5">
        <f t="shared" ca="1" si="634"/>
        <v>5.1500899999999996</v>
      </c>
      <c r="FN140" s="5">
        <f t="shared" ca="1" si="634"/>
        <v>22.2684</v>
      </c>
      <c r="FO140" s="5">
        <f t="shared" ca="1" si="634"/>
        <v>13.298999999999999</v>
      </c>
      <c r="FP140" s="5">
        <f t="shared" ca="1" si="634"/>
        <v>0.38587900000000003</v>
      </c>
      <c r="FQ140" s="5">
        <f t="shared" ca="1" si="634"/>
        <v>13.371600000000001</v>
      </c>
      <c r="FR140" s="5">
        <f t="shared" ca="1" si="634"/>
        <v>1.9958800000000001</v>
      </c>
      <c r="FS140" s="5">
        <f t="shared" ca="1" si="634"/>
        <v>33.9343</v>
      </c>
      <c r="FT140" s="5"/>
      <c r="FU140" s="19">
        <f t="shared" ca="1" si="494"/>
        <v>27.438501772000585</v>
      </c>
      <c r="FV140" s="19">
        <f t="shared" ca="1" si="495"/>
        <v>2.6653515315732998</v>
      </c>
      <c r="FW140" s="19">
        <f t="shared" ca="1" si="496"/>
        <v>2.0090731724927746</v>
      </c>
      <c r="FX140" s="19">
        <f t="shared" ca="1" si="497"/>
        <v>1.5654828566213856</v>
      </c>
      <c r="FY140" s="19">
        <f t="shared" ca="1" si="498"/>
        <v>2.4872974895154124E-2</v>
      </c>
      <c r="FZ140" s="19">
        <f t="shared" ca="1" si="499"/>
        <v>1.5340104655337361</v>
      </c>
      <c r="GA140" s="19">
        <f t="shared" ca="1" si="500"/>
        <v>1.0997896062688908</v>
      </c>
      <c r="GB140" s="19">
        <f t="shared" ca="1" si="501"/>
        <v>3.9254742162382241</v>
      </c>
      <c r="GC140" s="19">
        <f t="shared" ca="1" si="502"/>
        <v>14.614439869311196</v>
      </c>
      <c r="GD140" s="19">
        <f t="shared" ca="1" si="503"/>
        <v>0</v>
      </c>
      <c r="GE140" s="19">
        <f t="shared" ca="1" si="504"/>
        <v>0</v>
      </c>
      <c r="GF140" s="5"/>
      <c r="GG140" s="5"/>
      <c r="GH140" s="5"/>
      <c r="GI140" s="5">
        <f t="shared" ca="1" si="638"/>
        <v>3458260</v>
      </c>
      <c r="GJ140" s="5">
        <f t="shared" ca="1" si="638"/>
        <v>59.328099999999999</v>
      </c>
      <c r="GK140" s="5">
        <f t="shared" ca="1" si="638"/>
        <v>235662</v>
      </c>
      <c r="GL140" s="5">
        <f t="shared" ca="1" si="638"/>
        <v>376325</v>
      </c>
      <c r="GM140" s="5">
        <f t="shared" ca="1" si="638"/>
        <v>29168.9</v>
      </c>
      <c r="GN140" s="5">
        <f t="shared" ca="1" si="638"/>
        <v>97423.7</v>
      </c>
      <c r="GO140" s="5">
        <f t="shared" ca="1" si="638"/>
        <v>0</v>
      </c>
      <c r="GP140" s="5">
        <f t="shared" ca="1" si="638"/>
        <v>584037</v>
      </c>
      <c r="GQ140" s="5">
        <f t="shared" ca="1" si="638"/>
        <v>2135580</v>
      </c>
      <c r="GR140" s="5">
        <f t="shared" ca="1" si="638"/>
        <v>0</v>
      </c>
      <c r="GS140" s="5">
        <f t="shared" ca="1" si="638"/>
        <v>0</v>
      </c>
      <c r="GT140" s="5">
        <f t="shared" ca="1" si="642"/>
        <v>0</v>
      </c>
      <c r="GU140" s="5"/>
      <c r="GV140" s="5">
        <f t="shared" ca="1" si="639"/>
        <v>15709.1</v>
      </c>
      <c r="GW140" s="5">
        <f t="shared" ca="1" si="639"/>
        <v>10227.1</v>
      </c>
      <c r="GX140" s="5">
        <f t="shared" ca="1" si="639"/>
        <v>0</v>
      </c>
      <c r="GY140" s="5">
        <f t="shared" ca="1" si="639"/>
        <v>0</v>
      </c>
      <c r="GZ140" s="5">
        <f t="shared" ca="1" si="639"/>
        <v>0</v>
      </c>
      <c r="HA140" s="5">
        <f t="shared" ca="1" si="639"/>
        <v>0</v>
      </c>
      <c r="HB140" s="5">
        <f t="shared" ca="1" si="639"/>
        <v>5481.96</v>
      </c>
      <c r="HC140" s="5">
        <f t="shared" ca="1" si="639"/>
        <v>0</v>
      </c>
      <c r="HD140" s="5">
        <f t="shared" ca="1" si="639"/>
        <v>0</v>
      </c>
      <c r="HE140" s="5">
        <f t="shared" ca="1" si="639"/>
        <v>0</v>
      </c>
      <c r="HF140" s="5">
        <f t="shared" ca="1" si="639"/>
        <v>0</v>
      </c>
      <c r="HG140" s="5">
        <f t="shared" ca="1" si="643"/>
        <v>0</v>
      </c>
      <c r="HH140" s="5"/>
      <c r="HI140" s="5">
        <f t="shared" ca="1" si="645"/>
        <v>89.651200000000003</v>
      </c>
      <c r="HJ140" s="5">
        <f t="shared" ca="1" si="645"/>
        <v>3.9895499999999999</v>
      </c>
      <c r="HK140" s="5">
        <f t="shared" ca="1" si="645"/>
        <v>18.665299999999998</v>
      </c>
      <c r="HL140" s="5">
        <f t="shared" ca="1" si="645"/>
        <v>21.857500000000002</v>
      </c>
      <c r="HM140" s="5">
        <f t="shared" ca="1" si="645"/>
        <v>2.4825900000000001</v>
      </c>
      <c r="HN140" s="5">
        <f t="shared" ca="1" si="645"/>
        <v>6.1701800000000002</v>
      </c>
      <c r="HO140" s="5">
        <f t="shared" ca="1" si="645"/>
        <v>1.99535</v>
      </c>
      <c r="HP140" s="5">
        <f t="shared" ca="1" si="645"/>
        <v>34.4908</v>
      </c>
      <c r="HQ140" s="5"/>
      <c r="HR140" s="19">
        <f t="shared" ca="1" si="535"/>
        <v>26.81666286259825</v>
      </c>
      <c r="HS140" s="19">
        <f t="shared" ca="1" si="536"/>
        <v>2.0516145111047375</v>
      </c>
      <c r="HT140" s="19">
        <f t="shared" ca="1" si="537"/>
        <v>1.6127085515324244</v>
      </c>
      <c r="HU140" s="19">
        <f t="shared" ca="1" si="538"/>
        <v>2.5753093229092499</v>
      </c>
      <c r="HV140" s="19">
        <f t="shared" ca="1" si="539"/>
        <v>0.1996118783206208</v>
      </c>
      <c r="HW140" s="19">
        <f t="shared" ca="1" si="540"/>
        <v>0.66670075834003562</v>
      </c>
      <c r="HX140" s="19">
        <f t="shared" ca="1" si="541"/>
        <v>1.0994947742529417</v>
      </c>
      <c r="HY140" s="19">
        <f t="shared" ca="1" si="542"/>
        <v>3.9967473089057317</v>
      </c>
      <c r="HZ140" s="19">
        <f t="shared" ca="1" si="543"/>
        <v>14.614439869311196</v>
      </c>
      <c r="IA140" s="19">
        <f t="shared" ca="1" si="544"/>
        <v>0</v>
      </c>
      <c r="IB140" s="19">
        <f t="shared" ca="1" si="545"/>
        <v>0</v>
      </c>
      <c r="IC140" s="5"/>
      <c r="ID140" s="5"/>
      <c r="IE140" s="5"/>
      <c r="IF140" s="5">
        <f t="shared" ca="1" si="648"/>
        <v>3458260</v>
      </c>
      <c r="IG140" s="5">
        <f t="shared" ca="1" si="648"/>
        <v>59.328099999999999</v>
      </c>
      <c r="IH140" s="5">
        <f t="shared" ca="1" si="648"/>
        <v>235662</v>
      </c>
      <c r="II140" s="5">
        <f t="shared" ca="1" si="648"/>
        <v>376325</v>
      </c>
      <c r="IJ140" s="5">
        <f t="shared" ca="1" si="648"/>
        <v>29168.9</v>
      </c>
      <c r="IK140" s="5">
        <f t="shared" ca="1" si="648"/>
        <v>97423.7</v>
      </c>
      <c r="IL140" s="5">
        <f t="shared" ca="1" si="648"/>
        <v>0</v>
      </c>
      <c r="IM140" s="5">
        <f t="shared" ca="1" si="648"/>
        <v>584037</v>
      </c>
      <c r="IN140" s="5">
        <f t="shared" ca="1" si="648"/>
        <v>2135580</v>
      </c>
      <c r="IO140" s="5">
        <f t="shared" ca="1" si="648"/>
        <v>0</v>
      </c>
      <c r="IP140" s="5">
        <f t="shared" ca="1" si="648"/>
        <v>0</v>
      </c>
      <c r="IQ140" s="5">
        <f t="shared" ca="1" si="648"/>
        <v>0</v>
      </c>
      <c r="IR140" s="5"/>
      <c r="IS140" s="5">
        <f t="shared" ca="1" si="649"/>
        <v>15709.1</v>
      </c>
      <c r="IT140" s="5">
        <f t="shared" ca="1" si="649"/>
        <v>10227.1</v>
      </c>
      <c r="IU140" s="5">
        <f t="shared" ca="1" si="649"/>
        <v>0</v>
      </c>
      <c r="IV140" s="5">
        <f t="shared" ca="1" si="649"/>
        <v>0</v>
      </c>
      <c r="IW140" s="5">
        <f t="shared" ca="1" si="649"/>
        <v>0</v>
      </c>
      <c r="IX140" s="5">
        <f t="shared" ca="1" si="649"/>
        <v>0</v>
      </c>
      <c r="IY140" s="5">
        <f t="shared" ca="1" si="649"/>
        <v>5481.96</v>
      </c>
      <c r="IZ140" s="5">
        <f t="shared" ca="1" si="649"/>
        <v>0</v>
      </c>
      <c r="JA140" s="5">
        <f t="shared" ca="1" si="649"/>
        <v>0</v>
      </c>
      <c r="JB140" s="5">
        <f t="shared" ca="1" si="649"/>
        <v>0</v>
      </c>
      <c r="JC140" s="5">
        <f t="shared" ca="1" si="649"/>
        <v>0</v>
      </c>
      <c r="JD140" s="5">
        <f t="shared" ca="1" si="649"/>
        <v>0</v>
      </c>
      <c r="JE140" s="5"/>
      <c r="JF140" s="5">
        <f t="shared" ca="1" si="635"/>
        <v>89.651200000000003</v>
      </c>
      <c r="JG140" s="5">
        <f t="shared" ca="1" si="635"/>
        <v>3.9895499999999999</v>
      </c>
      <c r="JH140" s="5">
        <f t="shared" ca="1" si="635"/>
        <v>18.665299999999998</v>
      </c>
      <c r="JI140" s="5">
        <f t="shared" ca="1" si="635"/>
        <v>21.857500000000002</v>
      </c>
      <c r="JJ140" s="5">
        <f t="shared" ca="1" si="635"/>
        <v>2.4825900000000001</v>
      </c>
      <c r="JK140" s="5">
        <f t="shared" ca="1" si="635"/>
        <v>6.1701800000000002</v>
      </c>
      <c r="JL140" s="5">
        <f t="shared" ca="1" si="635"/>
        <v>1.99535</v>
      </c>
      <c r="JM140" s="5">
        <f t="shared" ca="1" si="635"/>
        <v>34.4908</v>
      </c>
      <c r="JN140" s="5"/>
      <c r="JO140" s="19">
        <f t="shared" ca="1" si="505"/>
        <v>26.81666286259825</v>
      </c>
      <c r="JP140" s="19">
        <f t="shared" ca="1" si="506"/>
        <v>2.0516145111047375</v>
      </c>
      <c r="JQ140" s="19">
        <f t="shared" ca="1" si="507"/>
        <v>1.6127085515324244</v>
      </c>
      <c r="JR140" s="19">
        <f t="shared" ca="1" si="508"/>
        <v>2.5753093229092499</v>
      </c>
      <c r="JS140" s="19">
        <f t="shared" ca="1" si="509"/>
        <v>0.1996118783206208</v>
      </c>
      <c r="JT140" s="19">
        <f t="shared" ca="1" si="510"/>
        <v>0.66670075834003562</v>
      </c>
      <c r="JU140" s="19">
        <f t="shared" ca="1" si="511"/>
        <v>1.0994947742529417</v>
      </c>
      <c r="JV140" s="19">
        <f t="shared" ca="1" si="512"/>
        <v>3.9967473089057317</v>
      </c>
      <c r="JW140" s="19">
        <f t="shared" ca="1" si="513"/>
        <v>14.614439869311196</v>
      </c>
      <c r="JX140" s="19">
        <f t="shared" ca="1" si="514"/>
        <v>0</v>
      </c>
      <c r="JY140" s="19">
        <f t="shared" ca="1" si="515"/>
        <v>0</v>
      </c>
    </row>
    <row r="141" spans="1:285" ht="15" customHeight="1" x14ac:dyDescent="0.25">
      <c r="A141" s="5">
        <f>IF('Old Results'!E121='New Results'!E121,'New Results'!E121,"0")</f>
        <v>498589</v>
      </c>
      <c r="B141" s="5">
        <f t="shared" si="561"/>
        <v>0</v>
      </c>
      <c r="C141" s="27">
        <f t="shared" si="413"/>
        <v>120</v>
      </c>
      <c r="D141" s="41" t="str">
        <f>'Old Results'!C121</f>
        <v>0408416-OffLrg-HVACChillerCOP</v>
      </c>
      <c r="E141" s="41" t="str">
        <f>'New Results'!C121</f>
        <v>0408416-OffLrg-HVACChillerCOP</v>
      </c>
      <c r="F141" s="5">
        <f t="shared" ca="1" si="580"/>
        <v>0</v>
      </c>
      <c r="G141" s="5">
        <f t="shared" ca="1" si="581"/>
        <v>0</v>
      </c>
      <c r="H141" s="5">
        <f t="shared" ca="1" si="582"/>
        <v>0</v>
      </c>
      <c r="I141" s="5">
        <f t="shared" ca="1" si="583"/>
        <v>0</v>
      </c>
      <c r="J141" s="5">
        <f t="shared" ca="1" si="584"/>
        <v>0</v>
      </c>
      <c r="K141" s="5">
        <f t="shared" ca="1" si="585"/>
        <v>0</v>
      </c>
      <c r="L141" s="5">
        <f t="shared" ca="1" si="586"/>
        <v>0</v>
      </c>
      <c r="M141" s="5">
        <f t="shared" ca="1" si="587"/>
        <v>0</v>
      </c>
      <c r="N141" s="5">
        <f t="shared" ca="1" si="588"/>
        <v>0</v>
      </c>
      <c r="O141" s="5">
        <f t="shared" ca="1" si="589"/>
        <v>0</v>
      </c>
      <c r="P141" s="5">
        <f t="shared" ca="1" si="590"/>
        <v>0</v>
      </c>
      <c r="Q141" s="5">
        <f t="shared" ca="1" si="590"/>
        <v>0</v>
      </c>
      <c r="R141" s="5">
        <f t="shared" ca="1" si="591"/>
        <v>0</v>
      </c>
      <c r="S141" s="5">
        <f t="shared" ca="1" si="592"/>
        <v>0</v>
      </c>
      <c r="T141" s="5">
        <f t="shared" ca="1" si="593"/>
        <v>0</v>
      </c>
      <c r="U141" s="5">
        <f t="shared" ca="1" si="594"/>
        <v>0</v>
      </c>
      <c r="V141" s="5">
        <f t="shared" ca="1" si="595"/>
        <v>0</v>
      </c>
      <c r="W141" s="5">
        <f t="shared" ca="1" si="596"/>
        <v>0</v>
      </c>
      <c r="X141" s="5">
        <f t="shared" ca="1" si="597"/>
        <v>0</v>
      </c>
      <c r="Y141" s="5">
        <f t="shared" ca="1" si="598"/>
        <v>0</v>
      </c>
      <c r="Z141" s="5">
        <f t="shared" ca="1" si="599"/>
        <v>0</v>
      </c>
      <c r="AA141" s="5">
        <f t="shared" ca="1" si="600"/>
        <v>0</v>
      </c>
      <c r="AB141" s="5">
        <f t="shared" ca="1" si="601"/>
        <v>0</v>
      </c>
      <c r="AC141" s="5">
        <f t="shared" ca="1" si="601"/>
        <v>0</v>
      </c>
      <c r="AD141" s="37">
        <f t="shared" ca="1" si="602"/>
        <v>0</v>
      </c>
      <c r="AE141" s="37">
        <f t="shared" ca="1" si="603"/>
        <v>0</v>
      </c>
      <c r="AF141" s="37">
        <f t="shared" ca="1" si="604"/>
        <v>0</v>
      </c>
      <c r="AG141" s="37">
        <f t="shared" ca="1" si="605"/>
        <v>0</v>
      </c>
      <c r="AH141" s="37">
        <f t="shared" ca="1" si="606"/>
        <v>0</v>
      </c>
      <c r="AI141" s="37">
        <f t="shared" ca="1" si="607"/>
        <v>0</v>
      </c>
      <c r="AJ141" s="37">
        <f t="shared" ca="1" si="608"/>
        <v>0</v>
      </c>
      <c r="AK141" s="37">
        <f t="shared" ca="1" si="609"/>
        <v>0</v>
      </c>
      <c r="AL141" s="33">
        <f t="shared" ca="1" si="631"/>
        <v>33.576730493452523</v>
      </c>
      <c r="AM141" s="33">
        <f t="shared" ca="1" si="632"/>
        <v>33.576730493452523</v>
      </c>
      <c r="AN141" s="24">
        <f t="shared" ca="1" si="462"/>
        <v>0</v>
      </c>
      <c r="AO141" s="34">
        <f t="shared" ca="1" si="576"/>
        <v>85.268799999999999</v>
      </c>
      <c r="AP141" s="34">
        <f t="shared" ca="1" si="577"/>
        <v>85.268799999999999</v>
      </c>
      <c r="AQ141" s="45">
        <f t="shared" ca="1" si="546"/>
        <v>0</v>
      </c>
      <c r="AR141" s="34">
        <f t="shared" ca="1" si="629"/>
        <v>5.4</v>
      </c>
      <c r="AS141" s="34">
        <f t="shared" ca="1" si="630"/>
        <v>5.4</v>
      </c>
      <c r="AT141" s="47">
        <f t="shared" ca="1" si="547"/>
        <v>0</v>
      </c>
      <c r="AU141" s="5"/>
      <c r="AV141" s="5">
        <f t="shared" ca="1" si="520"/>
        <v>0</v>
      </c>
      <c r="AW141" s="5">
        <f t="shared" ca="1" si="521"/>
        <v>0</v>
      </c>
      <c r="AX141" s="5">
        <f t="shared" ca="1" si="522"/>
        <v>0</v>
      </c>
      <c r="AY141" s="5">
        <f t="shared" ca="1" si="523"/>
        <v>0</v>
      </c>
      <c r="AZ141" s="5">
        <f t="shared" ca="1" si="524"/>
        <v>0</v>
      </c>
      <c r="BA141" s="5">
        <f t="shared" ca="1" si="525"/>
        <v>0</v>
      </c>
      <c r="BB141" s="5">
        <f t="shared" ca="1" si="526"/>
        <v>0</v>
      </c>
      <c r="BC141" s="5">
        <f t="shared" ca="1" si="527"/>
        <v>0</v>
      </c>
      <c r="BD141" s="5">
        <f t="shared" ca="1" si="528"/>
        <v>0</v>
      </c>
      <c r="BE141" s="5">
        <f t="shared" ca="1" si="529"/>
        <v>0</v>
      </c>
      <c r="BF141" s="5">
        <f t="shared" ca="1" si="530"/>
        <v>0</v>
      </c>
      <c r="BG141" s="5">
        <f t="shared" ca="1" si="531"/>
        <v>0</v>
      </c>
      <c r="BH141" s="5">
        <f t="shared" ca="1" si="610"/>
        <v>0</v>
      </c>
      <c r="BI141" s="5">
        <f t="shared" ca="1" si="611"/>
        <v>0</v>
      </c>
      <c r="BJ141" s="5">
        <f t="shared" ca="1" si="612"/>
        <v>0</v>
      </c>
      <c r="BK141" s="5">
        <f t="shared" ca="1" si="613"/>
        <v>0</v>
      </c>
      <c r="BL141" s="5">
        <f t="shared" ca="1" si="614"/>
        <v>0</v>
      </c>
      <c r="BM141" s="5">
        <f t="shared" ca="1" si="615"/>
        <v>0</v>
      </c>
      <c r="BN141" s="5">
        <f t="shared" ca="1" si="616"/>
        <v>0</v>
      </c>
      <c r="BO141" s="5">
        <f t="shared" ca="1" si="617"/>
        <v>0</v>
      </c>
      <c r="BP141" s="5">
        <f t="shared" ca="1" si="618"/>
        <v>0</v>
      </c>
      <c r="BQ141" s="5">
        <f t="shared" ca="1" si="619"/>
        <v>0</v>
      </c>
      <c r="BR141" s="5">
        <f t="shared" ca="1" si="620"/>
        <v>0</v>
      </c>
      <c r="BS141" s="5">
        <f t="shared" ca="1" si="620"/>
        <v>0</v>
      </c>
      <c r="BT141" s="37">
        <f t="shared" ca="1" si="621"/>
        <v>0</v>
      </c>
      <c r="BU141" s="37">
        <f t="shared" ca="1" si="622"/>
        <v>0</v>
      </c>
      <c r="BV141" s="37">
        <f t="shared" ca="1" si="623"/>
        <v>0</v>
      </c>
      <c r="BW141" s="37">
        <f t="shared" ca="1" si="624"/>
        <v>0</v>
      </c>
      <c r="BX141" s="37">
        <f t="shared" ca="1" si="625"/>
        <v>0</v>
      </c>
      <c r="BY141" s="37">
        <f t="shared" ca="1" si="626"/>
        <v>0</v>
      </c>
      <c r="BZ141" s="37">
        <f t="shared" ca="1" si="627"/>
        <v>0</v>
      </c>
      <c r="CA141" s="19">
        <f t="shared" ca="1" si="628"/>
        <v>0</v>
      </c>
      <c r="CB141" s="33">
        <f t="shared" ca="1" si="532"/>
        <v>34.563378734789573</v>
      </c>
      <c r="CC141" s="33">
        <f t="shared" ca="1" si="533"/>
        <v>34.563378734789573</v>
      </c>
      <c r="CD141" s="24">
        <f t="shared" ca="1" si="482"/>
        <v>0</v>
      </c>
      <c r="CE141" s="34">
        <f t="shared" ca="1" si="578"/>
        <v>90.68</v>
      </c>
      <c r="CF141" s="34">
        <f t="shared" ca="1" si="579"/>
        <v>90.68</v>
      </c>
      <c r="CG141" s="45">
        <f t="shared" ca="1" si="633"/>
        <v>0</v>
      </c>
      <c r="CH141" s="5"/>
      <c r="CJ141" s="5">
        <f t="shared" ca="1" si="548"/>
        <v>213</v>
      </c>
      <c r="CK141" s="5">
        <f t="shared" ca="1" si="549"/>
        <v>207</v>
      </c>
      <c r="CL141" s="63">
        <f t="shared" ca="1" si="550"/>
        <v>2.8169014084507005E-2</v>
      </c>
      <c r="CO141" s="5">
        <f t="shared" ca="1" si="636"/>
        <v>3253540</v>
      </c>
      <c r="CP141" s="5">
        <f t="shared" ca="1" si="636"/>
        <v>324.64800000000002</v>
      </c>
      <c r="CQ141" s="5">
        <f t="shared" ca="1" si="636"/>
        <v>129862</v>
      </c>
      <c r="CR141" s="5">
        <f t="shared" ca="1" si="636"/>
        <v>265628</v>
      </c>
      <c r="CS141" s="5">
        <f t="shared" ca="1" si="636"/>
        <v>3550.28</v>
      </c>
      <c r="CT141" s="5">
        <f t="shared" ca="1" si="636"/>
        <v>132848</v>
      </c>
      <c r="CU141" s="5">
        <f t="shared" ca="1" si="636"/>
        <v>0</v>
      </c>
      <c r="CV141" s="5">
        <f t="shared" ca="1" si="636"/>
        <v>585743</v>
      </c>
      <c r="CW141" s="5">
        <f t="shared" ca="1" si="636"/>
        <v>2135580</v>
      </c>
      <c r="CX141" s="5">
        <f t="shared" ca="1" si="636"/>
        <v>0</v>
      </c>
      <c r="CY141" s="5">
        <f t="shared" ca="1" si="636"/>
        <v>0</v>
      </c>
      <c r="CZ141" s="5">
        <f t="shared" ca="1" si="640"/>
        <v>0</v>
      </c>
      <c r="DA141" s="5"/>
      <c r="DB141" s="5">
        <f t="shared" ca="1" si="637"/>
        <v>56399.1</v>
      </c>
      <c r="DC141" s="5">
        <f t="shared" ca="1" si="637"/>
        <v>49896.3</v>
      </c>
      <c r="DD141" s="5">
        <f t="shared" ca="1" si="637"/>
        <v>0</v>
      </c>
      <c r="DE141" s="5">
        <f t="shared" ca="1" si="637"/>
        <v>0</v>
      </c>
      <c r="DF141" s="5">
        <f t="shared" ca="1" si="637"/>
        <v>0</v>
      </c>
      <c r="DG141" s="5">
        <f t="shared" ca="1" si="637"/>
        <v>0</v>
      </c>
      <c r="DH141" s="5">
        <f t="shared" ca="1" si="637"/>
        <v>6502.76</v>
      </c>
      <c r="DI141" s="5">
        <f t="shared" ca="1" si="637"/>
        <v>0</v>
      </c>
      <c r="DJ141" s="5">
        <f t="shared" ca="1" si="637"/>
        <v>0</v>
      </c>
      <c r="DK141" s="5">
        <f t="shared" ca="1" si="637"/>
        <v>0</v>
      </c>
      <c r="DL141" s="5">
        <f t="shared" ca="1" si="637"/>
        <v>0</v>
      </c>
      <c r="DM141" s="5">
        <f t="shared" ca="1" si="641"/>
        <v>0</v>
      </c>
      <c r="DN141" s="5"/>
      <c r="DO141" s="5">
        <f t="shared" ca="1" si="644"/>
        <v>85.268799999999999</v>
      </c>
      <c r="DP141" s="5">
        <f t="shared" ca="1" si="644"/>
        <v>19.730499999999999</v>
      </c>
      <c r="DQ141" s="5">
        <f t="shared" ca="1" si="644"/>
        <v>7.9990300000000003</v>
      </c>
      <c r="DR141" s="5">
        <f t="shared" ca="1" si="644"/>
        <v>14.6981</v>
      </c>
      <c r="DS141" s="5">
        <f t="shared" ca="1" si="644"/>
        <v>0.233987</v>
      </c>
      <c r="DT141" s="5">
        <f t="shared" ca="1" si="644"/>
        <v>7.8422599999999996</v>
      </c>
      <c r="DU141" s="5">
        <f t="shared" ca="1" si="644"/>
        <v>2.3584000000000001</v>
      </c>
      <c r="DV141" s="5">
        <f t="shared" ca="1" si="644"/>
        <v>32.406500000000001</v>
      </c>
      <c r="DW141" s="5"/>
      <c r="DX141" s="19">
        <f t="shared" ca="1" si="483"/>
        <v>33.576730493452523</v>
      </c>
      <c r="DY141" s="19">
        <f t="shared" ca="1" si="484"/>
        <v>10.009722835794612</v>
      </c>
      <c r="DZ141" s="19">
        <f t="shared" ca="1" si="485"/>
        <v>0.8886861603444921</v>
      </c>
      <c r="EA141" s="19">
        <f t="shared" ca="1" si="486"/>
        <v>1.8177752337095283</v>
      </c>
      <c r="EB141" s="19">
        <f t="shared" ca="1" si="487"/>
        <v>2.4295673109515054E-2</v>
      </c>
      <c r="EC141" s="19">
        <f t="shared" ca="1" si="488"/>
        <v>0.9091202894568472</v>
      </c>
      <c r="ED141" s="19">
        <f t="shared" ca="1" si="489"/>
        <v>1.3042325442398448</v>
      </c>
      <c r="EE141" s="19">
        <f t="shared" ca="1" si="490"/>
        <v>4.0084219988808414</v>
      </c>
      <c r="EF141" s="19">
        <f t="shared" ca="1" si="491"/>
        <v>14.614439869311196</v>
      </c>
      <c r="EG141" s="19">
        <f t="shared" ca="1" si="492"/>
        <v>0</v>
      </c>
      <c r="EH141" s="19">
        <f t="shared" ca="1" si="493"/>
        <v>0</v>
      </c>
      <c r="EI141" s="5"/>
      <c r="EJ141" s="5"/>
      <c r="EK141" s="5"/>
      <c r="EL141" s="5">
        <f t="shared" ca="1" si="646"/>
        <v>3253540</v>
      </c>
      <c r="EM141" s="5">
        <f t="shared" ca="1" si="646"/>
        <v>324.64800000000002</v>
      </c>
      <c r="EN141" s="5">
        <f t="shared" ca="1" si="646"/>
        <v>129862</v>
      </c>
      <c r="EO141" s="5">
        <f t="shared" ca="1" si="646"/>
        <v>265628</v>
      </c>
      <c r="EP141" s="5">
        <f t="shared" ca="1" si="646"/>
        <v>3550.28</v>
      </c>
      <c r="EQ141" s="5">
        <f t="shared" ca="1" si="646"/>
        <v>132848</v>
      </c>
      <c r="ER141" s="5">
        <f t="shared" ca="1" si="646"/>
        <v>0</v>
      </c>
      <c r="ES141" s="5">
        <f t="shared" ca="1" si="646"/>
        <v>585743</v>
      </c>
      <c r="ET141" s="5">
        <f t="shared" ca="1" si="646"/>
        <v>2135580</v>
      </c>
      <c r="EU141" s="5">
        <f t="shared" ca="1" si="646"/>
        <v>0</v>
      </c>
      <c r="EV141" s="5">
        <f t="shared" ca="1" si="646"/>
        <v>0</v>
      </c>
      <c r="EW141" s="5">
        <f t="shared" ca="1" si="646"/>
        <v>0</v>
      </c>
      <c r="EX141" s="5"/>
      <c r="EY141" s="5">
        <f t="shared" ca="1" si="647"/>
        <v>56399.1</v>
      </c>
      <c r="EZ141" s="5">
        <f t="shared" ca="1" si="647"/>
        <v>49896.3</v>
      </c>
      <c r="FA141" s="5">
        <f t="shared" ca="1" si="647"/>
        <v>0</v>
      </c>
      <c r="FB141" s="5">
        <f t="shared" ca="1" si="647"/>
        <v>0</v>
      </c>
      <c r="FC141" s="5">
        <f t="shared" ca="1" si="647"/>
        <v>0</v>
      </c>
      <c r="FD141" s="5">
        <f t="shared" ca="1" si="647"/>
        <v>0</v>
      </c>
      <c r="FE141" s="5">
        <f t="shared" ca="1" si="647"/>
        <v>6502.76</v>
      </c>
      <c r="FF141" s="5">
        <f t="shared" ca="1" si="647"/>
        <v>0</v>
      </c>
      <c r="FG141" s="5">
        <f t="shared" ca="1" si="647"/>
        <v>0</v>
      </c>
      <c r="FH141" s="5">
        <f t="shared" ca="1" si="647"/>
        <v>0</v>
      </c>
      <c r="FI141" s="5">
        <f t="shared" ca="1" si="647"/>
        <v>0</v>
      </c>
      <c r="FJ141" s="5">
        <f t="shared" ca="1" si="647"/>
        <v>0</v>
      </c>
      <c r="FK141" s="5"/>
      <c r="FL141" s="5">
        <f t="shared" ca="1" si="634"/>
        <v>85.268799999999999</v>
      </c>
      <c r="FM141" s="5">
        <f t="shared" ca="1" si="634"/>
        <v>19.730499999999999</v>
      </c>
      <c r="FN141" s="5">
        <f t="shared" ca="1" si="634"/>
        <v>7.9990300000000003</v>
      </c>
      <c r="FO141" s="5">
        <f t="shared" ca="1" si="634"/>
        <v>14.6981</v>
      </c>
      <c r="FP141" s="5">
        <f t="shared" ca="1" si="634"/>
        <v>0.233987</v>
      </c>
      <c r="FQ141" s="5">
        <f t="shared" ca="1" si="634"/>
        <v>7.8422599999999996</v>
      </c>
      <c r="FR141" s="5">
        <f t="shared" ca="1" si="634"/>
        <v>2.3584000000000001</v>
      </c>
      <c r="FS141" s="5">
        <f t="shared" ca="1" si="634"/>
        <v>32.406500000000001</v>
      </c>
      <c r="FT141" s="5"/>
      <c r="FU141" s="19">
        <f t="shared" ca="1" si="494"/>
        <v>33.576730493452523</v>
      </c>
      <c r="FV141" s="19">
        <f t="shared" ca="1" si="495"/>
        <v>10.009722835794612</v>
      </c>
      <c r="FW141" s="19">
        <f t="shared" ca="1" si="496"/>
        <v>0.8886861603444921</v>
      </c>
      <c r="FX141" s="19">
        <f t="shared" ca="1" si="497"/>
        <v>1.8177752337095283</v>
      </c>
      <c r="FY141" s="19">
        <f t="shared" ca="1" si="498"/>
        <v>2.4295673109515054E-2</v>
      </c>
      <c r="FZ141" s="19">
        <f t="shared" ca="1" si="499"/>
        <v>0.9091202894568472</v>
      </c>
      <c r="GA141" s="19">
        <f t="shared" ca="1" si="500"/>
        <v>1.3042325442398448</v>
      </c>
      <c r="GB141" s="19">
        <f t="shared" ca="1" si="501"/>
        <v>4.0084219988808414</v>
      </c>
      <c r="GC141" s="19">
        <f t="shared" ca="1" si="502"/>
        <v>14.614439869311196</v>
      </c>
      <c r="GD141" s="19">
        <f t="shared" ca="1" si="503"/>
        <v>0</v>
      </c>
      <c r="GE141" s="19">
        <f t="shared" ca="1" si="504"/>
        <v>0</v>
      </c>
      <c r="GF141" s="5"/>
      <c r="GG141" s="5"/>
      <c r="GH141" s="5"/>
      <c r="GI141" s="5">
        <f t="shared" ca="1" si="638"/>
        <v>3341870</v>
      </c>
      <c r="GJ141" s="5">
        <f t="shared" ca="1" si="638"/>
        <v>321.048</v>
      </c>
      <c r="GK141" s="5">
        <f t="shared" ca="1" si="638"/>
        <v>140991</v>
      </c>
      <c r="GL141" s="5">
        <f t="shared" ca="1" si="638"/>
        <v>404002</v>
      </c>
      <c r="GM141" s="5">
        <f t="shared" ca="1" si="638"/>
        <v>9998.02</v>
      </c>
      <c r="GN141" s="5">
        <f t="shared" ca="1" si="638"/>
        <v>65232.3</v>
      </c>
      <c r="GO141" s="5">
        <f t="shared" ca="1" si="638"/>
        <v>0</v>
      </c>
      <c r="GP141" s="5">
        <f t="shared" ca="1" si="638"/>
        <v>585745</v>
      </c>
      <c r="GQ141" s="5">
        <f t="shared" ca="1" si="638"/>
        <v>2135580</v>
      </c>
      <c r="GR141" s="5">
        <f t="shared" ca="1" si="638"/>
        <v>0</v>
      </c>
      <c r="GS141" s="5">
        <f t="shared" ca="1" si="638"/>
        <v>0</v>
      </c>
      <c r="GT141" s="5">
        <f t="shared" ca="1" si="642"/>
        <v>0</v>
      </c>
      <c r="GU141" s="5"/>
      <c r="GV141" s="5">
        <f t="shared" ca="1" si="639"/>
        <v>58304.6</v>
      </c>
      <c r="GW141" s="5">
        <f t="shared" ca="1" si="639"/>
        <v>51803.5</v>
      </c>
      <c r="GX141" s="5">
        <f t="shared" ca="1" si="639"/>
        <v>0</v>
      </c>
      <c r="GY141" s="5">
        <f t="shared" ca="1" si="639"/>
        <v>0</v>
      </c>
      <c r="GZ141" s="5">
        <f t="shared" ca="1" si="639"/>
        <v>0</v>
      </c>
      <c r="HA141" s="5">
        <f t="shared" ca="1" si="639"/>
        <v>0</v>
      </c>
      <c r="HB141" s="5">
        <f t="shared" ca="1" si="639"/>
        <v>6501.11</v>
      </c>
      <c r="HC141" s="5">
        <f t="shared" ca="1" si="639"/>
        <v>0</v>
      </c>
      <c r="HD141" s="5">
        <f t="shared" ca="1" si="639"/>
        <v>0</v>
      </c>
      <c r="HE141" s="5">
        <f t="shared" ca="1" si="639"/>
        <v>0</v>
      </c>
      <c r="HF141" s="5">
        <f t="shared" ca="1" si="639"/>
        <v>0</v>
      </c>
      <c r="HG141" s="5">
        <f t="shared" ca="1" si="643"/>
        <v>0</v>
      </c>
      <c r="HH141" s="5"/>
      <c r="HI141" s="5">
        <f t="shared" ca="1" si="645"/>
        <v>90.68</v>
      </c>
      <c r="HJ141" s="5">
        <f t="shared" ca="1" si="645"/>
        <v>20.420000000000002</v>
      </c>
      <c r="HK141" s="5">
        <f t="shared" ca="1" si="645"/>
        <v>8.8379100000000008</v>
      </c>
      <c r="HL141" s="5">
        <f t="shared" ca="1" si="645"/>
        <v>22.209299999999999</v>
      </c>
      <c r="HM141" s="5">
        <f t="shared" ca="1" si="645"/>
        <v>0.65726200000000001</v>
      </c>
      <c r="HN141" s="5">
        <f t="shared" ca="1" si="645"/>
        <v>3.7911100000000002</v>
      </c>
      <c r="HO141" s="5">
        <f t="shared" ca="1" si="645"/>
        <v>2.3578100000000002</v>
      </c>
      <c r="HP141" s="5">
        <f t="shared" ca="1" si="645"/>
        <v>32.406599999999997</v>
      </c>
      <c r="HQ141" s="5"/>
      <c r="HR141" s="19">
        <f t="shared" ca="1" si="535"/>
        <v>34.563378734789573</v>
      </c>
      <c r="HS141" s="19">
        <f t="shared" ca="1" si="536"/>
        <v>10.392217669816223</v>
      </c>
      <c r="HT141" s="19">
        <f t="shared" ca="1" si="537"/>
        <v>0.96484537765574452</v>
      </c>
      <c r="HU141" s="19">
        <f t="shared" ca="1" si="538"/>
        <v>2.7647116643167018</v>
      </c>
      <c r="HV141" s="19">
        <f t="shared" ca="1" si="539"/>
        <v>6.8419568502313524E-2</v>
      </c>
      <c r="HW141" s="19">
        <f t="shared" ca="1" si="540"/>
        <v>0.44640497002541174</v>
      </c>
      <c r="HX141" s="19">
        <f t="shared" ca="1" si="541"/>
        <v>1.3039016103443919</v>
      </c>
      <c r="HY141" s="19">
        <f t="shared" ca="1" si="542"/>
        <v>4.0084356855044936</v>
      </c>
      <c r="HZ141" s="19">
        <f t="shared" ca="1" si="543"/>
        <v>14.614439869311196</v>
      </c>
      <c r="IA141" s="19">
        <f t="shared" ca="1" si="544"/>
        <v>0</v>
      </c>
      <c r="IB141" s="19">
        <f t="shared" ca="1" si="545"/>
        <v>0</v>
      </c>
      <c r="IC141" s="5"/>
      <c r="ID141" s="5"/>
      <c r="IE141" s="5"/>
      <c r="IF141" s="5">
        <f t="shared" ca="1" si="648"/>
        <v>3341870</v>
      </c>
      <c r="IG141" s="5">
        <f t="shared" ca="1" si="648"/>
        <v>321.048</v>
      </c>
      <c r="IH141" s="5">
        <f t="shared" ca="1" si="648"/>
        <v>140991</v>
      </c>
      <c r="II141" s="5">
        <f t="shared" ca="1" si="648"/>
        <v>404002</v>
      </c>
      <c r="IJ141" s="5">
        <f t="shared" ca="1" si="648"/>
        <v>9998.02</v>
      </c>
      <c r="IK141" s="5">
        <f t="shared" ca="1" si="648"/>
        <v>65232.3</v>
      </c>
      <c r="IL141" s="5">
        <f t="shared" ca="1" si="648"/>
        <v>0</v>
      </c>
      <c r="IM141" s="5">
        <f t="shared" ca="1" si="648"/>
        <v>585745</v>
      </c>
      <c r="IN141" s="5">
        <f t="shared" ca="1" si="648"/>
        <v>2135580</v>
      </c>
      <c r="IO141" s="5">
        <f t="shared" ca="1" si="648"/>
        <v>0</v>
      </c>
      <c r="IP141" s="5">
        <f t="shared" ca="1" si="648"/>
        <v>0</v>
      </c>
      <c r="IQ141" s="5">
        <f t="shared" ca="1" si="648"/>
        <v>0</v>
      </c>
      <c r="IR141" s="5"/>
      <c r="IS141" s="5">
        <f t="shared" ca="1" si="649"/>
        <v>58304.6</v>
      </c>
      <c r="IT141" s="5">
        <f t="shared" ca="1" si="649"/>
        <v>51803.5</v>
      </c>
      <c r="IU141" s="5">
        <f t="shared" ca="1" si="649"/>
        <v>0</v>
      </c>
      <c r="IV141" s="5">
        <f t="shared" ca="1" si="649"/>
        <v>0</v>
      </c>
      <c r="IW141" s="5">
        <f t="shared" ca="1" si="649"/>
        <v>0</v>
      </c>
      <c r="IX141" s="5">
        <f t="shared" ca="1" si="649"/>
        <v>0</v>
      </c>
      <c r="IY141" s="5">
        <f t="shared" ca="1" si="649"/>
        <v>6501.11</v>
      </c>
      <c r="IZ141" s="5">
        <f t="shared" ca="1" si="649"/>
        <v>0</v>
      </c>
      <c r="JA141" s="5">
        <f t="shared" ca="1" si="649"/>
        <v>0</v>
      </c>
      <c r="JB141" s="5">
        <f t="shared" ca="1" si="649"/>
        <v>0</v>
      </c>
      <c r="JC141" s="5">
        <f t="shared" ca="1" si="649"/>
        <v>0</v>
      </c>
      <c r="JD141" s="5">
        <f t="shared" ca="1" si="649"/>
        <v>0</v>
      </c>
      <c r="JE141" s="5"/>
      <c r="JF141" s="5">
        <f t="shared" ca="1" si="635"/>
        <v>90.68</v>
      </c>
      <c r="JG141" s="5">
        <f t="shared" ca="1" si="635"/>
        <v>20.420000000000002</v>
      </c>
      <c r="JH141" s="5">
        <f t="shared" ca="1" si="635"/>
        <v>8.8379100000000008</v>
      </c>
      <c r="JI141" s="5">
        <f t="shared" ca="1" si="635"/>
        <v>22.209299999999999</v>
      </c>
      <c r="JJ141" s="5">
        <f t="shared" ca="1" si="635"/>
        <v>0.65726200000000001</v>
      </c>
      <c r="JK141" s="5">
        <f t="shared" ca="1" si="635"/>
        <v>3.7911100000000002</v>
      </c>
      <c r="JL141" s="5">
        <f t="shared" ca="1" si="635"/>
        <v>2.3578100000000002</v>
      </c>
      <c r="JM141" s="5">
        <f t="shared" ca="1" si="635"/>
        <v>32.406599999999997</v>
      </c>
      <c r="JN141" s="5"/>
      <c r="JO141" s="19">
        <f t="shared" ca="1" si="505"/>
        <v>34.563378734789573</v>
      </c>
      <c r="JP141" s="19">
        <f t="shared" ca="1" si="506"/>
        <v>10.392217669816223</v>
      </c>
      <c r="JQ141" s="19">
        <f t="shared" ca="1" si="507"/>
        <v>0.96484537765574452</v>
      </c>
      <c r="JR141" s="19">
        <f t="shared" ca="1" si="508"/>
        <v>2.7647116643167018</v>
      </c>
      <c r="JS141" s="19">
        <f t="shared" ca="1" si="509"/>
        <v>6.8419568502313524E-2</v>
      </c>
      <c r="JT141" s="19">
        <f t="shared" ca="1" si="510"/>
        <v>0.44640497002541174</v>
      </c>
      <c r="JU141" s="19">
        <f t="shared" ca="1" si="511"/>
        <v>1.3039016103443919</v>
      </c>
      <c r="JV141" s="19">
        <f t="shared" ca="1" si="512"/>
        <v>4.0084356855044936</v>
      </c>
      <c r="JW141" s="19">
        <f t="shared" ca="1" si="513"/>
        <v>14.614439869311196</v>
      </c>
      <c r="JX141" s="19">
        <f t="shared" ca="1" si="514"/>
        <v>0</v>
      </c>
      <c r="JY141" s="19">
        <f t="shared" ca="1" si="515"/>
        <v>0</v>
      </c>
    </row>
    <row r="142" spans="1:285" ht="15" customHeight="1" x14ac:dyDescent="0.25">
      <c r="A142" s="5">
        <f>IF('Old Results'!E122='New Results'!E122,'New Results'!E122,"0")</f>
        <v>498589</v>
      </c>
      <c r="B142" s="5">
        <f t="shared" si="561"/>
        <v>0</v>
      </c>
      <c r="C142" s="27">
        <f t="shared" si="413"/>
        <v>121</v>
      </c>
      <c r="D142" s="41" t="str">
        <f>'Old Results'!C122</f>
        <v>0408516-OffLrg-HVACChWdeltaT</v>
      </c>
      <c r="E142" s="41" t="str">
        <f>'New Results'!C122</f>
        <v>0408516-OffLrg-HVACChWdeltaT</v>
      </c>
      <c r="F142" s="5">
        <f t="shared" ca="1" si="580"/>
        <v>0</v>
      </c>
      <c r="G142" s="5">
        <f t="shared" ca="1" si="581"/>
        <v>0</v>
      </c>
      <c r="H142" s="5">
        <f t="shared" ca="1" si="582"/>
        <v>0</v>
      </c>
      <c r="I142" s="5">
        <f t="shared" ca="1" si="583"/>
        <v>0</v>
      </c>
      <c r="J142" s="5">
        <f t="shared" ca="1" si="584"/>
        <v>0</v>
      </c>
      <c r="K142" s="5">
        <f t="shared" ca="1" si="585"/>
        <v>0</v>
      </c>
      <c r="L142" s="5">
        <f t="shared" ca="1" si="586"/>
        <v>0</v>
      </c>
      <c r="M142" s="5">
        <f t="shared" ca="1" si="587"/>
        <v>0</v>
      </c>
      <c r="N142" s="5">
        <f t="shared" ca="1" si="588"/>
        <v>0</v>
      </c>
      <c r="O142" s="5">
        <f t="shared" ca="1" si="589"/>
        <v>0</v>
      </c>
      <c r="P142" s="5">
        <f t="shared" ca="1" si="590"/>
        <v>0</v>
      </c>
      <c r="Q142" s="5">
        <f t="shared" ca="1" si="590"/>
        <v>0</v>
      </c>
      <c r="R142" s="5">
        <f t="shared" ca="1" si="591"/>
        <v>0</v>
      </c>
      <c r="S142" s="5">
        <f t="shared" ca="1" si="592"/>
        <v>0</v>
      </c>
      <c r="T142" s="5">
        <f t="shared" ca="1" si="593"/>
        <v>0</v>
      </c>
      <c r="U142" s="5">
        <f t="shared" ca="1" si="594"/>
        <v>0</v>
      </c>
      <c r="V142" s="5">
        <f t="shared" ca="1" si="595"/>
        <v>0</v>
      </c>
      <c r="W142" s="5">
        <f t="shared" ca="1" si="596"/>
        <v>0</v>
      </c>
      <c r="X142" s="5">
        <f t="shared" ca="1" si="597"/>
        <v>0</v>
      </c>
      <c r="Y142" s="5">
        <f t="shared" ca="1" si="598"/>
        <v>0</v>
      </c>
      <c r="Z142" s="5">
        <f t="shared" ca="1" si="599"/>
        <v>0</v>
      </c>
      <c r="AA142" s="5">
        <f t="shared" ca="1" si="600"/>
        <v>0</v>
      </c>
      <c r="AB142" s="5">
        <f t="shared" ca="1" si="601"/>
        <v>0</v>
      </c>
      <c r="AC142" s="5">
        <f t="shared" ca="1" si="601"/>
        <v>0</v>
      </c>
      <c r="AD142" s="37">
        <f t="shared" ca="1" si="602"/>
        <v>0</v>
      </c>
      <c r="AE142" s="37">
        <f t="shared" ca="1" si="603"/>
        <v>0</v>
      </c>
      <c r="AF142" s="37">
        <f t="shared" ca="1" si="604"/>
        <v>0</v>
      </c>
      <c r="AG142" s="37">
        <f t="shared" ca="1" si="605"/>
        <v>0</v>
      </c>
      <c r="AH142" s="37">
        <f t="shared" ca="1" si="606"/>
        <v>0</v>
      </c>
      <c r="AI142" s="37">
        <f t="shared" ca="1" si="607"/>
        <v>0</v>
      </c>
      <c r="AJ142" s="37">
        <f t="shared" ca="1" si="608"/>
        <v>0</v>
      </c>
      <c r="AK142" s="37">
        <f t="shared" ca="1" si="609"/>
        <v>0</v>
      </c>
      <c r="AL142" s="33">
        <f t="shared" ca="1" si="631"/>
        <v>33.761469266269408</v>
      </c>
      <c r="AM142" s="33">
        <f t="shared" ca="1" si="632"/>
        <v>33.761469266269408</v>
      </c>
      <c r="AN142" s="24">
        <f t="shared" ca="1" si="462"/>
        <v>0</v>
      </c>
      <c r="AO142" s="34">
        <f t="shared" ca="1" si="576"/>
        <v>86.935699999999997</v>
      </c>
      <c r="AP142" s="34">
        <f t="shared" ca="1" si="577"/>
        <v>86.935699999999997</v>
      </c>
      <c r="AQ142" s="45">
        <f t="shared" ca="1" si="546"/>
        <v>0</v>
      </c>
      <c r="AR142" s="34">
        <f t="shared" ca="1" si="629"/>
        <v>3.7</v>
      </c>
      <c r="AS142" s="34">
        <f t="shared" ca="1" si="630"/>
        <v>3.7</v>
      </c>
      <c r="AT142" s="47">
        <f t="shared" ca="1" si="547"/>
        <v>0</v>
      </c>
      <c r="AU142" s="5"/>
      <c r="AV142" s="5">
        <f t="shared" ca="1" si="520"/>
        <v>0</v>
      </c>
      <c r="AW142" s="5">
        <f t="shared" ca="1" si="521"/>
        <v>0</v>
      </c>
      <c r="AX142" s="5">
        <f t="shared" ca="1" si="522"/>
        <v>0</v>
      </c>
      <c r="AY142" s="5">
        <f t="shared" ca="1" si="523"/>
        <v>0</v>
      </c>
      <c r="AZ142" s="5">
        <f t="shared" ca="1" si="524"/>
        <v>0</v>
      </c>
      <c r="BA142" s="5">
        <f t="shared" ca="1" si="525"/>
        <v>0</v>
      </c>
      <c r="BB142" s="5">
        <f t="shared" ca="1" si="526"/>
        <v>0</v>
      </c>
      <c r="BC142" s="5">
        <f t="shared" ca="1" si="527"/>
        <v>0</v>
      </c>
      <c r="BD142" s="5">
        <f t="shared" ca="1" si="528"/>
        <v>0</v>
      </c>
      <c r="BE142" s="5">
        <f t="shared" ca="1" si="529"/>
        <v>0</v>
      </c>
      <c r="BF142" s="5">
        <f t="shared" ca="1" si="530"/>
        <v>0</v>
      </c>
      <c r="BG142" s="5">
        <f t="shared" ca="1" si="531"/>
        <v>0</v>
      </c>
      <c r="BH142" s="5">
        <f t="shared" ca="1" si="610"/>
        <v>0</v>
      </c>
      <c r="BI142" s="5">
        <f t="shared" ca="1" si="611"/>
        <v>0</v>
      </c>
      <c r="BJ142" s="5">
        <f t="shared" ca="1" si="612"/>
        <v>0</v>
      </c>
      <c r="BK142" s="5">
        <f t="shared" ca="1" si="613"/>
        <v>0</v>
      </c>
      <c r="BL142" s="5">
        <f t="shared" ca="1" si="614"/>
        <v>0</v>
      </c>
      <c r="BM142" s="5">
        <f t="shared" ca="1" si="615"/>
        <v>0</v>
      </c>
      <c r="BN142" s="5">
        <f t="shared" ca="1" si="616"/>
        <v>0</v>
      </c>
      <c r="BO142" s="5">
        <f t="shared" ca="1" si="617"/>
        <v>0</v>
      </c>
      <c r="BP142" s="5">
        <f t="shared" ca="1" si="618"/>
        <v>0</v>
      </c>
      <c r="BQ142" s="5">
        <f t="shared" ca="1" si="619"/>
        <v>0</v>
      </c>
      <c r="BR142" s="5">
        <f t="shared" ca="1" si="620"/>
        <v>0</v>
      </c>
      <c r="BS142" s="5">
        <f t="shared" ca="1" si="620"/>
        <v>0</v>
      </c>
      <c r="BT142" s="37">
        <f t="shared" ca="1" si="621"/>
        <v>0</v>
      </c>
      <c r="BU142" s="37">
        <f t="shared" ca="1" si="622"/>
        <v>0</v>
      </c>
      <c r="BV142" s="37">
        <f t="shared" ca="1" si="623"/>
        <v>0</v>
      </c>
      <c r="BW142" s="37">
        <f t="shared" ca="1" si="624"/>
        <v>0</v>
      </c>
      <c r="BX142" s="37">
        <f t="shared" ca="1" si="625"/>
        <v>0</v>
      </c>
      <c r="BY142" s="37">
        <f t="shared" ca="1" si="626"/>
        <v>0</v>
      </c>
      <c r="BZ142" s="37">
        <f t="shared" ca="1" si="627"/>
        <v>0</v>
      </c>
      <c r="CA142" s="19">
        <f t="shared" ca="1" si="628"/>
        <v>0</v>
      </c>
      <c r="CB142" s="33">
        <f t="shared" ca="1" si="532"/>
        <v>34.563378734789573</v>
      </c>
      <c r="CC142" s="33">
        <f t="shared" ca="1" si="533"/>
        <v>34.563378734789573</v>
      </c>
      <c r="CD142" s="24">
        <f t="shared" ca="1" si="482"/>
        <v>0</v>
      </c>
      <c r="CE142" s="34">
        <f t="shared" ca="1" si="578"/>
        <v>90.68</v>
      </c>
      <c r="CF142" s="34">
        <f t="shared" ca="1" si="579"/>
        <v>90.68</v>
      </c>
      <c r="CG142" s="45">
        <f t="shared" ca="1" si="633"/>
        <v>0</v>
      </c>
      <c r="CH142" s="5"/>
      <c r="CJ142" s="5">
        <f t="shared" ca="1" si="548"/>
        <v>211</v>
      </c>
      <c r="CK142" s="5">
        <f t="shared" ca="1" si="549"/>
        <v>210</v>
      </c>
      <c r="CL142" s="63">
        <f t="shared" ca="1" si="550"/>
        <v>4.7393364928910442E-3</v>
      </c>
      <c r="CO142" s="5">
        <f t="shared" ca="1" si="636"/>
        <v>3280600</v>
      </c>
      <c r="CP142" s="5">
        <f t="shared" ca="1" si="636"/>
        <v>324.63400000000001</v>
      </c>
      <c r="CQ142" s="5">
        <f t="shared" ca="1" si="636"/>
        <v>153324</v>
      </c>
      <c r="CR142" s="5">
        <f t="shared" ca="1" si="636"/>
        <v>265682</v>
      </c>
      <c r="CS142" s="5">
        <f t="shared" ca="1" si="636"/>
        <v>3492.36</v>
      </c>
      <c r="CT142" s="5">
        <f t="shared" ca="1" si="636"/>
        <v>136456</v>
      </c>
      <c r="CU142" s="5">
        <f t="shared" ca="1" si="636"/>
        <v>0</v>
      </c>
      <c r="CV142" s="5">
        <f t="shared" ca="1" si="636"/>
        <v>585743</v>
      </c>
      <c r="CW142" s="5">
        <f t="shared" ca="1" si="636"/>
        <v>2135580</v>
      </c>
      <c r="CX142" s="5">
        <f t="shared" ca="1" si="636"/>
        <v>0</v>
      </c>
      <c r="CY142" s="5">
        <f t="shared" ca="1" si="636"/>
        <v>0</v>
      </c>
      <c r="CZ142" s="5">
        <f t="shared" ca="1" si="640"/>
        <v>0</v>
      </c>
      <c r="DA142" s="5"/>
      <c r="DB142" s="5">
        <f t="shared" ca="1" si="637"/>
        <v>56396.9</v>
      </c>
      <c r="DC142" s="5">
        <f t="shared" ca="1" si="637"/>
        <v>49894.1</v>
      </c>
      <c r="DD142" s="5">
        <f t="shared" ca="1" si="637"/>
        <v>0</v>
      </c>
      <c r="DE142" s="5">
        <f t="shared" ca="1" si="637"/>
        <v>0</v>
      </c>
      <c r="DF142" s="5">
        <f t="shared" ca="1" si="637"/>
        <v>0</v>
      </c>
      <c r="DG142" s="5">
        <f t="shared" ca="1" si="637"/>
        <v>0</v>
      </c>
      <c r="DH142" s="5">
        <f t="shared" ca="1" si="637"/>
        <v>6502.76</v>
      </c>
      <c r="DI142" s="5">
        <f t="shared" ca="1" si="637"/>
        <v>0</v>
      </c>
      <c r="DJ142" s="5">
        <f t="shared" ca="1" si="637"/>
        <v>0</v>
      </c>
      <c r="DK142" s="5">
        <f t="shared" ca="1" si="637"/>
        <v>0</v>
      </c>
      <c r="DL142" s="5">
        <f t="shared" ca="1" si="637"/>
        <v>0</v>
      </c>
      <c r="DM142" s="5">
        <f t="shared" ca="1" si="641"/>
        <v>0</v>
      </c>
      <c r="DN142" s="5"/>
      <c r="DO142" s="5">
        <f t="shared" ca="1" si="644"/>
        <v>86.935699999999997</v>
      </c>
      <c r="DP142" s="5">
        <f t="shared" ca="1" si="644"/>
        <v>19.729800000000001</v>
      </c>
      <c r="DQ142" s="5">
        <f t="shared" ca="1" si="644"/>
        <v>9.4536899999999999</v>
      </c>
      <c r="DR142" s="5">
        <f t="shared" ca="1" si="644"/>
        <v>14.7019</v>
      </c>
      <c r="DS142" s="5">
        <f t="shared" ca="1" si="644"/>
        <v>0.230014</v>
      </c>
      <c r="DT142" s="5">
        <f t="shared" ca="1" si="644"/>
        <v>8.0554299999999994</v>
      </c>
      <c r="DU142" s="5">
        <f t="shared" ca="1" si="644"/>
        <v>2.3584000000000001</v>
      </c>
      <c r="DV142" s="5">
        <f t="shared" ca="1" si="644"/>
        <v>32.406500000000001</v>
      </c>
      <c r="DW142" s="5"/>
      <c r="DX142" s="19">
        <f t="shared" ca="1" si="483"/>
        <v>33.761469266269408</v>
      </c>
      <c r="DY142" s="19">
        <f t="shared" ca="1" si="484"/>
        <v>10.00928149479431</v>
      </c>
      <c r="DZ142" s="19">
        <f t="shared" ca="1" si="485"/>
        <v>1.0492439424054683</v>
      </c>
      <c r="EA142" s="19">
        <f t="shared" ca="1" si="486"/>
        <v>1.8181447725481308</v>
      </c>
      <c r="EB142" s="19">
        <f t="shared" ca="1" si="487"/>
        <v>2.3899308488554701E-2</v>
      </c>
      <c r="EC142" s="19">
        <f t="shared" ca="1" si="488"/>
        <v>0.93381095852495732</v>
      </c>
      <c r="ED142" s="19">
        <f t="shared" ca="1" si="489"/>
        <v>1.3042325442398448</v>
      </c>
      <c r="EE142" s="19">
        <f t="shared" ca="1" si="490"/>
        <v>4.0084219988808414</v>
      </c>
      <c r="EF142" s="19">
        <f t="shared" ca="1" si="491"/>
        <v>14.614439869311196</v>
      </c>
      <c r="EG142" s="19">
        <f t="shared" ca="1" si="492"/>
        <v>0</v>
      </c>
      <c r="EH142" s="19">
        <f t="shared" ca="1" si="493"/>
        <v>0</v>
      </c>
      <c r="EI142" s="5"/>
      <c r="EJ142" s="5"/>
      <c r="EK142" s="5"/>
      <c r="EL142" s="5">
        <f t="shared" ca="1" si="646"/>
        <v>3280600</v>
      </c>
      <c r="EM142" s="5">
        <f t="shared" ca="1" si="646"/>
        <v>324.63400000000001</v>
      </c>
      <c r="EN142" s="5">
        <f t="shared" ca="1" si="646"/>
        <v>153324</v>
      </c>
      <c r="EO142" s="5">
        <f t="shared" ca="1" si="646"/>
        <v>265682</v>
      </c>
      <c r="EP142" s="5">
        <f t="shared" ca="1" si="646"/>
        <v>3492.36</v>
      </c>
      <c r="EQ142" s="5">
        <f t="shared" ca="1" si="646"/>
        <v>136456</v>
      </c>
      <c r="ER142" s="5">
        <f t="shared" ca="1" si="646"/>
        <v>0</v>
      </c>
      <c r="ES142" s="5">
        <f t="shared" ca="1" si="646"/>
        <v>585743</v>
      </c>
      <c r="ET142" s="5">
        <f t="shared" ca="1" si="646"/>
        <v>2135580</v>
      </c>
      <c r="EU142" s="5">
        <f t="shared" ca="1" si="646"/>
        <v>0</v>
      </c>
      <c r="EV142" s="5">
        <f t="shared" ca="1" si="646"/>
        <v>0</v>
      </c>
      <c r="EW142" s="5">
        <f t="shared" ca="1" si="646"/>
        <v>0</v>
      </c>
      <c r="EX142" s="5"/>
      <c r="EY142" s="5">
        <f t="shared" ca="1" si="647"/>
        <v>56396.9</v>
      </c>
      <c r="EZ142" s="5">
        <f t="shared" ca="1" si="647"/>
        <v>49894.1</v>
      </c>
      <c r="FA142" s="5">
        <f t="shared" ca="1" si="647"/>
        <v>0</v>
      </c>
      <c r="FB142" s="5">
        <f t="shared" ca="1" si="647"/>
        <v>0</v>
      </c>
      <c r="FC142" s="5">
        <f t="shared" ca="1" si="647"/>
        <v>0</v>
      </c>
      <c r="FD142" s="5">
        <f t="shared" ca="1" si="647"/>
        <v>0</v>
      </c>
      <c r="FE142" s="5">
        <f t="shared" ca="1" si="647"/>
        <v>6502.76</v>
      </c>
      <c r="FF142" s="5">
        <f t="shared" ca="1" si="647"/>
        <v>0</v>
      </c>
      <c r="FG142" s="5">
        <f t="shared" ca="1" si="647"/>
        <v>0</v>
      </c>
      <c r="FH142" s="5">
        <f t="shared" ca="1" si="647"/>
        <v>0</v>
      </c>
      <c r="FI142" s="5">
        <f t="shared" ca="1" si="647"/>
        <v>0</v>
      </c>
      <c r="FJ142" s="5">
        <f t="shared" ca="1" si="647"/>
        <v>0</v>
      </c>
      <c r="FK142" s="5"/>
      <c r="FL142" s="5">
        <f t="shared" ca="1" si="634"/>
        <v>86.935699999999997</v>
      </c>
      <c r="FM142" s="5">
        <f t="shared" ca="1" si="634"/>
        <v>19.729800000000001</v>
      </c>
      <c r="FN142" s="5">
        <f t="shared" ca="1" si="634"/>
        <v>9.4536899999999999</v>
      </c>
      <c r="FO142" s="5">
        <f t="shared" ca="1" si="634"/>
        <v>14.7019</v>
      </c>
      <c r="FP142" s="5">
        <f t="shared" ca="1" si="634"/>
        <v>0.230014</v>
      </c>
      <c r="FQ142" s="5">
        <f t="shared" ca="1" si="634"/>
        <v>8.0554299999999994</v>
      </c>
      <c r="FR142" s="5">
        <f t="shared" ca="1" si="634"/>
        <v>2.3584000000000001</v>
      </c>
      <c r="FS142" s="5">
        <f t="shared" ca="1" si="634"/>
        <v>32.406500000000001</v>
      </c>
      <c r="FT142" s="5"/>
      <c r="FU142" s="19">
        <f t="shared" ca="1" si="494"/>
        <v>33.761469266269408</v>
      </c>
      <c r="FV142" s="19">
        <f t="shared" ca="1" si="495"/>
        <v>10.00928149479431</v>
      </c>
      <c r="FW142" s="19">
        <f t="shared" ca="1" si="496"/>
        <v>1.0492439424054683</v>
      </c>
      <c r="FX142" s="19">
        <f t="shared" ca="1" si="497"/>
        <v>1.8181447725481308</v>
      </c>
      <c r="FY142" s="19">
        <f t="shared" ca="1" si="498"/>
        <v>2.3899308488554701E-2</v>
      </c>
      <c r="FZ142" s="19">
        <f t="shared" ca="1" si="499"/>
        <v>0.93381095852495732</v>
      </c>
      <c r="GA142" s="19">
        <f t="shared" ca="1" si="500"/>
        <v>1.3042325442398448</v>
      </c>
      <c r="GB142" s="19">
        <f t="shared" ca="1" si="501"/>
        <v>4.0084219988808414</v>
      </c>
      <c r="GC142" s="19">
        <f t="shared" ca="1" si="502"/>
        <v>14.614439869311196</v>
      </c>
      <c r="GD142" s="19">
        <f t="shared" ca="1" si="503"/>
        <v>0</v>
      </c>
      <c r="GE142" s="19">
        <f t="shared" ca="1" si="504"/>
        <v>0</v>
      </c>
      <c r="GF142" s="5"/>
      <c r="GG142" s="5"/>
      <c r="GH142" s="5"/>
      <c r="GI142" s="5">
        <f t="shared" ca="1" si="638"/>
        <v>3341870</v>
      </c>
      <c r="GJ142" s="5">
        <f t="shared" ca="1" si="638"/>
        <v>321.048</v>
      </c>
      <c r="GK142" s="5">
        <f t="shared" ca="1" si="638"/>
        <v>140991</v>
      </c>
      <c r="GL142" s="5">
        <f t="shared" ca="1" si="638"/>
        <v>404002</v>
      </c>
      <c r="GM142" s="5">
        <f t="shared" ca="1" si="638"/>
        <v>9998.02</v>
      </c>
      <c r="GN142" s="5">
        <f t="shared" ca="1" si="638"/>
        <v>65232.3</v>
      </c>
      <c r="GO142" s="5">
        <f t="shared" ca="1" si="638"/>
        <v>0</v>
      </c>
      <c r="GP142" s="5">
        <f t="shared" ca="1" si="638"/>
        <v>585745</v>
      </c>
      <c r="GQ142" s="5">
        <f t="shared" ca="1" si="638"/>
        <v>2135580</v>
      </c>
      <c r="GR142" s="5">
        <f t="shared" ca="1" si="638"/>
        <v>0</v>
      </c>
      <c r="GS142" s="5">
        <f t="shared" ca="1" si="638"/>
        <v>0</v>
      </c>
      <c r="GT142" s="5">
        <f t="shared" ca="1" si="642"/>
        <v>0</v>
      </c>
      <c r="GU142" s="5"/>
      <c r="GV142" s="5">
        <f t="shared" ca="1" si="639"/>
        <v>58304.6</v>
      </c>
      <c r="GW142" s="5">
        <f t="shared" ca="1" si="639"/>
        <v>51803.5</v>
      </c>
      <c r="GX142" s="5">
        <f t="shared" ca="1" si="639"/>
        <v>0</v>
      </c>
      <c r="GY142" s="5">
        <f t="shared" ca="1" si="639"/>
        <v>0</v>
      </c>
      <c r="GZ142" s="5">
        <f t="shared" ca="1" si="639"/>
        <v>0</v>
      </c>
      <c r="HA142" s="5">
        <f t="shared" ca="1" si="639"/>
        <v>0</v>
      </c>
      <c r="HB142" s="5">
        <f t="shared" ca="1" si="639"/>
        <v>6501.11</v>
      </c>
      <c r="HC142" s="5">
        <f t="shared" ca="1" si="639"/>
        <v>0</v>
      </c>
      <c r="HD142" s="5">
        <f t="shared" ca="1" si="639"/>
        <v>0</v>
      </c>
      <c r="HE142" s="5">
        <f t="shared" ca="1" si="639"/>
        <v>0</v>
      </c>
      <c r="HF142" s="5">
        <f t="shared" ca="1" si="639"/>
        <v>0</v>
      </c>
      <c r="HG142" s="5">
        <f t="shared" ca="1" si="643"/>
        <v>0</v>
      </c>
      <c r="HH142" s="5"/>
      <c r="HI142" s="5">
        <f t="shared" ca="1" si="645"/>
        <v>90.68</v>
      </c>
      <c r="HJ142" s="5">
        <f t="shared" ca="1" si="645"/>
        <v>20.420000000000002</v>
      </c>
      <c r="HK142" s="5">
        <f t="shared" ca="1" si="645"/>
        <v>8.8379100000000008</v>
      </c>
      <c r="HL142" s="5">
        <f t="shared" ca="1" si="645"/>
        <v>22.209299999999999</v>
      </c>
      <c r="HM142" s="5">
        <f t="shared" ca="1" si="645"/>
        <v>0.65726200000000001</v>
      </c>
      <c r="HN142" s="5">
        <f t="shared" ca="1" si="645"/>
        <v>3.7911100000000002</v>
      </c>
      <c r="HO142" s="5">
        <f t="shared" ca="1" si="645"/>
        <v>2.3578100000000002</v>
      </c>
      <c r="HP142" s="5">
        <f t="shared" ca="1" si="645"/>
        <v>32.406599999999997</v>
      </c>
      <c r="HQ142" s="5"/>
      <c r="HR142" s="19">
        <f t="shared" ca="1" si="535"/>
        <v>34.563378734789573</v>
      </c>
      <c r="HS142" s="19">
        <f t="shared" ca="1" si="536"/>
        <v>10.392217669816223</v>
      </c>
      <c r="HT142" s="19">
        <f t="shared" ca="1" si="537"/>
        <v>0.96484537765574452</v>
      </c>
      <c r="HU142" s="19">
        <f t="shared" ca="1" si="538"/>
        <v>2.7647116643167018</v>
      </c>
      <c r="HV142" s="19">
        <f t="shared" ca="1" si="539"/>
        <v>6.8419568502313524E-2</v>
      </c>
      <c r="HW142" s="19">
        <f t="shared" ca="1" si="540"/>
        <v>0.44640497002541174</v>
      </c>
      <c r="HX142" s="19">
        <f t="shared" ca="1" si="541"/>
        <v>1.3039016103443919</v>
      </c>
      <c r="HY142" s="19">
        <f t="shared" ca="1" si="542"/>
        <v>4.0084356855044936</v>
      </c>
      <c r="HZ142" s="19">
        <f t="shared" ca="1" si="543"/>
        <v>14.614439869311196</v>
      </c>
      <c r="IA142" s="19">
        <f t="shared" ca="1" si="544"/>
        <v>0</v>
      </c>
      <c r="IB142" s="19">
        <f t="shared" ca="1" si="545"/>
        <v>0</v>
      </c>
      <c r="IC142" s="5"/>
      <c r="ID142" s="5"/>
      <c r="IE142" s="5"/>
      <c r="IF142" s="5">
        <f t="shared" ca="1" si="648"/>
        <v>3341870</v>
      </c>
      <c r="IG142" s="5">
        <f t="shared" ca="1" si="648"/>
        <v>321.048</v>
      </c>
      <c r="IH142" s="5">
        <f t="shared" ca="1" si="648"/>
        <v>140991</v>
      </c>
      <c r="II142" s="5">
        <f t="shared" ca="1" si="648"/>
        <v>404002</v>
      </c>
      <c r="IJ142" s="5">
        <f t="shared" ca="1" si="648"/>
        <v>9998.02</v>
      </c>
      <c r="IK142" s="5">
        <f t="shared" ca="1" si="648"/>
        <v>65232.3</v>
      </c>
      <c r="IL142" s="5">
        <f t="shared" ca="1" si="648"/>
        <v>0</v>
      </c>
      <c r="IM142" s="5">
        <f t="shared" ca="1" si="648"/>
        <v>585745</v>
      </c>
      <c r="IN142" s="5">
        <f t="shared" ca="1" si="648"/>
        <v>2135580</v>
      </c>
      <c r="IO142" s="5">
        <f t="shared" ca="1" si="648"/>
        <v>0</v>
      </c>
      <c r="IP142" s="5">
        <f t="shared" ca="1" si="648"/>
        <v>0</v>
      </c>
      <c r="IQ142" s="5">
        <f t="shared" ca="1" si="648"/>
        <v>0</v>
      </c>
      <c r="IR142" s="5"/>
      <c r="IS142" s="5">
        <f t="shared" ca="1" si="649"/>
        <v>58304.6</v>
      </c>
      <c r="IT142" s="5">
        <f t="shared" ca="1" si="649"/>
        <v>51803.5</v>
      </c>
      <c r="IU142" s="5">
        <f t="shared" ca="1" si="649"/>
        <v>0</v>
      </c>
      <c r="IV142" s="5">
        <f t="shared" ca="1" si="649"/>
        <v>0</v>
      </c>
      <c r="IW142" s="5">
        <f t="shared" ca="1" si="649"/>
        <v>0</v>
      </c>
      <c r="IX142" s="5">
        <f t="shared" ca="1" si="649"/>
        <v>0</v>
      </c>
      <c r="IY142" s="5">
        <f t="shared" ca="1" si="649"/>
        <v>6501.11</v>
      </c>
      <c r="IZ142" s="5">
        <f t="shared" ca="1" si="649"/>
        <v>0</v>
      </c>
      <c r="JA142" s="5">
        <f t="shared" ca="1" si="649"/>
        <v>0</v>
      </c>
      <c r="JB142" s="5">
        <f t="shared" ca="1" si="649"/>
        <v>0</v>
      </c>
      <c r="JC142" s="5">
        <f t="shared" ca="1" si="649"/>
        <v>0</v>
      </c>
      <c r="JD142" s="5">
        <f t="shared" ca="1" si="649"/>
        <v>0</v>
      </c>
      <c r="JE142" s="5"/>
      <c r="JF142" s="5">
        <f t="shared" ca="1" si="635"/>
        <v>90.68</v>
      </c>
      <c r="JG142" s="5">
        <f t="shared" ca="1" si="635"/>
        <v>20.420000000000002</v>
      </c>
      <c r="JH142" s="5">
        <f t="shared" ca="1" si="635"/>
        <v>8.8379100000000008</v>
      </c>
      <c r="JI142" s="5">
        <f t="shared" ca="1" si="635"/>
        <v>22.209299999999999</v>
      </c>
      <c r="JJ142" s="5">
        <f t="shared" ca="1" si="635"/>
        <v>0.65726200000000001</v>
      </c>
      <c r="JK142" s="5">
        <f t="shared" ca="1" si="635"/>
        <v>3.7911100000000002</v>
      </c>
      <c r="JL142" s="5">
        <f t="shared" ca="1" si="635"/>
        <v>2.3578100000000002</v>
      </c>
      <c r="JM142" s="5">
        <f t="shared" ca="1" si="635"/>
        <v>32.406599999999997</v>
      </c>
      <c r="JN142" s="5"/>
      <c r="JO142" s="19">
        <f t="shared" ca="1" si="505"/>
        <v>34.563378734789573</v>
      </c>
      <c r="JP142" s="19">
        <f t="shared" ca="1" si="506"/>
        <v>10.392217669816223</v>
      </c>
      <c r="JQ142" s="19">
        <f t="shared" ca="1" si="507"/>
        <v>0.96484537765574452</v>
      </c>
      <c r="JR142" s="19">
        <f t="shared" ca="1" si="508"/>
        <v>2.7647116643167018</v>
      </c>
      <c r="JS142" s="19">
        <f t="shared" ca="1" si="509"/>
        <v>6.8419568502313524E-2</v>
      </c>
      <c r="JT142" s="19">
        <f t="shared" ca="1" si="510"/>
        <v>0.44640497002541174</v>
      </c>
      <c r="JU142" s="19">
        <f t="shared" ca="1" si="511"/>
        <v>1.3039016103443919</v>
      </c>
      <c r="JV142" s="19">
        <f t="shared" ca="1" si="512"/>
        <v>4.0084356855044936</v>
      </c>
      <c r="JW142" s="19">
        <f t="shared" ca="1" si="513"/>
        <v>14.614439869311196</v>
      </c>
      <c r="JX142" s="19">
        <f t="shared" ca="1" si="514"/>
        <v>0</v>
      </c>
      <c r="JY142" s="19">
        <f t="shared" ca="1" si="515"/>
        <v>0</v>
      </c>
    </row>
    <row r="143" spans="1:285" ht="15" customHeight="1" x14ac:dyDescent="0.25">
      <c r="A143" s="5">
        <f>IF('Old Results'!E123='New Results'!E123,'New Results'!E123,"0")</f>
        <v>498589</v>
      </c>
      <c r="B143" s="5">
        <f t="shared" si="561"/>
        <v>0</v>
      </c>
      <c r="C143" s="27">
        <f t="shared" si="413"/>
        <v>122</v>
      </c>
      <c r="D143" s="41" t="str">
        <f>'Old Results'!C123</f>
        <v>0408806-OffLrg-HVACChillerCOP</v>
      </c>
      <c r="E143" s="41" t="str">
        <f>'New Results'!C123</f>
        <v>0408806-OffLrg-HVACChillerCOP</v>
      </c>
      <c r="F143" s="5">
        <f t="shared" ca="1" si="580"/>
        <v>0</v>
      </c>
      <c r="G143" s="5">
        <f t="shared" ca="1" si="581"/>
        <v>0</v>
      </c>
      <c r="H143" s="5">
        <f t="shared" ca="1" si="582"/>
        <v>0</v>
      </c>
      <c r="I143" s="5">
        <f t="shared" ca="1" si="583"/>
        <v>0</v>
      </c>
      <c r="J143" s="5">
        <f t="shared" ca="1" si="584"/>
        <v>0</v>
      </c>
      <c r="K143" s="5">
        <f t="shared" ca="1" si="585"/>
        <v>0</v>
      </c>
      <c r="L143" s="5">
        <f t="shared" ca="1" si="586"/>
        <v>0</v>
      </c>
      <c r="M143" s="5">
        <f t="shared" ca="1" si="587"/>
        <v>0</v>
      </c>
      <c r="N143" s="5">
        <f t="shared" ca="1" si="588"/>
        <v>0</v>
      </c>
      <c r="O143" s="5">
        <f t="shared" ca="1" si="589"/>
        <v>0</v>
      </c>
      <c r="P143" s="5">
        <f t="shared" ca="1" si="590"/>
        <v>0</v>
      </c>
      <c r="Q143" s="5">
        <f t="shared" ca="1" si="590"/>
        <v>0</v>
      </c>
      <c r="R143" s="5">
        <f t="shared" ca="1" si="591"/>
        <v>0</v>
      </c>
      <c r="S143" s="5">
        <f t="shared" ca="1" si="592"/>
        <v>0</v>
      </c>
      <c r="T143" s="5">
        <f t="shared" ca="1" si="593"/>
        <v>0</v>
      </c>
      <c r="U143" s="5">
        <f t="shared" ca="1" si="594"/>
        <v>0</v>
      </c>
      <c r="V143" s="5">
        <f t="shared" ca="1" si="595"/>
        <v>0</v>
      </c>
      <c r="W143" s="5">
        <f t="shared" ca="1" si="596"/>
        <v>0</v>
      </c>
      <c r="X143" s="5">
        <f t="shared" ca="1" si="597"/>
        <v>0</v>
      </c>
      <c r="Y143" s="5">
        <f t="shared" ca="1" si="598"/>
        <v>0</v>
      </c>
      <c r="Z143" s="5">
        <f t="shared" ca="1" si="599"/>
        <v>0</v>
      </c>
      <c r="AA143" s="5">
        <f t="shared" ca="1" si="600"/>
        <v>0</v>
      </c>
      <c r="AB143" s="5">
        <f t="shared" ca="1" si="601"/>
        <v>0</v>
      </c>
      <c r="AC143" s="5">
        <f t="shared" ca="1" si="601"/>
        <v>0</v>
      </c>
      <c r="AD143" s="37">
        <f t="shared" ca="1" si="602"/>
        <v>0</v>
      </c>
      <c r="AE143" s="37">
        <f t="shared" ca="1" si="603"/>
        <v>0</v>
      </c>
      <c r="AF143" s="37">
        <f t="shared" ca="1" si="604"/>
        <v>0</v>
      </c>
      <c r="AG143" s="37">
        <f t="shared" ca="1" si="605"/>
        <v>0</v>
      </c>
      <c r="AH143" s="37">
        <f t="shared" ca="1" si="606"/>
        <v>0</v>
      </c>
      <c r="AI143" s="37">
        <f t="shared" ca="1" si="607"/>
        <v>0</v>
      </c>
      <c r="AJ143" s="37">
        <f t="shared" ca="1" si="608"/>
        <v>0</v>
      </c>
      <c r="AK143" s="37">
        <f t="shared" ca="1" si="609"/>
        <v>0</v>
      </c>
      <c r="AL143" s="33">
        <f t="shared" ca="1" si="631"/>
        <v>28.328683304284688</v>
      </c>
      <c r="AM143" s="33">
        <f t="shared" ca="1" si="632"/>
        <v>28.328683304284688</v>
      </c>
      <c r="AN143" s="24">
        <f t="shared" ca="1" si="462"/>
        <v>0</v>
      </c>
      <c r="AO143" s="34">
        <f t="shared" ca="1" si="576"/>
        <v>90.655299999999997</v>
      </c>
      <c r="AP143" s="34">
        <f t="shared" ca="1" si="577"/>
        <v>90.655299999999997</v>
      </c>
      <c r="AQ143" s="45">
        <f t="shared" ca="1" si="546"/>
        <v>0</v>
      </c>
      <c r="AR143" s="34">
        <f t="shared" ca="1" si="629"/>
        <v>3.1</v>
      </c>
      <c r="AS143" s="34">
        <f t="shared" ca="1" si="630"/>
        <v>3.1</v>
      </c>
      <c r="AT143" s="47">
        <f t="shared" ca="1" si="547"/>
        <v>0</v>
      </c>
      <c r="AU143" s="5"/>
      <c r="AV143" s="5">
        <f t="shared" ca="1" si="520"/>
        <v>0</v>
      </c>
      <c r="AW143" s="5">
        <f t="shared" ca="1" si="521"/>
        <v>0</v>
      </c>
      <c r="AX143" s="5">
        <f t="shared" ca="1" si="522"/>
        <v>0</v>
      </c>
      <c r="AY143" s="5">
        <f t="shared" ca="1" si="523"/>
        <v>0</v>
      </c>
      <c r="AZ143" s="5">
        <f t="shared" ca="1" si="524"/>
        <v>0</v>
      </c>
      <c r="BA143" s="5">
        <f t="shared" ca="1" si="525"/>
        <v>0</v>
      </c>
      <c r="BB143" s="5">
        <f t="shared" ca="1" si="526"/>
        <v>0</v>
      </c>
      <c r="BC143" s="5">
        <f t="shared" ca="1" si="527"/>
        <v>0</v>
      </c>
      <c r="BD143" s="5">
        <f t="shared" ca="1" si="528"/>
        <v>0</v>
      </c>
      <c r="BE143" s="5">
        <f t="shared" ca="1" si="529"/>
        <v>0</v>
      </c>
      <c r="BF143" s="5">
        <f t="shared" ca="1" si="530"/>
        <v>0</v>
      </c>
      <c r="BG143" s="5">
        <f t="shared" ca="1" si="531"/>
        <v>0</v>
      </c>
      <c r="BH143" s="5">
        <f t="shared" ca="1" si="610"/>
        <v>0</v>
      </c>
      <c r="BI143" s="5">
        <f t="shared" ca="1" si="611"/>
        <v>0</v>
      </c>
      <c r="BJ143" s="5">
        <f t="shared" ca="1" si="612"/>
        <v>0</v>
      </c>
      <c r="BK143" s="5">
        <f t="shared" ca="1" si="613"/>
        <v>0</v>
      </c>
      <c r="BL143" s="5">
        <f t="shared" ca="1" si="614"/>
        <v>0</v>
      </c>
      <c r="BM143" s="5">
        <f t="shared" ca="1" si="615"/>
        <v>0</v>
      </c>
      <c r="BN143" s="5">
        <f t="shared" ca="1" si="616"/>
        <v>0</v>
      </c>
      <c r="BO143" s="5">
        <f t="shared" ca="1" si="617"/>
        <v>0</v>
      </c>
      <c r="BP143" s="5">
        <f t="shared" ca="1" si="618"/>
        <v>0</v>
      </c>
      <c r="BQ143" s="5">
        <f t="shared" ca="1" si="619"/>
        <v>0</v>
      </c>
      <c r="BR143" s="5">
        <f t="shared" ca="1" si="620"/>
        <v>0</v>
      </c>
      <c r="BS143" s="5">
        <f t="shared" ca="1" si="620"/>
        <v>0</v>
      </c>
      <c r="BT143" s="37">
        <f t="shared" ca="1" si="621"/>
        <v>0</v>
      </c>
      <c r="BU143" s="37">
        <f t="shared" ca="1" si="622"/>
        <v>0</v>
      </c>
      <c r="BV143" s="37">
        <f t="shared" ca="1" si="623"/>
        <v>0</v>
      </c>
      <c r="BW143" s="37">
        <f t="shared" ca="1" si="624"/>
        <v>0</v>
      </c>
      <c r="BX143" s="37">
        <f t="shared" ca="1" si="625"/>
        <v>0</v>
      </c>
      <c r="BY143" s="37">
        <f t="shared" ca="1" si="626"/>
        <v>0</v>
      </c>
      <c r="BZ143" s="37">
        <f t="shared" ca="1" si="627"/>
        <v>0</v>
      </c>
      <c r="CA143" s="19">
        <f t="shared" ca="1" si="628"/>
        <v>0</v>
      </c>
      <c r="CB143" s="33">
        <f t="shared" ca="1" si="532"/>
        <v>28.357331990878258</v>
      </c>
      <c r="CC143" s="33">
        <f t="shared" ca="1" si="533"/>
        <v>28.357331990878258</v>
      </c>
      <c r="CD143" s="24">
        <f t="shared" ca="1" si="482"/>
        <v>0</v>
      </c>
      <c r="CE143" s="34">
        <f t="shared" ca="1" si="578"/>
        <v>93.734099999999998</v>
      </c>
      <c r="CF143" s="34">
        <f t="shared" ca="1" si="579"/>
        <v>93.734099999999998</v>
      </c>
      <c r="CG143" s="45">
        <f t="shared" ca="1" si="633"/>
        <v>0</v>
      </c>
      <c r="CH143" s="5"/>
      <c r="CJ143" s="5">
        <f t="shared" ca="1" si="548"/>
        <v>200</v>
      </c>
      <c r="CK143" s="5">
        <f t="shared" ca="1" si="549"/>
        <v>209</v>
      </c>
      <c r="CL143" s="63">
        <f t="shared" ca="1" si="550"/>
        <v>-4.4999999999999929E-2</v>
      </c>
      <c r="CO143" s="5">
        <f t="shared" ca="1" si="636"/>
        <v>3456990</v>
      </c>
      <c r="CP143" s="5">
        <f t="shared" ca="1" si="636"/>
        <v>115.309</v>
      </c>
      <c r="CQ143" s="5">
        <f t="shared" ca="1" si="636"/>
        <v>270182</v>
      </c>
      <c r="CR143" s="5">
        <f t="shared" ca="1" si="636"/>
        <v>243026</v>
      </c>
      <c r="CS143" s="5">
        <f t="shared" ca="1" si="636"/>
        <v>1993.43</v>
      </c>
      <c r="CT143" s="5">
        <f t="shared" ca="1" si="636"/>
        <v>223264</v>
      </c>
      <c r="CU143" s="5">
        <f t="shared" ca="1" si="636"/>
        <v>0</v>
      </c>
      <c r="CV143" s="5">
        <f t="shared" ca="1" si="636"/>
        <v>582833</v>
      </c>
      <c r="CW143" s="5">
        <f t="shared" ca="1" si="636"/>
        <v>2135580</v>
      </c>
      <c r="CX143" s="5">
        <f t="shared" ca="1" si="636"/>
        <v>0</v>
      </c>
      <c r="CY143" s="5">
        <f t="shared" ca="1" si="636"/>
        <v>0</v>
      </c>
      <c r="CZ143" s="5">
        <f t="shared" ca="1" si="640"/>
        <v>0</v>
      </c>
      <c r="DA143" s="5"/>
      <c r="DB143" s="5">
        <f t="shared" ca="1" si="637"/>
        <v>23291.200000000001</v>
      </c>
      <c r="DC143" s="5">
        <f t="shared" ca="1" si="637"/>
        <v>17722.2</v>
      </c>
      <c r="DD143" s="5">
        <f t="shared" ca="1" si="637"/>
        <v>0</v>
      </c>
      <c r="DE143" s="5">
        <f t="shared" ca="1" si="637"/>
        <v>0</v>
      </c>
      <c r="DF143" s="5">
        <f t="shared" ca="1" si="637"/>
        <v>0</v>
      </c>
      <c r="DG143" s="5">
        <f t="shared" ca="1" si="637"/>
        <v>0</v>
      </c>
      <c r="DH143" s="5">
        <f t="shared" ca="1" si="637"/>
        <v>5568.97</v>
      </c>
      <c r="DI143" s="5">
        <f t="shared" ca="1" si="637"/>
        <v>0</v>
      </c>
      <c r="DJ143" s="5">
        <f t="shared" ca="1" si="637"/>
        <v>0</v>
      </c>
      <c r="DK143" s="5">
        <f t="shared" ca="1" si="637"/>
        <v>0</v>
      </c>
      <c r="DL143" s="5">
        <f t="shared" ca="1" si="637"/>
        <v>0</v>
      </c>
      <c r="DM143" s="5">
        <f t="shared" ca="1" si="641"/>
        <v>0</v>
      </c>
      <c r="DN143" s="5"/>
      <c r="DO143" s="5">
        <f t="shared" ca="1" si="644"/>
        <v>90.655299999999997</v>
      </c>
      <c r="DP143" s="5">
        <f t="shared" ca="1" si="644"/>
        <v>6.8440500000000002</v>
      </c>
      <c r="DQ143" s="5">
        <f t="shared" ca="1" si="644"/>
        <v>19.7639</v>
      </c>
      <c r="DR143" s="5">
        <f t="shared" ca="1" si="644"/>
        <v>14.1822</v>
      </c>
      <c r="DS143" s="5">
        <f t="shared" ca="1" si="644"/>
        <v>0.19573299999999999</v>
      </c>
      <c r="DT143" s="5">
        <f t="shared" ca="1" si="644"/>
        <v>13.386699999999999</v>
      </c>
      <c r="DU143" s="5">
        <f t="shared" ca="1" si="644"/>
        <v>2.0149400000000002</v>
      </c>
      <c r="DV143" s="5">
        <f t="shared" ca="1" si="644"/>
        <v>34.267699999999998</v>
      </c>
      <c r="DW143" s="5"/>
      <c r="DX143" s="19">
        <f t="shared" ca="1" si="483"/>
        <v>28.328683304284688</v>
      </c>
      <c r="DY143" s="19">
        <f t="shared" ca="1" si="484"/>
        <v>3.5552598118049135</v>
      </c>
      <c r="DZ143" s="19">
        <f t="shared" ca="1" si="485"/>
        <v>1.8489396757650087</v>
      </c>
      <c r="EA143" s="19">
        <f t="shared" ca="1" si="486"/>
        <v>1.6631026998188887</v>
      </c>
      <c r="EB143" s="19">
        <f t="shared" ca="1" si="487"/>
        <v>1.364166309324915E-2</v>
      </c>
      <c r="EC143" s="19">
        <f t="shared" ca="1" si="488"/>
        <v>1.5278651715140126</v>
      </c>
      <c r="ED143" s="19">
        <f t="shared" ca="1" si="489"/>
        <v>1.1169460216731617</v>
      </c>
      <c r="EE143" s="19">
        <f t="shared" ca="1" si="490"/>
        <v>3.9885079614672607</v>
      </c>
      <c r="EF143" s="19">
        <f t="shared" ca="1" si="491"/>
        <v>14.614439869311196</v>
      </c>
      <c r="EG143" s="19">
        <f t="shared" ca="1" si="492"/>
        <v>0</v>
      </c>
      <c r="EH143" s="19">
        <f t="shared" ca="1" si="493"/>
        <v>0</v>
      </c>
      <c r="EI143" s="5"/>
      <c r="EJ143" s="5"/>
      <c r="EK143" s="5"/>
      <c r="EL143" s="5">
        <f t="shared" ca="1" si="646"/>
        <v>3456990</v>
      </c>
      <c r="EM143" s="5">
        <f t="shared" ca="1" si="646"/>
        <v>115.309</v>
      </c>
      <c r="EN143" s="5">
        <f t="shared" ca="1" si="646"/>
        <v>270182</v>
      </c>
      <c r="EO143" s="5">
        <f t="shared" ca="1" si="646"/>
        <v>243026</v>
      </c>
      <c r="EP143" s="5">
        <f t="shared" ca="1" si="646"/>
        <v>1993.43</v>
      </c>
      <c r="EQ143" s="5">
        <f t="shared" ca="1" si="646"/>
        <v>223264</v>
      </c>
      <c r="ER143" s="5">
        <f t="shared" ca="1" si="646"/>
        <v>0</v>
      </c>
      <c r="ES143" s="5">
        <f t="shared" ca="1" si="646"/>
        <v>582833</v>
      </c>
      <c r="ET143" s="5">
        <f t="shared" ca="1" si="646"/>
        <v>2135580</v>
      </c>
      <c r="EU143" s="5">
        <f t="shared" ca="1" si="646"/>
        <v>0</v>
      </c>
      <c r="EV143" s="5">
        <f t="shared" ca="1" si="646"/>
        <v>0</v>
      </c>
      <c r="EW143" s="5">
        <f t="shared" ca="1" si="646"/>
        <v>0</v>
      </c>
      <c r="EX143" s="5"/>
      <c r="EY143" s="5">
        <f t="shared" ca="1" si="647"/>
        <v>23291.200000000001</v>
      </c>
      <c r="EZ143" s="5">
        <f t="shared" ca="1" si="647"/>
        <v>17722.2</v>
      </c>
      <c r="FA143" s="5">
        <f t="shared" ca="1" si="647"/>
        <v>0</v>
      </c>
      <c r="FB143" s="5">
        <f t="shared" ca="1" si="647"/>
        <v>0</v>
      </c>
      <c r="FC143" s="5">
        <f t="shared" ca="1" si="647"/>
        <v>0</v>
      </c>
      <c r="FD143" s="5">
        <f t="shared" ca="1" si="647"/>
        <v>0</v>
      </c>
      <c r="FE143" s="5">
        <f t="shared" ca="1" si="647"/>
        <v>5568.97</v>
      </c>
      <c r="FF143" s="5">
        <f t="shared" ca="1" si="647"/>
        <v>0</v>
      </c>
      <c r="FG143" s="5">
        <f t="shared" ca="1" si="647"/>
        <v>0</v>
      </c>
      <c r="FH143" s="5">
        <f t="shared" ca="1" si="647"/>
        <v>0</v>
      </c>
      <c r="FI143" s="5">
        <f t="shared" ca="1" si="647"/>
        <v>0</v>
      </c>
      <c r="FJ143" s="5">
        <f t="shared" ca="1" si="647"/>
        <v>0</v>
      </c>
      <c r="FK143" s="5"/>
      <c r="FL143" s="5">
        <f t="shared" ca="1" si="634"/>
        <v>90.655299999999997</v>
      </c>
      <c r="FM143" s="5">
        <f t="shared" ca="1" si="634"/>
        <v>6.8440500000000002</v>
      </c>
      <c r="FN143" s="5">
        <f t="shared" ca="1" si="634"/>
        <v>19.7639</v>
      </c>
      <c r="FO143" s="5">
        <f t="shared" ca="1" si="634"/>
        <v>14.1822</v>
      </c>
      <c r="FP143" s="5">
        <f t="shared" ca="1" si="634"/>
        <v>0.19573299999999999</v>
      </c>
      <c r="FQ143" s="5">
        <f t="shared" ca="1" si="634"/>
        <v>13.386699999999999</v>
      </c>
      <c r="FR143" s="5">
        <f t="shared" ca="1" si="634"/>
        <v>2.0149400000000002</v>
      </c>
      <c r="FS143" s="5">
        <f t="shared" ca="1" si="634"/>
        <v>34.267699999999998</v>
      </c>
      <c r="FT143" s="5"/>
      <c r="FU143" s="19">
        <f t="shared" ca="1" si="494"/>
        <v>28.328683304284688</v>
      </c>
      <c r="FV143" s="19">
        <f t="shared" ca="1" si="495"/>
        <v>3.5552598118049135</v>
      </c>
      <c r="FW143" s="19">
        <f t="shared" ca="1" si="496"/>
        <v>1.8489396757650087</v>
      </c>
      <c r="FX143" s="19">
        <f t="shared" ca="1" si="497"/>
        <v>1.6631026998188887</v>
      </c>
      <c r="FY143" s="19">
        <f t="shared" ca="1" si="498"/>
        <v>1.364166309324915E-2</v>
      </c>
      <c r="FZ143" s="19">
        <f t="shared" ca="1" si="499"/>
        <v>1.5278651715140126</v>
      </c>
      <c r="GA143" s="19">
        <f t="shared" ca="1" si="500"/>
        <v>1.1169460216731617</v>
      </c>
      <c r="GB143" s="19">
        <f t="shared" ca="1" si="501"/>
        <v>3.9885079614672607</v>
      </c>
      <c r="GC143" s="19">
        <f t="shared" ca="1" si="502"/>
        <v>14.614439869311196</v>
      </c>
      <c r="GD143" s="19">
        <f t="shared" ca="1" si="503"/>
        <v>0</v>
      </c>
      <c r="GE143" s="19">
        <f t="shared" ca="1" si="504"/>
        <v>0</v>
      </c>
      <c r="GF143" s="5"/>
      <c r="GG143" s="5"/>
      <c r="GH143" s="5"/>
      <c r="GI143" s="5">
        <f t="shared" ca="1" si="638"/>
        <v>3496150</v>
      </c>
      <c r="GJ143" s="5">
        <f t="shared" ca="1" si="638"/>
        <v>96.976600000000005</v>
      </c>
      <c r="GK143" s="5">
        <f t="shared" ca="1" si="638"/>
        <v>271016</v>
      </c>
      <c r="GL143" s="5">
        <f t="shared" ca="1" si="638"/>
        <v>369946</v>
      </c>
      <c r="GM143" s="5">
        <f t="shared" ca="1" si="638"/>
        <v>37582.400000000001</v>
      </c>
      <c r="GN143" s="5">
        <f t="shared" ca="1" si="638"/>
        <v>99090.2</v>
      </c>
      <c r="GO143" s="5">
        <f t="shared" ca="1" si="638"/>
        <v>0</v>
      </c>
      <c r="GP143" s="5">
        <f t="shared" ca="1" si="638"/>
        <v>582835</v>
      </c>
      <c r="GQ143" s="5">
        <f t="shared" ca="1" si="638"/>
        <v>2135580</v>
      </c>
      <c r="GR143" s="5">
        <f t="shared" ca="1" si="638"/>
        <v>0</v>
      </c>
      <c r="GS143" s="5">
        <f t="shared" ca="1" si="638"/>
        <v>0</v>
      </c>
      <c r="GT143" s="5">
        <f t="shared" ca="1" si="642"/>
        <v>0</v>
      </c>
      <c r="GU143" s="5"/>
      <c r="GV143" s="5">
        <f t="shared" ca="1" si="639"/>
        <v>22097.9</v>
      </c>
      <c r="GW143" s="5">
        <f t="shared" ca="1" si="639"/>
        <v>16530.5</v>
      </c>
      <c r="GX143" s="5">
        <f t="shared" ca="1" si="639"/>
        <v>0</v>
      </c>
      <c r="GY143" s="5">
        <f t="shared" ca="1" si="639"/>
        <v>0</v>
      </c>
      <c r="GZ143" s="5">
        <f t="shared" ca="1" si="639"/>
        <v>0</v>
      </c>
      <c r="HA143" s="5">
        <f t="shared" ca="1" si="639"/>
        <v>0</v>
      </c>
      <c r="HB143" s="5">
        <f t="shared" ca="1" si="639"/>
        <v>5567.39</v>
      </c>
      <c r="HC143" s="5">
        <f t="shared" ca="1" si="639"/>
        <v>0</v>
      </c>
      <c r="HD143" s="5">
        <f t="shared" ca="1" si="639"/>
        <v>0</v>
      </c>
      <c r="HE143" s="5">
        <f t="shared" ca="1" si="639"/>
        <v>0</v>
      </c>
      <c r="HF143" s="5">
        <f t="shared" ca="1" si="639"/>
        <v>0</v>
      </c>
      <c r="HG143" s="5">
        <f t="shared" ca="1" si="643"/>
        <v>0</v>
      </c>
      <c r="HH143" s="5"/>
      <c r="HI143" s="5">
        <f t="shared" ca="1" si="645"/>
        <v>93.734099999999998</v>
      </c>
      <c r="HJ143" s="5">
        <f t="shared" ca="1" si="645"/>
        <v>6.5027100000000004</v>
      </c>
      <c r="HK143" s="5">
        <f t="shared" ca="1" si="645"/>
        <v>20.3705</v>
      </c>
      <c r="HL143" s="5">
        <f t="shared" ca="1" si="645"/>
        <v>21.482399999999998</v>
      </c>
      <c r="HM143" s="5">
        <f t="shared" ca="1" si="645"/>
        <v>2.8985799999999999</v>
      </c>
      <c r="HN143" s="5">
        <f t="shared" ca="1" si="645"/>
        <v>6.1978099999999996</v>
      </c>
      <c r="HO143" s="5">
        <f t="shared" ca="1" si="645"/>
        <v>2.0143800000000001</v>
      </c>
      <c r="HP143" s="5">
        <f t="shared" ca="1" si="645"/>
        <v>34.267800000000001</v>
      </c>
      <c r="HQ143" s="5"/>
      <c r="HR143" s="19">
        <f t="shared" ca="1" si="535"/>
        <v>28.357331990878258</v>
      </c>
      <c r="HS143" s="19">
        <f t="shared" ca="1" si="536"/>
        <v>3.316119858559254</v>
      </c>
      <c r="HT143" s="19">
        <f t="shared" ca="1" si="537"/>
        <v>1.8546469978278701</v>
      </c>
      <c r="HU143" s="19">
        <f t="shared" ca="1" si="538"/>
        <v>2.5316558367713684</v>
      </c>
      <c r="HV143" s="19">
        <f t="shared" ca="1" si="539"/>
        <v>0.25718808236844376</v>
      </c>
      <c r="HW143" s="19">
        <f t="shared" ca="1" si="540"/>
        <v>0.67810513749801937</v>
      </c>
      <c r="HX143" s="19">
        <f t="shared" ca="1" si="541"/>
        <v>1.1166291273975157</v>
      </c>
      <c r="HY143" s="19">
        <f t="shared" ca="1" si="542"/>
        <v>3.9885216480909125</v>
      </c>
      <c r="HZ143" s="19">
        <f t="shared" ca="1" si="543"/>
        <v>14.614439869311196</v>
      </c>
      <c r="IA143" s="19">
        <f t="shared" ca="1" si="544"/>
        <v>0</v>
      </c>
      <c r="IB143" s="19">
        <f t="shared" ca="1" si="545"/>
        <v>0</v>
      </c>
      <c r="IC143" s="5"/>
      <c r="ID143" s="5"/>
      <c r="IE143" s="5"/>
      <c r="IF143" s="5">
        <f t="shared" ca="1" si="648"/>
        <v>3496150</v>
      </c>
      <c r="IG143" s="5">
        <f t="shared" ca="1" si="648"/>
        <v>96.976600000000005</v>
      </c>
      <c r="IH143" s="5">
        <f t="shared" ca="1" si="648"/>
        <v>271016</v>
      </c>
      <c r="II143" s="5">
        <f t="shared" ca="1" si="648"/>
        <v>369946</v>
      </c>
      <c r="IJ143" s="5">
        <f t="shared" ca="1" si="648"/>
        <v>37582.400000000001</v>
      </c>
      <c r="IK143" s="5">
        <f t="shared" ca="1" si="648"/>
        <v>99090.2</v>
      </c>
      <c r="IL143" s="5">
        <f t="shared" ca="1" si="648"/>
        <v>0</v>
      </c>
      <c r="IM143" s="5">
        <f t="shared" ca="1" si="648"/>
        <v>582835</v>
      </c>
      <c r="IN143" s="5">
        <f t="shared" ca="1" si="648"/>
        <v>2135580</v>
      </c>
      <c r="IO143" s="5">
        <f t="shared" ca="1" si="648"/>
        <v>0</v>
      </c>
      <c r="IP143" s="5">
        <f t="shared" ca="1" si="648"/>
        <v>0</v>
      </c>
      <c r="IQ143" s="5">
        <f t="shared" ca="1" si="648"/>
        <v>0</v>
      </c>
      <c r="IR143" s="5"/>
      <c r="IS143" s="5">
        <f t="shared" ca="1" si="649"/>
        <v>22097.9</v>
      </c>
      <c r="IT143" s="5">
        <f t="shared" ca="1" si="649"/>
        <v>16530.5</v>
      </c>
      <c r="IU143" s="5">
        <f t="shared" ca="1" si="649"/>
        <v>0</v>
      </c>
      <c r="IV143" s="5">
        <f t="shared" ca="1" si="649"/>
        <v>0</v>
      </c>
      <c r="IW143" s="5">
        <f t="shared" ca="1" si="649"/>
        <v>0</v>
      </c>
      <c r="IX143" s="5">
        <f t="shared" ca="1" si="649"/>
        <v>0</v>
      </c>
      <c r="IY143" s="5">
        <f t="shared" ca="1" si="649"/>
        <v>5567.39</v>
      </c>
      <c r="IZ143" s="5">
        <f t="shared" ca="1" si="649"/>
        <v>0</v>
      </c>
      <c r="JA143" s="5">
        <f t="shared" ca="1" si="649"/>
        <v>0</v>
      </c>
      <c r="JB143" s="5">
        <f t="shared" ca="1" si="649"/>
        <v>0</v>
      </c>
      <c r="JC143" s="5">
        <f t="shared" ca="1" si="649"/>
        <v>0</v>
      </c>
      <c r="JD143" s="5">
        <f t="shared" ca="1" si="649"/>
        <v>0</v>
      </c>
      <c r="JE143" s="5"/>
      <c r="JF143" s="5">
        <f t="shared" ca="1" si="635"/>
        <v>93.734099999999998</v>
      </c>
      <c r="JG143" s="5">
        <f t="shared" ca="1" si="635"/>
        <v>6.5027100000000004</v>
      </c>
      <c r="JH143" s="5">
        <f t="shared" ca="1" si="635"/>
        <v>20.3705</v>
      </c>
      <c r="JI143" s="5">
        <f t="shared" ca="1" si="635"/>
        <v>21.482399999999998</v>
      </c>
      <c r="JJ143" s="5">
        <f t="shared" ca="1" si="635"/>
        <v>2.8985799999999999</v>
      </c>
      <c r="JK143" s="5">
        <f t="shared" ca="1" si="635"/>
        <v>6.1978099999999996</v>
      </c>
      <c r="JL143" s="5">
        <f t="shared" ca="1" si="635"/>
        <v>2.0143800000000001</v>
      </c>
      <c r="JM143" s="5">
        <f t="shared" ca="1" si="635"/>
        <v>34.267800000000001</v>
      </c>
      <c r="JN143" s="5"/>
      <c r="JO143" s="19">
        <f t="shared" ca="1" si="505"/>
        <v>28.357331990878258</v>
      </c>
      <c r="JP143" s="19">
        <f t="shared" ca="1" si="506"/>
        <v>3.316119858559254</v>
      </c>
      <c r="JQ143" s="19">
        <f t="shared" ca="1" si="507"/>
        <v>1.8546469978278701</v>
      </c>
      <c r="JR143" s="19">
        <f t="shared" ca="1" si="508"/>
        <v>2.5316558367713684</v>
      </c>
      <c r="JS143" s="19">
        <f t="shared" ca="1" si="509"/>
        <v>0.25718808236844376</v>
      </c>
      <c r="JT143" s="19">
        <f t="shared" ca="1" si="510"/>
        <v>0.67810513749801937</v>
      </c>
      <c r="JU143" s="19">
        <f t="shared" ca="1" si="511"/>
        <v>1.1166291273975157</v>
      </c>
      <c r="JV143" s="19">
        <f t="shared" ca="1" si="512"/>
        <v>3.9885216480909125</v>
      </c>
      <c r="JW143" s="19">
        <f t="shared" ca="1" si="513"/>
        <v>14.614439869311196</v>
      </c>
      <c r="JX143" s="19">
        <f t="shared" ca="1" si="514"/>
        <v>0</v>
      </c>
      <c r="JY143" s="19">
        <f t="shared" ca="1" si="515"/>
        <v>0</v>
      </c>
    </row>
    <row r="144" spans="1:285" ht="15" customHeight="1" x14ac:dyDescent="0.25">
      <c r="A144" s="5">
        <f>IF('Old Results'!E124='New Results'!E124,'New Results'!E124,"0")</f>
        <v>498589</v>
      </c>
      <c r="B144" s="5">
        <f t="shared" si="561"/>
        <v>0</v>
      </c>
      <c r="C144" s="27">
        <f t="shared" si="413"/>
        <v>123</v>
      </c>
      <c r="D144" s="41" t="str">
        <f>'Old Results'!C124</f>
        <v>0408906-OffLrg-HVACChWdeltaT</v>
      </c>
      <c r="E144" s="41" t="str">
        <f>'New Results'!C124</f>
        <v>0408906-OffLrg-HVACChWdeltaT</v>
      </c>
      <c r="F144" s="5">
        <f t="shared" ca="1" si="580"/>
        <v>0</v>
      </c>
      <c r="G144" s="5">
        <f t="shared" ca="1" si="581"/>
        <v>0</v>
      </c>
      <c r="H144" s="5">
        <f t="shared" ca="1" si="582"/>
        <v>0</v>
      </c>
      <c r="I144" s="5">
        <f t="shared" ca="1" si="583"/>
        <v>0</v>
      </c>
      <c r="J144" s="5">
        <f t="shared" ca="1" si="584"/>
        <v>0</v>
      </c>
      <c r="K144" s="5">
        <f t="shared" ca="1" si="585"/>
        <v>0</v>
      </c>
      <c r="L144" s="5">
        <f t="shared" ca="1" si="586"/>
        <v>0</v>
      </c>
      <c r="M144" s="5">
        <f t="shared" ca="1" si="587"/>
        <v>0</v>
      </c>
      <c r="N144" s="5">
        <f t="shared" ca="1" si="588"/>
        <v>0</v>
      </c>
      <c r="O144" s="5">
        <f t="shared" ca="1" si="589"/>
        <v>0</v>
      </c>
      <c r="P144" s="5">
        <f t="shared" ca="1" si="590"/>
        <v>0</v>
      </c>
      <c r="Q144" s="5">
        <f t="shared" ca="1" si="590"/>
        <v>0</v>
      </c>
      <c r="R144" s="5">
        <f t="shared" ca="1" si="591"/>
        <v>0</v>
      </c>
      <c r="S144" s="5">
        <f t="shared" ca="1" si="592"/>
        <v>0</v>
      </c>
      <c r="T144" s="5">
        <f t="shared" ca="1" si="593"/>
        <v>0</v>
      </c>
      <c r="U144" s="5">
        <f t="shared" ca="1" si="594"/>
        <v>0</v>
      </c>
      <c r="V144" s="5">
        <f t="shared" ca="1" si="595"/>
        <v>0</v>
      </c>
      <c r="W144" s="5">
        <f t="shared" ca="1" si="596"/>
        <v>0</v>
      </c>
      <c r="X144" s="5">
        <f t="shared" ca="1" si="597"/>
        <v>0</v>
      </c>
      <c r="Y144" s="5">
        <f t="shared" ca="1" si="598"/>
        <v>0</v>
      </c>
      <c r="Z144" s="5">
        <f t="shared" ca="1" si="599"/>
        <v>0</v>
      </c>
      <c r="AA144" s="5">
        <f t="shared" ca="1" si="600"/>
        <v>0</v>
      </c>
      <c r="AB144" s="5">
        <f t="shared" ca="1" si="601"/>
        <v>0</v>
      </c>
      <c r="AC144" s="5">
        <f t="shared" ca="1" si="601"/>
        <v>0</v>
      </c>
      <c r="AD144" s="37">
        <f t="shared" ca="1" si="602"/>
        <v>0</v>
      </c>
      <c r="AE144" s="37">
        <f t="shared" ca="1" si="603"/>
        <v>0</v>
      </c>
      <c r="AF144" s="37">
        <f t="shared" ca="1" si="604"/>
        <v>0</v>
      </c>
      <c r="AG144" s="37">
        <f t="shared" ca="1" si="605"/>
        <v>0</v>
      </c>
      <c r="AH144" s="37">
        <f t="shared" ca="1" si="606"/>
        <v>0</v>
      </c>
      <c r="AI144" s="37">
        <f t="shared" ca="1" si="607"/>
        <v>0</v>
      </c>
      <c r="AJ144" s="37">
        <f t="shared" ca="1" si="608"/>
        <v>0</v>
      </c>
      <c r="AK144" s="37">
        <f t="shared" ca="1" si="609"/>
        <v>0</v>
      </c>
      <c r="AL144" s="33">
        <f t="shared" ca="1" si="631"/>
        <v>28.556525394663741</v>
      </c>
      <c r="AM144" s="33">
        <f t="shared" ca="1" si="632"/>
        <v>28.556525394663741</v>
      </c>
      <c r="AN144" s="24">
        <f t="shared" ca="1" si="462"/>
        <v>0</v>
      </c>
      <c r="AO144" s="34">
        <f t="shared" ca="1" si="576"/>
        <v>92.882499999999993</v>
      </c>
      <c r="AP144" s="34">
        <f t="shared" ca="1" si="577"/>
        <v>92.882499999999993</v>
      </c>
      <c r="AQ144" s="45">
        <f t="shared" ca="1" si="546"/>
        <v>0</v>
      </c>
      <c r="AR144" s="34">
        <f t="shared" ca="1" si="629"/>
        <v>0.9</v>
      </c>
      <c r="AS144" s="34">
        <f t="shared" ca="1" si="630"/>
        <v>0.9</v>
      </c>
      <c r="AT144" s="47">
        <f t="shared" ca="1" si="547"/>
        <v>0</v>
      </c>
      <c r="AU144" s="5"/>
      <c r="AV144" s="5">
        <f t="shared" ca="1" si="520"/>
        <v>0</v>
      </c>
      <c r="AW144" s="5">
        <f t="shared" ca="1" si="521"/>
        <v>0</v>
      </c>
      <c r="AX144" s="5">
        <f t="shared" ca="1" si="522"/>
        <v>0</v>
      </c>
      <c r="AY144" s="5">
        <f t="shared" ca="1" si="523"/>
        <v>0</v>
      </c>
      <c r="AZ144" s="5">
        <f t="shared" ca="1" si="524"/>
        <v>0</v>
      </c>
      <c r="BA144" s="5">
        <f t="shared" ca="1" si="525"/>
        <v>0</v>
      </c>
      <c r="BB144" s="5">
        <f t="shared" ca="1" si="526"/>
        <v>0</v>
      </c>
      <c r="BC144" s="5">
        <f t="shared" ca="1" si="527"/>
        <v>0</v>
      </c>
      <c r="BD144" s="5">
        <f t="shared" ca="1" si="528"/>
        <v>0</v>
      </c>
      <c r="BE144" s="5">
        <f t="shared" ca="1" si="529"/>
        <v>0</v>
      </c>
      <c r="BF144" s="5">
        <f t="shared" ca="1" si="530"/>
        <v>0</v>
      </c>
      <c r="BG144" s="5">
        <f t="shared" ca="1" si="531"/>
        <v>0</v>
      </c>
      <c r="BH144" s="5">
        <f t="shared" ca="1" si="610"/>
        <v>0</v>
      </c>
      <c r="BI144" s="5">
        <f t="shared" ca="1" si="611"/>
        <v>0</v>
      </c>
      <c r="BJ144" s="5">
        <f t="shared" ca="1" si="612"/>
        <v>0</v>
      </c>
      <c r="BK144" s="5">
        <f t="shared" ca="1" si="613"/>
        <v>0</v>
      </c>
      <c r="BL144" s="5">
        <f t="shared" ca="1" si="614"/>
        <v>0</v>
      </c>
      <c r="BM144" s="5">
        <f t="shared" ca="1" si="615"/>
        <v>0</v>
      </c>
      <c r="BN144" s="5">
        <f t="shared" ca="1" si="616"/>
        <v>0</v>
      </c>
      <c r="BO144" s="5">
        <f t="shared" ca="1" si="617"/>
        <v>0</v>
      </c>
      <c r="BP144" s="5">
        <f t="shared" ca="1" si="618"/>
        <v>0</v>
      </c>
      <c r="BQ144" s="5">
        <f t="shared" ca="1" si="619"/>
        <v>0</v>
      </c>
      <c r="BR144" s="5">
        <f t="shared" ca="1" si="620"/>
        <v>0</v>
      </c>
      <c r="BS144" s="5">
        <f t="shared" ca="1" si="620"/>
        <v>0</v>
      </c>
      <c r="BT144" s="37">
        <f t="shared" ca="1" si="621"/>
        <v>0</v>
      </c>
      <c r="BU144" s="37">
        <f t="shared" ca="1" si="622"/>
        <v>0</v>
      </c>
      <c r="BV144" s="37">
        <f t="shared" ca="1" si="623"/>
        <v>0</v>
      </c>
      <c r="BW144" s="37">
        <f t="shared" ca="1" si="624"/>
        <v>0</v>
      </c>
      <c r="BX144" s="37">
        <f t="shared" ca="1" si="625"/>
        <v>0</v>
      </c>
      <c r="BY144" s="37">
        <f t="shared" ca="1" si="626"/>
        <v>0</v>
      </c>
      <c r="BZ144" s="37">
        <f t="shared" ca="1" si="627"/>
        <v>0</v>
      </c>
      <c r="CA144" s="19">
        <f t="shared" ca="1" si="628"/>
        <v>0</v>
      </c>
      <c r="CB144" s="33">
        <f t="shared" ca="1" si="532"/>
        <v>28.357331990878258</v>
      </c>
      <c r="CC144" s="33">
        <f t="shared" ca="1" si="533"/>
        <v>28.357331990878258</v>
      </c>
      <c r="CD144" s="24">
        <f t="shared" ca="1" si="482"/>
        <v>0</v>
      </c>
      <c r="CE144" s="34">
        <f t="shared" ca="1" si="578"/>
        <v>93.734099999999998</v>
      </c>
      <c r="CF144" s="34">
        <f t="shared" ca="1" si="579"/>
        <v>93.734099999999998</v>
      </c>
      <c r="CG144" s="45">
        <f t="shared" ca="1" si="633"/>
        <v>0</v>
      </c>
      <c r="CH144" s="5"/>
      <c r="CJ144" s="5">
        <f t="shared" ca="1" si="548"/>
        <v>197</v>
      </c>
      <c r="CK144" s="5">
        <f t="shared" ca="1" si="549"/>
        <v>189</v>
      </c>
      <c r="CL144" s="63">
        <f t="shared" ca="1" si="550"/>
        <v>4.0609137055837574E-2</v>
      </c>
      <c r="CO144" s="5">
        <f t="shared" ca="1" si="636"/>
        <v>3490120</v>
      </c>
      <c r="CP144" s="5">
        <f t="shared" ca="1" si="636"/>
        <v>115.346</v>
      </c>
      <c r="CQ144" s="5">
        <f t="shared" ca="1" si="636"/>
        <v>296628</v>
      </c>
      <c r="CR144" s="5">
        <f t="shared" ca="1" si="636"/>
        <v>242900</v>
      </c>
      <c r="CS144" s="5">
        <f t="shared" ca="1" si="636"/>
        <v>1752.46</v>
      </c>
      <c r="CT144" s="5">
        <f t="shared" ca="1" si="636"/>
        <v>230306</v>
      </c>
      <c r="CU144" s="5">
        <f t="shared" ca="1" si="636"/>
        <v>0</v>
      </c>
      <c r="CV144" s="5">
        <f t="shared" ca="1" si="636"/>
        <v>582833</v>
      </c>
      <c r="CW144" s="5">
        <f t="shared" ca="1" si="636"/>
        <v>2135580</v>
      </c>
      <c r="CX144" s="5">
        <f t="shared" ca="1" si="636"/>
        <v>0</v>
      </c>
      <c r="CY144" s="5">
        <f t="shared" ca="1" si="636"/>
        <v>0</v>
      </c>
      <c r="CZ144" s="5">
        <f t="shared" ca="1" si="640"/>
        <v>0</v>
      </c>
      <c r="DA144" s="5"/>
      <c r="DB144" s="5">
        <f t="shared" ca="1" si="637"/>
        <v>23296.799999999999</v>
      </c>
      <c r="DC144" s="5">
        <f t="shared" ca="1" si="637"/>
        <v>17727.8</v>
      </c>
      <c r="DD144" s="5">
        <f t="shared" ca="1" si="637"/>
        <v>0</v>
      </c>
      <c r="DE144" s="5">
        <f t="shared" ca="1" si="637"/>
        <v>0</v>
      </c>
      <c r="DF144" s="5">
        <f t="shared" ca="1" si="637"/>
        <v>0</v>
      </c>
      <c r="DG144" s="5">
        <f t="shared" ca="1" si="637"/>
        <v>0</v>
      </c>
      <c r="DH144" s="5">
        <f t="shared" ca="1" si="637"/>
        <v>5568.97</v>
      </c>
      <c r="DI144" s="5">
        <f t="shared" ca="1" si="637"/>
        <v>0</v>
      </c>
      <c r="DJ144" s="5">
        <f t="shared" ca="1" si="637"/>
        <v>0</v>
      </c>
      <c r="DK144" s="5">
        <f t="shared" ca="1" si="637"/>
        <v>0</v>
      </c>
      <c r="DL144" s="5">
        <f t="shared" ca="1" si="637"/>
        <v>0</v>
      </c>
      <c r="DM144" s="5">
        <f t="shared" ca="1" si="641"/>
        <v>0</v>
      </c>
      <c r="DN144" s="5"/>
      <c r="DO144" s="5">
        <f t="shared" ca="1" si="644"/>
        <v>92.882499999999993</v>
      </c>
      <c r="DP144" s="5">
        <f t="shared" ca="1" si="644"/>
        <v>6.8459000000000003</v>
      </c>
      <c r="DQ144" s="5">
        <f t="shared" ca="1" si="644"/>
        <v>21.602399999999999</v>
      </c>
      <c r="DR144" s="5">
        <f t="shared" ca="1" si="644"/>
        <v>14.174300000000001</v>
      </c>
      <c r="DS144" s="5">
        <f t="shared" ca="1" si="644"/>
        <v>0.180537</v>
      </c>
      <c r="DT144" s="5">
        <f t="shared" ca="1" si="644"/>
        <v>13.796799999999999</v>
      </c>
      <c r="DU144" s="5">
        <f t="shared" ca="1" si="644"/>
        <v>2.0149400000000002</v>
      </c>
      <c r="DV144" s="5">
        <f t="shared" ca="1" si="644"/>
        <v>34.267699999999998</v>
      </c>
      <c r="DW144" s="5"/>
      <c r="DX144" s="19">
        <f t="shared" ca="1" si="483"/>
        <v>28.556525394663741</v>
      </c>
      <c r="DY144" s="19">
        <f t="shared" ca="1" si="484"/>
        <v>3.556383234592019</v>
      </c>
      <c r="DZ144" s="19">
        <f t="shared" ca="1" si="485"/>
        <v>2.0299179003146883</v>
      </c>
      <c r="EA144" s="19">
        <f t="shared" ca="1" si="486"/>
        <v>1.6622404425288162</v>
      </c>
      <c r="EB144" s="19">
        <f t="shared" ca="1" si="487"/>
        <v>1.1992630242544459E-2</v>
      </c>
      <c r="EC144" s="19">
        <f t="shared" ca="1" si="488"/>
        <v>1.5760557733925136</v>
      </c>
      <c r="ED144" s="19">
        <f t="shared" ca="1" si="489"/>
        <v>1.1169460216731617</v>
      </c>
      <c r="EE144" s="19">
        <f t="shared" ca="1" si="490"/>
        <v>3.9885079614672607</v>
      </c>
      <c r="EF144" s="19">
        <f t="shared" ca="1" si="491"/>
        <v>14.614439869311196</v>
      </c>
      <c r="EG144" s="19">
        <f t="shared" ca="1" si="492"/>
        <v>0</v>
      </c>
      <c r="EH144" s="19">
        <f t="shared" ca="1" si="493"/>
        <v>0</v>
      </c>
      <c r="EI144" s="5"/>
      <c r="EJ144" s="5"/>
      <c r="EK144" s="5"/>
      <c r="EL144" s="5">
        <f t="shared" ca="1" si="646"/>
        <v>3490120</v>
      </c>
      <c r="EM144" s="5">
        <f t="shared" ca="1" si="646"/>
        <v>115.346</v>
      </c>
      <c r="EN144" s="5">
        <f t="shared" ca="1" si="646"/>
        <v>296628</v>
      </c>
      <c r="EO144" s="5">
        <f t="shared" ca="1" si="646"/>
        <v>242900</v>
      </c>
      <c r="EP144" s="5">
        <f t="shared" ca="1" si="646"/>
        <v>1752.46</v>
      </c>
      <c r="EQ144" s="5">
        <f t="shared" ca="1" si="646"/>
        <v>230306</v>
      </c>
      <c r="ER144" s="5">
        <f t="shared" ca="1" si="646"/>
        <v>0</v>
      </c>
      <c r="ES144" s="5">
        <f t="shared" ca="1" si="646"/>
        <v>582833</v>
      </c>
      <c r="ET144" s="5">
        <f t="shared" ca="1" si="646"/>
        <v>2135580</v>
      </c>
      <c r="EU144" s="5">
        <f t="shared" ca="1" si="646"/>
        <v>0</v>
      </c>
      <c r="EV144" s="5">
        <f t="shared" ca="1" si="646"/>
        <v>0</v>
      </c>
      <c r="EW144" s="5">
        <f t="shared" ca="1" si="646"/>
        <v>0</v>
      </c>
      <c r="EX144" s="5"/>
      <c r="EY144" s="5">
        <f t="shared" ca="1" si="647"/>
        <v>23296.799999999999</v>
      </c>
      <c r="EZ144" s="5">
        <f t="shared" ca="1" si="647"/>
        <v>17727.8</v>
      </c>
      <c r="FA144" s="5">
        <f t="shared" ca="1" si="647"/>
        <v>0</v>
      </c>
      <c r="FB144" s="5">
        <f t="shared" ca="1" si="647"/>
        <v>0</v>
      </c>
      <c r="FC144" s="5">
        <f t="shared" ca="1" si="647"/>
        <v>0</v>
      </c>
      <c r="FD144" s="5">
        <f t="shared" ca="1" si="647"/>
        <v>0</v>
      </c>
      <c r="FE144" s="5">
        <f t="shared" ca="1" si="647"/>
        <v>5568.97</v>
      </c>
      <c r="FF144" s="5">
        <f t="shared" ca="1" si="647"/>
        <v>0</v>
      </c>
      <c r="FG144" s="5">
        <f t="shared" ca="1" si="647"/>
        <v>0</v>
      </c>
      <c r="FH144" s="5">
        <f t="shared" ca="1" si="647"/>
        <v>0</v>
      </c>
      <c r="FI144" s="5">
        <f t="shared" ca="1" si="647"/>
        <v>0</v>
      </c>
      <c r="FJ144" s="5">
        <f t="shared" ca="1" si="647"/>
        <v>0</v>
      </c>
      <c r="FK144" s="5"/>
      <c r="FL144" s="5">
        <f t="shared" ca="1" si="634"/>
        <v>92.882499999999993</v>
      </c>
      <c r="FM144" s="5">
        <f t="shared" ca="1" si="634"/>
        <v>6.8459000000000003</v>
      </c>
      <c r="FN144" s="5">
        <f t="shared" ca="1" si="634"/>
        <v>21.602399999999999</v>
      </c>
      <c r="FO144" s="5">
        <f t="shared" ca="1" si="634"/>
        <v>14.174300000000001</v>
      </c>
      <c r="FP144" s="5">
        <f t="shared" ca="1" si="634"/>
        <v>0.180537</v>
      </c>
      <c r="FQ144" s="5">
        <f t="shared" ca="1" si="634"/>
        <v>13.796799999999999</v>
      </c>
      <c r="FR144" s="5">
        <f t="shared" ca="1" si="634"/>
        <v>2.0149400000000002</v>
      </c>
      <c r="FS144" s="5">
        <f t="shared" ca="1" si="634"/>
        <v>34.267699999999998</v>
      </c>
      <c r="FT144" s="5"/>
      <c r="FU144" s="19">
        <f t="shared" ca="1" si="494"/>
        <v>28.556525394663741</v>
      </c>
      <c r="FV144" s="19">
        <f t="shared" ca="1" si="495"/>
        <v>3.556383234592019</v>
      </c>
      <c r="FW144" s="19">
        <f t="shared" ca="1" si="496"/>
        <v>2.0299179003146883</v>
      </c>
      <c r="FX144" s="19">
        <f t="shared" ca="1" si="497"/>
        <v>1.6622404425288162</v>
      </c>
      <c r="FY144" s="19">
        <f t="shared" ca="1" si="498"/>
        <v>1.1992630242544459E-2</v>
      </c>
      <c r="FZ144" s="19">
        <f t="shared" ca="1" si="499"/>
        <v>1.5760557733925136</v>
      </c>
      <c r="GA144" s="19">
        <f t="shared" ca="1" si="500"/>
        <v>1.1169460216731617</v>
      </c>
      <c r="GB144" s="19">
        <f t="shared" ca="1" si="501"/>
        <v>3.9885079614672607</v>
      </c>
      <c r="GC144" s="19">
        <f t="shared" ca="1" si="502"/>
        <v>14.614439869311196</v>
      </c>
      <c r="GD144" s="19">
        <f t="shared" ca="1" si="503"/>
        <v>0</v>
      </c>
      <c r="GE144" s="19">
        <f t="shared" ca="1" si="504"/>
        <v>0</v>
      </c>
      <c r="GF144" s="5"/>
      <c r="GG144" s="5"/>
      <c r="GH144" s="5"/>
      <c r="GI144" s="5">
        <f t="shared" ca="1" si="638"/>
        <v>3496150</v>
      </c>
      <c r="GJ144" s="5">
        <f t="shared" ca="1" si="638"/>
        <v>96.976600000000005</v>
      </c>
      <c r="GK144" s="5">
        <f t="shared" ca="1" si="638"/>
        <v>271016</v>
      </c>
      <c r="GL144" s="5">
        <f t="shared" ca="1" si="638"/>
        <v>369946</v>
      </c>
      <c r="GM144" s="5">
        <f t="shared" ca="1" si="638"/>
        <v>37582.400000000001</v>
      </c>
      <c r="GN144" s="5">
        <f t="shared" ca="1" si="638"/>
        <v>99090.2</v>
      </c>
      <c r="GO144" s="5">
        <f t="shared" ca="1" si="638"/>
        <v>0</v>
      </c>
      <c r="GP144" s="5">
        <f t="shared" ca="1" si="638"/>
        <v>582835</v>
      </c>
      <c r="GQ144" s="5">
        <f t="shared" ca="1" si="638"/>
        <v>2135580</v>
      </c>
      <c r="GR144" s="5">
        <f t="shared" ca="1" si="638"/>
        <v>0</v>
      </c>
      <c r="GS144" s="5">
        <f t="shared" ca="1" si="638"/>
        <v>0</v>
      </c>
      <c r="GT144" s="5">
        <f t="shared" ca="1" si="642"/>
        <v>0</v>
      </c>
      <c r="GU144" s="5"/>
      <c r="GV144" s="5">
        <f t="shared" ca="1" si="639"/>
        <v>22097.9</v>
      </c>
      <c r="GW144" s="5">
        <f t="shared" ca="1" si="639"/>
        <v>16530.5</v>
      </c>
      <c r="GX144" s="5">
        <f t="shared" ca="1" si="639"/>
        <v>0</v>
      </c>
      <c r="GY144" s="5">
        <f t="shared" ca="1" si="639"/>
        <v>0</v>
      </c>
      <c r="GZ144" s="5">
        <f t="shared" ca="1" si="639"/>
        <v>0</v>
      </c>
      <c r="HA144" s="5">
        <f t="shared" ca="1" si="639"/>
        <v>0</v>
      </c>
      <c r="HB144" s="5">
        <f t="shared" ca="1" si="639"/>
        <v>5567.39</v>
      </c>
      <c r="HC144" s="5">
        <f t="shared" ca="1" si="639"/>
        <v>0</v>
      </c>
      <c r="HD144" s="5">
        <f t="shared" ca="1" si="639"/>
        <v>0</v>
      </c>
      <c r="HE144" s="5">
        <f t="shared" ca="1" si="639"/>
        <v>0</v>
      </c>
      <c r="HF144" s="5">
        <f t="shared" ca="1" si="639"/>
        <v>0</v>
      </c>
      <c r="HG144" s="5">
        <f t="shared" ca="1" si="643"/>
        <v>0</v>
      </c>
      <c r="HH144" s="5"/>
      <c r="HI144" s="5">
        <f t="shared" ca="1" si="645"/>
        <v>93.734099999999998</v>
      </c>
      <c r="HJ144" s="5">
        <f t="shared" ca="1" si="645"/>
        <v>6.5027100000000004</v>
      </c>
      <c r="HK144" s="5">
        <f t="shared" ca="1" si="645"/>
        <v>20.3705</v>
      </c>
      <c r="HL144" s="5">
        <f t="shared" ca="1" si="645"/>
        <v>21.482399999999998</v>
      </c>
      <c r="HM144" s="5">
        <f t="shared" ca="1" si="645"/>
        <v>2.8985799999999999</v>
      </c>
      <c r="HN144" s="5">
        <f t="shared" ca="1" si="645"/>
        <v>6.1978099999999996</v>
      </c>
      <c r="HO144" s="5">
        <f t="shared" ca="1" si="645"/>
        <v>2.0143800000000001</v>
      </c>
      <c r="HP144" s="5">
        <f t="shared" ca="1" si="645"/>
        <v>34.267800000000001</v>
      </c>
      <c r="HQ144" s="5"/>
      <c r="HR144" s="19">
        <f t="shared" ca="1" si="535"/>
        <v>28.357331990878258</v>
      </c>
      <c r="HS144" s="19">
        <f t="shared" ca="1" si="536"/>
        <v>3.316119858559254</v>
      </c>
      <c r="HT144" s="19">
        <f t="shared" ca="1" si="537"/>
        <v>1.8546469978278701</v>
      </c>
      <c r="HU144" s="19">
        <f t="shared" ca="1" si="538"/>
        <v>2.5316558367713684</v>
      </c>
      <c r="HV144" s="19">
        <f t="shared" ca="1" si="539"/>
        <v>0.25718808236844376</v>
      </c>
      <c r="HW144" s="19">
        <f t="shared" ca="1" si="540"/>
        <v>0.67810513749801937</v>
      </c>
      <c r="HX144" s="19">
        <f t="shared" ca="1" si="541"/>
        <v>1.1166291273975157</v>
      </c>
      <c r="HY144" s="19">
        <f t="shared" ca="1" si="542"/>
        <v>3.9885216480909125</v>
      </c>
      <c r="HZ144" s="19">
        <f t="shared" ca="1" si="543"/>
        <v>14.614439869311196</v>
      </c>
      <c r="IA144" s="19">
        <f t="shared" ca="1" si="544"/>
        <v>0</v>
      </c>
      <c r="IB144" s="19">
        <f t="shared" ca="1" si="545"/>
        <v>0</v>
      </c>
      <c r="IC144" s="5"/>
      <c r="ID144" s="5"/>
      <c r="IE144" s="5"/>
      <c r="IF144" s="5">
        <f t="shared" ca="1" si="648"/>
        <v>3496150</v>
      </c>
      <c r="IG144" s="5">
        <f t="shared" ca="1" si="648"/>
        <v>96.976600000000005</v>
      </c>
      <c r="IH144" s="5">
        <f t="shared" ca="1" si="648"/>
        <v>271016</v>
      </c>
      <c r="II144" s="5">
        <f t="shared" ca="1" si="648"/>
        <v>369946</v>
      </c>
      <c r="IJ144" s="5">
        <f t="shared" ca="1" si="648"/>
        <v>37582.400000000001</v>
      </c>
      <c r="IK144" s="5">
        <f t="shared" ca="1" si="648"/>
        <v>99090.2</v>
      </c>
      <c r="IL144" s="5">
        <f t="shared" ca="1" si="648"/>
        <v>0</v>
      </c>
      <c r="IM144" s="5">
        <f t="shared" ca="1" si="648"/>
        <v>582835</v>
      </c>
      <c r="IN144" s="5">
        <f t="shared" ca="1" si="648"/>
        <v>2135580</v>
      </c>
      <c r="IO144" s="5">
        <f t="shared" ca="1" si="648"/>
        <v>0</v>
      </c>
      <c r="IP144" s="5">
        <f t="shared" ca="1" si="648"/>
        <v>0</v>
      </c>
      <c r="IQ144" s="5">
        <f t="shared" ca="1" si="648"/>
        <v>0</v>
      </c>
      <c r="IR144" s="5"/>
      <c r="IS144" s="5">
        <f t="shared" ca="1" si="649"/>
        <v>22097.9</v>
      </c>
      <c r="IT144" s="5">
        <f t="shared" ca="1" si="649"/>
        <v>16530.5</v>
      </c>
      <c r="IU144" s="5">
        <f t="shared" ca="1" si="649"/>
        <v>0</v>
      </c>
      <c r="IV144" s="5">
        <f t="shared" ca="1" si="649"/>
        <v>0</v>
      </c>
      <c r="IW144" s="5">
        <f t="shared" ca="1" si="649"/>
        <v>0</v>
      </c>
      <c r="IX144" s="5">
        <f t="shared" ca="1" si="649"/>
        <v>0</v>
      </c>
      <c r="IY144" s="5">
        <f t="shared" ca="1" si="649"/>
        <v>5567.39</v>
      </c>
      <c r="IZ144" s="5">
        <f t="shared" ca="1" si="649"/>
        <v>0</v>
      </c>
      <c r="JA144" s="5">
        <f t="shared" ca="1" si="649"/>
        <v>0</v>
      </c>
      <c r="JB144" s="5">
        <f t="shared" ca="1" si="649"/>
        <v>0</v>
      </c>
      <c r="JC144" s="5">
        <f t="shared" ca="1" si="649"/>
        <v>0</v>
      </c>
      <c r="JD144" s="5">
        <f t="shared" ca="1" si="649"/>
        <v>0</v>
      </c>
      <c r="JE144" s="5"/>
      <c r="JF144" s="5">
        <f t="shared" ca="1" si="635"/>
        <v>93.734099999999998</v>
      </c>
      <c r="JG144" s="5">
        <f t="shared" ca="1" si="635"/>
        <v>6.5027100000000004</v>
      </c>
      <c r="JH144" s="5">
        <f t="shared" ca="1" si="635"/>
        <v>20.3705</v>
      </c>
      <c r="JI144" s="5">
        <f t="shared" ca="1" si="635"/>
        <v>21.482399999999998</v>
      </c>
      <c r="JJ144" s="5">
        <f t="shared" ca="1" si="635"/>
        <v>2.8985799999999999</v>
      </c>
      <c r="JK144" s="5">
        <f t="shared" ca="1" si="635"/>
        <v>6.1978099999999996</v>
      </c>
      <c r="JL144" s="5">
        <f t="shared" ca="1" si="635"/>
        <v>2.0143800000000001</v>
      </c>
      <c r="JM144" s="5">
        <f t="shared" ca="1" si="635"/>
        <v>34.267800000000001</v>
      </c>
      <c r="JN144" s="5"/>
      <c r="JO144" s="19">
        <f t="shared" ca="1" si="505"/>
        <v>28.357331990878258</v>
      </c>
      <c r="JP144" s="19">
        <f t="shared" ca="1" si="506"/>
        <v>3.316119858559254</v>
      </c>
      <c r="JQ144" s="19">
        <f t="shared" ca="1" si="507"/>
        <v>1.8546469978278701</v>
      </c>
      <c r="JR144" s="19">
        <f t="shared" ca="1" si="508"/>
        <v>2.5316558367713684</v>
      </c>
      <c r="JS144" s="19">
        <f t="shared" ca="1" si="509"/>
        <v>0.25718808236844376</v>
      </c>
      <c r="JT144" s="19">
        <f t="shared" ca="1" si="510"/>
        <v>0.67810513749801937</v>
      </c>
      <c r="JU144" s="19">
        <f t="shared" ca="1" si="511"/>
        <v>1.1166291273975157</v>
      </c>
      <c r="JV144" s="19">
        <f t="shared" ca="1" si="512"/>
        <v>3.9885216480909125</v>
      </c>
      <c r="JW144" s="19">
        <f t="shared" ca="1" si="513"/>
        <v>14.614439869311196</v>
      </c>
      <c r="JX144" s="19">
        <f t="shared" ca="1" si="514"/>
        <v>0</v>
      </c>
      <c r="JY144" s="19">
        <f t="shared" ca="1" si="515"/>
        <v>0</v>
      </c>
    </row>
    <row r="145" spans="1:285" ht="15" customHeight="1" x14ac:dyDescent="0.25">
      <c r="A145" s="5">
        <f>IF('Old Results'!E125='New Results'!E125,'New Results'!E125,"0")</f>
        <v>498589</v>
      </c>
      <c r="B145" s="5">
        <f t="shared" si="561"/>
        <v>0</v>
      </c>
      <c r="C145" s="27">
        <f t="shared" si="413"/>
        <v>124</v>
      </c>
      <c r="D145" s="41" t="str">
        <f>'Old Results'!C125</f>
        <v>0413216-OffLrg-CRAC</v>
      </c>
      <c r="E145" s="41" t="str">
        <f>'New Results'!C125</f>
        <v>0413216-OffLrg-CRAC</v>
      </c>
      <c r="F145" s="5">
        <f t="shared" ca="1" si="580"/>
        <v>5270</v>
      </c>
      <c r="G145" s="5">
        <f t="shared" ca="1" si="581"/>
        <v>-4.9999999999954525E-3</v>
      </c>
      <c r="H145" s="5">
        <f t="shared" ca="1" si="582"/>
        <v>198</v>
      </c>
      <c r="I145" s="5">
        <f t="shared" ca="1" si="583"/>
        <v>885</v>
      </c>
      <c r="J145" s="5">
        <f t="shared" ca="1" si="584"/>
        <v>0.20000000000027285</v>
      </c>
      <c r="K145" s="5">
        <f t="shared" ca="1" si="585"/>
        <v>12</v>
      </c>
      <c r="L145" s="5">
        <f t="shared" ca="1" si="586"/>
        <v>0</v>
      </c>
      <c r="M145" s="5">
        <f t="shared" ca="1" si="587"/>
        <v>4173</v>
      </c>
      <c r="N145" s="5">
        <f t="shared" ca="1" si="588"/>
        <v>0</v>
      </c>
      <c r="O145" s="5">
        <f t="shared" ca="1" si="589"/>
        <v>0</v>
      </c>
      <c r="P145" s="5">
        <f t="shared" ca="1" si="590"/>
        <v>0</v>
      </c>
      <c r="Q145" s="5">
        <f t="shared" ca="1" si="590"/>
        <v>0</v>
      </c>
      <c r="R145" s="5">
        <f t="shared" ca="1" si="591"/>
        <v>-0.69999999999708962</v>
      </c>
      <c r="S145" s="5">
        <f t="shared" ca="1" si="592"/>
        <v>-0.70000000000436557</v>
      </c>
      <c r="T145" s="5">
        <f t="shared" ca="1" si="593"/>
        <v>0</v>
      </c>
      <c r="U145" s="5">
        <f t="shared" ca="1" si="594"/>
        <v>0</v>
      </c>
      <c r="V145" s="5">
        <f t="shared" ca="1" si="595"/>
        <v>0</v>
      </c>
      <c r="W145" s="5">
        <f t="shared" ca="1" si="596"/>
        <v>0</v>
      </c>
      <c r="X145" s="5">
        <f t="shared" ca="1" si="597"/>
        <v>0</v>
      </c>
      <c r="Y145" s="5">
        <f t="shared" ca="1" si="598"/>
        <v>0</v>
      </c>
      <c r="Z145" s="5">
        <f t="shared" ca="1" si="599"/>
        <v>0</v>
      </c>
      <c r="AA145" s="5">
        <f t="shared" ca="1" si="600"/>
        <v>0</v>
      </c>
      <c r="AB145" s="5">
        <f t="shared" ca="1" si="601"/>
        <v>0</v>
      </c>
      <c r="AC145" s="5">
        <f t="shared" ca="1" si="601"/>
        <v>0</v>
      </c>
      <c r="AD145" s="37">
        <f t="shared" ca="1" si="602"/>
        <v>0.28899999999998727</v>
      </c>
      <c r="AE145" s="37">
        <f t="shared" ca="1" si="603"/>
        <v>-2.9999999999930083E-4</v>
      </c>
      <c r="AF145" s="37">
        <f t="shared" ca="1" si="604"/>
        <v>1.3199999999997658E-2</v>
      </c>
      <c r="AG145" s="37">
        <f t="shared" ca="1" si="605"/>
        <v>5.1400000000001E-2</v>
      </c>
      <c r="AH145" s="37">
        <f t="shared" ca="1" si="606"/>
        <v>1.5999999999988246E-5</v>
      </c>
      <c r="AI145" s="37">
        <f t="shared" ca="1" si="607"/>
        <v>5.3999999999909676E-4</v>
      </c>
      <c r="AJ145" s="37">
        <f t="shared" ca="1" si="608"/>
        <v>0</v>
      </c>
      <c r="AK145" s="37">
        <f t="shared" ca="1" si="609"/>
        <v>0.22420000000000329</v>
      </c>
      <c r="AL145" s="33">
        <f t="shared" ca="1" si="631"/>
        <v>55.398689662226808</v>
      </c>
      <c r="AM145" s="33">
        <f t="shared" ca="1" si="632"/>
        <v>55.362765805101994</v>
      </c>
      <c r="AN145" s="24">
        <f t="shared" ca="1" si="462"/>
        <v>6.4888118580057601E-4</v>
      </c>
      <c r="AO145" s="34">
        <f t="shared" ca="1" si="576"/>
        <v>110.57899999999999</v>
      </c>
      <c r="AP145" s="34">
        <f t="shared" ca="1" si="577"/>
        <v>110.29</v>
      </c>
      <c r="AQ145" s="45">
        <f t="shared" ca="1" si="546"/>
        <v>2.6203644936076457E-3</v>
      </c>
      <c r="AR145" s="34">
        <f t="shared" ca="1" si="629"/>
        <v>-5.6</v>
      </c>
      <c r="AS145" s="34">
        <f t="shared" ca="1" si="630"/>
        <v>0</v>
      </c>
      <c r="AT145" s="47">
        <f t="shared" ca="1" si="547"/>
        <v>0</v>
      </c>
      <c r="AU145" s="5"/>
      <c r="AV145" s="5">
        <f t="shared" ca="1" si="520"/>
        <v>-94120</v>
      </c>
      <c r="AW145" s="5">
        <f t="shared" ca="1" si="521"/>
        <v>8.1999999999993634E-2</v>
      </c>
      <c r="AX145" s="5">
        <f t="shared" ca="1" si="522"/>
        <v>-7636</v>
      </c>
      <c r="AY145" s="5">
        <f t="shared" ca="1" si="523"/>
        <v>-90664</v>
      </c>
      <c r="AZ145" s="5">
        <f t="shared" ca="1" si="524"/>
        <v>0.55000000000109139</v>
      </c>
      <c r="BA145" s="5">
        <f t="shared" ca="1" si="525"/>
        <v>0.90000000000145519</v>
      </c>
      <c r="BB145" s="5">
        <f t="shared" ca="1" si="526"/>
        <v>0</v>
      </c>
      <c r="BC145" s="5">
        <f t="shared" ca="1" si="527"/>
        <v>4173</v>
      </c>
      <c r="BD145" s="5">
        <f t="shared" ca="1" si="528"/>
        <v>0</v>
      </c>
      <c r="BE145" s="5">
        <f t="shared" ca="1" si="529"/>
        <v>0</v>
      </c>
      <c r="BF145" s="5">
        <f t="shared" ca="1" si="530"/>
        <v>0</v>
      </c>
      <c r="BG145" s="5">
        <f t="shared" ca="1" si="531"/>
        <v>0</v>
      </c>
      <c r="BH145" s="5">
        <f t="shared" ca="1" si="610"/>
        <v>12.5</v>
      </c>
      <c r="BI145" s="5">
        <f t="shared" ca="1" si="611"/>
        <v>12.5</v>
      </c>
      <c r="BJ145" s="5">
        <f t="shared" ca="1" si="612"/>
        <v>0</v>
      </c>
      <c r="BK145" s="5">
        <f t="shared" ca="1" si="613"/>
        <v>0</v>
      </c>
      <c r="BL145" s="5">
        <f t="shared" ca="1" si="614"/>
        <v>0</v>
      </c>
      <c r="BM145" s="5">
        <f t="shared" ca="1" si="615"/>
        <v>0</v>
      </c>
      <c r="BN145" s="5">
        <f t="shared" ca="1" si="616"/>
        <v>0</v>
      </c>
      <c r="BO145" s="5">
        <f t="shared" ca="1" si="617"/>
        <v>0</v>
      </c>
      <c r="BP145" s="5">
        <f t="shared" ca="1" si="618"/>
        <v>0</v>
      </c>
      <c r="BQ145" s="5">
        <f t="shared" ca="1" si="619"/>
        <v>0</v>
      </c>
      <c r="BR145" s="5">
        <f t="shared" ca="1" si="620"/>
        <v>0</v>
      </c>
      <c r="BS145" s="5">
        <f t="shared" ca="1" si="620"/>
        <v>0</v>
      </c>
      <c r="BT145" s="37">
        <f t="shared" ca="1" si="621"/>
        <v>-5.3310000000000031</v>
      </c>
      <c r="BU145" s="37">
        <f t="shared" ca="1" si="622"/>
        <v>5.7000000000009265E-3</v>
      </c>
      <c r="BV145" s="37">
        <f t="shared" ca="1" si="623"/>
        <v>-0.45460000000000278</v>
      </c>
      <c r="BW145" s="37">
        <f t="shared" ca="1" si="624"/>
        <v>-5.1067999999999998</v>
      </c>
      <c r="BX145" s="37">
        <f t="shared" ca="1" si="625"/>
        <v>4.0999999999957737E-5</v>
      </c>
      <c r="BY145" s="37">
        <f t="shared" ca="1" si="626"/>
        <v>4.3000000000015248E-4</v>
      </c>
      <c r="BZ145" s="37">
        <f t="shared" ca="1" si="627"/>
        <v>0</v>
      </c>
      <c r="CA145" s="19">
        <f t="shared" ca="1" si="628"/>
        <v>0.22419999999999618</v>
      </c>
      <c r="CB145" s="33">
        <f t="shared" ca="1" si="532"/>
        <v>55.059705769682047</v>
      </c>
      <c r="CC145" s="33">
        <f t="shared" ca="1" si="533"/>
        <v>55.701291203777053</v>
      </c>
      <c r="CD145" s="24">
        <f t="shared" ca="1" si="482"/>
        <v>1.1518322470260814E-2</v>
      </c>
      <c r="CE145" s="34">
        <f t="shared" ca="1" si="578"/>
        <v>104.97799999999999</v>
      </c>
      <c r="CF145" s="34">
        <f t="shared" ca="1" si="579"/>
        <v>110.309</v>
      </c>
      <c r="CG145" s="45">
        <f t="shared" ca="1" si="633"/>
        <v>-4.8327878958199268E-2</v>
      </c>
      <c r="CH145" s="5"/>
      <c r="CJ145" s="5">
        <f t="shared" ca="1" si="548"/>
        <v>263</v>
      </c>
      <c r="CK145" s="5">
        <f t="shared" ca="1" si="549"/>
        <v>266</v>
      </c>
      <c r="CL145" s="63">
        <f t="shared" ca="1" si="550"/>
        <v>-1.1406844106463865E-2</v>
      </c>
      <c r="CO145" s="5">
        <f t="shared" ca="1" si="636"/>
        <v>6583440</v>
      </c>
      <c r="CP145" s="5">
        <f t="shared" ca="1" si="636"/>
        <v>294.69200000000001</v>
      </c>
      <c r="CQ145" s="5">
        <f t="shared" ca="1" si="636"/>
        <v>310893</v>
      </c>
      <c r="CR145" s="5">
        <f t="shared" ca="1" si="636"/>
        <v>518477</v>
      </c>
      <c r="CS145" s="5">
        <f t="shared" ca="1" si="636"/>
        <v>3166.61</v>
      </c>
      <c r="CT145" s="5">
        <f t="shared" ca="1" si="636"/>
        <v>151525</v>
      </c>
      <c r="CU145" s="5">
        <f t="shared" ca="1" si="636"/>
        <v>0</v>
      </c>
      <c r="CV145" s="5">
        <f t="shared" ca="1" si="636"/>
        <v>590632</v>
      </c>
      <c r="CW145" s="5">
        <f t="shared" ca="1" si="636"/>
        <v>5008450</v>
      </c>
      <c r="CX145" s="5">
        <f t="shared" ca="1" si="636"/>
        <v>0</v>
      </c>
      <c r="CY145" s="5">
        <f t="shared" ca="1" si="636"/>
        <v>0</v>
      </c>
      <c r="CZ145" s="5">
        <f t="shared" ca="1" si="640"/>
        <v>0</v>
      </c>
      <c r="DA145" s="5"/>
      <c r="DB145" s="5">
        <f t="shared" ca="1" si="637"/>
        <v>51584.800000000003</v>
      </c>
      <c r="DC145" s="5">
        <f t="shared" ca="1" si="637"/>
        <v>45292.2</v>
      </c>
      <c r="DD145" s="5">
        <f t="shared" ca="1" si="637"/>
        <v>0</v>
      </c>
      <c r="DE145" s="5">
        <f t="shared" ca="1" si="637"/>
        <v>0</v>
      </c>
      <c r="DF145" s="5">
        <f t="shared" ca="1" si="637"/>
        <v>0</v>
      </c>
      <c r="DG145" s="5">
        <f t="shared" ca="1" si="637"/>
        <v>0</v>
      </c>
      <c r="DH145" s="5">
        <f t="shared" ca="1" si="637"/>
        <v>6292.62</v>
      </c>
      <c r="DI145" s="5">
        <f t="shared" ca="1" si="637"/>
        <v>0</v>
      </c>
      <c r="DJ145" s="5">
        <f t="shared" ca="1" si="637"/>
        <v>0</v>
      </c>
      <c r="DK145" s="5">
        <f t="shared" ca="1" si="637"/>
        <v>0</v>
      </c>
      <c r="DL145" s="5">
        <f t="shared" ca="1" si="637"/>
        <v>0</v>
      </c>
      <c r="DM145" s="5">
        <f t="shared" ca="1" si="641"/>
        <v>0</v>
      </c>
      <c r="DN145" s="5"/>
      <c r="DO145" s="5">
        <f t="shared" ca="1" si="644"/>
        <v>110.57899999999999</v>
      </c>
      <c r="DP145" s="5">
        <f t="shared" ca="1" si="644"/>
        <v>17.926200000000001</v>
      </c>
      <c r="DQ145" s="5">
        <f t="shared" ca="1" si="644"/>
        <v>19.581299999999999</v>
      </c>
      <c r="DR145" s="5">
        <f t="shared" ca="1" si="644"/>
        <v>28.968299999999999</v>
      </c>
      <c r="DS145" s="5">
        <f t="shared" ca="1" si="644"/>
        <v>0.20724899999999999</v>
      </c>
      <c r="DT145" s="5">
        <f t="shared" ca="1" si="644"/>
        <v>8.9799399999999991</v>
      </c>
      <c r="DU145" s="5">
        <f t="shared" ca="1" si="644"/>
        <v>2.2821600000000002</v>
      </c>
      <c r="DV145" s="5">
        <f t="shared" ca="1" si="644"/>
        <v>32.634300000000003</v>
      </c>
      <c r="DW145" s="5"/>
      <c r="DX145" s="19">
        <f t="shared" ca="1" si="483"/>
        <v>55.398689662226808</v>
      </c>
      <c r="DY145" s="19">
        <f t="shared" ca="1" si="484"/>
        <v>9.0860919296334259</v>
      </c>
      <c r="DZ145" s="19">
        <f t="shared" ca="1" si="485"/>
        <v>2.1275377435121912</v>
      </c>
      <c r="EA145" s="19">
        <f t="shared" ca="1" si="486"/>
        <v>3.5480997855949488</v>
      </c>
      <c r="EB145" s="19">
        <f t="shared" ca="1" si="487"/>
        <v>2.1670099661244033E-2</v>
      </c>
      <c r="EC145" s="19">
        <f t="shared" ca="1" si="488"/>
        <v>1.0369328244305429</v>
      </c>
      <c r="ED145" s="19">
        <f t="shared" ca="1" si="489"/>
        <v>1.2620856055789438</v>
      </c>
      <c r="EE145" s="19">
        <f t="shared" ca="1" si="490"/>
        <v>4.041878950398023</v>
      </c>
      <c r="EF145" s="19">
        <f t="shared" ca="1" si="491"/>
        <v>34.274385114793944</v>
      </c>
      <c r="EG145" s="19">
        <f t="shared" ca="1" si="492"/>
        <v>0</v>
      </c>
      <c r="EH145" s="19">
        <f t="shared" ca="1" si="493"/>
        <v>0</v>
      </c>
      <c r="EI145" s="5"/>
      <c r="EJ145" s="5"/>
      <c r="EK145" s="5"/>
      <c r="EL145" s="5">
        <f t="shared" ca="1" si="646"/>
        <v>6578170</v>
      </c>
      <c r="EM145" s="5">
        <f t="shared" ca="1" si="646"/>
        <v>294.697</v>
      </c>
      <c r="EN145" s="5">
        <f t="shared" ca="1" si="646"/>
        <v>310695</v>
      </c>
      <c r="EO145" s="5">
        <f t="shared" ca="1" si="646"/>
        <v>517592</v>
      </c>
      <c r="EP145" s="5">
        <f t="shared" ca="1" si="646"/>
        <v>3166.41</v>
      </c>
      <c r="EQ145" s="5">
        <f t="shared" ca="1" si="646"/>
        <v>151513</v>
      </c>
      <c r="ER145" s="5">
        <f t="shared" ca="1" si="646"/>
        <v>0</v>
      </c>
      <c r="ES145" s="5">
        <f t="shared" ca="1" si="646"/>
        <v>586459</v>
      </c>
      <c r="ET145" s="5">
        <f t="shared" ca="1" si="646"/>
        <v>5008450</v>
      </c>
      <c r="EU145" s="5">
        <f t="shared" ca="1" si="646"/>
        <v>0</v>
      </c>
      <c r="EV145" s="5">
        <f t="shared" ca="1" si="646"/>
        <v>0</v>
      </c>
      <c r="EW145" s="5">
        <f t="shared" ca="1" si="646"/>
        <v>0</v>
      </c>
      <c r="EX145" s="5"/>
      <c r="EY145" s="5">
        <f t="shared" ca="1" si="647"/>
        <v>51585.5</v>
      </c>
      <c r="EZ145" s="5">
        <f t="shared" ca="1" si="647"/>
        <v>45292.9</v>
      </c>
      <c r="FA145" s="5">
        <f t="shared" ca="1" si="647"/>
        <v>0</v>
      </c>
      <c r="FB145" s="5">
        <f t="shared" ca="1" si="647"/>
        <v>0</v>
      </c>
      <c r="FC145" s="5">
        <f t="shared" ca="1" si="647"/>
        <v>0</v>
      </c>
      <c r="FD145" s="5">
        <f t="shared" ca="1" si="647"/>
        <v>0</v>
      </c>
      <c r="FE145" s="5">
        <f t="shared" ca="1" si="647"/>
        <v>6292.62</v>
      </c>
      <c r="FF145" s="5">
        <f t="shared" ca="1" si="647"/>
        <v>0</v>
      </c>
      <c r="FG145" s="5">
        <f t="shared" ca="1" si="647"/>
        <v>0</v>
      </c>
      <c r="FH145" s="5">
        <f t="shared" ca="1" si="647"/>
        <v>0</v>
      </c>
      <c r="FI145" s="5">
        <f t="shared" ca="1" si="647"/>
        <v>0</v>
      </c>
      <c r="FJ145" s="5">
        <f t="shared" ca="1" si="647"/>
        <v>0</v>
      </c>
      <c r="FK145" s="5"/>
      <c r="FL145" s="5">
        <f t="shared" ca="1" si="634"/>
        <v>110.29</v>
      </c>
      <c r="FM145" s="5">
        <f t="shared" ca="1" si="634"/>
        <v>17.926500000000001</v>
      </c>
      <c r="FN145" s="5">
        <f t="shared" ca="1" si="634"/>
        <v>19.568100000000001</v>
      </c>
      <c r="FO145" s="5">
        <f t="shared" ca="1" si="634"/>
        <v>28.916899999999998</v>
      </c>
      <c r="FP145" s="5">
        <f t="shared" ca="1" si="634"/>
        <v>0.207233</v>
      </c>
      <c r="FQ145" s="5">
        <f t="shared" ca="1" si="634"/>
        <v>8.9794</v>
      </c>
      <c r="FR145" s="5">
        <f t="shared" ca="1" si="634"/>
        <v>2.2821600000000002</v>
      </c>
      <c r="FS145" s="5">
        <f t="shared" ca="1" si="634"/>
        <v>32.4101</v>
      </c>
      <c r="FT145" s="5"/>
      <c r="FU145" s="19">
        <f t="shared" ca="1" si="494"/>
        <v>55.362765805101994</v>
      </c>
      <c r="FV145" s="19">
        <f t="shared" ca="1" si="495"/>
        <v>9.0862323600480561</v>
      </c>
      <c r="FW145" s="19">
        <f t="shared" ca="1" si="496"/>
        <v>2.1261827677706489</v>
      </c>
      <c r="FX145" s="19">
        <f t="shared" ca="1" si="497"/>
        <v>3.5420434546289625</v>
      </c>
      <c r="FY145" s="19">
        <f t="shared" ca="1" si="498"/>
        <v>2.1668730998878834E-2</v>
      </c>
      <c r="FZ145" s="19">
        <f t="shared" ca="1" si="499"/>
        <v>1.0368507046886313</v>
      </c>
      <c r="GA145" s="19">
        <f t="shared" ca="1" si="500"/>
        <v>1.2620856055789438</v>
      </c>
      <c r="GB145" s="19">
        <f t="shared" ca="1" si="501"/>
        <v>4.0133218101482386</v>
      </c>
      <c r="GC145" s="19">
        <f t="shared" ca="1" si="502"/>
        <v>34.274385114793944</v>
      </c>
      <c r="GD145" s="19">
        <f t="shared" ca="1" si="503"/>
        <v>0</v>
      </c>
      <c r="GE145" s="19">
        <f t="shared" ca="1" si="504"/>
        <v>0</v>
      </c>
      <c r="GF145" s="5"/>
      <c r="GG145" s="5"/>
      <c r="GH145" s="5"/>
      <c r="GI145" s="5">
        <f t="shared" ca="1" si="638"/>
        <v>6482970</v>
      </c>
      <c r="GJ145" s="5">
        <f t="shared" ca="1" si="638"/>
        <v>291.31099999999998</v>
      </c>
      <c r="GK145" s="5">
        <f t="shared" ca="1" si="638"/>
        <v>273321</v>
      </c>
      <c r="GL145" s="5">
        <f t="shared" ca="1" si="638"/>
        <v>539654</v>
      </c>
      <c r="GM145" s="5">
        <f t="shared" ca="1" si="638"/>
        <v>9644.52</v>
      </c>
      <c r="GN145" s="5">
        <f t="shared" ca="1" si="638"/>
        <v>60974.8</v>
      </c>
      <c r="GO145" s="5">
        <f t="shared" ca="1" si="638"/>
        <v>0</v>
      </c>
      <c r="GP145" s="5">
        <f t="shared" ca="1" si="638"/>
        <v>590634</v>
      </c>
      <c r="GQ145" s="5">
        <f t="shared" ca="1" si="638"/>
        <v>5008450</v>
      </c>
      <c r="GR145" s="5">
        <f t="shared" ca="1" si="638"/>
        <v>0</v>
      </c>
      <c r="GS145" s="5">
        <f t="shared" ca="1" si="638"/>
        <v>0</v>
      </c>
      <c r="GT145" s="5">
        <f t="shared" ca="1" si="642"/>
        <v>0</v>
      </c>
      <c r="GU145" s="5"/>
      <c r="GV145" s="5">
        <f t="shared" ca="1" si="639"/>
        <v>53322.7</v>
      </c>
      <c r="GW145" s="5">
        <f t="shared" ca="1" si="639"/>
        <v>47031.6</v>
      </c>
      <c r="GX145" s="5">
        <f t="shared" ca="1" si="639"/>
        <v>0</v>
      </c>
      <c r="GY145" s="5">
        <f t="shared" ca="1" si="639"/>
        <v>0</v>
      </c>
      <c r="GZ145" s="5">
        <f t="shared" ca="1" si="639"/>
        <v>0</v>
      </c>
      <c r="HA145" s="5">
        <f t="shared" ca="1" si="639"/>
        <v>0</v>
      </c>
      <c r="HB145" s="5">
        <f t="shared" ca="1" si="639"/>
        <v>6291.1</v>
      </c>
      <c r="HC145" s="5">
        <f t="shared" ca="1" si="639"/>
        <v>0</v>
      </c>
      <c r="HD145" s="5">
        <f t="shared" ca="1" si="639"/>
        <v>0</v>
      </c>
      <c r="HE145" s="5">
        <f t="shared" ca="1" si="639"/>
        <v>0</v>
      </c>
      <c r="HF145" s="5">
        <f t="shared" ca="1" si="639"/>
        <v>0</v>
      </c>
      <c r="HG145" s="5">
        <f t="shared" ca="1" si="643"/>
        <v>0</v>
      </c>
      <c r="HH145" s="5"/>
      <c r="HI145" s="5">
        <f t="shared" ca="1" si="645"/>
        <v>104.97799999999999</v>
      </c>
      <c r="HJ145" s="5">
        <f t="shared" ca="1" si="645"/>
        <v>18.5535</v>
      </c>
      <c r="HK145" s="5">
        <f t="shared" ca="1" si="645"/>
        <v>17.470099999999999</v>
      </c>
      <c r="HL145" s="5">
        <f t="shared" ca="1" si="645"/>
        <v>29.8431</v>
      </c>
      <c r="HM145" s="5">
        <f t="shared" ca="1" si="645"/>
        <v>0.63347299999999995</v>
      </c>
      <c r="HN145" s="5">
        <f t="shared" ca="1" si="645"/>
        <v>3.5613700000000001</v>
      </c>
      <c r="HO145" s="5">
        <f t="shared" ca="1" si="645"/>
        <v>2.2816100000000001</v>
      </c>
      <c r="HP145" s="5">
        <f t="shared" ca="1" si="645"/>
        <v>32.634399999999999</v>
      </c>
      <c r="HQ145" s="5"/>
      <c r="HR145" s="19">
        <f t="shared" ca="1" si="535"/>
        <v>55.059705769682047</v>
      </c>
      <c r="HS145" s="19">
        <f t="shared" ca="1" si="536"/>
        <v>9.4349332880027426</v>
      </c>
      <c r="HT145" s="19">
        <f t="shared" ca="1" si="537"/>
        <v>1.8704208315867377</v>
      </c>
      <c r="HU145" s="19">
        <f t="shared" ca="1" si="538"/>
        <v>3.6930206001335768</v>
      </c>
      <c r="HV145" s="19">
        <f t="shared" ca="1" si="539"/>
        <v>6.6000457771832111E-2</v>
      </c>
      <c r="HW145" s="19">
        <f t="shared" ca="1" si="540"/>
        <v>0.41726956992633207</v>
      </c>
      <c r="HX145" s="19">
        <f t="shared" ca="1" si="541"/>
        <v>1.2617807452631327</v>
      </c>
      <c r="HY145" s="19">
        <f t="shared" ca="1" si="542"/>
        <v>4.0418926370216752</v>
      </c>
      <c r="HZ145" s="19">
        <f t="shared" ca="1" si="543"/>
        <v>34.274385114793944</v>
      </c>
      <c r="IA145" s="19">
        <f t="shared" ca="1" si="544"/>
        <v>0</v>
      </c>
      <c r="IB145" s="19">
        <f t="shared" ca="1" si="545"/>
        <v>0</v>
      </c>
      <c r="IC145" s="5"/>
      <c r="ID145" s="5"/>
      <c r="IE145" s="5"/>
      <c r="IF145" s="5">
        <f t="shared" ca="1" si="648"/>
        <v>6577090</v>
      </c>
      <c r="IG145" s="5">
        <f t="shared" ca="1" si="648"/>
        <v>291.22899999999998</v>
      </c>
      <c r="IH145" s="5">
        <f t="shared" ca="1" si="648"/>
        <v>280957</v>
      </c>
      <c r="II145" s="5">
        <f t="shared" ca="1" si="648"/>
        <v>630318</v>
      </c>
      <c r="IJ145" s="5">
        <f t="shared" ca="1" si="648"/>
        <v>9643.9699999999993</v>
      </c>
      <c r="IK145" s="5">
        <f t="shared" ca="1" si="648"/>
        <v>60973.9</v>
      </c>
      <c r="IL145" s="5">
        <f t="shared" ca="1" si="648"/>
        <v>0</v>
      </c>
      <c r="IM145" s="5">
        <f t="shared" ca="1" si="648"/>
        <v>586461</v>
      </c>
      <c r="IN145" s="5">
        <f t="shared" ca="1" si="648"/>
        <v>5008450</v>
      </c>
      <c r="IO145" s="5">
        <f t="shared" ca="1" si="648"/>
        <v>0</v>
      </c>
      <c r="IP145" s="5">
        <f t="shared" ca="1" si="648"/>
        <v>0</v>
      </c>
      <c r="IQ145" s="5">
        <f t="shared" ca="1" si="648"/>
        <v>0</v>
      </c>
      <c r="IR145" s="5"/>
      <c r="IS145" s="5">
        <f t="shared" ca="1" si="649"/>
        <v>53310.2</v>
      </c>
      <c r="IT145" s="5">
        <f t="shared" ca="1" si="649"/>
        <v>47019.1</v>
      </c>
      <c r="IU145" s="5">
        <f t="shared" ca="1" si="649"/>
        <v>0</v>
      </c>
      <c r="IV145" s="5">
        <f t="shared" ca="1" si="649"/>
        <v>0</v>
      </c>
      <c r="IW145" s="5">
        <f t="shared" ca="1" si="649"/>
        <v>0</v>
      </c>
      <c r="IX145" s="5">
        <f t="shared" ca="1" si="649"/>
        <v>0</v>
      </c>
      <c r="IY145" s="5">
        <f t="shared" ca="1" si="649"/>
        <v>6291.1</v>
      </c>
      <c r="IZ145" s="5">
        <f t="shared" ca="1" si="649"/>
        <v>0</v>
      </c>
      <c r="JA145" s="5">
        <f t="shared" ca="1" si="649"/>
        <v>0</v>
      </c>
      <c r="JB145" s="5">
        <f t="shared" ca="1" si="649"/>
        <v>0</v>
      </c>
      <c r="JC145" s="5">
        <f t="shared" ca="1" si="649"/>
        <v>0</v>
      </c>
      <c r="JD145" s="5">
        <f t="shared" ca="1" si="649"/>
        <v>0</v>
      </c>
      <c r="JE145" s="5"/>
      <c r="JF145" s="5">
        <f t="shared" ca="1" si="635"/>
        <v>110.309</v>
      </c>
      <c r="JG145" s="5">
        <f t="shared" ca="1" si="635"/>
        <v>18.547799999999999</v>
      </c>
      <c r="JH145" s="5">
        <f t="shared" ca="1" si="635"/>
        <v>17.924700000000001</v>
      </c>
      <c r="JI145" s="5">
        <f t="shared" ca="1" si="635"/>
        <v>34.9499</v>
      </c>
      <c r="JJ145" s="5">
        <f t="shared" ca="1" si="635"/>
        <v>0.633432</v>
      </c>
      <c r="JK145" s="5">
        <f t="shared" ca="1" si="635"/>
        <v>3.56094</v>
      </c>
      <c r="JL145" s="5">
        <f t="shared" ca="1" si="635"/>
        <v>2.2816100000000001</v>
      </c>
      <c r="JM145" s="5">
        <f t="shared" ca="1" si="635"/>
        <v>32.410200000000003</v>
      </c>
      <c r="JN145" s="5"/>
      <c r="JO145" s="19">
        <f t="shared" ca="1" si="505"/>
        <v>55.701291203777053</v>
      </c>
      <c r="JP145" s="19">
        <f t="shared" ca="1" si="506"/>
        <v>9.4324256518856213</v>
      </c>
      <c r="JQ145" s="19">
        <f t="shared" ca="1" si="507"/>
        <v>1.9226763606898667</v>
      </c>
      <c r="JR145" s="19">
        <f t="shared" ca="1" si="508"/>
        <v>4.3134626235235833</v>
      </c>
      <c r="JS145" s="19">
        <f t="shared" ca="1" si="509"/>
        <v>6.5996693950327825E-2</v>
      </c>
      <c r="JT145" s="19">
        <f t="shared" ca="1" si="510"/>
        <v>0.41726341094568875</v>
      </c>
      <c r="JU145" s="19">
        <f t="shared" ca="1" si="511"/>
        <v>1.2617807452631327</v>
      </c>
      <c r="JV145" s="19">
        <f t="shared" ca="1" si="512"/>
        <v>4.0133354967718899</v>
      </c>
      <c r="JW145" s="19">
        <f t="shared" ca="1" si="513"/>
        <v>34.274385114793944</v>
      </c>
      <c r="JX145" s="19">
        <f t="shared" ca="1" si="514"/>
        <v>0</v>
      </c>
      <c r="JY145" s="19">
        <f t="shared" ca="1" si="515"/>
        <v>0</v>
      </c>
    </row>
    <row r="146" spans="1:285" ht="15" customHeight="1" x14ac:dyDescent="0.25">
      <c r="A146" s="5">
        <f>IF('Old Results'!E126='New Results'!E126,'New Results'!E126,"0")</f>
        <v>498589</v>
      </c>
      <c r="B146" s="5">
        <f t="shared" si="561"/>
        <v>0</v>
      </c>
      <c r="C146" s="27">
        <f t="shared" si="413"/>
        <v>125</v>
      </c>
      <c r="D146" s="41" t="str">
        <f>'Old Results'!C126</f>
        <v>0413306-OffLrg-CRAC</v>
      </c>
      <c r="E146" s="41" t="str">
        <f>'New Results'!C126</f>
        <v>0413306-OffLrg-CRAC</v>
      </c>
      <c r="F146" s="5">
        <f t="shared" ref="F146:F151" ca="1" si="650">IF(AND($CO146&gt;0,$EL146&gt;0),CO146-EL146,0)</f>
        <v>5030</v>
      </c>
      <c r="G146" s="5">
        <f t="shared" ref="G146:G151" ca="1" si="651">IF(AND($CO146&gt;0,$EL146&gt;0),CP146-EM146,0)</f>
        <v>-4.0000000000048885E-3</v>
      </c>
      <c r="H146" s="5">
        <f t="shared" ref="H146:H151" ca="1" si="652">IF(AND($CO146&gt;0,$EL146&gt;0),CQ146-EN146,0)</f>
        <v>322</v>
      </c>
      <c r="I146" s="5">
        <f t="shared" ref="I146:I151" ca="1" si="653">IF(AND($CO146&gt;0,$EL146&gt;0),CR146-EO146,0)</f>
        <v>499</v>
      </c>
      <c r="J146" s="5">
        <f t="shared" ref="J146:J151" ca="1" si="654">IF(AND($CO146&gt;0,$EL146&gt;0),CS146-EP146,0)</f>
        <v>0.23000000000001819</v>
      </c>
      <c r="K146" s="5">
        <f t="shared" ref="K146:K151" ca="1" si="655">IF(AND($CO146&gt;0,$EL146&gt;0),CT146-EQ146,0)</f>
        <v>28</v>
      </c>
      <c r="L146" s="5">
        <f t="shared" ref="L146:L151" ca="1" si="656">IF(AND($CO146&gt;0,$EL146&gt;0),CU146-ER146,0)</f>
        <v>0</v>
      </c>
      <c r="M146" s="5">
        <f t="shared" ref="M146:M151" ca="1" si="657">IF(AND($CO146&gt;0,$EL146&gt;0),CV146-ES146,0)</f>
        <v>4174</v>
      </c>
      <c r="N146" s="5">
        <f t="shared" ref="N146:N151" ca="1" si="658">IF(AND($CO146&gt;0,$EL146&gt;0),CW146-ET146,0)</f>
        <v>0</v>
      </c>
      <c r="O146" s="5">
        <f t="shared" ref="O146:O151" ca="1" si="659">IF(AND($CO146&gt;0,$EL146&gt;0),CX146-EU146,0)</f>
        <v>0</v>
      </c>
      <c r="P146" s="5">
        <f t="shared" ref="P146:Q151" ca="1" si="660">IF(AND($CO146&gt;0,$EL146&gt;0),CY146-EV146,0)</f>
        <v>0</v>
      </c>
      <c r="Q146" s="5">
        <f t="shared" ca="1" si="660"/>
        <v>0</v>
      </c>
      <c r="R146" s="5">
        <f t="shared" ref="R146:R151" ca="1" si="661">IF(AND($DB146&gt;0,$EY146&gt;0),DB146-EY146,0)</f>
        <v>-0.5</v>
      </c>
      <c r="S146" s="5">
        <f t="shared" ref="S146:S151" ca="1" si="662">IF(AND($DB146&gt;0,$EY146&gt;0),DC146-EZ146,0)</f>
        <v>-0.5</v>
      </c>
      <c r="T146" s="5">
        <f t="shared" ref="T146:T151" ca="1" si="663">IF(AND($DB146&gt;0,$EY146&gt;0),DD146-FA146,0)</f>
        <v>0</v>
      </c>
      <c r="U146" s="5">
        <f t="shared" ref="U146:U151" ca="1" si="664">IF(AND($DB146&gt;0,$EY146&gt;0),DE146-FB146,0)</f>
        <v>0</v>
      </c>
      <c r="V146" s="5">
        <f t="shared" ref="V146:V151" ca="1" si="665">IF(AND($DB146&gt;0,$EY146&gt;0),DF146-FC146,0)</f>
        <v>0</v>
      </c>
      <c r="W146" s="5">
        <f t="shared" ref="W146:W151" ca="1" si="666">IF(AND($DB146&gt;0,$EY146&gt;0),DG146-FD146,0)</f>
        <v>0</v>
      </c>
      <c r="X146" s="5">
        <f t="shared" ref="X146:X151" ca="1" si="667">IF(AND($DB146&gt;0,$EY146&gt;0),DH146-FE146,0)</f>
        <v>0</v>
      </c>
      <c r="Y146" s="5">
        <f t="shared" ref="Y146:Y151" ca="1" si="668">IF(AND($DB146&gt;0,$EY146&gt;0),DI146-FF146,0)</f>
        <v>0</v>
      </c>
      <c r="Z146" s="5">
        <f t="shared" ref="Z146:Z151" ca="1" si="669">IF(AND($DB146&gt;0,$EY146&gt;0),DJ146-FG146,0)</f>
        <v>0</v>
      </c>
      <c r="AA146" s="5">
        <f t="shared" ref="AA146:AA151" ca="1" si="670">IF(AND($DB146&gt;0,$EY146&gt;0),DK146-FH146,0)</f>
        <v>0</v>
      </c>
      <c r="AB146" s="5">
        <f t="shared" ref="AB146:AC151" ca="1" si="671">IF(AND($DB146&gt;0,$EY146&gt;0),DL146-FI146,0)</f>
        <v>0</v>
      </c>
      <c r="AC146" s="5">
        <f t="shared" ca="1" si="671"/>
        <v>0</v>
      </c>
      <c r="AD146" s="37">
        <f t="shared" ref="AD146:AD151" ca="1" si="672">IF(AND($DO146&gt;0,$FL146&gt;0),DO146-FL146,0)</f>
        <v>0.29699999999999704</v>
      </c>
      <c r="AE146" s="37">
        <f t="shared" ref="AE146:AE151" ca="1" si="673">IF(AND($DO146&gt;0,$FL146&gt;0),DP146-FM146,0)</f>
        <v>-1.9999999999953388E-4</v>
      </c>
      <c r="AF146" s="37">
        <f t="shared" ref="AF146:AF151" ca="1" si="674">IF(AND($DO146&gt;0,$FL146&gt;0),DQ146-FN146,0)</f>
        <v>2.7100000000004343E-2</v>
      </c>
      <c r="AG146" s="37">
        <f t="shared" ref="AG146:AG151" ca="1" si="675">IF(AND($DO146&gt;0,$FL146&gt;0),DR146-FO146,0)</f>
        <v>2.8199999999998226E-2</v>
      </c>
      <c r="AH146" s="37">
        <f t="shared" ref="AH146:AH151" ca="1" si="676">IF(AND($DO146&gt;0,$FL146&gt;0),DS146-FP146,0)</f>
        <v>2.1999999999994246E-5</v>
      </c>
      <c r="AI146" s="37">
        <f t="shared" ref="AI146:AI151" ca="1" si="677">IF(AND($DO146&gt;0,$FL146&gt;0),DT146-FQ146,0)</f>
        <v>1.5000000000000568E-3</v>
      </c>
      <c r="AJ146" s="37">
        <f t="shared" ref="AJ146:AJ151" ca="1" si="678">IF(AND($DO146&gt;0,$FL146&gt;0),DU146-FR146,0)</f>
        <v>0</v>
      </c>
      <c r="AK146" s="37">
        <f t="shared" ref="AK146:AK151" ca="1" si="679">IF(AND($DO146&gt;0,$FL146&gt;0),DV146-FS146,0)</f>
        <v>0.24020000000000152</v>
      </c>
      <c r="AL146" s="33">
        <f t="shared" ca="1" si="631"/>
        <v>50.999407367591338</v>
      </c>
      <c r="AM146" s="33">
        <f t="shared" ca="1" si="632"/>
        <v>50.96508579210532</v>
      </c>
      <c r="AN146" s="24">
        <f t="shared" ref="AN146:AN151" ca="1" si="680">IF(AND(AM146&gt;0,AL146&gt;0),ABS(AL146-AM146)/AVERAGE(AM146:AM146),0)</f>
        <v>6.7343309547287676E-4</v>
      </c>
      <c r="AO146" s="34">
        <f t="shared" ref="AO146:AO151" ca="1" si="681">DO146</f>
        <v>121.063</v>
      </c>
      <c r="AP146" s="34">
        <f t="shared" ref="AP146:AP151" ca="1" si="682">FL146</f>
        <v>120.76600000000001</v>
      </c>
      <c r="AQ146" s="45">
        <f t="shared" ref="AQ146:AQ151" ca="1" si="683">IF(AND(AP146&gt;0,AO146&gt;0),(AO146-AP146)/AVERAGE(AP146:AP146),0)</f>
        <v>2.4593014590198982E-3</v>
      </c>
      <c r="AR146" s="34">
        <f t="shared" ca="1" si="629"/>
        <v>-8.1999999999999993</v>
      </c>
      <c r="AS146" s="34">
        <f t="shared" ca="1" si="630"/>
        <v>-3</v>
      </c>
      <c r="AT146" s="47">
        <f t="shared" ca="1" si="547"/>
        <v>1.7333333333333332</v>
      </c>
      <c r="AU146" s="5"/>
      <c r="AV146" s="5">
        <f t="shared" ca="1" si="520"/>
        <v>-89050</v>
      </c>
      <c r="AW146" s="5">
        <f t="shared" ca="1" si="521"/>
        <v>9.3999999999994088E-3</v>
      </c>
      <c r="AX146" s="5">
        <f t="shared" ca="1" si="522"/>
        <v>-15226</v>
      </c>
      <c r="AY146" s="5">
        <f t="shared" ca="1" si="523"/>
        <v>-78002</v>
      </c>
      <c r="AZ146" s="5">
        <f t="shared" ca="1" si="524"/>
        <v>2.6000000000058208</v>
      </c>
      <c r="BA146" s="5">
        <f t="shared" ca="1" si="525"/>
        <v>3.8000000000029104</v>
      </c>
      <c r="BB146" s="5">
        <f t="shared" ca="1" si="526"/>
        <v>0</v>
      </c>
      <c r="BC146" s="5">
        <f t="shared" ca="1" si="527"/>
        <v>4174</v>
      </c>
      <c r="BD146" s="5">
        <f t="shared" ca="1" si="528"/>
        <v>0</v>
      </c>
      <c r="BE146" s="5">
        <f t="shared" ca="1" si="529"/>
        <v>0</v>
      </c>
      <c r="BF146" s="5">
        <f t="shared" ca="1" si="530"/>
        <v>0</v>
      </c>
      <c r="BG146" s="5">
        <f t="shared" ca="1" si="531"/>
        <v>0</v>
      </c>
      <c r="BH146" s="5">
        <f t="shared" ref="BH146:BH151" ca="1" si="684">IF(AND($GV146&gt;0,$IS146&gt;0),GV146-IS146,0)</f>
        <v>1.7999999999992724</v>
      </c>
      <c r="BI146" s="5">
        <f t="shared" ref="BI146:BI151" ca="1" si="685">IF(AND($GV146&gt;0,$IS146&gt;0),GW146-IT146,0)</f>
        <v>1.8000000000010914</v>
      </c>
      <c r="BJ146" s="5">
        <f t="shared" ref="BJ146:BJ151" ca="1" si="686">IF(AND($GV146&gt;0,$IS146&gt;0),GX146-IU146,0)</f>
        <v>0</v>
      </c>
      <c r="BK146" s="5">
        <f t="shared" ref="BK146:BK151" ca="1" si="687">IF(AND($GV146&gt;0,$IS146&gt;0),GY146-IV146,0)</f>
        <v>0</v>
      </c>
      <c r="BL146" s="5">
        <f t="shared" ref="BL146:BL151" ca="1" si="688">IF(AND($GV146&gt;0,$IS146&gt;0),GZ146-IW146,0)</f>
        <v>0</v>
      </c>
      <c r="BM146" s="5">
        <f t="shared" ref="BM146:BM151" ca="1" si="689">IF(AND($GV146&gt;0,$IS146&gt;0),HA146-IX146,0)</f>
        <v>0</v>
      </c>
      <c r="BN146" s="5">
        <f t="shared" ref="BN146:BN151" ca="1" si="690">IF(AND($GV146&gt;0,$IS146&gt;0),HB146-IY146,0)</f>
        <v>0</v>
      </c>
      <c r="BO146" s="5">
        <f t="shared" ref="BO146:BO151" ca="1" si="691">IF(AND($GV146&gt;0,$IS146&gt;0),HC146-IZ146,0)</f>
        <v>0</v>
      </c>
      <c r="BP146" s="5">
        <f t="shared" ref="BP146:BP151" ca="1" si="692">IF(AND($GV146&gt;0,$IS146&gt;0),HD146-JA146,0)</f>
        <v>0</v>
      </c>
      <c r="BQ146" s="5">
        <f t="shared" ref="BQ146:BQ151" ca="1" si="693">IF(AND($GV146&gt;0,$IS146&gt;0),HE146-JB146,0)</f>
        <v>0</v>
      </c>
      <c r="BR146" s="5">
        <f t="shared" ref="BR146:BS151" ca="1" si="694">IF(AND($GV146&gt;0,$IS146&gt;0),HF146-JC146,0)</f>
        <v>0</v>
      </c>
      <c r="BS146" s="5">
        <f t="shared" ca="1" si="694"/>
        <v>0</v>
      </c>
      <c r="BT146" s="37">
        <f t="shared" ref="BT146:BT151" ca="1" si="695">IF(AND($HI146&gt;0,$JF146&gt;0),HI146-JF146,0)</f>
        <v>-4.9069999999999965</v>
      </c>
      <c r="BU146" s="37">
        <f t="shared" ref="BU146:BU151" ca="1" si="696">IF(AND($HI146&gt;0,$JF146&gt;0),HJ146-JG146,0)</f>
        <v>6.0000000000037801E-4</v>
      </c>
      <c r="BV146" s="37">
        <f t="shared" ref="BV146:BV151" ca="1" si="697">IF(AND($HI146&gt;0,$JF146&gt;0),HK146-JH146,0)</f>
        <v>-0.87940000000000396</v>
      </c>
      <c r="BW146" s="37">
        <f t="shared" ref="BW146:BW151" ca="1" si="698">IF(AND($HI146&gt;0,$JF146&gt;0),HL146-JI146,0)</f>
        <v>-4.2686999999999991</v>
      </c>
      <c r="BX146" s="37">
        <f t="shared" ref="BX146:BX151" ca="1" si="699">IF(AND($HI146&gt;0,$JF146&gt;0),HM146-JJ146,0)</f>
        <v>3.2999999999994145E-4</v>
      </c>
      <c r="BY146" s="37">
        <f t="shared" ref="BY146:BY151" ca="1" si="700">IF(AND($HI146&gt;0,$JF146&gt;0),HN146-JK146,0)</f>
        <v>-3.1999999999943185E-4</v>
      </c>
      <c r="BZ146" s="37">
        <f t="shared" ref="BZ146:BZ151" ca="1" si="701">IF(AND($HI146&gt;0,$JF146&gt;0),HO146-JL146,0)</f>
        <v>0</v>
      </c>
      <c r="CA146" s="19">
        <f t="shared" ref="CA146:CA151" ca="1" si="702">IF(AND($HI146&gt;0,$JF146&gt;0),HP146-JM146,0)</f>
        <v>0.24020000000000152</v>
      </c>
      <c r="CB146" s="33">
        <f t="shared" ca="1" si="532"/>
        <v>49.786553333507158</v>
      </c>
      <c r="CC146" s="33">
        <f t="shared" ca="1" si="533"/>
        <v>50.395589232814999</v>
      </c>
      <c r="CD146" s="24">
        <f t="shared" ref="CD146:CD151" ca="1" si="703">IF(AND(CC146&gt;0,CB146&gt;0),ABS(CB146-CC146)/AVERAGE(CC146:CC146),0)</f>
        <v>1.2085103251680376E-2</v>
      </c>
      <c r="CE146" s="34">
        <f t="shared" ref="CE146:CE151" ca="1" si="704">HI146</f>
        <v>112.90300000000001</v>
      </c>
      <c r="CF146" s="34">
        <f t="shared" ref="CF146:CF151" ca="1" si="705">JF146</f>
        <v>117.81</v>
      </c>
      <c r="CG146" s="45">
        <f t="shared" ca="1" si="633"/>
        <v>-4.1651812240047506E-2</v>
      </c>
      <c r="CH146" s="5"/>
      <c r="CJ146" s="5">
        <f t="shared" ca="1" si="548"/>
        <v>265</v>
      </c>
      <c r="CK146" s="5">
        <f t="shared" ca="1" si="549"/>
        <v>249</v>
      </c>
      <c r="CL146" s="63">
        <f t="shared" ref="CL146:CL151" ca="1" si="706">1-(CK146/CJ146)</f>
        <v>6.0377358490566024E-2</v>
      </c>
      <c r="CO146" s="5">
        <f t="shared" ca="1" si="636"/>
        <v>6827460</v>
      </c>
      <c r="CP146" s="5">
        <f t="shared" ca="1" si="636"/>
        <v>103.682</v>
      </c>
      <c r="CQ146" s="5">
        <f t="shared" ca="1" si="636"/>
        <v>554220</v>
      </c>
      <c r="CR146" s="5">
        <f t="shared" ca="1" si="636"/>
        <v>413096</v>
      </c>
      <c r="CS146" s="5">
        <f t="shared" ca="1" si="636"/>
        <v>1557.77</v>
      </c>
      <c r="CT146" s="5">
        <f t="shared" ca="1" si="636"/>
        <v>262310</v>
      </c>
      <c r="CU146" s="5">
        <f t="shared" ca="1" si="636"/>
        <v>0</v>
      </c>
      <c r="CV146" s="5">
        <f t="shared" ca="1" si="636"/>
        <v>587722</v>
      </c>
      <c r="CW146" s="5">
        <f t="shared" ca="1" si="636"/>
        <v>5008450</v>
      </c>
      <c r="CX146" s="5">
        <f t="shared" ca="1" si="636"/>
        <v>0</v>
      </c>
      <c r="CY146" s="5">
        <f t="shared" ca="1" si="636"/>
        <v>0</v>
      </c>
      <c r="CZ146" s="5">
        <f t="shared" ca="1" si="640"/>
        <v>0</v>
      </c>
      <c r="DA146" s="5"/>
      <c r="DB146" s="5">
        <f t="shared" ca="1" si="637"/>
        <v>21324.5</v>
      </c>
      <c r="DC146" s="5">
        <f t="shared" ca="1" si="637"/>
        <v>15935.3</v>
      </c>
      <c r="DD146" s="5">
        <f t="shared" ca="1" si="637"/>
        <v>0</v>
      </c>
      <c r="DE146" s="5">
        <f t="shared" ca="1" si="637"/>
        <v>0</v>
      </c>
      <c r="DF146" s="5">
        <f t="shared" ca="1" si="637"/>
        <v>0</v>
      </c>
      <c r="DG146" s="5">
        <f t="shared" ca="1" si="637"/>
        <v>0</v>
      </c>
      <c r="DH146" s="5">
        <f t="shared" ca="1" si="637"/>
        <v>5389.24</v>
      </c>
      <c r="DI146" s="5">
        <f t="shared" ca="1" si="637"/>
        <v>0</v>
      </c>
      <c r="DJ146" s="5">
        <f t="shared" ca="1" si="637"/>
        <v>0</v>
      </c>
      <c r="DK146" s="5">
        <f t="shared" ca="1" si="637"/>
        <v>0</v>
      </c>
      <c r="DL146" s="5">
        <f t="shared" ca="1" si="637"/>
        <v>0</v>
      </c>
      <c r="DM146" s="5">
        <f t="shared" ca="1" si="641"/>
        <v>0</v>
      </c>
      <c r="DN146" s="5"/>
      <c r="DO146" s="5">
        <f t="shared" ca="1" si="644"/>
        <v>121.063</v>
      </c>
      <c r="DP146" s="5">
        <f t="shared" ca="1" si="644"/>
        <v>6.1551600000000004</v>
      </c>
      <c r="DQ146" s="5">
        <f t="shared" ca="1" si="644"/>
        <v>39.110300000000002</v>
      </c>
      <c r="DR146" s="5">
        <f t="shared" ca="1" si="644"/>
        <v>23.421099999999999</v>
      </c>
      <c r="DS146" s="5">
        <f t="shared" ca="1" si="644"/>
        <v>0.159501</v>
      </c>
      <c r="DT146" s="5">
        <f t="shared" ca="1" si="644"/>
        <v>15.743600000000001</v>
      </c>
      <c r="DU146" s="5">
        <f t="shared" ca="1" si="644"/>
        <v>1.9498899999999999</v>
      </c>
      <c r="DV146" s="5">
        <f t="shared" ca="1" si="644"/>
        <v>34.523600000000002</v>
      </c>
      <c r="DW146" s="5"/>
      <c r="DX146" s="19">
        <f t="shared" ref="DX146:DX151" ca="1" si="707">((CO146*3.412)+(DB146*100))/$A146</f>
        <v>50.999407367591338</v>
      </c>
      <c r="DY146" s="19">
        <f t="shared" ref="DY146:DY151" ca="1" si="708">((CP146*3.412)+(DC146*100))/$A146</f>
        <v>3.1967888641426101</v>
      </c>
      <c r="DZ146" s="19">
        <f t="shared" ref="DZ146:DZ151" ca="1" si="709">((CQ146*3.412)+(DD146*100))/$A146</f>
        <v>3.7927002801906982</v>
      </c>
      <c r="EA146" s="19">
        <f t="shared" ref="EA146:EA151" ca="1" si="710">((CR146*3.412)+(DE146*100))/$A146</f>
        <v>2.826944742062099</v>
      </c>
      <c r="EB146" s="19">
        <f t="shared" ref="EB146:EB151" ca="1" si="711">((CS146*3.412)+(DF146*100))/$A146</f>
        <v>1.0660305863145798E-2</v>
      </c>
      <c r="EC146" s="19">
        <f t="shared" ref="EC146:EC151" ca="1" si="712">((CT146*3.412)+(DG146*100))/$A146</f>
        <v>1.7950691250709501</v>
      </c>
      <c r="ED146" s="19">
        <f t="shared" ref="ED146:ED151" ca="1" si="713">((CU146*3.412)+(DH146*100))/$A146</f>
        <v>1.0808982949884574</v>
      </c>
      <c r="EE146" s="19">
        <f t="shared" ref="EE146:EE151" ca="1" si="714">((CV146*3.412)+(DI146*100))/$A146</f>
        <v>4.0219649129844424</v>
      </c>
      <c r="EF146" s="19">
        <f t="shared" ref="EF146:EF151" ca="1" si="715">((CW146*3.412)+(DJ146*100))/$A146</f>
        <v>34.274385114793944</v>
      </c>
      <c r="EG146" s="19">
        <f t="shared" ref="EG146:EG151" ca="1" si="716">((CX146*3.412)+(DK146*100))/$A146</f>
        <v>0</v>
      </c>
      <c r="EH146" s="19">
        <f t="shared" ref="EH146:EH151" ca="1" si="717">((CY146*3.412)+(DL146*100))/$A146</f>
        <v>0</v>
      </c>
      <c r="EI146" s="5"/>
      <c r="EJ146" s="5"/>
      <c r="EK146" s="5"/>
      <c r="EL146" s="5">
        <f t="shared" ca="1" si="646"/>
        <v>6822430</v>
      </c>
      <c r="EM146" s="5">
        <f t="shared" ca="1" si="646"/>
        <v>103.68600000000001</v>
      </c>
      <c r="EN146" s="5">
        <f t="shared" ca="1" si="646"/>
        <v>553898</v>
      </c>
      <c r="EO146" s="5">
        <f t="shared" ca="1" si="646"/>
        <v>412597</v>
      </c>
      <c r="EP146" s="5">
        <f t="shared" ca="1" si="646"/>
        <v>1557.54</v>
      </c>
      <c r="EQ146" s="5">
        <f t="shared" ca="1" si="646"/>
        <v>262282</v>
      </c>
      <c r="ER146" s="5">
        <f t="shared" ca="1" si="646"/>
        <v>0</v>
      </c>
      <c r="ES146" s="5">
        <f t="shared" ca="1" si="646"/>
        <v>583548</v>
      </c>
      <c r="ET146" s="5">
        <f t="shared" ca="1" si="646"/>
        <v>5008450</v>
      </c>
      <c r="EU146" s="5">
        <f t="shared" ca="1" si="646"/>
        <v>0</v>
      </c>
      <c r="EV146" s="5">
        <f t="shared" ca="1" si="646"/>
        <v>0</v>
      </c>
      <c r="EW146" s="5">
        <f t="shared" ca="1" si="646"/>
        <v>0</v>
      </c>
      <c r="EX146" s="5"/>
      <c r="EY146" s="5">
        <f t="shared" ca="1" si="647"/>
        <v>21325</v>
      </c>
      <c r="EZ146" s="5">
        <f t="shared" ca="1" si="647"/>
        <v>15935.8</v>
      </c>
      <c r="FA146" s="5">
        <f t="shared" ca="1" si="647"/>
        <v>0</v>
      </c>
      <c r="FB146" s="5">
        <f t="shared" ca="1" si="647"/>
        <v>0</v>
      </c>
      <c r="FC146" s="5">
        <f t="shared" ca="1" si="647"/>
        <v>0</v>
      </c>
      <c r="FD146" s="5">
        <f t="shared" ca="1" si="647"/>
        <v>0</v>
      </c>
      <c r="FE146" s="5">
        <f t="shared" ca="1" si="647"/>
        <v>5389.24</v>
      </c>
      <c r="FF146" s="5">
        <f t="shared" ca="1" si="647"/>
        <v>0</v>
      </c>
      <c r="FG146" s="5">
        <f t="shared" ca="1" si="647"/>
        <v>0</v>
      </c>
      <c r="FH146" s="5">
        <f t="shared" ca="1" si="647"/>
        <v>0</v>
      </c>
      <c r="FI146" s="5">
        <f t="shared" ca="1" si="647"/>
        <v>0</v>
      </c>
      <c r="FJ146" s="5">
        <f t="shared" ca="1" si="647"/>
        <v>0</v>
      </c>
      <c r="FK146" s="5"/>
      <c r="FL146" s="5">
        <f t="shared" ca="1" si="634"/>
        <v>120.76600000000001</v>
      </c>
      <c r="FM146" s="5">
        <f t="shared" ca="1" si="634"/>
        <v>6.1553599999999999</v>
      </c>
      <c r="FN146" s="5">
        <f t="shared" ca="1" si="634"/>
        <v>39.083199999999998</v>
      </c>
      <c r="FO146" s="5">
        <f t="shared" ca="1" si="634"/>
        <v>23.392900000000001</v>
      </c>
      <c r="FP146" s="5">
        <f t="shared" ca="1" si="634"/>
        <v>0.15947900000000001</v>
      </c>
      <c r="FQ146" s="5">
        <f t="shared" ca="1" si="634"/>
        <v>15.742100000000001</v>
      </c>
      <c r="FR146" s="5">
        <f t="shared" ca="1" si="634"/>
        <v>1.9498899999999999</v>
      </c>
      <c r="FS146" s="5">
        <f t="shared" ca="1" si="634"/>
        <v>34.2834</v>
      </c>
      <c r="FT146" s="5"/>
      <c r="FU146" s="19">
        <f t="shared" ref="FU146:FU151" ca="1" si="718">((EL146*3.412)+(EY146*100))/$A146</f>
        <v>50.96508579210532</v>
      </c>
      <c r="FV146" s="19">
        <f t="shared" ref="FV146:FV151" ca="1" si="719">((EM146*3.412)+(EZ146*100))/$A146</f>
        <v>3.1968891745144798</v>
      </c>
      <c r="FW146" s="19">
        <f t="shared" ref="FW146:FW151" ca="1" si="720">((EN146*3.412)+(FA146*100))/$A146</f>
        <v>3.7904967337827351</v>
      </c>
      <c r="FX146" s="19">
        <f t="shared" ref="FX146:FX151" ca="1" si="721">((EO146*3.412)+(FB146*100))/$A146</f>
        <v>2.8235299294609386</v>
      </c>
      <c r="FY146" s="19">
        <f t="shared" ref="FY146:FY151" ca="1" si="722">((EP146*3.412)+(FC146*100))/$A146</f>
        <v>1.0658731901425822E-2</v>
      </c>
      <c r="FZ146" s="19">
        <f t="shared" ref="FZ146:FZ151" ca="1" si="723">((EQ146*3.412)+(FD146*100))/$A146</f>
        <v>1.7948775123398231</v>
      </c>
      <c r="GA146" s="19">
        <f t="shared" ref="GA146:GA151" ca="1" si="724">((ER146*3.412)+(FE146*100))/$A146</f>
        <v>1.0808982949884574</v>
      </c>
      <c r="GB146" s="19">
        <f t="shared" ref="GB146:GB151" ca="1" si="725">((ES146*3.412)+(FF146*100))/$A146</f>
        <v>3.9934009294228314</v>
      </c>
      <c r="GC146" s="19">
        <f t="shared" ref="GC146:GC151" ca="1" si="726">((ET146*3.412)+(FG146*100))/$A146</f>
        <v>34.274385114793944</v>
      </c>
      <c r="GD146" s="19">
        <f t="shared" ref="GD146:GD151" ca="1" si="727">((EU146*3.412)+(FH146*100))/$A146</f>
        <v>0</v>
      </c>
      <c r="GE146" s="19">
        <f t="shared" ref="GE146:GE151" ca="1" si="728">((EV146*3.412)+(FI146*100))/$A146</f>
        <v>0</v>
      </c>
      <c r="GF146" s="5"/>
      <c r="GG146" s="5"/>
      <c r="GH146" s="5"/>
      <c r="GI146" s="5">
        <f t="shared" ca="1" si="638"/>
        <v>6688320</v>
      </c>
      <c r="GJ146" s="5">
        <f t="shared" ca="1" si="638"/>
        <v>85.138000000000005</v>
      </c>
      <c r="GK146" s="5">
        <f t="shared" ca="1" si="638"/>
        <v>479892</v>
      </c>
      <c r="GL146" s="5">
        <f t="shared" ca="1" si="638"/>
        <v>480834</v>
      </c>
      <c r="GM146" s="5">
        <f t="shared" ca="1" si="638"/>
        <v>36128.800000000003</v>
      </c>
      <c r="GN146" s="5">
        <f t="shared" ca="1" si="638"/>
        <v>95209.5</v>
      </c>
      <c r="GO146" s="5">
        <f t="shared" ca="1" si="638"/>
        <v>0</v>
      </c>
      <c r="GP146" s="5">
        <f t="shared" ca="1" si="638"/>
        <v>587724</v>
      </c>
      <c r="GQ146" s="5">
        <f t="shared" ca="1" si="638"/>
        <v>5008450</v>
      </c>
      <c r="GR146" s="5">
        <f t="shared" ca="1" si="638"/>
        <v>0</v>
      </c>
      <c r="GS146" s="5">
        <f t="shared" ca="1" si="638"/>
        <v>0</v>
      </c>
      <c r="GT146" s="5">
        <f t="shared" ca="1" si="642"/>
        <v>0</v>
      </c>
      <c r="GU146" s="5"/>
      <c r="GV146" s="5">
        <f t="shared" ca="1" si="639"/>
        <v>20024.8</v>
      </c>
      <c r="GW146" s="5">
        <f t="shared" ca="1" si="639"/>
        <v>14637.1</v>
      </c>
      <c r="GX146" s="5">
        <f t="shared" ca="1" si="639"/>
        <v>0</v>
      </c>
      <c r="GY146" s="5">
        <f t="shared" ca="1" si="639"/>
        <v>0</v>
      </c>
      <c r="GZ146" s="5">
        <f t="shared" ca="1" si="639"/>
        <v>0</v>
      </c>
      <c r="HA146" s="5">
        <f t="shared" ca="1" si="639"/>
        <v>0</v>
      </c>
      <c r="HB146" s="5">
        <f t="shared" ca="1" si="639"/>
        <v>5387.72</v>
      </c>
      <c r="HC146" s="5">
        <f t="shared" ca="1" si="639"/>
        <v>0</v>
      </c>
      <c r="HD146" s="5">
        <f t="shared" ca="1" si="639"/>
        <v>0</v>
      </c>
      <c r="HE146" s="5">
        <f t="shared" ca="1" si="639"/>
        <v>0</v>
      </c>
      <c r="HF146" s="5">
        <f t="shared" ca="1" si="639"/>
        <v>0</v>
      </c>
      <c r="HG146" s="5">
        <f t="shared" ca="1" si="643"/>
        <v>0</v>
      </c>
      <c r="HH146" s="5"/>
      <c r="HI146" s="5">
        <f t="shared" ca="1" si="645"/>
        <v>112.90300000000001</v>
      </c>
      <c r="HJ146" s="5">
        <f t="shared" ca="1" si="645"/>
        <v>5.7674500000000002</v>
      </c>
      <c r="HK146" s="5">
        <f t="shared" ca="1" si="645"/>
        <v>34.509399999999999</v>
      </c>
      <c r="HL146" s="5">
        <f t="shared" ca="1" si="645"/>
        <v>27.4176</v>
      </c>
      <c r="HM146" s="5">
        <f t="shared" ca="1" si="645"/>
        <v>2.7821799999999999</v>
      </c>
      <c r="HN146" s="5">
        <f t="shared" ca="1" si="645"/>
        <v>5.9529100000000001</v>
      </c>
      <c r="HO146" s="5">
        <f t="shared" ca="1" si="645"/>
        <v>1.9493400000000001</v>
      </c>
      <c r="HP146" s="5">
        <f t="shared" ca="1" si="645"/>
        <v>34.523699999999998</v>
      </c>
      <c r="HQ146" s="5"/>
      <c r="HR146" s="19">
        <f t="shared" ca="1" si="535"/>
        <v>49.786553333507158</v>
      </c>
      <c r="HS146" s="19">
        <f t="shared" ca="1" si="536"/>
        <v>2.9362871841456588</v>
      </c>
      <c r="HT146" s="19">
        <f t="shared" ca="1" si="537"/>
        <v>3.2840505987897846</v>
      </c>
      <c r="HU146" s="19">
        <f t="shared" ca="1" si="538"/>
        <v>3.2904969985298513</v>
      </c>
      <c r="HV146" s="19">
        <f t="shared" ca="1" si="539"/>
        <v>0.24724064429820958</v>
      </c>
      <c r="HW146" s="19">
        <f t="shared" ca="1" si="540"/>
        <v>0.65154829729496644</v>
      </c>
      <c r="HX146" s="19">
        <f t="shared" ca="1" si="541"/>
        <v>1.0805934346726462</v>
      </c>
      <c r="HY146" s="19">
        <f t="shared" ca="1" si="542"/>
        <v>4.0219785996080937</v>
      </c>
      <c r="HZ146" s="19">
        <f t="shared" ca="1" si="543"/>
        <v>34.274385114793944</v>
      </c>
      <c r="IA146" s="19">
        <f t="shared" ca="1" si="544"/>
        <v>0</v>
      </c>
      <c r="IB146" s="19">
        <f t="shared" ca="1" si="545"/>
        <v>0</v>
      </c>
      <c r="IC146" s="5"/>
      <c r="ID146" s="5"/>
      <c r="IE146" s="5"/>
      <c r="IF146" s="5">
        <f t="shared" ca="1" si="648"/>
        <v>6777370</v>
      </c>
      <c r="IG146" s="5">
        <f t="shared" ca="1" si="648"/>
        <v>85.128600000000006</v>
      </c>
      <c r="IH146" s="5">
        <f t="shared" ca="1" si="648"/>
        <v>495118</v>
      </c>
      <c r="II146" s="5">
        <f t="shared" ca="1" si="648"/>
        <v>558836</v>
      </c>
      <c r="IJ146" s="5">
        <f t="shared" ca="1" si="648"/>
        <v>36126.199999999997</v>
      </c>
      <c r="IK146" s="5">
        <f t="shared" ca="1" si="648"/>
        <v>95205.7</v>
      </c>
      <c r="IL146" s="5">
        <f t="shared" ca="1" si="648"/>
        <v>0</v>
      </c>
      <c r="IM146" s="5">
        <f t="shared" ca="1" si="648"/>
        <v>583550</v>
      </c>
      <c r="IN146" s="5">
        <f t="shared" ca="1" si="648"/>
        <v>5008450</v>
      </c>
      <c r="IO146" s="5">
        <f t="shared" ca="1" si="648"/>
        <v>0</v>
      </c>
      <c r="IP146" s="5">
        <f t="shared" ca="1" si="648"/>
        <v>0</v>
      </c>
      <c r="IQ146" s="5">
        <f t="shared" ca="1" si="648"/>
        <v>0</v>
      </c>
      <c r="IR146" s="5"/>
      <c r="IS146" s="5">
        <f t="shared" ca="1" si="649"/>
        <v>20023</v>
      </c>
      <c r="IT146" s="5">
        <f t="shared" ca="1" si="649"/>
        <v>14635.3</v>
      </c>
      <c r="IU146" s="5">
        <f t="shared" ca="1" si="649"/>
        <v>0</v>
      </c>
      <c r="IV146" s="5">
        <f t="shared" ca="1" si="649"/>
        <v>0</v>
      </c>
      <c r="IW146" s="5">
        <f t="shared" ca="1" si="649"/>
        <v>0</v>
      </c>
      <c r="IX146" s="5">
        <f t="shared" ca="1" si="649"/>
        <v>0</v>
      </c>
      <c r="IY146" s="5">
        <f t="shared" ca="1" si="649"/>
        <v>5387.72</v>
      </c>
      <c r="IZ146" s="5">
        <f t="shared" ca="1" si="649"/>
        <v>0</v>
      </c>
      <c r="JA146" s="5">
        <f t="shared" ca="1" si="649"/>
        <v>0</v>
      </c>
      <c r="JB146" s="5">
        <f t="shared" ca="1" si="649"/>
        <v>0</v>
      </c>
      <c r="JC146" s="5">
        <f t="shared" ca="1" si="649"/>
        <v>0</v>
      </c>
      <c r="JD146" s="5">
        <f t="shared" ca="1" si="649"/>
        <v>0</v>
      </c>
      <c r="JE146" s="5"/>
      <c r="JF146" s="5">
        <f t="shared" ca="1" si="635"/>
        <v>117.81</v>
      </c>
      <c r="JG146" s="5">
        <f t="shared" ca="1" si="635"/>
        <v>5.7668499999999998</v>
      </c>
      <c r="JH146" s="5">
        <f t="shared" ca="1" si="635"/>
        <v>35.388800000000003</v>
      </c>
      <c r="JI146" s="5">
        <f t="shared" ca="1" si="635"/>
        <v>31.686299999999999</v>
      </c>
      <c r="JJ146" s="5">
        <f t="shared" ca="1" si="635"/>
        <v>2.7818499999999999</v>
      </c>
      <c r="JK146" s="5">
        <f t="shared" ca="1" si="635"/>
        <v>5.9532299999999996</v>
      </c>
      <c r="JL146" s="5">
        <f t="shared" ca="1" si="635"/>
        <v>1.9493400000000001</v>
      </c>
      <c r="JM146" s="5">
        <f t="shared" ca="1" si="635"/>
        <v>34.283499999999997</v>
      </c>
      <c r="JN146" s="5"/>
      <c r="JO146" s="19">
        <f t="shared" ref="JO146:JO151" ca="1" si="729">((IF146*3.412)+(IS146*100))/$A146</f>
        <v>50.395589232814999</v>
      </c>
      <c r="JP146" s="19">
        <f t="shared" ref="JP146:JP151" ca="1" si="730">((IG146*3.412)+(IT146*100))/$A146</f>
        <v>2.9359261010234885</v>
      </c>
      <c r="JQ146" s="19">
        <f t="shared" ref="JQ146:JQ151" ca="1" si="731">((IH146*3.412)+(IU146*100))/$A146</f>
        <v>3.3882468646520478</v>
      </c>
      <c r="JR146" s="19">
        <f t="shared" ref="JR146:JR151" ca="1" si="732">((II146*3.412)+(IV146*100))/$A146</f>
        <v>3.8242890075793889</v>
      </c>
      <c r="JS146" s="19">
        <f t="shared" ref="JS146:JS151" ca="1" si="733">((IJ146*3.412)+(IW146*100))/$A146</f>
        <v>0.247222851687462</v>
      </c>
      <c r="JT146" s="19">
        <f t="shared" ref="JT146:JT151" ca="1" si="734">((IK146*3.412)+(IX146*100))/$A146</f>
        <v>0.6515222927100276</v>
      </c>
      <c r="JU146" s="19">
        <f t="shared" ref="JU146:JU151" ca="1" si="735">((IL146*3.412)+(IY146*100))/$A146</f>
        <v>1.0805934346726462</v>
      </c>
      <c r="JV146" s="19">
        <f t="shared" ref="JV146:JV151" ca="1" si="736">((IM146*3.412)+(IZ146*100))/$A146</f>
        <v>3.9934146160464827</v>
      </c>
      <c r="JW146" s="19">
        <f t="shared" ref="JW146:JW151" ca="1" si="737">((IN146*3.412)+(JA146*100))/$A146</f>
        <v>34.274385114793944</v>
      </c>
      <c r="JX146" s="19">
        <f t="shared" ref="JX146:JX151" ca="1" si="738">((IO146*3.412)+(JB146*100))/$A146</f>
        <v>0</v>
      </c>
      <c r="JY146" s="19">
        <f t="shared" ref="JY146:JY151" ca="1" si="739">((IP146*3.412)+(JC146*100))/$A146</f>
        <v>0</v>
      </c>
    </row>
    <row r="147" spans="1:285" ht="15" customHeight="1" x14ac:dyDescent="0.25">
      <c r="A147" s="5">
        <f>IF('Old Results'!E127='New Results'!E127,'New Results'!E127,"0")</f>
        <v>24563.1</v>
      </c>
      <c r="B147" s="5">
        <f t="shared" si="561"/>
        <v>0</v>
      </c>
      <c r="C147" s="27">
        <f t="shared" si="413"/>
        <v>126</v>
      </c>
      <c r="D147" s="41" t="str">
        <f>'Old Results'!C127</f>
        <v>0500006-RetlMed-Baseline</v>
      </c>
      <c r="E147" s="41" t="str">
        <f>'New Results'!C127</f>
        <v>0500006-RetlMed-Baseline</v>
      </c>
      <c r="F147" s="5">
        <f t="shared" ca="1" si="650"/>
        <v>2112</v>
      </c>
      <c r="G147" s="5">
        <f t="shared" ca="1" si="651"/>
        <v>0</v>
      </c>
      <c r="H147" s="5">
        <f t="shared" ca="1" si="652"/>
        <v>121.5</v>
      </c>
      <c r="I147" s="5">
        <f t="shared" ca="1" si="653"/>
        <v>0</v>
      </c>
      <c r="J147" s="5">
        <f t="shared" ca="1" si="654"/>
        <v>0</v>
      </c>
      <c r="K147" s="5">
        <f t="shared" ca="1" si="655"/>
        <v>0</v>
      </c>
      <c r="L147" s="5">
        <f t="shared" ca="1" si="656"/>
        <v>0</v>
      </c>
      <c r="M147" s="5">
        <f t="shared" ca="1" si="657"/>
        <v>1990</v>
      </c>
      <c r="N147" s="5">
        <f t="shared" ca="1" si="658"/>
        <v>0</v>
      </c>
      <c r="O147" s="5">
        <f t="shared" ca="1" si="659"/>
        <v>0</v>
      </c>
      <c r="P147" s="5">
        <f t="shared" ca="1" si="660"/>
        <v>0</v>
      </c>
      <c r="Q147" s="5">
        <f t="shared" ca="1" si="660"/>
        <v>0</v>
      </c>
      <c r="R147" s="5">
        <f t="shared" ca="1" si="661"/>
        <v>-3.7720000000000482</v>
      </c>
      <c r="S147" s="5">
        <f t="shared" ca="1" si="662"/>
        <v>-3.7720000000000198</v>
      </c>
      <c r="T147" s="5">
        <f t="shared" ca="1" si="663"/>
        <v>0</v>
      </c>
      <c r="U147" s="5">
        <f t="shared" ca="1" si="664"/>
        <v>0</v>
      </c>
      <c r="V147" s="5">
        <f t="shared" ca="1" si="665"/>
        <v>0</v>
      </c>
      <c r="W147" s="5">
        <f t="shared" ca="1" si="666"/>
        <v>0</v>
      </c>
      <c r="X147" s="5">
        <f t="shared" ca="1" si="667"/>
        <v>0</v>
      </c>
      <c r="Y147" s="5">
        <f t="shared" ca="1" si="668"/>
        <v>0</v>
      </c>
      <c r="Z147" s="5">
        <f t="shared" ca="1" si="669"/>
        <v>0</v>
      </c>
      <c r="AA147" s="5">
        <f t="shared" ca="1" si="670"/>
        <v>0</v>
      </c>
      <c r="AB147" s="5">
        <f t="shared" ca="1" si="671"/>
        <v>0</v>
      </c>
      <c r="AC147" s="5">
        <f t="shared" ca="1" si="671"/>
        <v>0</v>
      </c>
      <c r="AD147" s="37">
        <f t="shared" ca="1" si="672"/>
        <v>2.8259999999999934</v>
      </c>
      <c r="AE147" s="37">
        <f t="shared" ca="1" si="673"/>
        <v>-3.1989999999999963E-2</v>
      </c>
      <c r="AF147" s="37">
        <f t="shared" ca="1" si="674"/>
        <v>0.24949999999999761</v>
      </c>
      <c r="AG147" s="37">
        <f t="shared" ca="1" si="675"/>
        <v>0</v>
      </c>
      <c r="AH147" s="37">
        <f t="shared" ca="1" si="676"/>
        <v>0</v>
      </c>
      <c r="AI147" s="37">
        <f t="shared" ca="1" si="677"/>
        <v>0</v>
      </c>
      <c r="AJ147" s="37">
        <f t="shared" ca="1" si="678"/>
        <v>0</v>
      </c>
      <c r="AK147" s="37">
        <f t="shared" ca="1" si="679"/>
        <v>2.6085000000000065</v>
      </c>
      <c r="AL147" s="33">
        <f t="shared" ca="1" si="631"/>
        <v>33.054104897183173</v>
      </c>
      <c r="AM147" s="33">
        <f t="shared" ca="1" si="632"/>
        <v>32.776088523028449</v>
      </c>
      <c r="AN147" s="24">
        <f t="shared" ca="1" si="680"/>
        <v>8.4822926310865344E-3</v>
      </c>
      <c r="AO147" s="34">
        <f t="shared" ca="1" si="681"/>
        <v>189.52799999999999</v>
      </c>
      <c r="AP147" s="34">
        <f t="shared" ca="1" si="682"/>
        <v>186.702</v>
      </c>
      <c r="AQ147" s="45">
        <f t="shared" ca="1" si="683"/>
        <v>1.5136420606099524E-2</v>
      </c>
      <c r="AR147" s="34">
        <f t="shared" ca="1" si="629"/>
        <v>-44</v>
      </c>
      <c r="AS147" s="34">
        <f t="shared" ca="1" si="630"/>
        <v>-43.9</v>
      </c>
      <c r="AT147" s="47">
        <f t="shared" ca="1" si="547"/>
        <v>2.2779043280182557E-3</v>
      </c>
      <c r="AU147" s="5"/>
      <c r="AV147" s="5">
        <f t="shared" ca="1" si="520"/>
        <v>2130</v>
      </c>
      <c r="AW147" s="5">
        <f t="shared" ca="1" si="521"/>
        <v>-0.12042000000000019</v>
      </c>
      <c r="AX147" s="5">
        <f t="shared" ca="1" si="522"/>
        <v>182</v>
      </c>
      <c r="AY147" s="5">
        <f t="shared" ca="1" si="523"/>
        <v>65.299999999999272</v>
      </c>
      <c r="AZ147" s="5">
        <f t="shared" ca="1" si="524"/>
        <v>0</v>
      </c>
      <c r="BA147" s="5">
        <f t="shared" ca="1" si="525"/>
        <v>-8.1099999999999</v>
      </c>
      <c r="BB147" s="5">
        <f t="shared" ca="1" si="526"/>
        <v>0</v>
      </c>
      <c r="BC147" s="5">
        <f t="shared" ca="1" si="527"/>
        <v>1891.2000000000044</v>
      </c>
      <c r="BD147" s="5">
        <f t="shared" ca="1" si="528"/>
        <v>0</v>
      </c>
      <c r="BE147" s="5">
        <f t="shared" ca="1" si="529"/>
        <v>0</v>
      </c>
      <c r="BF147" s="5">
        <f t="shared" ca="1" si="530"/>
        <v>0</v>
      </c>
      <c r="BG147" s="5">
        <f t="shared" ca="1" si="531"/>
        <v>0</v>
      </c>
      <c r="BH147" s="5">
        <f t="shared" ca="1" si="684"/>
        <v>-19.199999999999818</v>
      </c>
      <c r="BI147" s="5">
        <f t="shared" ca="1" si="685"/>
        <v>-19.200000000000045</v>
      </c>
      <c r="BJ147" s="5">
        <f t="shared" ca="1" si="686"/>
        <v>0</v>
      </c>
      <c r="BK147" s="5">
        <f t="shared" ca="1" si="687"/>
        <v>0</v>
      </c>
      <c r="BL147" s="5">
        <f t="shared" ca="1" si="688"/>
        <v>0</v>
      </c>
      <c r="BM147" s="5">
        <f t="shared" ca="1" si="689"/>
        <v>0</v>
      </c>
      <c r="BN147" s="5">
        <f t="shared" ca="1" si="690"/>
        <v>0</v>
      </c>
      <c r="BO147" s="5">
        <f t="shared" ca="1" si="691"/>
        <v>0</v>
      </c>
      <c r="BP147" s="5">
        <f t="shared" ca="1" si="692"/>
        <v>0</v>
      </c>
      <c r="BQ147" s="5">
        <f t="shared" ca="1" si="693"/>
        <v>0</v>
      </c>
      <c r="BR147" s="5">
        <f t="shared" ca="1" si="694"/>
        <v>0</v>
      </c>
      <c r="BS147" s="5">
        <f t="shared" ca="1" si="694"/>
        <v>0</v>
      </c>
      <c r="BT147" s="37">
        <f t="shared" ca="1" si="695"/>
        <v>2.76400000000001</v>
      </c>
      <c r="BU147" s="37">
        <f t="shared" ca="1" si="696"/>
        <v>-0.15584999999999916</v>
      </c>
      <c r="BV147" s="37">
        <f t="shared" ca="1" si="697"/>
        <v>0.33260000000000645</v>
      </c>
      <c r="BW147" s="37">
        <f t="shared" ca="1" si="698"/>
        <v>9.0099999999999625E-2</v>
      </c>
      <c r="BX147" s="37">
        <f t="shared" ca="1" si="699"/>
        <v>0</v>
      </c>
      <c r="BY147" s="37">
        <f t="shared" ca="1" si="700"/>
        <v>-7.8400000000000691E-3</v>
      </c>
      <c r="BZ147" s="37">
        <f t="shared" ca="1" si="701"/>
        <v>0</v>
      </c>
      <c r="CA147" s="19">
        <f t="shared" ca="1" si="702"/>
        <v>2.5050999999999988</v>
      </c>
      <c r="CB147" s="33">
        <f t="shared" ca="1" si="532"/>
        <v>30.986762582898738</v>
      </c>
      <c r="CC147" s="33">
        <f t="shared" ca="1" si="533"/>
        <v>30.769055534521296</v>
      </c>
      <c r="CD147" s="24">
        <f t="shared" ca="1" si="703"/>
        <v>7.075519368255726E-3</v>
      </c>
      <c r="CE147" s="34">
        <f t="shared" ca="1" si="704"/>
        <v>145.542</v>
      </c>
      <c r="CF147" s="34">
        <f t="shared" ca="1" si="705"/>
        <v>142.77799999999999</v>
      </c>
      <c r="CG147" s="45">
        <f t="shared" ca="1" si="633"/>
        <v>1.9358724733502433E-2</v>
      </c>
      <c r="CH147" s="5"/>
      <c r="CJ147" s="5">
        <f t="shared" ca="1" si="548"/>
        <v>49</v>
      </c>
      <c r="CK147" s="5">
        <f t="shared" ca="1" si="549"/>
        <v>46</v>
      </c>
      <c r="CL147" s="63">
        <f t="shared" ca="1" si="706"/>
        <v>6.1224489795918324E-2</v>
      </c>
      <c r="CO147" s="5">
        <f t="shared" ref="CO147:CZ162" ca="1" si="740">OFFSET(INDIRECT($E$21),$C147,CO$19)</f>
        <v>215607</v>
      </c>
      <c r="CP147" s="5">
        <f t="shared" ca="1" si="740"/>
        <v>0</v>
      </c>
      <c r="CQ147" s="5">
        <f t="shared" ca="1" si="740"/>
        <v>21031.1</v>
      </c>
      <c r="CR147" s="5">
        <f t="shared" ca="1" si="740"/>
        <v>70571.5</v>
      </c>
      <c r="CS147" s="5">
        <f t="shared" ca="1" si="740"/>
        <v>0</v>
      </c>
      <c r="CT147" s="5">
        <f t="shared" ca="1" si="740"/>
        <v>0</v>
      </c>
      <c r="CU147" s="5">
        <f t="shared" ca="1" si="740"/>
        <v>0</v>
      </c>
      <c r="CV147" s="5">
        <f t="shared" ca="1" si="740"/>
        <v>46165.7</v>
      </c>
      <c r="CW147" s="5">
        <f t="shared" ca="1" si="740"/>
        <v>77659.399999999994</v>
      </c>
      <c r="CX147" s="5">
        <f t="shared" ca="1" si="740"/>
        <v>0</v>
      </c>
      <c r="CY147" s="5">
        <f t="shared" ca="1" si="740"/>
        <v>179.08</v>
      </c>
      <c r="CZ147" s="5">
        <f t="shared" ca="1" si="740"/>
        <v>0</v>
      </c>
      <c r="DA147" s="5"/>
      <c r="DB147" s="5">
        <f t="shared" ref="DB147:DM162" ca="1" si="741">OFFSET(INDIRECT($E$21),$C147,DB$19)</f>
        <v>762.60199999999998</v>
      </c>
      <c r="DC147" s="5">
        <f t="shared" ca="1" si="741"/>
        <v>184.31899999999999</v>
      </c>
      <c r="DD147" s="5">
        <f t="shared" ca="1" si="741"/>
        <v>0</v>
      </c>
      <c r="DE147" s="5">
        <f t="shared" ca="1" si="741"/>
        <v>0</v>
      </c>
      <c r="DF147" s="5">
        <f t="shared" ca="1" si="741"/>
        <v>0</v>
      </c>
      <c r="DG147" s="5">
        <f t="shared" ca="1" si="741"/>
        <v>0</v>
      </c>
      <c r="DH147" s="5">
        <f t="shared" ca="1" si="741"/>
        <v>578.28300000000002</v>
      </c>
      <c r="DI147" s="5">
        <f t="shared" ca="1" si="741"/>
        <v>0</v>
      </c>
      <c r="DJ147" s="5">
        <f t="shared" ca="1" si="741"/>
        <v>0</v>
      </c>
      <c r="DK147" s="5">
        <f t="shared" ca="1" si="741"/>
        <v>0</v>
      </c>
      <c r="DL147" s="5">
        <f t="shared" ca="1" si="741"/>
        <v>0</v>
      </c>
      <c r="DM147" s="5">
        <f t="shared" ca="1" si="741"/>
        <v>0</v>
      </c>
      <c r="DN147" s="5"/>
      <c r="DO147" s="5">
        <f t="shared" ca="1" si="644"/>
        <v>189.52799999999999</v>
      </c>
      <c r="DP147" s="5">
        <f t="shared" ca="1" si="644"/>
        <v>1.5450600000000001</v>
      </c>
      <c r="DQ147" s="5">
        <f t="shared" ca="1" si="644"/>
        <v>39.4236</v>
      </c>
      <c r="DR147" s="5">
        <f t="shared" ca="1" si="644"/>
        <v>84.460599999999999</v>
      </c>
      <c r="DS147" s="5">
        <f t="shared" ca="1" si="644"/>
        <v>0</v>
      </c>
      <c r="DT147" s="5">
        <f t="shared" ca="1" si="644"/>
        <v>0</v>
      </c>
      <c r="DU147" s="5">
        <f t="shared" ca="1" si="644"/>
        <v>4.2506599999999999</v>
      </c>
      <c r="DV147" s="5">
        <f t="shared" ca="1" si="644"/>
        <v>59.847700000000003</v>
      </c>
      <c r="DW147" s="5"/>
      <c r="DX147" s="19">
        <f t="shared" ca="1" si="707"/>
        <v>33.054104897183173</v>
      </c>
      <c r="DY147" s="19">
        <f t="shared" ca="1" si="708"/>
        <v>0.75038981236081759</v>
      </c>
      <c r="DZ147" s="19">
        <f t="shared" ca="1" si="709"/>
        <v>2.9213785393537459</v>
      </c>
      <c r="EA147" s="19">
        <f t="shared" ca="1" si="710"/>
        <v>9.8029140458655455</v>
      </c>
      <c r="EB147" s="19">
        <f t="shared" ca="1" si="711"/>
        <v>0</v>
      </c>
      <c r="EC147" s="19">
        <f t="shared" ca="1" si="712"/>
        <v>0</v>
      </c>
      <c r="ED147" s="19">
        <f t="shared" ca="1" si="713"/>
        <v>2.354275315412143</v>
      </c>
      <c r="EE147" s="19">
        <f t="shared" ca="1" si="714"/>
        <v>6.4127642032153913</v>
      </c>
      <c r="EF147" s="19">
        <f t="shared" ca="1" si="715"/>
        <v>10.787476857562766</v>
      </c>
      <c r="EG147" s="19">
        <f t="shared" ca="1" si="716"/>
        <v>0</v>
      </c>
      <c r="EH147" s="19">
        <f t="shared" ca="1" si="717"/>
        <v>2.4875563752132266E-2</v>
      </c>
      <c r="EI147" s="5"/>
      <c r="EJ147" s="5"/>
      <c r="EK147" s="5"/>
      <c r="EL147" s="5">
        <f t="shared" ca="1" si="646"/>
        <v>213495</v>
      </c>
      <c r="EM147" s="5">
        <f t="shared" ca="1" si="646"/>
        <v>0</v>
      </c>
      <c r="EN147" s="5">
        <f t="shared" ca="1" si="646"/>
        <v>20909.599999999999</v>
      </c>
      <c r="EO147" s="5">
        <f t="shared" ca="1" si="646"/>
        <v>70571.5</v>
      </c>
      <c r="EP147" s="5">
        <f t="shared" ca="1" si="646"/>
        <v>0</v>
      </c>
      <c r="EQ147" s="5">
        <f t="shared" ca="1" si="646"/>
        <v>0</v>
      </c>
      <c r="ER147" s="5">
        <f t="shared" ca="1" si="646"/>
        <v>0</v>
      </c>
      <c r="ES147" s="5">
        <f t="shared" ca="1" si="646"/>
        <v>44175.7</v>
      </c>
      <c r="ET147" s="5">
        <f t="shared" ca="1" si="646"/>
        <v>77659.399999999994</v>
      </c>
      <c r="EU147" s="5">
        <f t="shared" ca="1" si="646"/>
        <v>0</v>
      </c>
      <c r="EV147" s="5">
        <f t="shared" ca="1" si="646"/>
        <v>179.08</v>
      </c>
      <c r="EW147" s="5">
        <f t="shared" ca="1" si="646"/>
        <v>0</v>
      </c>
      <c r="EX147" s="5"/>
      <c r="EY147" s="5">
        <f t="shared" ca="1" si="647"/>
        <v>766.37400000000002</v>
      </c>
      <c r="EZ147" s="5">
        <f t="shared" ca="1" si="647"/>
        <v>188.09100000000001</v>
      </c>
      <c r="FA147" s="5">
        <f t="shared" ca="1" si="647"/>
        <v>0</v>
      </c>
      <c r="FB147" s="5">
        <f t="shared" ca="1" si="647"/>
        <v>0</v>
      </c>
      <c r="FC147" s="5">
        <f t="shared" ca="1" si="647"/>
        <v>0</v>
      </c>
      <c r="FD147" s="5">
        <f t="shared" ca="1" si="647"/>
        <v>0</v>
      </c>
      <c r="FE147" s="5">
        <f t="shared" ca="1" si="647"/>
        <v>578.28300000000002</v>
      </c>
      <c r="FF147" s="5">
        <f t="shared" ca="1" si="647"/>
        <v>0</v>
      </c>
      <c r="FG147" s="5">
        <f t="shared" ca="1" si="647"/>
        <v>0</v>
      </c>
      <c r="FH147" s="5">
        <f t="shared" ca="1" si="647"/>
        <v>0</v>
      </c>
      <c r="FI147" s="5">
        <f t="shared" ca="1" si="647"/>
        <v>0</v>
      </c>
      <c r="FJ147" s="5">
        <f t="shared" ca="1" si="647"/>
        <v>0</v>
      </c>
      <c r="FK147" s="5"/>
      <c r="FL147" s="5">
        <f t="shared" ref="FL147:FS162" ca="1" si="742">OFFSET(INDIRECT($D$21),$C147,FL$19)</f>
        <v>186.702</v>
      </c>
      <c r="FM147" s="5">
        <f t="shared" ca="1" si="742"/>
        <v>1.5770500000000001</v>
      </c>
      <c r="FN147" s="5">
        <f t="shared" ca="1" si="742"/>
        <v>39.174100000000003</v>
      </c>
      <c r="FO147" s="5">
        <f t="shared" ca="1" si="742"/>
        <v>84.460599999999999</v>
      </c>
      <c r="FP147" s="5">
        <f t="shared" ca="1" si="742"/>
        <v>0</v>
      </c>
      <c r="FQ147" s="5">
        <f t="shared" ca="1" si="742"/>
        <v>0</v>
      </c>
      <c r="FR147" s="5">
        <f t="shared" ca="1" si="742"/>
        <v>4.2506599999999999</v>
      </c>
      <c r="FS147" s="5">
        <f t="shared" ca="1" si="742"/>
        <v>57.239199999999997</v>
      </c>
      <c r="FT147" s="5"/>
      <c r="FU147" s="19">
        <f t="shared" ca="1" si="718"/>
        <v>32.776088523028449</v>
      </c>
      <c r="FV147" s="19">
        <f t="shared" ca="1" si="719"/>
        <v>0.76574618024597885</v>
      </c>
      <c r="FW147" s="19">
        <f t="shared" ca="1" si="720"/>
        <v>2.9045012722335533</v>
      </c>
      <c r="FX147" s="19">
        <f t="shared" ca="1" si="721"/>
        <v>9.8029140458655455</v>
      </c>
      <c r="FY147" s="19">
        <f t="shared" ca="1" si="722"/>
        <v>0</v>
      </c>
      <c r="FZ147" s="19">
        <f t="shared" ca="1" si="723"/>
        <v>0</v>
      </c>
      <c r="GA147" s="19">
        <f t="shared" ca="1" si="724"/>
        <v>2.354275315412143</v>
      </c>
      <c r="GB147" s="19">
        <f t="shared" ca="1" si="725"/>
        <v>6.1363381820698519</v>
      </c>
      <c r="GC147" s="19">
        <f t="shared" ca="1" si="726"/>
        <v>10.787476857562766</v>
      </c>
      <c r="GD147" s="19">
        <f t="shared" ca="1" si="727"/>
        <v>0</v>
      </c>
      <c r="GE147" s="19">
        <f t="shared" ca="1" si="728"/>
        <v>2.4875563752132266E-2</v>
      </c>
      <c r="GF147" s="5"/>
      <c r="GG147" s="5"/>
      <c r="GH147" s="5"/>
      <c r="GI147" s="5">
        <f t="shared" ref="GI147:GT162" ca="1" si="743">OFFSET(INDIRECT($E$21),$C147,GI$19)</f>
        <v>172279</v>
      </c>
      <c r="GJ147" s="5">
        <f t="shared" ca="1" si="743"/>
        <v>6.4114100000000001</v>
      </c>
      <c r="GK147" s="5">
        <f t="shared" ca="1" si="743"/>
        <v>34169.5</v>
      </c>
      <c r="GL147" s="5">
        <f t="shared" ca="1" si="743"/>
        <v>14544.9</v>
      </c>
      <c r="GM147" s="5">
        <f t="shared" ca="1" si="743"/>
        <v>0</v>
      </c>
      <c r="GN147" s="5">
        <f t="shared" ca="1" si="743"/>
        <v>1329.76</v>
      </c>
      <c r="GO147" s="5">
        <f t="shared" ca="1" si="743"/>
        <v>0</v>
      </c>
      <c r="GP147" s="5">
        <f t="shared" ca="1" si="743"/>
        <v>44189.3</v>
      </c>
      <c r="GQ147" s="5">
        <f t="shared" ca="1" si="743"/>
        <v>77659.399999999994</v>
      </c>
      <c r="GR147" s="5">
        <f t="shared" ca="1" si="743"/>
        <v>0</v>
      </c>
      <c r="GS147" s="5">
        <f t="shared" ca="1" si="743"/>
        <v>379.815</v>
      </c>
      <c r="GT147" s="5">
        <f t="shared" ca="1" si="743"/>
        <v>0</v>
      </c>
      <c r="GU147" s="5"/>
      <c r="GV147" s="5">
        <f t="shared" ref="GV147:HG162" ca="1" si="744">OFFSET(INDIRECT($E$21),$C147,GV$19)</f>
        <v>1733.15</v>
      </c>
      <c r="GW147" s="5">
        <f t="shared" ca="1" si="744"/>
        <v>1106.96</v>
      </c>
      <c r="GX147" s="5">
        <f t="shared" ca="1" si="744"/>
        <v>0</v>
      </c>
      <c r="GY147" s="5">
        <f t="shared" ca="1" si="744"/>
        <v>0</v>
      </c>
      <c r="GZ147" s="5">
        <f t="shared" ca="1" si="744"/>
        <v>0</v>
      </c>
      <c r="HA147" s="5">
        <f t="shared" ca="1" si="744"/>
        <v>0</v>
      </c>
      <c r="HB147" s="5">
        <f t="shared" ca="1" si="744"/>
        <v>626.18299999999999</v>
      </c>
      <c r="HC147" s="5">
        <f t="shared" ca="1" si="744"/>
        <v>0</v>
      </c>
      <c r="HD147" s="5">
        <f t="shared" ca="1" si="744"/>
        <v>0</v>
      </c>
      <c r="HE147" s="5">
        <f t="shared" ca="1" si="744"/>
        <v>0</v>
      </c>
      <c r="HF147" s="5">
        <f t="shared" ca="1" si="744"/>
        <v>0</v>
      </c>
      <c r="HG147" s="5">
        <f t="shared" ca="1" si="744"/>
        <v>0</v>
      </c>
      <c r="HH147" s="5"/>
      <c r="HI147" s="5">
        <f t="shared" ca="1" si="645"/>
        <v>145.542</v>
      </c>
      <c r="HJ147" s="5">
        <f t="shared" ca="1" si="645"/>
        <v>9.2030600000000007</v>
      </c>
      <c r="HK147" s="5">
        <f t="shared" ca="1" si="645"/>
        <v>54.995600000000003</v>
      </c>
      <c r="HL147" s="5">
        <f t="shared" ca="1" si="645"/>
        <v>17.655000000000001</v>
      </c>
      <c r="HM147" s="5">
        <f t="shared" ca="1" si="645"/>
        <v>0</v>
      </c>
      <c r="HN147" s="5">
        <f t="shared" ca="1" si="645"/>
        <v>1.3043199999999999</v>
      </c>
      <c r="HO147" s="5">
        <f t="shared" ca="1" si="645"/>
        <v>4.6025999999999998</v>
      </c>
      <c r="HP147" s="5">
        <f t="shared" ca="1" si="645"/>
        <v>57.781199999999998</v>
      </c>
      <c r="HQ147" s="5"/>
      <c r="HR147" s="19">
        <f t="shared" ca="1" si="535"/>
        <v>30.986762582898738</v>
      </c>
      <c r="HS147" s="19">
        <f t="shared" ca="1" si="536"/>
        <v>4.5074878875597957</v>
      </c>
      <c r="HT147" s="19">
        <f t="shared" ca="1" si="537"/>
        <v>4.7464014721268901</v>
      </c>
      <c r="HU147" s="19">
        <f t="shared" ca="1" si="538"/>
        <v>2.0203963994772649</v>
      </c>
      <c r="HV147" s="19">
        <f t="shared" ca="1" si="539"/>
        <v>0</v>
      </c>
      <c r="HW147" s="19">
        <f t="shared" ca="1" si="540"/>
        <v>0.18471370144647867</v>
      </c>
      <c r="HX147" s="19">
        <f t="shared" ca="1" si="541"/>
        <v>2.549283274505254</v>
      </c>
      <c r="HY147" s="19">
        <f t="shared" ca="1" si="542"/>
        <v>6.1382273247269286</v>
      </c>
      <c r="HZ147" s="19">
        <f t="shared" ca="1" si="543"/>
        <v>10.787476857562766</v>
      </c>
      <c r="IA147" s="19">
        <f t="shared" ca="1" si="544"/>
        <v>0</v>
      </c>
      <c r="IB147" s="19">
        <f t="shared" ca="1" si="545"/>
        <v>5.2759170463011595E-2</v>
      </c>
      <c r="IC147" s="5"/>
      <c r="ID147" s="5"/>
      <c r="IE147" s="5"/>
      <c r="IF147" s="5">
        <f t="shared" ca="1" si="648"/>
        <v>170149</v>
      </c>
      <c r="IG147" s="5">
        <f t="shared" ca="1" si="648"/>
        <v>6.5318300000000002</v>
      </c>
      <c r="IH147" s="5">
        <f t="shared" ca="1" si="648"/>
        <v>33987.5</v>
      </c>
      <c r="II147" s="5">
        <f t="shared" ca="1" si="648"/>
        <v>14479.6</v>
      </c>
      <c r="IJ147" s="5">
        <f t="shared" ca="1" si="648"/>
        <v>0</v>
      </c>
      <c r="IK147" s="5">
        <f t="shared" ca="1" si="648"/>
        <v>1337.87</v>
      </c>
      <c r="IL147" s="5">
        <f t="shared" ca="1" si="648"/>
        <v>0</v>
      </c>
      <c r="IM147" s="5">
        <f t="shared" ca="1" si="648"/>
        <v>42298.1</v>
      </c>
      <c r="IN147" s="5">
        <f t="shared" ca="1" si="648"/>
        <v>77659.399999999994</v>
      </c>
      <c r="IO147" s="5">
        <f t="shared" ca="1" si="648"/>
        <v>0</v>
      </c>
      <c r="IP147" s="5">
        <f t="shared" ca="1" si="648"/>
        <v>379.815</v>
      </c>
      <c r="IQ147" s="5">
        <f t="shared" ca="1" si="648"/>
        <v>0</v>
      </c>
      <c r="IR147" s="5"/>
      <c r="IS147" s="5">
        <f t="shared" ca="1" si="649"/>
        <v>1752.35</v>
      </c>
      <c r="IT147" s="5">
        <f t="shared" ca="1" si="649"/>
        <v>1126.1600000000001</v>
      </c>
      <c r="IU147" s="5">
        <f t="shared" ca="1" si="649"/>
        <v>0</v>
      </c>
      <c r="IV147" s="5">
        <f t="shared" ca="1" si="649"/>
        <v>0</v>
      </c>
      <c r="IW147" s="5">
        <f t="shared" ca="1" si="649"/>
        <v>0</v>
      </c>
      <c r="IX147" s="5">
        <f t="shared" ca="1" si="649"/>
        <v>0</v>
      </c>
      <c r="IY147" s="5">
        <f t="shared" ca="1" si="649"/>
        <v>626.18299999999999</v>
      </c>
      <c r="IZ147" s="5">
        <f t="shared" ca="1" si="649"/>
        <v>0</v>
      </c>
      <c r="JA147" s="5">
        <f t="shared" ca="1" si="649"/>
        <v>0</v>
      </c>
      <c r="JB147" s="5">
        <f t="shared" ca="1" si="649"/>
        <v>0</v>
      </c>
      <c r="JC147" s="5">
        <f t="shared" ca="1" si="649"/>
        <v>0</v>
      </c>
      <c r="JD147" s="5">
        <f t="shared" ca="1" si="649"/>
        <v>0</v>
      </c>
      <c r="JE147" s="5"/>
      <c r="JF147" s="5">
        <f t="shared" ref="JF147:JM162" ca="1" si="745">OFFSET(INDIRECT($D$21),$C147,JF$19)</f>
        <v>142.77799999999999</v>
      </c>
      <c r="JG147" s="5">
        <f t="shared" ca="1" si="745"/>
        <v>9.3589099999999998</v>
      </c>
      <c r="JH147" s="5">
        <f t="shared" ca="1" si="745"/>
        <v>54.662999999999997</v>
      </c>
      <c r="JI147" s="5">
        <f t="shared" ca="1" si="745"/>
        <v>17.564900000000002</v>
      </c>
      <c r="JJ147" s="5">
        <f t="shared" ca="1" si="745"/>
        <v>0</v>
      </c>
      <c r="JK147" s="5">
        <f t="shared" ca="1" si="745"/>
        <v>1.31216</v>
      </c>
      <c r="JL147" s="5">
        <f t="shared" ca="1" si="745"/>
        <v>4.6025999999999998</v>
      </c>
      <c r="JM147" s="5">
        <f t="shared" ca="1" si="745"/>
        <v>55.2761</v>
      </c>
      <c r="JN147" s="5"/>
      <c r="JO147" s="19">
        <f t="shared" ca="1" si="729"/>
        <v>30.769055534521296</v>
      </c>
      <c r="JP147" s="19">
        <f t="shared" ca="1" si="730"/>
        <v>4.5856706443388671</v>
      </c>
      <c r="JQ147" s="19">
        <f t="shared" ca="1" si="731"/>
        <v>4.7211202983336795</v>
      </c>
      <c r="JR147" s="19">
        <f t="shared" ca="1" si="732"/>
        <v>2.011325736572338</v>
      </c>
      <c r="JS147" s="19">
        <f t="shared" ca="1" si="733"/>
        <v>0</v>
      </c>
      <c r="JT147" s="19">
        <f t="shared" ca="1" si="734"/>
        <v>0.18584024166330798</v>
      </c>
      <c r="JU147" s="19">
        <f t="shared" ca="1" si="735"/>
        <v>2.549283274505254</v>
      </c>
      <c r="JV147" s="19">
        <f t="shared" ca="1" si="736"/>
        <v>5.875525369354845</v>
      </c>
      <c r="JW147" s="19">
        <f t="shared" ca="1" si="737"/>
        <v>10.787476857562766</v>
      </c>
      <c r="JX147" s="19">
        <f t="shared" ca="1" si="738"/>
        <v>0</v>
      </c>
      <c r="JY147" s="19">
        <f t="shared" ca="1" si="739"/>
        <v>5.2759170463011595E-2</v>
      </c>
    </row>
    <row r="148" spans="1:285" ht="15" customHeight="1" x14ac:dyDescent="0.25">
      <c r="A148" s="5">
        <f>IF('Old Results'!E128='New Results'!E128,'New Results'!E128,"0")</f>
        <v>24563.1</v>
      </c>
      <c r="B148" s="5">
        <f t="shared" si="561"/>
        <v>0</v>
      </c>
      <c r="C148" s="27">
        <f t="shared" si="413"/>
        <v>127</v>
      </c>
      <c r="D148" s="41" t="str">
        <f>'Old Results'!C128</f>
        <v>0500007-RetlMed-Baseline</v>
      </c>
      <c r="E148" s="41" t="str">
        <f>'New Results'!C128</f>
        <v>0500007-RetlMed-Baseline</v>
      </c>
      <c r="F148" s="5">
        <f t="shared" ca="1" si="650"/>
        <v>2172</v>
      </c>
      <c r="G148" s="5">
        <f t="shared" ca="1" si="651"/>
        <v>0</v>
      </c>
      <c r="H148" s="5">
        <f t="shared" ca="1" si="652"/>
        <v>122</v>
      </c>
      <c r="I148" s="5">
        <f t="shared" ca="1" si="653"/>
        <v>0</v>
      </c>
      <c r="J148" s="5">
        <f t="shared" ca="1" si="654"/>
        <v>0</v>
      </c>
      <c r="K148" s="5">
        <f t="shared" ca="1" si="655"/>
        <v>0</v>
      </c>
      <c r="L148" s="5">
        <f t="shared" ca="1" si="656"/>
        <v>0</v>
      </c>
      <c r="M148" s="5">
        <f t="shared" ca="1" si="657"/>
        <v>2050.0999999999985</v>
      </c>
      <c r="N148" s="5">
        <f t="shared" ca="1" si="658"/>
        <v>0</v>
      </c>
      <c r="O148" s="5">
        <f t="shared" ca="1" si="659"/>
        <v>0</v>
      </c>
      <c r="P148" s="5">
        <f t="shared" ca="1" si="660"/>
        <v>0</v>
      </c>
      <c r="Q148" s="5">
        <f t="shared" ca="1" si="660"/>
        <v>0</v>
      </c>
      <c r="R148" s="5">
        <f t="shared" ca="1" si="661"/>
        <v>-1.5510000000000446</v>
      </c>
      <c r="S148" s="5">
        <f t="shared" ca="1" si="662"/>
        <v>-1.5512999999999977</v>
      </c>
      <c r="T148" s="5">
        <f t="shared" ca="1" si="663"/>
        <v>0</v>
      </c>
      <c r="U148" s="5">
        <f t="shared" ca="1" si="664"/>
        <v>0</v>
      </c>
      <c r="V148" s="5">
        <f t="shared" ca="1" si="665"/>
        <v>0</v>
      </c>
      <c r="W148" s="5">
        <f t="shared" ca="1" si="666"/>
        <v>0</v>
      </c>
      <c r="X148" s="5">
        <f t="shared" ca="1" si="667"/>
        <v>0</v>
      </c>
      <c r="Y148" s="5">
        <f t="shared" ca="1" si="668"/>
        <v>0</v>
      </c>
      <c r="Z148" s="5">
        <f t="shared" ca="1" si="669"/>
        <v>0</v>
      </c>
      <c r="AA148" s="5">
        <f t="shared" ca="1" si="670"/>
        <v>0</v>
      </c>
      <c r="AB148" s="5">
        <f t="shared" ca="1" si="671"/>
        <v>0</v>
      </c>
      <c r="AC148" s="5">
        <f t="shared" ca="1" si="671"/>
        <v>0</v>
      </c>
      <c r="AD148" s="37">
        <f t="shared" ca="1" si="672"/>
        <v>2.9809999999999945</v>
      </c>
      <c r="AE148" s="37">
        <f t="shared" ca="1" si="673"/>
        <v>-1.3032000000000044E-2</v>
      </c>
      <c r="AF148" s="37">
        <f t="shared" ca="1" si="674"/>
        <v>0.27280000000000015</v>
      </c>
      <c r="AG148" s="37">
        <f t="shared" ca="1" si="675"/>
        <v>0</v>
      </c>
      <c r="AH148" s="37">
        <f t="shared" ca="1" si="676"/>
        <v>0</v>
      </c>
      <c r="AI148" s="37">
        <f t="shared" ca="1" si="677"/>
        <v>0</v>
      </c>
      <c r="AJ148" s="37">
        <f t="shared" ca="1" si="678"/>
        <v>0</v>
      </c>
      <c r="AK148" s="37">
        <f t="shared" ca="1" si="679"/>
        <v>2.7212999999999994</v>
      </c>
      <c r="AL148" s="33">
        <f t="shared" ca="1" si="631"/>
        <v>31.702923002389763</v>
      </c>
      <c r="AM148" s="33">
        <f t="shared" ca="1" si="632"/>
        <v>31.407530157024155</v>
      </c>
      <c r="AN148" s="24">
        <f t="shared" ca="1" si="680"/>
        <v>9.4051599692421203E-3</v>
      </c>
      <c r="AO148" s="34">
        <f t="shared" ca="1" si="681"/>
        <v>181.131</v>
      </c>
      <c r="AP148" s="34">
        <f t="shared" ca="1" si="682"/>
        <v>178.15</v>
      </c>
      <c r="AQ148" s="45">
        <f t="shared" ca="1" si="683"/>
        <v>1.6733090092618547E-2</v>
      </c>
      <c r="AR148" s="34">
        <f t="shared" ca="1" si="629"/>
        <v>-43.6</v>
      </c>
      <c r="AS148" s="34">
        <f t="shared" ca="1" si="630"/>
        <v>-43.6</v>
      </c>
      <c r="AT148" s="47">
        <f t="shared" ca="1" si="547"/>
        <v>0</v>
      </c>
      <c r="AU148" s="5"/>
      <c r="AV148" s="5">
        <f t="shared" ca="1" si="520"/>
        <v>2200</v>
      </c>
      <c r="AW148" s="5">
        <f t="shared" ca="1" si="521"/>
        <v>-0.10805000000000042</v>
      </c>
      <c r="AX148" s="5">
        <f t="shared" ca="1" si="522"/>
        <v>178.30000000000291</v>
      </c>
      <c r="AY148" s="5">
        <f t="shared" ca="1" si="523"/>
        <v>74.300000000001091</v>
      </c>
      <c r="AZ148" s="5">
        <f t="shared" ca="1" si="524"/>
        <v>0</v>
      </c>
      <c r="BA148" s="5">
        <f t="shared" ca="1" si="525"/>
        <v>-9.6300000000001091</v>
      </c>
      <c r="BB148" s="5">
        <f t="shared" ca="1" si="526"/>
        <v>0</v>
      </c>
      <c r="BC148" s="5">
        <f t="shared" ca="1" si="527"/>
        <v>1956.1999999999971</v>
      </c>
      <c r="BD148" s="5">
        <f t="shared" ca="1" si="528"/>
        <v>0</v>
      </c>
      <c r="BE148" s="5">
        <f t="shared" ca="1" si="529"/>
        <v>0</v>
      </c>
      <c r="BF148" s="5">
        <f t="shared" ca="1" si="530"/>
        <v>0</v>
      </c>
      <c r="BG148" s="5">
        <f t="shared" ca="1" si="531"/>
        <v>0</v>
      </c>
      <c r="BH148" s="5">
        <f t="shared" ca="1" si="684"/>
        <v>-17.830000000000155</v>
      </c>
      <c r="BI148" s="5">
        <f t="shared" ca="1" si="685"/>
        <v>-17.826999999999998</v>
      </c>
      <c r="BJ148" s="5">
        <f t="shared" ca="1" si="686"/>
        <v>0</v>
      </c>
      <c r="BK148" s="5">
        <f t="shared" ca="1" si="687"/>
        <v>0</v>
      </c>
      <c r="BL148" s="5">
        <f t="shared" ca="1" si="688"/>
        <v>0</v>
      </c>
      <c r="BM148" s="5">
        <f t="shared" ca="1" si="689"/>
        <v>0</v>
      </c>
      <c r="BN148" s="5">
        <f t="shared" ca="1" si="690"/>
        <v>0</v>
      </c>
      <c r="BO148" s="5">
        <f t="shared" ca="1" si="691"/>
        <v>0</v>
      </c>
      <c r="BP148" s="5">
        <f t="shared" ca="1" si="692"/>
        <v>0</v>
      </c>
      <c r="BQ148" s="5">
        <f t="shared" ca="1" si="693"/>
        <v>0</v>
      </c>
      <c r="BR148" s="5">
        <f t="shared" ca="1" si="694"/>
        <v>0</v>
      </c>
      <c r="BS148" s="5">
        <f t="shared" ca="1" si="694"/>
        <v>0</v>
      </c>
      <c r="BT148" s="37">
        <f t="shared" ca="1" si="695"/>
        <v>2.9329999999999927</v>
      </c>
      <c r="BU148" s="37">
        <f t="shared" ca="1" si="696"/>
        <v>-0.14580000000000037</v>
      </c>
      <c r="BV148" s="37">
        <f t="shared" ca="1" si="697"/>
        <v>0.36019999999999897</v>
      </c>
      <c r="BW148" s="37">
        <f t="shared" ca="1" si="698"/>
        <v>0.10379999999999967</v>
      </c>
      <c r="BX148" s="37">
        <f t="shared" ca="1" si="699"/>
        <v>0</v>
      </c>
      <c r="BY148" s="37">
        <f t="shared" ca="1" si="700"/>
        <v>-9.3099999999999294E-3</v>
      </c>
      <c r="BZ148" s="37">
        <f t="shared" ca="1" si="701"/>
        <v>0</v>
      </c>
      <c r="CA148" s="19">
        <f t="shared" ca="1" si="702"/>
        <v>2.6243000000000052</v>
      </c>
      <c r="CB148" s="33">
        <f t="shared" ca="1" si="532"/>
        <v>28.897019187317561</v>
      </c>
      <c r="CC148" s="33">
        <f t="shared" ca="1" si="533"/>
        <v>28.664011138659209</v>
      </c>
      <c r="CD148" s="24">
        <f t="shared" ca="1" si="703"/>
        <v>8.1289407658683699E-3</v>
      </c>
      <c r="CE148" s="34">
        <f t="shared" ca="1" si="704"/>
        <v>137.529</v>
      </c>
      <c r="CF148" s="34">
        <f t="shared" ca="1" si="705"/>
        <v>134.596</v>
      </c>
      <c r="CG148" s="45">
        <f t="shared" ca="1" si="633"/>
        <v>2.1791137923860983E-2</v>
      </c>
      <c r="CH148" s="5"/>
      <c r="CJ148" s="5">
        <f t="shared" ca="1" si="548"/>
        <v>48</v>
      </c>
      <c r="CK148" s="5">
        <f t="shared" ca="1" si="549"/>
        <v>45</v>
      </c>
      <c r="CL148" s="63">
        <f t="shared" ca="1" si="706"/>
        <v>6.25E-2</v>
      </c>
      <c r="CO148" s="5">
        <f t="shared" ca="1" si="740"/>
        <v>209189</v>
      </c>
      <c r="CP148" s="5">
        <f t="shared" ca="1" si="740"/>
        <v>0</v>
      </c>
      <c r="CQ148" s="5">
        <f t="shared" ca="1" si="740"/>
        <v>13409.3</v>
      </c>
      <c r="CR148" s="5">
        <f t="shared" ca="1" si="740"/>
        <v>70571.5</v>
      </c>
      <c r="CS148" s="5">
        <f t="shared" ca="1" si="740"/>
        <v>0</v>
      </c>
      <c r="CT148" s="5">
        <f t="shared" ca="1" si="740"/>
        <v>0</v>
      </c>
      <c r="CU148" s="5">
        <f t="shared" ca="1" si="740"/>
        <v>0</v>
      </c>
      <c r="CV148" s="5">
        <f t="shared" ca="1" si="740"/>
        <v>47368.1</v>
      </c>
      <c r="CW148" s="5">
        <f t="shared" ca="1" si="740"/>
        <v>77659.399999999994</v>
      </c>
      <c r="CX148" s="5">
        <f t="shared" ca="1" si="740"/>
        <v>0</v>
      </c>
      <c r="CY148" s="5">
        <f t="shared" ca="1" si="740"/>
        <v>180.25</v>
      </c>
      <c r="CZ148" s="5">
        <f t="shared" ca="1" si="740"/>
        <v>0</v>
      </c>
      <c r="DA148" s="5"/>
      <c r="DB148" s="5">
        <f t="shared" ca="1" si="741"/>
        <v>649.69200000000001</v>
      </c>
      <c r="DC148" s="5">
        <f t="shared" ca="1" si="741"/>
        <v>79.909700000000001</v>
      </c>
      <c r="DD148" s="5">
        <f t="shared" ca="1" si="741"/>
        <v>0</v>
      </c>
      <c r="DE148" s="5">
        <f t="shared" ca="1" si="741"/>
        <v>0</v>
      </c>
      <c r="DF148" s="5">
        <f t="shared" ca="1" si="741"/>
        <v>0</v>
      </c>
      <c r="DG148" s="5">
        <f t="shared" ca="1" si="741"/>
        <v>0</v>
      </c>
      <c r="DH148" s="5">
        <f t="shared" ca="1" si="741"/>
        <v>569.78200000000004</v>
      </c>
      <c r="DI148" s="5">
        <f t="shared" ca="1" si="741"/>
        <v>0</v>
      </c>
      <c r="DJ148" s="5">
        <f t="shared" ca="1" si="741"/>
        <v>0</v>
      </c>
      <c r="DK148" s="5">
        <f t="shared" ca="1" si="741"/>
        <v>0</v>
      </c>
      <c r="DL148" s="5">
        <f t="shared" ca="1" si="741"/>
        <v>0</v>
      </c>
      <c r="DM148" s="5">
        <f t="shared" ca="1" si="741"/>
        <v>0</v>
      </c>
      <c r="DN148" s="5"/>
      <c r="DO148" s="5">
        <f t="shared" ref="DO148:DV163" ca="1" si="746">OFFSET(INDIRECT($E$21),$C148,DO$19)</f>
        <v>181.131</v>
      </c>
      <c r="DP148" s="5">
        <f t="shared" ca="1" si="746"/>
        <v>0.665632</v>
      </c>
      <c r="DQ148" s="5">
        <f t="shared" ca="1" si="746"/>
        <v>29.290900000000001</v>
      </c>
      <c r="DR148" s="5">
        <f t="shared" ca="1" si="746"/>
        <v>84.834900000000005</v>
      </c>
      <c r="DS148" s="5">
        <f t="shared" ca="1" si="746"/>
        <v>0</v>
      </c>
      <c r="DT148" s="5">
        <f t="shared" ca="1" si="746"/>
        <v>0</v>
      </c>
      <c r="DU148" s="5">
        <f t="shared" ca="1" si="746"/>
        <v>4.2135699999999998</v>
      </c>
      <c r="DV148" s="5">
        <f t="shared" ca="1" si="746"/>
        <v>62.126399999999997</v>
      </c>
      <c r="DW148" s="5"/>
      <c r="DX148" s="19">
        <f t="shared" ca="1" si="707"/>
        <v>31.702923002389763</v>
      </c>
      <c r="DY148" s="19">
        <f t="shared" ca="1" si="708"/>
        <v>0.32532416510945283</v>
      </c>
      <c r="DZ148" s="19">
        <f t="shared" ca="1" si="709"/>
        <v>1.8626529876114986</v>
      </c>
      <c r="EA148" s="19">
        <f t="shared" ca="1" si="710"/>
        <v>9.8029140458655455</v>
      </c>
      <c r="EB148" s="19">
        <f t="shared" ca="1" si="711"/>
        <v>0</v>
      </c>
      <c r="EC148" s="19">
        <f t="shared" ca="1" si="712"/>
        <v>0</v>
      </c>
      <c r="ED148" s="19">
        <f t="shared" ca="1" si="713"/>
        <v>2.3196664916073302</v>
      </c>
      <c r="EE148" s="19">
        <f t="shared" ca="1" si="714"/>
        <v>6.5797866393085567</v>
      </c>
      <c r="EF148" s="19">
        <f t="shared" ca="1" si="715"/>
        <v>10.787476857562766</v>
      </c>
      <c r="EG148" s="19">
        <f t="shared" ca="1" si="716"/>
        <v>0</v>
      </c>
      <c r="EH148" s="19">
        <f t="shared" ca="1" si="717"/>
        <v>2.5038085583660045E-2</v>
      </c>
      <c r="EI148" s="5"/>
      <c r="EJ148" s="5"/>
      <c r="EK148" s="5"/>
      <c r="EL148" s="5">
        <f t="shared" ca="1" si="646"/>
        <v>207017</v>
      </c>
      <c r="EM148" s="5">
        <f t="shared" ca="1" si="646"/>
        <v>0</v>
      </c>
      <c r="EN148" s="5">
        <f t="shared" ca="1" si="646"/>
        <v>13287.3</v>
      </c>
      <c r="EO148" s="5">
        <f t="shared" ca="1" si="646"/>
        <v>70571.5</v>
      </c>
      <c r="EP148" s="5">
        <f t="shared" ca="1" si="646"/>
        <v>0</v>
      </c>
      <c r="EQ148" s="5">
        <f t="shared" ca="1" si="646"/>
        <v>0</v>
      </c>
      <c r="ER148" s="5">
        <f t="shared" ca="1" si="646"/>
        <v>0</v>
      </c>
      <c r="ES148" s="5">
        <f t="shared" ca="1" si="646"/>
        <v>45318</v>
      </c>
      <c r="ET148" s="5">
        <f t="shared" ca="1" si="646"/>
        <v>77659.399999999994</v>
      </c>
      <c r="EU148" s="5">
        <f t="shared" ca="1" si="646"/>
        <v>0</v>
      </c>
      <c r="EV148" s="5">
        <f t="shared" ca="1" si="646"/>
        <v>180.25</v>
      </c>
      <c r="EW148" s="5">
        <f t="shared" ca="1" si="646"/>
        <v>0</v>
      </c>
      <c r="EX148" s="5"/>
      <c r="EY148" s="5">
        <f t="shared" ca="1" si="647"/>
        <v>651.24300000000005</v>
      </c>
      <c r="EZ148" s="5">
        <f t="shared" ca="1" si="647"/>
        <v>81.460999999999999</v>
      </c>
      <c r="FA148" s="5">
        <f t="shared" ca="1" si="647"/>
        <v>0</v>
      </c>
      <c r="FB148" s="5">
        <f t="shared" ca="1" si="647"/>
        <v>0</v>
      </c>
      <c r="FC148" s="5">
        <f t="shared" ca="1" si="647"/>
        <v>0</v>
      </c>
      <c r="FD148" s="5">
        <f t="shared" ca="1" si="647"/>
        <v>0</v>
      </c>
      <c r="FE148" s="5">
        <f t="shared" ca="1" si="647"/>
        <v>569.78200000000004</v>
      </c>
      <c r="FF148" s="5">
        <f t="shared" ca="1" si="647"/>
        <v>0</v>
      </c>
      <c r="FG148" s="5">
        <f t="shared" ca="1" si="647"/>
        <v>0</v>
      </c>
      <c r="FH148" s="5">
        <f t="shared" ca="1" si="647"/>
        <v>0</v>
      </c>
      <c r="FI148" s="5">
        <f t="shared" ca="1" si="647"/>
        <v>0</v>
      </c>
      <c r="FJ148" s="5">
        <f t="shared" ca="1" si="647"/>
        <v>0</v>
      </c>
      <c r="FK148" s="5"/>
      <c r="FL148" s="5">
        <f t="shared" ca="1" si="742"/>
        <v>178.15</v>
      </c>
      <c r="FM148" s="5">
        <f t="shared" ca="1" si="742"/>
        <v>0.67866400000000004</v>
      </c>
      <c r="FN148" s="5">
        <f t="shared" ca="1" si="742"/>
        <v>29.0181</v>
      </c>
      <c r="FO148" s="5">
        <f t="shared" ca="1" si="742"/>
        <v>84.834900000000005</v>
      </c>
      <c r="FP148" s="5">
        <f t="shared" ca="1" si="742"/>
        <v>0</v>
      </c>
      <c r="FQ148" s="5">
        <f t="shared" ca="1" si="742"/>
        <v>0</v>
      </c>
      <c r="FR148" s="5">
        <f t="shared" ca="1" si="742"/>
        <v>4.2135699999999998</v>
      </c>
      <c r="FS148" s="5">
        <f t="shared" ca="1" si="742"/>
        <v>59.405099999999997</v>
      </c>
      <c r="FT148" s="5"/>
      <c r="FU148" s="19">
        <f t="shared" ca="1" si="718"/>
        <v>31.407530157024155</v>
      </c>
      <c r="FV148" s="19">
        <f t="shared" ca="1" si="719"/>
        <v>0.33163973602680441</v>
      </c>
      <c r="FW148" s="19">
        <f t="shared" ca="1" si="720"/>
        <v>1.8457062667171489</v>
      </c>
      <c r="FX148" s="19">
        <f t="shared" ca="1" si="721"/>
        <v>9.8029140458655455</v>
      </c>
      <c r="FY148" s="19">
        <f t="shared" ca="1" si="722"/>
        <v>0</v>
      </c>
      <c r="FZ148" s="19">
        <f t="shared" ca="1" si="723"/>
        <v>0</v>
      </c>
      <c r="GA148" s="19">
        <f t="shared" ca="1" si="724"/>
        <v>2.3196664916073302</v>
      </c>
      <c r="GB148" s="19">
        <f t="shared" ca="1" si="725"/>
        <v>6.2950122745093253</v>
      </c>
      <c r="GC148" s="19">
        <f t="shared" ca="1" si="726"/>
        <v>10.787476857562766</v>
      </c>
      <c r="GD148" s="19">
        <f t="shared" ca="1" si="727"/>
        <v>0</v>
      </c>
      <c r="GE148" s="19">
        <f t="shared" ca="1" si="728"/>
        <v>2.5038085583660045E-2</v>
      </c>
      <c r="GF148" s="5"/>
      <c r="GG148" s="5"/>
      <c r="GH148" s="5"/>
      <c r="GI148" s="5">
        <f t="shared" ca="1" si="743"/>
        <v>167831</v>
      </c>
      <c r="GJ148" s="5">
        <f t="shared" ca="1" si="743"/>
        <v>4.2736499999999999</v>
      </c>
      <c r="GK148" s="5">
        <f t="shared" ca="1" si="743"/>
        <v>28757.9</v>
      </c>
      <c r="GL148" s="5">
        <f t="shared" ca="1" si="743"/>
        <v>14420.7</v>
      </c>
      <c r="GM148" s="5">
        <f t="shared" ca="1" si="743"/>
        <v>0</v>
      </c>
      <c r="GN148" s="5">
        <f t="shared" ca="1" si="743"/>
        <v>1118.83</v>
      </c>
      <c r="GO148" s="5">
        <f t="shared" ca="1" si="743"/>
        <v>0</v>
      </c>
      <c r="GP148" s="5">
        <f t="shared" ca="1" si="743"/>
        <v>45489.599999999999</v>
      </c>
      <c r="GQ148" s="5">
        <f t="shared" ca="1" si="743"/>
        <v>77659.399999999994</v>
      </c>
      <c r="GR148" s="5">
        <f t="shared" ca="1" si="743"/>
        <v>0</v>
      </c>
      <c r="GS148" s="5">
        <f t="shared" ca="1" si="743"/>
        <v>379.815</v>
      </c>
      <c r="GT148" s="5">
        <f t="shared" ca="1" si="743"/>
        <v>0</v>
      </c>
      <c r="GU148" s="5"/>
      <c r="GV148" s="5">
        <f t="shared" ca="1" si="744"/>
        <v>1371.61</v>
      </c>
      <c r="GW148" s="5">
        <f t="shared" ca="1" si="744"/>
        <v>754.46799999999996</v>
      </c>
      <c r="GX148" s="5">
        <f t="shared" ca="1" si="744"/>
        <v>0</v>
      </c>
      <c r="GY148" s="5">
        <f t="shared" ca="1" si="744"/>
        <v>0</v>
      </c>
      <c r="GZ148" s="5">
        <f t="shared" ca="1" si="744"/>
        <v>0</v>
      </c>
      <c r="HA148" s="5">
        <f t="shared" ca="1" si="744"/>
        <v>0</v>
      </c>
      <c r="HB148" s="5">
        <f t="shared" ca="1" si="744"/>
        <v>617.14099999999996</v>
      </c>
      <c r="HC148" s="5">
        <f t="shared" ca="1" si="744"/>
        <v>0</v>
      </c>
      <c r="HD148" s="5">
        <f t="shared" ca="1" si="744"/>
        <v>0</v>
      </c>
      <c r="HE148" s="5">
        <f t="shared" ca="1" si="744"/>
        <v>0</v>
      </c>
      <c r="HF148" s="5">
        <f t="shared" ca="1" si="744"/>
        <v>0</v>
      </c>
      <c r="HG148" s="5">
        <f t="shared" ca="1" si="744"/>
        <v>0</v>
      </c>
      <c r="HH148" s="5"/>
      <c r="HI148" s="5">
        <f t="shared" ref="HI148:HP163" ca="1" si="747">OFFSET(INDIRECT($E$21),$C148,HI$19)</f>
        <v>137.529</v>
      </c>
      <c r="HJ148" s="5">
        <f t="shared" ca="1" si="747"/>
        <v>6.3002799999999999</v>
      </c>
      <c r="HK148" s="5">
        <f t="shared" ca="1" si="747"/>
        <v>47.814700000000002</v>
      </c>
      <c r="HL148" s="5">
        <f t="shared" ca="1" si="747"/>
        <v>17.563500000000001</v>
      </c>
      <c r="HM148" s="5">
        <f t="shared" ca="1" si="747"/>
        <v>0</v>
      </c>
      <c r="HN148" s="5">
        <f t="shared" ca="1" si="747"/>
        <v>1.09917</v>
      </c>
      <c r="HO148" s="5">
        <f t="shared" ca="1" si="747"/>
        <v>4.56372</v>
      </c>
      <c r="HP148" s="5">
        <f t="shared" ca="1" si="747"/>
        <v>60.188000000000002</v>
      </c>
      <c r="HQ148" s="5"/>
      <c r="HR148" s="19">
        <f t="shared" ca="1" si="535"/>
        <v>28.897019187317561</v>
      </c>
      <c r="HS148" s="19">
        <f t="shared" ca="1" si="536"/>
        <v>3.0721440572973289</v>
      </c>
      <c r="HT148" s="19">
        <f t="shared" ca="1" si="537"/>
        <v>3.9946893836689998</v>
      </c>
      <c r="HU148" s="19">
        <f t="shared" ca="1" si="538"/>
        <v>2.003144081976624</v>
      </c>
      <c r="HV148" s="19">
        <f t="shared" ca="1" si="539"/>
        <v>0</v>
      </c>
      <c r="HW148" s="19">
        <f t="shared" ca="1" si="540"/>
        <v>0.1554139322805346</v>
      </c>
      <c r="HX148" s="19">
        <f t="shared" ca="1" si="541"/>
        <v>2.512471959972479</v>
      </c>
      <c r="HY148" s="19">
        <f t="shared" ca="1" si="542"/>
        <v>6.3188488098000661</v>
      </c>
      <c r="HZ148" s="19">
        <f t="shared" ca="1" si="543"/>
        <v>10.787476857562766</v>
      </c>
      <c r="IA148" s="19">
        <f t="shared" ca="1" si="544"/>
        <v>0</v>
      </c>
      <c r="IB148" s="19">
        <f t="shared" ca="1" si="545"/>
        <v>5.2759170463011595E-2</v>
      </c>
      <c r="IC148" s="5"/>
      <c r="ID148" s="5"/>
      <c r="IE148" s="5"/>
      <c r="IF148" s="5">
        <f t="shared" ca="1" si="648"/>
        <v>165631</v>
      </c>
      <c r="IG148" s="5">
        <f t="shared" ca="1" si="648"/>
        <v>4.3817000000000004</v>
      </c>
      <c r="IH148" s="5">
        <f t="shared" ca="1" si="648"/>
        <v>28579.599999999999</v>
      </c>
      <c r="II148" s="5">
        <f t="shared" ca="1" si="648"/>
        <v>14346.4</v>
      </c>
      <c r="IJ148" s="5">
        <f t="shared" ca="1" si="648"/>
        <v>0</v>
      </c>
      <c r="IK148" s="5">
        <f t="shared" ca="1" si="648"/>
        <v>1128.46</v>
      </c>
      <c r="IL148" s="5">
        <f t="shared" ca="1" si="648"/>
        <v>0</v>
      </c>
      <c r="IM148" s="5">
        <f t="shared" ca="1" si="648"/>
        <v>43533.4</v>
      </c>
      <c r="IN148" s="5">
        <f t="shared" ca="1" si="648"/>
        <v>77659.399999999994</v>
      </c>
      <c r="IO148" s="5">
        <f t="shared" ca="1" si="648"/>
        <v>0</v>
      </c>
      <c r="IP148" s="5">
        <f t="shared" ca="1" si="648"/>
        <v>379.815</v>
      </c>
      <c r="IQ148" s="5">
        <f t="shared" ca="1" si="648"/>
        <v>0</v>
      </c>
      <c r="IR148" s="5"/>
      <c r="IS148" s="5">
        <f t="shared" ca="1" si="649"/>
        <v>1389.44</v>
      </c>
      <c r="IT148" s="5">
        <f t="shared" ca="1" si="649"/>
        <v>772.29499999999996</v>
      </c>
      <c r="IU148" s="5">
        <f t="shared" ca="1" si="649"/>
        <v>0</v>
      </c>
      <c r="IV148" s="5">
        <f t="shared" ca="1" si="649"/>
        <v>0</v>
      </c>
      <c r="IW148" s="5">
        <f t="shared" ca="1" si="649"/>
        <v>0</v>
      </c>
      <c r="IX148" s="5">
        <f t="shared" ca="1" si="649"/>
        <v>0</v>
      </c>
      <c r="IY148" s="5">
        <f t="shared" ca="1" si="649"/>
        <v>617.14099999999996</v>
      </c>
      <c r="IZ148" s="5">
        <f t="shared" ca="1" si="649"/>
        <v>0</v>
      </c>
      <c r="JA148" s="5">
        <f t="shared" ca="1" si="649"/>
        <v>0</v>
      </c>
      <c r="JB148" s="5">
        <f t="shared" ca="1" si="649"/>
        <v>0</v>
      </c>
      <c r="JC148" s="5">
        <f t="shared" ca="1" si="649"/>
        <v>0</v>
      </c>
      <c r="JD148" s="5">
        <f t="shared" ca="1" si="649"/>
        <v>0</v>
      </c>
      <c r="JE148" s="5"/>
      <c r="JF148" s="5">
        <f t="shared" ca="1" si="745"/>
        <v>134.596</v>
      </c>
      <c r="JG148" s="5">
        <f t="shared" ca="1" si="745"/>
        <v>6.4460800000000003</v>
      </c>
      <c r="JH148" s="5">
        <f t="shared" ca="1" si="745"/>
        <v>47.454500000000003</v>
      </c>
      <c r="JI148" s="5">
        <f t="shared" ca="1" si="745"/>
        <v>17.459700000000002</v>
      </c>
      <c r="JJ148" s="5">
        <f t="shared" ca="1" si="745"/>
        <v>0</v>
      </c>
      <c r="JK148" s="5">
        <f t="shared" ca="1" si="745"/>
        <v>1.1084799999999999</v>
      </c>
      <c r="JL148" s="5">
        <f t="shared" ca="1" si="745"/>
        <v>4.56372</v>
      </c>
      <c r="JM148" s="5">
        <f t="shared" ca="1" si="745"/>
        <v>57.563699999999997</v>
      </c>
      <c r="JN148" s="5"/>
      <c r="JO148" s="19">
        <f t="shared" ca="1" si="729"/>
        <v>28.664011138659209</v>
      </c>
      <c r="JP148" s="19">
        <f t="shared" ca="1" si="730"/>
        <v>3.1447354104490071</v>
      </c>
      <c r="JQ148" s="19">
        <f t="shared" ca="1" si="731"/>
        <v>3.9699221678045524</v>
      </c>
      <c r="JR148" s="19">
        <f t="shared" ca="1" si="732"/>
        <v>1.992823251136868</v>
      </c>
      <c r="JS148" s="19">
        <f t="shared" ca="1" si="733"/>
        <v>0</v>
      </c>
      <c r="JT148" s="19">
        <f t="shared" ca="1" si="734"/>
        <v>0.15675161197080173</v>
      </c>
      <c r="JU148" s="19">
        <f t="shared" ca="1" si="735"/>
        <v>2.512471959972479</v>
      </c>
      <c r="JV148" s="19">
        <f t="shared" ca="1" si="736"/>
        <v>6.0471178637875518</v>
      </c>
      <c r="JW148" s="19">
        <f t="shared" ca="1" si="737"/>
        <v>10.787476857562766</v>
      </c>
      <c r="JX148" s="19">
        <f t="shared" ca="1" si="738"/>
        <v>0</v>
      </c>
      <c r="JY148" s="19">
        <f t="shared" ca="1" si="739"/>
        <v>5.2759170463011595E-2</v>
      </c>
    </row>
    <row r="149" spans="1:285" ht="15" customHeight="1" x14ac:dyDescent="0.25">
      <c r="A149" s="5">
        <f>IF('Old Results'!E129='New Results'!E129,'New Results'!E129,"0")</f>
        <v>24563.1</v>
      </c>
      <c r="B149" s="5">
        <f t="shared" si="561"/>
        <v>0</v>
      </c>
      <c r="C149" s="27">
        <f t="shared" ref="C149:C212" si="748">C148+1</f>
        <v>128</v>
      </c>
      <c r="D149" s="41" t="str">
        <f>'Old Results'!C129</f>
        <v>0500015-RetlMed-Baseline</v>
      </c>
      <c r="E149" s="41" t="str">
        <f>'New Results'!C129</f>
        <v>0500015-RetlMed-Baseline</v>
      </c>
      <c r="F149" s="5">
        <f t="shared" ca="1" si="650"/>
        <v>2412</v>
      </c>
      <c r="G149" s="5">
        <f t="shared" ca="1" si="651"/>
        <v>0</v>
      </c>
      <c r="H149" s="5">
        <f t="shared" ca="1" si="652"/>
        <v>315.69999999999709</v>
      </c>
      <c r="I149" s="5">
        <f t="shared" ca="1" si="653"/>
        <v>0</v>
      </c>
      <c r="J149" s="5">
        <f t="shared" ca="1" si="654"/>
        <v>0</v>
      </c>
      <c r="K149" s="5">
        <f t="shared" ca="1" si="655"/>
        <v>0</v>
      </c>
      <c r="L149" s="5">
        <f t="shared" ca="1" si="656"/>
        <v>0</v>
      </c>
      <c r="M149" s="5">
        <f t="shared" ca="1" si="657"/>
        <v>2095.8999999999942</v>
      </c>
      <c r="N149" s="5">
        <f t="shared" ca="1" si="658"/>
        <v>0</v>
      </c>
      <c r="O149" s="5">
        <f t="shared" ca="1" si="659"/>
        <v>0</v>
      </c>
      <c r="P149" s="5">
        <f t="shared" ca="1" si="660"/>
        <v>0</v>
      </c>
      <c r="Q149" s="5">
        <f t="shared" ca="1" si="660"/>
        <v>0</v>
      </c>
      <c r="R149" s="5">
        <f t="shared" ca="1" si="661"/>
        <v>-2.8150000000000546</v>
      </c>
      <c r="S149" s="5">
        <f t="shared" ca="1" si="662"/>
        <v>-2.8149999999999977</v>
      </c>
      <c r="T149" s="5">
        <f t="shared" ca="1" si="663"/>
        <v>0</v>
      </c>
      <c r="U149" s="5">
        <f t="shared" ca="1" si="664"/>
        <v>0</v>
      </c>
      <c r="V149" s="5">
        <f t="shared" ca="1" si="665"/>
        <v>0</v>
      </c>
      <c r="W149" s="5">
        <f t="shared" ca="1" si="666"/>
        <v>0</v>
      </c>
      <c r="X149" s="5">
        <f t="shared" ca="1" si="667"/>
        <v>0</v>
      </c>
      <c r="Y149" s="5">
        <f t="shared" ca="1" si="668"/>
        <v>0</v>
      </c>
      <c r="Z149" s="5">
        <f t="shared" ca="1" si="669"/>
        <v>0</v>
      </c>
      <c r="AA149" s="5">
        <f t="shared" ca="1" si="670"/>
        <v>0</v>
      </c>
      <c r="AB149" s="5">
        <f t="shared" ca="1" si="671"/>
        <v>0</v>
      </c>
      <c r="AC149" s="5">
        <f t="shared" ca="1" si="671"/>
        <v>0</v>
      </c>
      <c r="AD149" s="37">
        <f t="shared" ca="1" si="672"/>
        <v>3.1720000000000255</v>
      </c>
      <c r="AE149" s="37">
        <f t="shared" ca="1" si="673"/>
        <v>-2.3675000000000002E-2</v>
      </c>
      <c r="AF149" s="37">
        <f t="shared" ca="1" si="674"/>
        <v>0.48599999999999</v>
      </c>
      <c r="AG149" s="37">
        <f t="shared" ca="1" si="675"/>
        <v>0</v>
      </c>
      <c r="AH149" s="37">
        <f t="shared" ca="1" si="676"/>
        <v>0</v>
      </c>
      <c r="AI149" s="37">
        <f t="shared" ca="1" si="677"/>
        <v>0</v>
      </c>
      <c r="AJ149" s="37">
        <f t="shared" ca="1" si="678"/>
        <v>0</v>
      </c>
      <c r="AK149" s="37">
        <f t="shared" ca="1" si="679"/>
        <v>2.7087000000000003</v>
      </c>
      <c r="AL149" s="33">
        <f t="shared" ca="1" si="631"/>
        <v>42.487388481095628</v>
      </c>
      <c r="AM149" s="33">
        <f t="shared" ca="1" si="632"/>
        <v>42.163803754412108</v>
      </c>
      <c r="AN149" s="24">
        <f t="shared" ca="1" si="680"/>
        <v>7.6744671464718172E-3</v>
      </c>
      <c r="AO149" s="34">
        <f t="shared" ca="1" si="681"/>
        <v>295.05700000000002</v>
      </c>
      <c r="AP149" s="34">
        <f t="shared" ca="1" si="682"/>
        <v>291.88499999999999</v>
      </c>
      <c r="AQ149" s="45">
        <f t="shared" ca="1" si="683"/>
        <v>1.0867293625914404E-2</v>
      </c>
      <c r="AR149" s="34">
        <f t="shared" ca="1" si="629"/>
        <v>-41.7</v>
      </c>
      <c r="AS149" s="34">
        <f t="shared" ca="1" si="630"/>
        <v>-42.2</v>
      </c>
      <c r="AT149" s="47">
        <f t="shared" ca="1" si="547"/>
        <v>-1.1848341232227487E-2</v>
      </c>
      <c r="AU149" s="5"/>
      <c r="AV149" s="5">
        <f t="shared" ca="1" si="520"/>
        <v>2696</v>
      </c>
      <c r="AW149" s="5">
        <f t="shared" ca="1" si="521"/>
        <v>-8.7079999999999824E-2</v>
      </c>
      <c r="AX149" s="5">
        <f t="shared" ca="1" si="522"/>
        <v>589</v>
      </c>
      <c r="AY149" s="5">
        <f t="shared" ca="1" si="523"/>
        <v>116.59999999999854</v>
      </c>
      <c r="AZ149" s="5">
        <f t="shared" ca="1" si="524"/>
        <v>0</v>
      </c>
      <c r="BA149" s="5">
        <f t="shared" ca="1" si="525"/>
        <v>-9.8650000000000091</v>
      </c>
      <c r="BB149" s="5">
        <f t="shared" ca="1" si="526"/>
        <v>0</v>
      </c>
      <c r="BC149" s="5">
        <f t="shared" ca="1" si="527"/>
        <v>2000.7000000000044</v>
      </c>
      <c r="BD149" s="5">
        <f t="shared" ca="1" si="528"/>
        <v>0</v>
      </c>
      <c r="BE149" s="5">
        <f t="shared" ca="1" si="529"/>
        <v>0</v>
      </c>
      <c r="BF149" s="5">
        <f t="shared" ca="1" si="530"/>
        <v>0</v>
      </c>
      <c r="BG149" s="5">
        <f t="shared" ca="1" si="531"/>
        <v>0</v>
      </c>
      <c r="BH149" s="5">
        <f t="shared" ca="1" si="684"/>
        <v>-14.529999999999973</v>
      </c>
      <c r="BI149" s="5">
        <f t="shared" ca="1" si="685"/>
        <v>-14.525000000000091</v>
      </c>
      <c r="BJ149" s="5">
        <f t="shared" ca="1" si="686"/>
        <v>0</v>
      </c>
      <c r="BK149" s="5">
        <f t="shared" ca="1" si="687"/>
        <v>0</v>
      </c>
      <c r="BL149" s="5">
        <f t="shared" ca="1" si="688"/>
        <v>0</v>
      </c>
      <c r="BM149" s="5">
        <f t="shared" ca="1" si="689"/>
        <v>0</v>
      </c>
      <c r="BN149" s="5">
        <f t="shared" ca="1" si="690"/>
        <v>0</v>
      </c>
      <c r="BO149" s="5">
        <f t="shared" ca="1" si="691"/>
        <v>0</v>
      </c>
      <c r="BP149" s="5">
        <f t="shared" ca="1" si="692"/>
        <v>0</v>
      </c>
      <c r="BQ149" s="5">
        <f t="shared" ca="1" si="693"/>
        <v>0</v>
      </c>
      <c r="BR149" s="5">
        <f t="shared" ca="1" si="694"/>
        <v>0</v>
      </c>
      <c r="BS149" s="5">
        <f t="shared" ca="1" si="694"/>
        <v>0</v>
      </c>
      <c r="BT149" s="37">
        <f t="shared" ca="1" si="695"/>
        <v>3.5919999999999845</v>
      </c>
      <c r="BU149" s="37">
        <f t="shared" ca="1" si="696"/>
        <v>-0.12401000000000018</v>
      </c>
      <c r="BV149" s="37">
        <f t="shared" ca="1" si="697"/>
        <v>0.97300000000001319</v>
      </c>
      <c r="BW149" s="37">
        <f t="shared" ca="1" si="698"/>
        <v>0.14219999999999899</v>
      </c>
      <c r="BX149" s="37">
        <f t="shared" ca="1" si="699"/>
        <v>0</v>
      </c>
      <c r="BY149" s="37">
        <f t="shared" ca="1" si="700"/>
        <v>-9.6650000000000347E-3</v>
      </c>
      <c r="BZ149" s="37">
        <f t="shared" ca="1" si="701"/>
        <v>0</v>
      </c>
      <c r="CA149" s="19">
        <f t="shared" ca="1" si="702"/>
        <v>2.6096999999999966</v>
      </c>
      <c r="CB149" s="33">
        <f t="shared" ca="1" si="532"/>
        <v>38.794097324849062</v>
      </c>
      <c r="CC149" s="33">
        <f t="shared" ca="1" si="533"/>
        <v>38.478756345900969</v>
      </c>
      <c r="CD149" s="24">
        <f t="shared" ca="1" si="703"/>
        <v>8.1951967499512383E-3</v>
      </c>
      <c r="CE149" s="34">
        <f t="shared" ca="1" si="704"/>
        <v>253.32499999999999</v>
      </c>
      <c r="CF149" s="34">
        <f t="shared" ca="1" si="705"/>
        <v>249.733</v>
      </c>
      <c r="CG149" s="45">
        <f t="shared" ca="1" si="633"/>
        <v>1.4383361430007185E-2</v>
      </c>
      <c r="CH149" s="5"/>
      <c r="CJ149" s="5">
        <f t="shared" ca="1" si="548"/>
        <v>54</v>
      </c>
      <c r="CK149" s="5">
        <f t="shared" ca="1" si="549"/>
        <v>52</v>
      </c>
      <c r="CL149" s="63">
        <f t="shared" ca="1" si="706"/>
        <v>3.703703703703709E-2</v>
      </c>
      <c r="CO149" s="5">
        <f t="shared" ca="1" si="740"/>
        <v>287631</v>
      </c>
      <c r="CP149" s="5">
        <f t="shared" ca="1" si="740"/>
        <v>0</v>
      </c>
      <c r="CQ149" s="5">
        <f t="shared" ca="1" si="740"/>
        <v>88137.9</v>
      </c>
      <c r="CR149" s="5">
        <f t="shared" ca="1" si="740"/>
        <v>73369.899999999994</v>
      </c>
      <c r="CS149" s="5">
        <f t="shared" ca="1" si="740"/>
        <v>0</v>
      </c>
      <c r="CT149" s="5">
        <f t="shared" ca="1" si="740"/>
        <v>0</v>
      </c>
      <c r="CU149" s="5">
        <f t="shared" ca="1" si="740"/>
        <v>0</v>
      </c>
      <c r="CV149" s="5">
        <f t="shared" ca="1" si="740"/>
        <v>48282.7</v>
      </c>
      <c r="CW149" s="5">
        <f t="shared" ca="1" si="740"/>
        <v>77659.399999999994</v>
      </c>
      <c r="CX149" s="5">
        <f t="shared" ca="1" si="740"/>
        <v>0</v>
      </c>
      <c r="CY149" s="5">
        <f t="shared" ca="1" si="740"/>
        <v>180.87299999999999</v>
      </c>
      <c r="CZ149" s="5">
        <f t="shared" ca="1" si="740"/>
        <v>0</v>
      </c>
      <c r="DA149" s="5"/>
      <c r="DB149" s="5">
        <f t="shared" ca="1" si="741"/>
        <v>622.25</v>
      </c>
      <c r="DC149" s="5">
        <f t="shared" ca="1" si="741"/>
        <v>118.16200000000001</v>
      </c>
      <c r="DD149" s="5">
        <f t="shared" ca="1" si="741"/>
        <v>0</v>
      </c>
      <c r="DE149" s="5">
        <f t="shared" ca="1" si="741"/>
        <v>0</v>
      </c>
      <c r="DF149" s="5">
        <f t="shared" ca="1" si="741"/>
        <v>0</v>
      </c>
      <c r="DG149" s="5">
        <f t="shared" ca="1" si="741"/>
        <v>0</v>
      </c>
      <c r="DH149" s="5">
        <f t="shared" ca="1" si="741"/>
        <v>504.08800000000002</v>
      </c>
      <c r="DI149" s="5">
        <f t="shared" ca="1" si="741"/>
        <v>0</v>
      </c>
      <c r="DJ149" s="5">
        <f t="shared" ca="1" si="741"/>
        <v>0</v>
      </c>
      <c r="DK149" s="5">
        <f t="shared" ca="1" si="741"/>
        <v>0</v>
      </c>
      <c r="DL149" s="5">
        <f t="shared" ca="1" si="741"/>
        <v>0</v>
      </c>
      <c r="DM149" s="5">
        <f t="shared" ca="1" si="741"/>
        <v>0</v>
      </c>
      <c r="DN149" s="5"/>
      <c r="DO149" s="5">
        <f t="shared" ca="1" si="746"/>
        <v>295.05700000000002</v>
      </c>
      <c r="DP149" s="5">
        <f t="shared" ca="1" si="746"/>
        <v>0.99422500000000003</v>
      </c>
      <c r="DQ149" s="5">
        <f t="shared" ca="1" si="746"/>
        <v>140.125</v>
      </c>
      <c r="DR149" s="5">
        <f t="shared" ca="1" si="746"/>
        <v>88.259399999999999</v>
      </c>
      <c r="DS149" s="5">
        <f t="shared" ca="1" si="746"/>
        <v>0</v>
      </c>
      <c r="DT149" s="5">
        <f t="shared" ca="1" si="746"/>
        <v>0</v>
      </c>
      <c r="DU149" s="5">
        <f t="shared" ca="1" si="746"/>
        <v>3.72628</v>
      </c>
      <c r="DV149" s="5">
        <f t="shared" ca="1" si="746"/>
        <v>61.951500000000003</v>
      </c>
      <c r="DW149" s="5"/>
      <c r="DX149" s="19">
        <f t="shared" ca="1" si="707"/>
        <v>42.487388481095628</v>
      </c>
      <c r="DY149" s="19">
        <f t="shared" ca="1" si="708"/>
        <v>0.48105491570689374</v>
      </c>
      <c r="DZ149" s="19">
        <f t="shared" ca="1" si="709"/>
        <v>12.243019602574591</v>
      </c>
      <c r="EA149" s="19">
        <f t="shared" ca="1" si="710"/>
        <v>10.191632929068399</v>
      </c>
      <c r="EB149" s="19">
        <f t="shared" ca="1" si="711"/>
        <v>0</v>
      </c>
      <c r="EC149" s="19">
        <f t="shared" ca="1" si="712"/>
        <v>0</v>
      </c>
      <c r="ED149" s="19">
        <f t="shared" ca="1" si="713"/>
        <v>2.0522165361863935</v>
      </c>
      <c r="EE149" s="19">
        <f t="shared" ca="1" si="714"/>
        <v>6.7068314829968525</v>
      </c>
      <c r="EF149" s="19">
        <f t="shared" ca="1" si="715"/>
        <v>10.787476857562766</v>
      </c>
      <c r="EG149" s="19">
        <f t="shared" ca="1" si="716"/>
        <v>0</v>
      </c>
      <c r="EH149" s="19">
        <f t="shared" ca="1" si="717"/>
        <v>2.5124624986259878E-2</v>
      </c>
      <c r="EI149" s="5"/>
      <c r="EJ149" s="5"/>
      <c r="EK149" s="5"/>
      <c r="EL149" s="5">
        <f t="shared" ca="1" si="646"/>
        <v>285219</v>
      </c>
      <c r="EM149" s="5">
        <f t="shared" ca="1" si="646"/>
        <v>0</v>
      </c>
      <c r="EN149" s="5">
        <f t="shared" ca="1" si="646"/>
        <v>87822.2</v>
      </c>
      <c r="EO149" s="5">
        <f t="shared" ca="1" si="646"/>
        <v>73369.899999999994</v>
      </c>
      <c r="EP149" s="5">
        <f t="shared" ca="1" si="646"/>
        <v>0</v>
      </c>
      <c r="EQ149" s="5">
        <f t="shared" ca="1" si="646"/>
        <v>0</v>
      </c>
      <c r="ER149" s="5">
        <f t="shared" ca="1" si="646"/>
        <v>0</v>
      </c>
      <c r="ES149" s="5">
        <f t="shared" ca="1" si="646"/>
        <v>46186.8</v>
      </c>
      <c r="ET149" s="5">
        <f t="shared" ca="1" si="646"/>
        <v>77659.399999999994</v>
      </c>
      <c r="EU149" s="5">
        <f t="shared" ca="1" si="646"/>
        <v>0</v>
      </c>
      <c r="EV149" s="5">
        <f t="shared" ca="1" si="646"/>
        <v>180.87299999999999</v>
      </c>
      <c r="EW149" s="5">
        <f t="shared" ca="1" si="646"/>
        <v>0</v>
      </c>
      <c r="EX149" s="5"/>
      <c r="EY149" s="5">
        <f t="shared" ca="1" si="647"/>
        <v>625.06500000000005</v>
      </c>
      <c r="EZ149" s="5">
        <f t="shared" ca="1" si="647"/>
        <v>120.977</v>
      </c>
      <c r="FA149" s="5">
        <f t="shared" ca="1" si="647"/>
        <v>0</v>
      </c>
      <c r="FB149" s="5">
        <f t="shared" ca="1" si="647"/>
        <v>0</v>
      </c>
      <c r="FC149" s="5">
        <f t="shared" ca="1" si="647"/>
        <v>0</v>
      </c>
      <c r="FD149" s="5">
        <f t="shared" ca="1" si="647"/>
        <v>0</v>
      </c>
      <c r="FE149" s="5">
        <f t="shared" ca="1" si="647"/>
        <v>504.08800000000002</v>
      </c>
      <c r="FF149" s="5">
        <f t="shared" ca="1" si="647"/>
        <v>0</v>
      </c>
      <c r="FG149" s="5">
        <f t="shared" ca="1" si="647"/>
        <v>0</v>
      </c>
      <c r="FH149" s="5">
        <f t="shared" ca="1" si="647"/>
        <v>0</v>
      </c>
      <c r="FI149" s="5">
        <f t="shared" ca="1" si="647"/>
        <v>0</v>
      </c>
      <c r="FJ149" s="5">
        <f t="shared" ca="1" si="647"/>
        <v>0</v>
      </c>
      <c r="FK149" s="5"/>
      <c r="FL149" s="5">
        <f t="shared" ca="1" si="742"/>
        <v>291.88499999999999</v>
      </c>
      <c r="FM149" s="5">
        <f t="shared" ca="1" si="742"/>
        <v>1.0179</v>
      </c>
      <c r="FN149" s="5">
        <f t="shared" ca="1" si="742"/>
        <v>139.63900000000001</v>
      </c>
      <c r="FO149" s="5">
        <f t="shared" ca="1" si="742"/>
        <v>88.259399999999999</v>
      </c>
      <c r="FP149" s="5">
        <f t="shared" ca="1" si="742"/>
        <v>0</v>
      </c>
      <c r="FQ149" s="5">
        <f t="shared" ca="1" si="742"/>
        <v>0</v>
      </c>
      <c r="FR149" s="5">
        <f t="shared" ca="1" si="742"/>
        <v>3.72628</v>
      </c>
      <c r="FS149" s="5">
        <f t="shared" ca="1" si="742"/>
        <v>59.242800000000003</v>
      </c>
      <c r="FT149" s="5"/>
      <c r="FU149" s="19">
        <f t="shared" ca="1" si="718"/>
        <v>42.163803754412108</v>
      </c>
      <c r="FV149" s="19">
        <f t="shared" ca="1" si="719"/>
        <v>0.49251519555756407</v>
      </c>
      <c r="FW149" s="19">
        <f t="shared" ca="1" si="720"/>
        <v>12.199166489571756</v>
      </c>
      <c r="FX149" s="19">
        <f t="shared" ca="1" si="721"/>
        <v>10.191632929068399</v>
      </c>
      <c r="FY149" s="19">
        <f t="shared" ca="1" si="722"/>
        <v>0</v>
      </c>
      <c r="FZ149" s="19">
        <f t="shared" ca="1" si="723"/>
        <v>0</v>
      </c>
      <c r="GA149" s="19">
        <f t="shared" ca="1" si="724"/>
        <v>2.0522165361863935</v>
      </c>
      <c r="GB149" s="19">
        <f t="shared" ca="1" si="725"/>
        <v>6.4156951524848251</v>
      </c>
      <c r="GC149" s="19">
        <f t="shared" ca="1" si="726"/>
        <v>10.787476857562766</v>
      </c>
      <c r="GD149" s="19">
        <f t="shared" ca="1" si="727"/>
        <v>0</v>
      </c>
      <c r="GE149" s="19">
        <f t="shared" ca="1" si="728"/>
        <v>2.5124624986259878E-2</v>
      </c>
      <c r="GF149" s="5"/>
      <c r="GG149" s="5"/>
      <c r="GH149" s="5"/>
      <c r="GI149" s="5">
        <f t="shared" ca="1" si="743"/>
        <v>245991</v>
      </c>
      <c r="GJ149" s="5">
        <f t="shared" ca="1" si="743"/>
        <v>3.4221400000000002</v>
      </c>
      <c r="GK149" s="5">
        <f t="shared" ca="1" si="743"/>
        <v>102711</v>
      </c>
      <c r="GL149" s="5">
        <f t="shared" ca="1" si="743"/>
        <v>18154</v>
      </c>
      <c r="GM149" s="5">
        <f t="shared" ca="1" si="743"/>
        <v>0</v>
      </c>
      <c r="GN149" s="5">
        <f t="shared" ca="1" si="743"/>
        <v>704.00900000000001</v>
      </c>
      <c r="GO149" s="5">
        <f t="shared" ca="1" si="743"/>
        <v>0</v>
      </c>
      <c r="GP149" s="5">
        <f t="shared" ca="1" si="743"/>
        <v>46379.8</v>
      </c>
      <c r="GQ149" s="5">
        <f t="shared" ca="1" si="743"/>
        <v>77659.399999999994</v>
      </c>
      <c r="GR149" s="5">
        <f t="shared" ca="1" si="743"/>
        <v>0</v>
      </c>
      <c r="GS149" s="5">
        <f t="shared" ca="1" si="743"/>
        <v>379.815</v>
      </c>
      <c r="GT149" s="5">
        <f t="shared" ca="1" si="743"/>
        <v>0</v>
      </c>
      <c r="GU149" s="5"/>
      <c r="GV149" s="5">
        <f t="shared" ca="1" si="744"/>
        <v>1135.82</v>
      </c>
      <c r="GW149" s="5">
        <f t="shared" ca="1" si="744"/>
        <v>588.47799999999995</v>
      </c>
      <c r="GX149" s="5">
        <f t="shared" ca="1" si="744"/>
        <v>0</v>
      </c>
      <c r="GY149" s="5">
        <f t="shared" ca="1" si="744"/>
        <v>0</v>
      </c>
      <c r="GZ149" s="5">
        <f t="shared" ca="1" si="744"/>
        <v>0</v>
      </c>
      <c r="HA149" s="5">
        <f t="shared" ca="1" si="744"/>
        <v>0</v>
      </c>
      <c r="HB149" s="5">
        <f t="shared" ca="1" si="744"/>
        <v>547.34500000000003</v>
      </c>
      <c r="HC149" s="5">
        <f t="shared" ca="1" si="744"/>
        <v>0</v>
      </c>
      <c r="HD149" s="5">
        <f t="shared" ca="1" si="744"/>
        <v>0</v>
      </c>
      <c r="HE149" s="5">
        <f t="shared" ca="1" si="744"/>
        <v>0</v>
      </c>
      <c r="HF149" s="5">
        <f t="shared" ca="1" si="744"/>
        <v>0</v>
      </c>
      <c r="HG149" s="5">
        <f t="shared" ca="1" si="744"/>
        <v>0</v>
      </c>
      <c r="HH149" s="5"/>
      <c r="HI149" s="5">
        <f t="shared" ca="1" si="747"/>
        <v>253.32499999999999</v>
      </c>
      <c r="HJ149" s="5">
        <f t="shared" ca="1" si="747"/>
        <v>5.0361799999999999</v>
      </c>
      <c r="HK149" s="5">
        <f t="shared" ca="1" si="747"/>
        <v>160.44300000000001</v>
      </c>
      <c r="HL149" s="5">
        <f t="shared" ca="1" si="747"/>
        <v>23.1311</v>
      </c>
      <c r="HM149" s="5">
        <f t="shared" ca="1" si="747"/>
        <v>0</v>
      </c>
      <c r="HN149" s="5">
        <f t="shared" ca="1" si="747"/>
        <v>0.69904599999999995</v>
      </c>
      <c r="HO149" s="5">
        <f t="shared" ca="1" si="747"/>
        <v>4.0454100000000004</v>
      </c>
      <c r="HP149" s="5">
        <f t="shared" ca="1" si="747"/>
        <v>59.970199999999998</v>
      </c>
      <c r="HQ149" s="5"/>
      <c r="HR149" s="19">
        <f t="shared" ca="1" si="535"/>
        <v>38.794097324849062</v>
      </c>
      <c r="HS149" s="19">
        <f t="shared" ca="1" si="536"/>
        <v>2.3962560239416035</v>
      </c>
      <c r="HT149" s="19">
        <f t="shared" ca="1" si="537"/>
        <v>14.267333194914322</v>
      </c>
      <c r="HU149" s="19">
        <f t="shared" ca="1" si="538"/>
        <v>2.5217276320985542</v>
      </c>
      <c r="HV149" s="19">
        <f t="shared" ca="1" si="539"/>
        <v>0</v>
      </c>
      <c r="HW149" s="19">
        <f t="shared" ca="1" si="540"/>
        <v>9.7792164181231198E-2</v>
      </c>
      <c r="HX149" s="19">
        <f t="shared" ca="1" si="541"/>
        <v>2.2283221580337988</v>
      </c>
      <c r="HY149" s="19">
        <f t="shared" ca="1" si="542"/>
        <v>6.4425043093094931</v>
      </c>
      <c r="HZ149" s="19">
        <f t="shared" ca="1" si="543"/>
        <v>10.787476857562766</v>
      </c>
      <c r="IA149" s="19">
        <f t="shared" ca="1" si="544"/>
        <v>0</v>
      </c>
      <c r="IB149" s="19">
        <f t="shared" ca="1" si="545"/>
        <v>5.2759170463011595E-2</v>
      </c>
      <c r="IC149" s="5"/>
      <c r="ID149" s="5"/>
      <c r="IE149" s="5"/>
      <c r="IF149" s="5">
        <f t="shared" ca="1" si="648"/>
        <v>243295</v>
      </c>
      <c r="IG149" s="5">
        <f t="shared" ca="1" si="648"/>
        <v>3.50922</v>
      </c>
      <c r="IH149" s="5">
        <f t="shared" ca="1" si="648"/>
        <v>102122</v>
      </c>
      <c r="II149" s="5">
        <f t="shared" ca="1" si="648"/>
        <v>18037.400000000001</v>
      </c>
      <c r="IJ149" s="5">
        <f t="shared" ca="1" si="648"/>
        <v>0</v>
      </c>
      <c r="IK149" s="5">
        <f t="shared" ca="1" si="648"/>
        <v>713.87400000000002</v>
      </c>
      <c r="IL149" s="5">
        <f t="shared" ca="1" si="648"/>
        <v>0</v>
      </c>
      <c r="IM149" s="5">
        <f t="shared" ca="1" si="648"/>
        <v>44379.1</v>
      </c>
      <c r="IN149" s="5">
        <f t="shared" ca="1" si="648"/>
        <v>77659.399999999994</v>
      </c>
      <c r="IO149" s="5">
        <f t="shared" ca="1" si="648"/>
        <v>0</v>
      </c>
      <c r="IP149" s="5">
        <f t="shared" ca="1" si="648"/>
        <v>379.815</v>
      </c>
      <c r="IQ149" s="5">
        <f t="shared" ca="1" si="648"/>
        <v>0</v>
      </c>
      <c r="IR149" s="5"/>
      <c r="IS149" s="5">
        <f t="shared" ca="1" si="649"/>
        <v>1150.3499999999999</v>
      </c>
      <c r="IT149" s="5">
        <f t="shared" ca="1" si="649"/>
        <v>603.00300000000004</v>
      </c>
      <c r="IU149" s="5">
        <f t="shared" ca="1" si="649"/>
        <v>0</v>
      </c>
      <c r="IV149" s="5">
        <f t="shared" ca="1" si="649"/>
        <v>0</v>
      </c>
      <c r="IW149" s="5">
        <f t="shared" ca="1" si="649"/>
        <v>0</v>
      </c>
      <c r="IX149" s="5">
        <f t="shared" ca="1" si="649"/>
        <v>0</v>
      </c>
      <c r="IY149" s="5">
        <f t="shared" ca="1" si="649"/>
        <v>547.34500000000003</v>
      </c>
      <c r="IZ149" s="5">
        <f t="shared" ca="1" si="649"/>
        <v>0</v>
      </c>
      <c r="JA149" s="5">
        <f t="shared" ca="1" si="649"/>
        <v>0</v>
      </c>
      <c r="JB149" s="5">
        <f t="shared" ca="1" si="649"/>
        <v>0</v>
      </c>
      <c r="JC149" s="5">
        <f t="shared" ca="1" si="649"/>
        <v>0</v>
      </c>
      <c r="JD149" s="5">
        <f t="shared" ca="1" si="649"/>
        <v>0</v>
      </c>
      <c r="JE149" s="5"/>
      <c r="JF149" s="5">
        <f t="shared" ca="1" si="745"/>
        <v>249.733</v>
      </c>
      <c r="JG149" s="5">
        <f t="shared" ca="1" si="745"/>
        <v>5.1601900000000001</v>
      </c>
      <c r="JH149" s="5">
        <f t="shared" ca="1" si="745"/>
        <v>159.47</v>
      </c>
      <c r="JI149" s="5">
        <f t="shared" ca="1" si="745"/>
        <v>22.988900000000001</v>
      </c>
      <c r="JJ149" s="5">
        <f t="shared" ca="1" si="745"/>
        <v>0</v>
      </c>
      <c r="JK149" s="5">
        <f t="shared" ca="1" si="745"/>
        <v>0.70871099999999998</v>
      </c>
      <c r="JL149" s="5">
        <f t="shared" ca="1" si="745"/>
        <v>4.0454100000000004</v>
      </c>
      <c r="JM149" s="5">
        <f t="shared" ca="1" si="745"/>
        <v>57.360500000000002</v>
      </c>
      <c r="JN149" s="5"/>
      <c r="JO149" s="19">
        <f t="shared" ca="1" si="729"/>
        <v>38.478756345900969</v>
      </c>
      <c r="JP149" s="19">
        <f t="shared" ca="1" si="730"/>
        <v>2.4554015355814212</v>
      </c>
      <c r="JQ149" s="19">
        <f t="shared" ca="1" si="731"/>
        <v>14.185516648957176</v>
      </c>
      <c r="JR149" s="19">
        <f t="shared" ca="1" si="732"/>
        <v>2.5055310119651022</v>
      </c>
      <c r="JS149" s="19">
        <f t="shared" ca="1" si="733"/>
        <v>0</v>
      </c>
      <c r="JT149" s="19">
        <f t="shared" ca="1" si="734"/>
        <v>9.9162487145352182E-2</v>
      </c>
      <c r="JU149" s="19">
        <f t="shared" ca="1" si="735"/>
        <v>2.2283221580337988</v>
      </c>
      <c r="JV149" s="19">
        <f t="shared" ca="1" si="736"/>
        <v>6.1645919773969897</v>
      </c>
      <c r="JW149" s="19">
        <f t="shared" ca="1" si="737"/>
        <v>10.787476857562766</v>
      </c>
      <c r="JX149" s="19">
        <f t="shared" ca="1" si="738"/>
        <v>0</v>
      </c>
      <c r="JY149" s="19">
        <f t="shared" ca="1" si="739"/>
        <v>5.2759170463011595E-2</v>
      </c>
    </row>
    <row r="150" spans="1:285" ht="15" customHeight="1" x14ac:dyDescent="0.25">
      <c r="A150" s="5">
        <f>IF('Old Results'!E130='New Results'!E130,'New Results'!E130,"0")</f>
        <v>24563.1</v>
      </c>
      <c r="B150" s="5">
        <f t="shared" si="561"/>
        <v>0</v>
      </c>
      <c r="C150" s="27">
        <f t="shared" si="748"/>
        <v>129</v>
      </c>
      <c r="D150" s="41" t="str">
        <f>'Old Results'!C130</f>
        <v>0500115-RetlMed-EnvelopeRoofInsulation</v>
      </c>
      <c r="E150" s="41" t="str">
        <f>'New Results'!C130</f>
        <v>0500115-RetlMed-EnvelopeRoofInsulation</v>
      </c>
      <c r="F150" s="5">
        <f t="shared" ca="1" si="650"/>
        <v>2419</v>
      </c>
      <c r="G150" s="5">
        <f t="shared" ca="1" si="651"/>
        <v>0</v>
      </c>
      <c r="H150" s="5">
        <f t="shared" ca="1" si="652"/>
        <v>323.59999999999127</v>
      </c>
      <c r="I150" s="5">
        <f t="shared" ca="1" si="653"/>
        <v>0</v>
      </c>
      <c r="J150" s="5">
        <f t="shared" ca="1" si="654"/>
        <v>0</v>
      </c>
      <c r="K150" s="5">
        <f t="shared" ca="1" si="655"/>
        <v>0</v>
      </c>
      <c r="L150" s="5">
        <f t="shared" ca="1" si="656"/>
        <v>0</v>
      </c>
      <c r="M150" s="5">
        <f t="shared" ca="1" si="657"/>
        <v>2095.8999999999942</v>
      </c>
      <c r="N150" s="5">
        <f t="shared" ca="1" si="658"/>
        <v>0</v>
      </c>
      <c r="O150" s="5">
        <f t="shared" ca="1" si="659"/>
        <v>0</v>
      </c>
      <c r="P150" s="5">
        <f t="shared" ca="1" si="660"/>
        <v>0</v>
      </c>
      <c r="Q150" s="5">
        <f t="shared" ca="1" si="660"/>
        <v>0</v>
      </c>
      <c r="R150" s="5">
        <f t="shared" ca="1" si="661"/>
        <v>-2.43100000000004</v>
      </c>
      <c r="S150" s="5">
        <f t="shared" ca="1" si="662"/>
        <v>-2.4300000000000068</v>
      </c>
      <c r="T150" s="5">
        <f t="shared" ca="1" si="663"/>
        <v>0</v>
      </c>
      <c r="U150" s="5">
        <f t="shared" ca="1" si="664"/>
        <v>0</v>
      </c>
      <c r="V150" s="5">
        <f t="shared" ca="1" si="665"/>
        <v>0</v>
      </c>
      <c r="W150" s="5">
        <f t="shared" ca="1" si="666"/>
        <v>0</v>
      </c>
      <c r="X150" s="5">
        <f t="shared" ca="1" si="667"/>
        <v>0</v>
      </c>
      <c r="Y150" s="5">
        <f t="shared" ca="1" si="668"/>
        <v>0</v>
      </c>
      <c r="Z150" s="5">
        <f t="shared" ca="1" si="669"/>
        <v>0</v>
      </c>
      <c r="AA150" s="5">
        <f t="shared" ca="1" si="670"/>
        <v>0</v>
      </c>
      <c r="AB150" s="5">
        <f t="shared" ca="1" si="671"/>
        <v>0</v>
      </c>
      <c r="AC150" s="5">
        <f t="shared" ca="1" si="671"/>
        <v>0</v>
      </c>
      <c r="AD150" s="37">
        <f t="shared" ca="1" si="672"/>
        <v>3.1849999999999454</v>
      </c>
      <c r="AE150" s="37">
        <f t="shared" ca="1" si="673"/>
        <v>-2.0236999999999949E-2</v>
      </c>
      <c r="AF150" s="37">
        <f t="shared" ca="1" si="674"/>
        <v>0.4959999999999809</v>
      </c>
      <c r="AG150" s="37">
        <f t="shared" ca="1" si="675"/>
        <v>0</v>
      </c>
      <c r="AH150" s="37">
        <f t="shared" ca="1" si="676"/>
        <v>0</v>
      </c>
      <c r="AI150" s="37">
        <f t="shared" ca="1" si="677"/>
        <v>0</v>
      </c>
      <c r="AJ150" s="37">
        <f t="shared" ca="1" si="678"/>
        <v>0</v>
      </c>
      <c r="AK150" s="37">
        <f t="shared" ca="1" si="679"/>
        <v>2.7087000000000003</v>
      </c>
      <c r="AL150" s="33">
        <f t="shared" ca="1" si="631"/>
        <v>42.236797472631714</v>
      </c>
      <c r="AM150" s="33">
        <f t="shared" ca="1" si="632"/>
        <v>41.910677072519348</v>
      </c>
      <c r="AN150" s="24">
        <f t="shared" ca="1" si="680"/>
        <v>7.7813202480138798E-3</v>
      </c>
      <c r="AO150" s="34">
        <f t="shared" ca="1" si="681"/>
        <v>293.01799999999997</v>
      </c>
      <c r="AP150" s="34">
        <f t="shared" ca="1" si="682"/>
        <v>289.83300000000003</v>
      </c>
      <c r="AQ150" s="45">
        <f t="shared" ca="1" si="683"/>
        <v>1.0989086818961075E-2</v>
      </c>
      <c r="AR150" s="34">
        <f t="shared" ca="1" si="629"/>
        <v>-39.5</v>
      </c>
      <c r="AS150" s="34">
        <f t="shared" ca="1" si="630"/>
        <v>-39.9</v>
      </c>
      <c r="AT150" s="47">
        <f t="shared" ca="1" si="547"/>
        <v>-1.0025062656641569E-2</v>
      </c>
      <c r="AU150" s="5"/>
      <c r="AV150" s="5">
        <f t="shared" ca="1" si="520"/>
        <v>2692</v>
      </c>
      <c r="AW150" s="5">
        <f t="shared" ca="1" si="521"/>
        <v>-8.7659999999999627E-2</v>
      </c>
      <c r="AX150" s="5">
        <f t="shared" ca="1" si="522"/>
        <v>585</v>
      </c>
      <c r="AY150" s="5">
        <f t="shared" ca="1" si="523"/>
        <v>115.39999999999782</v>
      </c>
      <c r="AZ150" s="5">
        <f t="shared" ca="1" si="524"/>
        <v>0</v>
      </c>
      <c r="BA150" s="5">
        <f t="shared" ca="1" si="525"/>
        <v>-9.9150000000000773</v>
      </c>
      <c r="BB150" s="5">
        <f t="shared" ca="1" si="526"/>
        <v>0</v>
      </c>
      <c r="BC150" s="5">
        <f t="shared" ca="1" si="527"/>
        <v>2000.7000000000044</v>
      </c>
      <c r="BD150" s="5">
        <f t="shared" ca="1" si="528"/>
        <v>0</v>
      </c>
      <c r="BE150" s="5">
        <f t="shared" ca="1" si="529"/>
        <v>0</v>
      </c>
      <c r="BF150" s="5">
        <f t="shared" ca="1" si="530"/>
        <v>0</v>
      </c>
      <c r="BG150" s="5">
        <f t="shared" ca="1" si="531"/>
        <v>0</v>
      </c>
      <c r="BH150" s="5">
        <f t="shared" ca="1" si="684"/>
        <v>-14.599999999999909</v>
      </c>
      <c r="BI150" s="5">
        <f t="shared" ca="1" si="685"/>
        <v>-14.607999999999947</v>
      </c>
      <c r="BJ150" s="5">
        <f t="shared" ca="1" si="686"/>
        <v>0</v>
      </c>
      <c r="BK150" s="5">
        <f t="shared" ca="1" si="687"/>
        <v>0</v>
      </c>
      <c r="BL150" s="5">
        <f t="shared" ca="1" si="688"/>
        <v>0</v>
      </c>
      <c r="BM150" s="5">
        <f t="shared" ca="1" si="689"/>
        <v>0</v>
      </c>
      <c r="BN150" s="5">
        <f t="shared" ca="1" si="690"/>
        <v>0</v>
      </c>
      <c r="BO150" s="5">
        <f t="shared" ca="1" si="691"/>
        <v>0</v>
      </c>
      <c r="BP150" s="5">
        <f t="shared" ca="1" si="692"/>
        <v>0</v>
      </c>
      <c r="BQ150" s="5">
        <f t="shared" ca="1" si="693"/>
        <v>0</v>
      </c>
      <c r="BR150" s="5">
        <f t="shared" ca="1" si="694"/>
        <v>0</v>
      </c>
      <c r="BS150" s="5">
        <f t="shared" ca="1" si="694"/>
        <v>0</v>
      </c>
      <c r="BT150" s="37">
        <f t="shared" ca="1" si="695"/>
        <v>3.5820000000000221</v>
      </c>
      <c r="BU150" s="37">
        <f t="shared" ca="1" si="696"/>
        <v>-0.12473999999999918</v>
      </c>
      <c r="BV150" s="37">
        <f t="shared" ca="1" si="697"/>
        <v>0.96600000000000819</v>
      </c>
      <c r="BW150" s="37">
        <f t="shared" ca="1" si="698"/>
        <v>0.14089999999999847</v>
      </c>
      <c r="BX150" s="37">
        <f t="shared" ca="1" si="699"/>
        <v>0</v>
      </c>
      <c r="BY150" s="37">
        <f t="shared" ca="1" si="700"/>
        <v>-9.7450000000000037E-3</v>
      </c>
      <c r="BZ150" s="37">
        <f t="shared" ca="1" si="701"/>
        <v>0</v>
      </c>
      <c r="CA150" s="19">
        <f t="shared" ca="1" si="702"/>
        <v>2.6096999999999966</v>
      </c>
      <c r="CB150" s="33">
        <f t="shared" ca="1" si="532"/>
        <v>38.812236403385569</v>
      </c>
      <c r="CC150" s="33">
        <f t="shared" ca="1" si="533"/>
        <v>38.497736034946733</v>
      </c>
      <c r="CD150" s="24">
        <f t="shared" ca="1" si="703"/>
        <v>8.1693211297761657E-3</v>
      </c>
      <c r="CE150" s="34">
        <f t="shared" ca="1" si="704"/>
        <v>253.47200000000001</v>
      </c>
      <c r="CF150" s="34">
        <f t="shared" ca="1" si="705"/>
        <v>249.89</v>
      </c>
      <c r="CG150" s="45">
        <f t="shared" ca="1" si="633"/>
        <v>1.4334307095121943E-2</v>
      </c>
      <c r="CH150" s="5"/>
      <c r="CJ150" s="5">
        <f t="shared" ca="1" si="548"/>
        <v>53</v>
      </c>
      <c r="CK150" s="5">
        <f t="shared" ca="1" si="549"/>
        <v>49</v>
      </c>
      <c r="CL150" s="63">
        <f t="shared" ca="1" si="706"/>
        <v>7.547169811320753E-2</v>
      </c>
      <c r="CO150" s="5">
        <f t="shared" ca="1" si="740"/>
        <v>286215</v>
      </c>
      <c r="CP150" s="5">
        <f t="shared" ca="1" si="740"/>
        <v>0</v>
      </c>
      <c r="CQ150" s="5">
        <f t="shared" ca="1" si="740"/>
        <v>86722.2</v>
      </c>
      <c r="CR150" s="5">
        <f t="shared" ca="1" si="740"/>
        <v>73369.899999999994</v>
      </c>
      <c r="CS150" s="5">
        <f t="shared" ca="1" si="740"/>
        <v>0</v>
      </c>
      <c r="CT150" s="5">
        <f t="shared" ca="1" si="740"/>
        <v>0</v>
      </c>
      <c r="CU150" s="5">
        <f t="shared" ca="1" si="740"/>
        <v>0</v>
      </c>
      <c r="CV150" s="5">
        <f t="shared" ca="1" si="740"/>
        <v>48282.7</v>
      </c>
      <c r="CW150" s="5">
        <f t="shared" ca="1" si="740"/>
        <v>77659.399999999994</v>
      </c>
      <c r="CX150" s="5">
        <f t="shared" ca="1" si="740"/>
        <v>0</v>
      </c>
      <c r="CY150" s="5">
        <f t="shared" ca="1" si="740"/>
        <v>180.87299999999999</v>
      </c>
      <c r="CZ150" s="5">
        <f t="shared" ca="1" si="740"/>
        <v>0</v>
      </c>
      <c r="DA150" s="5"/>
      <c r="DB150" s="5">
        <f t="shared" ca="1" si="741"/>
        <v>609.01099999999997</v>
      </c>
      <c r="DC150" s="5">
        <f t="shared" ca="1" si="741"/>
        <v>104.925</v>
      </c>
      <c r="DD150" s="5">
        <f t="shared" ca="1" si="741"/>
        <v>0</v>
      </c>
      <c r="DE150" s="5">
        <f t="shared" ca="1" si="741"/>
        <v>0</v>
      </c>
      <c r="DF150" s="5">
        <f t="shared" ca="1" si="741"/>
        <v>0</v>
      </c>
      <c r="DG150" s="5">
        <f t="shared" ca="1" si="741"/>
        <v>0</v>
      </c>
      <c r="DH150" s="5">
        <f t="shared" ca="1" si="741"/>
        <v>504.08600000000001</v>
      </c>
      <c r="DI150" s="5">
        <f t="shared" ca="1" si="741"/>
        <v>0</v>
      </c>
      <c r="DJ150" s="5">
        <f t="shared" ca="1" si="741"/>
        <v>0</v>
      </c>
      <c r="DK150" s="5">
        <f t="shared" ca="1" si="741"/>
        <v>0</v>
      </c>
      <c r="DL150" s="5">
        <f t="shared" ca="1" si="741"/>
        <v>0</v>
      </c>
      <c r="DM150" s="5">
        <f t="shared" ca="1" si="741"/>
        <v>0</v>
      </c>
      <c r="DN150" s="5"/>
      <c r="DO150" s="5">
        <f t="shared" ca="1" si="746"/>
        <v>293.01799999999997</v>
      </c>
      <c r="DP150" s="5">
        <f t="shared" ca="1" si="746"/>
        <v>0.88068100000000005</v>
      </c>
      <c r="DQ150" s="5">
        <f t="shared" ca="1" si="746"/>
        <v>138.19999999999999</v>
      </c>
      <c r="DR150" s="5">
        <f t="shared" ca="1" si="746"/>
        <v>88.259399999999999</v>
      </c>
      <c r="DS150" s="5">
        <f t="shared" ca="1" si="746"/>
        <v>0</v>
      </c>
      <c r="DT150" s="5">
        <f t="shared" ca="1" si="746"/>
        <v>0</v>
      </c>
      <c r="DU150" s="5">
        <f t="shared" ca="1" si="746"/>
        <v>3.72627</v>
      </c>
      <c r="DV150" s="5">
        <f t="shared" ca="1" si="746"/>
        <v>61.951500000000003</v>
      </c>
      <c r="DW150" s="5"/>
      <c r="DX150" s="19">
        <f t="shared" ca="1" si="707"/>
        <v>42.236797472631714</v>
      </c>
      <c r="DY150" s="19">
        <f t="shared" ca="1" si="708"/>
        <v>0.42716513795082872</v>
      </c>
      <c r="DZ150" s="19">
        <f t="shared" ca="1" si="709"/>
        <v>12.04636818642598</v>
      </c>
      <c r="EA150" s="19">
        <f t="shared" ca="1" si="710"/>
        <v>10.191632929068399</v>
      </c>
      <c r="EB150" s="19">
        <f t="shared" ca="1" si="711"/>
        <v>0</v>
      </c>
      <c r="EC150" s="19">
        <f t="shared" ca="1" si="712"/>
        <v>0</v>
      </c>
      <c r="ED150" s="19">
        <f t="shared" ca="1" si="713"/>
        <v>2.0522083938916507</v>
      </c>
      <c r="EE150" s="19">
        <f t="shared" ca="1" si="714"/>
        <v>6.7068314829968525</v>
      </c>
      <c r="EF150" s="19">
        <f t="shared" ca="1" si="715"/>
        <v>10.787476857562766</v>
      </c>
      <c r="EG150" s="19">
        <f t="shared" ca="1" si="716"/>
        <v>0</v>
      </c>
      <c r="EH150" s="19">
        <f t="shared" ca="1" si="717"/>
        <v>2.5124624986259878E-2</v>
      </c>
      <c r="EI150" s="5"/>
      <c r="EJ150" s="5"/>
      <c r="EK150" s="5"/>
      <c r="EL150" s="5">
        <f t="shared" ca="1" si="646"/>
        <v>283796</v>
      </c>
      <c r="EM150" s="5">
        <f t="shared" ca="1" si="646"/>
        <v>0</v>
      </c>
      <c r="EN150" s="5">
        <f t="shared" ca="1" si="646"/>
        <v>86398.6</v>
      </c>
      <c r="EO150" s="5">
        <f t="shared" ca="1" si="646"/>
        <v>73369.899999999994</v>
      </c>
      <c r="EP150" s="5">
        <f t="shared" ca="1" si="646"/>
        <v>0</v>
      </c>
      <c r="EQ150" s="5">
        <f t="shared" ca="1" si="646"/>
        <v>0</v>
      </c>
      <c r="ER150" s="5">
        <f t="shared" ca="1" si="646"/>
        <v>0</v>
      </c>
      <c r="ES150" s="5">
        <f t="shared" ca="1" si="646"/>
        <v>46186.8</v>
      </c>
      <c r="ET150" s="5">
        <f t="shared" ca="1" si="646"/>
        <v>77659.399999999994</v>
      </c>
      <c r="EU150" s="5">
        <f t="shared" ca="1" si="646"/>
        <v>0</v>
      </c>
      <c r="EV150" s="5">
        <f t="shared" ca="1" si="646"/>
        <v>180.87299999999999</v>
      </c>
      <c r="EW150" s="5">
        <f t="shared" ca="1" si="646"/>
        <v>0</v>
      </c>
      <c r="EX150" s="5"/>
      <c r="EY150" s="5">
        <f t="shared" ca="1" si="647"/>
        <v>611.44200000000001</v>
      </c>
      <c r="EZ150" s="5">
        <f t="shared" ca="1" si="647"/>
        <v>107.355</v>
      </c>
      <c r="FA150" s="5">
        <f t="shared" ca="1" si="647"/>
        <v>0</v>
      </c>
      <c r="FB150" s="5">
        <f t="shared" ca="1" si="647"/>
        <v>0</v>
      </c>
      <c r="FC150" s="5">
        <f t="shared" ca="1" si="647"/>
        <v>0</v>
      </c>
      <c r="FD150" s="5">
        <f t="shared" ca="1" si="647"/>
        <v>0</v>
      </c>
      <c r="FE150" s="5">
        <f t="shared" ca="1" si="647"/>
        <v>504.08600000000001</v>
      </c>
      <c r="FF150" s="5">
        <f t="shared" ca="1" si="647"/>
        <v>0</v>
      </c>
      <c r="FG150" s="5">
        <f t="shared" ca="1" si="647"/>
        <v>0</v>
      </c>
      <c r="FH150" s="5">
        <f t="shared" ca="1" si="647"/>
        <v>0</v>
      </c>
      <c r="FI150" s="5">
        <f t="shared" ca="1" si="647"/>
        <v>0</v>
      </c>
      <c r="FJ150" s="5">
        <f t="shared" ca="1" si="647"/>
        <v>0</v>
      </c>
      <c r="FK150" s="5"/>
      <c r="FL150" s="5">
        <f t="shared" ca="1" si="742"/>
        <v>289.83300000000003</v>
      </c>
      <c r="FM150" s="5">
        <f t="shared" ca="1" si="742"/>
        <v>0.900918</v>
      </c>
      <c r="FN150" s="5">
        <f t="shared" ca="1" si="742"/>
        <v>137.70400000000001</v>
      </c>
      <c r="FO150" s="5">
        <f t="shared" ca="1" si="742"/>
        <v>88.259399999999999</v>
      </c>
      <c r="FP150" s="5">
        <f t="shared" ca="1" si="742"/>
        <v>0</v>
      </c>
      <c r="FQ150" s="5">
        <f t="shared" ca="1" si="742"/>
        <v>0</v>
      </c>
      <c r="FR150" s="5">
        <f t="shared" ca="1" si="742"/>
        <v>3.72627</v>
      </c>
      <c r="FS150" s="5">
        <f t="shared" ca="1" si="742"/>
        <v>59.242800000000003</v>
      </c>
      <c r="FT150" s="5"/>
      <c r="FU150" s="19">
        <f t="shared" ca="1" si="718"/>
        <v>41.910677072519348</v>
      </c>
      <c r="FV150" s="19">
        <f t="shared" ca="1" si="719"/>
        <v>0.43705802606348548</v>
      </c>
      <c r="FW150" s="19">
        <f t="shared" ca="1" si="720"/>
        <v>12.001417703791461</v>
      </c>
      <c r="FX150" s="19">
        <f t="shared" ca="1" si="721"/>
        <v>10.191632929068399</v>
      </c>
      <c r="FY150" s="19">
        <f t="shared" ca="1" si="722"/>
        <v>0</v>
      </c>
      <c r="FZ150" s="19">
        <f t="shared" ca="1" si="723"/>
        <v>0</v>
      </c>
      <c r="GA150" s="19">
        <f t="shared" ca="1" si="724"/>
        <v>2.0522083938916507</v>
      </c>
      <c r="GB150" s="19">
        <f t="shared" ca="1" si="725"/>
        <v>6.4156951524848251</v>
      </c>
      <c r="GC150" s="19">
        <f t="shared" ca="1" si="726"/>
        <v>10.787476857562766</v>
      </c>
      <c r="GD150" s="19">
        <f t="shared" ca="1" si="727"/>
        <v>0</v>
      </c>
      <c r="GE150" s="19">
        <f t="shared" ca="1" si="728"/>
        <v>2.5124624986259878E-2</v>
      </c>
      <c r="GF150" s="5"/>
      <c r="GG150" s="5"/>
      <c r="GH150" s="5"/>
      <c r="GI150" s="5">
        <f t="shared" ca="1" si="743"/>
        <v>246087</v>
      </c>
      <c r="GJ150" s="5">
        <f t="shared" ca="1" si="743"/>
        <v>3.4287200000000002</v>
      </c>
      <c r="GK150" s="5">
        <f t="shared" ca="1" si="743"/>
        <v>102785</v>
      </c>
      <c r="GL150" s="5">
        <f t="shared" ca="1" si="743"/>
        <v>18173.3</v>
      </c>
      <c r="GM150" s="5">
        <f t="shared" ca="1" si="743"/>
        <v>0</v>
      </c>
      <c r="GN150" s="5">
        <f t="shared" ca="1" si="743"/>
        <v>705.92399999999998</v>
      </c>
      <c r="GO150" s="5">
        <f t="shared" ca="1" si="743"/>
        <v>0</v>
      </c>
      <c r="GP150" s="5">
        <f t="shared" ca="1" si="743"/>
        <v>46379.8</v>
      </c>
      <c r="GQ150" s="5">
        <f t="shared" ca="1" si="743"/>
        <v>77659.399999999994</v>
      </c>
      <c r="GR150" s="5">
        <f t="shared" ca="1" si="743"/>
        <v>0</v>
      </c>
      <c r="GS150" s="5">
        <f t="shared" ca="1" si="743"/>
        <v>379.815</v>
      </c>
      <c r="GT150" s="5">
        <f t="shared" ca="1" si="743"/>
        <v>0</v>
      </c>
      <c r="GU150" s="5"/>
      <c r="GV150" s="5">
        <f t="shared" ca="1" si="744"/>
        <v>1137</v>
      </c>
      <c r="GW150" s="5">
        <f t="shared" ca="1" si="744"/>
        <v>589.65200000000004</v>
      </c>
      <c r="GX150" s="5">
        <f t="shared" ca="1" si="744"/>
        <v>0</v>
      </c>
      <c r="GY150" s="5">
        <f t="shared" ca="1" si="744"/>
        <v>0</v>
      </c>
      <c r="GZ150" s="5">
        <f t="shared" ca="1" si="744"/>
        <v>0</v>
      </c>
      <c r="HA150" s="5">
        <f t="shared" ca="1" si="744"/>
        <v>0</v>
      </c>
      <c r="HB150" s="5">
        <f t="shared" ca="1" si="744"/>
        <v>547.34400000000005</v>
      </c>
      <c r="HC150" s="5">
        <f t="shared" ca="1" si="744"/>
        <v>0</v>
      </c>
      <c r="HD150" s="5">
        <f t="shared" ca="1" si="744"/>
        <v>0</v>
      </c>
      <c r="HE150" s="5">
        <f t="shared" ca="1" si="744"/>
        <v>0</v>
      </c>
      <c r="HF150" s="5">
        <f t="shared" ca="1" si="744"/>
        <v>0</v>
      </c>
      <c r="HG150" s="5">
        <f t="shared" ca="1" si="744"/>
        <v>0</v>
      </c>
      <c r="HH150" s="5"/>
      <c r="HI150" s="5">
        <f t="shared" ca="1" si="747"/>
        <v>253.47200000000001</v>
      </c>
      <c r="HJ150" s="5">
        <f t="shared" ca="1" si="747"/>
        <v>5.0462300000000004</v>
      </c>
      <c r="HK150" s="5">
        <f t="shared" ca="1" si="747"/>
        <v>160.547</v>
      </c>
      <c r="HL150" s="5">
        <f t="shared" ca="1" si="747"/>
        <v>23.162099999999999</v>
      </c>
      <c r="HM150" s="5">
        <f t="shared" ca="1" si="747"/>
        <v>0</v>
      </c>
      <c r="HN150" s="5">
        <f t="shared" ca="1" si="747"/>
        <v>0.70092699999999997</v>
      </c>
      <c r="HO150" s="5">
        <f t="shared" ca="1" si="747"/>
        <v>4.0453999999999999</v>
      </c>
      <c r="HP150" s="5">
        <f t="shared" ca="1" si="747"/>
        <v>59.970199999999998</v>
      </c>
      <c r="HQ150" s="5"/>
      <c r="HR150" s="19">
        <f t="shared" ca="1" si="535"/>
        <v>38.812236403385569</v>
      </c>
      <c r="HS150" s="19">
        <f t="shared" ca="1" si="536"/>
        <v>2.4010364649673703</v>
      </c>
      <c r="HT150" s="19">
        <f t="shared" ca="1" si="537"/>
        <v>14.277612353489584</v>
      </c>
      <c r="HU150" s="19">
        <f t="shared" ca="1" si="538"/>
        <v>2.5244085477810212</v>
      </c>
      <c r="HV150" s="19">
        <f t="shared" ca="1" si="539"/>
        <v>0</v>
      </c>
      <c r="HW150" s="19">
        <f t="shared" ca="1" si="540"/>
        <v>9.8058172136253161E-2</v>
      </c>
      <c r="HX150" s="19">
        <f t="shared" ca="1" si="541"/>
        <v>2.2283180868864276</v>
      </c>
      <c r="HY150" s="19">
        <f t="shared" ca="1" si="542"/>
        <v>6.4425043093094931</v>
      </c>
      <c r="HZ150" s="19">
        <f t="shared" ca="1" si="543"/>
        <v>10.787476857562766</v>
      </c>
      <c r="IA150" s="19">
        <f t="shared" ca="1" si="544"/>
        <v>0</v>
      </c>
      <c r="IB150" s="19">
        <f t="shared" ca="1" si="545"/>
        <v>5.2759170463011595E-2</v>
      </c>
      <c r="IC150" s="5"/>
      <c r="ID150" s="5"/>
      <c r="IE150" s="5"/>
      <c r="IF150" s="5">
        <f t="shared" ca="1" si="648"/>
        <v>243395</v>
      </c>
      <c r="IG150" s="5">
        <f t="shared" ca="1" si="648"/>
        <v>3.5163799999999998</v>
      </c>
      <c r="IH150" s="5">
        <f t="shared" ca="1" si="648"/>
        <v>102200</v>
      </c>
      <c r="II150" s="5">
        <f t="shared" ca="1" si="648"/>
        <v>18057.900000000001</v>
      </c>
      <c r="IJ150" s="5">
        <f t="shared" ca="1" si="648"/>
        <v>0</v>
      </c>
      <c r="IK150" s="5">
        <f t="shared" ca="1" si="648"/>
        <v>715.83900000000006</v>
      </c>
      <c r="IL150" s="5">
        <f t="shared" ca="1" si="648"/>
        <v>0</v>
      </c>
      <c r="IM150" s="5">
        <f t="shared" ca="1" si="648"/>
        <v>44379.1</v>
      </c>
      <c r="IN150" s="5">
        <f t="shared" ca="1" si="648"/>
        <v>77659.399999999994</v>
      </c>
      <c r="IO150" s="5">
        <f t="shared" ca="1" si="648"/>
        <v>0</v>
      </c>
      <c r="IP150" s="5">
        <f t="shared" ca="1" si="648"/>
        <v>379.815</v>
      </c>
      <c r="IQ150" s="5">
        <f t="shared" ca="1" si="648"/>
        <v>0</v>
      </c>
      <c r="IR150" s="5"/>
      <c r="IS150" s="5">
        <f t="shared" ca="1" si="649"/>
        <v>1151.5999999999999</v>
      </c>
      <c r="IT150" s="5">
        <f t="shared" ca="1" si="649"/>
        <v>604.26</v>
      </c>
      <c r="IU150" s="5">
        <f t="shared" ca="1" si="649"/>
        <v>0</v>
      </c>
      <c r="IV150" s="5">
        <f t="shared" ca="1" si="649"/>
        <v>0</v>
      </c>
      <c r="IW150" s="5">
        <f t="shared" ca="1" si="649"/>
        <v>0</v>
      </c>
      <c r="IX150" s="5">
        <f t="shared" ca="1" si="649"/>
        <v>0</v>
      </c>
      <c r="IY150" s="5">
        <f t="shared" ca="1" si="649"/>
        <v>547.34400000000005</v>
      </c>
      <c r="IZ150" s="5">
        <f t="shared" ca="1" si="649"/>
        <v>0</v>
      </c>
      <c r="JA150" s="5">
        <f t="shared" ca="1" si="649"/>
        <v>0</v>
      </c>
      <c r="JB150" s="5">
        <f t="shared" ca="1" si="649"/>
        <v>0</v>
      </c>
      <c r="JC150" s="5">
        <f t="shared" ca="1" si="649"/>
        <v>0</v>
      </c>
      <c r="JD150" s="5">
        <f t="shared" ca="1" si="649"/>
        <v>0</v>
      </c>
      <c r="JE150" s="5"/>
      <c r="JF150" s="5">
        <f t="shared" ca="1" si="745"/>
        <v>249.89</v>
      </c>
      <c r="JG150" s="5">
        <f t="shared" ca="1" si="745"/>
        <v>5.1709699999999996</v>
      </c>
      <c r="JH150" s="5">
        <f t="shared" ca="1" si="745"/>
        <v>159.58099999999999</v>
      </c>
      <c r="JI150" s="5">
        <f t="shared" ca="1" si="745"/>
        <v>23.0212</v>
      </c>
      <c r="JJ150" s="5">
        <f t="shared" ca="1" si="745"/>
        <v>0</v>
      </c>
      <c r="JK150" s="5">
        <f t="shared" ca="1" si="745"/>
        <v>0.71067199999999997</v>
      </c>
      <c r="JL150" s="5">
        <f t="shared" ca="1" si="745"/>
        <v>4.0453999999999999</v>
      </c>
      <c r="JM150" s="5">
        <f t="shared" ca="1" si="745"/>
        <v>57.360500000000002</v>
      </c>
      <c r="JN150" s="5"/>
      <c r="JO150" s="19">
        <f t="shared" ca="1" si="729"/>
        <v>38.497736034946733</v>
      </c>
      <c r="JP150" s="19">
        <f t="shared" ca="1" si="730"/>
        <v>2.4605199624053968</v>
      </c>
      <c r="JQ150" s="19">
        <f t="shared" ca="1" si="731"/>
        <v>14.196351437725694</v>
      </c>
      <c r="JR150" s="19">
        <f t="shared" ca="1" si="732"/>
        <v>2.5083786167055466</v>
      </c>
      <c r="JS150" s="19">
        <f t="shared" ca="1" si="733"/>
        <v>0</v>
      </c>
      <c r="JT150" s="19">
        <f t="shared" ca="1" si="734"/>
        <v>9.9435440477789863E-2</v>
      </c>
      <c r="JU150" s="19">
        <f t="shared" ca="1" si="735"/>
        <v>2.2283180868864276</v>
      </c>
      <c r="JV150" s="19">
        <f t="shared" ca="1" si="736"/>
        <v>6.1645919773969897</v>
      </c>
      <c r="JW150" s="19">
        <f t="shared" ca="1" si="737"/>
        <v>10.787476857562766</v>
      </c>
      <c r="JX150" s="19">
        <f t="shared" ca="1" si="738"/>
        <v>0</v>
      </c>
      <c r="JY150" s="19">
        <f t="shared" ca="1" si="739"/>
        <v>5.2759170463011595E-2</v>
      </c>
    </row>
    <row r="151" spans="1:285" ht="15" customHeight="1" x14ac:dyDescent="0.25">
      <c r="A151" s="5">
        <f>IF('Old Results'!E131='New Results'!E131,'New Results'!E131,"0")</f>
        <v>24563.1</v>
      </c>
      <c r="B151" s="5">
        <f t="shared" ref="B151" si="749">VALUE(LEFT(D151,1))*100</f>
        <v>0</v>
      </c>
      <c r="C151" s="27">
        <f t="shared" si="748"/>
        <v>130</v>
      </c>
      <c r="D151" s="41" t="str">
        <f>'Old Results'!C131</f>
        <v>0500215-RetlMed-EnvelopeWallInsulation</v>
      </c>
      <c r="E151" s="41" t="str">
        <f>'New Results'!C131</f>
        <v>0500215-RetlMed-EnvelopeWallInsulation</v>
      </c>
      <c r="F151" s="5">
        <f t="shared" ca="1" si="650"/>
        <v>2421</v>
      </c>
      <c r="G151" s="5">
        <f t="shared" ca="1" si="651"/>
        <v>0</v>
      </c>
      <c r="H151" s="5">
        <f t="shared" ca="1" si="652"/>
        <v>324.70000000001164</v>
      </c>
      <c r="I151" s="5">
        <f t="shared" ca="1" si="653"/>
        <v>0</v>
      </c>
      <c r="J151" s="5">
        <f t="shared" ca="1" si="654"/>
        <v>0</v>
      </c>
      <c r="K151" s="5">
        <f t="shared" ca="1" si="655"/>
        <v>0</v>
      </c>
      <c r="L151" s="5">
        <f t="shared" ca="1" si="656"/>
        <v>0</v>
      </c>
      <c r="M151" s="5">
        <f t="shared" ca="1" si="657"/>
        <v>2095.8999999999942</v>
      </c>
      <c r="N151" s="5">
        <f t="shared" ca="1" si="658"/>
        <v>0</v>
      </c>
      <c r="O151" s="5">
        <f t="shared" ca="1" si="659"/>
        <v>0</v>
      </c>
      <c r="P151" s="5">
        <f t="shared" ca="1" si="660"/>
        <v>0</v>
      </c>
      <c r="Q151" s="5">
        <f t="shared" ca="1" si="660"/>
        <v>0</v>
      </c>
      <c r="R151" s="5">
        <f t="shared" ca="1" si="661"/>
        <v>-2.1889999999999645</v>
      </c>
      <c r="S151" s="5">
        <f t="shared" ca="1" si="662"/>
        <v>-2.1885999999999939</v>
      </c>
      <c r="T151" s="5">
        <f t="shared" ca="1" si="663"/>
        <v>0</v>
      </c>
      <c r="U151" s="5">
        <f t="shared" ca="1" si="664"/>
        <v>0</v>
      </c>
      <c r="V151" s="5">
        <f t="shared" ca="1" si="665"/>
        <v>0</v>
      </c>
      <c r="W151" s="5">
        <f t="shared" ca="1" si="666"/>
        <v>0</v>
      </c>
      <c r="X151" s="5">
        <f t="shared" ca="1" si="667"/>
        <v>0</v>
      </c>
      <c r="Y151" s="5">
        <f t="shared" ca="1" si="668"/>
        <v>0</v>
      </c>
      <c r="Z151" s="5">
        <f t="shared" ca="1" si="669"/>
        <v>0</v>
      </c>
      <c r="AA151" s="5">
        <f t="shared" ca="1" si="670"/>
        <v>0</v>
      </c>
      <c r="AB151" s="5">
        <f t="shared" ca="1" si="671"/>
        <v>0</v>
      </c>
      <c r="AC151" s="5">
        <f t="shared" ca="1" si="671"/>
        <v>0</v>
      </c>
      <c r="AD151" s="37">
        <f t="shared" ca="1" si="672"/>
        <v>3.1859999999999786</v>
      </c>
      <c r="AE151" s="37">
        <f t="shared" ca="1" si="673"/>
        <v>-1.8194999999999961E-2</v>
      </c>
      <c r="AF151" s="37">
        <f t="shared" ca="1" si="674"/>
        <v>0.49600000000000932</v>
      </c>
      <c r="AG151" s="37">
        <f t="shared" ca="1" si="675"/>
        <v>0</v>
      </c>
      <c r="AH151" s="37">
        <f t="shared" ca="1" si="676"/>
        <v>0</v>
      </c>
      <c r="AI151" s="37">
        <f t="shared" ca="1" si="677"/>
        <v>0</v>
      </c>
      <c r="AJ151" s="37">
        <f t="shared" ca="1" si="678"/>
        <v>0</v>
      </c>
      <c r="AK151" s="37">
        <f t="shared" ca="1" si="679"/>
        <v>2.7087000000000003</v>
      </c>
      <c r="AL151" s="33">
        <f t="shared" ca="1" si="631"/>
        <v>42.203026816647736</v>
      </c>
      <c r="AM151" s="33">
        <f t="shared" ca="1" si="632"/>
        <v>41.87564338377485</v>
      </c>
      <c r="AN151" s="24">
        <f t="shared" ca="1" si="680"/>
        <v>7.8179917111371091E-3</v>
      </c>
      <c r="AO151" s="34">
        <f t="shared" ca="1" si="681"/>
        <v>292.55799999999999</v>
      </c>
      <c r="AP151" s="34">
        <f t="shared" ca="1" si="682"/>
        <v>289.37200000000001</v>
      </c>
      <c r="AQ151" s="45">
        <f t="shared" ca="1" si="683"/>
        <v>1.1010049348243709E-2</v>
      </c>
      <c r="AR151" s="34">
        <f t="shared" ca="1" si="629"/>
        <v>-39.1</v>
      </c>
      <c r="AS151" s="34">
        <f t="shared" ca="1" si="630"/>
        <v>-39.5</v>
      </c>
      <c r="AT151" s="47">
        <f t="shared" ca="1" si="547"/>
        <v>-1.0126582278480976E-2</v>
      </c>
      <c r="AU151" s="5"/>
      <c r="AV151" s="5">
        <f t="shared" ca="1" si="520"/>
        <v>2692</v>
      </c>
      <c r="AW151" s="5">
        <f t="shared" ca="1" si="521"/>
        <v>-8.7659999999999627E-2</v>
      </c>
      <c r="AX151" s="5">
        <f t="shared" ca="1" si="522"/>
        <v>585</v>
      </c>
      <c r="AY151" s="5">
        <f t="shared" ca="1" si="523"/>
        <v>115.39999999999782</v>
      </c>
      <c r="AZ151" s="5">
        <f t="shared" ca="1" si="524"/>
        <v>0</v>
      </c>
      <c r="BA151" s="5">
        <f t="shared" ca="1" si="525"/>
        <v>-9.9150000000000773</v>
      </c>
      <c r="BB151" s="5">
        <f t="shared" ca="1" si="526"/>
        <v>0</v>
      </c>
      <c r="BC151" s="5">
        <f t="shared" ca="1" si="527"/>
        <v>2000.7000000000044</v>
      </c>
      <c r="BD151" s="5">
        <f t="shared" ca="1" si="528"/>
        <v>0</v>
      </c>
      <c r="BE151" s="5">
        <f t="shared" ca="1" si="529"/>
        <v>0</v>
      </c>
      <c r="BF151" s="5">
        <f t="shared" ca="1" si="530"/>
        <v>0</v>
      </c>
      <c r="BG151" s="5">
        <f t="shared" ca="1" si="531"/>
        <v>0</v>
      </c>
      <c r="BH151" s="5">
        <f t="shared" ca="1" si="684"/>
        <v>-14.599999999999909</v>
      </c>
      <c r="BI151" s="5">
        <f t="shared" ca="1" si="685"/>
        <v>-14.607999999999947</v>
      </c>
      <c r="BJ151" s="5">
        <f t="shared" ca="1" si="686"/>
        <v>0</v>
      </c>
      <c r="BK151" s="5">
        <f t="shared" ca="1" si="687"/>
        <v>0</v>
      </c>
      <c r="BL151" s="5">
        <f t="shared" ca="1" si="688"/>
        <v>0</v>
      </c>
      <c r="BM151" s="5">
        <f t="shared" ca="1" si="689"/>
        <v>0</v>
      </c>
      <c r="BN151" s="5">
        <f t="shared" ca="1" si="690"/>
        <v>0</v>
      </c>
      <c r="BO151" s="5">
        <f t="shared" ca="1" si="691"/>
        <v>0</v>
      </c>
      <c r="BP151" s="5">
        <f t="shared" ca="1" si="692"/>
        <v>0</v>
      </c>
      <c r="BQ151" s="5">
        <f t="shared" ca="1" si="693"/>
        <v>0</v>
      </c>
      <c r="BR151" s="5">
        <f t="shared" ca="1" si="694"/>
        <v>0</v>
      </c>
      <c r="BS151" s="5">
        <f t="shared" ca="1" si="694"/>
        <v>0</v>
      </c>
      <c r="BT151" s="37">
        <f t="shared" ca="1" si="695"/>
        <v>3.5820000000000221</v>
      </c>
      <c r="BU151" s="37">
        <f t="shared" ca="1" si="696"/>
        <v>-0.12473999999999918</v>
      </c>
      <c r="BV151" s="37">
        <f t="shared" ca="1" si="697"/>
        <v>0.96600000000000819</v>
      </c>
      <c r="BW151" s="37">
        <f t="shared" ca="1" si="698"/>
        <v>0.14089999999999847</v>
      </c>
      <c r="BX151" s="37">
        <f t="shared" ca="1" si="699"/>
        <v>0</v>
      </c>
      <c r="BY151" s="37">
        <f t="shared" ca="1" si="700"/>
        <v>-9.7450000000000037E-3</v>
      </c>
      <c r="BZ151" s="37">
        <f t="shared" ca="1" si="701"/>
        <v>0</v>
      </c>
      <c r="CA151" s="19">
        <f t="shared" ca="1" si="702"/>
        <v>2.6096999999999966</v>
      </c>
      <c r="CB151" s="33">
        <f t="shared" ca="1" si="532"/>
        <v>38.812236403385569</v>
      </c>
      <c r="CC151" s="33">
        <f t="shared" ca="1" si="533"/>
        <v>38.497736034946733</v>
      </c>
      <c r="CD151" s="24">
        <f t="shared" ca="1" si="703"/>
        <v>8.1693211297761657E-3</v>
      </c>
      <c r="CE151" s="34">
        <f t="shared" ca="1" si="704"/>
        <v>253.47200000000001</v>
      </c>
      <c r="CF151" s="34">
        <f t="shared" ca="1" si="705"/>
        <v>249.89</v>
      </c>
      <c r="CG151" s="45">
        <f t="shared" ca="1" si="633"/>
        <v>1.4334307095121943E-2</v>
      </c>
      <c r="CH151" s="5"/>
      <c r="CJ151" s="5">
        <f t="shared" ca="1" si="548"/>
        <v>54</v>
      </c>
      <c r="CK151" s="5">
        <f t="shared" ca="1" si="549"/>
        <v>55</v>
      </c>
      <c r="CL151" s="63">
        <f t="shared" ca="1" si="706"/>
        <v>-1.8518518518518601E-2</v>
      </c>
      <c r="CO151" s="5">
        <f t="shared" ca="1" si="740"/>
        <v>286214</v>
      </c>
      <c r="CP151" s="5">
        <f t="shared" ca="1" si="740"/>
        <v>0</v>
      </c>
      <c r="CQ151" s="5">
        <f t="shared" ca="1" si="740"/>
        <v>86721.1</v>
      </c>
      <c r="CR151" s="5">
        <f t="shared" ca="1" si="740"/>
        <v>73369.899999999994</v>
      </c>
      <c r="CS151" s="5">
        <f t="shared" ca="1" si="740"/>
        <v>0</v>
      </c>
      <c r="CT151" s="5">
        <f t="shared" ca="1" si="740"/>
        <v>0</v>
      </c>
      <c r="CU151" s="5">
        <f t="shared" ca="1" si="740"/>
        <v>0</v>
      </c>
      <c r="CV151" s="5">
        <f t="shared" ca="1" si="740"/>
        <v>48282.7</v>
      </c>
      <c r="CW151" s="5">
        <f t="shared" ca="1" si="740"/>
        <v>77659.399999999994</v>
      </c>
      <c r="CX151" s="5">
        <f t="shared" ca="1" si="740"/>
        <v>0</v>
      </c>
      <c r="CY151" s="5">
        <f t="shared" ca="1" si="740"/>
        <v>180.87299999999999</v>
      </c>
      <c r="CZ151" s="5">
        <f t="shared" ca="1" si="740"/>
        <v>0</v>
      </c>
      <c r="DA151" s="5"/>
      <c r="DB151" s="5">
        <f t="shared" ca="1" si="741"/>
        <v>600.75</v>
      </c>
      <c r="DC151" s="5">
        <f t="shared" ca="1" si="741"/>
        <v>96.664000000000001</v>
      </c>
      <c r="DD151" s="5">
        <f t="shared" ca="1" si="741"/>
        <v>0</v>
      </c>
      <c r="DE151" s="5">
        <f t="shared" ca="1" si="741"/>
        <v>0</v>
      </c>
      <c r="DF151" s="5">
        <f t="shared" ca="1" si="741"/>
        <v>0</v>
      </c>
      <c r="DG151" s="5">
        <f t="shared" ca="1" si="741"/>
        <v>0</v>
      </c>
      <c r="DH151" s="5">
        <f t="shared" ca="1" si="741"/>
        <v>504.08600000000001</v>
      </c>
      <c r="DI151" s="5">
        <f t="shared" ca="1" si="741"/>
        <v>0</v>
      </c>
      <c r="DJ151" s="5">
        <f t="shared" ca="1" si="741"/>
        <v>0</v>
      </c>
      <c r="DK151" s="5">
        <f t="shared" ca="1" si="741"/>
        <v>0</v>
      </c>
      <c r="DL151" s="5">
        <f t="shared" ca="1" si="741"/>
        <v>0</v>
      </c>
      <c r="DM151" s="5">
        <f t="shared" ca="1" si="741"/>
        <v>0</v>
      </c>
      <c r="DN151" s="5"/>
      <c r="DO151" s="5">
        <f t="shared" ca="1" si="746"/>
        <v>292.55799999999999</v>
      </c>
      <c r="DP151" s="5">
        <f t="shared" ca="1" si="746"/>
        <v>0.80840699999999999</v>
      </c>
      <c r="DQ151" s="5">
        <f t="shared" ca="1" si="746"/>
        <v>137.81200000000001</v>
      </c>
      <c r="DR151" s="5">
        <f t="shared" ca="1" si="746"/>
        <v>88.259399999999999</v>
      </c>
      <c r="DS151" s="5">
        <f t="shared" ca="1" si="746"/>
        <v>0</v>
      </c>
      <c r="DT151" s="5">
        <f t="shared" ca="1" si="746"/>
        <v>0</v>
      </c>
      <c r="DU151" s="5">
        <f t="shared" ca="1" si="746"/>
        <v>3.72627</v>
      </c>
      <c r="DV151" s="5">
        <f t="shared" ca="1" si="746"/>
        <v>61.951500000000003</v>
      </c>
      <c r="DW151" s="5"/>
      <c r="DX151" s="19">
        <f t="shared" ca="1" si="707"/>
        <v>42.203026816647736</v>
      </c>
      <c r="DY151" s="19">
        <f t="shared" ca="1" si="708"/>
        <v>0.39353338951516709</v>
      </c>
      <c r="DZ151" s="19">
        <f t="shared" ca="1" si="709"/>
        <v>12.046215388122835</v>
      </c>
      <c r="EA151" s="19">
        <f t="shared" ca="1" si="710"/>
        <v>10.191632929068399</v>
      </c>
      <c r="EB151" s="19">
        <f t="shared" ca="1" si="711"/>
        <v>0</v>
      </c>
      <c r="EC151" s="19">
        <f t="shared" ca="1" si="712"/>
        <v>0</v>
      </c>
      <c r="ED151" s="19">
        <f t="shared" ca="1" si="713"/>
        <v>2.0522083938916507</v>
      </c>
      <c r="EE151" s="19">
        <f t="shared" ca="1" si="714"/>
        <v>6.7068314829968525</v>
      </c>
      <c r="EF151" s="19">
        <f t="shared" ca="1" si="715"/>
        <v>10.787476857562766</v>
      </c>
      <c r="EG151" s="19">
        <f t="shared" ca="1" si="716"/>
        <v>0</v>
      </c>
      <c r="EH151" s="19">
        <f t="shared" ca="1" si="717"/>
        <v>2.5124624986259878E-2</v>
      </c>
      <c r="EI151" s="5"/>
      <c r="EJ151" s="5"/>
      <c r="EK151" s="5"/>
      <c r="EL151" s="5">
        <f t="shared" ca="1" si="646"/>
        <v>283793</v>
      </c>
      <c r="EM151" s="5">
        <f t="shared" ca="1" si="646"/>
        <v>0</v>
      </c>
      <c r="EN151" s="5">
        <f t="shared" ca="1" si="646"/>
        <v>86396.4</v>
      </c>
      <c r="EO151" s="5">
        <f t="shared" ca="1" si="646"/>
        <v>73369.899999999994</v>
      </c>
      <c r="EP151" s="5">
        <f t="shared" ca="1" si="646"/>
        <v>0</v>
      </c>
      <c r="EQ151" s="5">
        <f t="shared" ca="1" si="646"/>
        <v>0</v>
      </c>
      <c r="ER151" s="5">
        <f t="shared" ca="1" si="646"/>
        <v>0</v>
      </c>
      <c r="ES151" s="5">
        <f t="shared" ca="1" si="646"/>
        <v>46186.8</v>
      </c>
      <c r="ET151" s="5">
        <f t="shared" ca="1" si="646"/>
        <v>77659.399999999994</v>
      </c>
      <c r="EU151" s="5">
        <f t="shared" ca="1" si="646"/>
        <v>0</v>
      </c>
      <c r="EV151" s="5">
        <f t="shared" ca="1" si="646"/>
        <v>180.87299999999999</v>
      </c>
      <c r="EW151" s="5">
        <f t="shared" ca="1" si="646"/>
        <v>0</v>
      </c>
      <c r="EX151" s="5"/>
      <c r="EY151" s="5">
        <f t="shared" ca="1" si="647"/>
        <v>602.93899999999996</v>
      </c>
      <c r="EZ151" s="5">
        <f t="shared" ca="1" si="647"/>
        <v>98.852599999999995</v>
      </c>
      <c r="FA151" s="5">
        <f t="shared" ca="1" si="647"/>
        <v>0</v>
      </c>
      <c r="FB151" s="5">
        <f t="shared" ca="1" si="647"/>
        <v>0</v>
      </c>
      <c r="FC151" s="5">
        <f t="shared" ca="1" si="647"/>
        <v>0</v>
      </c>
      <c r="FD151" s="5">
        <f t="shared" ca="1" si="647"/>
        <v>0</v>
      </c>
      <c r="FE151" s="5">
        <f t="shared" ca="1" si="647"/>
        <v>504.08600000000001</v>
      </c>
      <c r="FF151" s="5">
        <f t="shared" ca="1" si="647"/>
        <v>0</v>
      </c>
      <c r="FG151" s="5">
        <f t="shared" ca="1" si="647"/>
        <v>0</v>
      </c>
      <c r="FH151" s="5">
        <f t="shared" ca="1" si="647"/>
        <v>0</v>
      </c>
      <c r="FI151" s="5">
        <f t="shared" ca="1" si="647"/>
        <v>0</v>
      </c>
      <c r="FJ151" s="5">
        <f t="shared" ca="1" si="647"/>
        <v>0</v>
      </c>
      <c r="FK151" s="5"/>
      <c r="FL151" s="5">
        <f t="shared" ca="1" si="742"/>
        <v>289.37200000000001</v>
      </c>
      <c r="FM151" s="5">
        <f t="shared" ca="1" si="742"/>
        <v>0.82660199999999995</v>
      </c>
      <c r="FN151" s="5">
        <f t="shared" ca="1" si="742"/>
        <v>137.316</v>
      </c>
      <c r="FO151" s="5">
        <f t="shared" ca="1" si="742"/>
        <v>88.259399999999999</v>
      </c>
      <c r="FP151" s="5">
        <f t="shared" ca="1" si="742"/>
        <v>0</v>
      </c>
      <c r="FQ151" s="5">
        <f t="shared" ca="1" si="742"/>
        <v>0</v>
      </c>
      <c r="FR151" s="5">
        <f t="shared" ca="1" si="742"/>
        <v>3.72627</v>
      </c>
      <c r="FS151" s="5">
        <f t="shared" ca="1" si="742"/>
        <v>59.242800000000003</v>
      </c>
      <c r="FT151" s="5"/>
      <c r="FU151" s="19">
        <f t="shared" ca="1" si="718"/>
        <v>41.87564338377485</v>
      </c>
      <c r="FV151" s="19">
        <f t="shared" ca="1" si="719"/>
        <v>0.40244350265235257</v>
      </c>
      <c r="FW151" s="19">
        <f t="shared" ca="1" si="720"/>
        <v>12.001112107185168</v>
      </c>
      <c r="FX151" s="19">
        <f t="shared" ca="1" si="721"/>
        <v>10.191632929068399</v>
      </c>
      <c r="FY151" s="19">
        <f t="shared" ca="1" si="722"/>
        <v>0</v>
      </c>
      <c r="FZ151" s="19">
        <f t="shared" ca="1" si="723"/>
        <v>0</v>
      </c>
      <c r="GA151" s="19">
        <f t="shared" ca="1" si="724"/>
        <v>2.0522083938916507</v>
      </c>
      <c r="GB151" s="19">
        <f t="shared" ca="1" si="725"/>
        <v>6.4156951524848251</v>
      </c>
      <c r="GC151" s="19">
        <f t="shared" ca="1" si="726"/>
        <v>10.787476857562766</v>
      </c>
      <c r="GD151" s="19">
        <f t="shared" ca="1" si="727"/>
        <v>0</v>
      </c>
      <c r="GE151" s="19">
        <f t="shared" ca="1" si="728"/>
        <v>2.5124624986259878E-2</v>
      </c>
      <c r="GF151" s="5"/>
      <c r="GG151" s="5"/>
      <c r="GH151" s="5"/>
      <c r="GI151" s="5">
        <f t="shared" ca="1" si="743"/>
        <v>246087</v>
      </c>
      <c r="GJ151" s="5">
        <f t="shared" ca="1" si="743"/>
        <v>3.4287200000000002</v>
      </c>
      <c r="GK151" s="5">
        <f t="shared" ca="1" si="743"/>
        <v>102785</v>
      </c>
      <c r="GL151" s="5">
        <f t="shared" ca="1" si="743"/>
        <v>18173.3</v>
      </c>
      <c r="GM151" s="5">
        <f t="shared" ca="1" si="743"/>
        <v>0</v>
      </c>
      <c r="GN151" s="5">
        <f t="shared" ca="1" si="743"/>
        <v>705.92399999999998</v>
      </c>
      <c r="GO151" s="5">
        <f t="shared" ca="1" si="743"/>
        <v>0</v>
      </c>
      <c r="GP151" s="5">
        <f t="shared" ca="1" si="743"/>
        <v>46379.8</v>
      </c>
      <c r="GQ151" s="5">
        <f t="shared" ca="1" si="743"/>
        <v>77659.399999999994</v>
      </c>
      <c r="GR151" s="5">
        <f t="shared" ca="1" si="743"/>
        <v>0</v>
      </c>
      <c r="GS151" s="5">
        <f t="shared" ca="1" si="743"/>
        <v>379.815</v>
      </c>
      <c r="GT151" s="5">
        <f t="shared" ca="1" si="743"/>
        <v>0</v>
      </c>
      <c r="GU151" s="5"/>
      <c r="GV151" s="5">
        <f t="shared" ca="1" si="744"/>
        <v>1137</v>
      </c>
      <c r="GW151" s="5">
        <f t="shared" ca="1" si="744"/>
        <v>589.65200000000004</v>
      </c>
      <c r="GX151" s="5">
        <f t="shared" ca="1" si="744"/>
        <v>0</v>
      </c>
      <c r="GY151" s="5">
        <f t="shared" ca="1" si="744"/>
        <v>0</v>
      </c>
      <c r="GZ151" s="5">
        <f t="shared" ca="1" si="744"/>
        <v>0</v>
      </c>
      <c r="HA151" s="5">
        <f t="shared" ca="1" si="744"/>
        <v>0</v>
      </c>
      <c r="HB151" s="5">
        <f t="shared" ca="1" si="744"/>
        <v>547.34400000000005</v>
      </c>
      <c r="HC151" s="5">
        <f t="shared" ca="1" si="744"/>
        <v>0</v>
      </c>
      <c r="HD151" s="5">
        <f t="shared" ca="1" si="744"/>
        <v>0</v>
      </c>
      <c r="HE151" s="5">
        <f t="shared" ca="1" si="744"/>
        <v>0</v>
      </c>
      <c r="HF151" s="5">
        <f t="shared" ca="1" si="744"/>
        <v>0</v>
      </c>
      <c r="HG151" s="5">
        <f t="shared" ca="1" si="744"/>
        <v>0</v>
      </c>
      <c r="HH151" s="5"/>
      <c r="HI151" s="5">
        <f t="shared" ca="1" si="747"/>
        <v>253.47200000000001</v>
      </c>
      <c r="HJ151" s="5">
        <f t="shared" ca="1" si="747"/>
        <v>5.0462300000000004</v>
      </c>
      <c r="HK151" s="5">
        <f t="shared" ca="1" si="747"/>
        <v>160.547</v>
      </c>
      <c r="HL151" s="5">
        <f t="shared" ca="1" si="747"/>
        <v>23.162099999999999</v>
      </c>
      <c r="HM151" s="5">
        <f t="shared" ca="1" si="747"/>
        <v>0</v>
      </c>
      <c r="HN151" s="5">
        <f t="shared" ca="1" si="747"/>
        <v>0.70092699999999997</v>
      </c>
      <c r="HO151" s="5">
        <f t="shared" ca="1" si="747"/>
        <v>4.0453999999999999</v>
      </c>
      <c r="HP151" s="5">
        <f t="shared" ca="1" si="747"/>
        <v>59.970199999999998</v>
      </c>
      <c r="HQ151" s="5"/>
      <c r="HR151" s="19">
        <f t="shared" ca="1" si="535"/>
        <v>38.812236403385569</v>
      </c>
      <c r="HS151" s="19">
        <f t="shared" ca="1" si="536"/>
        <v>2.4010364649673703</v>
      </c>
      <c r="HT151" s="19">
        <f t="shared" ca="1" si="537"/>
        <v>14.277612353489584</v>
      </c>
      <c r="HU151" s="19">
        <f t="shared" ca="1" si="538"/>
        <v>2.5244085477810212</v>
      </c>
      <c r="HV151" s="19">
        <f t="shared" ca="1" si="539"/>
        <v>0</v>
      </c>
      <c r="HW151" s="19">
        <f t="shared" ca="1" si="540"/>
        <v>9.8058172136253161E-2</v>
      </c>
      <c r="HX151" s="19">
        <f t="shared" ca="1" si="541"/>
        <v>2.2283180868864276</v>
      </c>
      <c r="HY151" s="19">
        <f t="shared" ca="1" si="542"/>
        <v>6.4425043093094931</v>
      </c>
      <c r="HZ151" s="19">
        <f t="shared" ca="1" si="543"/>
        <v>10.787476857562766</v>
      </c>
      <c r="IA151" s="19">
        <f t="shared" ca="1" si="544"/>
        <v>0</v>
      </c>
      <c r="IB151" s="19">
        <f t="shared" ca="1" si="545"/>
        <v>5.2759170463011595E-2</v>
      </c>
      <c r="IC151" s="5"/>
      <c r="ID151" s="5"/>
      <c r="IE151" s="5"/>
      <c r="IF151" s="5">
        <f t="shared" ca="1" si="648"/>
        <v>243395</v>
      </c>
      <c r="IG151" s="5">
        <f t="shared" ca="1" si="648"/>
        <v>3.5163799999999998</v>
      </c>
      <c r="IH151" s="5">
        <f t="shared" ca="1" si="648"/>
        <v>102200</v>
      </c>
      <c r="II151" s="5">
        <f t="shared" ca="1" si="648"/>
        <v>18057.900000000001</v>
      </c>
      <c r="IJ151" s="5">
        <f t="shared" ca="1" si="648"/>
        <v>0</v>
      </c>
      <c r="IK151" s="5">
        <f t="shared" ca="1" si="648"/>
        <v>715.83900000000006</v>
      </c>
      <c r="IL151" s="5">
        <f t="shared" ca="1" si="648"/>
        <v>0</v>
      </c>
      <c r="IM151" s="5">
        <f t="shared" ca="1" si="648"/>
        <v>44379.1</v>
      </c>
      <c r="IN151" s="5">
        <f t="shared" ca="1" si="648"/>
        <v>77659.399999999994</v>
      </c>
      <c r="IO151" s="5">
        <f t="shared" ca="1" si="648"/>
        <v>0</v>
      </c>
      <c r="IP151" s="5">
        <f t="shared" ca="1" si="648"/>
        <v>379.815</v>
      </c>
      <c r="IQ151" s="5">
        <f t="shared" ca="1" si="648"/>
        <v>0</v>
      </c>
      <c r="IR151" s="5"/>
      <c r="IS151" s="5">
        <f t="shared" ca="1" si="649"/>
        <v>1151.5999999999999</v>
      </c>
      <c r="IT151" s="5">
        <f t="shared" ca="1" si="649"/>
        <v>604.26</v>
      </c>
      <c r="IU151" s="5">
        <f t="shared" ca="1" si="649"/>
        <v>0</v>
      </c>
      <c r="IV151" s="5">
        <f t="shared" ca="1" si="649"/>
        <v>0</v>
      </c>
      <c r="IW151" s="5">
        <f t="shared" ca="1" si="649"/>
        <v>0</v>
      </c>
      <c r="IX151" s="5">
        <f t="shared" ca="1" si="649"/>
        <v>0</v>
      </c>
      <c r="IY151" s="5">
        <f t="shared" ca="1" si="649"/>
        <v>547.34400000000005</v>
      </c>
      <c r="IZ151" s="5">
        <f t="shared" ca="1" si="649"/>
        <v>0</v>
      </c>
      <c r="JA151" s="5">
        <f t="shared" ca="1" si="649"/>
        <v>0</v>
      </c>
      <c r="JB151" s="5">
        <f t="shared" ca="1" si="649"/>
        <v>0</v>
      </c>
      <c r="JC151" s="5">
        <f t="shared" ca="1" si="649"/>
        <v>0</v>
      </c>
      <c r="JD151" s="5">
        <f t="shared" ca="1" si="649"/>
        <v>0</v>
      </c>
      <c r="JE151" s="5"/>
      <c r="JF151" s="5">
        <f t="shared" ca="1" si="745"/>
        <v>249.89</v>
      </c>
      <c r="JG151" s="5">
        <f t="shared" ca="1" si="745"/>
        <v>5.1709699999999996</v>
      </c>
      <c r="JH151" s="5">
        <f t="shared" ca="1" si="745"/>
        <v>159.58099999999999</v>
      </c>
      <c r="JI151" s="5">
        <f t="shared" ca="1" si="745"/>
        <v>23.0212</v>
      </c>
      <c r="JJ151" s="5">
        <f t="shared" ca="1" si="745"/>
        <v>0</v>
      </c>
      <c r="JK151" s="5">
        <f t="shared" ca="1" si="745"/>
        <v>0.71067199999999997</v>
      </c>
      <c r="JL151" s="5">
        <f t="shared" ca="1" si="745"/>
        <v>4.0453999999999999</v>
      </c>
      <c r="JM151" s="5">
        <f t="shared" ca="1" si="745"/>
        <v>57.360500000000002</v>
      </c>
      <c r="JN151" s="5"/>
      <c r="JO151" s="19">
        <f t="shared" ca="1" si="729"/>
        <v>38.497736034946733</v>
      </c>
      <c r="JP151" s="19">
        <f t="shared" ca="1" si="730"/>
        <v>2.4605199624053968</v>
      </c>
      <c r="JQ151" s="19">
        <f t="shared" ca="1" si="731"/>
        <v>14.196351437725694</v>
      </c>
      <c r="JR151" s="19">
        <f t="shared" ca="1" si="732"/>
        <v>2.5083786167055466</v>
      </c>
      <c r="JS151" s="19">
        <f t="shared" ca="1" si="733"/>
        <v>0</v>
      </c>
      <c r="JT151" s="19">
        <f t="shared" ca="1" si="734"/>
        <v>9.9435440477789863E-2</v>
      </c>
      <c r="JU151" s="19">
        <f t="shared" ca="1" si="735"/>
        <v>2.2283180868864276</v>
      </c>
      <c r="JV151" s="19">
        <f t="shared" ca="1" si="736"/>
        <v>6.1645919773969897</v>
      </c>
      <c r="JW151" s="19">
        <f t="shared" ca="1" si="737"/>
        <v>10.787476857562766</v>
      </c>
      <c r="JX151" s="19">
        <f t="shared" ca="1" si="738"/>
        <v>0</v>
      </c>
      <c r="JY151" s="19">
        <f t="shared" ca="1" si="739"/>
        <v>5.2759170463011595E-2</v>
      </c>
    </row>
    <row r="152" spans="1:285" ht="15" customHeight="1" x14ac:dyDescent="0.25">
      <c r="A152" s="5">
        <f>IF('Old Results'!E132='New Results'!E132,'New Results'!E132,"0")</f>
        <v>24563.1</v>
      </c>
      <c r="B152" s="5">
        <f t="shared" ref="B152:B215" si="750">VALUE(LEFT(D152,1))*100</f>
        <v>0</v>
      </c>
      <c r="C152" s="27">
        <f t="shared" si="748"/>
        <v>131</v>
      </c>
      <c r="D152" s="41" t="str">
        <f>'Old Results'!C132</f>
        <v>0500315-RetlMed-EnvelopeHeavy</v>
      </c>
      <c r="E152" s="41" t="str">
        <f>'New Results'!C132</f>
        <v>0500315-RetlMed-EnvelopeHeavy</v>
      </c>
      <c r="F152" s="5">
        <f t="shared" ref="F152:F215" ca="1" si="751">IF(AND($CO152&gt;0,$EL152&gt;0),CO152-EL152,0)</f>
        <v>2411</v>
      </c>
      <c r="G152" s="5">
        <f t="shared" ref="G152:G215" ca="1" si="752">IF(AND($CO152&gt;0,$EL152&gt;0),CP152-EM152,0)</f>
        <v>0</v>
      </c>
      <c r="H152" s="5">
        <f t="shared" ref="H152:H215" ca="1" si="753">IF(AND($CO152&gt;0,$EL152&gt;0),CQ152-EN152,0)</f>
        <v>315.5</v>
      </c>
      <c r="I152" s="5">
        <f t="shared" ref="I152:I215" ca="1" si="754">IF(AND($CO152&gt;0,$EL152&gt;0),CR152-EO152,0)</f>
        <v>0</v>
      </c>
      <c r="J152" s="5">
        <f t="shared" ref="J152:J215" ca="1" si="755">IF(AND($CO152&gt;0,$EL152&gt;0),CS152-EP152,0)</f>
        <v>0</v>
      </c>
      <c r="K152" s="5">
        <f t="shared" ref="K152:K215" ca="1" si="756">IF(AND($CO152&gt;0,$EL152&gt;0),CT152-EQ152,0)</f>
        <v>0</v>
      </c>
      <c r="L152" s="5">
        <f t="shared" ref="L152:L215" ca="1" si="757">IF(AND($CO152&gt;0,$EL152&gt;0),CU152-ER152,0)</f>
        <v>0</v>
      </c>
      <c r="M152" s="5">
        <f t="shared" ref="M152:M215" ca="1" si="758">IF(AND($CO152&gt;0,$EL152&gt;0),CV152-ES152,0)</f>
        <v>2095.8999999999942</v>
      </c>
      <c r="N152" s="5">
        <f t="shared" ref="N152:N215" ca="1" si="759">IF(AND($CO152&gt;0,$EL152&gt;0),CW152-ET152,0)</f>
        <v>0</v>
      </c>
      <c r="O152" s="5">
        <f t="shared" ref="O152:O215" ca="1" si="760">IF(AND($CO152&gt;0,$EL152&gt;0),CX152-EU152,0)</f>
        <v>0</v>
      </c>
      <c r="P152" s="5">
        <f t="shared" ref="P152:Q215" ca="1" si="761">IF(AND($CO152&gt;0,$EL152&gt;0),CY152-EV152,0)</f>
        <v>0</v>
      </c>
      <c r="Q152" s="5">
        <f t="shared" ca="1" si="761"/>
        <v>0</v>
      </c>
      <c r="R152" s="5">
        <f t="shared" ref="R152:R215" ca="1" si="762">IF(AND($DB152&gt;0,$EY152&gt;0),DB152-EY152,0)</f>
        <v>-2.3619999999999663</v>
      </c>
      <c r="S152" s="5">
        <f t="shared" ref="S152:S215" ca="1" si="763">IF(AND($DB152&gt;0,$EY152&gt;0),DC152-EZ152,0)</f>
        <v>-2.3615999999999957</v>
      </c>
      <c r="T152" s="5">
        <f t="shared" ref="T152:T215" ca="1" si="764">IF(AND($DB152&gt;0,$EY152&gt;0),DD152-FA152,0)</f>
        <v>0</v>
      </c>
      <c r="U152" s="5">
        <f t="shared" ref="U152:U215" ca="1" si="765">IF(AND($DB152&gt;0,$EY152&gt;0),DE152-FB152,0)</f>
        <v>0</v>
      </c>
      <c r="V152" s="5">
        <f t="shared" ref="V152:V215" ca="1" si="766">IF(AND($DB152&gt;0,$EY152&gt;0),DF152-FC152,0)</f>
        <v>0</v>
      </c>
      <c r="W152" s="5">
        <f t="shared" ref="W152:W215" ca="1" si="767">IF(AND($DB152&gt;0,$EY152&gt;0),DG152-FD152,0)</f>
        <v>0</v>
      </c>
      <c r="X152" s="5">
        <f t="shared" ref="X152:X215" ca="1" si="768">IF(AND($DB152&gt;0,$EY152&gt;0),DH152-FE152,0)</f>
        <v>0</v>
      </c>
      <c r="Y152" s="5">
        <f t="shared" ref="Y152:Y215" ca="1" si="769">IF(AND($DB152&gt;0,$EY152&gt;0),DI152-FF152,0)</f>
        <v>0</v>
      </c>
      <c r="Z152" s="5">
        <f t="shared" ref="Z152:Z215" ca="1" si="770">IF(AND($DB152&gt;0,$EY152&gt;0),DJ152-FG152,0)</f>
        <v>0</v>
      </c>
      <c r="AA152" s="5">
        <f t="shared" ref="AA152:AA215" ca="1" si="771">IF(AND($DB152&gt;0,$EY152&gt;0),DK152-FH152,0)</f>
        <v>0</v>
      </c>
      <c r="AB152" s="5">
        <f t="shared" ref="AB152:AC215" ca="1" si="772">IF(AND($DB152&gt;0,$EY152&gt;0),DL152-FI152,0)</f>
        <v>0</v>
      </c>
      <c r="AC152" s="5">
        <f t="shared" ca="1" si="772"/>
        <v>0</v>
      </c>
      <c r="AD152" s="37">
        <f t="shared" ref="AD152:AD215" ca="1" si="773">IF(AND($DO152&gt;0,$FL152&gt;0),DO152-FL152,0)</f>
        <v>3.1730000000000018</v>
      </c>
      <c r="AE152" s="37">
        <f t="shared" ref="AE152:AE215" ca="1" si="774">IF(AND($DO152&gt;0,$FL152&gt;0),DP152-FM152,0)</f>
        <v>-1.9987000000000088E-2</v>
      </c>
      <c r="AF152" s="37">
        <f t="shared" ref="AF152:AF215" ca="1" si="775">IF(AND($DO152&gt;0,$FL152&gt;0),DQ152-FN152,0)</f>
        <v>0.48500000000001364</v>
      </c>
      <c r="AG152" s="37">
        <f t="shared" ref="AG152:AG215" ca="1" si="776">IF(AND($DO152&gt;0,$FL152&gt;0),DR152-FO152,0)</f>
        <v>0</v>
      </c>
      <c r="AH152" s="37">
        <f t="shared" ref="AH152:AH215" ca="1" si="777">IF(AND($DO152&gt;0,$FL152&gt;0),DS152-FP152,0)</f>
        <v>0</v>
      </c>
      <c r="AI152" s="37">
        <f t="shared" ref="AI152:AI215" ca="1" si="778">IF(AND($DO152&gt;0,$FL152&gt;0),DT152-FQ152,0)</f>
        <v>0</v>
      </c>
      <c r="AJ152" s="37">
        <f t="shared" ref="AJ152:AJ215" ca="1" si="779">IF(AND($DO152&gt;0,$FL152&gt;0),DU152-FR152,0)</f>
        <v>0</v>
      </c>
      <c r="AK152" s="37">
        <f t="shared" ref="AK152:AK215" ca="1" si="780">IF(AND($DO152&gt;0,$FL152&gt;0),DV152-FS152,0)</f>
        <v>2.7087000000000003</v>
      </c>
      <c r="AL152" s="33">
        <f t="shared" ref="AL152:AL215" ca="1" si="781">IFERROR(((CO152*3.412)+(DB152*100))/$A152,0)</f>
        <v>42.264786447964632</v>
      </c>
      <c r="AM152" s="33">
        <f t="shared" ref="AM152:AM215" ca="1" si="782">IFERROR(((EL152*3.412)+(EY152*100))/$A152,0)</f>
        <v>41.939496399070151</v>
      </c>
      <c r="AN152" s="24">
        <f t="shared" ref="AN152:AN215" ca="1" si="783">IF(AND(AM152&gt;0,AL152&gt;0),ABS(AL152-AM152)/AVERAGE(AM152:AM152),0)</f>
        <v>7.7561744137130935E-3</v>
      </c>
      <c r="AO152" s="34">
        <f t="shared" ref="AO152:AO215" ca="1" si="784">DO152</f>
        <v>293.95800000000003</v>
      </c>
      <c r="AP152" s="34">
        <f t="shared" ref="AP152:AP215" ca="1" si="785">FL152</f>
        <v>290.78500000000003</v>
      </c>
      <c r="AQ152" s="45">
        <f t="shared" ref="AQ152:AQ215" ca="1" si="786">IF(AND(AP152&gt;0,AO152&gt;0),(AO152-AP152)/AVERAGE(AP152:AP152),0)</f>
        <v>1.091184208263838E-2</v>
      </c>
      <c r="AR152" s="34">
        <f t="shared" ca="1" si="629"/>
        <v>-40.4</v>
      </c>
      <c r="AS152" s="34">
        <f t="shared" ca="1" si="630"/>
        <v>-40.799999999999997</v>
      </c>
      <c r="AT152" s="47">
        <f t="shared" ref="AT152:AT215" ca="1" si="787">IFERROR((AR152-AS152)/AS152,0)</f>
        <v>-9.8039215686274161E-3</v>
      </c>
      <c r="AU152" s="5"/>
      <c r="AV152" s="5">
        <f t="shared" ca="1" si="520"/>
        <v>2683</v>
      </c>
      <c r="AW152" s="5">
        <f t="shared" ca="1" si="521"/>
        <v>-8.7190000000000101E-2</v>
      </c>
      <c r="AX152" s="5">
        <f t="shared" ca="1" si="522"/>
        <v>578</v>
      </c>
      <c r="AY152" s="5">
        <f t="shared" ca="1" si="523"/>
        <v>114.09999999999854</v>
      </c>
      <c r="AZ152" s="5">
        <f t="shared" ca="1" si="524"/>
        <v>0</v>
      </c>
      <c r="BA152" s="5">
        <f t="shared" ca="1" si="525"/>
        <v>-9.5240000000000009</v>
      </c>
      <c r="BB152" s="5">
        <f t="shared" ca="1" si="526"/>
        <v>0</v>
      </c>
      <c r="BC152" s="5">
        <f t="shared" ca="1" si="527"/>
        <v>2000.7000000000044</v>
      </c>
      <c r="BD152" s="5">
        <f t="shared" ca="1" si="528"/>
        <v>0</v>
      </c>
      <c r="BE152" s="5">
        <f t="shared" ca="1" si="529"/>
        <v>0</v>
      </c>
      <c r="BF152" s="5">
        <f t="shared" ca="1" si="530"/>
        <v>0</v>
      </c>
      <c r="BG152" s="5">
        <f t="shared" ca="1" si="531"/>
        <v>0</v>
      </c>
      <c r="BH152" s="5">
        <f t="shared" ref="BH152:BH215" ca="1" si="788">IF(AND($GV152&gt;0,$IS152&gt;0),GV152-IS152,0)</f>
        <v>-14.549999999999955</v>
      </c>
      <c r="BI152" s="5">
        <f t="shared" ref="BI152:BI215" ca="1" si="789">IF(AND($GV152&gt;0,$IS152&gt;0),GW152-IT152,0)</f>
        <v>-14.55600000000004</v>
      </c>
      <c r="BJ152" s="5">
        <f t="shared" ref="BJ152:BJ215" ca="1" si="790">IF(AND($GV152&gt;0,$IS152&gt;0),GX152-IU152,0)</f>
        <v>0</v>
      </c>
      <c r="BK152" s="5">
        <f t="shared" ref="BK152:BK215" ca="1" si="791">IF(AND($GV152&gt;0,$IS152&gt;0),GY152-IV152,0)</f>
        <v>0</v>
      </c>
      <c r="BL152" s="5">
        <f t="shared" ref="BL152:BL215" ca="1" si="792">IF(AND($GV152&gt;0,$IS152&gt;0),GZ152-IW152,0)</f>
        <v>0</v>
      </c>
      <c r="BM152" s="5">
        <f t="shared" ref="BM152:BM215" ca="1" si="793">IF(AND($GV152&gt;0,$IS152&gt;0),HA152-IX152,0)</f>
        <v>0</v>
      </c>
      <c r="BN152" s="5">
        <f t="shared" ref="BN152:BN215" ca="1" si="794">IF(AND($GV152&gt;0,$IS152&gt;0),HB152-IY152,0)</f>
        <v>0</v>
      </c>
      <c r="BO152" s="5">
        <f t="shared" ref="BO152:BO215" ca="1" si="795">IF(AND($GV152&gt;0,$IS152&gt;0),HC152-IZ152,0)</f>
        <v>0</v>
      </c>
      <c r="BP152" s="5">
        <f t="shared" ref="BP152:BP215" ca="1" si="796">IF(AND($GV152&gt;0,$IS152&gt;0),HD152-JA152,0)</f>
        <v>0</v>
      </c>
      <c r="BQ152" s="5">
        <f t="shared" ref="BQ152:BQ215" ca="1" si="797">IF(AND($GV152&gt;0,$IS152&gt;0),HE152-JB152,0)</f>
        <v>0</v>
      </c>
      <c r="BR152" s="5">
        <f t="shared" ref="BR152:BS215" ca="1" si="798">IF(AND($GV152&gt;0,$IS152&gt;0),HF152-JC152,0)</f>
        <v>0</v>
      </c>
      <c r="BS152" s="5">
        <f t="shared" ca="1" si="798"/>
        <v>0</v>
      </c>
      <c r="BT152" s="37">
        <f t="shared" ref="BT152:BT215" ca="1" si="799">IF(AND($HI152&gt;0,$JF152&gt;0),HI152-JF152,0)</f>
        <v>3.5670000000000073</v>
      </c>
      <c r="BU152" s="37">
        <f t="shared" ref="BU152:BU215" ca="1" si="800">IF(AND($HI152&gt;0,$JF152&gt;0),HJ152-JG152,0)</f>
        <v>-0.12430000000000074</v>
      </c>
      <c r="BV152" s="37">
        <f t="shared" ref="BV152:BV215" ca="1" si="801">IF(AND($HI152&gt;0,$JF152&gt;0),HK152-JH152,0)</f>
        <v>0.95199999999999818</v>
      </c>
      <c r="BW152" s="37">
        <f t="shared" ref="BW152:BW215" ca="1" si="802">IF(AND($HI152&gt;0,$JF152&gt;0),HL152-JI152,0)</f>
        <v>0.1399000000000008</v>
      </c>
      <c r="BX152" s="37">
        <f t="shared" ref="BX152:BX215" ca="1" si="803">IF(AND($HI152&gt;0,$JF152&gt;0),HM152-JJ152,0)</f>
        <v>0</v>
      </c>
      <c r="BY152" s="37">
        <f t="shared" ref="BY152:BY215" ca="1" si="804">IF(AND($HI152&gt;0,$JF152&gt;0),HN152-JK152,0)</f>
        <v>-9.3790000000000262E-3</v>
      </c>
      <c r="BZ152" s="37">
        <f t="shared" ref="BZ152:BZ215" ca="1" si="805">IF(AND($HI152&gt;0,$JF152&gt;0),HO152-JL152,0)</f>
        <v>0</v>
      </c>
      <c r="CA152" s="19">
        <f t="shared" ref="CA152:CA215" ca="1" si="806">IF(AND($HI152&gt;0,$JF152&gt;0),HP152-JM152,0)</f>
        <v>2.6096999999999966</v>
      </c>
      <c r="CB152" s="33">
        <f t="shared" ca="1" si="532"/>
        <v>38.822115612443056</v>
      </c>
      <c r="CC152" s="33">
        <f t="shared" ca="1" si="533"/>
        <v>38.508661854570477</v>
      </c>
      <c r="CD152" s="24">
        <f t="shared" ref="CD152:CD215" ca="1" si="807">IF(AND(CC152&gt;0,CB152&gt;0),ABS(CB152-CC152)/AVERAGE(CC152:CC152),0)</f>
        <v>8.139824724534719E-3</v>
      </c>
      <c r="CE152" s="34">
        <f t="shared" ref="CE152:CE215" ca="1" si="808">HI152</f>
        <v>253.583</v>
      </c>
      <c r="CF152" s="34">
        <f t="shared" ref="CF152:CF215" ca="1" si="809">JF152</f>
        <v>250.01599999999999</v>
      </c>
      <c r="CG152" s="45">
        <f t="shared" ref="CG152:CG215" ca="1" si="810">IF(AND(CF152&gt;0,CE152&gt;0),(CE152-CF152)/AVERAGE(CF152:CF152),0)</f>
        <v>1.4267086906438018E-2</v>
      </c>
      <c r="CH152" s="5"/>
      <c r="CJ152" s="5">
        <f t="shared" ca="1" si="548"/>
        <v>53</v>
      </c>
      <c r="CK152" s="5">
        <f t="shared" ca="1" si="549"/>
        <v>53</v>
      </c>
      <c r="CL152" s="63">
        <f t="shared" ref="CL152:CL215" ca="1" si="811">1-(CK152/CJ152)</f>
        <v>0</v>
      </c>
      <c r="CO152" s="5">
        <f t="shared" ca="1" si="740"/>
        <v>286723</v>
      </c>
      <c r="CP152" s="5">
        <f t="shared" ca="1" si="740"/>
        <v>0</v>
      </c>
      <c r="CQ152" s="5">
        <f t="shared" ca="1" si="740"/>
        <v>87230.6</v>
      </c>
      <c r="CR152" s="5">
        <f t="shared" ca="1" si="740"/>
        <v>73369.899999999994</v>
      </c>
      <c r="CS152" s="5">
        <f t="shared" ca="1" si="740"/>
        <v>0</v>
      </c>
      <c r="CT152" s="5">
        <f t="shared" ca="1" si="740"/>
        <v>0</v>
      </c>
      <c r="CU152" s="5">
        <f t="shared" ca="1" si="740"/>
        <v>0</v>
      </c>
      <c r="CV152" s="5">
        <f t="shared" ca="1" si="740"/>
        <v>48282.7</v>
      </c>
      <c r="CW152" s="5">
        <f t="shared" ca="1" si="740"/>
        <v>77659.399999999994</v>
      </c>
      <c r="CX152" s="5">
        <f t="shared" ca="1" si="740"/>
        <v>0</v>
      </c>
      <c r="CY152" s="5">
        <f t="shared" ca="1" si="740"/>
        <v>180.87299999999999</v>
      </c>
      <c r="CZ152" s="5">
        <f t="shared" ca="1" si="740"/>
        <v>0</v>
      </c>
      <c r="DA152" s="5"/>
      <c r="DB152" s="5">
        <f t="shared" ca="1" si="741"/>
        <v>598.553</v>
      </c>
      <c r="DC152" s="5">
        <f t="shared" ca="1" si="741"/>
        <v>94.469200000000001</v>
      </c>
      <c r="DD152" s="5">
        <f t="shared" ca="1" si="741"/>
        <v>0</v>
      </c>
      <c r="DE152" s="5">
        <f t="shared" ca="1" si="741"/>
        <v>0</v>
      </c>
      <c r="DF152" s="5">
        <f t="shared" ca="1" si="741"/>
        <v>0</v>
      </c>
      <c r="DG152" s="5">
        <f t="shared" ca="1" si="741"/>
        <v>0</v>
      </c>
      <c r="DH152" s="5">
        <f t="shared" ca="1" si="741"/>
        <v>504.084</v>
      </c>
      <c r="DI152" s="5">
        <f t="shared" ca="1" si="741"/>
        <v>0</v>
      </c>
      <c r="DJ152" s="5">
        <f t="shared" ca="1" si="741"/>
        <v>0</v>
      </c>
      <c r="DK152" s="5">
        <f t="shared" ca="1" si="741"/>
        <v>0</v>
      </c>
      <c r="DL152" s="5">
        <f t="shared" ca="1" si="741"/>
        <v>0</v>
      </c>
      <c r="DM152" s="5">
        <f t="shared" ca="1" si="741"/>
        <v>0</v>
      </c>
      <c r="DN152" s="5"/>
      <c r="DO152" s="5">
        <f t="shared" ca="1" si="746"/>
        <v>293.95800000000003</v>
      </c>
      <c r="DP152" s="5">
        <f t="shared" ca="1" si="746"/>
        <v>0.79333299999999995</v>
      </c>
      <c r="DQ152" s="5">
        <f t="shared" ca="1" si="746"/>
        <v>139.22800000000001</v>
      </c>
      <c r="DR152" s="5">
        <f t="shared" ca="1" si="746"/>
        <v>88.259399999999999</v>
      </c>
      <c r="DS152" s="5">
        <f t="shared" ca="1" si="746"/>
        <v>0</v>
      </c>
      <c r="DT152" s="5">
        <f t="shared" ca="1" si="746"/>
        <v>0</v>
      </c>
      <c r="DU152" s="5">
        <f t="shared" ca="1" si="746"/>
        <v>3.7262400000000002</v>
      </c>
      <c r="DV152" s="5">
        <f t="shared" ca="1" si="746"/>
        <v>61.951500000000003</v>
      </c>
      <c r="DW152" s="5"/>
      <c r="DX152" s="19">
        <f t="shared" ref="DX152:DX215" ca="1" si="812">((CO152*3.412)+(DB152*100))/$A152</f>
        <v>42.264786447964632</v>
      </c>
      <c r="DY152" s="19">
        <f t="shared" ref="DY152:DY215" ca="1" si="813">((CP152*3.412)+(DC152*100))/$A152</f>
        <v>0.38459803526427855</v>
      </c>
      <c r="DZ152" s="19">
        <f t="shared" ref="DZ152:DZ215" ca="1" si="814">((CQ152*3.412)+(DD152*100))/$A152</f>
        <v>12.116988783988994</v>
      </c>
      <c r="EA152" s="19">
        <f t="shared" ref="EA152:EA215" ca="1" si="815">((CR152*3.412)+(DE152*100))/$A152</f>
        <v>10.191632929068399</v>
      </c>
      <c r="EB152" s="19">
        <f t="shared" ref="EB152:EB215" ca="1" si="816">((CS152*3.412)+(DF152*100))/$A152</f>
        <v>0</v>
      </c>
      <c r="EC152" s="19">
        <f t="shared" ref="EC152:EC215" ca="1" si="817">((CT152*3.412)+(DG152*100))/$A152</f>
        <v>0</v>
      </c>
      <c r="ED152" s="19">
        <f t="shared" ref="ED152:ED215" ca="1" si="818">((CU152*3.412)+(DH152*100))/$A152</f>
        <v>2.0522002515969078</v>
      </c>
      <c r="EE152" s="19">
        <f t="shared" ref="EE152:EE215" ca="1" si="819">((CV152*3.412)+(DI152*100))/$A152</f>
        <v>6.7068314829968525</v>
      </c>
      <c r="EF152" s="19">
        <f t="shared" ref="EF152:EF215" ca="1" si="820">((CW152*3.412)+(DJ152*100))/$A152</f>
        <v>10.787476857562766</v>
      </c>
      <c r="EG152" s="19">
        <f t="shared" ref="EG152:EG215" ca="1" si="821">((CX152*3.412)+(DK152*100))/$A152</f>
        <v>0</v>
      </c>
      <c r="EH152" s="19">
        <f t="shared" ref="EH152:EH215" ca="1" si="822">((CY152*3.412)+(DL152*100))/$A152</f>
        <v>2.5124624986259878E-2</v>
      </c>
      <c r="EI152" s="5"/>
      <c r="EJ152" s="5"/>
      <c r="EK152" s="5"/>
      <c r="EL152" s="5">
        <f t="shared" ca="1" si="646"/>
        <v>284312</v>
      </c>
      <c r="EM152" s="5">
        <f t="shared" ca="1" si="646"/>
        <v>0</v>
      </c>
      <c r="EN152" s="5">
        <f t="shared" ca="1" si="646"/>
        <v>86915.1</v>
      </c>
      <c r="EO152" s="5">
        <f t="shared" ca="1" si="646"/>
        <v>73369.899999999994</v>
      </c>
      <c r="EP152" s="5">
        <f t="shared" ca="1" si="646"/>
        <v>0</v>
      </c>
      <c r="EQ152" s="5">
        <f t="shared" ca="1" si="646"/>
        <v>0</v>
      </c>
      <c r="ER152" s="5">
        <f t="shared" ca="1" si="646"/>
        <v>0</v>
      </c>
      <c r="ES152" s="5">
        <f t="shared" ca="1" si="646"/>
        <v>46186.8</v>
      </c>
      <c r="ET152" s="5">
        <f t="shared" ca="1" si="646"/>
        <v>77659.399999999994</v>
      </c>
      <c r="EU152" s="5">
        <f t="shared" ca="1" si="646"/>
        <v>0</v>
      </c>
      <c r="EV152" s="5">
        <f t="shared" ca="1" si="646"/>
        <v>180.87299999999999</v>
      </c>
      <c r="EW152" s="5">
        <f t="shared" ca="1" si="646"/>
        <v>0</v>
      </c>
      <c r="EX152" s="5"/>
      <c r="EY152" s="5">
        <f t="shared" ca="1" si="647"/>
        <v>600.91499999999996</v>
      </c>
      <c r="EZ152" s="5">
        <f t="shared" ca="1" si="647"/>
        <v>96.830799999999996</v>
      </c>
      <c r="FA152" s="5">
        <f t="shared" ca="1" si="647"/>
        <v>0</v>
      </c>
      <c r="FB152" s="5">
        <f t="shared" ca="1" si="647"/>
        <v>0</v>
      </c>
      <c r="FC152" s="5">
        <f t="shared" ca="1" si="647"/>
        <v>0</v>
      </c>
      <c r="FD152" s="5">
        <f t="shared" ca="1" si="647"/>
        <v>0</v>
      </c>
      <c r="FE152" s="5">
        <f t="shared" ca="1" si="647"/>
        <v>504.084</v>
      </c>
      <c r="FF152" s="5">
        <f t="shared" ca="1" si="647"/>
        <v>0</v>
      </c>
      <c r="FG152" s="5">
        <f t="shared" ca="1" si="647"/>
        <v>0</v>
      </c>
      <c r="FH152" s="5">
        <f t="shared" ca="1" si="647"/>
        <v>0</v>
      </c>
      <c r="FI152" s="5">
        <f t="shared" ca="1" si="647"/>
        <v>0</v>
      </c>
      <c r="FJ152" s="5">
        <f t="shared" ca="1" si="647"/>
        <v>0</v>
      </c>
      <c r="FK152" s="5"/>
      <c r="FL152" s="5">
        <f t="shared" ca="1" si="742"/>
        <v>290.78500000000003</v>
      </c>
      <c r="FM152" s="5">
        <f t="shared" ca="1" si="742"/>
        <v>0.81332000000000004</v>
      </c>
      <c r="FN152" s="5">
        <f t="shared" ca="1" si="742"/>
        <v>138.74299999999999</v>
      </c>
      <c r="FO152" s="5">
        <f t="shared" ca="1" si="742"/>
        <v>88.259399999999999</v>
      </c>
      <c r="FP152" s="5">
        <f t="shared" ca="1" si="742"/>
        <v>0</v>
      </c>
      <c r="FQ152" s="5">
        <f t="shared" ca="1" si="742"/>
        <v>0</v>
      </c>
      <c r="FR152" s="5">
        <f t="shared" ca="1" si="742"/>
        <v>3.7262400000000002</v>
      </c>
      <c r="FS152" s="5">
        <f t="shared" ca="1" si="742"/>
        <v>59.242800000000003</v>
      </c>
      <c r="FT152" s="5"/>
      <c r="FU152" s="19">
        <f t="shared" ref="FU152:FU215" ca="1" si="823">((EL152*3.412)+(EY152*100))/$A152</f>
        <v>41.939496399070151</v>
      </c>
      <c r="FV152" s="19">
        <f t="shared" ref="FV152:FV215" ca="1" si="824">((EM152*3.412)+(EZ152*100))/$A152</f>
        <v>0.39421245689672724</v>
      </c>
      <c r="FW152" s="19">
        <f t="shared" ref="FW152:FW215" ca="1" si="825">((EN152*3.412)+(FA152*100))/$A152</f>
        <v>12.073163452495818</v>
      </c>
      <c r="FX152" s="19">
        <f t="shared" ref="FX152:FX215" ca="1" si="826">((EO152*3.412)+(FB152*100))/$A152</f>
        <v>10.191632929068399</v>
      </c>
      <c r="FY152" s="19">
        <f t="shared" ref="FY152:FY215" ca="1" si="827">((EP152*3.412)+(FC152*100))/$A152</f>
        <v>0</v>
      </c>
      <c r="FZ152" s="19">
        <f t="shared" ref="FZ152:FZ215" ca="1" si="828">((EQ152*3.412)+(FD152*100))/$A152</f>
        <v>0</v>
      </c>
      <c r="GA152" s="19">
        <f t="shared" ref="GA152:GA215" ca="1" si="829">((ER152*3.412)+(FE152*100))/$A152</f>
        <v>2.0522002515969078</v>
      </c>
      <c r="GB152" s="19">
        <f t="shared" ref="GB152:GB215" ca="1" si="830">((ES152*3.412)+(FF152*100))/$A152</f>
        <v>6.4156951524848251</v>
      </c>
      <c r="GC152" s="19">
        <f t="shared" ref="GC152:GC215" ca="1" si="831">((ET152*3.412)+(FG152*100))/$A152</f>
        <v>10.787476857562766</v>
      </c>
      <c r="GD152" s="19">
        <f t="shared" ref="GD152:GD215" ca="1" si="832">((EU152*3.412)+(FH152*100))/$A152</f>
        <v>0</v>
      </c>
      <c r="GE152" s="19">
        <f t="shared" ref="GE152:GE215" ca="1" si="833">((EV152*3.412)+(FI152*100))/$A152</f>
        <v>2.5124624986259878E-2</v>
      </c>
      <c r="GF152" s="5"/>
      <c r="GG152" s="5"/>
      <c r="GH152" s="5"/>
      <c r="GI152" s="5">
        <f t="shared" ca="1" si="743"/>
        <v>246159</v>
      </c>
      <c r="GJ152" s="5">
        <f t="shared" ca="1" si="743"/>
        <v>3.4284300000000001</v>
      </c>
      <c r="GK152" s="5">
        <f t="shared" ca="1" si="743"/>
        <v>102841</v>
      </c>
      <c r="GL152" s="5">
        <f t="shared" ca="1" si="743"/>
        <v>18187.5</v>
      </c>
      <c r="GM152" s="5">
        <f t="shared" ca="1" si="743"/>
        <v>0</v>
      </c>
      <c r="GN152" s="5">
        <f t="shared" ca="1" si="743"/>
        <v>707.76800000000003</v>
      </c>
      <c r="GO152" s="5">
        <f t="shared" ca="1" si="743"/>
        <v>0</v>
      </c>
      <c r="GP152" s="5">
        <f t="shared" ca="1" si="743"/>
        <v>46379.8</v>
      </c>
      <c r="GQ152" s="5">
        <f t="shared" ca="1" si="743"/>
        <v>77659.399999999994</v>
      </c>
      <c r="GR152" s="5">
        <f t="shared" ca="1" si="743"/>
        <v>0</v>
      </c>
      <c r="GS152" s="5">
        <f t="shared" ca="1" si="743"/>
        <v>379.815</v>
      </c>
      <c r="GT152" s="5">
        <f t="shared" ca="1" si="743"/>
        <v>0</v>
      </c>
      <c r="GU152" s="5"/>
      <c r="GV152" s="5">
        <f t="shared" ca="1" si="744"/>
        <v>1136.97</v>
      </c>
      <c r="GW152" s="5">
        <f t="shared" ca="1" si="744"/>
        <v>589.62099999999998</v>
      </c>
      <c r="GX152" s="5">
        <f t="shared" ca="1" si="744"/>
        <v>0</v>
      </c>
      <c r="GY152" s="5">
        <f t="shared" ca="1" si="744"/>
        <v>0</v>
      </c>
      <c r="GZ152" s="5">
        <f t="shared" ca="1" si="744"/>
        <v>0</v>
      </c>
      <c r="HA152" s="5">
        <f t="shared" ca="1" si="744"/>
        <v>0</v>
      </c>
      <c r="HB152" s="5">
        <f t="shared" ca="1" si="744"/>
        <v>547.34400000000005</v>
      </c>
      <c r="HC152" s="5">
        <f t="shared" ca="1" si="744"/>
        <v>0</v>
      </c>
      <c r="HD152" s="5">
        <f t="shared" ca="1" si="744"/>
        <v>0</v>
      </c>
      <c r="HE152" s="5">
        <f t="shared" ca="1" si="744"/>
        <v>0</v>
      </c>
      <c r="HF152" s="5">
        <f t="shared" ca="1" si="744"/>
        <v>0</v>
      </c>
      <c r="HG152" s="5">
        <f t="shared" ca="1" si="744"/>
        <v>0</v>
      </c>
      <c r="HH152" s="5"/>
      <c r="HI152" s="5">
        <f t="shared" ca="1" si="747"/>
        <v>253.583</v>
      </c>
      <c r="HJ152" s="5">
        <f t="shared" ca="1" si="747"/>
        <v>5.0458999999999996</v>
      </c>
      <c r="HK152" s="5">
        <f t="shared" ca="1" si="747"/>
        <v>160.636</v>
      </c>
      <c r="HL152" s="5">
        <f t="shared" ca="1" si="747"/>
        <v>23.183199999999999</v>
      </c>
      <c r="HM152" s="5">
        <f t="shared" ca="1" si="747"/>
        <v>0</v>
      </c>
      <c r="HN152" s="5">
        <f t="shared" ca="1" si="747"/>
        <v>0.70267800000000002</v>
      </c>
      <c r="HO152" s="5">
        <f t="shared" ca="1" si="747"/>
        <v>4.0453999999999999</v>
      </c>
      <c r="HP152" s="5">
        <f t="shared" ca="1" si="747"/>
        <v>59.970199999999998</v>
      </c>
      <c r="HQ152" s="5"/>
      <c r="HR152" s="19">
        <f t="shared" ca="1" si="535"/>
        <v>38.822115612443056</v>
      </c>
      <c r="HS152" s="19">
        <f t="shared" ca="1" si="536"/>
        <v>2.4009102191156657</v>
      </c>
      <c r="HT152" s="19">
        <f t="shared" ca="1" si="537"/>
        <v>14.285391176195187</v>
      </c>
      <c r="HU152" s="19">
        <f t="shared" ca="1" si="538"/>
        <v>2.526381034967085</v>
      </c>
      <c r="HV152" s="19">
        <f t="shared" ca="1" si="539"/>
        <v>0</v>
      </c>
      <c r="HW152" s="19">
        <f t="shared" ca="1" si="540"/>
        <v>9.8314317655344804E-2</v>
      </c>
      <c r="HX152" s="19">
        <f t="shared" ca="1" si="541"/>
        <v>2.2283180868864276</v>
      </c>
      <c r="HY152" s="19">
        <f t="shared" ca="1" si="542"/>
        <v>6.4425043093094931</v>
      </c>
      <c r="HZ152" s="19">
        <f t="shared" ca="1" si="543"/>
        <v>10.787476857562766</v>
      </c>
      <c r="IA152" s="19">
        <f t="shared" ca="1" si="544"/>
        <v>0</v>
      </c>
      <c r="IB152" s="19">
        <f t="shared" ca="1" si="545"/>
        <v>5.2759170463011595E-2</v>
      </c>
      <c r="IC152" s="5"/>
      <c r="ID152" s="5"/>
      <c r="IE152" s="5"/>
      <c r="IF152" s="5">
        <f t="shared" ca="1" si="648"/>
        <v>243476</v>
      </c>
      <c r="IG152" s="5">
        <f t="shared" ca="1" si="648"/>
        <v>3.5156200000000002</v>
      </c>
      <c r="IH152" s="5">
        <f t="shared" ca="1" si="648"/>
        <v>102263</v>
      </c>
      <c r="II152" s="5">
        <f t="shared" ca="1" si="648"/>
        <v>18073.400000000001</v>
      </c>
      <c r="IJ152" s="5">
        <f t="shared" ca="1" si="648"/>
        <v>0</v>
      </c>
      <c r="IK152" s="5">
        <f t="shared" ca="1" si="648"/>
        <v>717.29200000000003</v>
      </c>
      <c r="IL152" s="5">
        <f t="shared" ca="1" si="648"/>
        <v>0</v>
      </c>
      <c r="IM152" s="5">
        <f t="shared" ca="1" si="648"/>
        <v>44379.1</v>
      </c>
      <c r="IN152" s="5">
        <f t="shared" ca="1" si="648"/>
        <v>77659.399999999994</v>
      </c>
      <c r="IO152" s="5">
        <f t="shared" ca="1" si="648"/>
        <v>0</v>
      </c>
      <c r="IP152" s="5">
        <f t="shared" ca="1" si="648"/>
        <v>379.815</v>
      </c>
      <c r="IQ152" s="5">
        <f t="shared" ca="1" si="648"/>
        <v>0</v>
      </c>
      <c r="IR152" s="5"/>
      <c r="IS152" s="5">
        <f t="shared" ca="1" si="649"/>
        <v>1151.52</v>
      </c>
      <c r="IT152" s="5">
        <f t="shared" ca="1" si="649"/>
        <v>604.17700000000002</v>
      </c>
      <c r="IU152" s="5">
        <f t="shared" ca="1" si="649"/>
        <v>0</v>
      </c>
      <c r="IV152" s="5">
        <f t="shared" ca="1" si="649"/>
        <v>0</v>
      </c>
      <c r="IW152" s="5">
        <f t="shared" ca="1" si="649"/>
        <v>0</v>
      </c>
      <c r="IX152" s="5">
        <f t="shared" ca="1" si="649"/>
        <v>0</v>
      </c>
      <c r="IY152" s="5">
        <f t="shared" ca="1" si="649"/>
        <v>547.34400000000005</v>
      </c>
      <c r="IZ152" s="5">
        <f t="shared" ca="1" si="649"/>
        <v>0</v>
      </c>
      <c r="JA152" s="5">
        <f t="shared" ca="1" si="649"/>
        <v>0</v>
      </c>
      <c r="JB152" s="5">
        <f t="shared" ca="1" si="649"/>
        <v>0</v>
      </c>
      <c r="JC152" s="5">
        <f t="shared" ca="1" si="649"/>
        <v>0</v>
      </c>
      <c r="JD152" s="5">
        <f t="shared" ca="1" si="649"/>
        <v>0</v>
      </c>
      <c r="JE152" s="5"/>
      <c r="JF152" s="5">
        <f t="shared" ca="1" si="745"/>
        <v>250.01599999999999</v>
      </c>
      <c r="JG152" s="5">
        <f t="shared" ca="1" si="745"/>
        <v>5.1702000000000004</v>
      </c>
      <c r="JH152" s="5">
        <f t="shared" ca="1" si="745"/>
        <v>159.684</v>
      </c>
      <c r="JI152" s="5">
        <f t="shared" ca="1" si="745"/>
        <v>23.043299999999999</v>
      </c>
      <c r="JJ152" s="5">
        <f t="shared" ca="1" si="745"/>
        <v>0</v>
      </c>
      <c r="JK152" s="5">
        <f t="shared" ca="1" si="745"/>
        <v>0.71205700000000005</v>
      </c>
      <c r="JL152" s="5">
        <f t="shared" ca="1" si="745"/>
        <v>4.0453999999999999</v>
      </c>
      <c r="JM152" s="5">
        <f t="shared" ca="1" si="745"/>
        <v>57.360500000000002</v>
      </c>
      <c r="JN152" s="5"/>
      <c r="JO152" s="19">
        <f t="shared" ref="JO152:JO215" ca="1" si="834">((IF152*3.412)+(IS152*100))/$A152</f>
        <v>38.508661854570477</v>
      </c>
      <c r="JP152" s="19">
        <f t="shared" ref="JP152:JP215" ca="1" si="835">((IG152*3.412)+(IT152*100))/$A152</f>
        <v>2.460181951603829</v>
      </c>
      <c r="JQ152" s="19">
        <f t="shared" ref="JQ152:JQ215" ca="1" si="836">((IH152*3.412)+(IU152*100))/$A152</f>
        <v>14.205102613269498</v>
      </c>
      <c r="JR152" s="19">
        <f t="shared" ref="JR152:JR215" ca="1" si="837">((II152*3.412)+(IV152*100))/$A152</f>
        <v>2.5105316837044187</v>
      </c>
      <c r="JS152" s="19">
        <f t="shared" ref="JS152:JS215" ca="1" si="838">((IJ152*3.412)+(IW152*100))/$A152</f>
        <v>0</v>
      </c>
      <c r="JT152" s="19">
        <f t="shared" ref="JT152:JT215" ca="1" si="839">((IK152*3.412)+(IX152*100))/$A152</f>
        <v>9.9637273145490604E-2</v>
      </c>
      <c r="JU152" s="19">
        <f t="shared" ref="JU152:JU215" ca="1" si="840">((IL152*3.412)+(IY152*100))/$A152</f>
        <v>2.2283180868864276</v>
      </c>
      <c r="JV152" s="19">
        <f t="shared" ref="JV152:JV215" ca="1" si="841">((IM152*3.412)+(IZ152*100))/$A152</f>
        <v>6.1645919773969897</v>
      </c>
      <c r="JW152" s="19">
        <f t="shared" ref="JW152:JW215" ca="1" si="842">((IN152*3.412)+(JA152*100))/$A152</f>
        <v>10.787476857562766</v>
      </c>
      <c r="JX152" s="19">
        <f t="shared" ref="JX152:JX215" ca="1" si="843">((IO152*3.412)+(JB152*100))/$A152</f>
        <v>0</v>
      </c>
      <c r="JY152" s="19">
        <f t="shared" ref="JY152:JY215" ca="1" si="844">((IP152*3.412)+(JC152*100))/$A152</f>
        <v>5.2759170463011595E-2</v>
      </c>
    </row>
    <row r="153" spans="1:285" ht="15" customHeight="1" x14ac:dyDescent="0.25">
      <c r="A153" s="5">
        <f>IF('Old Results'!E133='New Results'!E133,'New Results'!E133,"0")</f>
        <v>24563.1</v>
      </c>
      <c r="B153" s="5">
        <f t="shared" si="750"/>
        <v>0</v>
      </c>
      <c r="C153" s="27">
        <f t="shared" si="748"/>
        <v>132</v>
      </c>
      <c r="D153" s="41" t="str">
        <f>'Old Results'!C133</f>
        <v>0500706-RetlMed-EnvelopeRoofInsulation</v>
      </c>
      <c r="E153" s="41" t="str">
        <f>'New Results'!C133</f>
        <v>0500706-RetlMed-EnvelopeRoofInsulation</v>
      </c>
      <c r="F153" s="5">
        <f t="shared" ca="1" si="751"/>
        <v>2122</v>
      </c>
      <c r="G153" s="5">
        <f t="shared" ca="1" si="752"/>
        <v>0</v>
      </c>
      <c r="H153" s="5">
        <f t="shared" ca="1" si="753"/>
        <v>131.5</v>
      </c>
      <c r="I153" s="5">
        <f t="shared" ca="1" si="754"/>
        <v>0</v>
      </c>
      <c r="J153" s="5">
        <f t="shared" ca="1" si="755"/>
        <v>0</v>
      </c>
      <c r="K153" s="5">
        <f t="shared" ca="1" si="756"/>
        <v>0</v>
      </c>
      <c r="L153" s="5">
        <f t="shared" ca="1" si="757"/>
        <v>0</v>
      </c>
      <c r="M153" s="5">
        <f t="shared" ca="1" si="758"/>
        <v>1990</v>
      </c>
      <c r="N153" s="5">
        <f t="shared" ca="1" si="759"/>
        <v>0</v>
      </c>
      <c r="O153" s="5">
        <f t="shared" ca="1" si="760"/>
        <v>0</v>
      </c>
      <c r="P153" s="5">
        <f t="shared" ca="1" si="761"/>
        <v>0</v>
      </c>
      <c r="Q153" s="5">
        <f t="shared" ca="1" si="761"/>
        <v>0</v>
      </c>
      <c r="R153" s="5">
        <f t="shared" ca="1" si="762"/>
        <v>-4.1440000000000055</v>
      </c>
      <c r="S153" s="5">
        <f t="shared" ca="1" si="763"/>
        <v>-4.1440000000000055</v>
      </c>
      <c r="T153" s="5">
        <f t="shared" ca="1" si="764"/>
        <v>0</v>
      </c>
      <c r="U153" s="5">
        <f t="shared" ca="1" si="765"/>
        <v>0</v>
      </c>
      <c r="V153" s="5">
        <f t="shared" ca="1" si="766"/>
        <v>0</v>
      </c>
      <c r="W153" s="5">
        <f t="shared" ca="1" si="767"/>
        <v>0</v>
      </c>
      <c r="X153" s="5">
        <f t="shared" ca="1" si="768"/>
        <v>0</v>
      </c>
      <c r="Y153" s="5">
        <f t="shared" ca="1" si="769"/>
        <v>0</v>
      </c>
      <c r="Z153" s="5">
        <f t="shared" ca="1" si="770"/>
        <v>0</v>
      </c>
      <c r="AA153" s="5">
        <f t="shared" ca="1" si="771"/>
        <v>0</v>
      </c>
      <c r="AB153" s="5">
        <f t="shared" ca="1" si="772"/>
        <v>0</v>
      </c>
      <c r="AC153" s="5">
        <f t="shared" ca="1" si="772"/>
        <v>0</v>
      </c>
      <c r="AD153" s="37">
        <f t="shared" ca="1" si="773"/>
        <v>2.835000000000008</v>
      </c>
      <c r="AE153" s="37">
        <f t="shared" ca="1" si="774"/>
        <v>-3.4930000000000128E-2</v>
      </c>
      <c r="AF153" s="37">
        <f t="shared" ca="1" si="775"/>
        <v>0.2616999999999976</v>
      </c>
      <c r="AG153" s="37">
        <f t="shared" ca="1" si="776"/>
        <v>0</v>
      </c>
      <c r="AH153" s="37">
        <f t="shared" ca="1" si="777"/>
        <v>0</v>
      </c>
      <c r="AI153" s="37">
        <f t="shared" ca="1" si="778"/>
        <v>0</v>
      </c>
      <c r="AJ153" s="37">
        <f t="shared" ca="1" si="779"/>
        <v>0</v>
      </c>
      <c r="AK153" s="37">
        <f t="shared" ca="1" si="780"/>
        <v>2.6085000000000065</v>
      </c>
      <c r="AL153" s="33">
        <f t="shared" ca="1" si="781"/>
        <v>32.903486937723656</v>
      </c>
      <c r="AM153" s="33">
        <f t="shared" ca="1" si="782"/>
        <v>32.625595954907972</v>
      </c>
      <c r="AN153" s="24">
        <f t="shared" ca="1" si="783"/>
        <v>8.5175756850467618E-3</v>
      </c>
      <c r="AO153" s="34">
        <f t="shared" ca="1" si="784"/>
        <v>188.63300000000001</v>
      </c>
      <c r="AP153" s="34">
        <f t="shared" ca="1" si="785"/>
        <v>185.798</v>
      </c>
      <c r="AQ153" s="45">
        <f t="shared" ca="1" si="786"/>
        <v>1.5258506550124371E-2</v>
      </c>
      <c r="AR153" s="34">
        <f t="shared" ca="1" si="629"/>
        <v>-43.1</v>
      </c>
      <c r="AS153" s="34">
        <f t="shared" ca="1" si="630"/>
        <v>-43</v>
      </c>
      <c r="AT153" s="47">
        <f t="shared" ca="1" si="787"/>
        <v>2.3255813953488701E-3</v>
      </c>
      <c r="AU153" s="5"/>
      <c r="AV153" s="5">
        <f t="shared" ca="1" si="520"/>
        <v>2130</v>
      </c>
      <c r="AW153" s="5">
        <f t="shared" ca="1" si="521"/>
        <v>-0.12042000000000019</v>
      </c>
      <c r="AX153" s="5">
        <f t="shared" ca="1" si="522"/>
        <v>182</v>
      </c>
      <c r="AY153" s="5">
        <f t="shared" ca="1" si="523"/>
        <v>65.299999999999272</v>
      </c>
      <c r="AZ153" s="5">
        <f t="shared" ca="1" si="524"/>
        <v>0</v>
      </c>
      <c r="BA153" s="5">
        <f t="shared" ca="1" si="525"/>
        <v>-8.1099999999999</v>
      </c>
      <c r="BB153" s="5">
        <f t="shared" ca="1" si="526"/>
        <v>0</v>
      </c>
      <c r="BC153" s="5">
        <f t="shared" ca="1" si="527"/>
        <v>1891.2000000000044</v>
      </c>
      <c r="BD153" s="5">
        <f t="shared" ca="1" si="528"/>
        <v>0</v>
      </c>
      <c r="BE153" s="5">
        <f t="shared" ca="1" si="529"/>
        <v>0</v>
      </c>
      <c r="BF153" s="5">
        <f t="shared" ca="1" si="530"/>
        <v>0</v>
      </c>
      <c r="BG153" s="5">
        <f t="shared" ca="1" si="531"/>
        <v>0</v>
      </c>
      <c r="BH153" s="5">
        <f t="shared" ca="1" si="788"/>
        <v>-19.199999999999818</v>
      </c>
      <c r="BI153" s="5">
        <f t="shared" ca="1" si="789"/>
        <v>-19.200000000000045</v>
      </c>
      <c r="BJ153" s="5">
        <f t="shared" ca="1" si="790"/>
        <v>0</v>
      </c>
      <c r="BK153" s="5">
        <f t="shared" ca="1" si="791"/>
        <v>0</v>
      </c>
      <c r="BL153" s="5">
        <f t="shared" ca="1" si="792"/>
        <v>0</v>
      </c>
      <c r="BM153" s="5">
        <f t="shared" ca="1" si="793"/>
        <v>0</v>
      </c>
      <c r="BN153" s="5">
        <f t="shared" ca="1" si="794"/>
        <v>0</v>
      </c>
      <c r="BO153" s="5">
        <f t="shared" ca="1" si="795"/>
        <v>0</v>
      </c>
      <c r="BP153" s="5">
        <f t="shared" ca="1" si="796"/>
        <v>0</v>
      </c>
      <c r="BQ153" s="5">
        <f t="shared" ca="1" si="797"/>
        <v>0</v>
      </c>
      <c r="BR153" s="5">
        <f t="shared" ca="1" si="798"/>
        <v>0</v>
      </c>
      <c r="BS153" s="5">
        <f t="shared" ca="1" si="798"/>
        <v>0</v>
      </c>
      <c r="BT153" s="37">
        <f t="shared" ca="1" si="799"/>
        <v>2.76400000000001</v>
      </c>
      <c r="BU153" s="37">
        <f t="shared" ca="1" si="800"/>
        <v>-0.15584999999999916</v>
      </c>
      <c r="BV153" s="37">
        <f t="shared" ca="1" si="801"/>
        <v>0.33260000000000645</v>
      </c>
      <c r="BW153" s="37">
        <f t="shared" ca="1" si="802"/>
        <v>9.0099999999999625E-2</v>
      </c>
      <c r="BX153" s="37">
        <f t="shared" ca="1" si="803"/>
        <v>0</v>
      </c>
      <c r="BY153" s="37">
        <f t="shared" ca="1" si="804"/>
        <v>-7.8400000000000691E-3</v>
      </c>
      <c r="BZ153" s="37">
        <f t="shared" ca="1" si="805"/>
        <v>0</v>
      </c>
      <c r="CA153" s="19">
        <f t="shared" ca="1" si="806"/>
        <v>2.5050999999999988</v>
      </c>
      <c r="CB153" s="33">
        <f t="shared" ca="1" si="532"/>
        <v>30.986762582898738</v>
      </c>
      <c r="CC153" s="33">
        <f t="shared" ca="1" si="533"/>
        <v>30.769055534521296</v>
      </c>
      <c r="CD153" s="24">
        <f t="shared" ca="1" si="807"/>
        <v>7.075519368255726E-3</v>
      </c>
      <c r="CE153" s="34">
        <f t="shared" ca="1" si="808"/>
        <v>145.542</v>
      </c>
      <c r="CF153" s="34">
        <f t="shared" ca="1" si="809"/>
        <v>142.77799999999999</v>
      </c>
      <c r="CG153" s="45">
        <f t="shared" ca="1" si="810"/>
        <v>1.9358724733502433E-2</v>
      </c>
      <c r="CH153" s="5"/>
      <c r="CJ153" s="5">
        <f t="shared" ca="1" si="548"/>
        <v>48</v>
      </c>
      <c r="CK153" s="5">
        <f t="shared" ca="1" si="549"/>
        <v>47</v>
      </c>
      <c r="CL153" s="63">
        <f t="shared" ca="1" si="811"/>
        <v>2.083333333333337E-2</v>
      </c>
      <c r="CO153" s="5">
        <f t="shared" ca="1" si="740"/>
        <v>214995</v>
      </c>
      <c r="CP153" s="5">
        <f t="shared" ca="1" si="740"/>
        <v>0</v>
      </c>
      <c r="CQ153" s="5">
        <f t="shared" ca="1" si="740"/>
        <v>20419</v>
      </c>
      <c r="CR153" s="5">
        <f t="shared" ca="1" si="740"/>
        <v>70571.5</v>
      </c>
      <c r="CS153" s="5">
        <f t="shared" ca="1" si="740"/>
        <v>0</v>
      </c>
      <c r="CT153" s="5">
        <f t="shared" ca="1" si="740"/>
        <v>0</v>
      </c>
      <c r="CU153" s="5">
        <f t="shared" ca="1" si="740"/>
        <v>0</v>
      </c>
      <c r="CV153" s="5">
        <f t="shared" ca="1" si="740"/>
        <v>46165.7</v>
      </c>
      <c r="CW153" s="5">
        <f t="shared" ca="1" si="740"/>
        <v>77659.399999999994</v>
      </c>
      <c r="CX153" s="5">
        <f t="shared" ca="1" si="740"/>
        <v>0</v>
      </c>
      <c r="CY153" s="5">
        <f t="shared" ca="1" si="740"/>
        <v>179.08</v>
      </c>
      <c r="CZ153" s="5">
        <f t="shared" ca="1" si="740"/>
        <v>0</v>
      </c>
      <c r="DA153" s="5"/>
      <c r="DB153" s="5">
        <f t="shared" ca="1" si="741"/>
        <v>746.48699999999997</v>
      </c>
      <c r="DC153" s="5">
        <f t="shared" ca="1" si="741"/>
        <v>168.20400000000001</v>
      </c>
      <c r="DD153" s="5">
        <f t="shared" ca="1" si="741"/>
        <v>0</v>
      </c>
      <c r="DE153" s="5">
        <f t="shared" ca="1" si="741"/>
        <v>0</v>
      </c>
      <c r="DF153" s="5">
        <f t="shared" ca="1" si="741"/>
        <v>0</v>
      </c>
      <c r="DG153" s="5">
        <f t="shared" ca="1" si="741"/>
        <v>0</v>
      </c>
      <c r="DH153" s="5">
        <f t="shared" ca="1" si="741"/>
        <v>578.28300000000002</v>
      </c>
      <c r="DI153" s="5">
        <f t="shared" ca="1" si="741"/>
        <v>0</v>
      </c>
      <c r="DJ153" s="5">
        <f t="shared" ca="1" si="741"/>
        <v>0</v>
      </c>
      <c r="DK153" s="5">
        <f t="shared" ca="1" si="741"/>
        <v>0</v>
      </c>
      <c r="DL153" s="5">
        <f t="shared" ca="1" si="741"/>
        <v>0</v>
      </c>
      <c r="DM153" s="5">
        <f t="shared" ca="1" si="741"/>
        <v>0</v>
      </c>
      <c r="DN153" s="5"/>
      <c r="DO153" s="5">
        <f t="shared" ca="1" si="746"/>
        <v>188.63300000000001</v>
      </c>
      <c r="DP153" s="5">
        <f t="shared" ca="1" si="746"/>
        <v>1.4071499999999999</v>
      </c>
      <c r="DQ153" s="5">
        <f t="shared" ca="1" si="746"/>
        <v>38.667200000000001</v>
      </c>
      <c r="DR153" s="5">
        <f t="shared" ca="1" si="746"/>
        <v>84.460599999999999</v>
      </c>
      <c r="DS153" s="5">
        <f t="shared" ca="1" si="746"/>
        <v>0</v>
      </c>
      <c r="DT153" s="5">
        <f t="shared" ca="1" si="746"/>
        <v>0</v>
      </c>
      <c r="DU153" s="5">
        <f t="shared" ca="1" si="746"/>
        <v>4.2506599999999999</v>
      </c>
      <c r="DV153" s="5">
        <f t="shared" ca="1" si="746"/>
        <v>59.847700000000003</v>
      </c>
      <c r="DW153" s="5"/>
      <c r="DX153" s="19">
        <f t="shared" ca="1" si="812"/>
        <v>32.903486937723656</v>
      </c>
      <c r="DY153" s="19">
        <f t="shared" ca="1" si="813"/>
        <v>0.68478327246968018</v>
      </c>
      <c r="DZ153" s="19">
        <f t="shared" ca="1" si="814"/>
        <v>2.8363532290305375</v>
      </c>
      <c r="EA153" s="19">
        <f t="shared" ca="1" si="815"/>
        <v>9.8029140458655455</v>
      </c>
      <c r="EB153" s="19">
        <f t="shared" ca="1" si="816"/>
        <v>0</v>
      </c>
      <c r="EC153" s="19">
        <f t="shared" ca="1" si="817"/>
        <v>0</v>
      </c>
      <c r="ED153" s="19">
        <f t="shared" ca="1" si="818"/>
        <v>2.354275315412143</v>
      </c>
      <c r="EE153" s="19">
        <f t="shared" ca="1" si="819"/>
        <v>6.4127642032153913</v>
      </c>
      <c r="EF153" s="19">
        <f t="shared" ca="1" si="820"/>
        <v>10.787476857562766</v>
      </c>
      <c r="EG153" s="19">
        <f t="shared" ca="1" si="821"/>
        <v>0</v>
      </c>
      <c r="EH153" s="19">
        <f t="shared" ca="1" si="822"/>
        <v>2.4875563752132266E-2</v>
      </c>
      <c r="EI153" s="5"/>
      <c r="EJ153" s="5"/>
      <c r="EK153" s="5"/>
      <c r="EL153" s="5">
        <f t="shared" ca="1" si="646"/>
        <v>212873</v>
      </c>
      <c r="EM153" s="5">
        <f t="shared" ca="1" si="646"/>
        <v>0</v>
      </c>
      <c r="EN153" s="5">
        <f t="shared" ca="1" si="646"/>
        <v>20287.5</v>
      </c>
      <c r="EO153" s="5">
        <f t="shared" ca="1" si="646"/>
        <v>70571.5</v>
      </c>
      <c r="EP153" s="5">
        <f t="shared" ca="1" si="646"/>
        <v>0</v>
      </c>
      <c r="EQ153" s="5">
        <f t="shared" ca="1" si="646"/>
        <v>0</v>
      </c>
      <c r="ER153" s="5">
        <f t="shared" ca="1" si="646"/>
        <v>0</v>
      </c>
      <c r="ES153" s="5">
        <f t="shared" ca="1" si="646"/>
        <v>44175.7</v>
      </c>
      <c r="ET153" s="5">
        <f t="shared" ca="1" si="646"/>
        <v>77659.399999999994</v>
      </c>
      <c r="EU153" s="5">
        <f t="shared" ca="1" si="646"/>
        <v>0</v>
      </c>
      <c r="EV153" s="5">
        <f t="shared" ca="1" si="646"/>
        <v>179.08</v>
      </c>
      <c r="EW153" s="5">
        <f t="shared" ca="1" si="646"/>
        <v>0</v>
      </c>
      <c r="EX153" s="5"/>
      <c r="EY153" s="5">
        <f t="shared" ca="1" si="647"/>
        <v>750.63099999999997</v>
      </c>
      <c r="EZ153" s="5">
        <f t="shared" ca="1" si="647"/>
        <v>172.34800000000001</v>
      </c>
      <c r="FA153" s="5">
        <f t="shared" ca="1" si="647"/>
        <v>0</v>
      </c>
      <c r="FB153" s="5">
        <f t="shared" ca="1" si="647"/>
        <v>0</v>
      </c>
      <c r="FC153" s="5">
        <f t="shared" ca="1" si="647"/>
        <v>0</v>
      </c>
      <c r="FD153" s="5">
        <f t="shared" ca="1" si="647"/>
        <v>0</v>
      </c>
      <c r="FE153" s="5">
        <f t="shared" ca="1" si="647"/>
        <v>578.28300000000002</v>
      </c>
      <c r="FF153" s="5">
        <f t="shared" ca="1" si="647"/>
        <v>0</v>
      </c>
      <c r="FG153" s="5">
        <f t="shared" ca="1" si="647"/>
        <v>0</v>
      </c>
      <c r="FH153" s="5">
        <f t="shared" ca="1" si="647"/>
        <v>0</v>
      </c>
      <c r="FI153" s="5">
        <f t="shared" ca="1" si="647"/>
        <v>0</v>
      </c>
      <c r="FJ153" s="5">
        <f t="shared" ca="1" si="647"/>
        <v>0</v>
      </c>
      <c r="FK153" s="5"/>
      <c r="FL153" s="5">
        <f t="shared" ca="1" si="742"/>
        <v>185.798</v>
      </c>
      <c r="FM153" s="5">
        <f t="shared" ca="1" si="742"/>
        <v>1.44208</v>
      </c>
      <c r="FN153" s="5">
        <f t="shared" ca="1" si="742"/>
        <v>38.405500000000004</v>
      </c>
      <c r="FO153" s="5">
        <f t="shared" ca="1" si="742"/>
        <v>84.460599999999999</v>
      </c>
      <c r="FP153" s="5">
        <f t="shared" ca="1" si="742"/>
        <v>0</v>
      </c>
      <c r="FQ153" s="5">
        <f t="shared" ca="1" si="742"/>
        <v>0</v>
      </c>
      <c r="FR153" s="5">
        <f t="shared" ca="1" si="742"/>
        <v>4.2506599999999999</v>
      </c>
      <c r="FS153" s="5">
        <f t="shared" ca="1" si="742"/>
        <v>57.239199999999997</v>
      </c>
      <c r="FT153" s="5"/>
      <c r="FU153" s="19">
        <f t="shared" ca="1" si="823"/>
        <v>32.625595954907972</v>
      </c>
      <c r="FV153" s="19">
        <f t="shared" ca="1" si="824"/>
        <v>0.70165410717702581</v>
      </c>
      <c r="FW153" s="19">
        <f t="shared" ca="1" si="825"/>
        <v>2.818086886427202</v>
      </c>
      <c r="FX153" s="19">
        <f t="shared" ca="1" si="826"/>
        <v>9.8029140458655455</v>
      </c>
      <c r="FY153" s="19">
        <f t="shared" ca="1" si="827"/>
        <v>0</v>
      </c>
      <c r="FZ153" s="19">
        <f t="shared" ca="1" si="828"/>
        <v>0</v>
      </c>
      <c r="GA153" s="19">
        <f t="shared" ca="1" si="829"/>
        <v>2.354275315412143</v>
      </c>
      <c r="GB153" s="19">
        <f t="shared" ca="1" si="830"/>
        <v>6.1363381820698519</v>
      </c>
      <c r="GC153" s="19">
        <f t="shared" ca="1" si="831"/>
        <v>10.787476857562766</v>
      </c>
      <c r="GD153" s="19">
        <f t="shared" ca="1" si="832"/>
        <v>0</v>
      </c>
      <c r="GE153" s="19">
        <f t="shared" ca="1" si="833"/>
        <v>2.4875563752132266E-2</v>
      </c>
      <c r="GF153" s="5"/>
      <c r="GG153" s="5"/>
      <c r="GH153" s="5"/>
      <c r="GI153" s="5">
        <f t="shared" ca="1" si="743"/>
        <v>172279</v>
      </c>
      <c r="GJ153" s="5">
        <f t="shared" ca="1" si="743"/>
        <v>6.4114100000000001</v>
      </c>
      <c r="GK153" s="5">
        <f t="shared" ca="1" si="743"/>
        <v>34169.5</v>
      </c>
      <c r="GL153" s="5">
        <f t="shared" ca="1" si="743"/>
        <v>14544.9</v>
      </c>
      <c r="GM153" s="5">
        <f t="shared" ca="1" si="743"/>
        <v>0</v>
      </c>
      <c r="GN153" s="5">
        <f t="shared" ca="1" si="743"/>
        <v>1329.76</v>
      </c>
      <c r="GO153" s="5">
        <f t="shared" ca="1" si="743"/>
        <v>0</v>
      </c>
      <c r="GP153" s="5">
        <f t="shared" ca="1" si="743"/>
        <v>44189.3</v>
      </c>
      <c r="GQ153" s="5">
        <f t="shared" ca="1" si="743"/>
        <v>77659.399999999994</v>
      </c>
      <c r="GR153" s="5">
        <f t="shared" ca="1" si="743"/>
        <v>0</v>
      </c>
      <c r="GS153" s="5">
        <f t="shared" ca="1" si="743"/>
        <v>379.815</v>
      </c>
      <c r="GT153" s="5">
        <f t="shared" ca="1" si="743"/>
        <v>0</v>
      </c>
      <c r="GU153" s="5"/>
      <c r="GV153" s="5">
        <f t="shared" ca="1" si="744"/>
        <v>1733.15</v>
      </c>
      <c r="GW153" s="5">
        <f t="shared" ca="1" si="744"/>
        <v>1106.96</v>
      </c>
      <c r="GX153" s="5">
        <f t="shared" ca="1" si="744"/>
        <v>0</v>
      </c>
      <c r="GY153" s="5">
        <f t="shared" ca="1" si="744"/>
        <v>0</v>
      </c>
      <c r="GZ153" s="5">
        <f t="shared" ca="1" si="744"/>
        <v>0</v>
      </c>
      <c r="HA153" s="5">
        <f t="shared" ca="1" si="744"/>
        <v>0</v>
      </c>
      <c r="HB153" s="5">
        <f t="shared" ca="1" si="744"/>
        <v>626.18299999999999</v>
      </c>
      <c r="HC153" s="5">
        <f t="shared" ca="1" si="744"/>
        <v>0</v>
      </c>
      <c r="HD153" s="5">
        <f t="shared" ca="1" si="744"/>
        <v>0</v>
      </c>
      <c r="HE153" s="5">
        <f t="shared" ca="1" si="744"/>
        <v>0</v>
      </c>
      <c r="HF153" s="5">
        <f t="shared" ca="1" si="744"/>
        <v>0</v>
      </c>
      <c r="HG153" s="5">
        <f t="shared" ca="1" si="744"/>
        <v>0</v>
      </c>
      <c r="HH153" s="5"/>
      <c r="HI153" s="5">
        <f t="shared" ca="1" si="747"/>
        <v>145.542</v>
      </c>
      <c r="HJ153" s="5">
        <f t="shared" ca="1" si="747"/>
        <v>9.2030600000000007</v>
      </c>
      <c r="HK153" s="5">
        <f t="shared" ca="1" si="747"/>
        <v>54.995600000000003</v>
      </c>
      <c r="HL153" s="5">
        <f t="shared" ca="1" si="747"/>
        <v>17.655000000000001</v>
      </c>
      <c r="HM153" s="5">
        <f t="shared" ca="1" si="747"/>
        <v>0</v>
      </c>
      <c r="HN153" s="5">
        <f t="shared" ca="1" si="747"/>
        <v>1.3043199999999999</v>
      </c>
      <c r="HO153" s="5">
        <f t="shared" ca="1" si="747"/>
        <v>4.6025999999999998</v>
      </c>
      <c r="HP153" s="5">
        <f t="shared" ca="1" si="747"/>
        <v>57.781199999999998</v>
      </c>
      <c r="HQ153" s="5"/>
      <c r="HR153" s="19">
        <f t="shared" ca="1" si="535"/>
        <v>30.986762582898738</v>
      </c>
      <c r="HS153" s="19">
        <f t="shared" ca="1" si="536"/>
        <v>4.5074878875597957</v>
      </c>
      <c r="HT153" s="19">
        <f t="shared" ca="1" si="537"/>
        <v>4.7464014721268901</v>
      </c>
      <c r="HU153" s="19">
        <f t="shared" ca="1" si="538"/>
        <v>2.0203963994772649</v>
      </c>
      <c r="HV153" s="19">
        <f t="shared" ca="1" si="539"/>
        <v>0</v>
      </c>
      <c r="HW153" s="19">
        <f t="shared" ca="1" si="540"/>
        <v>0.18471370144647867</v>
      </c>
      <c r="HX153" s="19">
        <f t="shared" ca="1" si="541"/>
        <v>2.549283274505254</v>
      </c>
      <c r="HY153" s="19">
        <f t="shared" ca="1" si="542"/>
        <v>6.1382273247269286</v>
      </c>
      <c r="HZ153" s="19">
        <f t="shared" ca="1" si="543"/>
        <v>10.787476857562766</v>
      </c>
      <c r="IA153" s="19">
        <f t="shared" ca="1" si="544"/>
        <v>0</v>
      </c>
      <c r="IB153" s="19">
        <f t="shared" ca="1" si="545"/>
        <v>5.2759170463011595E-2</v>
      </c>
      <c r="IC153" s="5"/>
      <c r="ID153" s="5"/>
      <c r="IE153" s="5"/>
      <c r="IF153" s="5">
        <f t="shared" ca="1" si="648"/>
        <v>170149</v>
      </c>
      <c r="IG153" s="5">
        <f t="shared" ca="1" si="648"/>
        <v>6.5318300000000002</v>
      </c>
      <c r="IH153" s="5">
        <f t="shared" ca="1" si="648"/>
        <v>33987.5</v>
      </c>
      <c r="II153" s="5">
        <f t="shared" ca="1" si="648"/>
        <v>14479.6</v>
      </c>
      <c r="IJ153" s="5">
        <f t="shared" ca="1" si="648"/>
        <v>0</v>
      </c>
      <c r="IK153" s="5">
        <f t="shared" ca="1" si="648"/>
        <v>1337.87</v>
      </c>
      <c r="IL153" s="5">
        <f t="shared" ca="1" si="648"/>
        <v>0</v>
      </c>
      <c r="IM153" s="5">
        <f t="shared" ca="1" si="648"/>
        <v>42298.1</v>
      </c>
      <c r="IN153" s="5">
        <f t="shared" ca="1" si="648"/>
        <v>77659.399999999994</v>
      </c>
      <c r="IO153" s="5">
        <f t="shared" ca="1" si="648"/>
        <v>0</v>
      </c>
      <c r="IP153" s="5">
        <f t="shared" ca="1" si="648"/>
        <v>379.815</v>
      </c>
      <c r="IQ153" s="5">
        <f t="shared" ca="1" si="648"/>
        <v>0</v>
      </c>
      <c r="IR153" s="5"/>
      <c r="IS153" s="5">
        <f t="shared" ca="1" si="649"/>
        <v>1752.35</v>
      </c>
      <c r="IT153" s="5">
        <f t="shared" ca="1" si="649"/>
        <v>1126.1600000000001</v>
      </c>
      <c r="IU153" s="5">
        <f t="shared" ca="1" si="649"/>
        <v>0</v>
      </c>
      <c r="IV153" s="5">
        <f t="shared" ca="1" si="649"/>
        <v>0</v>
      </c>
      <c r="IW153" s="5">
        <f t="shared" ca="1" si="649"/>
        <v>0</v>
      </c>
      <c r="IX153" s="5">
        <f t="shared" ca="1" si="649"/>
        <v>0</v>
      </c>
      <c r="IY153" s="5">
        <f t="shared" ca="1" si="649"/>
        <v>626.18299999999999</v>
      </c>
      <c r="IZ153" s="5">
        <f t="shared" ca="1" si="649"/>
        <v>0</v>
      </c>
      <c r="JA153" s="5">
        <f t="shared" ca="1" si="649"/>
        <v>0</v>
      </c>
      <c r="JB153" s="5">
        <f t="shared" ca="1" si="649"/>
        <v>0</v>
      </c>
      <c r="JC153" s="5">
        <f t="shared" ca="1" si="649"/>
        <v>0</v>
      </c>
      <c r="JD153" s="5">
        <f t="shared" ca="1" si="649"/>
        <v>0</v>
      </c>
      <c r="JE153" s="5"/>
      <c r="JF153" s="5">
        <f t="shared" ca="1" si="745"/>
        <v>142.77799999999999</v>
      </c>
      <c r="JG153" s="5">
        <f t="shared" ca="1" si="745"/>
        <v>9.3589099999999998</v>
      </c>
      <c r="JH153" s="5">
        <f t="shared" ca="1" si="745"/>
        <v>54.662999999999997</v>
      </c>
      <c r="JI153" s="5">
        <f t="shared" ca="1" si="745"/>
        <v>17.564900000000002</v>
      </c>
      <c r="JJ153" s="5">
        <f t="shared" ca="1" si="745"/>
        <v>0</v>
      </c>
      <c r="JK153" s="5">
        <f t="shared" ca="1" si="745"/>
        <v>1.31216</v>
      </c>
      <c r="JL153" s="5">
        <f t="shared" ca="1" si="745"/>
        <v>4.6025999999999998</v>
      </c>
      <c r="JM153" s="5">
        <f t="shared" ca="1" si="745"/>
        <v>55.2761</v>
      </c>
      <c r="JN153" s="5"/>
      <c r="JO153" s="19">
        <f t="shared" ca="1" si="834"/>
        <v>30.769055534521296</v>
      </c>
      <c r="JP153" s="19">
        <f t="shared" ca="1" si="835"/>
        <v>4.5856706443388671</v>
      </c>
      <c r="JQ153" s="19">
        <f t="shared" ca="1" si="836"/>
        <v>4.7211202983336795</v>
      </c>
      <c r="JR153" s="19">
        <f t="shared" ca="1" si="837"/>
        <v>2.011325736572338</v>
      </c>
      <c r="JS153" s="19">
        <f t="shared" ca="1" si="838"/>
        <v>0</v>
      </c>
      <c r="JT153" s="19">
        <f t="shared" ca="1" si="839"/>
        <v>0.18584024166330798</v>
      </c>
      <c r="JU153" s="19">
        <f t="shared" ca="1" si="840"/>
        <v>2.549283274505254</v>
      </c>
      <c r="JV153" s="19">
        <f t="shared" ca="1" si="841"/>
        <v>5.875525369354845</v>
      </c>
      <c r="JW153" s="19">
        <f t="shared" ca="1" si="842"/>
        <v>10.787476857562766</v>
      </c>
      <c r="JX153" s="19">
        <f t="shared" ca="1" si="843"/>
        <v>0</v>
      </c>
      <c r="JY153" s="19">
        <f t="shared" ca="1" si="844"/>
        <v>5.2759170463011595E-2</v>
      </c>
    </row>
    <row r="154" spans="1:285" ht="15" customHeight="1" x14ac:dyDescent="0.25">
      <c r="A154" s="5">
        <f>IF('Old Results'!E134='New Results'!E134,'New Results'!E134,"0")</f>
        <v>24563.1</v>
      </c>
      <c r="B154" s="5">
        <f t="shared" si="750"/>
        <v>0</v>
      </c>
      <c r="C154" s="27">
        <f t="shared" si="748"/>
        <v>133</v>
      </c>
      <c r="D154" s="41" t="str">
        <f>'Old Results'!C134</f>
        <v>0500806-RetlMed-EnvelopeWallInsulation</v>
      </c>
      <c r="E154" s="41" t="str">
        <f>'New Results'!C134</f>
        <v>0500806-RetlMed-EnvelopeWallInsulation</v>
      </c>
      <c r="F154" s="5">
        <f t="shared" ca="1" si="751"/>
        <v>2122</v>
      </c>
      <c r="G154" s="5">
        <f t="shared" ca="1" si="752"/>
        <v>0</v>
      </c>
      <c r="H154" s="5">
        <f t="shared" ca="1" si="753"/>
        <v>132</v>
      </c>
      <c r="I154" s="5">
        <f t="shared" ca="1" si="754"/>
        <v>0</v>
      </c>
      <c r="J154" s="5">
        <f t="shared" ca="1" si="755"/>
        <v>0</v>
      </c>
      <c r="K154" s="5">
        <f t="shared" ca="1" si="756"/>
        <v>0</v>
      </c>
      <c r="L154" s="5">
        <f t="shared" ca="1" si="757"/>
        <v>0</v>
      </c>
      <c r="M154" s="5">
        <f t="shared" ca="1" si="758"/>
        <v>1990</v>
      </c>
      <c r="N154" s="5">
        <f t="shared" ca="1" si="759"/>
        <v>0</v>
      </c>
      <c r="O154" s="5">
        <f t="shared" ca="1" si="760"/>
        <v>0</v>
      </c>
      <c r="P154" s="5">
        <f t="shared" ca="1" si="761"/>
        <v>0</v>
      </c>
      <c r="Q154" s="5">
        <f t="shared" ca="1" si="761"/>
        <v>0</v>
      </c>
      <c r="R154" s="5">
        <f t="shared" ca="1" si="762"/>
        <v>-3.5260000000000673</v>
      </c>
      <c r="S154" s="5">
        <f t="shared" ca="1" si="763"/>
        <v>-3.5260000000000105</v>
      </c>
      <c r="T154" s="5">
        <f t="shared" ca="1" si="764"/>
        <v>0</v>
      </c>
      <c r="U154" s="5">
        <f t="shared" ca="1" si="765"/>
        <v>0</v>
      </c>
      <c r="V154" s="5">
        <f t="shared" ca="1" si="766"/>
        <v>0</v>
      </c>
      <c r="W154" s="5">
        <f t="shared" ca="1" si="767"/>
        <v>0</v>
      </c>
      <c r="X154" s="5">
        <f t="shared" ca="1" si="768"/>
        <v>0</v>
      </c>
      <c r="Y154" s="5">
        <f t="shared" ca="1" si="769"/>
        <v>0</v>
      </c>
      <c r="Z154" s="5">
        <f t="shared" ca="1" si="770"/>
        <v>0</v>
      </c>
      <c r="AA154" s="5">
        <f t="shared" ca="1" si="771"/>
        <v>0</v>
      </c>
      <c r="AB154" s="5">
        <f t="shared" ca="1" si="772"/>
        <v>0</v>
      </c>
      <c r="AC154" s="5">
        <f t="shared" ca="1" si="772"/>
        <v>0</v>
      </c>
      <c r="AD154" s="37">
        <f t="shared" ca="1" si="773"/>
        <v>2.839999999999975</v>
      </c>
      <c r="AE154" s="37">
        <f t="shared" ca="1" si="774"/>
        <v>-2.9830000000000023E-2</v>
      </c>
      <c r="AF154" s="37">
        <f t="shared" ca="1" si="775"/>
        <v>0.26149999999999807</v>
      </c>
      <c r="AG154" s="37">
        <f t="shared" ca="1" si="776"/>
        <v>0</v>
      </c>
      <c r="AH154" s="37">
        <f t="shared" ca="1" si="777"/>
        <v>0</v>
      </c>
      <c r="AI154" s="37">
        <f t="shared" ca="1" si="778"/>
        <v>0</v>
      </c>
      <c r="AJ154" s="37">
        <f t="shared" ca="1" si="779"/>
        <v>0</v>
      </c>
      <c r="AK154" s="37">
        <f t="shared" ca="1" si="780"/>
        <v>2.6085000000000065</v>
      </c>
      <c r="AL154" s="33">
        <f t="shared" ca="1" si="781"/>
        <v>32.897142787351761</v>
      </c>
      <c r="AM154" s="33">
        <f t="shared" ca="1" si="782"/>
        <v>32.61673583546051</v>
      </c>
      <c r="AN154" s="24">
        <f t="shared" ca="1" si="783"/>
        <v>8.5970267934167826E-3</v>
      </c>
      <c r="AO154" s="34">
        <f t="shared" ca="1" si="784"/>
        <v>188.93799999999999</v>
      </c>
      <c r="AP154" s="34">
        <f t="shared" ca="1" si="785"/>
        <v>186.09800000000001</v>
      </c>
      <c r="AQ154" s="45">
        <f t="shared" ca="1" si="786"/>
        <v>1.5260776580081327E-2</v>
      </c>
      <c r="AR154" s="34">
        <f t="shared" ca="1" si="629"/>
        <v>-43.4</v>
      </c>
      <c r="AS154" s="34">
        <f t="shared" ca="1" si="630"/>
        <v>-43.3</v>
      </c>
      <c r="AT154" s="47">
        <f t="shared" ca="1" si="787"/>
        <v>2.3094688221709336E-3</v>
      </c>
      <c r="AU154" s="5"/>
      <c r="AV154" s="5">
        <f t="shared" ref="AV154:AV217" ca="1" si="845">IF(AND($GI154&gt;0,$IF154&gt;0),GI154-IF154,0)</f>
        <v>2130</v>
      </c>
      <c r="AW154" s="5">
        <f t="shared" ref="AW154:AW217" ca="1" si="846">IF(AND($GI154&gt;0,$IF154&gt;0),GJ154-IG154,0)</f>
        <v>-0.12042000000000019</v>
      </c>
      <c r="AX154" s="5">
        <f t="shared" ref="AX154:AX217" ca="1" si="847">IF(AND($GI154&gt;0,$IF154&gt;0),GK154-IH154,0)</f>
        <v>182</v>
      </c>
      <c r="AY154" s="5">
        <f t="shared" ref="AY154:AY217" ca="1" si="848">IF(AND($GI154&gt;0,$IF154&gt;0),GL154-II154,0)</f>
        <v>65.299999999999272</v>
      </c>
      <c r="AZ154" s="5">
        <f t="shared" ref="AZ154:AZ217" ca="1" si="849">IF(AND($GI154&gt;0,$IF154&gt;0),GM154-IJ154,0)</f>
        <v>0</v>
      </c>
      <c r="BA154" s="5">
        <f t="shared" ref="BA154:BA217" ca="1" si="850">IF(AND($GI154&gt;0,$IF154&gt;0),GN154-IK154,0)</f>
        <v>-8.1099999999999</v>
      </c>
      <c r="BB154" s="5">
        <f t="shared" ref="BB154:BB217" ca="1" si="851">IF(AND($GI154&gt;0,$IF154&gt;0),GO154-IL154,0)</f>
        <v>0</v>
      </c>
      <c r="BC154" s="5">
        <f t="shared" ref="BC154:BC217" ca="1" si="852">IF(AND($GI154&gt;0,$IF154&gt;0),GP154-IM154,0)</f>
        <v>1891.2000000000044</v>
      </c>
      <c r="BD154" s="5">
        <f t="shared" ref="BD154:BD217" ca="1" si="853">IF(AND($GI154&gt;0,$IF154&gt;0),GQ154-IN154,0)</f>
        <v>0</v>
      </c>
      <c r="BE154" s="5">
        <f t="shared" ref="BE154:BE217" ca="1" si="854">IF(AND($GI154&gt;0,$IF154&gt;0),GR154-IO154,0)</f>
        <v>0</v>
      </c>
      <c r="BF154" s="5">
        <f t="shared" ref="BF154:BF217" ca="1" si="855">IF(AND($GI154&gt;0,$IF154&gt;0),GS154-IP154,0)</f>
        <v>0</v>
      </c>
      <c r="BG154" s="5">
        <f t="shared" ref="BG154:BG217" ca="1" si="856">IF(AND($GI154&gt;0,$IF154&gt;0),GT154-IQ154,0)</f>
        <v>0</v>
      </c>
      <c r="BH154" s="5">
        <f t="shared" ca="1" si="788"/>
        <v>-19.199999999999818</v>
      </c>
      <c r="BI154" s="5">
        <f t="shared" ca="1" si="789"/>
        <v>-19.200000000000045</v>
      </c>
      <c r="BJ154" s="5">
        <f t="shared" ca="1" si="790"/>
        <v>0</v>
      </c>
      <c r="BK154" s="5">
        <f t="shared" ca="1" si="791"/>
        <v>0</v>
      </c>
      <c r="BL154" s="5">
        <f t="shared" ca="1" si="792"/>
        <v>0</v>
      </c>
      <c r="BM154" s="5">
        <f t="shared" ca="1" si="793"/>
        <v>0</v>
      </c>
      <c r="BN154" s="5">
        <f t="shared" ca="1" si="794"/>
        <v>0</v>
      </c>
      <c r="BO154" s="5">
        <f t="shared" ca="1" si="795"/>
        <v>0</v>
      </c>
      <c r="BP154" s="5">
        <f t="shared" ca="1" si="796"/>
        <v>0</v>
      </c>
      <c r="BQ154" s="5">
        <f t="shared" ca="1" si="797"/>
        <v>0</v>
      </c>
      <c r="BR154" s="5">
        <f t="shared" ca="1" si="798"/>
        <v>0</v>
      </c>
      <c r="BS154" s="5">
        <f t="shared" ca="1" si="798"/>
        <v>0</v>
      </c>
      <c r="BT154" s="37">
        <f t="shared" ca="1" si="799"/>
        <v>2.76400000000001</v>
      </c>
      <c r="BU154" s="37">
        <f t="shared" ca="1" si="800"/>
        <v>-0.15584999999999916</v>
      </c>
      <c r="BV154" s="37">
        <f t="shared" ca="1" si="801"/>
        <v>0.33260000000000645</v>
      </c>
      <c r="BW154" s="37">
        <f t="shared" ca="1" si="802"/>
        <v>9.0099999999999625E-2</v>
      </c>
      <c r="BX154" s="37">
        <f t="shared" ca="1" si="803"/>
        <v>0</v>
      </c>
      <c r="BY154" s="37">
        <f t="shared" ca="1" si="804"/>
        <v>-7.8400000000000691E-3</v>
      </c>
      <c r="BZ154" s="37">
        <f t="shared" ca="1" si="805"/>
        <v>0</v>
      </c>
      <c r="CA154" s="19">
        <f t="shared" ca="1" si="806"/>
        <v>2.5050999999999988</v>
      </c>
      <c r="CB154" s="33">
        <f t="shared" ref="CB154:CB217" ca="1" si="857">IFERROR(((GI154*3.412)+(GV154*100))/$A154,0)</f>
        <v>30.986762582898738</v>
      </c>
      <c r="CC154" s="33">
        <f t="shared" ref="CC154:CC217" ca="1" si="858">IFERROR(((IF154*3.412)+(IS154*100))/$A154,0)</f>
        <v>30.769055534521296</v>
      </c>
      <c r="CD154" s="24">
        <f t="shared" ca="1" si="807"/>
        <v>7.075519368255726E-3</v>
      </c>
      <c r="CE154" s="34">
        <f t="shared" ca="1" si="808"/>
        <v>145.542</v>
      </c>
      <c r="CF154" s="34">
        <f t="shared" ca="1" si="809"/>
        <v>142.77799999999999</v>
      </c>
      <c r="CG154" s="45">
        <f t="shared" ca="1" si="810"/>
        <v>1.9358724733502433E-2</v>
      </c>
      <c r="CH154" s="5"/>
      <c r="CJ154" s="5">
        <f t="shared" ca="1" si="548"/>
        <v>48</v>
      </c>
      <c r="CK154" s="5">
        <f t="shared" ca="1" si="549"/>
        <v>48</v>
      </c>
      <c r="CL154" s="63">
        <f t="shared" ca="1" si="811"/>
        <v>0</v>
      </c>
      <c r="CO154" s="5">
        <f t="shared" ca="1" si="740"/>
        <v>215459</v>
      </c>
      <c r="CP154" s="5">
        <f t="shared" ca="1" si="740"/>
        <v>0</v>
      </c>
      <c r="CQ154" s="5">
        <f t="shared" ca="1" si="740"/>
        <v>20883.2</v>
      </c>
      <c r="CR154" s="5">
        <f t="shared" ca="1" si="740"/>
        <v>70571.5</v>
      </c>
      <c r="CS154" s="5">
        <f t="shared" ca="1" si="740"/>
        <v>0</v>
      </c>
      <c r="CT154" s="5">
        <f t="shared" ca="1" si="740"/>
        <v>0</v>
      </c>
      <c r="CU154" s="5">
        <f t="shared" ca="1" si="740"/>
        <v>0</v>
      </c>
      <c r="CV154" s="5">
        <f t="shared" ca="1" si="740"/>
        <v>46165.7</v>
      </c>
      <c r="CW154" s="5">
        <f t="shared" ca="1" si="740"/>
        <v>77659.399999999994</v>
      </c>
      <c r="CX154" s="5">
        <f t="shared" ca="1" si="740"/>
        <v>0</v>
      </c>
      <c r="CY154" s="5">
        <f t="shared" ca="1" si="740"/>
        <v>179.08</v>
      </c>
      <c r="CZ154" s="5">
        <f t="shared" ca="1" si="740"/>
        <v>0</v>
      </c>
      <c r="DA154" s="5"/>
      <c r="DB154" s="5">
        <f t="shared" ca="1" si="741"/>
        <v>729.09699999999998</v>
      </c>
      <c r="DC154" s="5">
        <f t="shared" ca="1" si="741"/>
        <v>150.81399999999999</v>
      </c>
      <c r="DD154" s="5">
        <f t="shared" ca="1" si="741"/>
        <v>0</v>
      </c>
      <c r="DE154" s="5">
        <f t="shared" ca="1" si="741"/>
        <v>0</v>
      </c>
      <c r="DF154" s="5">
        <f t="shared" ca="1" si="741"/>
        <v>0</v>
      </c>
      <c r="DG154" s="5">
        <f t="shared" ca="1" si="741"/>
        <v>0</v>
      </c>
      <c r="DH154" s="5">
        <f t="shared" ca="1" si="741"/>
        <v>578.28300000000002</v>
      </c>
      <c r="DI154" s="5">
        <f t="shared" ca="1" si="741"/>
        <v>0</v>
      </c>
      <c r="DJ154" s="5">
        <f t="shared" ca="1" si="741"/>
        <v>0</v>
      </c>
      <c r="DK154" s="5">
        <f t="shared" ca="1" si="741"/>
        <v>0</v>
      </c>
      <c r="DL154" s="5">
        <f t="shared" ca="1" si="741"/>
        <v>0</v>
      </c>
      <c r="DM154" s="5">
        <f t="shared" ca="1" si="741"/>
        <v>0</v>
      </c>
      <c r="DN154" s="5"/>
      <c r="DO154" s="5">
        <f t="shared" ca="1" si="746"/>
        <v>188.93799999999999</v>
      </c>
      <c r="DP154" s="5">
        <f t="shared" ca="1" si="746"/>
        <v>1.26017</v>
      </c>
      <c r="DQ154" s="5">
        <f t="shared" ca="1" si="746"/>
        <v>39.118600000000001</v>
      </c>
      <c r="DR154" s="5">
        <f t="shared" ca="1" si="746"/>
        <v>84.460599999999999</v>
      </c>
      <c r="DS154" s="5">
        <f t="shared" ca="1" si="746"/>
        <v>0</v>
      </c>
      <c r="DT154" s="5">
        <f t="shared" ca="1" si="746"/>
        <v>0</v>
      </c>
      <c r="DU154" s="5">
        <f t="shared" ca="1" si="746"/>
        <v>4.2506500000000003</v>
      </c>
      <c r="DV154" s="5">
        <f t="shared" ca="1" si="746"/>
        <v>59.847700000000003</v>
      </c>
      <c r="DW154" s="5"/>
      <c r="DX154" s="19">
        <f t="shared" ca="1" si="812"/>
        <v>32.897142787351761</v>
      </c>
      <c r="DY154" s="19">
        <f t="shared" ca="1" si="813"/>
        <v>0.61398601967992639</v>
      </c>
      <c r="DZ154" s="19">
        <f t="shared" ca="1" si="814"/>
        <v>2.9008341129580555</v>
      </c>
      <c r="EA154" s="19">
        <f t="shared" ca="1" si="815"/>
        <v>9.8029140458655455</v>
      </c>
      <c r="EB154" s="19">
        <f t="shared" ca="1" si="816"/>
        <v>0</v>
      </c>
      <c r="EC154" s="19">
        <f t="shared" ca="1" si="817"/>
        <v>0</v>
      </c>
      <c r="ED154" s="19">
        <f t="shared" ca="1" si="818"/>
        <v>2.354275315412143</v>
      </c>
      <c r="EE154" s="19">
        <f t="shared" ca="1" si="819"/>
        <v>6.4127642032153913</v>
      </c>
      <c r="EF154" s="19">
        <f t="shared" ca="1" si="820"/>
        <v>10.787476857562766</v>
      </c>
      <c r="EG154" s="19">
        <f t="shared" ca="1" si="821"/>
        <v>0</v>
      </c>
      <c r="EH154" s="19">
        <f t="shared" ca="1" si="822"/>
        <v>2.4875563752132266E-2</v>
      </c>
      <c r="EI154" s="5"/>
      <c r="EJ154" s="5"/>
      <c r="EK154" s="5"/>
      <c r="EL154" s="5">
        <f t="shared" ref="EL154:EW174" ca="1" si="859">OFFSET(INDIRECT($D$21),$C154,EL$19)</f>
        <v>213337</v>
      </c>
      <c r="EM154" s="5">
        <f t="shared" ca="1" si="859"/>
        <v>0</v>
      </c>
      <c r="EN154" s="5">
        <f t="shared" ca="1" si="859"/>
        <v>20751.2</v>
      </c>
      <c r="EO154" s="5">
        <f t="shared" ca="1" si="859"/>
        <v>70571.5</v>
      </c>
      <c r="EP154" s="5">
        <f t="shared" ca="1" si="859"/>
        <v>0</v>
      </c>
      <c r="EQ154" s="5">
        <f t="shared" ca="1" si="859"/>
        <v>0</v>
      </c>
      <c r="ER154" s="5">
        <f t="shared" ca="1" si="859"/>
        <v>0</v>
      </c>
      <c r="ES154" s="5">
        <f t="shared" ca="1" si="859"/>
        <v>44175.7</v>
      </c>
      <c r="ET154" s="5">
        <f t="shared" ca="1" si="859"/>
        <v>77659.399999999994</v>
      </c>
      <c r="EU154" s="5">
        <f t="shared" ca="1" si="859"/>
        <v>0</v>
      </c>
      <c r="EV154" s="5">
        <f t="shared" ca="1" si="859"/>
        <v>179.08</v>
      </c>
      <c r="EW154" s="5">
        <f t="shared" ca="1" si="859"/>
        <v>0</v>
      </c>
      <c r="EX154" s="5"/>
      <c r="EY154" s="5">
        <f t="shared" ref="EY154:FJ174" ca="1" si="860">OFFSET(INDIRECT($D$21),$C154,EY$19)</f>
        <v>732.62300000000005</v>
      </c>
      <c r="EZ154" s="5">
        <f t="shared" ca="1" si="860"/>
        <v>154.34</v>
      </c>
      <c r="FA154" s="5">
        <f t="shared" ca="1" si="860"/>
        <v>0</v>
      </c>
      <c r="FB154" s="5">
        <f t="shared" ca="1" si="860"/>
        <v>0</v>
      </c>
      <c r="FC154" s="5">
        <f t="shared" ca="1" si="860"/>
        <v>0</v>
      </c>
      <c r="FD154" s="5">
        <f t="shared" ca="1" si="860"/>
        <v>0</v>
      </c>
      <c r="FE154" s="5">
        <f t="shared" ca="1" si="860"/>
        <v>578.28300000000002</v>
      </c>
      <c r="FF154" s="5">
        <f t="shared" ca="1" si="860"/>
        <v>0</v>
      </c>
      <c r="FG154" s="5">
        <f t="shared" ca="1" si="860"/>
        <v>0</v>
      </c>
      <c r="FH154" s="5">
        <f t="shared" ca="1" si="860"/>
        <v>0</v>
      </c>
      <c r="FI154" s="5">
        <f t="shared" ca="1" si="860"/>
        <v>0</v>
      </c>
      <c r="FJ154" s="5">
        <f t="shared" ca="1" si="860"/>
        <v>0</v>
      </c>
      <c r="FK154" s="5"/>
      <c r="FL154" s="5">
        <f t="shared" ca="1" si="742"/>
        <v>186.09800000000001</v>
      </c>
      <c r="FM154" s="5">
        <f t="shared" ca="1" si="742"/>
        <v>1.29</v>
      </c>
      <c r="FN154" s="5">
        <f t="shared" ca="1" si="742"/>
        <v>38.857100000000003</v>
      </c>
      <c r="FO154" s="5">
        <f t="shared" ca="1" si="742"/>
        <v>84.460599999999999</v>
      </c>
      <c r="FP154" s="5">
        <f t="shared" ca="1" si="742"/>
        <v>0</v>
      </c>
      <c r="FQ154" s="5">
        <f t="shared" ca="1" si="742"/>
        <v>0</v>
      </c>
      <c r="FR154" s="5">
        <f t="shared" ca="1" si="742"/>
        <v>4.2506500000000003</v>
      </c>
      <c r="FS154" s="5">
        <f t="shared" ca="1" si="742"/>
        <v>57.239199999999997</v>
      </c>
      <c r="FT154" s="5"/>
      <c r="FU154" s="19">
        <f t="shared" ca="1" si="823"/>
        <v>32.61673583546051</v>
      </c>
      <c r="FV154" s="19">
        <f t="shared" ca="1" si="824"/>
        <v>0.6283408853117074</v>
      </c>
      <c r="FW154" s="19">
        <f t="shared" ca="1" si="825"/>
        <v>2.8824983165805622</v>
      </c>
      <c r="FX154" s="19">
        <f t="shared" ca="1" si="826"/>
        <v>9.8029140458655455</v>
      </c>
      <c r="FY154" s="19">
        <f t="shared" ca="1" si="827"/>
        <v>0</v>
      </c>
      <c r="FZ154" s="19">
        <f t="shared" ca="1" si="828"/>
        <v>0</v>
      </c>
      <c r="GA154" s="19">
        <f t="shared" ca="1" si="829"/>
        <v>2.354275315412143</v>
      </c>
      <c r="GB154" s="19">
        <f t="shared" ca="1" si="830"/>
        <v>6.1363381820698519</v>
      </c>
      <c r="GC154" s="19">
        <f t="shared" ca="1" si="831"/>
        <v>10.787476857562766</v>
      </c>
      <c r="GD154" s="19">
        <f t="shared" ca="1" si="832"/>
        <v>0</v>
      </c>
      <c r="GE154" s="19">
        <f t="shared" ca="1" si="833"/>
        <v>2.4875563752132266E-2</v>
      </c>
      <c r="GF154" s="5"/>
      <c r="GG154" s="5"/>
      <c r="GH154" s="5"/>
      <c r="GI154" s="5">
        <f t="shared" ca="1" si="743"/>
        <v>172279</v>
      </c>
      <c r="GJ154" s="5">
        <f t="shared" ca="1" si="743"/>
        <v>6.4114100000000001</v>
      </c>
      <c r="GK154" s="5">
        <f t="shared" ca="1" si="743"/>
        <v>34169.5</v>
      </c>
      <c r="GL154" s="5">
        <f t="shared" ca="1" si="743"/>
        <v>14544.9</v>
      </c>
      <c r="GM154" s="5">
        <f t="shared" ca="1" si="743"/>
        <v>0</v>
      </c>
      <c r="GN154" s="5">
        <f t="shared" ca="1" si="743"/>
        <v>1329.76</v>
      </c>
      <c r="GO154" s="5">
        <f t="shared" ca="1" si="743"/>
        <v>0</v>
      </c>
      <c r="GP154" s="5">
        <f t="shared" ca="1" si="743"/>
        <v>44189.3</v>
      </c>
      <c r="GQ154" s="5">
        <f t="shared" ca="1" si="743"/>
        <v>77659.399999999994</v>
      </c>
      <c r="GR154" s="5">
        <f t="shared" ca="1" si="743"/>
        <v>0</v>
      </c>
      <c r="GS154" s="5">
        <f t="shared" ca="1" si="743"/>
        <v>379.815</v>
      </c>
      <c r="GT154" s="5">
        <f t="shared" ca="1" si="743"/>
        <v>0</v>
      </c>
      <c r="GU154" s="5"/>
      <c r="GV154" s="5">
        <f t="shared" ca="1" si="744"/>
        <v>1733.15</v>
      </c>
      <c r="GW154" s="5">
        <f t="shared" ca="1" si="744"/>
        <v>1106.96</v>
      </c>
      <c r="GX154" s="5">
        <f t="shared" ca="1" si="744"/>
        <v>0</v>
      </c>
      <c r="GY154" s="5">
        <f t="shared" ca="1" si="744"/>
        <v>0</v>
      </c>
      <c r="GZ154" s="5">
        <f t="shared" ca="1" si="744"/>
        <v>0</v>
      </c>
      <c r="HA154" s="5">
        <f t="shared" ca="1" si="744"/>
        <v>0</v>
      </c>
      <c r="HB154" s="5">
        <f t="shared" ca="1" si="744"/>
        <v>626.18299999999999</v>
      </c>
      <c r="HC154" s="5">
        <f t="shared" ca="1" si="744"/>
        <v>0</v>
      </c>
      <c r="HD154" s="5">
        <f t="shared" ca="1" si="744"/>
        <v>0</v>
      </c>
      <c r="HE154" s="5">
        <f t="shared" ca="1" si="744"/>
        <v>0</v>
      </c>
      <c r="HF154" s="5">
        <f t="shared" ca="1" si="744"/>
        <v>0</v>
      </c>
      <c r="HG154" s="5">
        <f t="shared" ca="1" si="744"/>
        <v>0</v>
      </c>
      <c r="HH154" s="5"/>
      <c r="HI154" s="5">
        <f t="shared" ca="1" si="747"/>
        <v>145.542</v>
      </c>
      <c r="HJ154" s="5">
        <f t="shared" ca="1" si="747"/>
        <v>9.2030600000000007</v>
      </c>
      <c r="HK154" s="5">
        <f t="shared" ca="1" si="747"/>
        <v>54.995600000000003</v>
      </c>
      <c r="HL154" s="5">
        <f t="shared" ca="1" si="747"/>
        <v>17.655000000000001</v>
      </c>
      <c r="HM154" s="5">
        <f t="shared" ca="1" si="747"/>
        <v>0</v>
      </c>
      <c r="HN154" s="5">
        <f t="shared" ca="1" si="747"/>
        <v>1.3043199999999999</v>
      </c>
      <c r="HO154" s="5">
        <f t="shared" ca="1" si="747"/>
        <v>4.6025999999999998</v>
      </c>
      <c r="HP154" s="5">
        <f t="shared" ca="1" si="747"/>
        <v>57.781199999999998</v>
      </c>
      <c r="HQ154" s="5"/>
      <c r="HR154" s="19">
        <f t="shared" ref="HR154:HR217" ca="1" si="861">((GI154*3.412)+(GV154*100))/$A154</f>
        <v>30.986762582898738</v>
      </c>
      <c r="HS154" s="19">
        <f t="shared" ref="HS154:HS217" ca="1" si="862">((GJ154*3.412)+(GW154*100))/$A154</f>
        <v>4.5074878875597957</v>
      </c>
      <c r="HT154" s="19">
        <f t="shared" ref="HT154:HT217" ca="1" si="863">((GK154*3.412)+(GX154*100))/$A154</f>
        <v>4.7464014721268901</v>
      </c>
      <c r="HU154" s="19">
        <f t="shared" ref="HU154:HU217" ca="1" si="864">((GL154*3.412)+(GY154*100))/$A154</f>
        <v>2.0203963994772649</v>
      </c>
      <c r="HV154" s="19">
        <f t="shared" ref="HV154:HV217" ca="1" si="865">((GM154*3.412)+(GZ154*100))/$A154</f>
        <v>0</v>
      </c>
      <c r="HW154" s="19">
        <f t="shared" ref="HW154:HW217" ca="1" si="866">((GN154*3.412)+(HA154*100))/$A154</f>
        <v>0.18471370144647867</v>
      </c>
      <c r="HX154" s="19">
        <f t="shared" ref="HX154:HX217" ca="1" si="867">((GO154*3.412)+(HB154*100))/$A154</f>
        <v>2.549283274505254</v>
      </c>
      <c r="HY154" s="19">
        <f t="shared" ref="HY154:HY217" ca="1" si="868">((GP154*3.412)+(HC154*100))/$A154</f>
        <v>6.1382273247269286</v>
      </c>
      <c r="HZ154" s="19">
        <f t="shared" ref="HZ154:HZ217" ca="1" si="869">((GQ154*3.412)+(HD154*100))/$A154</f>
        <v>10.787476857562766</v>
      </c>
      <c r="IA154" s="19">
        <f t="shared" ref="IA154:IA217" ca="1" si="870">((GR154*3.412)+(HE154*100))/$A154</f>
        <v>0</v>
      </c>
      <c r="IB154" s="19">
        <f t="shared" ref="IB154:IB217" ca="1" si="871">((GS154*3.412)+(HF154*100))/$A154</f>
        <v>5.2759170463011595E-2</v>
      </c>
      <c r="IC154" s="5"/>
      <c r="ID154" s="5"/>
      <c r="IE154" s="5"/>
      <c r="IF154" s="5">
        <f t="shared" ref="IF154:IQ174" ca="1" si="872">OFFSET(INDIRECT($D$21),$C154,IF$19)</f>
        <v>170149</v>
      </c>
      <c r="IG154" s="5">
        <f t="shared" ca="1" si="872"/>
        <v>6.5318300000000002</v>
      </c>
      <c r="IH154" s="5">
        <f t="shared" ca="1" si="872"/>
        <v>33987.5</v>
      </c>
      <c r="II154" s="5">
        <f t="shared" ca="1" si="872"/>
        <v>14479.6</v>
      </c>
      <c r="IJ154" s="5">
        <f t="shared" ca="1" si="872"/>
        <v>0</v>
      </c>
      <c r="IK154" s="5">
        <f t="shared" ca="1" si="872"/>
        <v>1337.87</v>
      </c>
      <c r="IL154" s="5">
        <f t="shared" ca="1" si="872"/>
        <v>0</v>
      </c>
      <c r="IM154" s="5">
        <f t="shared" ca="1" si="872"/>
        <v>42298.1</v>
      </c>
      <c r="IN154" s="5">
        <f t="shared" ca="1" si="872"/>
        <v>77659.399999999994</v>
      </c>
      <c r="IO154" s="5">
        <f t="shared" ca="1" si="872"/>
        <v>0</v>
      </c>
      <c r="IP154" s="5">
        <f t="shared" ca="1" si="872"/>
        <v>379.815</v>
      </c>
      <c r="IQ154" s="5">
        <f t="shared" ca="1" si="872"/>
        <v>0</v>
      </c>
      <c r="IR154" s="5"/>
      <c r="IS154" s="5">
        <f t="shared" ref="IS154:JD174" ca="1" si="873">OFFSET(INDIRECT($D$21),$C154,IS$19)</f>
        <v>1752.35</v>
      </c>
      <c r="IT154" s="5">
        <f t="shared" ca="1" si="873"/>
        <v>1126.1600000000001</v>
      </c>
      <c r="IU154" s="5">
        <f t="shared" ca="1" si="873"/>
        <v>0</v>
      </c>
      <c r="IV154" s="5">
        <f t="shared" ca="1" si="873"/>
        <v>0</v>
      </c>
      <c r="IW154" s="5">
        <f t="shared" ca="1" si="873"/>
        <v>0</v>
      </c>
      <c r="IX154" s="5">
        <f t="shared" ca="1" si="873"/>
        <v>0</v>
      </c>
      <c r="IY154" s="5">
        <f t="shared" ca="1" si="873"/>
        <v>626.18299999999999</v>
      </c>
      <c r="IZ154" s="5">
        <f t="shared" ca="1" si="873"/>
        <v>0</v>
      </c>
      <c r="JA154" s="5">
        <f t="shared" ca="1" si="873"/>
        <v>0</v>
      </c>
      <c r="JB154" s="5">
        <f t="shared" ca="1" si="873"/>
        <v>0</v>
      </c>
      <c r="JC154" s="5">
        <f t="shared" ca="1" si="873"/>
        <v>0</v>
      </c>
      <c r="JD154" s="5">
        <f t="shared" ca="1" si="873"/>
        <v>0</v>
      </c>
      <c r="JE154" s="5"/>
      <c r="JF154" s="5">
        <f t="shared" ca="1" si="745"/>
        <v>142.77799999999999</v>
      </c>
      <c r="JG154" s="5">
        <f t="shared" ca="1" si="745"/>
        <v>9.3589099999999998</v>
      </c>
      <c r="JH154" s="5">
        <f t="shared" ca="1" si="745"/>
        <v>54.662999999999997</v>
      </c>
      <c r="JI154" s="5">
        <f t="shared" ca="1" si="745"/>
        <v>17.564900000000002</v>
      </c>
      <c r="JJ154" s="5">
        <f t="shared" ca="1" si="745"/>
        <v>0</v>
      </c>
      <c r="JK154" s="5">
        <f t="shared" ca="1" si="745"/>
        <v>1.31216</v>
      </c>
      <c r="JL154" s="5">
        <f t="shared" ca="1" si="745"/>
        <v>4.6025999999999998</v>
      </c>
      <c r="JM154" s="5">
        <f t="shared" ca="1" si="745"/>
        <v>55.2761</v>
      </c>
      <c r="JN154" s="5"/>
      <c r="JO154" s="19">
        <f t="shared" ca="1" si="834"/>
        <v>30.769055534521296</v>
      </c>
      <c r="JP154" s="19">
        <f t="shared" ca="1" si="835"/>
        <v>4.5856706443388671</v>
      </c>
      <c r="JQ154" s="19">
        <f t="shared" ca="1" si="836"/>
        <v>4.7211202983336795</v>
      </c>
      <c r="JR154" s="19">
        <f t="shared" ca="1" si="837"/>
        <v>2.011325736572338</v>
      </c>
      <c r="JS154" s="19">
        <f t="shared" ca="1" si="838"/>
        <v>0</v>
      </c>
      <c r="JT154" s="19">
        <f t="shared" ca="1" si="839"/>
        <v>0.18584024166330798</v>
      </c>
      <c r="JU154" s="19">
        <f t="shared" ca="1" si="840"/>
        <v>2.549283274505254</v>
      </c>
      <c r="JV154" s="19">
        <f t="shared" ca="1" si="841"/>
        <v>5.875525369354845</v>
      </c>
      <c r="JW154" s="19">
        <f t="shared" ca="1" si="842"/>
        <v>10.787476857562766</v>
      </c>
      <c r="JX154" s="19">
        <f t="shared" ca="1" si="843"/>
        <v>0</v>
      </c>
      <c r="JY154" s="19">
        <f t="shared" ca="1" si="844"/>
        <v>5.2759170463011595E-2</v>
      </c>
    </row>
    <row r="155" spans="1:285" ht="15" customHeight="1" x14ac:dyDescent="0.25">
      <c r="A155" s="5">
        <f>IF('Old Results'!E135='New Results'!E135,'New Results'!E135,"0")</f>
        <v>24563.1</v>
      </c>
      <c r="B155" s="5">
        <f t="shared" si="750"/>
        <v>0</v>
      </c>
      <c r="C155" s="27">
        <f t="shared" si="748"/>
        <v>134</v>
      </c>
      <c r="D155" s="41" t="str">
        <f>'Old Results'!C135</f>
        <v>0500906-RetlMed-EnvelopeHeavy</v>
      </c>
      <c r="E155" s="41" t="str">
        <f>'New Results'!C135</f>
        <v>0500906-RetlMed-EnvelopeHeavy</v>
      </c>
      <c r="F155" s="5">
        <f t="shared" ca="1" si="751"/>
        <v>2111</v>
      </c>
      <c r="G155" s="5">
        <f t="shared" ca="1" si="752"/>
        <v>0</v>
      </c>
      <c r="H155" s="5">
        <f t="shared" ca="1" si="753"/>
        <v>121.40000000000146</v>
      </c>
      <c r="I155" s="5">
        <f t="shared" ca="1" si="754"/>
        <v>0</v>
      </c>
      <c r="J155" s="5">
        <f t="shared" ca="1" si="755"/>
        <v>0</v>
      </c>
      <c r="K155" s="5">
        <f t="shared" ca="1" si="756"/>
        <v>0</v>
      </c>
      <c r="L155" s="5">
        <f t="shared" ca="1" si="757"/>
        <v>0</v>
      </c>
      <c r="M155" s="5">
        <f t="shared" ca="1" si="758"/>
        <v>1990</v>
      </c>
      <c r="N155" s="5">
        <f t="shared" ca="1" si="759"/>
        <v>0</v>
      </c>
      <c r="O155" s="5">
        <f t="shared" ca="1" si="760"/>
        <v>0</v>
      </c>
      <c r="P155" s="5">
        <f t="shared" ca="1" si="761"/>
        <v>0</v>
      </c>
      <c r="Q155" s="5">
        <f t="shared" ca="1" si="761"/>
        <v>0</v>
      </c>
      <c r="R155" s="5">
        <f t="shared" ca="1" si="762"/>
        <v>-3.0119999999999436</v>
      </c>
      <c r="S155" s="5">
        <f t="shared" ca="1" si="763"/>
        <v>-3.0130000000000052</v>
      </c>
      <c r="T155" s="5">
        <f t="shared" ca="1" si="764"/>
        <v>0</v>
      </c>
      <c r="U155" s="5">
        <f t="shared" ca="1" si="765"/>
        <v>0</v>
      </c>
      <c r="V155" s="5">
        <f t="shared" ca="1" si="766"/>
        <v>0</v>
      </c>
      <c r="W155" s="5">
        <f t="shared" ca="1" si="767"/>
        <v>0</v>
      </c>
      <c r="X155" s="5">
        <f t="shared" ca="1" si="768"/>
        <v>0</v>
      </c>
      <c r="Y155" s="5">
        <f t="shared" ca="1" si="769"/>
        <v>0</v>
      </c>
      <c r="Z155" s="5">
        <f t="shared" ca="1" si="770"/>
        <v>0</v>
      </c>
      <c r="AA155" s="5">
        <f t="shared" ca="1" si="771"/>
        <v>0</v>
      </c>
      <c r="AB155" s="5">
        <f t="shared" ca="1" si="772"/>
        <v>0</v>
      </c>
      <c r="AC155" s="5">
        <f t="shared" ca="1" si="772"/>
        <v>0</v>
      </c>
      <c r="AD155" s="37">
        <f t="shared" ca="1" si="773"/>
        <v>2.8269999999999982</v>
      </c>
      <c r="AE155" s="37">
        <f t="shared" ca="1" si="774"/>
        <v>-2.5349999999999984E-2</v>
      </c>
      <c r="AF155" s="37">
        <f t="shared" ca="1" si="775"/>
        <v>0.24419999999999931</v>
      </c>
      <c r="AG155" s="37">
        <f t="shared" ca="1" si="776"/>
        <v>0</v>
      </c>
      <c r="AH155" s="37">
        <f t="shared" ca="1" si="777"/>
        <v>0</v>
      </c>
      <c r="AI155" s="37">
        <f t="shared" ca="1" si="778"/>
        <v>0</v>
      </c>
      <c r="AJ155" s="37">
        <f t="shared" ca="1" si="779"/>
        <v>0</v>
      </c>
      <c r="AK155" s="37">
        <f t="shared" ca="1" si="780"/>
        <v>2.6085000000000065</v>
      </c>
      <c r="AL155" s="33">
        <f t="shared" ca="1" si="781"/>
        <v>32.716284833754699</v>
      </c>
      <c r="AM155" s="33">
        <f t="shared" ca="1" si="782"/>
        <v>32.435313295145967</v>
      </c>
      <c r="AN155" s="24">
        <f t="shared" ca="1" si="783"/>
        <v>8.662519644932181E-3</v>
      </c>
      <c r="AO155" s="34">
        <f t="shared" ca="1" si="784"/>
        <v>187.56899999999999</v>
      </c>
      <c r="AP155" s="34">
        <f t="shared" ca="1" si="785"/>
        <v>184.74199999999999</v>
      </c>
      <c r="AQ155" s="45">
        <f t="shared" ca="1" si="786"/>
        <v>1.5302421755745843E-2</v>
      </c>
      <c r="AR155" s="34">
        <f t="shared" ca="1" si="629"/>
        <v>-42</v>
      </c>
      <c r="AS155" s="34">
        <f t="shared" ca="1" si="630"/>
        <v>-41.9</v>
      </c>
      <c r="AT155" s="47">
        <f t="shared" ca="1" si="787"/>
        <v>2.386634844868769E-3</v>
      </c>
      <c r="AU155" s="5"/>
      <c r="AV155" s="5">
        <f t="shared" ca="1" si="845"/>
        <v>2130</v>
      </c>
      <c r="AW155" s="5">
        <f t="shared" ca="1" si="846"/>
        <v>-0.11927000000000021</v>
      </c>
      <c r="AX155" s="5">
        <f t="shared" ca="1" si="847"/>
        <v>182</v>
      </c>
      <c r="AY155" s="5">
        <f t="shared" ca="1" si="848"/>
        <v>65</v>
      </c>
      <c r="AZ155" s="5">
        <f t="shared" ca="1" si="849"/>
        <v>0</v>
      </c>
      <c r="BA155" s="5">
        <f t="shared" ca="1" si="850"/>
        <v>-8.209999999999809</v>
      </c>
      <c r="BB155" s="5">
        <f t="shared" ca="1" si="851"/>
        <v>0</v>
      </c>
      <c r="BC155" s="5">
        <f t="shared" ca="1" si="852"/>
        <v>1891.2000000000044</v>
      </c>
      <c r="BD155" s="5">
        <f t="shared" ca="1" si="853"/>
        <v>0</v>
      </c>
      <c r="BE155" s="5">
        <f t="shared" ca="1" si="854"/>
        <v>0</v>
      </c>
      <c r="BF155" s="5">
        <f t="shared" ca="1" si="855"/>
        <v>0</v>
      </c>
      <c r="BG155" s="5">
        <f t="shared" ca="1" si="856"/>
        <v>0</v>
      </c>
      <c r="BH155" s="5">
        <f t="shared" ca="1" si="788"/>
        <v>-19</v>
      </c>
      <c r="BI155" s="5">
        <f t="shared" ca="1" si="789"/>
        <v>-19</v>
      </c>
      <c r="BJ155" s="5">
        <f t="shared" ca="1" si="790"/>
        <v>0</v>
      </c>
      <c r="BK155" s="5">
        <f t="shared" ca="1" si="791"/>
        <v>0</v>
      </c>
      <c r="BL155" s="5">
        <f t="shared" ca="1" si="792"/>
        <v>0</v>
      </c>
      <c r="BM155" s="5">
        <f t="shared" ca="1" si="793"/>
        <v>0</v>
      </c>
      <c r="BN155" s="5">
        <f t="shared" ca="1" si="794"/>
        <v>0</v>
      </c>
      <c r="BO155" s="5">
        <f t="shared" ca="1" si="795"/>
        <v>0</v>
      </c>
      <c r="BP155" s="5">
        <f t="shared" ca="1" si="796"/>
        <v>0</v>
      </c>
      <c r="BQ155" s="5">
        <f t="shared" ca="1" si="797"/>
        <v>0</v>
      </c>
      <c r="BR155" s="5">
        <f t="shared" ca="1" si="798"/>
        <v>0</v>
      </c>
      <c r="BS155" s="5">
        <f t="shared" ca="1" si="798"/>
        <v>0</v>
      </c>
      <c r="BT155" s="37">
        <f t="shared" ca="1" si="799"/>
        <v>2.7650000000000148</v>
      </c>
      <c r="BU155" s="37">
        <f t="shared" ca="1" si="800"/>
        <v>-0.15451999999999977</v>
      </c>
      <c r="BV155" s="37">
        <f t="shared" ca="1" si="801"/>
        <v>0.33239999999999981</v>
      </c>
      <c r="BW155" s="37">
        <f t="shared" ca="1" si="802"/>
        <v>8.9700000000000557E-2</v>
      </c>
      <c r="BX155" s="37">
        <f t="shared" ca="1" si="803"/>
        <v>0</v>
      </c>
      <c r="BY155" s="37">
        <f t="shared" ca="1" si="804"/>
        <v>-7.9400000000000581E-3</v>
      </c>
      <c r="BZ155" s="37">
        <f t="shared" ca="1" si="805"/>
        <v>0</v>
      </c>
      <c r="CA155" s="19">
        <f t="shared" ca="1" si="806"/>
        <v>2.5050999999999988</v>
      </c>
      <c r="CB155" s="33">
        <f t="shared" ca="1" si="857"/>
        <v>30.992091063424404</v>
      </c>
      <c r="CC155" s="33">
        <f t="shared" ca="1" si="858"/>
        <v>30.773569785572668</v>
      </c>
      <c r="CD155" s="24">
        <f t="shared" ca="1" si="807"/>
        <v>7.1009401695796429E-3</v>
      </c>
      <c r="CE155" s="34">
        <f t="shared" ca="1" si="808"/>
        <v>145.56700000000001</v>
      </c>
      <c r="CF155" s="34">
        <f t="shared" ca="1" si="809"/>
        <v>142.80199999999999</v>
      </c>
      <c r="CG155" s="45">
        <f t="shared" ca="1" si="810"/>
        <v>1.9362473914931268E-2</v>
      </c>
      <c r="CH155" s="5"/>
      <c r="CJ155" s="5">
        <f t="shared" ref="CJ155:CJ218" ca="1" si="874">HOUR(OFFSET(INDIRECT($E$21),$C155,CJ$19))*60+MINUTE(OFFSET(INDIRECT($E$21),$C155,CJ$19))</f>
        <v>48</v>
      </c>
      <c r="CK155" s="5">
        <f t="shared" ref="CK155:CK218" ca="1" si="875">HOUR(OFFSET(INDIRECT($D$21),$C155,CK$19))*60+MINUTE(OFFSET(INDIRECT($D$21),$C155,CK$19))</f>
        <v>48</v>
      </c>
      <c r="CL155" s="63">
        <f t="shared" ca="1" si="811"/>
        <v>0</v>
      </c>
      <c r="CO155" s="5">
        <f t="shared" ca="1" si="740"/>
        <v>214223</v>
      </c>
      <c r="CP155" s="5">
        <f t="shared" ca="1" si="740"/>
        <v>0</v>
      </c>
      <c r="CQ155" s="5">
        <f t="shared" ca="1" si="740"/>
        <v>19647.5</v>
      </c>
      <c r="CR155" s="5">
        <f t="shared" ca="1" si="740"/>
        <v>70571.5</v>
      </c>
      <c r="CS155" s="5">
        <f t="shared" ca="1" si="740"/>
        <v>0</v>
      </c>
      <c r="CT155" s="5">
        <f t="shared" ca="1" si="740"/>
        <v>0</v>
      </c>
      <c r="CU155" s="5">
        <f t="shared" ca="1" si="740"/>
        <v>0</v>
      </c>
      <c r="CV155" s="5">
        <f t="shared" ca="1" si="740"/>
        <v>46165.7</v>
      </c>
      <c r="CW155" s="5">
        <f t="shared" ca="1" si="740"/>
        <v>77659.399999999994</v>
      </c>
      <c r="CX155" s="5">
        <f t="shared" ca="1" si="740"/>
        <v>0</v>
      </c>
      <c r="CY155" s="5">
        <f t="shared" ca="1" si="740"/>
        <v>179.08</v>
      </c>
      <c r="CZ155" s="5">
        <f t="shared" ca="1" si="740"/>
        <v>0</v>
      </c>
      <c r="DA155" s="5"/>
      <c r="DB155" s="5">
        <f t="shared" ca="1" si="741"/>
        <v>726.84500000000003</v>
      </c>
      <c r="DC155" s="5">
        <f t="shared" ca="1" si="741"/>
        <v>148.56399999999999</v>
      </c>
      <c r="DD155" s="5">
        <f t="shared" ca="1" si="741"/>
        <v>0</v>
      </c>
      <c r="DE155" s="5">
        <f t="shared" ca="1" si="741"/>
        <v>0</v>
      </c>
      <c r="DF155" s="5">
        <f t="shared" ca="1" si="741"/>
        <v>0</v>
      </c>
      <c r="DG155" s="5">
        <f t="shared" ca="1" si="741"/>
        <v>0</v>
      </c>
      <c r="DH155" s="5">
        <f t="shared" ca="1" si="741"/>
        <v>578.28099999999995</v>
      </c>
      <c r="DI155" s="5">
        <f t="shared" ca="1" si="741"/>
        <v>0</v>
      </c>
      <c r="DJ155" s="5">
        <f t="shared" ca="1" si="741"/>
        <v>0</v>
      </c>
      <c r="DK155" s="5">
        <f t="shared" ca="1" si="741"/>
        <v>0</v>
      </c>
      <c r="DL155" s="5">
        <f t="shared" ca="1" si="741"/>
        <v>0</v>
      </c>
      <c r="DM155" s="5">
        <f t="shared" ca="1" si="741"/>
        <v>0</v>
      </c>
      <c r="DN155" s="5"/>
      <c r="DO155" s="5">
        <f t="shared" ca="1" si="746"/>
        <v>187.56899999999999</v>
      </c>
      <c r="DP155" s="5">
        <f t="shared" ca="1" si="746"/>
        <v>1.2428300000000001</v>
      </c>
      <c r="DQ155" s="5">
        <f t="shared" ca="1" si="746"/>
        <v>37.767200000000003</v>
      </c>
      <c r="DR155" s="5">
        <f t="shared" ca="1" si="746"/>
        <v>84.460599999999999</v>
      </c>
      <c r="DS155" s="5">
        <f t="shared" ca="1" si="746"/>
        <v>0</v>
      </c>
      <c r="DT155" s="5">
        <f t="shared" ca="1" si="746"/>
        <v>0</v>
      </c>
      <c r="DU155" s="5">
        <f t="shared" ca="1" si="746"/>
        <v>4.2506399999999998</v>
      </c>
      <c r="DV155" s="5">
        <f t="shared" ca="1" si="746"/>
        <v>59.847700000000003</v>
      </c>
      <c r="DW155" s="5"/>
      <c r="DX155" s="19">
        <f t="shared" ca="1" si="812"/>
        <v>32.716284833754699</v>
      </c>
      <c r="DY155" s="19">
        <f t="shared" ca="1" si="813"/>
        <v>0.6048259380941331</v>
      </c>
      <c r="DZ155" s="19">
        <f t="shared" ca="1" si="814"/>
        <v>2.7291860555060237</v>
      </c>
      <c r="EA155" s="19">
        <f t="shared" ca="1" si="815"/>
        <v>9.8029140458655455</v>
      </c>
      <c r="EB155" s="19">
        <f t="shared" ca="1" si="816"/>
        <v>0</v>
      </c>
      <c r="EC155" s="19">
        <f t="shared" ca="1" si="817"/>
        <v>0</v>
      </c>
      <c r="ED155" s="19">
        <f t="shared" ca="1" si="818"/>
        <v>2.3542671731173996</v>
      </c>
      <c r="EE155" s="19">
        <f t="shared" ca="1" si="819"/>
        <v>6.4127642032153913</v>
      </c>
      <c r="EF155" s="19">
        <f t="shared" ca="1" si="820"/>
        <v>10.787476857562766</v>
      </c>
      <c r="EG155" s="19">
        <f t="shared" ca="1" si="821"/>
        <v>0</v>
      </c>
      <c r="EH155" s="19">
        <f t="shared" ca="1" si="822"/>
        <v>2.4875563752132266E-2</v>
      </c>
      <c r="EI155" s="5"/>
      <c r="EJ155" s="5"/>
      <c r="EK155" s="5"/>
      <c r="EL155" s="5">
        <f t="shared" ca="1" si="859"/>
        <v>212112</v>
      </c>
      <c r="EM155" s="5">
        <f t="shared" ca="1" si="859"/>
        <v>0</v>
      </c>
      <c r="EN155" s="5">
        <f t="shared" ca="1" si="859"/>
        <v>19526.099999999999</v>
      </c>
      <c r="EO155" s="5">
        <f t="shared" ca="1" si="859"/>
        <v>70571.5</v>
      </c>
      <c r="EP155" s="5">
        <f t="shared" ca="1" si="859"/>
        <v>0</v>
      </c>
      <c r="EQ155" s="5">
        <f t="shared" ca="1" si="859"/>
        <v>0</v>
      </c>
      <c r="ER155" s="5">
        <f t="shared" ca="1" si="859"/>
        <v>0</v>
      </c>
      <c r="ES155" s="5">
        <f t="shared" ca="1" si="859"/>
        <v>44175.7</v>
      </c>
      <c r="ET155" s="5">
        <f t="shared" ca="1" si="859"/>
        <v>77659.399999999994</v>
      </c>
      <c r="EU155" s="5">
        <f t="shared" ca="1" si="859"/>
        <v>0</v>
      </c>
      <c r="EV155" s="5">
        <f t="shared" ca="1" si="859"/>
        <v>179.08</v>
      </c>
      <c r="EW155" s="5">
        <f t="shared" ca="1" si="859"/>
        <v>0</v>
      </c>
      <c r="EX155" s="5"/>
      <c r="EY155" s="5">
        <f t="shared" ca="1" si="860"/>
        <v>729.85699999999997</v>
      </c>
      <c r="EZ155" s="5">
        <f t="shared" ca="1" si="860"/>
        <v>151.577</v>
      </c>
      <c r="FA155" s="5">
        <f t="shared" ca="1" si="860"/>
        <v>0</v>
      </c>
      <c r="FB155" s="5">
        <f t="shared" ca="1" si="860"/>
        <v>0</v>
      </c>
      <c r="FC155" s="5">
        <f t="shared" ca="1" si="860"/>
        <v>0</v>
      </c>
      <c r="FD155" s="5">
        <f t="shared" ca="1" si="860"/>
        <v>0</v>
      </c>
      <c r="FE155" s="5">
        <f t="shared" ca="1" si="860"/>
        <v>578.28099999999995</v>
      </c>
      <c r="FF155" s="5">
        <f t="shared" ca="1" si="860"/>
        <v>0</v>
      </c>
      <c r="FG155" s="5">
        <f t="shared" ca="1" si="860"/>
        <v>0</v>
      </c>
      <c r="FH155" s="5">
        <f t="shared" ca="1" si="860"/>
        <v>0</v>
      </c>
      <c r="FI155" s="5">
        <f t="shared" ca="1" si="860"/>
        <v>0</v>
      </c>
      <c r="FJ155" s="5">
        <f t="shared" ca="1" si="860"/>
        <v>0</v>
      </c>
      <c r="FK155" s="5"/>
      <c r="FL155" s="5">
        <f t="shared" ca="1" si="742"/>
        <v>184.74199999999999</v>
      </c>
      <c r="FM155" s="5">
        <f t="shared" ca="1" si="742"/>
        <v>1.2681800000000001</v>
      </c>
      <c r="FN155" s="5">
        <f t="shared" ca="1" si="742"/>
        <v>37.523000000000003</v>
      </c>
      <c r="FO155" s="5">
        <f t="shared" ca="1" si="742"/>
        <v>84.460599999999999</v>
      </c>
      <c r="FP155" s="5">
        <f t="shared" ca="1" si="742"/>
        <v>0</v>
      </c>
      <c r="FQ155" s="5">
        <f t="shared" ca="1" si="742"/>
        <v>0</v>
      </c>
      <c r="FR155" s="5">
        <f t="shared" ca="1" si="742"/>
        <v>4.2506399999999998</v>
      </c>
      <c r="FS155" s="5">
        <f t="shared" ca="1" si="742"/>
        <v>57.239199999999997</v>
      </c>
      <c r="FT155" s="5"/>
      <c r="FU155" s="19">
        <f t="shared" ca="1" si="823"/>
        <v>32.435313295145967</v>
      </c>
      <c r="FV155" s="19">
        <f t="shared" ca="1" si="824"/>
        <v>0.61709230512435331</v>
      </c>
      <c r="FW155" s="19">
        <f t="shared" ca="1" si="825"/>
        <v>2.7123226791406623</v>
      </c>
      <c r="FX155" s="19">
        <f t="shared" ca="1" si="826"/>
        <v>9.8029140458655455</v>
      </c>
      <c r="FY155" s="19">
        <f t="shared" ca="1" si="827"/>
        <v>0</v>
      </c>
      <c r="FZ155" s="19">
        <f t="shared" ca="1" si="828"/>
        <v>0</v>
      </c>
      <c r="GA155" s="19">
        <f t="shared" ca="1" si="829"/>
        <v>2.3542671731173996</v>
      </c>
      <c r="GB155" s="19">
        <f t="shared" ca="1" si="830"/>
        <v>6.1363381820698519</v>
      </c>
      <c r="GC155" s="19">
        <f t="shared" ca="1" si="831"/>
        <v>10.787476857562766</v>
      </c>
      <c r="GD155" s="19">
        <f t="shared" ca="1" si="832"/>
        <v>0</v>
      </c>
      <c r="GE155" s="19">
        <f t="shared" ca="1" si="833"/>
        <v>2.4875563752132266E-2</v>
      </c>
      <c r="GF155" s="5"/>
      <c r="GG155" s="5"/>
      <c r="GH155" s="5"/>
      <c r="GI155" s="5">
        <f t="shared" ca="1" si="743"/>
        <v>172286</v>
      </c>
      <c r="GJ155" s="5">
        <f t="shared" ca="1" si="743"/>
        <v>6.4179199999999996</v>
      </c>
      <c r="GK155" s="5">
        <f t="shared" ca="1" si="743"/>
        <v>34173.9</v>
      </c>
      <c r="GL155" s="5">
        <f t="shared" ca="1" si="743"/>
        <v>14546.5</v>
      </c>
      <c r="GM155" s="5">
        <f t="shared" ca="1" si="743"/>
        <v>0</v>
      </c>
      <c r="GN155" s="5">
        <f t="shared" ca="1" si="743"/>
        <v>1330.66</v>
      </c>
      <c r="GO155" s="5">
        <f t="shared" ca="1" si="743"/>
        <v>0</v>
      </c>
      <c r="GP155" s="5">
        <f t="shared" ca="1" si="743"/>
        <v>44189.3</v>
      </c>
      <c r="GQ155" s="5">
        <f t="shared" ca="1" si="743"/>
        <v>77659.399999999994</v>
      </c>
      <c r="GR155" s="5">
        <f t="shared" ca="1" si="743"/>
        <v>0</v>
      </c>
      <c r="GS155" s="5">
        <f t="shared" ca="1" si="743"/>
        <v>379.815</v>
      </c>
      <c r="GT155" s="5">
        <f t="shared" ca="1" si="743"/>
        <v>0</v>
      </c>
      <c r="GU155" s="5"/>
      <c r="GV155" s="5">
        <f t="shared" ca="1" si="744"/>
        <v>1734.22</v>
      </c>
      <c r="GW155" s="5">
        <f t="shared" ca="1" si="744"/>
        <v>1108.04</v>
      </c>
      <c r="GX155" s="5">
        <f t="shared" ca="1" si="744"/>
        <v>0</v>
      </c>
      <c r="GY155" s="5">
        <f t="shared" ca="1" si="744"/>
        <v>0</v>
      </c>
      <c r="GZ155" s="5">
        <f t="shared" ca="1" si="744"/>
        <v>0</v>
      </c>
      <c r="HA155" s="5">
        <f t="shared" ca="1" si="744"/>
        <v>0</v>
      </c>
      <c r="HB155" s="5">
        <f t="shared" ca="1" si="744"/>
        <v>626.18299999999999</v>
      </c>
      <c r="HC155" s="5">
        <f t="shared" ca="1" si="744"/>
        <v>0</v>
      </c>
      <c r="HD155" s="5">
        <f t="shared" ca="1" si="744"/>
        <v>0</v>
      </c>
      <c r="HE155" s="5">
        <f t="shared" ca="1" si="744"/>
        <v>0</v>
      </c>
      <c r="HF155" s="5">
        <f t="shared" ca="1" si="744"/>
        <v>0</v>
      </c>
      <c r="HG155" s="5">
        <f t="shared" ca="1" si="744"/>
        <v>0</v>
      </c>
      <c r="HH155" s="5"/>
      <c r="HI155" s="5">
        <f t="shared" ca="1" si="747"/>
        <v>145.56700000000001</v>
      </c>
      <c r="HJ155" s="5">
        <f t="shared" ca="1" si="747"/>
        <v>9.2116000000000007</v>
      </c>
      <c r="HK155" s="5">
        <f t="shared" ca="1" si="747"/>
        <v>55.008699999999997</v>
      </c>
      <c r="HL155" s="5">
        <f t="shared" ca="1" si="747"/>
        <v>17.658000000000001</v>
      </c>
      <c r="HM155" s="5">
        <f t="shared" ca="1" si="747"/>
        <v>0</v>
      </c>
      <c r="HN155" s="5">
        <f t="shared" ca="1" si="747"/>
        <v>1.3051299999999999</v>
      </c>
      <c r="HO155" s="5">
        <f t="shared" ca="1" si="747"/>
        <v>4.6025999999999998</v>
      </c>
      <c r="HP155" s="5">
        <f t="shared" ca="1" si="747"/>
        <v>57.781199999999998</v>
      </c>
      <c r="HQ155" s="5"/>
      <c r="HR155" s="19">
        <f t="shared" ca="1" si="861"/>
        <v>30.992091063424404</v>
      </c>
      <c r="HS155" s="19">
        <f t="shared" ca="1" si="862"/>
        <v>4.5118856310091155</v>
      </c>
      <c r="HT155" s="19">
        <f t="shared" ca="1" si="863"/>
        <v>4.7470126653394731</v>
      </c>
      <c r="HU155" s="19">
        <f t="shared" ca="1" si="864"/>
        <v>2.0206186515545674</v>
      </c>
      <c r="HV155" s="19">
        <f t="shared" ca="1" si="865"/>
        <v>0</v>
      </c>
      <c r="HW155" s="19">
        <f t="shared" ca="1" si="866"/>
        <v>0.18483871823996156</v>
      </c>
      <c r="HX155" s="19">
        <f t="shared" ca="1" si="867"/>
        <v>2.549283274505254</v>
      </c>
      <c r="HY155" s="19">
        <f t="shared" ca="1" si="868"/>
        <v>6.1382273247269286</v>
      </c>
      <c r="HZ155" s="19">
        <f t="shared" ca="1" si="869"/>
        <v>10.787476857562766</v>
      </c>
      <c r="IA155" s="19">
        <f t="shared" ca="1" si="870"/>
        <v>0</v>
      </c>
      <c r="IB155" s="19">
        <f t="shared" ca="1" si="871"/>
        <v>5.2759170463011595E-2</v>
      </c>
      <c r="IC155" s="5"/>
      <c r="ID155" s="5"/>
      <c r="IE155" s="5"/>
      <c r="IF155" s="5">
        <f t="shared" ca="1" si="872"/>
        <v>170156</v>
      </c>
      <c r="IG155" s="5">
        <f t="shared" ca="1" si="872"/>
        <v>6.5371899999999998</v>
      </c>
      <c r="IH155" s="5">
        <f t="shared" ca="1" si="872"/>
        <v>33991.9</v>
      </c>
      <c r="II155" s="5">
        <f t="shared" ca="1" si="872"/>
        <v>14481.5</v>
      </c>
      <c r="IJ155" s="5">
        <f t="shared" ca="1" si="872"/>
        <v>0</v>
      </c>
      <c r="IK155" s="5">
        <f t="shared" ca="1" si="872"/>
        <v>1338.87</v>
      </c>
      <c r="IL155" s="5">
        <f t="shared" ca="1" si="872"/>
        <v>0</v>
      </c>
      <c r="IM155" s="5">
        <f t="shared" ca="1" si="872"/>
        <v>42298.1</v>
      </c>
      <c r="IN155" s="5">
        <f t="shared" ca="1" si="872"/>
        <v>77659.399999999994</v>
      </c>
      <c r="IO155" s="5">
        <f t="shared" ca="1" si="872"/>
        <v>0</v>
      </c>
      <c r="IP155" s="5">
        <f t="shared" ca="1" si="872"/>
        <v>379.815</v>
      </c>
      <c r="IQ155" s="5">
        <f t="shared" ca="1" si="872"/>
        <v>0</v>
      </c>
      <c r="IR155" s="5"/>
      <c r="IS155" s="5">
        <f t="shared" ca="1" si="873"/>
        <v>1753.22</v>
      </c>
      <c r="IT155" s="5">
        <f t="shared" ca="1" si="873"/>
        <v>1127.04</v>
      </c>
      <c r="IU155" s="5">
        <f t="shared" ca="1" si="873"/>
        <v>0</v>
      </c>
      <c r="IV155" s="5">
        <f t="shared" ca="1" si="873"/>
        <v>0</v>
      </c>
      <c r="IW155" s="5">
        <f t="shared" ca="1" si="873"/>
        <v>0</v>
      </c>
      <c r="IX155" s="5">
        <f t="shared" ca="1" si="873"/>
        <v>0</v>
      </c>
      <c r="IY155" s="5">
        <f t="shared" ca="1" si="873"/>
        <v>626.18299999999999</v>
      </c>
      <c r="IZ155" s="5">
        <f t="shared" ca="1" si="873"/>
        <v>0</v>
      </c>
      <c r="JA155" s="5">
        <f t="shared" ca="1" si="873"/>
        <v>0</v>
      </c>
      <c r="JB155" s="5">
        <f t="shared" ca="1" si="873"/>
        <v>0</v>
      </c>
      <c r="JC155" s="5">
        <f t="shared" ca="1" si="873"/>
        <v>0</v>
      </c>
      <c r="JD155" s="5">
        <f t="shared" ca="1" si="873"/>
        <v>0</v>
      </c>
      <c r="JE155" s="5"/>
      <c r="JF155" s="5">
        <f t="shared" ca="1" si="745"/>
        <v>142.80199999999999</v>
      </c>
      <c r="JG155" s="5">
        <f t="shared" ca="1" si="745"/>
        <v>9.3661200000000004</v>
      </c>
      <c r="JH155" s="5">
        <f t="shared" ca="1" si="745"/>
        <v>54.676299999999998</v>
      </c>
      <c r="JI155" s="5">
        <f t="shared" ca="1" si="745"/>
        <v>17.568300000000001</v>
      </c>
      <c r="JJ155" s="5">
        <f t="shared" ca="1" si="745"/>
        <v>0</v>
      </c>
      <c r="JK155" s="5">
        <f t="shared" ca="1" si="745"/>
        <v>1.31307</v>
      </c>
      <c r="JL155" s="5">
        <f t="shared" ca="1" si="745"/>
        <v>4.6025999999999998</v>
      </c>
      <c r="JM155" s="5">
        <f t="shared" ca="1" si="745"/>
        <v>55.2761</v>
      </c>
      <c r="JN155" s="5"/>
      <c r="JO155" s="19">
        <f t="shared" ca="1" si="834"/>
        <v>30.773569785572668</v>
      </c>
      <c r="JP155" s="19">
        <f t="shared" ca="1" si="835"/>
        <v>4.5892539985702134</v>
      </c>
      <c r="JQ155" s="19">
        <f t="shared" ca="1" si="836"/>
        <v>4.7217314915462625</v>
      </c>
      <c r="JR155" s="19">
        <f t="shared" ca="1" si="837"/>
        <v>2.0115896609141353</v>
      </c>
      <c r="JS155" s="19">
        <f t="shared" ca="1" si="838"/>
        <v>0</v>
      </c>
      <c r="JT155" s="19">
        <f t="shared" ca="1" si="839"/>
        <v>0.18597914921162231</v>
      </c>
      <c r="JU155" s="19">
        <f t="shared" ca="1" si="840"/>
        <v>2.549283274505254</v>
      </c>
      <c r="JV155" s="19">
        <f t="shared" ca="1" si="841"/>
        <v>5.875525369354845</v>
      </c>
      <c r="JW155" s="19">
        <f t="shared" ca="1" si="842"/>
        <v>10.787476857562766</v>
      </c>
      <c r="JX155" s="19">
        <f t="shared" ca="1" si="843"/>
        <v>0</v>
      </c>
      <c r="JY155" s="19">
        <f t="shared" ca="1" si="844"/>
        <v>5.2759170463011595E-2</v>
      </c>
    </row>
    <row r="156" spans="1:285" ht="15" customHeight="1" x14ac:dyDescent="0.25">
      <c r="A156" s="5">
        <f>IF('Old Results'!E136='New Results'!E136,'New Results'!E136,"0")</f>
        <v>24563.1</v>
      </c>
      <c r="B156" s="5">
        <f t="shared" si="750"/>
        <v>0</v>
      </c>
      <c r="C156" s="27">
        <f t="shared" si="748"/>
        <v>135</v>
      </c>
      <c r="D156" s="41" t="str">
        <f>'Old Results'!C136</f>
        <v>0506007-RetlMed-Daylighting SRRBaseHighVT</v>
      </c>
      <c r="E156" s="41" t="str">
        <f>'New Results'!C136</f>
        <v>0506007-RetlMed-Daylighting SRRBaseHighVT</v>
      </c>
      <c r="F156" s="5">
        <f t="shared" ca="1" si="751"/>
        <v>2060</v>
      </c>
      <c r="G156" s="5">
        <f t="shared" ca="1" si="752"/>
        <v>0</v>
      </c>
      <c r="H156" s="5">
        <f t="shared" ca="1" si="753"/>
        <v>111.89999999999964</v>
      </c>
      <c r="I156" s="5">
        <f t="shared" ca="1" si="754"/>
        <v>0</v>
      </c>
      <c r="J156" s="5">
        <f t="shared" ca="1" si="755"/>
        <v>0</v>
      </c>
      <c r="K156" s="5">
        <f t="shared" ca="1" si="756"/>
        <v>0</v>
      </c>
      <c r="L156" s="5">
        <f t="shared" ca="1" si="757"/>
        <v>0</v>
      </c>
      <c r="M156" s="5">
        <f t="shared" ca="1" si="758"/>
        <v>1947.6999999999971</v>
      </c>
      <c r="N156" s="5">
        <f t="shared" ca="1" si="759"/>
        <v>0</v>
      </c>
      <c r="O156" s="5">
        <f t="shared" ca="1" si="760"/>
        <v>0</v>
      </c>
      <c r="P156" s="5">
        <f t="shared" ca="1" si="761"/>
        <v>0</v>
      </c>
      <c r="Q156" s="5">
        <f t="shared" ca="1" si="761"/>
        <v>0</v>
      </c>
      <c r="R156" s="5">
        <f t="shared" ca="1" si="762"/>
        <v>-1.3700000000000045</v>
      </c>
      <c r="S156" s="5">
        <f t="shared" ca="1" si="763"/>
        <v>-1.3697999999999979</v>
      </c>
      <c r="T156" s="5">
        <f t="shared" ca="1" si="764"/>
        <v>0</v>
      </c>
      <c r="U156" s="5">
        <f t="shared" ca="1" si="765"/>
        <v>0</v>
      </c>
      <c r="V156" s="5">
        <f t="shared" ca="1" si="766"/>
        <v>0</v>
      </c>
      <c r="W156" s="5">
        <f t="shared" ca="1" si="767"/>
        <v>0</v>
      </c>
      <c r="X156" s="5">
        <f t="shared" ca="1" si="768"/>
        <v>0</v>
      </c>
      <c r="Y156" s="5">
        <f t="shared" ca="1" si="769"/>
        <v>0</v>
      </c>
      <c r="Z156" s="5">
        <f t="shared" ca="1" si="770"/>
        <v>0</v>
      </c>
      <c r="AA156" s="5">
        <f t="shared" ca="1" si="771"/>
        <v>0</v>
      </c>
      <c r="AB156" s="5">
        <f t="shared" ca="1" si="772"/>
        <v>0</v>
      </c>
      <c r="AC156" s="5">
        <f t="shared" ca="1" si="772"/>
        <v>0</v>
      </c>
      <c r="AD156" s="37">
        <f t="shared" ca="1" si="773"/>
        <v>2.8440000000000225</v>
      </c>
      <c r="AE156" s="37">
        <f t="shared" ca="1" si="774"/>
        <v>-1.1463000000000001E-2</v>
      </c>
      <c r="AF156" s="37">
        <f t="shared" ca="1" si="775"/>
        <v>0.25459999999999994</v>
      </c>
      <c r="AG156" s="37">
        <f t="shared" ca="1" si="776"/>
        <v>0</v>
      </c>
      <c r="AH156" s="37">
        <f t="shared" ca="1" si="777"/>
        <v>0</v>
      </c>
      <c r="AI156" s="37">
        <f t="shared" ca="1" si="778"/>
        <v>0</v>
      </c>
      <c r="AJ156" s="37">
        <f t="shared" ca="1" si="779"/>
        <v>0</v>
      </c>
      <c r="AK156" s="37">
        <f t="shared" ca="1" si="780"/>
        <v>2.6008999999999958</v>
      </c>
      <c r="AL156" s="33">
        <f t="shared" ca="1" si="781"/>
        <v>31.405184850446403</v>
      </c>
      <c r="AM156" s="33">
        <f t="shared" ca="1" si="782"/>
        <v>31.124612772817766</v>
      </c>
      <c r="AN156" s="24">
        <f t="shared" ca="1" si="783"/>
        <v>9.0144760892791158E-3</v>
      </c>
      <c r="AO156" s="34">
        <f t="shared" ca="1" si="784"/>
        <v>178.47200000000001</v>
      </c>
      <c r="AP156" s="34">
        <f t="shared" ca="1" si="785"/>
        <v>175.62799999999999</v>
      </c>
      <c r="AQ156" s="45">
        <f t="shared" ca="1" si="786"/>
        <v>1.6193317694217453E-2</v>
      </c>
      <c r="AR156" s="34">
        <f t="shared" ca="1" si="629"/>
        <v>-40.9</v>
      </c>
      <c r="AS156" s="34">
        <f t="shared" ca="1" si="630"/>
        <v>-41</v>
      </c>
      <c r="AT156" s="47">
        <f t="shared" ca="1" si="787"/>
        <v>-2.4390243902439371E-3</v>
      </c>
      <c r="AU156" s="5"/>
      <c r="AV156" s="5">
        <f t="shared" ca="1" si="845"/>
        <v>2200</v>
      </c>
      <c r="AW156" s="5">
        <f t="shared" ca="1" si="846"/>
        <v>-0.10805000000000042</v>
      </c>
      <c r="AX156" s="5">
        <f t="shared" ca="1" si="847"/>
        <v>178.30000000000291</v>
      </c>
      <c r="AY156" s="5">
        <f t="shared" ca="1" si="848"/>
        <v>74.300000000001091</v>
      </c>
      <c r="AZ156" s="5">
        <f t="shared" ca="1" si="849"/>
        <v>0</v>
      </c>
      <c r="BA156" s="5">
        <f t="shared" ca="1" si="850"/>
        <v>-9.6300000000001091</v>
      </c>
      <c r="BB156" s="5">
        <f t="shared" ca="1" si="851"/>
        <v>0</v>
      </c>
      <c r="BC156" s="5">
        <f t="shared" ca="1" si="852"/>
        <v>1956.1999999999971</v>
      </c>
      <c r="BD156" s="5">
        <f t="shared" ca="1" si="853"/>
        <v>0</v>
      </c>
      <c r="BE156" s="5">
        <f t="shared" ca="1" si="854"/>
        <v>0</v>
      </c>
      <c r="BF156" s="5">
        <f t="shared" ca="1" si="855"/>
        <v>0</v>
      </c>
      <c r="BG156" s="5">
        <f t="shared" ca="1" si="856"/>
        <v>0</v>
      </c>
      <c r="BH156" s="5">
        <f t="shared" ca="1" si="788"/>
        <v>-17.830000000000155</v>
      </c>
      <c r="BI156" s="5">
        <f t="shared" ca="1" si="789"/>
        <v>-17.826999999999998</v>
      </c>
      <c r="BJ156" s="5">
        <f t="shared" ca="1" si="790"/>
        <v>0</v>
      </c>
      <c r="BK156" s="5">
        <f t="shared" ca="1" si="791"/>
        <v>0</v>
      </c>
      <c r="BL156" s="5">
        <f t="shared" ca="1" si="792"/>
        <v>0</v>
      </c>
      <c r="BM156" s="5">
        <f t="shared" ca="1" si="793"/>
        <v>0</v>
      </c>
      <c r="BN156" s="5">
        <f t="shared" ca="1" si="794"/>
        <v>0</v>
      </c>
      <c r="BO156" s="5">
        <f t="shared" ca="1" si="795"/>
        <v>0</v>
      </c>
      <c r="BP156" s="5">
        <f t="shared" ca="1" si="796"/>
        <v>0</v>
      </c>
      <c r="BQ156" s="5">
        <f t="shared" ca="1" si="797"/>
        <v>0</v>
      </c>
      <c r="BR156" s="5">
        <f t="shared" ca="1" si="798"/>
        <v>0</v>
      </c>
      <c r="BS156" s="5">
        <f t="shared" ca="1" si="798"/>
        <v>0</v>
      </c>
      <c r="BT156" s="37">
        <f t="shared" ca="1" si="799"/>
        <v>2.9329999999999927</v>
      </c>
      <c r="BU156" s="37">
        <f t="shared" ca="1" si="800"/>
        <v>-0.14580000000000037</v>
      </c>
      <c r="BV156" s="37">
        <f t="shared" ca="1" si="801"/>
        <v>0.36019999999999897</v>
      </c>
      <c r="BW156" s="37">
        <f t="shared" ca="1" si="802"/>
        <v>0.10379999999999967</v>
      </c>
      <c r="BX156" s="37">
        <f t="shared" ca="1" si="803"/>
        <v>0</v>
      </c>
      <c r="BY156" s="37">
        <f t="shared" ca="1" si="804"/>
        <v>-9.3099999999999294E-3</v>
      </c>
      <c r="BZ156" s="37">
        <f t="shared" ca="1" si="805"/>
        <v>0</v>
      </c>
      <c r="CA156" s="19">
        <f t="shared" ca="1" si="806"/>
        <v>2.6243000000000052</v>
      </c>
      <c r="CB156" s="33">
        <f t="shared" ca="1" si="857"/>
        <v>28.897019187317561</v>
      </c>
      <c r="CC156" s="33">
        <f t="shared" ca="1" si="858"/>
        <v>28.664011138659209</v>
      </c>
      <c r="CD156" s="24">
        <f t="shared" ca="1" si="807"/>
        <v>8.1289407658683699E-3</v>
      </c>
      <c r="CE156" s="34">
        <f t="shared" ca="1" si="808"/>
        <v>137.529</v>
      </c>
      <c r="CF156" s="34">
        <f t="shared" ca="1" si="809"/>
        <v>134.596</v>
      </c>
      <c r="CG156" s="45">
        <f t="shared" ca="1" si="810"/>
        <v>2.1791137923860983E-2</v>
      </c>
      <c r="CH156" s="5"/>
      <c r="CJ156" s="5">
        <f t="shared" ca="1" si="874"/>
        <v>48</v>
      </c>
      <c r="CK156" s="5">
        <f t="shared" ca="1" si="875"/>
        <v>46</v>
      </c>
      <c r="CL156" s="63">
        <f t="shared" ca="1" si="811"/>
        <v>4.166666666666663E-2</v>
      </c>
      <c r="CO156" s="5">
        <f t="shared" ca="1" si="740"/>
        <v>207008</v>
      </c>
      <c r="CP156" s="5">
        <f t="shared" ca="1" si="740"/>
        <v>0</v>
      </c>
      <c r="CQ156" s="5">
        <f t="shared" ca="1" si="740"/>
        <v>13275.6</v>
      </c>
      <c r="CR156" s="5">
        <f t="shared" ca="1" si="740"/>
        <v>70571.5</v>
      </c>
      <c r="CS156" s="5">
        <f t="shared" ca="1" si="740"/>
        <v>0</v>
      </c>
      <c r="CT156" s="5">
        <f t="shared" ca="1" si="740"/>
        <v>0</v>
      </c>
      <c r="CU156" s="5">
        <f t="shared" ca="1" si="740"/>
        <v>0</v>
      </c>
      <c r="CV156" s="5">
        <f t="shared" ca="1" si="740"/>
        <v>45321.1</v>
      </c>
      <c r="CW156" s="5">
        <f t="shared" ca="1" si="740"/>
        <v>77659.399999999994</v>
      </c>
      <c r="CX156" s="5">
        <f t="shared" ca="1" si="740"/>
        <v>0</v>
      </c>
      <c r="CY156" s="5">
        <f t="shared" ca="1" si="740"/>
        <v>180.25</v>
      </c>
      <c r="CZ156" s="5">
        <f t="shared" ca="1" si="740"/>
        <v>0</v>
      </c>
      <c r="DA156" s="5"/>
      <c r="DB156" s="5">
        <f t="shared" ca="1" si="741"/>
        <v>650.97400000000005</v>
      </c>
      <c r="DC156" s="5">
        <f t="shared" ca="1" si="741"/>
        <v>81.191800000000001</v>
      </c>
      <c r="DD156" s="5">
        <f t="shared" ca="1" si="741"/>
        <v>0</v>
      </c>
      <c r="DE156" s="5">
        <f t="shared" ca="1" si="741"/>
        <v>0</v>
      </c>
      <c r="DF156" s="5">
        <f t="shared" ca="1" si="741"/>
        <v>0</v>
      </c>
      <c r="DG156" s="5">
        <f t="shared" ca="1" si="741"/>
        <v>0</v>
      </c>
      <c r="DH156" s="5">
        <f t="shared" ca="1" si="741"/>
        <v>569.78200000000004</v>
      </c>
      <c r="DI156" s="5">
        <f t="shared" ca="1" si="741"/>
        <v>0</v>
      </c>
      <c r="DJ156" s="5">
        <f t="shared" ca="1" si="741"/>
        <v>0</v>
      </c>
      <c r="DK156" s="5">
        <f t="shared" ca="1" si="741"/>
        <v>0</v>
      </c>
      <c r="DL156" s="5">
        <f t="shared" ca="1" si="741"/>
        <v>0</v>
      </c>
      <c r="DM156" s="5">
        <f t="shared" ca="1" si="741"/>
        <v>0</v>
      </c>
      <c r="DN156" s="5"/>
      <c r="DO156" s="5">
        <f t="shared" ca="1" si="746"/>
        <v>178.47200000000001</v>
      </c>
      <c r="DP156" s="5">
        <f t="shared" ca="1" si="746"/>
        <v>0.67653799999999997</v>
      </c>
      <c r="DQ156" s="5">
        <f t="shared" ca="1" si="746"/>
        <v>29.027999999999999</v>
      </c>
      <c r="DR156" s="5">
        <f t="shared" ca="1" si="746"/>
        <v>84.834900000000005</v>
      </c>
      <c r="DS156" s="5">
        <f t="shared" ca="1" si="746"/>
        <v>0</v>
      </c>
      <c r="DT156" s="5">
        <f t="shared" ca="1" si="746"/>
        <v>0</v>
      </c>
      <c r="DU156" s="5">
        <f t="shared" ca="1" si="746"/>
        <v>4.2135699999999998</v>
      </c>
      <c r="DV156" s="5">
        <f t="shared" ca="1" si="746"/>
        <v>59.719099999999997</v>
      </c>
      <c r="DW156" s="5"/>
      <c r="DX156" s="19">
        <f t="shared" ca="1" si="812"/>
        <v>31.405184850446403</v>
      </c>
      <c r="DY156" s="19">
        <f t="shared" ca="1" si="813"/>
        <v>0.33054378315440641</v>
      </c>
      <c r="DZ156" s="19">
        <f t="shared" ca="1" si="814"/>
        <v>1.8440810484018713</v>
      </c>
      <c r="EA156" s="19">
        <f t="shared" ca="1" si="815"/>
        <v>9.8029140458655455</v>
      </c>
      <c r="EB156" s="19">
        <f t="shared" ca="1" si="816"/>
        <v>0</v>
      </c>
      <c r="EC156" s="19">
        <f t="shared" ca="1" si="817"/>
        <v>0</v>
      </c>
      <c r="ED156" s="19">
        <f t="shared" ca="1" si="818"/>
        <v>2.3196664916073302</v>
      </c>
      <c r="EE156" s="19">
        <f t="shared" ca="1" si="819"/>
        <v>6.2954428879090996</v>
      </c>
      <c r="EF156" s="19">
        <f t="shared" ca="1" si="820"/>
        <v>10.787476857562766</v>
      </c>
      <c r="EG156" s="19">
        <f t="shared" ca="1" si="821"/>
        <v>0</v>
      </c>
      <c r="EH156" s="19">
        <f t="shared" ca="1" si="822"/>
        <v>2.5038085583660045E-2</v>
      </c>
      <c r="EI156" s="5"/>
      <c r="EJ156" s="5"/>
      <c r="EK156" s="5"/>
      <c r="EL156" s="5">
        <f t="shared" ca="1" si="859"/>
        <v>204948</v>
      </c>
      <c r="EM156" s="5">
        <f t="shared" ca="1" si="859"/>
        <v>0</v>
      </c>
      <c r="EN156" s="5">
        <f t="shared" ca="1" si="859"/>
        <v>13163.7</v>
      </c>
      <c r="EO156" s="5">
        <f t="shared" ca="1" si="859"/>
        <v>70571.5</v>
      </c>
      <c r="EP156" s="5">
        <f t="shared" ca="1" si="859"/>
        <v>0</v>
      </c>
      <c r="EQ156" s="5">
        <f t="shared" ca="1" si="859"/>
        <v>0</v>
      </c>
      <c r="ER156" s="5">
        <f t="shared" ca="1" si="859"/>
        <v>0</v>
      </c>
      <c r="ES156" s="5">
        <f t="shared" ca="1" si="859"/>
        <v>43373.4</v>
      </c>
      <c r="ET156" s="5">
        <f t="shared" ca="1" si="859"/>
        <v>77659.399999999994</v>
      </c>
      <c r="EU156" s="5">
        <f t="shared" ca="1" si="859"/>
        <v>0</v>
      </c>
      <c r="EV156" s="5">
        <f t="shared" ca="1" si="859"/>
        <v>180.25</v>
      </c>
      <c r="EW156" s="5">
        <f t="shared" ca="1" si="859"/>
        <v>0</v>
      </c>
      <c r="EX156" s="5"/>
      <c r="EY156" s="5">
        <f t="shared" ca="1" si="860"/>
        <v>652.34400000000005</v>
      </c>
      <c r="EZ156" s="5">
        <f t="shared" ca="1" si="860"/>
        <v>82.561599999999999</v>
      </c>
      <c r="FA156" s="5">
        <f t="shared" ca="1" si="860"/>
        <v>0</v>
      </c>
      <c r="FB156" s="5">
        <f t="shared" ca="1" si="860"/>
        <v>0</v>
      </c>
      <c r="FC156" s="5">
        <f t="shared" ca="1" si="860"/>
        <v>0</v>
      </c>
      <c r="FD156" s="5">
        <f t="shared" ca="1" si="860"/>
        <v>0</v>
      </c>
      <c r="FE156" s="5">
        <f t="shared" ca="1" si="860"/>
        <v>569.78200000000004</v>
      </c>
      <c r="FF156" s="5">
        <f t="shared" ca="1" si="860"/>
        <v>0</v>
      </c>
      <c r="FG156" s="5">
        <f t="shared" ca="1" si="860"/>
        <v>0</v>
      </c>
      <c r="FH156" s="5">
        <f t="shared" ca="1" si="860"/>
        <v>0</v>
      </c>
      <c r="FI156" s="5">
        <f t="shared" ca="1" si="860"/>
        <v>0</v>
      </c>
      <c r="FJ156" s="5">
        <f t="shared" ca="1" si="860"/>
        <v>0</v>
      </c>
      <c r="FK156" s="5"/>
      <c r="FL156" s="5">
        <f t="shared" ca="1" si="742"/>
        <v>175.62799999999999</v>
      </c>
      <c r="FM156" s="5">
        <f t="shared" ca="1" si="742"/>
        <v>0.68800099999999997</v>
      </c>
      <c r="FN156" s="5">
        <f t="shared" ca="1" si="742"/>
        <v>28.773399999999999</v>
      </c>
      <c r="FO156" s="5">
        <f t="shared" ca="1" si="742"/>
        <v>84.834900000000005</v>
      </c>
      <c r="FP156" s="5">
        <f t="shared" ca="1" si="742"/>
        <v>0</v>
      </c>
      <c r="FQ156" s="5">
        <f t="shared" ca="1" si="742"/>
        <v>0</v>
      </c>
      <c r="FR156" s="5">
        <f t="shared" ca="1" si="742"/>
        <v>4.2135699999999998</v>
      </c>
      <c r="FS156" s="5">
        <f t="shared" ca="1" si="742"/>
        <v>57.118200000000002</v>
      </c>
      <c r="FT156" s="5"/>
      <c r="FU156" s="19">
        <f t="shared" ca="1" si="823"/>
        <v>31.124612772817766</v>
      </c>
      <c r="FV156" s="19">
        <f t="shared" ca="1" si="824"/>
        <v>0.33612044082383741</v>
      </c>
      <c r="FW156" s="19">
        <f t="shared" ca="1" si="825"/>
        <v>1.8285372937454965</v>
      </c>
      <c r="FX156" s="19">
        <f t="shared" ca="1" si="826"/>
        <v>9.8029140458655455</v>
      </c>
      <c r="FY156" s="19">
        <f t="shared" ca="1" si="827"/>
        <v>0</v>
      </c>
      <c r="FZ156" s="19">
        <f t="shared" ca="1" si="828"/>
        <v>0</v>
      </c>
      <c r="GA156" s="19">
        <f t="shared" ca="1" si="829"/>
        <v>2.3196664916073302</v>
      </c>
      <c r="GB156" s="19">
        <f t="shared" ca="1" si="830"/>
        <v>6.0248926560572569</v>
      </c>
      <c r="GC156" s="19">
        <f t="shared" ca="1" si="831"/>
        <v>10.787476857562766</v>
      </c>
      <c r="GD156" s="19">
        <f t="shared" ca="1" si="832"/>
        <v>0</v>
      </c>
      <c r="GE156" s="19">
        <f t="shared" ca="1" si="833"/>
        <v>2.5038085583660045E-2</v>
      </c>
      <c r="GF156" s="5"/>
      <c r="GG156" s="5"/>
      <c r="GH156" s="5"/>
      <c r="GI156" s="5">
        <f t="shared" ca="1" si="743"/>
        <v>167831</v>
      </c>
      <c r="GJ156" s="5">
        <f t="shared" ca="1" si="743"/>
        <v>4.2736499999999999</v>
      </c>
      <c r="GK156" s="5">
        <f t="shared" ca="1" si="743"/>
        <v>28757.9</v>
      </c>
      <c r="GL156" s="5">
        <f t="shared" ca="1" si="743"/>
        <v>14420.7</v>
      </c>
      <c r="GM156" s="5">
        <f t="shared" ca="1" si="743"/>
        <v>0</v>
      </c>
      <c r="GN156" s="5">
        <f t="shared" ca="1" si="743"/>
        <v>1118.83</v>
      </c>
      <c r="GO156" s="5">
        <f t="shared" ca="1" si="743"/>
        <v>0</v>
      </c>
      <c r="GP156" s="5">
        <f t="shared" ca="1" si="743"/>
        <v>45489.599999999999</v>
      </c>
      <c r="GQ156" s="5">
        <f t="shared" ca="1" si="743"/>
        <v>77659.399999999994</v>
      </c>
      <c r="GR156" s="5">
        <f t="shared" ca="1" si="743"/>
        <v>0</v>
      </c>
      <c r="GS156" s="5">
        <f t="shared" ca="1" si="743"/>
        <v>379.815</v>
      </c>
      <c r="GT156" s="5">
        <f t="shared" ca="1" si="743"/>
        <v>0</v>
      </c>
      <c r="GU156" s="5"/>
      <c r="GV156" s="5">
        <f t="shared" ca="1" si="744"/>
        <v>1371.61</v>
      </c>
      <c r="GW156" s="5">
        <f t="shared" ca="1" si="744"/>
        <v>754.46799999999996</v>
      </c>
      <c r="GX156" s="5">
        <f t="shared" ca="1" si="744"/>
        <v>0</v>
      </c>
      <c r="GY156" s="5">
        <f t="shared" ca="1" si="744"/>
        <v>0</v>
      </c>
      <c r="GZ156" s="5">
        <f t="shared" ca="1" si="744"/>
        <v>0</v>
      </c>
      <c r="HA156" s="5">
        <f t="shared" ca="1" si="744"/>
        <v>0</v>
      </c>
      <c r="HB156" s="5">
        <f t="shared" ca="1" si="744"/>
        <v>617.14099999999996</v>
      </c>
      <c r="HC156" s="5">
        <f t="shared" ca="1" si="744"/>
        <v>0</v>
      </c>
      <c r="HD156" s="5">
        <f t="shared" ca="1" si="744"/>
        <v>0</v>
      </c>
      <c r="HE156" s="5">
        <f t="shared" ca="1" si="744"/>
        <v>0</v>
      </c>
      <c r="HF156" s="5">
        <f t="shared" ca="1" si="744"/>
        <v>0</v>
      </c>
      <c r="HG156" s="5">
        <f t="shared" ca="1" si="744"/>
        <v>0</v>
      </c>
      <c r="HH156" s="5"/>
      <c r="HI156" s="5">
        <f t="shared" ca="1" si="747"/>
        <v>137.529</v>
      </c>
      <c r="HJ156" s="5">
        <f t="shared" ca="1" si="747"/>
        <v>6.3002799999999999</v>
      </c>
      <c r="HK156" s="5">
        <f t="shared" ca="1" si="747"/>
        <v>47.814700000000002</v>
      </c>
      <c r="HL156" s="5">
        <f t="shared" ca="1" si="747"/>
        <v>17.563500000000001</v>
      </c>
      <c r="HM156" s="5">
        <f t="shared" ca="1" si="747"/>
        <v>0</v>
      </c>
      <c r="HN156" s="5">
        <f t="shared" ca="1" si="747"/>
        <v>1.09917</v>
      </c>
      <c r="HO156" s="5">
        <f t="shared" ca="1" si="747"/>
        <v>4.56372</v>
      </c>
      <c r="HP156" s="5">
        <f t="shared" ca="1" si="747"/>
        <v>60.188000000000002</v>
      </c>
      <c r="HQ156" s="5"/>
      <c r="HR156" s="19">
        <f t="shared" ca="1" si="861"/>
        <v>28.897019187317561</v>
      </c>
      <c r="HS156" s="19">
        <f t="shared" ca="1" si="862"/>
        <v>3.0721440572973289</v>
      </c>
      <c r="HT156" s="19">
        <f t="shared" ca="1" si="863"/>
        <v>3.9946893836689998</v>
      </c>
      <c r="HU156" s="19">
        <f t="shared" ca="1" si="864"/>
        <v>2.003144081976624</v>
      </c>
      <c r="HV156" s="19">
        <f t="shared" ca="1" si="865"/>
        <v>0</v>
      </c>
      <c r="HW156" s="19">
        <f t="shared" ca="1" si="866"/>
        <v>0.1554139322805346</v>
      </c>
      <c r="HX156" s="19">
        <f t="shared" ca="1" si="867"/>
        <v>2.512471959972479</v>
      </c>
      <c r="HY156" s="19">
        <f t="shared" ca="1" si="868"/>
        <v>6.3188488098000661</v>
      </c>
      <c r="HZ156" s="19">
        <f t="shared" ca="1" si="869"/>
        <v>10.787476857562766</v>
      </c>
      <c r="IA156" s="19">
        <f t="shared" ca="1" si="870"/>
        <v>0</v>
      </c>
      <c r="IB156" s="19">
        <f t="shared" ca="1" si="871"/>
        <v>5.2759170463011595E-2</v>
      </c>
      <c r="IC156" s="5"/>
      <c r="ID156" s="5"/>
      <c r="IE156" s="5"/>
      <c r="IF156" s="5">
        <f t="shared" ca="1" si="872"/>
        <v>165631</v>
      </c>
      <c r="IG156" s="5">
        <f t="shared" ca="1" si="872"/>
        <v>4.3817000000000004</v>
      </c>
      <c r="IH156" s="5">
        <f t="shared" ca="1" si="872"/>
        <v>28579.599999999999</v>
      </c>
      <c r="II156" s="5">
        <f t="shared" ca="1" si="872"/>
        <v>14346.4</v>
      </c>
      <c r="IJ156" s="5">
        <f t="shared" ca="1" si="872"/>
        <v>0</v>
      </c>
      <c r="IK156" s="5">
        <f t="shared" ca="1" si="872"/>
        <v>1128.46</v>
      </c>
      <c r="IL156" s="5">
        <f t="shared" ca="1" si="872"/>
        <v>0</v>
      </c>
      <c r="IM156" s="5">
        <f t="shared" ca="1" si="872"/>
        <v>43533.4</v>
      </c>
      <c r="IN156" s="5">
        <f t="shared" ca="1" si="872"/>
        <v>77659.399999999994</v>
      </c>
      <c r="IO156" s="5">
        <f t="shared" ca="1" si="872"/>
        <v>0</v>
      </c>
      <c r="IP156" s="5">
        <f t="shared" ca="1" si="872"/>
        <v>379.815</v>
      </c>
      <c r="IQ156" s="5">
        <f t="shared" ca="1" si="872"/>
        <v>0</v>
      </c>
      <c r="IR156" s="5"/>
      <c r="IS156" s="5">
        <f t="shared" ca="1" si="873"/>
        <v>1389.44</v>
      </c>
      <c r="IT156" s="5">
        <f t="shared" ca="1" si="873"/>
        <v>772.29499999999996</v>
      </c>
      <c r="IU156" s="5">
        <f t="shared" ca="1" si="873"/>
        <v>0</v>
      </c>
      <c r="IV156" s="5">
        <f t="shared" ca="1" si="873"/>
        <v>0</v>
      </c>
      <c r="IW156" s="5">
        <f t="shared" ca="1" si="873"/>
        <v>0</v>
      </c>
      <c r="IX156" s="5">
        <f t="shared" ca="1" si="873"/>
        <v>0</v>
      </c>
      <c r="IY156" s="5">
        <f t="shared" ca="1" si="873"/>
        <v>617.14099999999996</v>
      </c>
      <c r="IZ156" s="5">
        <f t="shared" ca="1" si="873"/>
        <v>0</v>
      </c>
      <c r="JA156" s="5">
        <f t="shared" ca="1" si="873"/>
        <v>0</v>
      </c>
      <c r="JB156" s="5">
        <f t="shared" ca="1" si="873"/>
        <v>0</v>
      </c>
      <c r="JC156" s="5">
        <f t="shared" ca="1" si="873"/>
        <v>0</v>
      </c>
      <c r="JD156" s="5">
        <f t="shared" ca="1" si="873"/>
        <v>0</v>
      </c>
      <c r="JE156" s="5"/>
      <c r="JF156" s="5">
        <f t="shared" ca="1" si="745"/>
        <v>134.596</v>
      </c>
      <c r="JG156" s="5">
        <f t="shared" ca="1" si="745"/>
        <v>6.4460800000000003</v>
      </c>
      <c r="JH156" s="5">
        <f t="shared" ca="1" si="745"/>
        <v>47.454500000000003</v>
      </c>
      <c r="JI156" s="5">
        <f t="shared" ca="1" si="745"/>
        <v>17.459700000000002</v>
      </c>
      <c r="JJ156" s="5">
        <f t="shared" ca="1" si="745"/>
        <v>0</v>
      </c>
      <c r="JK156" s="5">
        <f t="shared" ca="1" si="745"/>
        <v>1.1084799999999999</v>
      </c>
      <c r="JL156" s="5">
        <f t="shared" ca="1" si="745"/>
        <v>4.56372</v>
      </c>
      <c r="JM156" s="5">
        <f t="shared" ca="1" si="745"/>
        <v>57.563699999999997</v>
      </c>
      <c r="JN156" s="5"/>
      <c r="JO156" s="19">
        <f t="shared" ca="1" si="834"/>
        <v>28.664011138659209</v>
      </c>
      <c r="JP156" s="19">
        <f t="shared" ca="1" si="835"/>
        <v>3.1447354104490071</v>
      </c>
      <c r="JQ156" s="19">
        <f t="shared" ca="1" si="836"/>
        <v>3.9699221678045524</v>
      </c>
      <c r="JR156" s="19">
        <f t="shared" ca="1" si="837"/>
        <v>1.992823251136868</v>
      </c>
      <c r="JS156" s="19">
        <f t="shared" ca="1" si="838"/>
        <v>0</v>
      </c>
      <c r="JT156" s="19">
        <f t="shared" ca="1" si="839"/>
        <v>0.15675161197080173</v>
      </c>
      <c r="JU156" s="19">
        <f t="shared" ca="1" si="840"/>
        <v>2.512471959972479</v>
      </c>
      <c r="JV156" s="19">
        <f t="shared" ca="1" si="841"/>
        <v>6.0471178637875518</v>
      </c>
      <c r="JW156" s="19">
        <f t="shared" ca="1" si="842"/>
        <v>10.787476857562766</v>
      </c>
      <c r="JX156" s="19">
        <f t="shared" ca="1" si="843"/>
        <v>0</v>
      </c>
      <c r="JY156" s="19">
        <f t="shared" ca="1" si="844"/>
        <v>5.2759170463011595E-2</v>
      </c>
    </row>
    <row r="157" spans="1:285" ht="15" customHeight="1" x14ac:dyDescent="0.25">
      <c r="A157" s="5">
        <f>IF('Old Results'!E137='New Results'!E137,'New Results'!E137,"0")</f>
        <v>24563.1</v>
      </c>
      <c r="B157" s="5">
        <f t="shared" si="750"/>
        <v>0</v>
      </c>
      <c r="C157" s="27">
        <f t="shared" si="748"/>
        <v>136</v>
      </c>
      <c r="D157" s="41" t="str">
        <f>'Old Results'!C137</f>
        <v>0506107-RetlMed-Daylighting SRR4.67</v>
      </c>
      <c r="E157" s="41" t="str">
        <f>'New Results'!C137</f>
        <v>0506107-RetlMed-Daylighting SRR4.67</v>
      </c>
      <c r="F157" s="5">
        <f t="shared" ca="1" si="751"/>
        <v>1841</v>
      </c>
      <c r="G157" s="5">
        <f t="shared" ca="1" si="752"/>
        <v>0</v>
      </c>
      <c r="H157" s="5">
        <f t="shared" ca="1" si="753"/>
        <v>107.89999999999964</v>
      </c>
      <c r="I157" s="5">
        <f t="shared" ca="1" si="754"/>
        <v>0</v>
      </c>
      <c r="J157" s="5">
        <f t="shared" ca="1" si="755"/>
        <v>0</v>
      </c>
      <c r="K157" s="5">
        <f t="shared" ca="1" si="756"/>
        <v>0</v>
      </c>
      <c r="L157" s="5">
        <f t="shared" ca="1" si="757"/>
        <v>0</v>
      </c>
      <c r="M157" s="5">
        <f t="shared" ca="1" si="758"/>
        <v>1733.1999999999971</v>
      </c>
      <c r="N157" s="5">
        <f t="shared" ca="1" si="759"/>
        <v>0</v>
      </c>
      <c r="O157" s="5">
        <f t="shared" ca="1" si="760"/>
        <v>0</v>
      </c>
      <c r="P157" s="5">
        <f t="shared" ca="1" si="761"/>
        <v>0</v>
      </c>
      <c r="Q157" s="5">
        <f t="shared" ca="1" si="761"/>
        <v>0</v>
      </c>
      <c r="R157" s="5">
        <f t="shared" ca="1" si="762"/>
        <v>-1.7729999999999109</v>
      </c>
      <c r="S157" s="5">
        <f t="shared" ca="1" si="763"/>
        <v>-1.7727999999999895</v>
      </c>
      <c r="T157" s="5">
        <f t="shared" ca="1" si="764"/>
        <v>0</v>
      </c>
      <c r="U157" s="5">
        <f t="shared" ca="1" si="765"/>
        <v>0</v>
      </c>
      <c r="V157" s="5">
        <f t="shared" ca="1" si="766"/>
        <v>0</v>
      </c>
      <c r="W157" s="5">
        <f t="shared" ca="1" si="767"/>
        <v>0</v>
      </c>
      <c r="X157" s="5">
        <f t="shared" ca="1" si="768"/>
        <v>0</v>
      </c>
      <c r="Y157" s="5">
        <f t="shared" ca="1" si="769"/>
        <v>0</v>
      </c>
      <c r="Z157" s="5">
        <f t="shared" ca="1" si="770"/>
        <v>0</v>
      </c>
      <c r="AA157" s="5">
        <f t="shared" ca="1" si="771"/>
        <v>0</v>
      </c>
      <c r="AB157" s="5">
        <f t="shared" ca="1" si="772"/>
        <v>0</v>
      </c>
      <c r="AC157" s="5">
        <f t="shared" ca="1" si="772"/>
        <v>0</v>
      </c>
      <c r="AD157" s="37">
        <f t="shared" ca="1" si="773"/>
        <v>2.554000000000002</v>
      </c>
      <c r="AE157" s="37">
        <f t="shared" ca="1" si="774"/>
        <v>-1.4951999999999965E-2</v>
      </c>
      <c r="AF157" s="37">
        <f t="shared" ca="1" si="775"/>
        <v>0.23819999999999908</v>
      </c>
      <c r="AG157" s="37">
        <f t="shared" ca="1" si="776"/>
        <v>0</v>
      </c>
      <c r="AH157" s="37">
        <f t="shared" ca="1" si="777"/>
        <v>0</v>
      </c>
      <c r="AI157" s="37">
        <f t="shared" ca="1" si="778"/>
        <v>0</v>
      </c>
      <c r="AJ157" s="37">
        <f t="shared" ca="1" si="779"/>
        <v>0</v>
      </c>
      <c r="AK157" s="37">
        <f t="shared" ca="1" si="780"/>
        <v>2.3307000000000002</v>
      </c>
      <c r="AL157" s="33">
        <f t="shared" ca="1" si="781"/>
        <v>31.095272502249308</v>
      </c>
      <c r="AM157" s="33">
        <f t="shared" ca="1" si="782"/>
        <v>30.846761850092211</v>
      </c>
      <c r="AN157" s="24">
        <f t="shared" ca="1" si="783"/>
        <v>8.0562962610078569E-3</v>
      </c>
      <c r="AO157" s="34">
        <f t="shared" ca="1" si="784"/>
        <v>175.506</v>
      </c>
      <c r="AP157" s="34">
        <f t="shared" ca="1" si="785"/>
        <v>172.952</v>
      </c>
      <c r="AQ157" s="45">
        <f t="shared" ca="1" si="786"/>
        <v>1.4767103011240125E-2</v>
      </c>
      <c r="AR157" s="34">
        <f t="shared" ca="1" si="629"/>
        <v>-42.7</v>
      </c>
      <c r="AS157" s="34">
        <f t="shared" ca="1" si="630"/>
        <v>-42.6</v>
      </c>
      <c r="AT157" s="47">
        <f t="shared" ca="1" si="787"/>
        <v>2.3474178403756203E-3</v>
      </c>
      <c r="AU157" s="5"/>
      <c r="AV157" s="5">
        <f t="shared" ca="1" si="845"/>
        <v>1858</v>
      </c>
      <c r="AW157" s="5">
        <f t="shared" ca="1" si="846"/>
        <v>-9.3560000000000088E-2</v>
      </c>
      <c r="AX157" s="5">
        <f t="shared" ca="1" si="847"/>
        <v>159.20000000000073</v>
      </c>
      <c r="AY157" s="5">
        <f t="shared" ca="1" si="848"/>
        <v>65.700000000000728</v>
      </c>
      <c r="AZ157" s="5">
        <f t="shared" ca="1" si="849"/>
        <v>0</v>
      </c>
      <c r="BA157" s="5">
        <f t="shared" ca="1" si="850"/>
        <v>-6.7799999999999727</v>
      </c>
      <c r="BB157" s="5">
        <f t="shared" ca="1" si="851"/>
        <v>0</v>
      </c>
      <c r="BC157" s="5">
        <f t="shared" ca="1" si="852"/>
        <v>1639.2999999999956</v>
      </c>
      <c r="BD157" s="5">
        <f t="shared" ca="1" si="853"/>
        <v>0</v>
      </c>
      <c r="BE157" s="5">
        <f t="shared" ca="1" si="854"/>
        <v>0</v>
      </c>
      <c r="BF157" s="5">
        <f t="shared" ca="1" si="855"/>
        <v>0</v>
      </c>
      <c r="BG157" s="5">
        <f t="shared" ca="1" si="856"/>
        <v>0</v>
      </c>
      <c r="BH157" s="5">
        <f t="shared" ca="1" si="788"/>
        <v>-15.340000000000146</v>
      </c>
      <c r="BI157" s="5">
        <f t="shared" ca="1" si="789"/>
        <v>-15.344999999999914</v>
      </c>
      <c r="BJ157" s="5">
        <f t="shared" ca="1" si="790"/>
        <v>0</v>
      </c>
      <c r="BK157" s="5">
        <f t="shared" ca="1" si="791"/>
        <v>0</v>
      </c>
      <c r="BL157" s="5">
        <f t="shared" ca="1" si="792"/>
        <v>0</v>
      </c>
      <c r="BM157" s="5">
        <f t="shared" ca="1" si="793"/>
        <v>0</v>
      </c>
      <c r="BN157" s="5">
        <f t="shared" ca="1" si="794"/>
        <v>0</v>
      </c>
      <c r="BO157" s="5">
        <f t="shared" ca="1" si="795"/>
        <v>0</v>
      </c>
      <c r="BP157" s="5">
        <f t="shared" ca="1" si="796"/>
        <v>0</v>
      </c>
      <c r="BQ157" s="5">
        <f t="shared" ca="1" si="797"/>
        <v>0</v>
      </c>
      <c r="BR157" s="5">
        <f t="shared" ca="1" si="798"/>
        <v>0</v>
      </c>
      <c r="BS157" s="5">
        <f t="shared" ca="1" si="798"/>
        <v>0</v>
      </c>
      <c r="BT157" s="37">
        <f t="shared" ca="1" si="799"/>
        <v>2.5159999999999911</v>
      </c>
      <c r="BU157" s="37">
        <f t="shared" ca="1" si="800"/>
        <v>-0.12568000000000001</v>
      </c>
      <c r="BV157" s="37">
        <f t="shared" ca="1" si="801"/>
        <v>0.3224000000000018</v>
      </c>
      <c r="BW157" s="37">
        <f t="shared" ca="1" si="802"/>
        <v>9.1699999999999449E-2</v>
      </c>
      <c r="BX157" s="37">
        <f t="shared" ca="1" si="803"/>
        <v>0</v>
      </c>
      <c r="BY157" s="37">
        <f t="shared" ca="1" si="804"/>
        <v>-6.5899999999998737E-3</v>
      </c>
      <c r="BZ157" s="37">
        <f t="shared" ca="1" si="805"/>
        <v>0</v>
      </c>
      <c r="CA157" s="19">
        <f t="shared" ca="1" si="806"/>
        <v>2.2336999999999989</v>
      </c>
      <c r="CB157" s="33">
        <f t="shared" ca="1" si="857"/>
        <v>28.518498235157612</v>
      </c>
      <c r="CC157" s="33">
        <f t="shared" ca="1" si="858"/>
        <v>28.322859411067824</v>
      </c>
      <c r="CD157" s="24">
        <f t="shared" ca="1" si="807"/>
        <v>6.9074531370705034E-3</v>
      </c>
      <c r="CE157" s="34">
        <f t="shared" ca="1" si="808"/>
        <v>132.834</v>
      </c>
      <c r="CF157" s="34">
        <f t="shared" ca="1" si="809"/>
        <v>130.31800000000001</v>
      </c>
      <c r="CG157" s="45">
        <f t="shared" ca="1" si="810"/>
        <v>1.9306619193050774E-2</v>
      </c>
      <c r="CH157" s="5"/>
      <c r="CJ157" s="5">
        <f t="shared" ca="1" si="874"/>
        <v>48</v>
      </c>
      <c r="CK157" s="5">
        <f t="shared" ca="1" si="875"/>
        <v>43</v>
      </c>
      <c r="CL157" s="63">
        <f t="shared" ca="1" si="811"/>
        <v>0.10416666666666663</v>
      </c>
      <c r="CO157" s="5">
        <f t="shared" ca="1" si="740"/>
        <v>204349</v>
      </c>
      <c r="CP157" s="5">
        <f t="shared" ca="1" si="740"/>
        <v>0</v>
      </c>
      <c r="CQ157" s="5">
        <f t="shared" ca="1" si="740"/>
        <v>14908</v>
      </c>
      <c r="CR157" s="5">
        <f t="shared" ca="1" si="740"/>
        <v>70571.5</v>
      </c>
      <c r="CS157" s="5">
        <f t="shared" ca="1" si="740"/>
        <v>0</v>
      </c>
      <c r="CT157" s="5">
        <f t="shared" ca="1" si="740"/>
        <v>0</v>
      </c>
      <c r="CU157" s="5">
        <f t="shared" ca="1" si="740"/>
        <v>0</v>
      </c>
      <c r="CV157" s="5">
        <f t="shared" ca="1" si="740"/>
        <v>41030.199999999997</v>
      </c>
      <c r="CW157" s="5">
        <f t="shared" ca="1" si="740"/>
        <v>77659.399999999994</v>
      </c>
      <c r="CX157" s="5">
        <f t="shared" ca="1" si="740"/>
        <v>0</v>
      </c>
      <c r="CY157" s="5">
        <f t="shared" ca="1" si="740"/>
        <v>180.25</v>
      </c>
      <c r="CZ157" s="5">
        <f t="shared" ca="1" si="740"/>
        <v>0</v>
      </c>
      <c r="DA157" s="5"/>
      <c r="DB157" s="5">
        <f t="shared" ca="1" si="741"/>
        <v>665.57500000000005</v>
      </c>
      <c r="DC157" s="5">
        <f t="shared" ca="1" si="741"/>
        <v>95.793000000000006</v>
      </c>
      <c r="DD157" s="5">
        <f t="shared" ca="1" si="741"/>
        <v>0</v>
      </c>
      <c r="DE157" s="5">
        <f t="shared" ca="1" si="741"/>
        <v>0</v>
      </c>
      <c r="DF157" s="5">
        <f t="shared" ca="1" si="741"/>
        <v>0</v>
      </c>
      <c r="DG157" s="5">
        <f t="shared" ca="1" si="741"/>
        <v>0</v>
      </c>
      <c r="DH157" s="5">
        <f t="shared" ca="1" si="741"/>
        <v>569.78200000000004</v>
      </c>
      <c r="DI157" s="5">
        <f t="shared" ca="1" si="741"/>
        <v>0</v>
      </c>
      <c r="DJ157" s="5">
        <f t="shared" ca="1" si="741"/>
        <v>0</v>
      </c>
      <c r="DK157" s="5">
        <f t="shared" ca="1" si="741"/>
        <v>0</v>
      </c>
      <c r="DL157" s="5">
        <f t="shared" ca="1" si="741"/>
        <v>0</v>
      </c>
      <c r="DM157" s="5">
        <f t="shared" ca="1" si="741"/>
        <v>0</v>
      </c>
      <c r="DN157" s="5"/>
      <c r="DO157" s="5">
        <f t="shared" ca="1" si="746"/>
        <v>175.506</v>
      </c>
      <c r="DP157" s="5">
        <f t="shared" ca="1" si="746"/>
        <v>0.80320800000000003</v>
      </c>
      <c r="DQ157" s="5">
        <f t="shared" ca="1" si="746"/>
        <v>31.338799999999999</v>
      </c>
      <c r="DR157" s="5">
        <f t="shared" ca="1" si="746"/>
        <v>84.834900000000005</v>
      </c>
      <c r="DS157" s="5">
        <f t="shared" ca="1" si="746"/>
        <v>0</v>
      </c>
      <c r="DT157" s="5">
        <f t="shared" ca="1" si="746"/>
        <v>0</v>
      </c>
      <c r="DU157" s="5">
        <f t="shared" ca="1" si="746"/>
        <v>4.2135699999999998</v>
      </c>
      <c r="DV157" s="5">
        <f t="shared" ca="1" si="746"/>
        <v>54.315100000000001</v>
      </c>
      <c r="DW157" s="5"/>
      <c r="DX157" s="19">
        <f t="shared" ca="1" si="812"/>
        <v>31.095272502249308</v>
      </c>
      <c r="DY157" s="19">
        <f t="shared" ca="1" si="813"/>
        <v>0.38998742015462223</v>
      </c>
      <c r="DZ157" s="19">
        <f t="shared" ca="1" si="814"/>
        <v>2.070833730270202</v>
      </c>
      <c r="EA157" s="19">
        <f t="shared" ca="1" si="815"/>
        <v>9.8029140458655455</v>
      </c>
      <c r="EB157" s="19">
        <f t="shared" ca="1" si="816"/>
        <v>0</v>
      </c>
      <c r="EC157" s="19">
        <f t="shared" ca="1" si="817"/>
        <v>0</v>
      </c>
      <c r="ED157" s="19">
        <f t="shared" ca="1" si="818"/>
        <v>2.3196664916073302</v>
      </c>
      <c r="EE157" s="19">
        <f t="shared" ca="1" si="819"/>
        <v>5.6994044888470912</v>
      </c>
      <c r="EF157" s="19">
        <f t="shared" ca="1" si="820"/>
        <v>10.787476857562766</v>
      </c>
      <c r="EG157" s="19">
        <f t="shared" ca="1" si="821"/>
        <v>0</v>
      </c>
      <c r="EH157" s="19">
        <f t="shared" ca="1" si="822"/>
        <v>2.5038085583660045E-2</v>
      </c>
      <c r="EI157" s="5"/>
      <c r="EJ157" s="5"/>
      <c r="EK157" s="5"/>
      <c r="EL157" s="5">
        <f t="shared" ca="1" si="859"/>
        <v>202508</v>
      </c>
      <c r="EM157" s="5">
        <f t="shared" ca="1" si="859"/>
        <v>0</v>
      </c>
      <c r="EN157" s="5">
        <f t="shared" ca="1" si="859"/>
        <v>14800.1</v>
      </c>
      <c r="EO157" s="5">
        <f t="shared" ca="1" si="859"/>
        <v>70571.5</v>
      </c>
      <c r="EP157" s="5">
        <f t="shared" ca="1" si="859"/>
        <v>0</v>
      </c>
      <c r="EQ157" s="5">
        <f t="shared" ca="1" si="859"/>
        <v>0</v>
      </c>
      <c r="ER157" s="5">
        <f t="shared" ca="1" si="859"/>
        <v>0</v>
      </c>
      <c r="ES157" s="5">
        <f t="shared" ca="1" si="859"/>
        <v>39297</v>
      </c>
      <c r="ET157" s="5">
        <f t="shared" ca="1" si="859"/>
        <v>77659.399999999994</v>
      </c>
      <c r="EU157" s="5">
        <f t="shared" ca="1" si="859"/>
        <v>0</v>
      </c>
      <c r="EV157" s="5">
        <f t="shared" ca="1" si="859"/>
        <v>180.25</v>
      </c>
      <c r="EW157" s="5">
        <f t="shared" ca="1" si="859"/>
        <v>0</v>
      </c>
      <c r="EX157" s="5"/>
      <c r="EY157" s="5">
        <f t="shared" ca="1" si="860"/>
        <v>667.34799999999996</v>
      </c>
      <c r="EZ157" s="5">
        <f t="shared" ca="1" si="860"/>
        <v>97.565799999999996</v>
      </c>
      <c r="FA157" s="5">
        <f t="shared" ca="1" si="860"/>
        <v>0</v>
      </c>
      <c r="FB157" s="5">
        <f t="shared" ca="1" si="860"/>
        <v>0</v>
      </c>
      <c r="FC157" s="5">
        <f t="shared" ca="1" si="860"/>
        <v>0</v>
      </c>
      <c r="FD157" s="5">
        <f t="shared" ca="1" si="860"/>
        <v>0</v>
      </c>
      <c r="FE157" s="5">
        <f t="shared" ca="1" si="860"/>
        <v>569.78200000000004</v>
      </c>
      <c r="FF157" s="5">
        <f t="shared" ca="1" si="860"/>
        <v>0</v>
      </c>
      <c r="FG157" s="5">
        <f t="shared" ca="1" si="860"/>
        <v>0</v>
      </c>
      <c r="FH157" s="5">
        <f t="shared" ca="1" si="860"/>
        <v>0</v>
      </c>
      <c r="FI157" s="5">
        <f t="shared" ca="1" si="860"/>
        <v>0</v>
      </c>
      <c r="FJ157" s="5">
        <f t="shared" ca="1" si="860"/>
        <v>0</v>
      </c>
      <c r="FK157" s="5"/>
      <c r="FL157" s="5">
        <f t="shared" ca="1" si="742"/>
        <v>172.952</v>
      </c>
      <c r="FM157" s="5">
        <f t="shared" ca="1" si="742"/>
        <v>0.81816</v>
      </c>
      <c r="FN157" s="5">
        <f t="shared" ca="1" si="742"/>
        <v>31.1006</v>
      </c>
      <c r="FO157" s="5">
        <f t="shared" ca="1" si="742"/>
        <v>84.834900000000005</v>
      </c>
      <c r="FP157" s="5">
        <f t="shared" ca="1" si="742"/>
        <v>0</v>
      </c>
      <c r="FQ157" s="5">
        <f t="shared" ca="1" si="742"/>
        <v>0</v>
      </c>
      <c r="FR157" s="5">
        <f t="shared" ca="1" si="742"/>
        <v>4.2135699999999998</v>
      </c>
      <c r="FS157" s="5">
        <f t="shared" ca="1" si="742"/>
        <v>51.984400000000001</v>
      </c>
      <c r="FT157" s="5"/>
      <c r="FU157" s="19">
        <f t="shared" ca="1" si="823"/>
        <v>30.846761850092211</v>
      </c>
      <c r="FV157" s="19">
        <f t="shared" ca="1" si="824"/>
        <v>0.39720475021475304</v>
      </c>
      <c r="FW157" s="19">
        <f t="shared" ca="1" si="825"/>
        <v>2.0558456058070846</v>
      </c>
      <c r="FX157" s="19">
        <f t="shared" ca="1" si="826"/>
        <v>9.8029140458655455</v>
      </c>
      <c r="FY157" s="19">
        <f t="shared" ca="1" si="827"/>
        <v>0</v>
      </c>
      <c r="FZ157" s="19">
        <f t="shared" ca="1" si="828"/>
        <v>0</v>
      </c>
      <c r="GA157" s="19">
        <f t="shared" ca="1" si="829"/>
        <v>2.3196664916073302</v>
      </c>
      <c r="GB157" s="19">
        <f t="shared" ca="1" si="830"/>
        <v>5.4586499261086754</v>
      </c>
      <c r="GC157" s="19">
        <f t="shared" ca="1" si="831"/>
        <v>10.787476857562766</v>
      </c>
      <c r="GD157" s="19">
        <f t="shared" ca="1" si="832"/>
        <v>0</v>
      </c>
      <c r="GE157" s="19">
        <f t="shared" ca="1" si="833"/>
        <v>2.5038085583660045E-2</v>
      </c>
      <c r="GF157" s="5"/>
      <c r="GG157" s="5"/>
      <c r="GH157" s="5"/>
      <c r="GI157" s="5">
        <f t="shared" ca="1" si="743"/>
        <v>163327</v>
      </c>
      <c r="GJ157" s="5">
        <f t="shared" ca="1" si="743"/>
        <v>4.6559600000000003</v>
      </c>
      <c r="GK157" s="5">
        <f t="shared" ca="1" si="743"/>
        <v>30262.400000000001</v>
      </c>
      <c r="GL157" s="5">
        <f t="shared" ca="1" si="743"/>
        <v>14730.1</v>
      </c>
      <c r="GM157" s="5">
        <f t="shared" ca="1" si="743"/>
        <v>0</v>
      </c>
      <c r="GN157" s="5">
        <f t="shared" ca="1" si="743"/>
        <v>1138.56</v>
      </c>
      <c r="GO157" s="5">
        <f t="shared" ca="1" si="743"/>
        <v>0</v>
      </c>
      <c r="GP157" s="5">
        <f t="shared" ca="1" si="743"/>
        <v>39151.699999999997</v>
      </c>
      <c r="GQ157" s="5">
        <f t="shared" ca="1" si="743"/>
        <v>77659.399999999994</v>
      </c>
      <c r="GR157" s="5">
        <f t="shared" ca="1" si="743"/>
        <v>0</v>
      </c>
      <c r="GS157" s="5">
        <f t="shared" ca="1" si="743"/>
        <v>379.815</v>
      </c>
      <c r="GT157" s="5">
        <f t="shared" ca="1" si="743"/>
        <v>0</v>
      </c>
      <c r="GU157" s="5"/>
      <c r="GV157" s="5">
        <f t="shared" ca="1" si="744"/>
        <v>1432.31</v>
      </c>
      <c r="GW157" s="5">
        <f t="shared" ca="1" si="744"/>
        <v>815.16700000000003</v>
      </c>
      <c r="GX157" s="5">
        <f t="shared" ca="1" si="744"/>
        <v>0</v>
      </c>
      <c r="GY157" s="5">
        <f t="shared" ca="1" si="744"/>
        <v>0</v>
      </c>
      <c r="GZ157" s="5">
        <f t="shared" ca="1" si="744"/>
        <v>0</v>
      </c>
      <c r="HA157" s="5">
        <f t="shared" ca="1" si="744"/>
        <v>0</v>
      </c>
      <c r="HB157" s="5">
        <f t="shared" ca="1" si="744"/>
        <v>617.14099999999996</v>
      </c>
      <c r="HC157" s="5">
        <f t="shared" ca="1" si="744"/>
        <v>0</v>
      </c>
      <c r="HD157" s="5">
        <f t="shared" ca="1" si="744"/>
        <v>0</v>
      </c>
      <c r="HE157" s="5">
        <f t="shared" ca="1" si="744"/>
        <v>0</v>
      </c>
      <c r="HF157" s="5">
        <f t="shared" ca="1" si="744"/>
        <v>0</v>
      </c>
      <c r="HG157" s="5">
        <f t="shared" ca="1" si="744"/>
        <v>0</v>
      </c>
      <c r="HH157" s="5"/>
      <c r="HI157" s="5">
        <f t="shared" ca="1" si="747"/>
        <v>132.834</v>
      </c>
      <c r="HJ157" s="5">
        <f t="shared" ca="1" si="747"/>
        <v>6.84267</v>
      </c>
      <c r="HK157" s="5">
        <f t="shared" ca="1" si="747"/>
        <v>49.974200000000003</v>
      </c>
      <c r="HL157" s="5">
        <f t="shared" ca="1" si="747"/>
        <v>17.956900000000001</v>
      </c>
      <c r="HM157" s="5">
        <f t="shared" ca="1" si="747"/>
        <v>0</v>
      </c>
      <c r="HN157" s="5">
        <f t="shared" ca="1" si="747"/>
        <v>1.1194500000000001</v>
      </c>
      <c r="HO157" s="5">
        <f t="shared" ca="1" si="747"/>
        <v>4.56372</v>
      </c>
      <c r="HP157" s="5">
        <f t="shared" ca="1" si="747"/>
        <v>52.3767</v>
      </c>
      <c r="HQ157" s="5"/>
      <c r="HR157" s="19">
        <f t="shared" ca="1" si="861"/>
        <v>28.518498235157612</v>
      </c>
      <c r="HS157" s="19">
        <f t="shared" ca="1" si="862"/>
        <v>3.3193117373425998</v>
      </c>
      <c r="HT157" s="19">
        <f t="shared" ca="1" si="863"/>
        <v>4.2036757901079262</v>
      </c>
      <c r="HU157" s="19">
        <f t="shared" ca="1" si="864"/>
        <v>2.0461220774250806</v>
      </c>
      <c r="HV157" s="19">
        <f t="shared" ca="1" si="865"/>
        <v>0</v>
      </c>
      <c r="HW157" s="19">
        <f t="shared" ca="1" si="866"/>
        <v>0.15815457820877657</v>
      </c>
      <c r="HX157" s="19">
        <f t="shared" ca="1" si="867"/>
        <v>2.512471959972479</v>
      </c>
      <c r="HY157" s="19">
        <f t="shared" ca="1" si="868"/>
        <v>5.4384666593386015</v>
      </c>
      <c r="HZ157" s="19">
        <f t="shared" ca="1" si="869"/>
        <v>10.787476857562766</v>
      </c>
      <c r="IA157" s="19">
        <f t="shared" ca="1" si="870"/>
        <v>0</v>
      </c>
      <c r="IB157" s="19">
        <f t="shared" ca="1" si="871"/>
        <v>5.2759170463011595E-2</v>
      </c>
      <c r="IC157" s="5"/>
      <c r="ID157" s="5"/>
      <c r="IE157" s="5"/>
      <c r="IF157" s="5">
        <f t="shared" ca="1" si="872"/>
        <v>161469</v>
      </c>
      <c r="IG157" s="5">
        <f t="shared" ca="1" si="872"/>
        <v>4.7495200000000004</v>
      </c>
      <c r="IH157" s="5">
        <f t="shared" ca="1" si="872"/>
        <v>30103.200000000001</v>
      </c>
      <c r="II157" s="5">
        <f t="shared" ca="1" si="872"/>
        <v>14664.4</v>
      </c>
      <c r="IJ157" s="5">
        <f t="shared" ca="1" si="872"/>
        <v>0</v>
      </c>
      <c r="IK157" s="5">
        <f t="shared" ca="1" si="872"/>
        <v>1145.3399999999999</v>
      </c>
      <c r="IL157" s="5">
        <f t="shared" ca="1" si="872"/>
        <v>0</v>
      </c>
      <c r="IM157" s="5">
        <f t="shared" ca="1" si="872"/>
        <v>37512.400000000001</v>
      </c>
      <c r="IN157" s="5">
        <f t="shared" ca="1" si="872"/>
        <v>77659.399999999994</v>
      </c>
      <c r="IO157" s="5">
        <f t="shared" ca="1" si="872"/>
        <v>0</v>
      </c>
      <c r="IP157" s="5">
        <f t="shared" ca="1" si="872"/>
        <v>379.815</v>
      </c>
      <c r="IQ157" s="5">
        <f t="shared" ca="1" si="872"/>
        <v>0</v>
      </c>
      <c r="IR157" s="5"/>
      <c r="IS157" s="5">
        <f t="shared" ca="1" si="873"/>
        <v>1447.65</v>
      </c>
      <c r="IT157" s="5">
        <f t="shared" ca="1" si="873"/>
        <v>830.51199999999994</v>
      </c>
      <c r="IU157" s="5">
        <f t="shared" ca="1" si="873"/>
        <v>0</v>
      </c>
      <c r="IV157" s="5">
        <f t="shared" ca="1" si="873"/>
        <v>0</v>
      </c>
      <c r="IW157" s="5">
        <f t="shared" ca="1" si="873"/>
        <v>0</v>
      </c>
      <c r="IX157" s="5">
        <f t="shared" ca="1" si="873"/>
        <v>0</v>
      </c>
      <c r="IY157" s="5">
        <f t="shared" ca="1" si="873"/>
        <v>617.14099999999996</v>
      </c>
      <c r="IZ157" s="5">
        <f t="shared" ca="1" si="873"/>
        <v>0</v>
      </c>
      <c r="JA157" s="5">
        <f t="shared" ca="1" si="873"/>
        <v>0</v>
      </c>
      <c r="JB157" s="5">
        <f t="shared" ca="1" si="873"/>
        <v>0</v>
      </c>
      <c r="JC157" s="5">
        <f t="shared" ca="1" si="873"/>
        <v>0</v>
      </c>
      <c r="JD157" s="5">
        <f t="shared" ca="1" si="873"/>
        <v>0</v>
      </c>
      <c r="JE157" s="5"/>
      <c r="JF157" s="5">
        <f t="shared" ca="1" si="745"/>
        <v>130.31800000000001</v>
      </c>
      <c r="JG157" s="5">
        <f t="shared" ca="1" si="745"/>
        <v>6.96835</v>
      </c>
      <c r="JH157" s="5">
        <f t="shared" ca="1" si="745"/>
        <v>49.651800000000001</v>
      </c>
      <c r="JI157" s="5">
        <f t="shared" ca="1" si="745"/>
        <v>17.865200000000002</v>
      </c>
      <c r="JJ157" s="5">
        <f t="shared" ca="1" si="745"/>
        <v>0</v>
      </c>
      <c r="JK157" s="5">
        <f t="shared" ca="1" si="745"/>
        <v>1.1260399999999999</v>
      </c>
      <c r="JL157" s="5">
        <f t="shared" ca="1" si="745"/>
        <v>4.56372</v>
      </c>
      <c r="JM157" s="5">
        <f t="shared" ca="1" si="745"/>
        <v>50.143000000000001</v>
      </c>
      <c r="JN157" s="5"/>
      <c r="JO157" s="19">
        <f t="shared" ca="1" si="834"/>
        <v>28.322859411067824</v>
      </c>
      <c r="JP157" s="19">
        <f t="shared" ca="1" si="835"/>
        <v>3.3817964899479298</v>
      </c>
      <c r="JQ157" s="19">
        <f t="shared" ca="1" si="836"/>
        <v>4.1815617084162833</v>
      </c>
      <c r="JR157" s="19">
        <f t="shared" ca="1" si="837"/>
        <v>2.0369958515008282</v>
      </c>
      <c r="JS157" s="19">
        <f t="shared" ca="1" si="838"/>
        <v>0</v>
      </c>
      <c r="JT157" s="19">
        <f t="shared" ca="1" si="839"/>
        <v>0.1590963713863478</v>
      </c>
      <c r="JU157" s="19">
        <f t="shared" ca="1" si="840"/>
        <v>2.512471959972479</v>
      </c>
      <c r="JV157" s="19">
        <f t="shared" ca="1" si="841"/>
        <v>5.2107555153869018</v>
      </c>
      <c r="JW157" s="19">
        <f t="shared" ca="1" si="842"/>
        <v>10.787476857562766</v>
      </c>
      <c r="JX157" s="19">
        <f t="shared" ca="1" si="843"/>
        <v>0</v>
      </c>
      <c r="JY157" s="19">
        <f t="shared" ca="1" si="844"/>
        <v>5.2759170463011595E-2</v>
      </c>
    </row>
    <row r="158" spans="1:285" ht="15" customHeight="1" x14ac:dyDescent="0.25">
      <c r="A158" s="5">
        <f>IF('Old Results'!E138='New Results'!E138,'New Results'!E138,"0")</f>
        <v>24563.1</v>
      </c>
      <c r="B158" s="5">
        <f t="shared" si="750"/>
        <v>0</v>
      </c>
      <c r="C158" s="27">
        <f t="shared" si="748"/>
        <v>137</v>
      </c>
      <c r="D158" s="41" t="str">
        <f>'Old Results'!C138</f>
        <v>0506207-RetlMed-Daylighting SRR4.67HighVT</v>
      </c>
      <c r="E158" s="41" t="str">
        <f>'New Results'!C138</f>
        <v>0506207-RetlMed-Daylighting SRR4.67HighVT</v>
      </c>
      <c r="F158" s="5">
        <f t="shared" ca="1" si="751"/>
        <v>1836</v>
      </c>
      <c r="G158" s="5">
        <f t="shared" ca="1" si="752"/>
        <v>0</v>
      </c>
      <c r="H158" s="5">
        <f t="shared" ca="1" si="753"/>
        <v>102.20000000000073</v>
      </c>
      <c r="I158" s="5">
        <f t="shared" ca="1" si="754"/>
        <v>0</v>
      </c>
      <c r="J158" s="5">
        <f t="shared" ca="1" si="755"/>
        <v>0</v>
      </c>
      <c r="K158" s="5">
        <f t="shared" ca="1" si="756"/>
        <v>0</v>
      </c>
      <c r="L158" s="5">
        <f t="shared" ca="1" si="757"/>
        <v>0</v>
      </c>
      <c r="M158" s="5">
        <f t="shared" ca="1" si="758"/>
        <v>1733.1999999999971</v>
      </c>
      <c r="N158" s="5">
        <f t="shared" ca="1" si="759"/>
        <v>0</v>
      </c>
      <c r="O158" s="5">
        <f t="shared" ca="1" si="760"/>
        <v>0</v>
      </c>
      <c r="P158" s="5">
        <f t="shared" ca="1" si="761"/>
        <v>0</v>
      </c>
      <c r="Q158" s="5">
        <f t="shared" ca="1" si="761"/>
        <v>0</v>
      </c>
      <c r="R158" s="5">
        <f t="shared" ca="1" si="762"/>
        <v>-2.0860000000000127</v>
      </c>
      <c r="S158" s="5">
        <f t="shared" ca="1" si="763"/>
        <v>-2.0864000000000118</v>
      </c>
      <c r="T158" s="5">
        <f t="shared" ca="1" si="764"/>
        <v>0</v>
      </c>
      <c r="U158" s="5">
        <f t="shared" ca="1" si="765"/>
        <v>0</v>
      </c>
      <c r="V158" s="5">
        <f t="shared" ca="1" si="766"/>
        <v>0</v>
      </c>
      <c r="W158" s="5">
        <f t="shared" ca="1" si="767"/>
        <v>0</v>
      </c>
      <c r="X158" s="5">
        <f t="shared" ca="1" si="768"/>
        <v>0</v>
      </c>
      <c r="Y158" s="5">
        <f t="shared" ca="1" si="769"/>
        <v>0</v>
      </c>
      <c r="Z158" s="5">
        <f t="shared" ca="1" si="770"/>
        <v>0</v>
      </c>
      <c r="AA158" s="5">
        <f t="shared" ca="1" si="771"/>
        <v>0</v>
      </c>
      <c r="AB158" s="5">
        <f t="shared" ca="1" si="772"/>
        <v>0</v>
      </c>
      <c r="AC158" s="5">
        <f t="shared" ca="1" si="772"/>
        <v>0</v>
      </c>
      <c r="AD158" s="37">
        <f t="shared" ca="1" si="773"/>
        <v>2.5409999999999968</v>
      </c>
      <c r="AE158" s="37">
        <f t="shared" ca="1" si="774"/>
        <v>-1.7858999999999958E-2</v>
      </c>
      <c r="AF158" s="37">
        <f t="shared" ca="1" si="775"/>
        <v>0.22830000000000084</v>
      </c>
      <c r="AG158" s="37">
        <f t="shared" ca="1" si="776"/>
        <v>0</v>
      </c>
      <c r="AH158" s="37">
        <f t="shared" ca="1" si="777"/>
        <v>0</v>
      </c>
      <c r="AI158" s="37">
        <f t="shared" ca="1" si="778"/>
        <v>0</v>
      </c>
      <c r="AJ158" s="37">
        <f t="shared" ca="1" si="779"/>
        <v>0</v>
      </c>
      <c r="AK158" s="37">
        <f t="shared" ca="1" si="780"/>
        <v>2.3307000000000002</v>
      </c>
      <c r="AL158" s="33">
        <f t="shared" ca="1" si="781"/>
        <v>31.080675159080084</v>
      </c>
      <c r="AM158" s="33">
        <f t="shared" ca="1" si="782"/>
        <v>30.834133313791828</v>
      </c>
      <c r="AN158" s="24">
        <f t="shared" ca="1" si="783"/>
        <v>7.9957442869970346E-3</v>
      </c>
      <c r="AO158" s="34">
        <f t="shared" ca="1" si="784"/>
        <v>175.24299999999999</v>
      </c>
      <c r="AP158" s="34">
        <f t="shared" ca="1" si="785"/>
        <v>172.702</v>
      </c>
      <c r="AQ158" s="45">
        <f t="shared" ca="1" si="786"/>
        <v>1.4713205405843574E-2</v>
      </c>
      <c r="AR158" s="34">
        <f t="shared" ca="1" si="629"/>
        <v>-42.4</v>
      </c>
      <c r="AS158" s="34">
        <f t="shared" ca="1" si="630"/>
        <v>-42.4</v>
      </c>
      <c r="AT158" s="47">
        <f t="shared" ca="1" si="787"/>
        <v>0</v>
      </c>
      <c r="AU158" s="5"/>
      <c r="AV158" s="5">
        <f t="shared" ca="1" si="845"/>
        <v>1858</v>
      </c>
      <c r="AW158" s="5">
        <f t="shared" ca="1" si="846"/>
        <v>-9.3560000000000088E-2</v>
      </c>
      <c r="AX158" s="5">
        <f t="shared" ca="1" si="847"/>
        <v>159.20000000000073</v>
      </c>
      <c r="AY158" s="5">
        <f t="shared" ca="1" si="848"/>
        <v>65.700000000000728</v>
      </c>
      <c r="AZ158" s="5">
        <f t="shared" ca="1" si="849"/>
        <v>0</v>
      </c>
      <c r="BA158" s="5">
        <f t="shared" ca="1" si="850"/>
        <v>-6.7799999999999727</v>
      </c>
      <c r="BB158" s="5">
        <f t="shared" ca="1" si="851"/>
        <v>0</v>
      </c>
      <c r="BC158" s="5">
        <f t="shared" ca="1" si="852"/>
        <v>1639.2999999999956</v>
      </c>
      <c r="BD158" s="5">
        <f t="shared" ca="1" si="853"/>
        <v>0</v>
      </c>
      <c r="BE158" s="5">
        <f t="shared" ca="1" si="854"/>
        <v>0</v>
      </c>
      <c r="BF158" s="5">
        <f t="shared" ca="1" si="855"/>
        <v>0</v>
      </c>
      <c r="BG158" s="5">
        <f t="shared" ca="1" si="856"/>
        <v>0</v>
      </c>
      <c r="BH158" s="5">
        <f t="shared" ca="1" si="788"/>
        <v>-15.340000000000146</v>
      </c>
      <c r="BI158" s="5">
        <f t="shared" ca="1" si="789"/>
        <v>-15.344999999999914</v>
      </c>
      <c r="BJ158" s="5">
        <f t="shared" ca="1" si="790"/>
        <v>0</v>
      </c>
      <c r="BK158" s="5">
        <f t="shared" ca="1" si="791"/>
        <v>0</v>
      </c>
      <c r="BL158" s="5">
        <f t="shared" ca="1" si="792"/>
        <v>0</v>
      </c>
      <c r="BM158" s="5">
        <f t="shared" ca="1" si="793"/>
        <v>0</v>
      </c>
      <c r="BN158" s="5">
        <f t="shared" ca="1" si="794"/>
        <v>0</v>
      </c>
      <c r="BO158" s="5">
        <f t="shared" ca="1" si="795"/>
        <v>0</v>
      </c>
      <c r="BP158" s="5">
        <f t="shared" ca="1" si="796"/>
        <v>0</v>
      </c>
      <c r="BQ158" s="5">
        <f t="shared" ca="1" si="797"/>
        <v>0</v>
      </c>
      <c r="BR158" s="5">
        <f t="shared" ca="1" si="798"/>
        <v>0</v>
      </c>
      <c r="BS158" s="5">
        <f t="shared" ca="1" si="798"/>
        <v>0</v>
      </c>
      <c r="BT158" s="37">
        <f t="shared" ca="1" si="799"/>
        <v>2.5159999999999911</v>
      </c>
      <c r="BU158" s="37">
        <f t="shared" ca="1" si="800"/>
        <v>-0.12568000000000001</v>
      </c>
      <c r="BV158" s="37">
        <f t="shared" ca="1" si="801"/>
        <v>0.3224000000000018</v>
      </c>
      <c r="BW158" s="37">
        <f t="shared" ca="1" si="802"/>
        <v>9.1699999999999449E-2</v>
      </c>
      <c r="BX158" s="37">
        <f t="shared" ca="1" si="803"/>
        <v>0</v>
      </c>
      <c r="BY158" s="37">
        <f t="shared" ca="1" si="804"/>
        <v>-6.5899999999998737E-3</v>
      </c>
      <c r="BZ158" s="37">
        <f t="shared" ca="1" si="805"/>
        <v>0</v>
      </c>
      <c r="CA158" s="19">
        <f t="shared" ca="1" si="806"/>
        <v>2.2336999999999989</v>
      </c>
      <c r="CB158" s="33">
        <f t="shared" ca="1" si="857"/>
        <v>28.518498235157612</v>
      </c>
      <c r="CC158" s="33">
        <f t="shared" ca="1" si="858"/>
        <v>28.322859411067824</v>
      </c>
      <c r="CD158" s="24">
        <f t="shared" ca="1" si="807"/>
        <v>6.9074531370705034E-3</v>
      </c>
      <c r="CE158" s="34">
        <f t="shared" ca="1" si="808"/>
        <v>132.834</v>
      </c>
      <c r="CF158" s="34">
        <f t="shared" ca="1" si="809"/>
        <v>130.31800000000001</v>
      </c>
      <c r="CG158" s="45">
        <f t="shared" ca="1" si="810"/>
        <v>1.9306619193050774E-2</v>
      </c>
      <c r="CH158" s="5"/>
      <c r="CJ158" s="5">
        <f t="shared" ca="1" si="874"/>
        <v>48</v>
      </c>
      <c r="CK158" s="5">
        <f t="shared" ca="1" si="875"/>
        <v>45</v>
      </c>
      <c r="CL158" s="63">
        <f t="shared" ca="1" si="811"/>
        <v>6.25E-2</v>
      </c>
      <c r="CO158" s="5">
        <f t="shared" ca="1" si="740"/>
        <v>204136</v>
      </c>
      <c r="CP158" s="5">
        <f t="shared" ca="1" si="740"/>
        <v>0</v>
      </c>
      <c r="CQ158" s="5">
        <f t="shared" ca="1" si="740"/>
        <v>14694.2</v>
      </c>
      <c r="CR158" s="5">
        <f t="shared" ca="1" si="740"/>
        <v>70571.5</v>
      </c>
      <c r="CS158" s="5">
        <f t="shared" ca="1" si="740"/>
        <v>0</v>
      </c>
      <c r="CT158" s="5">
        <f t="shared" ca="1" si="740"/>
        <v>0</v>
      </c>
      <c r="CU158" s="5">
        <f t="shared" ca="1" si="740"/>
        <v>0</v>
      </c>
      <c r="CV158" s="5">
        <f t="shared" ca="1" si="740"/>
        <v>41030.199999999997</v>
      </c>
      <c r="CW158" s="5">
        <f t="shared" ca="1" si="740"/>
        <v>77659.399999999994</v>
      </c>
      <c r="CX158" s="5">
        <f t="shared" ca="1" si="740"/>
        <v>0</v>
      </c>
      <c r="CY158" s="5">
        <f t="shared" ca="1" si="740"/>
        <v>180.25</v>
      </c>
      <c r="CZ158" s="5">
        <f t="shared" ca="1" si="740"/>
        <v>0</v>
      </c>
      <c r="DA158" s="5"/>
      <c r="DB158" s="5">
        <f t="shared" ca="1" si="741"/>
        <v>669.25699999999995</v>
      </c>
      <c r="DC158" s="5">
        <f t="shared" ca="1" si="741"/>
        <v>99.474599999999995</v>
      </c>
      <c r="DD158" s="5">
        <f t="shared" ca="1" si="741"/>
        <v>0</v>
      </c>
      <c r="DE158" s="5">
        <f t="shared" ca="1" si="741"/>
        <v>0</v>
      </c>
      <c r="DF158" s="5">
        <f t="shared" ca="1" si="741"/>
        <v>0</v>
      </c>
      <c r="DG158" s="5">
        <f t="shared" ca="1" si="741"/>
        <v>0</v>
      </c>
      <c r="DH158" s="5">
        <f t="shared" ca="1" si="741"/>
        <v>569.78200000000004</v>
      </c>
      <c r="DI158" s="5">
        <f t="shared" ca="1" si="741"/>
        <v>0</v>
      </c>
      <c r="DJ158" s="5">
        <f t="shared" ca="1" si="741"/>
        <v>0</v>
      </c>
      <c r="DK158" s="5">
        <f t="shared" ca="1" si="741"/>
        <v>0</v>
      </c>
      <c r="DL158" s="5">
        <f t="shared" ca="1" si="741"/>
        <v>0</v>
      </c>
      <c r="DM158" s="5">
        <f t="shared" ca="1" si="741"/>
        <v>0</v>
      </c>
      <c r="DN158" s="5"/>
      <c r="DO158" s="5">
        <f t="shared" ca="1" si="746"/>
        <v>175.24299999999999</v>
      </c>
      <c r="DP158" s="5">
        <f t="shared" ca="1" si="746"/>
        <v>0.835005</v>
      </c>
      <c r="DQ158" s="5">
        <f t="shared" ca="1" si="746"/>
        <v>31.044599999999999</v>
      </c>
      <c r="DR158" s="5">
        <f t="shared" ca="1" si="746"/>
        <v>84.834900000000005</v>
      </c>
      <c r="DS158" s="5">
        <f t="shared" ca="1" si="746"/>
        <v>0</v>
      </c>
      <c r="DT158" s="5">
        <f t="shared" ca="1" si="746"/>
        <v>0</v>
      </c>
      <c r="DU158" s="5">
        <f t="shared" ca="1" si="746"/>
        <v>4.2135699999999998</v>
      </c>
      <c r="DV158" s="5">
        <f t="shared" ca="1" si="746"/>
        <v>54.315100000000001</v>
      </c>
      <c r="DW158" s="5"/>
      <c r="DX158" s="19">
        <f t="shared" ca="1" si="812"/>
        <v>31.080675159080084</v>
      </c>
      <c r="DY158" s="19">
        <f t="shared" ca="1" si="813"/>
        <v>0.4049757563174029</v>
      </c>
      <c r="DZ158" s="19">
        <f t="shared" ca="1" si="814"/>
        <v>2.0411352964405958</v>
      </c>
      <c r="EA158" s="19">
        <f t="shared" ca="1" si="815"/>
        <v>9.8029140458655455</v>
      </c>
      <c r="EB158" s="19">
        <f t="shared" ca="1" si="816"/>
        <v>0</v>
      </c>
      <c r="EC158" s="19">
        <f t="shared" ca="1" si="817"/>
        <v>0</v>
      </c>
      <c r="ED158" s="19">
        <f t="shared" ca="1" si="818"/>
        <v>2.3196664916073302</v>
      </c>
      <c r="EE158" s="19">
        <f t="shared" ca="1" si="819"/>
        <v>5.6994044888470912</v>
      </c>
      <c r="EF158" s="19">
        <f t="shared" ca="1" si="820"/>
        <v>10.787476857562766</v>
      </c>
      <c r="EG158" s="19">
        <f t="shared" ca="1" si="821"/>
        <v>0</v>
      </c>
      <c r="EH158" s="19">
        <f t="shared" ca="1" si="822"/>
        <v>2.5038085583660045E-2</v>
      </c>
      <c r="EI158" s="5"/>
      <c r="EJ158" s="5"/>
      <c r="EK158" s="5"/>
      <c r="EL158" s="5">
        <f t="shared" ca="1" si="859"/>
        <v>202300</v>
      </c>
      <c r="EM158" s="5">
        <f t="shared" ca="1" si="859"/>
        <v>0</v>
      </c>
      <c r="EN158" s="5">
        <f t="shared" ca="1" si="859"/>
        <v>14592</v>
      </c>
      <c r="EO158" s="5">
        <f t="shared" ca="1" si="859"/>
        <v>70571.5</v>
      </c>
      <c r="EP158" s="5">
        <f t="shared" ca="1" si="859"/>
        <v>0</v>
      </c>
      <c r="EQ158" s="5">
        <f t="shared" ca="1" si="859"/>
        <v>0</v>
      </c>
      <c r="ER158" s="5">
        <f t="shared" ca="1" si="859"/>
        <v>0</v>
      </c>
      <c r="ES158" s="5">
        <f t="shared" ca="1" si="859"/>
        <v>39297</v>
      </c>
      <c r="ET158" s="5">
        <f t="shared" ca="1" si="859"/>
        <v>77659.399999999994</v>
      </c>
      <c r="EU158" s="5">
        <f t="shared" ca="1" si="859"/>
        <v>0</v>
      </c>
      <c r="EV158" s="5">
        <f t="shared" ca="1" si="859"/>
        <v>180.25</v>
      </c>
      <c r="EW158" s="5">
        <f t="shared" ca="1" si="859"/>
        <v>0</v>
      </c>
      <c r="EX158" s="5"/>
      <c r="EY158" s="5">
        <f t="shared" ca="1" si="860"/>
        <v>671.34299999999996</v>
      </c>
      <c r="EZ158" s="5">
        <f t="shared" ca="1" si="860"/>
        <v>101.56100000000001</v>
      </c>
      <c r="FA158" s="5">
        <f t="shared" ca="1" si="860"/>
        <v>0</v>
      </c>
      <c r="FB158" s="5">
        <f t="shared" ca="1" si="860"/>
        <v>0</v>
      </c>
      <c r="FC158" s="5">
        <f t="shared" ca="1" si="860"/>
        <v>0</v>
      </c>
      <c r="FD158" s="5">
        <f t="shared" ca="1" si="860"/>
        <v>0</v>
      </c>
      <c r="FE158" s="5">
        <f t="shared" ca="1" si="860"/>
        <v>569.78200000000004</v>
      </c>
      <c r="FF158" s="5">
        <f t="shared" ca="1" si="860"/>
        <v>0</v>
      </c>
      <c r="FG158" s="5">
        <f t="shared" ca="1" si="860"/>
        <v>0</v>
      </c>
      <c r="FH158" s="5">
        <f t="shared" ca="1" si="860"/>
        <v>0</v>
      </c>
      <c r="FI158" s="5">
        <f t="shared" ca="1" si="860"/>
        <v>0</v>
      </c>
      <c r="FJ158" s="5">
        <f t="shared" ca="1" si="860"/>
        <v>0</v>
      </c>
      <c r="FK158" s="5"/>
      <c r="FL158" s="5">
        <f t="shared" ca="1" si="742"/>
        <v>172.702</v>
      </c>
      <c r="FM158" s="5">
        <f t="shared" ca="1" si="742"/>
        <v>0.85286399999999996</v>
      </c>
      <c r="FN158" s="5">
        <f t="shared" ca="1" si="742"/>
        <v>30.816299999999998</v>
      </c>
      <c r="FO158" s="5">
        <f t="shared" ca="1" si="742"/>
        <v>84.834900000000005</v>
      </c>
      <c r="FP158" s="5">
        <f t="shared" ca="1" si="742"/>
        <v>0</v>
      </c>
      <c r="FQ158" s="5">
        <f t="shared" ca="1" si="742"/>
        <v>0</v>
      </c>
      <c r="FR158" s="5">
        <f t="shared" ca="1" si="742"/>
        <v>4.2135699999999998</v>
      </c>
      <c r="FS158" s="5">
        <f t="shared" ca="1" si="742"/>
        <v>51.984400000000001</v>
      </c>
      <c r="FT158" s="5"/>
      <c r="FU158" s="19">
        <f t="shared" ca="1" si="823"/>
        <v>30.834133313791828</v>
      </c>
      <c r="FV158" s="19">
        <f t="shared" ca="1" si="824"/>
        <v>0.41346979819322482</v>
      </c>
      <c r="FW158" s="19">
        <f t="shared" ca="1" si="825"/>
        <v>2.0269389450028705</v>
      </c>
      <c r="FX158" s="19">
        <f t="shared" ca="1" si="826"/>
        <v>9.8029140458655455</v>
      </c>
      <c r="FY158" s="19">
        <f t="shared" ca="1" si="827"/>
        <v>0</v>
      </c>
      <c r="FZ158" s="19">
        <f t="shared" ca="1" si="828"/>
        <v>0</v>
      </c>
      <c r="GA158" s="19">
        <f t="shared" ca="1" si="829"/>
        <v>2.3196664916073302</v>
      </c>
      <c r="GB158" s="19">
        <f t="shared" ca="1" si="830"/>
        <v>5.4586499261086754</v>
      </c>
      <c r="GC158" s="19">
        <f t="shared" ca="1" si="831"/>
        <v>10.787476857562766</v>
      </c>
      <c r="GD158" s="19">
        <f t="shared" ca="1" si="832"/>
        <v>0</v>
      </c>
      <c r="GE158" s="19">
        <f t="shared" ca="1" si="833"/>
        <v>2.5038085583660045E-2</v>
      </c>
      <c r="GF158" s="5"/>
      <c r="GG158" s="5"/>
      <c r="GH158" s="5"/>
      <c r="GI158" s="5">
        <f t="shared" ca="1" si="743"/>
        <v>163327</v>
      </c>
      <c r="GJ158" s="5">
        <f t="shared" ca="1" si="743"/>
        <v>4.6559600000000003</v>
      </c>
      <c r="GK158" s="5">
        <f t="shared" ca="1" si="743"/>
        <v>30262.400000000001</v>
      </c>
      <c r="GL158" s="5">
        <f t="shared" ca="1" si="743"/>
        <v>14730.1</v>
      </c>
      <c r="GM158" s="5">
        <f t="shared" ca="1" si="743"/>
        <v>0</v>
      </c>
      <c r="GN158" s="5">
        <f t="shared" ca="1" si="743"/>
        <v>1138.56</v>
      </c>
      <c r="GO158" s="5">
        <f t="shared" ca="1" si="743"/>
        <v>0</v>
      </c>
      <c r="GP158" s="5">
        <f t="shared" ca="1" si="743"/>
        <v>39151.699999999997</v>
      </c>
      <c r="GQ158" s="5">
        <f t="shared" ca="1" si="743"/>
        <v>77659.399999999994</v>
      </c>
      <c r="GR158" s="5">
        <f t="shared" ca="1" si="743"/>
        <v>0</v>
      </c>
      <c r="GS158" s="5">
        <f t="shared" ca="1" si="743"/>
        <v>379.815</v>
      </c>
      <c r="GT158" s="5">
        <f t="shared" ca="1" si="743"/>
        <v>0</v>
      </c>
      <c r="GU158" s="5"/>
      <c r="GV158" s="5">
        <f t="shared" ca="1" si="744"/>
        <v>1432.31</v>
      </c>
      <c r="GW158" s="5">
        <f t="shared" ca="1" si="744"/>
        <v>815.16700000000003</v>
      </c>
      <c r="GX158" s="5">
        <f t="shared" ca="1" si="744"/>
        <v>0</v>
      </c>
      <c r="GY158" s="5">
        <f t="shared" ca="1" si="744"/>
        <v>0</v>
      </c>
      <c r="GZ158" s="5">
        <f t="shared" ca="1" si="744"/>
        <v>0</v>
      </c>
      <c r="HA158" s="5">
        <f t="shared" ca="1" si="744"/>
        <v>0</v>
      </c>
      <c r="HB158" s="5">
        <f t="shared" ca="1" si="744"/>
        <v>617.14099999999996</v>
      </c>
      <c r="HC158" s="5">
        <f t="shared" ca="1" si="744"/>
        <v>0</v>
      </c>
      <c r="HD158" s="5">
        <f t="shared" ca="1" si="744"/>
        <v>0</v>
      </c>
      <c r="HE158" s="5">
        <f t="shared" ca="1" si="744"/>
        <v>0</v>
      </c>
      <c r="HF158" s="5">
        <f t="shared" ca="1" si="744"/>
        <v>0</v>
      </c>
      <c r="HG158" s="5">
        <f t="shared" ca="1" si="744"/>
        <v>0</v>
      </c>
      <c r="HH158" s="5"/>
      <c r="HI158" s="5">
        <f t="shared" ca="1" si="747"/>
        <v>132.834</v>
      </c>
      <c r="HJ158" s="5">
        <f t="shared" ca="1" si="747"/>
        <v>6.84267</v>
      </c>
      <c r="HK158" s="5">
        <f t="shared" ca="1" si="747"/>
        <v>49.974200000000003</v>
      </c>
      <c r="HL158" s="5">
        <f t="shared" ca="1" si="747"/>
        <v>17.956900000000001</v>
      </c>
      <c r="HM158" s="5">
        <f t="shared" ca="1" si="747"/>
        <v>0</v>
      </c>
      <c r="HN158" s="5">
        <f t="shared" ca="1" si="747"/>
        <v>1.1194500000000001</v>
      </c>
      <c r="HO158" s="5">
        <f t="shared" ca="1" si="747"/>
        <v>4.56372</v>
      </c>
      <c r="HP158" s="5">
        <f t="shared" ca="1" si="747"/>
        <v>52.3767</v>
      </c>
      <c r="HQ158" s="5"/>
      <c r="HR158" s="19">
        <f t="shared" ca="1" si="861"/>
        <v>28.518498235157612</v>
      </c>
      <c r="HS158" s="19">
        <f t="shared" ca="1" si="862"/>
        <v>3.3193117373425998</v>
      </c>
      <c r="HT158" s="19">
        <f t="shared" ca="1" si="863"/>
        <v>4.2036757901079262</v>
      </c>
      <c r="HU158" s="19">
        <f t="shared" ca="1" si="864"/>
        <v>2.0461220774250806</v>
      </c>
      <c r="HV158" s="19">
        <f t="shared" ca="1" si="865"/>
        <v>0</v>
      </c>
      <c r="HW158" s="19">
        <f t="shared" ca="1" si="866"/>
        <v>0.15815457820877657</v>
      </c>
      <c r="HX158" s="19">
        <f t="shared" ca="1" si="867"/>
        <v>2.512471959972479</v>
      </c>
      <c r="HY158" s="19">
        <f t="shared" ca="1" si="868"/>
        <v>5.4384666593386015</v>
      </c>
      <c r="HZ158" s="19">
        <f t="shared" ca="1" si="869"/>
        <v>10.787476857562766</v>
      </c>
      <c r="IA158" s="19">
        <f t="shared" ca="1" si="870"/>
        <v>0</v>
      </c>
      <c r="IB158" s="19">
        <f t="shared" ca="1" si="871"/>
        <v>5.2759170463011595E-2</v>
      </c>
      <c r="IC158" s="5"/>
      <c r="ID158" s="5"/>
      <c r="IE158" s="5"/>
      <c r="IF158" s="5">
        <f t="shared" ca="1" si="872"/>
        <v>161469</v>
      </c>
      <c r="IG158" s="5">
        <f t="shared" ca="1" si="872"/>
        <v>4.7495200000000004</v>
      </c>
      <c r="IH158" s="5">
        <f t="shared" ca="1" si="872"/>
        <v>30103.200000000001</v>
      </c>
      <c r="II158" s="5">
        <f t="shared" ca="1" si="872"/>
        <v>14664.4</v>
      </c>
      <c r="IJ158" s="5">
        <f t="shared" ca="1" si="872"/>
        <v>0</v>
      </c>
      <c r="IK158" s="5">
        <f t="shared" ca="1" si="872"/>
        <v>1145.3399999999999</v>
      </c>
      <c r="IL158" s="5">
        <f t="shared" ca="1" si="872"/>
        <v>0</v>
      </c>
      <c r="IM158" s="5">
        <f t="shared" ca="1" si="872"/>
        <v>37512.400000000001</v>
      </c>
      <c r="IN158" s="5">
        <f t="shared" ca="1" si="872"/>
        <v>77659.399999999994</v>
      </c>
      <c r="IO158" s="5">
        <f t="shared" ca="1" si="872"/>
        <v>0</v>
      </c>
      <c r="IP158" s="5">
        <f t="shared" ca="1" si="872"/>
        <v>379.815</v>
      </c>
      <c r="IQ158" s="5">
        <f t="shared" ca="1" si="872"/>
        <v>0</v>
      </c>
      <c r="IR158" s="5"/>
      <c r="IS158" s="5">
        <f t="shared" ca="1" si="873"/>
        <v>1447.65</v>
      </c>
      <c r="IT158" s="5">
        <f t="shared" ca="1" si="873"/>
        <v>830.51199999999994</v>
      </c>
      <c r="IU158" s="5">
        <f t="shared" ca="1" si="873"/>
        <v>0</v>
      </c>
      <c r="IV158" s="5">
        <f t="shared" ca="1" si="873"/>
        <v>0</v>
      </c>
      <c r="IW158" s="5">
        <f t="shared" ca="1" si="873"/>
        <v>0</v>
      </c>
      <c r="IX158" s="5">
        <f t="shared" ca="1" si="873"/>
        <v>0</v>
      </c>
      <c r="IY158" s="5">
        <f t="shared" ca="1" si="873"/>
        <v>617.14099999999996</v>
      </c>
      <c r="IZ158" s="5">
        <f t="shared" ca="1" si="873"/>
        <v>0</v>
      </c>
      <c r="JA158" s="5">
        <f t="shared" ca="1" si="873"/>
        <v>0</v>
      </c>
      <c r="JB158" s="5">
        <f t="shared" ca="1" si="873"/>
        <v>0</v>
      </c>
      <c r="JC158" s="5">
        <f t="shared" ca="1" si="873"/>
        <v>0</v>
      </c>
      <c r="JD158" s="5">
        <f t="shared" ca="1" si="873"/>
        <v>0</v>
      </c>
      <c r="JE158" s="5"/>
      <c r="JF158" s="5">
        <f t="shared" ca="1" si="745"/>
        <v>130.31800000000001</v>
      </c>
      <c r="JG158" s="5">
        <f t="shared" ca="1" si="745"/>
        <v>6.96835</v>
      </c>
      <c r="JH158" s="5">
        <f t="shared" ca="1" si="745"/>
        <v>49.651800000000001</v>
      </c>
      <c r="JI158" s="5">
        <f t="shared" ca="1" si="745"/>
        <v>17.865200000000002</v>
      </c>
      <c r="JJ158" s="5">
        <f t="shared" ca="1" si="745"/>
        <v>0</v>
      </c>
      <c r="JK158" s="5">
        <f t="shared" ca="1" si="745"/>
        <v>1.1260399999999999</v>
      </c>
      <c r="JL158" s="5">
        <f t="shared" ca="1" si="745"/>
        <v>4.56372</v>
      </c>
      <c r="JM158" s="5">
        <f t="shared" ca="1" si="745"/>
        <v>50.143000000000001</v>
      </c>
      <c r="JN158" s="5"/>
      <c r="JO158" s="19">
        <f t="shared" ca="1" si="834"/>
        <v>28.322859411067824</v>
      </c>
      <c r="JP158" s="19">
        <f t="shared" ca="1" si="835"/>
        <v>3.3817964899479298</v>
      </c>
      <c r="JQ158" s="19">
        <f t="shared" ca="1" si="836"/>
        <v>4.1815617084162833</v>
      </c>
      <c r="JR158" s="19">
        <f t="shared" ca="1" si="837"/>
        <v>2.0369958515008282</v>
      </c>
      <c r="JS158" s="19">
        <f t="shared" ca="1" si="838"/>
        <v>0</v>
      </c>
      <c r="JT158" s="19">
        <f t="shared" ca="1" si="839"/>
        <v>0.1590963713863478</v>
      </c>
      <c r="JU158" s="19">
        <f t="shared" ca="1" si="840"/>
        <v>2.512471959972479</v>
      </c>
      <c r="JV158" s="19">
        <f t="shared" ca="1" si="841"/>
        <v>5.2107555153869018</v>
      </c>
      <c r="JW158" s="19">
        <f t="shared" ca="1" si="842"/>
        <v>10.787476857562766</v>
      </c>
      <c r="JX158" s="19">
        <f t="shared" ca="1" si="843"/>
        <v>0</v>
      </c>
      <c r="JY158" s="19">
        <f t="shared" ca="1" si="844"/>
        <v>5.2759170463011595E-2</v>
      </c>
    </row>
    <row r="159" spans="1:285" ht="15" customHeight="1" x14ac:dyDescent="0.25">
      <c r="A159" s="5">
        <f>IF('Old Results'!E139='New Results'!E139,'New Results'!E139,"0")</f>
        <v>24563.1</v>
      </c>
      <c r="B159" s="5">
        <f t="shared" si="750"/>
        <v>0</v>
      </c>
      <c r="C159" s="27">
        <f t="shared" si="748"/>
        <v>138</v>
      </c>
      <c r="D159" s="41" t="str">
        <f>'Old Results'!C139</f>
        <v>0512815-RetlMed-SZVAV</v>
      </c>
      <c r="E159" s="41" t="str">
        <f>'New Results'!C139</f>
        <v>0512815-RetlMed-SZVAV</v>
      </c>
      <c r="F159" s="5">
        <f t="shared" ca="1" si="751"/>
        <v>2728</v>
      </c>
      <c r="G159" s="5">
        <f t="shared" ca="1" si="752"/>
        <v>0</v>
      </c>
      <c r="H159" s="5">
        <f t="shared" ca="1" si="753"/>
        <v>382.19999999999709</v>
      </c>
      <c r="I159" s="5">
        <f t="shared" ca="1" si="754"/>
        <v>249.59999999999854</v>
      </c>
      <c r="J159" s="5">
        <f t="shared" ca="1" si="755"/>
        <v>0</v>
      </c>
      <c r="K159" s="5">
        <f t="shared" ca="1" si="756"/>
        <v>0</v>
      </c>
      <c r="L159" s="5">
        <f t="shared" ca="1" si="757"/>
        <v>0</v>
      </c>
      <c r="M159" s="5">
        <f t="shared" ca="1" si="758"/>
        <v>2095.8999999999942</v>
      </c>
      <c r="N159" s="5">
        <f t="shared" ca="1" si="759"/>
        <v>0</v>
      </c>
      <c r="O159" s="5">
        <f t="shared" ca="1" si="760"/>
        <v>0</v>
      </c>
      <c r="P159" s="5">
        <f t="shared" ca="1" si="761"/>
        <v>0</v>
      </c>
      <c r="Q159" s="5">
        <f t="shared" ca="1" si="761"/>
        <v>0</v>
      </c>
      <c r="R159" s="5">
        <f t="shared" ca="1" si="762"/>
        <v>-5.8569999999999709</v>
      </c>
      <c r="S159" s="5">
        <f t="shared" ca="1" si="763"/>
        <v>-5.8569999999999993</v>
      </c>
      <c r="T159" s="5">
        <f t="shared" ca="1" si="764"/>
        <v>0</v>
      </c>
      <c r="U159" s="5">
        <f t="shared" ca="1" si="765"/>
        <v>0</v>
      </c>
      <c r="V159" s="5">
        <f t="shared" ca="1" si="766"/>
        <v>0</v>
      </c>
      <c r="W159" s="5">
        <f t="shared" ca="1" si="767"/>
        <v>0</v>
      </c>
      <c r="X159" s="5">
        <f t="shared" ca="1" si="768"/>
        <v>0</v>
      </c>
      <c r="Y159" s="5">
        <f t="shared" ca="1" si="769"/>
        <v>0</v>
      </c>
      <c r="Z159" s="5">
        <f t="shared" ca="1" si="770"/>
        <v>0</v>
      </c>
      <c r="AA159" s="5">
        <f t="shared" ca="1" si="771"/>
        <v>0</v>
      </c>
      <c r="AB159" s="5">
        <f t="shared" ca="1" si="772"/>
        <v>0</v>
      </c>
      <c r="AC159" s="5">
        <f t="shared" ca="1" si="772"/>
        <v>0</v>
      </c>
      <c r="AD159" s="37">
        <f t="shared" ca="1" si="773"/>
        <v>3.6409999999999911</v>
      </c>
      <c r="AE159" s="37">
        <f t="shared" ca="1" si="774"/>
        <v>-4.9939999999999873E-2</v>
      </c>
      <c r="AF159" s="37">
        <f t="shared" ca="1" si="775"/>
        <v>0.54300000000000637</v>
      </c>
      <c r="AG159" s="37">
        <f t="shared" ca="1" si="776"/>
        <v>0.43959999999999866</v>
      </c>
      <c r="AH159" s="37">
        <f t="shared" ca="1" si="777"/>
        <v>0</v>
      </c>
      <c r="AI159" s="37">
        <f t="shared" ca="1" si="778"/>
        <v>0</v>
      </c>
      <c r="AJ159" s="37">
        <f t="shared" ca="1" si="779"/>
        <v>0</v>
      </c>
      <c r="AK159" s="37">
        <f t="shared" ca="1" si="780"/>
        <v>2.7087000000000003</v>
      </c>
      <c r="AL159" s="33">
        <f t="shared" ca="1" si="781"/>
        <v>37.397675537696792</v>
      </c>
      <c r="AM159" s="33">
        <f t="shared" ca="1" si="782"/>
        <v>37.042580456049933</v>
      </c>
      <c r="AN159" s="24">
        <f t="shared" ca="1" si="783"/>
        <v>9.5861324258489419E-3</v>
      </c>
      <c r="AO159" s="34">
        <f t="shared" ca="1" si="784"/>
        <v>252.667</v>
      </c>
      <c r="AP159" s="34">
        <f t="shared" ca="1" si="785"/>
        <v>249.02600000000001</v>
      </c>
      <c r="AQ159" s="45">
        <f t="shared" ca="1" si="786"/>
        <v>1.4620963272911226E-2</v>
      </c>
      <c r="AR159" s="34">
        <f t="shared" ca="1" si="629"/>
        <v>0.8</v>
      </c>
      <c r="AS159" s="34">
        <f t="shared" ca="1" si="630"/>
        <v>0.9</v>
      </c>
      <c r="AT159" s="47">
        <f t="shared" ca="1" si="787"/>
        <v>-0.11111111111111108</v>
      </c>
      <c r="AU159" s="5"/>
      <c r="AV159" s="5">
        <f t="shared" ca="1" si="845"/>
        <v>2692</v>
      </c>
      <c r="AW159" s="5">
        <f t="shared" ca="1" si="846"/>
        <v>-8.7659999999999627E-2</v>
      </c>
      <c r="AX159" s="5">
        <f t="shared" ca="1" si="847"/>
        <v>585</v>
      </c>
      <c r="AY159" s="5">
        <f t="shared" ca="1" si="848"/>
        <v>115.39999999999782</v>
      </c>
      <c r="AZ159" s="5">
        <f t="shared" ca="1" si="849"/>
        <v>0</v>
      </c>
      <c r="BA159" s="5">
        <f t="shared" ca="1" si="850"/>
        <v>-9.9150000000000773</v>
      </c>
      <c r="BB159" s="5">
        <f t="shared" ca="1" si="851"/>
        <v>0</v>
      </c>
      <c r="BC159" s="5">
        <f t="shared" ca="1" si="852"/>
        <v>2000.7000000000044</v>
      </c>
      <c r="BD159" s="5">
        <f t="shared" ca="1" si="853"/>
        <v>0</v>
      </c>
      <c r="BE159" s="5">
        <f t="shared" ca="1" si="854"/>
        <v>0</v>
      </c>
      <c r="BF159" s="5">
        <f t="shared" ca="1" si="855"/>
        <v>0</v>
      </c>
      <c r="BG159" s="5">
        <f t="shared" ca="1" si="856"/>
        <v>0</v>
      </c>
      <c r="BH159" s="5">
        <f t="shared" ca="1" si="788"/>
        <v>-14.599999999999909</v>
      </c>
      <c r="BI159" s="5">
        <f t="shared" ca="1" si="789"/>
        <v>-14.607999999999947</v>
      </c>
      <c r="BJ159" s="5">
        <f t="shared" ca="1" si="790"/>
        <v>0</v>
      </c>
      <c r="BK159" s="5">
        <f t="shared" ca="1" si="791"/>
        <v>0</v>
      </c>
      <c r="BL159" s="5">
        <f t="shared" ca="1" si="792"/>
        <v>0</v>
      </c>
      <c r="BM159" s="5">
        <f t="shared" ca="1" si="793"/>
        <v>0</v>
      </c>
      <c r="BN159" s="5">
        <f t="shared" ca="1" si="794"/>
        <v>0</v>
      </c>
      <c r="BO159" s="5">
        <f t="shared" ca="1" si="795"/>
        <v>0</v>
      </c>
      <c r="BP159" s="5">
        <f t="shared" ca="1" si="796"/>
        <v>0</v>
      </c>
      <c r="BQ159" s="5">
        <f t="shared" ca="1" si="797"/>
        <v>0</v>
      </c>
      <c r="BR159" s="5">
        <f t="shared" ca="1" si="798"/>
        <v>0</v>
      </c>
      <c r="BS159" s="5">
        <f t="shared" ca="1" si="798"/>
        <v>0</v>
      </c>
      <c r="BT159" s="37">
        <f t="shared" ca="1" si="799"/>
        <v>3.5820000000000221</v>
      </c>
      <c r="BU159" s="37">
        <f t="shared" ca="1" si="800"/>
        <v>-0.12473999999999918</v>
      </c>
      <c r="BV159" s="37">
        <f t="shared" ca="1" si="801"/>
        <v>0.96600000000000819</v>
      </c>
      <c r="BW159" s="37">
        <f t="shared" ca="1" si="802"/>
        <v>0.14089999999999847</v>
      </c>
      <c r="BX159" s="37">
        <f t="shared" ca="1" si="803"/>
        <v>0</v>
      </c>
      <c r="BY159" s="37">
        <f t="shared" ca="1" si="804"/>
        <v>-9.7450000000000037E-3</v>
      </c>
      <c r="BZ159" s="37">
        <f t="shared" ca="1" si="805"/>
        <v>0</v>
      </c>
      <c r="CA159" s="19">
        <f t="shared" ca="1" si="806"/>
        <v>2.6096999999999966</v>
      </c>
      <c r="CB159" s="33">
        <f t="shared" ca="1" si="857"/>
        <v>38.812236403385569</v>
      </c>
      <c r="CC159" s="33">
        <f t="shared" ca="1" si="858"/>
        <v>38.497736034946733</v>
      </c>
      <c r="CD159" s="24">
        <f t="shared" ca="1" si="807"/>
        <v>8.1693211297761657E-3</v>
      </c>
      <c r="CE159" s="34">
        <f t="shared" ca="1" si="808"/>
        <v>253.47200000000001</v>
      </c>
      <c r="CF159" s="34">
        <f t="shared" ca="1" si="809"/>
        <v>249.89</v>
      </c>
      <c r="CG159" s="45">
        <f t="shared" ca="1" si="810"/>
        <v>1.4334307095121943E-2</v>
      </c>
      <c r="CH159" s="5"/>
      <c r="CJ159" s="5">
        <f t="shared" ca="1" si="874"/>
        <v>104</v>
      </c>
      <c r="CK159" s="5">
        <f t="shared" ca="1" si="875"/>
        <v>104</v>
      </c>
      <c r="CL159" s="63">
        <f t="shared" ca="1" si="811"/>
        <v>0</v>
      </c>
      <c r="CO159" s="5">
        <f t="shared" ca="1" si="740"/>
        <v>248887</v>
      </c>
      <c r="CP159" s="5">
        <f t="shared" ca="1" si="740"/>
        <v>0</v>
      </c>
      <c r="CQ159" s="5">
        <f t="shared" ca="1" si="740"/>
        <v>87876.5</v>
      </c>
      <c r="CR159" s="5">
        <f t="shared" ca="1" si="740"/>
        <v>34887.599999999999</v>
      </c>
      <c r="CS159" s="5">
        <f t="shared" ca="1" si="740"/>
        <v>0</v>
      </c>
      <c r="CT159" s="5">
        <f t="shared" ca="1" si="740"/>
        <v>0</v>
      </c>
      <c r="CU159" s="5">
        <f t="shared" ca="1" si="740"/>
        <v>0</v>
      </c>
      <c r="CV159" s="5">
        <f t="shared" ca="1" si="740"/>
        <v>48282.7</v>
      </c>
      <c r="CW159" s="5">
        <f t="shared" ca="1" si="740"/>
        <v>77659.399999999994</v>
      </c>
      <c r="CX159" s="5">
        <f t="shared" ca="1" si="740"/>
        <v>0</v>
      </c>
      <c r="CY159" s="5">
        <f t="shared" ca="1" si="740"/>
        <v>180.87299999999999</v>
      </c>
      <c r="CZ159" s="5">
        <f t="shared" ca="1" si="740"/>
        <v>0</v>
      </c>
      <c r="DA159" s="5"/>
      <c r="DB159" s="5">
        <f t="shared" ca="1" si="741"/>
        <v>694.00400000000002</v>
      </c>
      <c r="DC159" s="5">
        <f t="shared" ca="1" si="741"/>
        <v>189.917</v>
      </c>
      <c r="DD159" s="5">
        <f t="shared" ca="1" si="741"/>
        <v>0</v>
      </c>
      <c r="DE159" s="5">
        <f t="shared" ca="1" si="741"/>
        <v>0</v>
      </c>
      <c r="DF159" s="5">
        <f t="shared" ca="1" si="741"/>
        <v>0</v>
      </c>
      <c r="DG159" s="5">
        <f t="shared" ca="1" si="741"/>
        <v>0</v>
      </c>
      <c r="DH159" s="5">
        <f t="shared" ca="1" si="741"/>
        <v>504.08699999999999</v>
      </c>
      <c r="DI159" s="5">
        <f t="shared" ca="1" si="741"/>
        <v>0</v>
      </c>
      <c r="DJ159" s="5">
        <f t="shared" ca="1" si="741"/>
        <v>0</v>
      </c>
      <c r="DK159" s="5">
        <f t="shared" ca="1" si="741"/>
        <v>0</v>
      </c>
      <c r="DL159" s="5">
        <f t="shared" ca="1" si="741"/>
        <v>0</v>
      </c>
      <c r="DM159" s="5">
        <f t="shared" ca="1" si="741"/>
        <v>0</v>
      </c>
      <c r="DN159" s="5"/>
      <c r="DO159" s="5">
        <f t="shared" ca="1" si="746"/>
        <v>252.667</v>
      </c>
      <c r="DP159" s="5">
        <f t="shared" ca="1" si="746"/>
        <v>1.62209</v>
      </c>
      <c r="DQ159" s="5">
        <f t="shared" ca="1" si="746"/>
        <v>139.82400000000001</v>
      </c>
      <c r="DR159" s="5">
        <f t="shared" ca="1" si="746"/>
        <v>45.5428</v>
      </c>
      <c r="DS159" s="5">
        <f t="shared" ca="1" si="746"/>
        <v>0</v>
      </c>
      <c r="DT159" s="5">
        <f t="shared" ca="1" si="746"/>
        <v>0</v>
      </c>
      <c r="DU159" s="5">
        <f t="shared" ca="1" si="746"/>
        <v>3.72628</v>
      </c>
      <c r="DV159" s="5">
        <f t="shared" ca="1" si="746"/>
        <v>61.951500000000003</v>
      </c>
      <c r="DW159" s="5"/>
      <c r="DX159" s="19">
        <f t="shared" ca="1" si="812"/>
        <v>37.397675537696792</v>
      </c>
      <c r="DY159" s="19">
        <f t="shared" ca="1" si="813"/>
        <v>0.77318009534627152</v>
      </c>
      <c r="DZ159" s="19">
        <f t="shared" ca="1" si="814"/>
        <v>12.206709169445226</v>
      </c>
      <c r="EA159" s="19">
        <f t="shared" ca="1" si="815"/>
        <v>4.8461509825714177</v>
      </c>
      <c r="EB159" s="19">
        <f t="shared" ca="1" si="816"/>
        <v>0</v>
      </c>
      <c r="EC159" s="19">
        <f t="shared" ca="1" si="817"/>
        <v>0</v>
      </c>
      <c r="ED159" s="19">
        <f t="shared" ca="1" si="818"/>
        <v>2.0522124650390219</v>
      </c>
      <c r="EE159" s="19">
        <f t="shared" ca="1" si="819"/>
        <v>6.7068314829968525</v>
      </c>
      <c r="EF159" s="19">
        <f t="shared" ca="1" si="820"/>
        <v>10.787476857562766</v>
      </c>
      <c r="EG159" s="19">
        <f t="shared" ca="1" si="821"/>
        <v>0</v>
      </c>
      <c r="EH159" s="19">
        <f t="shared" ca="1" si="822"/>
        <v>2.5124624986259878E-2</v>
      </c>
      <c r="EI159" s="5"/>
      <c r="EJ159" s="5"/>
      <c r="EK159" s="5"/>
      <c r="EL159" s="5">
        <f t="shared" ca="1" si="859"/>
        <v>246159</v>
      </c>
      <c r="EM159" s="5">
        <f t="shared" ca="1" si="859"/>
        <v>0</v>
      </c>
      <c r="EN159" s="5">
        <f t="shared" ca="1" si="859"/>
        <v>87494.3</v>
      </c>
      <c r="EO159" s="5">
        <f t="shared" ca="1" si="859"/>
        <v>34638</v>
      </c>
      <c r="EP159" s="5">
        <f t="shared" ca="1" si="859"/>
        <v>0</v>
      </c>
      <c r="EQ159" s="5">
        <f t="shared" ca="1" si="859"/>
        <v>0</v>
      </c>
      <c r="ER159" s="5">
        <f t="shared" ca="1" si="859"/>
        <v>0</v>
      </c>
      <c r="ES159" s="5">
        <f t="shared" ca="1" si="859"/>
        <v>46186.8</v>
      </c>
      <c r="ET159" s="5">
        <f t="shared" ca="1" si="859"/>
        <v>77659.399999999994</v>
      </c>
      <c r="EU159" s="5">
        <f t="shared" ca="1" si="859"/>
        <v>0</v>
      </c>
      <c r="EV159" s="5">
        <f t="shared" ca="1" si="859"/>
        <v>180.87299999999999</v>
      </c>
      <c r="EW159" s="5">
        <f t="shared" ca="1" si="859"/>
        <v>0</v>
      </c>
      <c r="EX159" s="5"/>
      <c r="EY159" s="5">
        <f t="shared" ca="1" si="860"/>
        <v>699.86099999999999</v>
      </c>
      <c r="EZ159" s="5">
        <f t="shared" ca="1" si="860"/>
        <v>195.774</v>
      </c>
      <c r="FA159" s="5">
        <f t="shared" ca="1" si="860"/>
        <v>0</v>
      </c>
      <c r="FB159" s="5">
        <f t="shared" ca="1" si="860"/>
        <v>0</v>
      </c>
      <c r="FC159" s="5">
        <f t="shared" ca="1" si="860"/>
        <v>0</v>
      </c>
      <c r="FD159" s="5">
        <f t="shared" ca="1" si="860"/>
        <v>0</v>
      </c>
      <c r="FE159" s="5">
        <f t="shared" ca="1" si="860"/>
        <v>504.08699999999999</v>
      </c>
      <c r="FF159" s="5">
        <f t="shared" ca="1" si="860"/>
        <v>0</v>
      </c>
      <c r="FG159" s="5">
        <f t="shared" ca="1" si="860"/>
        <v>0</v>
      </c>
      <c r="FH159" s="5">
        <f t="shared" ca="1" si="860"/>
        <v>0</v>
      </c>
      <c r="FI159" s="5">
        <f t="shared" ca="1" si="860"/>
        <v>0</v>
      </c>
      <c r="FJ159" s="5">
        <f t="shared" ca="1" si="860"/>
        <v>0</v>
      </c>
      <c r="FK159" s="5"/>
      <c r="FL159" s="5">
        <f t="shared" ca="1" si="742"/>
        <v>249.02600000000001</v>
      </c>
      <c r="FM159" s="5">
        <f t="shared" ca="1" si="742"/>
        <v>1.6720299999999999</v>
      </c>
      <c r="FN159" s="5">
        <f t="shared" ca="1" si="742"/>
        <v>139.28100000000001</v>
      </c>
      <c r="FO159" s="5">
        <f t="shared" ca="1" si="742"/>
        <v>45.103200000000001</v>
      </c>
      <c r="FP159" s="5">
        <f t="shared" ca="1" si="742"/>
        <v>0</v>
      </c>
      <c r="FQ159" s="5">
        <f t="shared" ca="1" si="742"/>
        <v>0</v>
      </c>
      <c r="FR159" s="5">
        <f t="shared" ca="1" si="742"/>
        <v>3.72628</v>
      </c>
      <c r="FS159" s="5">
        <f t="shared" ca="1" si="742"/>
        <v>59.242800000000003</v>
      </c>
      <c r="FT159" s="5"/>
      <c r="FU159" s="19">
        <f t="shared" ca="1" si="823"/>
        <v>37.042580456049933</v>
      </c>
      <c r="FV159" s="19">
        <f t="shared" ca="1" si="824"/>
        <v>0.79702480550093446</v>
      </c>
      <c r="FW159" s="19">
        <f t="shared" ca="1" si="825"/>
        <v>12.153618704479484</v>
      </c>
      <c r="FX159" s="19">
        <f t="shared" ca="1" si="826"/>
        <v>4.8114796585121589</v>
      </c>
      <c r="FY159" s="19">
        <f t="shared" ca="1" si="827"/>
        <v>0</v>
      </c>
      <c r="FZ159" s="19">
        <f t="shared" ca="1" si="828"/>
        <v>0</v>
      </c>
      <c r="GA159" s="19">
        <f t="shared" ca="1" si="829"/>
        <v>2.0522124650390219</v>
      </c>
      <c r="GB159" s="19">
        <f t="shared" ca="1" si="830"/>
        <v>6.4156951524848251</v>
      </c>
      <c r="GC159" s="19">
        <f t="shared" ca="1" si="831"/>
        <v>10.787476857562766</v>
      </c>
      <c r="GD159" s="19">
        <f t="shared" ca="1" si="832"/>
        <v>0</v>
      </c>
      <c r="GE159" s="19">
        <f t="shared" ca="1" si="833"/>
        <v>2.5124624986259878E-2</v>
      </c>
      <c r="GF159" s="5"/>
      <c r="GG159" s="5"/>
      <c r="GH159" s="5"/>
      <c r="GI159" s="5">
        <f t="shared" ca="1" si="743"/>
        <v>246087</v>
      </c>
      <c r="GJ159" s="5">
        <f t="shared" ca="1" si="743"/>
        <v>3.4287200000000002</v>
      </c>
      <c r="GK159" s="5">
        <f t="shared" ca="1" si="743"/>
        <v>102785</v>
      </c>
      <c r="GL159" s="5">
        <f t="shared" ca="1" si="743"/>
        <v>18173.3</v>
      </c>
      <c r="GM159" s="5">
        <f t="shared" ca="1" si="743"/>
        <v>0</v>
      </c>
      <c r="GN159" s="5">
        <f t="shared" ca="1" si="743"/>
        <v>705.92399999999998</v>
      </c>
      <c r="GO159" s="5">
        <f t="shared" ca="1" si="743"/>
        <v>0</v>
      </c>
      <c r="GP159" s="5">
        <f t="shared" ca="1" si="743"/>
        <v>46379.8</v>
      </c>
      <c r="GQ159" s="5">
        <f t="shared" ca="1" si="743"/>
        <v>77659.399999999994</v>
      </c>
      <c r="GR159" s="5">
        <f t="shared" ca="1" si="743"/>
        <v>0</v>
      </c>
      <c r="GS159" s="5">
        <f t="shared" ca="1" si="743"/>
        <v>379.815</v>
      </c>
      <c r="GT159" s="5">
        <f t="shared" ca="1" si="743"/>
        <v>0</v>
      </c>
      <c r="GU159" s="5"/>
      <c r="GV159" s="5">
        <f t="shared" ca="1" si="744"/>
        <v>1137</v>
      </c>
      <c r="GW159" s="5">
        <f t="shared" ca="1" si="744"/>
        <v>589.65200000000004</v>
      </c>
      <c r="GX159" s="5">
        <f t="shared" ca="1" si="744"/>
        <v>0</v>
      </c>
      <c r="GY159" s="5">
        <f t="shared" ca="1" si="744"/>
        <v>0</v>
      </c>
      <c r="GZ159" s="5">
        <f t="shared" ca="1" si="744"/>
        <v>0</v>
      </c>
      <c r="HA159" s="5">
        <f t="shared" ca="1" si="744"/>
        <v>0</v>
      </c>
      <c r="HB159" s="5">
        <f t="shared" ca="1" si="744"/>
        <v>547.34400000000005</v>
      </c>
      <c r="HC159" s="5">
        <f t="shared" ca="1" si="744"/>
        <v>0</v>
      </c>
      <c r="HD159" s="5">
        <f t="shared" ca="1" si="744"/>
        <v>0</v>
      </c>
      <c r="HE159" s="5">
        <f t="shared" ca="1" si="744"/>
        <v>0</v>
      </c>
      <c r="HF159" s="5">
        <f t="shared" ca="1" si="744"/>
        <v>0</v>
      </c>
      <c r="HG159" s="5">
        <f t="shared" ca="1" si="744"/>
        <v>0</v>
      </c>
      <c r="HH159" s="5"/>
      <c r="HI159" s="5">
        <f t="shared" ca="1" si="747"/>
        <v>253.47200000000001</v>
      </c>
      <c r="HJ159" s="5">
        <f t="shared" ca="1" si="747"/>
        <v>5.0462300000000004</v>
      </c>
      <c r="HK159" s="5">
        <f t="shared" ca="1" si="747"/>
        <v>160.547</v>
      </c>
      <c r="HL159" s="5">
        <f t="shared" ca="1" si="747"/>
        <v>23.162099999999999</v>
      </c>
      <c r="HM159" s="5">
        <f t="shared" ca="1" si="747"/>
        <v>0</v>
      </c>
      <c r="HN159" s="5">
        <f t="shared" ca="1" si="747"/>
        <v>0.70092699999999997</v>
      </c>
      <c r="HO159" s="5">
        <f t="shared" ca="1" si="747"/>
        <v>4.0453999999999999</v>
      </c>
      <c r="HP159" s="5">
        <f t="shared" ca="1" si="747"/>
        <v>59.970199999999998</v>
      </c>
      <c r="HQ159" s="5"/>
      <c r="HR159" s="19">
        <f t="shared" ca="1" si="861"/>
        <v>38.812236403385569</v>
      </c>
      <c r="HS159" s="19">
        <f t="shared" ca="1" si="862"/>
        <v>2.4010364649673703</v>
      </c>
      <c r="HT159" s="19">
        <f t="shared" ca="1" si="863"/>
        <v>14.277612353489584</v>
      </c>
      <c r="HU159" s="19">
        <f t="shared" ca="1" si="864"/>
        <v>2.5244085477810212</v>
      </c>
      <c r="HV159" s="19">
        <f t="shared" ca="1" si="865"/>
        <v>0</v>
      </c>
      <c r="HW159" s="19">
        <f t="shared" ca="1" si="866"/>
        <v>9.8058172136253161E-2</v>
      </c>
      <c r="HX159" s="19">
        <f t="shared" ca="1" si="867"/>
        <v>2.2283180868864276</v>
      </c>
      <c r="HY159" s="19">
        <f t="shared" ca="1" si="868"/>
        <v>6.4425043093094931</v>
      </c>
      <c r="HZ159" s="19">
        <f t="shared" ca="1" si="869"/>
        <v>10.787476857562766</v>
      </c>
      <c r="IA159" s="19">
        <f t="shared" ca="1" si="870"/>
        <v>0</v>
      </c>
      <c r="IB159" s="19">
        <f t="shared" ca="1" si="871"/>
        <v>5.2759170463011595E-2</v>
      </c>
      <c r="IC159" s="5"/>
      <c r="ID159" s="5"/>
      <c r="IE159" s="5"/>
      <c r="IF159" s="5">
        <f t="shared" ca="1" si="872"/>
        <v>243395</v>
      </c>
      <c r="IG159" s="5">
        <f t="shared" ca="1" si="872"/>
        <v>3.5163799999999998</v>
      </c>
      <c r="IH159" s="5">
        <f t="shared" ca="1" si="872"/>
        <v>102200</v>
      </c>
      <c r="II159" s="5">
        <f t="shared" ca="1" si="872"/>
        <v>18057.900000000001</v>
      </c>
      <c r="IJ159" s="5">
        <f t="shared" ca="1" si="872"/>
        <v>0</v>
      </c>
      <c r="IK159" s="5">
        <f t="shared" ca="1" si="872"/>
        <v>715.83900000000006</v>
      </c>
      <c r="IL159" s="5">
        <f t="shared" ca="1" si="872"/>
        <v>0</v>
      </c>
      <c r="IM159" s="5">
        <f t="shared" ca="1" si="872"/>
        <v>44379.1</v>
      </c>
      <c r="IN159" s="5">
        <f t="shared" ca="1" si="872"/>
        <v>77659.399999999994</v>
      </c>
      <c r="IO159" s="5">
        <f t="shared" ca="1" si="872"/>
        <v>0</v>
      </c>
      <c r="IP159" s="5">
        <f t="shared" ca="1" si="872"/>
        <v>379.815</v>
      </c>
      <c r="IQ159" s="5">
        <f t="shared" ca="1" si="872"/>
        <v>0</v>
      </c>
      <c r="IR159" s="5"/>
      <c r="IS159" s="5">
        <f t="shared" ca="1" si="873"/>
        <v>1151.5999999999999</v>
      </c>
      <c r="IT159" s="5">
        <f t="shared" ca="1" si="873"/>
        <v>604.26</v>
      </c>
      <c r="IU159" s="5">
        <f t="shared" ca="1" si="873"/>
        <v>0</v>
      </c>
      <c r="IV159" s="5">
        <f t="shared" ca="1" si="873"/>
        <v>0</v>
      </c>
      <c r="IW159" s="5">
        <f t="shared" ca="1" si="873"/>
        <v>0</v>
      </c>
      <c r="IX159" s="5">
        <f t="shared" ca="1" si="873"/>
        <v>0</v>
      </c>
      <c r="IY159" s="5">
        <f t="shared" ca="1" si="873"/>
        <v>547.34400000000005</v>
      </c>
      <c r="IZ159" s="5">
        <f t="shared" ca="1" si="873"/>
        <v>0</v>
      </c>
      <c r="JA159" s="5">
        <f t="shared" ca="1" si="873"/>
        <v>0</v>
      </c>
      <c r="JB159" s="5">
        <f t="shared" ca="1" si="873"/>
        <v>0</v>
      </c>
      <c r="JC159" s="5">
        <f t="shared" ca="1" si="873"/>
        <v>0</v>
      </c>
      <c r="JD159" s="5">
        <f t="shared" ca="1" si="873"/>
        <v>0</v>
      </c>
      <c r="JE159" s="5"/>
      <c r="JF159" s="5">
        <f t="shared" ca="1" si="745"/>
        <v>249.89</v>
      </c>
      <c r="JG159" s="5">
        <f t="shared" ca="1" si="745"/>
        <v>5.1709699999999996</v>
      </c>
      <c r="JH159" s="5">
        <f t="shared" ca="1" si="745"/>
        <v>159.58099999999999</v>
      </c>
      <c r="JI159" s="5">
        <f t="shared" ca="1" si="745"/>
        <v>23.0212</v>
      </c>
      <c r="JJ159" s="5">
        <f t="shared" ca="1" si="745"/>
        <v>0</v>
      </c>
      <c r="JK159" s="5">
        <f t="shared" ca="1" si="745"/>
        <v>0.71067199999999997</v>
      </c>
      <c r="JL159" s="5">
        <f t="shared" ca="1" si="745"/>
        <v>4.0453999999999999</v>
      </c>
      <c r="JM159" s="5">
        <f t="shared" ca="1" si="745"/>
        <v>57.360500000000002</v>
      </c>
      <c r="JN159" s="5"/>
      <c r="JO159" s="19">
        <f t="shared" ca="1" si="834"/>
        <v>38.497736034946733</v>
      </c>
      <c r="JP159" s="19">
        <f t="shared" ca="1" si="835"/>
        <v>2.4605199624053968</v>
      </c>
      <c r="JQ159" s="19">
        <f t="shared" ca="1" si="836"/>
        <v>14.196351437725694</v>
      </c>
      <c r="JR159" s="19">
        <f t="shared" ca="1" si="837"/>
        <v>2.5083786167055466</v>
      </c>
      <c r="JS159" s="19">
        <f t="shared" ca="1" si="838"/>
        <v>0</v>
      </c>
      <c r="JT159" s="19">
        <f t="shared" ca="1" si="839"/>
        <v>9.9435440477789863E-2</v>
      </c>
      <c r="JU159" s="19">
        <f t="shared" ca="1" si="840"/>
        <v>2.2283180868864276</v>
      </c>
      <c r="JV159" s="19">
        <f t="shared" ca="1" si="841"/>
        <v>6.1645919773969897</v>
      </c>
      <c r="JW159" s="19">
        <f t="shared" ca="1" si="842"/>
        <v>10.787476857562766</v>
      </c>
      <c r="JX159" s="19">
        <f t="shared" ca="1" si="843"/>
        <v>0</v>
      </c>
      <c r="JY159" s="19">
        <f t="shared" ca="1" si="844"/>
        <v>5.2759170463011595E-2</v>
      </c>
    </row>
    <row r="160" spans="1:285" ht="15" customHeight="1" x14ac:dyDescent="0.25">
      <c r="A160" s="5">
        <f>IF('Old Results'!E140='New Results'!E140,'New Results'!E140,"0")</f>
        <v>24563.1</v>
      </c>
      <c r="B160" s="5">
        <f t="shared" si="750"/>
        <v>0</v>
      </c>
      <c r="C160" s="27">
        <f t="shared" si="748"/>
        <v>139</v>
      </c>
      <c r="D160" s="41" t="str">
        <f>'Old Results'!C140</f>
        <v>0513006-RetlMed-SZVAV</v>
      </c>
      <c r="E160" s="41" t="str">
        <f>'New Results'!C140</f>
        <v>0513006-RetlMed-SZVAV</v>
      </c>
      <c r="F160" s="5">
        <f t="shared" ca="1" si="751"/>
        <v>2273</v>
      </c>
      <c r="G160" s="5">
        <f t="shared" ca="1" si="752"/>
        <v>0</v>
      </c>
      <c r="H160" s="5">
        <f t="shared" ca="1" si="753"/>
        <v>263</v>
      </c>
      <c r="I160" s="5">
        <f t="shared" ca="1" si="754"/>
        <v>19.199999999998909</v>
      </c>
      <c r="J160" s="5">
        <f t="shared" ca="1" si="755"/>
        <v>0</v>
      </c>
      <c r="K160" s="5">
        <f t="shared" ca="1" si="756"/>
        <v>0</v>
      </c>
      <c r="L160" s="5">
        <f t="shared" ca="1" si="757"/>
        <v>0</v>
      </c>
      <c r="M160" s="5">
        <f t="shared" ca="1" si="758"/>
        <v>1990</v>
      </c>
      <c r="N160" s="5">
        <f t="shared" ca="1" si="759"/>
        <v>0</v>
      </c>
      <c r="O160" s="5">
        <f t="shared" ca="1" si="760"/>
        <v>0</v>
      </c>
      <c r="P160" s="5">
        <f t="shared" ca="1" si="761"/>
        <v>0</v>
      </c>
      <c r="Q160" s="5">
        <f t="shared" ca="1" si="761"/>
        <v>0</v>
      </c>
      <c r="R160" s="5">
        <f t="shared" ca="1" si="762"/>
        <v>-10.345000000000027</v>
      </c>
      <c r="S160" s="5">
        <f t="shared" ca="1" si="763"/>
        <v>-10.34499999999997</v>
      </c>
      <c r="T160" s="5">
        <f t="shared" ca="1" si="764"/>
        <v>0</v>
      </c>
      <c r="U160" s="5">
        <f t="shared" ca="1" si="765"/>
        <v>0</v>
      </c>
      <c r="V160" s="5">
        <f t="shared" ca="1" si="766"/>
        <v>0</v>
      </c>
      <c r="W160" s="5">
        <f t="shared" ca="1" si="767"/>
        <v>0</v>
      </c>
      <c r="X160" s="5">
        <f t="shared" ca="1" si="768"/>
        <v>0</v>
      </c>
      <c r="Y160" s="5">
        <f t="shared" ca="1" si="769"/>
        <v>0</v>
      </c>
      <c r="Z160" s="5">
        <f t="shared" ca="1" si="770"/>
        <v>0</v>
      </c>
      <c r="AA160" s="5">
        <f t="shared" ca="1" si="771"/>
        <v>0</v>
      </c>
      <c r="AB160" s="5">
        <f t="shared" ca="1" si="772"/>
        <v>0</v>
      </c>
      <c r="AC160" s="5">
        <f t="shared" ca="1" si="772"/>
        <v>0</v>
      </c>
      <c r="AD160" s="37">
        <f t="shared" ca="1" si="773"/>
        <v>2.9910000000000139</v>
      </c>
      <c r="AE160" s="37">
        <f t="shared" ca="1" si="774"/>
        <v>-8.7409999999999766E-2</v>
      </c>
      <c r="AF160" s="37">
        <f t="shared" ca="1" si="775"/>
        <v>0.43009999999999593</v>
      </c>
      <c r="AG160" s="37">
        <f t="shared" ca="1" si="776"/>
        <v>3.989999999999938E-2</v>
      </c>
      <c r="AH160" s="37">
        <f t="shared" ca="1" si="777"/>
        <v>0</v>
      </c>
      <c r="AI160" s="37">
        <f t="shared" ca="1" si="778"/>
        <v>0</v>
      </c>
      <c r="AJ160" s="37">
        <f t="shared" ca="1" si="779"/>
        <v>0</v>
      </c>
      <c r="AK160" s="37">
        <f t="shared" ca="1" si="780"/>
        <v>2.6085000000000065</v>
      </c>
      <c r="AL160" s="33">
        <f t="shared" ca="1" si="781"/>
        <v>26.398916097723824</v>
      </c>
      <c r="AM160" s="33">
        <f t="shared" ca="1" si="782"/>
        <v>26.125295259963117</v>
      </c>
      <c r="AN160" s="24">
        <f t="shared" ca="1" si="783"/>
        <v>1.0473406521840497E-2</v>
      </c>
      <c r="AO160" s="34">
        <f t="shared" ca="1" si="784"/>
        <v>125.81100000000001</v>
      </c>
      <c r="AP160" s="34">
        <f t="shared" ca="1" si="785"/>
        <v>122.82</v>
      </c>
      <c r="AQ160" s="45">
        <f t="shared" ca="1" si="786"/>
        <v>2.4352711284807149E-2</v>
      </c>
      <c r="AR160" s="34">
        <f t="shared" ca="1" si="629"/>
        <v>19.7</v>
      </c>
      <c r="AS160" s="34">
        <f t="shared" ca="1" si="630"/>
        <v>20</v>
      </c>
      <c r="AT160" s="47">
        <f t="shared" ca="1" si="787"/>
        <v>-1.5000000000000036E-2</v>
      </c>
      <c r="AU160" s="5"/>
      <c r="AV160" s="5">
        <f t="shared" ca="1" si="845"/>
        <v>2130</v>
      </c>
      <c r="AW160" s="5">
        <f t="shared" ca="1" si="846"/>
        <v>-0.12042000000000019</v>
      </c>
      <c r="AX160" s="5">
        <f t="shared" ca="1" si="847"/>
        <v>182</v>
      </c>
      <c r="AY160" s="5">
        <f t="shared" ca="1" si="848"/>
        <v>65.299999999999272</v>
      </c>
      <c r="AZ160" s="5">
        <f t="shared" ca="1" si="849"/>
        <v>0</v>
      </c>
      <c r="BA160" s="5">
        <f t="shared" ca="1" si="850"/>
        <v>-8.1099999999999</v>
      </c>
      <c r="BB160" s="5">
        <f t="shared" ca="1" si="851"/>
        <v>0</v>
      </c>
      <c r="BC160" s="5">
        <f t="shared" ca="1" si="852"/>
        <v>1891.2000000000044</v>
      </c>
      <c r="BD160" s="5">
        <f t="shared" ca="1" si="853"/>
        <v>0</v>
      </c>
      <c r="BE160" s="5">
        <f t="shared" ca="1" si="854"/>
        <v>0</v>
      </c>
      <c r="BF160" s="5">
        <f t="shared" ca="1" si="855"/>
        <v>0</v>
      </c>
      <c r="BG160" s="5">
        <f t="shared" ca="1" si="856"/>
        <v>0</v>
      </c>
      <c r="BH160" s="5">
        <f t="shared" ca="1" si="788"/>
        <v>-19.199999999999818</v>
      </c>
      <c r="BI160" s="5">
        <f t="shared" ca="1" si="789"/>
        <v>-19.200000000000045</v>
      </c>
      <c r="BJ160" s="5">
        <f t="shared" ca="1" si="790"/>
        <v>0</v>
      </c>
      <c r="BK160" s="5">
        <f t="shared" ca="1" si="791"/>
        <v>0</v>
      </c>
      <c r="BL160" s="5">
        <f t="shared" ca="1" si="792"/>
        <v>0</v>
      </c>
      <c r="BM160" s="5">
        <f t="shared" ca="1" si="793"/>
        <v>0</v>
      </c>
      <c r="BN160" s="5">
        <f t="shared" ca="1" si="794"/>
        <v>0</v>
      </c>
      <c r="BO160" s="5">
        <f t="shared" ca="1" si="795"/>
        <v>0</v>
      </c>
      <c r="BP160" s="5">
        <f t="shared" ca="1" si="796"/>
        <v>0</v>
      </c>
      <c r="BQ160" s="5">
        <f t="shared" ca="1" si="797"/>
        <v>0</v>
      </c>
      <c r="BR160" s="5">
        <f t="shared" ca="1" si="798"/>
        <v>0</v>
      </c>
      <c r="BS160" s="5">
        <f t="shared" ca="1" si="798"/>
        <v>0</v>
      </c>
      <c r="BT160" s="37">
        <f t="shared" ca="1" si="799"/>
        <v>2.76400000000001</v>
      </c>
      <c r="BU160" s="37">
        <f t="shared" ca="1" si="800"/>
        <v>-0.15584999999999916</v>
      </c>
      <c r="BV160" s="37">
        <f t="shared" ca="1" si="801"/>
        <v>0.33260000000000645</v>
      </c>
      <c r="BW160" s="37">
        <f t="shared" ca="1" si="802"/>
        <v>9.0099999999999625E-2</v>
      </c>
      <c r="BX160" s="37">
        <f t="shared" ca="1" si="803"/>
        <v>0</v>
      </c>
      <c r="BY160" s="37">
        <f t="shared" ca="1" si="804"/>
        <v>-7.8400000000000691E-3</v>
      </c>
      <c r="BZ160" s="37">
        <f t="shared" ca="1" si="805"/>
        <v>0</v>
      </c>
      <c r="CA160" s="19">
        <f t="shared" ca="1" si="806"/>
        <v>2.5050999999999988</v>
      </c>
      <c r="CB160" s="33">
        <f t="shared" ca="1" si="857"/>
        <v>30.986762582898738</v>
      </c>
      <c r="CC160" s="33">
        <f t="shared" ca="1" si="858"/>
        <v>30.769055534521296</v>
      </c>
      <c r="CD160" s="24">
        <f t="shared" ca="1" si="807"/>
        <v>7.075519368255726E-3</v>
      </c>
      <c r="CE160" s="34">
        <f t="shared" ca="1" si="808"/>
        <v>145.542</v>
      </c>
      <c r="CF160" s="34">
        <f t="shared" ca="1" si="809"/>
        <v>142.77799999999999</v>
      </c>
      <c r="CG160" s="45">
        <f t="shared" ca="1" si="810"/>
        <v>1.9358724733502433E-2</v>
      </c>
      <c r="CH160" s="5"/>
      <c r="CJ160" s="5">
        <f t="shared" ca="1" si="874"/>
        <v>56</v>
      </c>
      <c r="CK160" s="5">
        <f t="shared" ca="1" si="875"/>
        <v>55</v>
      </c>
      <c r="CL160" s="63">
        <f t="shared" ca="1" si="811"/>
        <v>1.7857142857142905E-2</v>
      </c>
      <c r="CO160" s="5">
        <f t="shared" ca="1" si="740"/>
        <v>161043</v>
      </c>
      <c r="CP160" s="5">
        <f t="shared" ca="1" si="740"/>
        <v>0</v>
      </c>
      <c r="CQ160" s="5">
        <f t="shared" ca="1" si="740"/>
        <v>23182</v>
      </c>
      <c r="CR160" s="5">
        <f t="shared" ca="1" si="740"/>
        <v>13856.4</v>
      </c>
      <c r="CS160" s="5">
        <f t="shared" ca="1" si="740"/>
        <v>0</v>
      </c>
      <c r="CT160" s="5">
        <f t="shared" ca="1" si="740"/>
        <v>0</v>
      </c>
      <c r="CU160" s="5">
        <f t="shared" ca="1" si="740"/>
        <v>0</v>
      </c>
      <c r="CV160" s="5">
        <f t="shared" ca="1" si="740"/>
        <v>46165.7</v>
      </c>
      <c r="CW160" s="5">
        <f t="shared" ca="1" si="740"/>
        <v>77659.399999999994</v>
      </c>
      <c r="CX160" s="5">
        <f t="shared" ca="1" si="740"/>
        <v>0</v>
      </c>
      <c r="CY160" s="5">
        <f t="shared" ca="1" si="740"/>
        <v>179.08</v>
      </c>
      <c r="CZ160" s="5">
        <f t="shared" ca="1" si="740"/>
        <v>0</v>
      </c>
      <c r="DA160" s="5"/>
      <c r="DB160" s="5">
        <f t="shared" ca="1" si="741"/>
        <v>989.60500000000002</v>
      </c>
      <c r="DC160" s="5">
        <f t="shared" ca="1" si="741"/>
        <v>411.322</v>
      </c>
      <c r="DD160" s="5">
        <f t="shared" ca="1" si="741"/>
        <v>0</v>
      </c>
      <c r="DE160" s="5">
        <f t="shared" ca="1" si="741"/>
        <v>0</v>
      </c>
      <c r="DF160" s="5">
        <f t="shared" ca="1" si="741"/>
        <v>0</v>
      </c>
      <c r="DG160" s="5">
        <f t="shared" ca="1" si="741"/>
        <v>0</v>
      </c>
      <c r="DH160" s="5">
        <f t="shared" ca="1" si="741"/>
        <v>578.28300000000002</v>
      </c>
      <c r="DI160" s="5">
        <f t="shared" ca="1" si="741"/>
        <v>0</v>
      </c>
      <c r="DJ160" s="5">
        <f t="shared" ca="1" si="741"/>
        <v>0</v>
      </c>
      <c r="DK160" s="5">
        <f t="shared" ca="1" si="741"/>
        <v>0</v>
      </c>
      <c r="DL160" s="5">
        <f t="shared" ca="1" si="741"/>
        <v>0</v>
      </c>
      <c r="DM160" s="5">
        <f t="shared" ca="1" si="741"/>
        <v>0</v>
      </c>
      <c r="DN160" s="5"/>
      <c r="DO160" s="5">
        <f t="shared" ca="1" si="746"/>
        <v>125.81100000000001</v>
      </c>
      <c r="DP160" s="5">
        <f t="shared" ca="1" si="746"/>
        <v>3.4549500000000002</v>
      </c>
      <c r="DQ160" s="5">
        <f t="shared" ca="1" si="746"/>
        <v>41.606299999999997</v>
      </c>
      <c r="DR160" s="5">
        <f t="shared" ca="1" si="746"/>
        <v>16.651599999999998</v>
      </c>
      <c r="DS160" s="5">
        <f t="shared" ca="1" si="746"/>
        <v>0</v>
      </c>
      <c r="DT160" s="5">
        <f t="shared" ca="1" si="746"/>
        <v>0</v>
      </c>
      <c r="DU160" s="5">
        <f t="shared" ca="1" si="746"/>
        <v>4.2506599999999999</v>
      </c>
      <c r="DV160" s="5">
        <f t="shared" ca="1" si="746"/>
        <v>59.847700000000003</v>
      </c>
      <c r="DW160" s="5"/>
      <c r="DX160" s="19">
        <f t="shared" ca="1" si="812"/>
        <v>26.398916097723824</v>
      </c>
      <c r="DY160" s="19">
        <f t="shared" ca="1" si="813"/>
        <v>1.6745524791251918</v>
      </c>
      <c r="DZ160" s="19">
        <f t="shared" ca="1" si="814"/>
        <v>3.220154785023063</v>
      </c>
      <c r="EA160" s="19">
        <f t="shared" ca="1" si="815"/>
        <v>1.9247585524628406</v>
      </c>
      <c r="EB160" s="19">
        <f t="shared" ca="1" si="816"/>
        <v>0</v>
      </c>
      <c r="EC160" s="19">
        <f t="shared" ca="1" si="817"/>
        <v>0</v>
      </c>
      <c r="ED160" s="19">
        <f t="shared" ca="1" si="818"/>
        <v>2.354275315412143</v>
      </c>
      <c r="EE160" s="19">
        <f t="shared" ca="1" si="819"/>
        <v>6.4127642032153913</v>
      </c>
      <c r="EF160" s="19">
        <f t="shared" ca="1" si="820"/>
        <v>10.787476857562766</v>
      </c>
      <c r="EG160" s="19">
        <f t="shared" ca="1" si="821"/>
        <v>0</v>
      </c>
      <c r="EH160" s="19">
        <f t="shared" ca="1" si="822"/>
        <v>2.4875563752132266E-2</v>
      </c>
      <c r="EI160" s="5"/>
      <c r="EJ160" s="5"/>
      <c r="EK160" s="5"/>
      <c r="EL160" s="5">
        <f t="shared" ca="1" si="859"/>
        <v>158770</v>
      </c>
      <c r="EM160" s="5">
        <f t="shared" ca="1" si="859"/>
        <v>0</v>
      </c>
      <c r="EN160" s="5">
        <f t="shared" ca="1" si="859"/>
        <v>22919</v>
      </c>
      <c r="EO160" s="5">
        <f t="shared" ca="1" si="859"/>
        <v>13837.2</v>
      </c>
      <c r="EP160" s="5">
        <f t="shared" ca="1" si="859"/>
        <v>0</v>
      </c>
      <c r="EQ160" s="5">
        <f t="shared" ca="1" si="859"/>
        <v>0</v>
      </c>
      <c r="ER160" s="5">
        <f t="shared" ca="1" si="859"/>
        <v>0</v>
      </c>
      <c r="ES160" s="5">
        <f t="shared" ca="1" si="859"/>
        <v>44175.7</v>
      </c>
      <c r="ET160" s="5">
        <f t="shared" ca="1" si="859"/>
        <v>77659.399999999994</v>
      </c>
      <c r="EU160" s="5">
        <f t="shared" ca="1" si="859"/>
        <v>0</v>
      </c>
      <c r="EV160" s="5">
        <f t="shared" ca="1" si="859"/>
        <v>179.08</v>
      </c>
      <c r="EW160" s="5">
        <f t="shared" ca="1" si="859"/>
        <v>0</v>
      </c>
      <c r="EX160" s="5"/>
      <c r="EY160" s="5">
        <f t="shared" ca="1" si="860"/>
        <v>999.95</v>
      </c>
      <c r="EZ160" s="5">
        <f t="shared" ca="1" si="860"/>
        <v>421.66699999999997</v>
      </c>
      <c r="FA160" s="5">
        <f t="shared" ca="1" si="860"/>
        <v>0</v>
      </c>
      <c r="FB160" s="5">
        <f t="shared" ca="1" si="860"/>
        <v>0</v>
      </c>
      <c r="FC160" s="5">
        <f t="shared" ca="1" si="860"/>
        <v>0</v>
      </c>
      <c r="FD160" s="5">
        <f t="shared" ca="1" si="860"/>
        <v>0</v>
      </c>
      <c r="FE160" s="5">
        <f t="shared" ca="1" si="860"/>
        <v>578.28300000000002</v>
      </c>
      <c r="FF160" s="5">
        <f t="shared" ca="1" si="860"/>
        <v>0</v>
      </c>
      <c r="FG160" s="5">
        <f t="shared" ca="1" si="860"/>
        <v>0</v>
      </c>
      <c r="FH160" s="5">
        <f t="shared" ca="1" si="860"/>
        <v>0</v>
      </c>
      <c r="FI160" s="5">
        <f t="shared" ca="1" si="860"/>
        <v>0</v>
      </c>
      <c r="FJ160" s="5">
        <f t="shared" ca="1" si="860"/>
        <v>0</v>
      </c>
      <c r="FK160" s="5"/>
      <c r="FL160" s="5">
        <f t="shared" ca="1" si="742"/>
        <v>122.82</v>
      </c>
      <c r="FM160" s="5">
        <f t="shared" ca="1" si="742"/>
        <v>3.54236</v>
      </c>
      <c r="FN160" s="5">
        <f t="shared" ca="1" si="742"/>
        <v>41.176200000000001</v>
      </c>
      <c r="FO160" s="5">
        <f t="shared" ca="1" si="742"/>
        <v>16.611699999999999</v>
      </c>
      <c r="FP160" s="5">
        <f t="shared" ca="1" si="742"/>
        <v>0</v>
      </c>
      <c r="FQ160" s="5">
        <f t="shared" ca="1" si="742"/>
        <v>0</v>
      </c>
      <c r="FR160" s="5">
        <f t="shared" ca="1" si="742"/>
        <v>4.2506599999999999</v>
      </c>
      <c r="FS160" s="5">
        <f t="shared" ca="1" si="742"/>
        <v>57.239199999999997</v>
      </c>
      <c r="FT160" s="5"/>
      <c r="FU160" s="19">
        <f t="shared" ca="1" si="823"/>
        <v>26.125295259963117</v>
      </c>
      <c r="FV160" s="19">
        <f t="shared" ca="1" si="824"/>
        <v>1.7166684986829839</v>
      </c>
      <c r="FW160" s="19">
        <f t="shared" ca="1" si="825"/>
        <v>3.1836220998163913</v>
      </c>
      <c r="FX160" s="19">
        <f t="shared" ca="1" si="826"/>
        <v>1.9220915275352055</v>
      </c>
      <c r="FY160" s="19">
        <f t="shared" ca="1" si="827"/>
        <v>0</v>
      </c>
      <c r="FZ160" s="19">
        <f t="shared" ca="1" si="828"/>
        <v>0</v>
      </c>
      <c r="GA160" s="19">
        <f t="shared" ca="1" si="829"/>
        <v>2.354275315412143</v>
      </c>
      <c r="GB160" s="19">
        <f t="shared" ca="1" si="830"/>
        <v>6.1363381820698519</v>
      </c>
      <c r="GC160" s="19">
        <f t="shared" ca="1" si="831"/>
        <v>10.787476857562766</v>
      </c>
      <c r="GD160" s="19">
        <f t="shared" ca="1" si="832"/>
        <v>0</v>
      </c>
      <c r="GE160" s="19">
        <f t="shared" ca="1" si="833"/>
        <v>2.4875563752132266E-2</v>
      </c>
      <c r="GF160" s="5"/>
      <c r="GG160" s="5"/>
      <c r="GH160" s="5"/>
      <c r="GI160" s="5">
        <f t="shared" ca="1" si="743"/>
        <v>172279</v>
      </c>
      <c r="GJ160" s="5">
        <f t="shared" ca="1" si="743"/>
        <v>6.4114100000000001</v>
      </c>
      <c r="GK160" s="5">
        <f t="shared" ca="1" si="743"/>
        <v>34169.5</v>
      </c>
      <c r="GL160" s="5">
        <f t="shared" ca="1" si="743"/>
        <v>14544.9</v>
      </c>
      <c r="GM160" s="5">
        <f t="shared" ca="1" si="743"/>
        <v>0</v>
      </c>
      <c r="GN160" s="5">
        <f t="shared" ca="1" si="743"/>
        <v>1329.76</v>
      </c>
      <c r="GO160" s="5">
        <f t="shared" ca="1" si="743"/>
        <v>0</v>
      </c>
      <c r="GP160" s="5">
        <f t="shared" ca="1" si="743"/>
        <v>44189.3</v>
      </c>
      <c r="GQ160" s="5">
        <f t="shared" ca="1" si="743"/>
        <v>77659.399999999994</v>
      </c>
      <c r="GR160" s="5">
        <f t="shared" ca="1" si="743"/>
        <v>0</v>
      </c>
      <c r="GS160" s="5">
        <f t="shared" ca="1" si="743"/>
        <v>379.815</v>
      </c>
      <c r="GT160" s="5">
        <f t="shared" ca="1" si="743"/>
        <v>0</v>
      </c>
      <c r="GU160" s="5"/>
      <c r="GV160" s="5">
        <f t="shared" ca="1" si="744"/>
        <v>1733.15</v>
      </c>
      <c r="GW160" s="5">
        <f t="shared" ca="1" si="744"/>
        <v>1106.96</v>
      </c>
      <c r="GX160" s="5">
        <f t="shared" ca="1" si="744"/>
        <v>0</v>
      </c>
      <c r="GY160" s="5">
        <f t="shared" ca="1" si="744"/>
        <v>0</v>
      </c>
      <c r="GZ160" s="5">
        <f t="shared" ca="1" si="744"/>
        <v>0</v>
      </c>
      <c r="HA160" s="5">
        <f t="shared" ca="1" si="744"/>
        <v>0</v>
      </c>
      <c r="HB160" s="5">
        <f t="shared" ca="1" si="744"/>
        <v>626.18299999999999</v>
      </c>
      <c r="HC160" s="5">
        <f t="shared" ca="1" si="744"/>
        <v>0</v>
      </c>
      <c r="HD160" s="5">
        <f t="shared" ca="1" si="744"/>
        <v>0</v>
      </c>
      <c r="HE160" s="5">
        <f t="shared" ca="1" si="744"/>
        <v>0</v>
      </c>
      <c r="HF160" s="5">
        <f t="shared" ca="1" si="744"/>
        <v>0</v>
      </c>
      <c r="HG160" s="5">
        <f t="shared" ca="1" si="744"/>
        <v>0</v>
      </c>
      <c r="HH160" s="5"/>
      <c r="HI160" s="5">
        <f t="shared" ca="1" si="747"/>
        <v>145.542</v>
      </c>
      <c r="HJ160" s="5">
        <f t="shared" ca="1" si="747"/>
        <v>9.2030600000000007</v>
      </c>
      <c r="HK160" s="5">
        <f t="shared" ca="1" si="747"/>
        <v>54.995600000000003</v>
      </c>
      <c r="HL160" s="5">
        <f t="shared" ca="1" si="747"/>
        <v>17.655000000000001</v>
      </c>
      <c r="HM160" s="5">
        <f t="shared" ca="1" si="747"/>
        <v>0</v>
      </c>
      <c r="HN160" s="5">
        <f t="shared" ca="1" si="747"/>
        <v>1.3043199999999999</v>
      </c>
      <c r="HO160" s="5">
        <f t="shared" ca="1" si="747"/>
        <v>4.6025999999999998</v>
      </c>
      <c r="HP160" s="5">
        <f t="shared" ca="1" si="747"/>
        <v>57.781199999999998</v>
      </c>
      <c r="HQ160" s="5"/>
      <c r="HR160" s="19">
        <f t="shared" ca="1" si="861"/>
        <v>30.986762582898738</v>
      </c>
      <c r="HS160" s="19">
        <f t="shared" ca="1" si="862"/>
        <v>4.5074878875597957</v>
      </c>
      <c r="HT160" s="19">
        <f t="shared" ca="1" si="863"/>
        <v>4.7464014721268901</v>
      </c>
      <c r="HU160" s="19">
        <f t="shared" ca="1" si="864"/>
        <v>2.0203963994772649</v>
      </c>
      <c r="HV160" s="19">
        <f t="shared" ca="1" si="865"/>
        <v>0</v>
      </c>
      <c r="HW160" s="19">
        <f t="shared" ca="1" si="866"/>
        <v>0.18471370144647867</v>
      </c>
      <c r="HX160" s="19">
        <f t="shared" ca="1" si="867"/>
        <v>2.549283274505254</v>
      </c>
      <c r="HY160" s="19">
        <f t="shared" ca="1" si="868"/>
        <v>6.1382273247269286</v>
      </c>
      <c r="HZ160" s="19">
        <f t="shared" ca="1" si="869"/>
        <v>10.787476857562766</v>
      </c>
      <c r="IA160" s="19">
        <f t="shared" ca="1" si="870"/>
        <v>0</v>
      </c>
      <c r="IB160" s="19">
        <f t="shared" ca="1" si="871"/>
        <v>5.2759170463011595E-2</v>
      </c>
      <c r="IC160" s="5"/>
      <c r="ID160" s="5"/>
      <c r="IE160" s="5"/>
      <c r="IF160" s="5">
        <f t="shared" ca="1" si="872"/>
        <v>170149</v>
      </c>
      <c r="IG160" s="5">
        <f t="shared" ca="1" si="872"/>
        <v>6.5318300000000002</v>
      </c>
      <c r="IH160" s="5">
        <f t="shared" ca="1" si="872"/>
        <v>33987.5</v>
      </c>
      <c r="II160" s="5">
        <f t="shared" ca="1" si="872"/>
        <v>14479.6</v>
      </c>
      <c r="IJ160" s="5">
        <f t="shared" ca="1" si="872"/>
        <v>0</v>
      </c>
      <c r="IK160" s="5">
        <f t="shared" ca="1" si="872"/>
        <v>1337.87</v>
      </c>
      <c r="IL160" s="5">
        <f t="shared" ca="1" si="872"/>
        <v>0</v>
      </c>
      <c r="IM160" s="5">
        <f t="shared" ca="1" si="872"/>
        <v>42298.1</v>
      </c>
      <c r="IN160" s="5">
        <f t="shared" ca="1" si="872"/>
        <v>77659.399999999994</v>
      </c>
      <c r="IO160" s="5">
        <f t="shared" ca="1" si="872"/>
        <v>0</v>
      </c>
      <c r="IP160" s="5">
        <f t="shared" ca="1" si="872"/>
        <v>379.815</v>
      </c>
      <c r="IQ160" s="5">
        <f t="shared" ca="1" si="872"/>
        <v>0</v>
      </c>
      <c r="IR160" s="5"/>
      <c r="IS160" s="5">
        <f t="shared" ca="1" si="873"/>
        <v>1752.35</v>
      </c>
      <c r="IT160" s="5">
        <f t="shared" ca="1" si="873"/>
        <v>1126.1600000000001</v>
      </c>
      <c r="IU160" s="5">
        <f t="shared" ca="1" si="873"/>
        <v>0</v>
      </c>
      <c r="IV160" s="5">
        <f t="shared" ca="1" si="873"/>
        <v>0</v>
      </c>
      <c r="IW160" s="5">
        <f t="shared" ca="1" si="873"/>
        <v>0</v>
      </c>
      <c r="IX160" s="5">
        <f t="shared" ca="1" si="873"/>
        <v>0</v>
      </c>
      <c r="IY160" s="5">
        <f t="shared" ca="1" si="873"/>
        <v>626.18299999999999</v>
      </c>
      <c r="IZ160" s="5">
        <f t="shared" ca="1" si="873"/>
        <v>0</v>
      </c>
      <c r="JA160" s="5">
        <f t="shared" ca="1" si="873"/>
        <v>0</v>
      </c>
      <c r="JB160" s="5">
        <f t="shared" ca="1" si="873"/>
        <v>0</v>
      </c>
      <c r="JC160" s="5">
        <f t="shared" ca="1" si="873"/>
        <v>0</v>
      </c>
      <c r="JD160" s="5">
        <f t="shared" ca="1" si="873"/>
        <v>0</v>
      </c>
      <c r="JE160" s="5"/>
      <c r="JF160" s="5">
        <f t="shared" ca="1" si="745"/>
        <v>142.77799999999999</v>
      </c>
      <c r="JG160" s="5">
        <f t="shared" ca="1" si="745"/>
        <v>9.3589099999999998</v>
      </c>
      <c r="JH160" s="5">
        <f t="shared" ca="1" si="745"/>
        <v>54.662999999999997</v>
      </c>
      <c r="JI160" s="5">
        <f t="shared" ca="1" si="745"/>
        <v>17.564900000000002</v>
      </c>
      <c r="JJ160" s="5">
        <f t="shared" ca="1" si="745"/>
        <v>0</v>
      </c>
      <c r="JK160" s="5">
        <f t="shared" ca="1" si="745"/>
        <v>1.31216</v>
      </c>
      <c r="JL160" s="5">
        <f t="shared" ca="1" si="745"/>
        <v>4.6025999999999998</v>
      </c>
      <c r="JM160" s="5">
        <f t="shared" ca="1" si="745"/>
        <v>55.2761</v>
      </c>
      <c r="JN160" s="5"/>
      <c r="JO160" s="19">
        <f t="shared" ca="1" si="834"/>
        <v>30.769055534521296</v>
      </c>
      <c r="JP160" s="19">
        <f t="shared" ca="1" si="835"/>
        <v>4.5856706443388671</v>
      </c>
      <c r="JQ160" s="19">
        <f t="shared" ca="1" si="836"/>
        <v>4.7211202983336795</v>
      </c>
      <c r="JR160" s="19">
        <f t="shared" ca="1" si="837"/>
        <v>2.011325736572338</v>
      </c>
      <c r="JS160" s="19">
        <f t="shared" ca="1" si="838"/>
        <v>0</v>
      </c>
      <c r="JT160" s="19">
        <f t="shared" ca="1" si="839"/>
        <v>0.18584024166330798</v>
      </c>
      <c r="JU160" s="19">
        <f t="shared" ca="1" si="840"/>
        <v>2.549283274505254</v>
      </c>
      <c r="JV160" s="19">
        <f t="shared" ca="1" si="841"/>
        <v>5.875525369354845</v>
      </c>
      <c r="JW160" s="19">
        <f t="shared" ca="1" si="842"/>
        <v>10.787476857562766</v>
      </c>
      <c r="JX160" s="19">
        <f t="shared" ca="1" si="843"/>
        <v>0</v>
      </c>
      <c r="JY160" s="19">
        <f t="shared" ca="1" si="844"/>
        <v>5.2759170463011595E-2</v>
      </c>
    </row>
    <row r="161" spans="1:285" ht="15" customHeight="1" x14ac:dyDescent="0.25">
      <c r="A161" s="5">
        <f>IF('Old Results'!E141='New Results'!E141,'New Results'!E141,"0")</f>
        <v>22500</v>
      </c>
      <c r="B161" s="5">
        <f t="shared" si="750"/>
        <v>100</v>
      </c>
      <c r="C161" s="27">
        <f t="shared" si="748"/>
        <v>140</v>
      </c>
      <c r="D161" s="41" t="str">
        <f>'Old Results'!C141</f>
        <v>1000006-RetlStrp-BaselinePSZ</v>
      </c>
      <c r="E161" s="41" t="str">
        <f>'New Results'!C141</f>
        <v>1000006-RetlStrp-BaselinePSZ</v>
      </c>
      <c r="F161" s="5">
        <f t="shared" ca="1" si="751"/>
        <v>2933</v>
      </c>
      <c r="G161" s="5">
        <f t="shared" ca="1" si="752"/>
        <v>0</v>
      </c>
      <c r="H161" s="5">
        <f t="shared" ca="1" si="753"/>
        <v>198.90000000000146</v>
      </c>
      <c r="I161" s="5">
        <f t="shared" ca="1" si="754"/>
        <v>0</v>
      </c>
      <c r="J161" s="5">
        <f t="shared" ca="1" si="755"/>
        <v>0</v>
      </c>
      <c r="K161" s="5">
        <f t="shared" ca="1" si="756"/>
        <v>0</v>
      </c>
      <c r="L161" s="5">
        <f t="shared" ca="1" si="757"/>
        <v>0</v>
      </c>
      <c r="M161" s="5">
        <f t="shared" ca="1" si="758"/>
        <v>2734.5</v>
      </c>
      <c r="N161" s="5">
        <f t="shared" ca="1" si="759"/>
        <v>0</v>
      </c>
      <c r="O161" s="5">
        <f t="shared" ca="1" si="760"/>
        <v>0</v>
      </c>
      <c r="P161" s="5">
        <f t="shared" ca="1" si="761"/>
        <v>0</v>
      </c>
      <c r="Q161" s="5">
        <f t="shared" ca="1" si="761"/>
        <v>0</v>
      </c>
      <c r="R161" s="5">
        <f t="shared" ca="1" si="762"/>
        <v>-13.589999999999918</v>
      </c>
      <c r="S161" s="5">
        <f t="shared" ca="1" si="763"/>
        <v>-13.584000000000003</v>
      </c>
      <c r="T161" s="5">
        <f t="shared" ca="1" si="764"/>
        <v>0</v>
      </c>
      <c r="U161" s="5">
        <f t="shared" ca="1" si="765"/>
        <v>0</v>
      </c>
      <c r="V161" s="5">
        <f t="shared" ca="1" si="766"/>
        <v>0</v>
      </c>
      <c r="W161" s="5">
        <f t="shared" ca="1" si="767"/>
        <v>0</v>
      </c>
      <c r="X161" s="5">
        <f t="shared" ca="1" si="768"/>
        <v>0</v>
      </c>
      <c r="Y161" s="5">
        <f t="shared" ca="1" si="769"/>
        <v>0</v>
      </c>
      <c r="Z161" s="5">
        <f t="shared" ca="1" si="770"/>
        <v>0</v>
      </c>
      <c r="AA161" s="5">
        <f t="shared" ca="1" si="771"/>
        <v>0</v>
      </c>
      <c r="AB161" s="5">
        <f t="shared" ca="1" si="772"/>
        <v>0</v>
      </c>
      <c r="AC161" s="5">
        <f t="shared" ca="1" si="772"/>
        <v>0</v>
      </c>
      <c r="AD161" s="37">
        <f t="shared" ca="1" si="773"/>
        <v>4.0230000000000246</v>
      </c>
      <c r="AE161" s="37">
        <f t="shared" ca="1" si="774"/>
        <v>-0.12341000000000024</v>
      </c>
      <c r="AF161" s="37">
        <f t="shared" ca="1" si="775"/>
        <v>0.39130000000000109</v>
      </c>
      <c r="AG161" s="37">
        <f t="shared" ca="1" si="776"/>
        <v>0</v>
      </c>
      <c r="AH161" s="37">
        <f t="shared" ca="1" si="777"/>
        <v>0</v>
      </c>
      <c r="AI161" s="37">
        <f t="shared" ca="1" si="778"/>
        <v>0</v>
      </c>
      <c r="AJ161" s="37">
        <f t="shared" ca="1" si="779"/>
        <v>0</v>
      </c>
      <c r="AK161" s="37">
        <f t="shared" ca="1" si="780"/>
        <v>3.7554999999999978</v>
      </c>
      <c r="AL161" s="33">
        <f t="shared" ca="1" si="781"/>
        <v>38.328944</v>
      </c>
      <c r="AM161" s="33">
        <f t="shared" ca="1" si="782"/>
        <v>37.944570844444449</v>
      </c>
      <c r="AN161" s="24">
        <f t="shared" ca="1" si="783"/>
        <v>1.012985908132435E-2</v>
      </c>
      <c r="AO161" s="34">
        <f t="shared" ca="1" si="784"/>
        <v>209.36</v>
      </c>
      <c r="AP161" s="34">
        <f t="shared" ca="1" si="785"/>
        <v>205.33699999999999</v>
      </c>
      <c r="AQ161" s="45">
        <f t="shared" ca="1" si="786"/>
        <v>1.9592182607128888E-2</v>
      </c>
      <c r="AR161" s="34">
        <f t="shared" ca="1" si="629"/>
        <v>-44.6</v>
      </c>
      <c r="AS161" s="34">
        <f t="shared" ca="1" si="630"/>
        <v>-46.6</v>
      </c>
      <c r="AT161" s="47">
        <f t="shared" ca="1" si="787"/>
        <v>-4.2918454935622317E-2</v>
      </c>
      <c r="AU161" s="5"/>
      <c r="AV161" s="5">
        <f t="shared" ca="1" si="845"/>
        <v>4059</v>
      </c>
      <c r="AW161" s="5">
        <f t="shared" ca="1" si="846"/>
        <v>-0.11636999999999986</v>
      </c>
      <c r="AX161" s="5">
        <f t="shared" ca="1" si="847"/>
        <v>1255.1000000000022</v>
      </c>
      <c r="AY161" s="5">
        <f t="shared" ca="1" si="848"/>
        <v>73.100000000000364</v>
      </c>
      <c r="AZ161" s="5">
        <f t="shared" ca="1" si="849"/>
        <v>0</v>
      </c>
      <c r="BA161" s="5">
        <f t="shared" ca="1" si="850"/>
        <v>-4.2259999999999991</v>
      </c>
      <c r="BB161" s="5">
        <f t="shared" ca="1" si="851"/>
        <v>0</v>
      </c>
      <c r="BC161" s="5">
        <f t="shared" ca="1" si="852"/>
        <v>2734.5</v>
      </c>
      <c r="BD161" s="5">
        <f t="shared" ca="1" si="853"/>
        <v>0</v>
      </c>
      <c r="BE161" s="5">
        <f t="shared" ca="1" si="854"/>
        <v>0</v>
      </c>
      <c r="BF161" s="5">
        <f t="shared" ca="1" si="855"/>
        <v>0</v>
      </c>
      <c r="BG161" s="5">
        <f t="shared" ca="1" si="856"/>
        <v>0</v>
      </c>
      <c r="BH161" s="5">
        <f t="shared" ca="1" si="788"/>
        <v>-18.240000000000009</v>
      </c>
      <c r="BI161" s="5">
        <f t="shared" ca="1" si="789"/>
        <v>-18.246999999999957</v>
      </c>
      <c r="BJ161" s="5">
        <f t="shared" ca="1" si="790"/>
        <v>0</v>
      </c>
      <c r="BK161" s="5">
        <f t="shared" ca="1" si="791"/>
        <v>0</v>
      </c>
      <c r="BL161" s="5">
        <f t="shared" ca="1" si="792"/>
        <v>0</v>
      </c>
      <c r="BM161" s="5">
        <f t="shared" ca="1" si="793"/>
        <v>0</v>
      </c>
      <c r="BN161" s="5">
        <f t="shared" ca="1" si="794"/>
        <v>0</v>
      </c>
      <c r="BO161" s="5">
        <f t="shared" ca="1" si="795"/>
        <v>0</v>
      </c>
      <c r="BP161" s="5">
        <f t="shared" ca="1" si="796"/>
        <v>0</v>
      </c>
      <c r="BQ161" s="5">
        <f t="shared" ca="1" si="797"/>
        <v>0</v>
      </c>
      <c r="BR161" s="5">
        <f t="shared" ca="1" si="798"/>
        <v>0</v>
      </c>
      <c r="BS161" s="5">
        <f t="shared" ca="1" si="798"/>
        <v>0</v>
      </c>
      <c r="BT161" s="37">
        <f t="shared" ca="1" si="799"/>
        <v>5.9350000000000023</v>
      </c>
      <c r="BU161" s="37">
        <f t="shared" ca="1" si="800"/>
        <v>-0.15961999999999854</v>
      </c>
      <c r="BV161" s="37">
        <f t="shared" ca="1" si="801"/>
        <v>2.3864000000000019</v>
      </c>
      <c r="BW161" s="37">
        <f t="shared" ca="1" si="802"/>
        <v>-4.2399999999997107E-2</v>
      </c>
      <c r="BX161" s="37">
        <f t="shared" ca="1" si="803"/>
        <v>0</v>
      </c>
      <c r="BY161" s="37">
        <f t="shared" ca="1" si="804"/>
        <v>-4.3919999999999515E-3</v>
      </c>
      <c r="BZ161" s="37">
        <f t="shared" ca="1" si="805"/>
        <v>0</v>
      </c>
      <c r="CA161" s="19">
        <f t="shared" ca="1" si="806"/>
        <v>3.7554999999999978</v>
      </c>
      <c r="CB161" s="33">
        <f t="shared" ca="1" si="857"/>
        <v>34.743513244444443</v>
      </c>
      <c r="CC161" s="33">
        <f t="shared" ca="1" si="858"/>
        <v>34.209055111111113</v>
      </c>
      <c r="CD161" s="24">
        <f t="shared" ca="1" si="807"/>
        <v>1.5623294230063044E-2</v>
      </c>
      <c r="CE161" s="34">
        <f t="shared" ca="1" si="808"/>
        <v>164.71199999999999</v>
      </c>
      <c r="CF161" s="34">
        <f t="shared" ca="1" si="809"/>
        <v>158.77699999999999</v>
      </c>
      <c r="CG161" s="45">
        <f t="shared" ca="1" si="810"/>
        <v>3.73794693186041E-2</v>
      </c>
      <c r="CH161" s="5"/>
      <c r="CJ161" s="5">
        <f t="shared" ca="1" si="874"/>
        <v>59</v>
      </c>
      <c r="CK161" s="5">
        <f t="shared" ca="1" si="875"/>
        <v>55</v>
      </c>
      <c r="CL161" s="63">
        <f t="shared" ca="1" si="811"/>
        <v>6.7796610169491567E-2</v>
      </c>
      <c r="CO161" s="5">
        <f t="shared" ca="1" si="740"/>
        <v>220270</v>
      </c>
      <c r="CP161" s="5">
        <f t="shared" ca="1" si="740"/>
        <v>0</v>
      </c>
      <c r="CQ161" s="5">
        <f t="shared" ca="1" si="740"/>
        <v>19118.400000000001</v>
      </c>
      <c r="CR161" s="5">
        <f t="shared" ca="1" si="740"/>
        <v>64644.1</v>
      </c>
      <c r="CS161" s="5">
        <f t="shared" ca="1" si="740"/>
        <v>0</v>
      </c>
      <c r="CT161" s="5">
        <f t="shared" ca="1" si="740"/>
        <v>0</v>
      </c>
      <c r="CU161" s="5">
        <f t="shared" ca="1" si="740"/>
        <v>0</v>
      </c>
      <c r="CV161" s="5">
        <f t="shared" ca="1" si="740"/>
        <v>54690.1</v>
      </c>
      <c r="CW161" s="5">
        <f t="shared" ca="1" si="740"/>
        <v>81817.899999999994</v>
      </c>
      <c r="CX161" s="5">
        <f t="shared" ca="1" si="740"/>
        <v>0</v>
      </c>
      <c r="CY161" s="5">
        <f t="shared" ca="1" si="740"/>
        <v>0</v>
      </c>
      <c r="CZ161" s="5">
        <f t="shared" ca="1" si="740"/>
        <v>0</v>
      </c>
      <c r="DA161" s="5"/>
      <c r="DB161" s="5">
        <f t="shared" ca="1" si="741"/>
        <v>1108.4000000000001</v>
      </c>
      <c r="DC161" s="5">
        <f t="shared" ca="1" si="741"/>
        <v>431.137</v>
      </c>
      <c r="DD161" s="5">
        <f t="shared" ca="1" si="741"/>
        <v>0</v>
      </c>
      <c r="DE161" s="5">
        <f t="shared" ca="1" si="741"/>
        <v>0</v>
      </c>
      <c r="DF161" s="5">
        <f t="shared" ca="1" si="741"/>
        <v>0</v>
      </c>
      <c r="DG161" s="5">
        <f t="shared" ca="1" si="741"/>
        <v>0</v>
      </c>
      <c r="DH161" s="5">
        <f t="shared" ca="1" si="741"/>
        <v>677.26599999999996</v>
      </c>
      <c r="DI161" s="5">
        <f t="shared" ca="1" si="741"/>
        <v>0</v>
      </c>
      <c r="DJ161" s="5">
        <f t="shared" ca="1" si="741"/>
        <v>0</v>
      </c>
      <c r="DK161" s="5">
        <f t="shared" ca="1" si="741"/>
        <v>0</v>
      </c>
      <c r="DL161" s="5">
        <f t="shared" ca="1" si="741"/>
        <v>0</v>
      </c>
      <c r="DM161" s="5">
        <f t="shared" ca="1" si="741"/>
        <v>0</v>
      </c>
      <c r="DN161" s="5"/>
      <c r="DO161" s="5">
        <f t="shared" ca="1" si="746"/>
        <v>209.36</v>
      </c>
      <c r="DP161" s="5">
        <f t="shared" ca="1" si="746"/>
        <v>3.8782999999999999</v>
      </c>
      <c r="DQ161" s="5">
        <f t="shared" ca="1" si="746"/>
        <v>40.476500000000001</v>
      </c>
      <c r="DR161" s="5">
        <f t="shared" ca="1" si="746"/>
        <v>84.460599999999999</v>
      </c>
      <c r="DS161" s="5">
        <f t="shared" ca="1" si="746"/>
        <v>0</v>
      </c>
      <c r="DT161" s="5">
        <f t="shared" ca="1" si="746"/>
        <v>0</v>
      </c>
      <c r="DU161" s="5">
        <f t="shared" ca="1" si="746"/>
        <v>5.4345800000000004</v>
      </c>
      <c r="DV161" s="5">
        <f t="shared" ca="1" si="746"/>
        <v>75.110100000000003</v>
      </c>
      <c r="DW161" s="5"/>
      <c r="DX161" s="19">
        <f t="shared" ca="1" si="812"/>
        <v>38.328944</v>
      </c>
      <c r="DY161" s="19">
        <f t="shared" ca="1" si="813"/>
        <v>1.9161644444444443</v>
      </c>
      <c r="DZ161" s="19">
        <f t="shared" ca="1" si="814"/>
        <v>2.8991991466666667</v>
      </c>
      <c r="EA161" s="19">
        <f t="shared" ca="1" si="815"/>
        <v>9.8029186311111118</v>
      </c>
      <c r="EB161" s="19">
        <f t="shared" ca="1" si="816"/>
        <v>0</v>
      </c>
      <c r="EC161" s="19">
        <f t="shared" ca="1" si="817"/>
        <v>0</v>
      </c>
      <c r="ED161" s="19">
        <f t="shared" ca="1" si="818"/>
        <v>3.0100711111111109</v>
      </c>
      <c r="EE161" s="19">
        <f t="shared" ca="1" si="819"/>
        <v>8.2934498311111113</v>
      </c>
      <c r="EF161" s="19">
        <f t="shared" ca="1" si="820"/>
        <v>12.407229991111111</v>
      </c>
      <c r="EG161" s="19">
        <f t="shared" ca="1" si="821"/>
        <v>0</v>
      </c>
      <c r="EH161" s="19">
        <f t="shared" ca="1" si="822"/>
        <v>0</v>
      </c>
      <c r="EI161" s="5"/>
      <c r="EJ161" s="5"/>
      <c r="EK161" s="5"/>
      <c r="EL161" s="5">
        <f t="shared" ca="1" si="859"/>
        <v>217337</v>
      </c>
      <c r="EM161" s="5">
        <f t="shared" ca="1" si="859"/>
        <v>0</v>
      </c>
      <c r="EN161" s="5">
        <f t="shared" ca="1" si="859"/>
        <v>18919.5</v>
      </c>
      <c r="EO161" s="5">
        <f t="shared" ca="1" si="859"/>
        <v>64644.1</v>
      </c>
      <c r="EP161" s="5">
        <f t="shared" ca="1" si="859"/>
        <v>0</v>
      </c>
      <c r="EQ161" s="5">
        <f t="shared" ca="1" si="859"/>
        <v>0</v>
      </c>
      <c r="ER161" s="5">
        <f t="shared" ca="1" si="859"/>
        <v>0</v>
      </c>
      <c r="ES161" s="5">
        <f t="shared" ca="1" si="859"/>
        <v>51955.6</v>
      </c>
      <c r="ET161" s="5">
        <f t="shared" ca="1" si="859"/>
        <v>81817.899999999994</v>
      </c>
      <c r="EU161" s="5">
        <f t="shared" ca="1" si="859"/>
        <v>0</v>
      </c>
      <c r="EV161" s="5">
        <f t="shared" ca="1" si="859"/>
        <v>0</v>
      </c>
      <c r="EW161" s="5">
        <f t="shared" ca="1" si="859"/>
        <v>0</v>
      </c>
      <c r="EX161" s="5"/>
      <c r="EY161" s="5">
        <f t="shared" ca="1" si="860"/>
        <v>1121.99</v>
      </c>
      <c r="EZ161" s="5">
        <f t="shared" ca="1" si="860"/>
        <v>444.721</v>
      </c>
      <c r="FA161" s="5">
        <f t="shared" ca="1" si="860"/>
        <v>0</v>
      </c>
      <c r="FB161" s="5">
        <f t="shared" ca="1" si="860"/>
        <v>0</v>
      </c>
      <c r="FC161" s="5">
        <f t="shared" ca="1" si="860"/>
        <v>0</v>
      </c>
      <c r="FD161" s="5">
        <f t="shared" ca="1" si="860"/>
        <v>0</v>
      </c>
      <c r="FE161" s="5">
        <f t="shared" ca="1" si="860"/>
        <v>677.26599999999996</v>
      </c>
      <c r="FF161" s="5">
        <f t="shared" ca="1" si="860"/>
        <v>0</v>
      </c>
      <c r="FG161" s="5">
        <f t="shared" ca="1" si="860"/>
        <v>0</v>
      </c>
      <c r="FH161" s="5">
        <f t="shared" ca="1" si="860"/>
        <v>0</v>
      </c>
      <c r="FI161" s="5">
        <f t="shared" ca="1" si="860"/>
        <v>0</v>
      </c>
      <c r="FJ161" s="5">
        <f t="shared" ca="1" si="860"/>
        <v>0</v>
      </c>
      <c r="FK161" s="5"/>
      <c r="FL161" s="5">
        <f t="shared" ca="1" si="742"/>
        <v>205.33699999999999</v>
      </c>
      <c r="FM161" s="5">
        <f t="shared" ca="1" si="742"/>
        <v>4.0017100000000001</v>
      </c>
      <c r="FN161" s="5">
        <f t="shared" ca="1" si="742"/>
        <v>40.0852</v>
      </c>
      <c r="FO161" s="5">
        <f t="shared" ca="1" si="742"/>
        <v>84.460599999999999</v>
      </c>
      <c r="FP161" s="5">
        <f t="shared" ca="1" si="742"/>
        <v>0</v>
      </c>
      <c r="FQ161" s="5">
        <f t="shared" ca="1" si="742"/>
        <v>0</v>
      </c>
      <c r="FR161" s="5">
        <f t="shared" ca="1" si="742"/>
        <v>5.4345800000000004</v>
      </c>
      <c r="FS161" s="5">
        <f t="shared" ca="1" si="742"/>
        <v>71.354600000000005</v>
      </c>
      <c r="FT161" s="5"/>
      <c r="FU161" s="19">
        <f t="shared" ca="1" si="823"/>
        <v>37.944570844444449</v>
      </c>
      <c r="FV161" s="19">
        <f t="shared" ca="1" si="824"/>
        <v>1.9765377777777777</v>
      </c>
      <c r="FW161" s="19">
        <f t="shared" ca="1" si="825"/>
        <v>2.8690370666666665</v>
      </c>
      <c r="FX161" s="19">
        <f t="shared" ca="1" si="826"/>
        <v>9.8029186311111118</v>
      </c>
      <c r="FY161" s="19">
        <f t="shared" ca="1" si="827"/>
        <v>0</v>
      </c>
      <c r="FZ161" s="19">
        <f t="shared" ca="1" si="828"/>
        <v>0</v>
      </c>
      <c r="GA161" s="19">
        <f t="shared" ca="1" si="829"/>
        <v>3.0100711111111109</v>
      </c>
      <c r="GB161" s="19">
        <f t="shared" ca="1" si="830"/>
        <v>7.8787780977777775</v>
      </c>
      <c r="GC161" s="19">
        <f t="shared" ca="1" si="831"/>
        <v>12.407229991111111</v>
      </c>
      <c r="GD161" s="19">
        <f t="shared" ca="1" si="832"/>
        <v>0</v>
      </c>
      <c r="GE161" s="19">
        <f t="shared" ca="1" si="833"/>
        <v>0</v>
      </c>
      <c r="GF161" s="5"/>
      <c r="GG161" s="5"/>
      <c r="GH161" s="5"/>
      <c r="GI161" s="5">
        <f t="shared" ca="1" si="743"/>
        <v>183454</v>
      </c>
      <c r="GJ161" s="5">
        <f t="shared" ca="1" si="743"/>
        <v>5.2153600000000004</v>
      </c>
      <c r="GK161" s="5">
        <f t="shared" ca="1" si="743"/>
        <v>32965.300000000003</v>
      </c>
      <c r="GL161" s="5">
        <f t="shared" ca="1" si="743"/>
        <v>13252.4</v>
      </c>
      <c r="GM161" s="5">
        <f t="shared" ca="1" si="743"/>
        <v>0</v>
      </c>
      <c r="GN161" s="5">
        <f t="shared" ca="1" si="743"/>
        <v>722.61400000000003</v>
      </c>
      <c r="GO161" s="5">
        <f t="shared" ca="1" si="743"/>
        <v>0</v>
      </c>
      <c r="GP161" s="5">
        <f t="shared" ca="1" si="743"/>
        <v>54690.1</v>
      </c>
      <c r="GQ161" s="5">
        <f t="shared" ca="1" si="743"/>
        <v>81817.899999999994</v>
      </c>
      <c r="GR161" s="5">
        <f t="shared" ca="1" si="743"/>
        <v>0</v>
      </c>
      <c r="GS161" s="5">
        <f t="shared" ca="1" si="743"/>
        <v>0</v>
      </c>
      <c r="GT161" s="5">
        <f t="shared" ca="1" si="743"/>
        <v>0</v>
      </c>
      <c r="GU161" s="5"/>
      <c r="GV161" s="5">
        <f t="shared" ca="1" si="744"/>
        <v>1557.84</v>
      </c>
      <c r="GW161" s="5">
        <f t="shared" ca="1" si="744"/>
        <v>897.42100000000005</v>
      </c>
      <c r="GX161" s="5">
        <f t="shared" ca="1" si="744"/>
        <v>0</v>
      </c>
      <c r="GY161" s="5">
        <f t="shared" ca="1" si="744"/>
        <v>0</v>
      </c>
      <c r="GZ161" s="5">
        <f t="shared" ca="1" si="744"/>
        <v>0</v>
      </c>
      <c r="HA161" s="5">
        <f t="shared" ca="1" si="744"/>
        <v>0</v>
      </c>
      <c r="HB161" s="5">
        <f t="shared" ca="1" si="744"/>
        <v>660.41499999999996</v>
      </c>
      <c r="HC161" s="5">
        <f t="shared" ca="1" si="744"/>
        <v>0</v>
      </c>
      <c r="HD161" s="5">
        <f t="shared" ca="1" si="744"/>
        <v>0</v>
      </c>
      <c r="HE161" s="5">
        <f t="shared" ca="1" si="744"/>
        <v>0</v>
      </c>
      <c r="HF161" s="5">
        <f t="shared" ca="1" si="744"/>
        <v>0</v>
      </c>
      <c r="HG161" s="5">
        <f t="shared" ca="1" si="744"/>
        <v>0</v>
      </c>
      <c r="HH161" s="5"/>
      <c r="HI161" s="5">
        <f t="shared" ca="1" si="747"/>
        <v>164.71199999999999</v>
      </c>
      <c r="HJ161" s="5">
        <f t="shared" ca="1" si="747"/>
        <v>8.1258700000000008</v>
      </c>
      <c r="HK161" s="5">
        <f t="shared" ca="1" si="747"/>
        <v>57.466799999999999</v>
      </c>
      <c r="HL161" s="5">
        <f t="shared" ca="1" si="747"/>
        <v>17.930900000000001</v>
      </c>
      <c r="HM161" s="5">
        <f t="shared" ca="1" si="747"/>
        <v>0</v>
      </c>
      <c r="HN161" s="5">
        <f t="shared" ca="1" si="747"/>
        <v>0.77920900000000004</v>
      </c>
      <c r="HO161" s="5">
        <f t="shared" ca="1" si="747"/>
        <v>5.2993600000000001</v>
      </c>
      <c r="HP161" s="5">
        <f t="shared" ca="1" si="747"/>
        <v>75.110100000000003</v>
      </c>
      <c r="HQ161" s="5"/>
      <c r="HR161" s="19">
        <f t="shared" ca="1" si="861"/>
        <v>34.743513244444443</v>
      </c>
      <c r="HS161" s="19">
        <f t="shared" ca="1" si="862"/>
        <v>3.989328658147556</v>
      </c>
      <c r="HT161" s="19">
        <f t="shared" ca="1" si="863"/>
        <v>4.9990046044444449</v>
      </c>
      <c r="HU161" s="19">
        <f t="shared" ca="1" si="864"/>
        <v>2.0096528355555554</v>
      </c>
      <c r="HV161" s="19">
        <f t="shared" ca="1" si="865"/>
        <v>0</v>
      </c>
      <c r="HW161" s="19">
        <f t="shared" ca="1" si="866"/>
        <v>0.10958039857777779</v>
      </c>
      <c r="HX161" s="19">
        <f t="shared" ca="1" si="867"/>
        <v>2.9351777777777777</v>
      </c>
      <c r="HY161" s="19">
        <f t="shared" ca="1" si="868"/>
        <v>8.2934498311111113</v>
      </c>
      <c r="HZ161" s="19">
        <f t="shared" ca="1" si="869"/>
        <v>12.407229991111111</v>
      </c>
      <c r="IA161" s="19">
        <f t="shared" ca="1" si="870"/>
        <v>0</v>
      </c>
      <c r="IB161" s="19">
        <f t="shared" ca="1" si="871"/>
        <v>0</v>
      </c>
      <c r="IC161" s="5"/>
      <c r="ID161" s="5"/>
      <c r="IE161" s="5"/>
      <c r="IF161" s="5">
        <f t="shared" ca="1" si="872"/>
        <v>179395</v>
      </c>
      <c r="IG161" s="5">
        <f t="shared" ca="1" si="872"/>
        <v>5.3317300000000003</v>
      </c>
      <c r="IH161" s="5">
        <f t="shared" ca="1" si="872"/>
        <v>31710.2</v>
      </c>
      <c r="II161" s="5">
        <f t="shared" ca="1" si="872"/>
        <v>13179.3</v>
      </c>
      <c r="IJ161" s="5">
        <f t="shared" ca="1" si="872"/>
        <v>0</v>
      </c>
      <c r="IK161" s="5">
        <f t="shared" ca="1" si="872"/>
        <v>726.84</v>
      </c>
      <c r="IL161" s="5">
        <f t="shared" ca="1" si="872"/>
        <v>0</v>
      </c>
      <c r="IM161" s="5">
        <f t="shared" ca="1" si="872"/>
        <v>51955.6</v>
      </c>
      <c r="IN161" s="5">
        <f t="shared" ca="1" si="872"/>
        <v>81817.899999999994</v>
      </c>
      <c r="IO161" s="5">
        <f t="shared" ca="1" si="872"/>
        <v>0</v>
      </c>
      <c r="IP161" s="5">
        <f t="shared" ca="1" si="872"/>
        <v>0</v>
      </c>
      <c r="IQ161" s="5">
        <f t="shared" ca="1" si="872"/>
        <v>0</v>
      </c>
      <c r="IR161" s="5"/>
      <c r="IS161" s="5">
        <f t="shared" ca="1" si="873"/>
        <v>1576.08</v>
      </c>
      <c r="IT161" s="5">
        <f t="shared" ca="1" si="873"/>
        <v>915.66800000000001</v>
      </c>
      <c r="IU161" s="5">
        <f t="shared" ca="1" si="873"/>
        <v>0</v>
      </c>
      <c r="IV161" s="5">
        <f t="shared" ca="1" si="873"/>
        <v>0</v>
      </c>
      <c r="IW161" s="5">
        <f t="shared" ca="1" si="873"/>
        <v>0</v>
      </c>
      <c r="IX161" s="5">
        <f t="shared" ca="1" si="873"/>
        <v>0</v>
      </c>
      <c r="IY161" s="5">
        <f t="shared" ca="1" si="873"/>
        <v>660.41499999999996</v>
      </c>
      <c r="IZ161" s="5">
        <f t="shared" ca="1" si="873"/>
        <v>0</v>
      </c>
      <c r="JA161" s="5">
        <f t="shared" ca="1" si="873"/>
        <v>0</v>
      </c>
      <c r="JB161" s="5">
        <f t="shared" ca="1" si="873"/>
        <v>0</v>
      </c>
      <c r="JC161" s="5">
        <f t="shared" ca="1" si="873"/>
        <v>0</v>
      </c>
      <c r="JD161" s="5">
        <f t="shared" ca="1" si="873"/>
        <v>0</v>
      </c>
      <c r="JE161" s="5"/>
      <c r="JF161" s="5">
        <f t="shared" ca="1" si="745"/>
        <v>158.77699999999999</v>
      </c>
      <c r="JG161" s="5">
        <f t="shared" ca="1" si="745"/>
        <v>8.2854899999999994</v>
      </c>
      <c r="JH161" s="5">
        <f t="shared" ca="1" si="745"/>
        <v>55.080399999999997</v>
      </c>
      <c r="JI161" s="5">
        <f t="shared" ca="1" si="745"/>
        <v>17.973299999999998</v>
      </c>
      <c r="JJ161" s="5">
        <f t="shared" ca="1" si="745"/>
        <v>0</v>
      </c>
      <c r="JK161" s="5">
        <f t="shared" ca="1" si="745"/>
        <v>0.78360099999999999</v>
      </c>
      <c r="JL161" s="5">
        <f t="shared" ca="1" si="745"/>
        <v>5.2993600000000001</v>
      </c>
      <c r="JM161" s="5">
        <f t="shared" ca="1" si="745"/>
        <v>71.354600000000005</v>
      </c>
      <c r="JN161" s="5"/>
      <c r="JO161" s="19">
        <f t="shared" ca="1" si="834"/>
        <v>34.209055111111113</v>
      </c>
      <c r="JP161" s="19">
        <f t="shared" ca="1" si="835"/>
        <v>4.0704440827893329</v>
      </c>
      <c r="JQ161" s="19">
        <f t="shared" ca="1" si="836"/>
        <v>4.808675662222222</v>
      </c>
      <c r="JR161" s="19">
        <f t="shared" ca="1" si="837"/>
        <v>1.9985676266666668</v>
      </c>
      <c r="JS161" s="19">
        <f t="shared" ca="1" si="838"/>
        <v>0</v>
      </c>
      <c r="JT161" s="19">
        <f t="shared" ca="1" si="839"/>
        <v>0.11022124799999999</v>
      </c>
      <c r="JU161" s="19">
        <f t="shared" ca="1" si="840"/>
        <v>2.9351777777777777</v>
      </c>
      <c r="JV161" s="19">
        <f t="shared" ca="1" si="841"/>
        <v>7.8787780977777775</v>
      </c>
      <c r="JW161" s="19">
        <f t="shared" ca="1" si="842"/>
        <v>12.407229991111111</v>
      </c>
      <c r="JX161" s="19">
        <f t="shared" ca="1" si="843"/>
        <v>0</v>
      </c>
      <c r="JY161" s="19">
        <f t="shared" ca="1" si="844"/>
        <v>0</v>
      </c>
    </row>
    <row r="162" spans="1:285" ht="15" customHeight="1" x14ac:dyDescent="0.25">
      <c r="A162" s="5">
        <f>IF('Old Results'!E142='New Results'!E142,'New Results'!E142,"0")</f>
        <v>22500</v>
      </c>
      <c r="B162" s="5">
        <f t="shared" si="750"/>
        <v>100</v>
      </c>
      <c r="C162" s="27">
        <f t="shared" si="748"/>
        <v>141</v>
      </c>
      <c r="D162" s="41" t="str">
        <f>'Old Results'!C142</f>
        <v>1000006-RetlStrp-BaselinePTAC</v>
      </c>
      <c r="E162" s="41" t="str">
        <f>'New Results'!C142</f>
        <v>1000006-RetlStrp-BaselinePTAC</v>
      </c>
      <c r="F162" s="5">
        <f t="shared" ca="1" si="751"/>
        <v>2766</v>
      </c>
      <c r="G162" s="5">
        <f t="shared" ca="1" si="752"/>
        <v>-359.29999999999927</v>
      </c>
      <c r="H162" s="5">
        <f t="shared" ca="1" si="753"/>
        <v>357.29999999999927</v>
      </c>
      <c r="I162" s="5">
        <f t="shared" ca="1" si="754"/>
        <v>33.599999999998545</v>
      </c>
      <c r="J162" s="5">
        <f t="shared" ca="1" si="755"/>
        <v>0</v>
      </c>
      <c r="K162" s="5">
        <f t="shared" ca="1" si="756"/>
        <v>0</v>
      </c>
      <c r="L162" s="5">
        <f t="shared" ca="1" si="757"/>
        <v>0</v>
      </c>
      <c r="M162" s="5">
        <f t="shared" ca="1" si="758"/>
        <v>2734.5</v>
      </c>
      <c r="N162" s="5">
        <f t="shared" ca="1" si="759"/>
        <v>0</v>
      </c>
      <c r="O162" s="5">
        <f t="shared" ca="1" si="760"/>
        <v>0</v>
      </c>
      <c r="P162" s="5">
        <f t="shared" ca="1" si="761"/>
        <v>0</v>
      </c>
      <c r="Q162" s="5">
        <f t="shared" ca="1" si="761"/>
        <v>0</v>
      </c>
      <c r="R162" s="5">
        <f t="shared" ca="1" si="762"/>
        <v>0</v>
      </c>
      <c r="S162" s="5">
        <f t="shared" ca="1" si="763"/>
        <v>0</v>
      </c>
      <c r="T162" s="5">
        <f t="shared" ca="1" si="764"/>
        <v>0</v>
      </c>
      <c r="U162" s="5">
        <f t="shared" ca="1" si="765"/>
        <v>0</v>
      </c>
      <c r="V162" s="5">
        <f t="shared" ca="1" si="766"/>
        <v>0</v>
      </c>
      <c r="W162" s="5">
        <f t="shared" ca="1" si="767"/>
        <v>0</v>
      </c>
      <c r="X162" s="5">
        <f t="shared" ca="1" si="768"/>
        <v>0</v>
      </c>
      <c r="Y162" s="5">
        <f t="shared" ca="1" si="769"/>
        <v>0</v>
      </c>
      <c r="Z162" s="5">
        <f t="shared" ca="1" si="770"/>
        <v>0</v>
      </c>
      <c r="AA162" s="5">
        <f t="shared" ca="1" si="771"/>
        <v>0</v>
      </c>
      <c r="AB162" s="5">
        <f t="shared" ca="1" si="772"/>
        <v>0</v>
      </c>
      <c r="AC162" s="5">
        <f t="shared" ca="1" si="772"/>
        <v>0</v>
      </c>
      <c r="AD162" s="37">
        <f t="shared" ca="1" si="773"/>
        <v>4.0339999999999918</v>
      </c>
      <c r="AE162" s="37">
        <f t="shared" ca="1" si="774"/>
        <v>-0.3946999999999985</v>
      </c>
      <c r="AF162" s="37">
        <f t="shared" ca="1" si="775"/>
        <v>0.60229999999999961</v>
      </c>
      <c r="AG162" s="37">
        <f t="shared" ca="1" si="776"/>
        <v>7.0199999999999818E-2</v>
      </c>
      <c r="AH162" s="37">
        <f t="shared" ca="1" si="777"/>
        <v>0</v>
      </c>
      <c r="AI162" s="37">
        <f t="shared" ca="1" si="778"/>
        <v>0</v>
      </c>
      <c r="AJ162" s="37">
        <f t="shared" ca="1" si="779"/>
        <v>0</v>
      </c>
      <c r="AK162" s="37">
        <f t="shared" ca="1" si="780"/>
        <v>3.7554999999999978</v>
      </c>
      <c r="AL162" s="33">
        <f t="shared" ca="1" si="781"/>
        <v>35.227994844444446</v>
      </c>
      <c r="AM162" s="33">
        <f t="shared" ca="1" si="782"/>
        <v>34.808546311111115</v>
      </c>
      <c r="AN162" s="24">
        <f t="shared" ca="1" si="783"/>
        <v>1.2050159451773478E-2</v>
      </c>
      <c r="AO162" s="34">
        <f t="shared" ca="1" si="784"/>
        <v>193.78299999999999</v>
      </c>
      <c r="AP162" s="34">
        <f t="shared" ca="1" si="785"/>
        <v>189.749</v>
      </c>
      <c r="AQ162" s="45">
        <f t="shared" ca="1" si="786"/>
        <v>2.1259664082551116E-2</v>
      </c>
      <c r="AR162" s="34">
        <f t="shared" ca="1" si="629"/>
        <v>-29.1</v>
      </c>
      <c r="AS162" s="34">
        <f t="shared" ca="1" si="630"/>
        <v>-31</v>
      </c>
      <c r="AT162" s="47">
        <f t="shared" ca="1" si="787"/>
        <v>-6.1290322580645117E-2</v>
      </c>
      <c r="AU162" s="5"/>
      <c r="AV162" s="5">
        <f t="shared" ca="1" si="845"/>
        <v>4059</v>
      </c>
      <c r="AW162" s="5">
        <f t="shared" ca="1" si="846"/>
        <v>-0.11636999999999986</v>
      </c>
      <c r="AX162" s="5">
        <f t="shared" ca="1" si="847"/>
        <v>1255.1000000000022</v>
      </c>
      <c r="AY162" s="5">
        <f t="shared" ca="1" si="848"/>
        <v>73.100000000000364</v>
      </c>
      <c r="AZ162" s="5">
        <f t="shared" ca="1" si="849"/>
        <v>0</v>
      </c>
      <c r="BA162" s="5">
        <f t="shared" ca="1" si="850"/>
        <v>-4.2259999999999991</v>
      </c>
      <c r="BB162" s="5">
        <f t="shared" ca="1" si="851"/>
        <v>0</v>
      </c>
      <c r="BC162" s="5">
        <f t="shared" ca="1" si="852"/>
        <v>2734.5</v>
      </c>
      <c r="BD162" s="5">
        <f t="shared" ca="1" si="853"/>
        <v>0</v>
      </c>
      <c r="BE162" s="5">
        <f t="shared" ca="1" si="854"/>
        <v>0</v>
      </c>
      <c r="BF162" s="5">
        <f t="shared" ca="1" si="855"/>
        <v>0</v>
      </c>
      <c r="BG162" s="5">
        <f t="shared" ca="1" si="856"/>
        <v>0</v>
      </c>
      <c r="BH162" s="5">
        <f t="shared" ca="1" si="788"/>
        <v>-18.240000000000009</v>
      </c>
      <c r="BI162" s="5">
        <f t="shared" ca="1" si="789"/>
        <v>-18.246999999999957</v>
      </c>
      <c r="BJ162" s="5">
        <f t="shared" ca="1" si="790"/>
        <v>0</v>
      </c>
      <c r="BK162" s="5">
        <f t="shared" ca="1" si="791"/>
        <v>0</v>
      </c>
      <c r="BL162" s="5">
        <f t="shared" ca="1" si="792"/>
        <v>0</v>
      </c>
      <c r="BM162" s="5">
        <f t="shared" ca="1" si="793"/>
        <v>0</v>
      </c>
      <c r="BN162" s="5">
        <f t="shared" ca="1" si="794"/>
        <v>0</v>
      </c>
      <c r="BO162" s="5">
        <f t="shared" ca="1" si="795"/>
        <v>0</v>
      </c>
      <c r="BP162" s="5">
        <f t="shared" ca="1" si="796"/>
        <v>0</v>
      </c>
      <c r="BQ162" s="5">
        <f t="shared" ca="1" si="797"/>
        <v>0</v>
      </c>
      <c r="BR162" s="5">
        <f t="shared" ca="1" si="798"/>
        <v>0</v>
      </c>
      <c r="BS162" s="5">
        <f t="shared" ca="1" si="798"/>
        <v>0</v>
      </c>
      <c r="BT162" s="37">
        <f t="shared" ca="1" si="799"/>
        <v>5.9350000000000023</v>
      </c>
      <c r="BU162" s="37">
        <f t="shared" ca="1" si="800"/>
        <v>-0.15961999999999854</v>
      </c>
      <c r="BV162" s="37">
        <f t="shared" ca="1" si="801"/>
        <v>2.3864000000000019</v>
      </c>
      <c r="BW162" s="37">
        <f t="shared" ca="1" si="802"/>
        <v>-4.2399999999997107E-2</v>
      </c>
      <c r="BX162" s="37">
        <f t="shared" ca="1" si="803"/>
        <v>0</v>
      </c>
      <c r="BY162" s="37">
        <f t="shared" ca="1" si="804"/>
        <v>-4.3919999999999515E-3</v>
      </c>
      <c r="BZ162" s="37">
        <f t="shared" ca="1" si="805"/>
        <v>0</v>
      </c>
      <c r="CA162" s="19">
        <f t="shared" ca="1" si="806"/>
        <v>3.7554999999999978</v>
      </c>
      <c r="CB162" s="33">
        <f t="shared" ca="1" si="857"/>
        <v>34.743513244444443</v>
      </c>
      <c r="CC162" s="33">
        <f t="shared" ca="1" si="858"/>
        <v>34.209055111111113</v>
      </c>
      <c r="CD162" s="24">
        <f t="shared" ca="1" si="807"/>
        <v>1.5623294230063044E-2</v>
      </c>
      <c r="CE162" s="34">
        <f t="shared" ca="1" si="808"/>
        <v>164.71199999999999</v>
      </c>
      <c r="CF162" s="34">
        <f t="shared" ca="1" si="809"/>
        <v>158.77699999999999</v>
      </c>
      <c r="CG162" s="45">
        <f t="shared" ca="1" si="810"/>
        <v>3.73794693186041E-2</v>
      </c>
      <c r="CH162" s="5"/>
      <c r="CJ162" s="5">
        <f t="shared" ca="1" si="874"/>
        <v>54</v>
      </c>
      <c r="CK162" s="5">
        <f t="shared" ca="1" si="875"/>
        <v>51</v>
      </c>
      <c r="CL162" s="63">
        <f t="shared" ca="1" si="811"/>
        <v>5.555555555555558E-2</v>
      </c>
      <c r="CO162" s="5">
        <f t="shared" ca="1" si="740"/>
        <v>212457</v>
      </c>
      <c r="CP162" s="5">
        <f t="shared" ca="1" si="740"/>
        <v>12916.7</v>
      </c>
      <c r="CQ162" s="5">
        <f t="shared" ca="1" si="740"/>
        <v>24261.200000000001</v>
      </c>
      <c r="CR162" s="5">
        <f t="shared" ca="1" si="740"/>
        <v>38770.9</v>
      </c>
      <c r="CS162" s="5">
        <f t="shared" ca="1" si="740"/>
        <v>0</v>
      </c>
      <c r="CT162" s="5">
        <f t="shared" ca="1" si="740"/>
        <v>0</v>
      </c>
      <c r="CU162" s="5">
        <f t="shared" ca="1" si="740"/>
        <v>0</v>
      </c>
      <c r="CV162" s="5">
        <f t="shared" ca="1" si="740"/>
        <v>54690.1</v>
      </c>
      <c r="CW162" s="5">
        <f t="shared" ca="1" si="740"/>
        <v>81817.899999999994</v>
      </c>
      <c r="CX162" s="5">
        <f t="shared" ca="1" si="740"/>
        <v>0</v>
      </c>
      <c r="CY162" s="5">
        <f t="shared" ca="1" si="740"/>
        <v>0</v>
      </c>
      <c r="CZ162" s="5">
        <f t="shared" ca="1" si="740"/>
        <v>0</v>
      </c>
      <c r="DA162" s="5"/>
      <c r="DB162" s="5">
        <f t="shared" ca="1" si="741"/>
        <v>677.26599999999996</v>
      </c>
      <c r="DC162" s="5">
        <f t="shared" ca="1" si="741"/>
        <v>0</v>
      </c>
      <c r="DD162" s="5">
        <f t="shared" ca="1" si="741"/>
        <v>0</v>
      </c>
      <c r="DE162" s="5">
        <f t="shared" ca="1" si="741"/>
        <v>0</v>
      </c>
      <c r="DF162" s="5">
        <f t="shared" ca="1" si="741"/>
        <v>0</v>
      </c>
      <c r="DG162" s="5">
        <f t="shared" ca="1" si="741"/>
        <v>0</v>
      </c>
      <c r="DH162" s="5">
        <f t="shared" ca="1" si="741"/>
        <v>677.26599999999996</v>
      </c>
      <c r="DI162" s="5">
        <f t="shared" ca="1" si="741"/>
        <v>0</v>
      </c>
      <c r="DJ162" s="5">
        <f t="shared" ca="1" si="741"/>
        <v>0</v>
      </c>
      <c r="DK162" s="5">
        <f t="shared" ca="1" si="741"/>
        <v>0</v>
      </c>
      <c r="DL162" s="5">
        <f t="shared" ca="1" si="741"/>
        <v>0</v>
      </c>
      <c r="DM162" s="5">
        <f t="shared" ca="1" si="741"/>
        <v>0</v>
      </c>
      <c r="DN162" s="5"/>
      <c r="DO162" s="5">
        <f t="shared" ca="1" si="746"/>
        <v>193.78299999999999</v>
      </c>
      <c r="DP162" s="5">
        <f t="shared" ca="1" si="746"/>
        <v>14.066000000000001</v>
      </c>
      <c r="DQ162" s="5">
        <f t="shared" ca="1" si="746"/>
        <v>47.691000000000003</v>
      </c>
      <c r="DR162" s="5">
        <f t="shared" ca="1" si="746"/>
        <v>51.480800000000002</v>
      </c>
      <c r="DS162" s="5">
        <f t="shared" ca="1" si="746"/>
        <v>0</v>
      </c>
      <c r="DT162" s="5">
        <f t="shared" ca="1" si="746"/>
        <v>0</v>
      </c>
      <c r="DU162" s="5">
        <f t="shared" ca="1" si="746"/>
        <v>5.4345800000000004</v>
      </c>
      <c r="DV162" s="5">
        <f t="shared" ca="1" si="746"/>
        <v>75.110100000000003</v>
      </c>
      <c r="DW162" s="5"/>
      <c r="DX162" s="19">
        <f t="shared" ca="1" si="812"/>
        <v>35.227994844444446</v>
      </c>
      <c r="DY162" s="19">
        <f t="shared" ca="1" si="813"/>
        <v>1.9587457955555556</v>
      </c>
      <c r="DZ162" s="19">
        <f t="shared" ca="1" si="814"/>
        <v>3.6790761955555555</v>
      </c>
      <c r="EA162" s="19">
        <f t="shared" ca="1" si="815"/>
        <v>5.8793915911111112</v>
      </c>
      <c r="EB162" s="19">
        <f t="shared" ca="1" si="816"/>
        <v>0</v>
      </c>
      <c r="EC162" s="19">
        <f t="shared" ca="1" si="817"/>
        <v>0</v>
      </c>
      <c r="ED162" s="19">
        <f t="shared" ca="1" si="818"/>
        <v>3.0100711111111109</v>
      </c>
      <c r="EE162" s="19">
        <f t="shared" ca="1" si="819"/>
        <v>8.2934498311111113</v>
      </c>
      <c r="EF162" s="19">
        <f t="shared" ca="1" si="820"/>
        <v>12.407229991111111</v>
      </c>
      <c r="EG162" s="19">
        <f t="shared" ca="1" si="821"/>
        <v>0</v>
      </c>
      <c r="EH162" s="19">
        <f t="shared" ca="1" si="822"/>
        <v>0</v>
      </c>
      <c r="EI162" s="5"/>
      <c r="EJ162" s="5"/>
      <c r="EK162" s="5"/>
      <c r="EL162" s="5">
        <f t="shared" ca="1" si="859"/>
        <v>209691</v>
      </c>
      <c r="EM162" s="5">
        <f t="shared" ca="1" si="859"/>
        <v>13276</v>
      </c>
      <c r="EN162" s="5">
        <f t="shared" ca="1" si="859"/>
        <v>23903.9</v>
      </c>
      <c r="EO162" s="5">
        <f t="shared" ca="1" si="859"/>
        <v>38737.300000000003</v>
      </c>
      <c r="EP162" s="5">
        <f t="shared" ca="1" si="859"/>
        <v>0</v>
      </c>
      <c r="EQ162" s="5">
        <f t="shared" ca="1" si="859"/>
        <v>0</v>
      </c>
      <c r="ER162" s="5">
        <f t="shared" ca="1" si="859"/>
        <v>0</v>
      </c>
      <c r="ES162" s="5">
        <f t="shared" ca="1" si="859"/>
        <v>51955.6</v>
      </c>
      <c r="ET162" s="5">
        <f t="shared" ca="1" si="859"/>
        <v>81817.899999999994</v>
      </c>
      <c r="EU162" s="5">
        <f t="shared" ca="1" si="859"/>
        <v>0</v>
      </c>
      <c r="EV162" s="5">
        <f t="shared" ca="1" si="859"/>
        <v>0</v>
      </c>
      <c r="EW162" s="5">
        <f t="shared" ca="1" si="859"/>
        <v>0</v>
      </c>
      <c r="EX162" s="5"/>
      <c r="EY162" s="5">
        <f t="shared" ca="1" si="860"/>
        <v>677.26599999999996</v>
      </c>
      <c r="EZ162" s="5">
        <f t="shared" ca="1" si="860"/>
        <v>0</v>
      </c>
      <c r="FA162" s="5">
        <f t="shared" ca="1" si="860"/>
        <v>0</v>
      </c>
      <c r="FB162" s="5">
        <f t="shared" ca="1" si="860"/>
        <v>0</v>
      </c>
      <c r="FC162" s="5">
        <f t="shared" ca="1" si="860"/>
        <v>0</v>
      </c>
      <c r="FD162" s="5">
        <f t="shared" ca="1" si="860"/>
        <v>0</v>
      </c>
      <c r="FE162" s="5">
        <f t="shared" ca="1" si="860"/>
        <v>677.26599999999996</v>
      </c>
      <c r="FF162" s="5">
        <f t="shared" ca="1" si="860"/>
        <v>0</v>
      </c>
      <c r="FG162" s="5">
        <f t="shared" ca="1" si="860"/>
        <v>0</v>
      </c>
      <c r="FH162" s="5">
        <f t="shared" ca="1" si="860"/>
        <v>0</v>
      </c>
      <c r="FI162" s="5">
        <f t="shared" ca="1" si="860"/>
        <v>0</v>
      </c>
      <c r="FJ162" s="5">
        <f t="shared" ca="1" si="860"/>
        <v>0</v>
      </c>
      <c r="FK162" s="5"/>
      <c r="FL162" s="5">
        <f t="shared" ca="1" si="742"/>
        <v>189.749</v>
      </c>
      <c r="FM162" s="5">
        <f t="shared" ca="1" si="742"/>
        <v>14.460699999999999</v>
      </c>
      <c r="FN162" s="5">
        <f t="shared" ca="1" si="742"/>
        <v>47.088700000000003</v>
      </c>
      <c r="FO162" s="5">
        <f t="shared" ca="1" si="742"/>
        <v>51.410600000000002</v>
      </c>
      <c r="FP162" s="5">
        <f t="shared" ca="1" si="742"/>
        <v>0</v>
      </c>
      <c r="FQ162" s="5">
        <f t="shared" ca="1" si="742"/>
        <v>0</v>
      </c>
      <c r="FR162" s="5">
        <f t="shared" ca="1" si="742"/>
        <v>5.4345800000000004</v>
      </c>
      <c r="FS162" s="5">
        <f t="shared" ca="1" si="742"/>
        <v>71.354600000000005</v>
      </c>
      <c r="FT162" s="5"/>
      <c r="FU162" s="19">
        <f t="shared" ca="1" si="823"/>
        <v>34.808546311111115</v>
      </c>
      <c r="FV162" s="19">
        <f t="shared" ca="1" si="824"/>
        <v>2.0132316444444442</v>
      </c>
      <c r="FW162" s="19">
        <f t="shared" ca="1" si="825"/>
        <v>3.6248936355555559</v>
      </c>
      <c r="FX162" s="19">
        <f t="shared" ca="1" si="826"/>
        <v>5.8742963377777784</v>
      </c>
      <c r="FY162" s="19">
        <f t="shared" ca="1" si="827"/>
        <v>0</v>
      </c>
      <c r="FZ162" s="19">
        <f t="shared" ca="1" si="828"/>
        <v>0</v>
      </c>
      <c r="GA162" s="19">
        <f t="shared" ca="1" si="829"/>
        <v>3.0100711111111109</v>
      </c>
      <c r="GB162" s="19">
        <f t="shared" ca="1" si="830"/>
        <v>7.8787780977777775</v>
      </c>
      <c r="GC162" s="19">
        <f t="shared" ca="1" si="831"/>
        <v>12.407229991111111</v>
      </c>
      <c r="GD162" s="19">
        <f t="shared" ca="1" si="832"/>
        <v>0</v>
      </c>
      <c r="GE162" s="19">
        <f t="shared" ca="1" si="833"/>
        <v>0</v>
      </c>
      <c r="GF162" s="5"/>
      <c r="GG162" s="5"/>
      <c r="GH162" s="5"/>
      <c r="GI162" s="5">
        <f t="shared" ca="1" si="743"/>
        <v>183454</v>
      </c>
      <c r="GJ162" s="5">
        <f t="shared" ca="1" si="743"/>
        <v>5.2153600000000004</v>
      </c>
      <c r="GK162" s="5">
        <f t="shared" ca="1" si="743"/>
        <v>32965.300000000003</v>
      </c>
      <c r="GL162" s="5">
        <f t="shared" ca="1" si="743"/>
        <v>13252.4</v>
      </c>
      <c r="GM162" s="5">
        <f t="shared" ca="1" si="743"/>
        <v>0</v>
      </c>
      <c r="GN162" s="5">
        <f t="shared" ca="1" si="743"/>
        <v>722.61400000000003</v>
      </c>
      <c r="GO162" s="5">
        <f t="shared" ca="1" si="743"/>
        <v>0</v>
      </c>
      <c r="GP162" s="5">
        <f t="shared" ca="1" si="743"/>
        <v>54690.1</v>
      </c>
      <c r="GQ162" s="5">
        <f t="shared" ca="1" si="743"/>
        <v>81817.899999999994</v>
      </c>
      <c r="GR162" s="5">
        <f t="shared" ca="1" si="743"/>
        <v>0</v>
      </c>
      <c r="GS162" s="5">
        <f t="shared" ca="1" si="743"/>
        <v>0</v>
      </c>
      <c r="GT162" s="5">
        <f t="shared" ca="1" si="743"/>
        <v>0</v>
      </c>
      <c r="GU162" s="5"/>
      <c r="GV162" s="5">
        <f t="shared" ca="1" si="744"/>
        <v>1557.84</v>
      </c>
      <c r="GW162" s="5">
        <f t="shared" ca="1" si="744"/>
        <v>897.42100000000005</v>
      </c>
      <c r="GX162" s="5">
        <f t="shared" ca="1" si="744"/>
        <v>0</v>
      </c>
      <c r="GY162" s="5">
        <f t="shared" ca="1" si="744"/>
        <v>0</v>
      </c>
      <c r="GZ162" s="5">
        <f t="shared" ca="1" si="744"/>
        <v>0</v>
      </c>
      <c r="HA162" s="5">
        <f t="shared" ca="1" si="744"/>
        <v>0</v>
      </c>
      <c r="HB162" s="5">
        <f t="shared" ca="1" si="744"/>
        <v>660.41499999999996</v>
      </c>
      <c r="HC162" s="5">
        <f t="shared" ca="1" si="744"/>
        <v>0</v>
      </c>
      <c r="HD162" s="5">
        <f t="shared" ca="1" si="744"/>
        <v>0</v>
      </c>
      <c r="HE162" s="5">
        <f t="shared" ca="1" si="744"/>
        <v>0</v>
      </c>
      <c r="HF162" s="5">
        <f t="shared" ca="1" si="744"/>
        <v>0</v>
      </c>
      <c r="HG162" s="5">
        <f t="shared" ca="1" si="744"/>
        <v>0</v>
      </c>
      <c r="HH162" s="5"/>
      <c r="HI162" s="5">
        <f t="shared" ca="1" si="747"/>
        <v>164.71199999999999</v>
      </c>
      <c r="HJ162" s="5">
        <f t="shared" ca="1" si="747"/>
        <v>8.1258700000000008</v>
      </c>
      <c r="HK162" s="5">
        <f t="shared" ca="1" si="747"/>
        <v>57.466799999999999</v>
      </c>
      <c r="HL162" s="5">
        <f t="shared" ca="1" si="747"/>
        <v>17.930900000000001</v>
      </c>
      <c r="HM162" s="5">
        <f t="shared" ca="1" si="747"/>
        <v>0</v>
      </c>
      <c r="HN162" s="5">
        <f t="shared" ca="1" si="747"/>
        <v>0.77920900000000004</v>
      </c>
      <c r="HO162" s="5">
        <f t="shared" ca="1" si="747"/>
        <v>5.2993600000000001</v>
      </c>
      <c r="HP162" s="5">
        <f t="shared" ca="1" si="747"/>
        <v>75.110100000000003</v>
      </c>
      <c r="HQ162" s="5"/>
      <c r="HR162" s="19">
        <f t="shared" ca="1" si="861"/>
        <v>34.743513244444443</v>
      </c>
      <c r="HS162" s="19">
        <f t="shared" ca="1" si="862"/>
        <v>3.989328658147556</v>
      </c>
      <c r="HT162" s="19">
        <f t="shared" ca="1" si="863"/>
        <v>4.9990046044444449</v>
      </c>
      <c r="HU162" s="19">
        <f t="shared" ca="1" si="864"/>
        <v>2.0096528355555554</v>
      </c>
      <c r="HV162" s="19">
        <f t="shared" ca="1" si="865"/>
        <v>0</v>
      </c>
      <c r="HW162" s="19">
        <f t="shared" ca="1" si="866"/>
        <v>0.10958039857777779</v>
      </c>
      <c r="HX162" s="19">
        <f t="shared" ca="1" si="867"/>
        <v>2.9351777777777777</v>
      </c>
      <c r="HY162" s="19">
        <f t="shared" ca="1" si="868"/>
        <v>8.2934498311111113</v>
      </c>
      <c r="HZ162" s="19">
        <f t="shared" ca="1" si="869"/>
        <v>12.407229991111111</v>
      </c>
      <c r="IA162" s="19">
        <f t="shared" ca="1" si="870"/>
        <v>0</v>
      </c>
      <c r="IB162" s="19">
        <f t="shared" ca="1" si="871"/>
        <v>0</v>
      </c>
      <c r="IC162" s="5"/>
      <c r="ID162" s="5"/>
      <c r="IE162" s="5"/>
      <c r="IF162" s="5">
        <f t="shared" ca="1" si="872"/>
        <v>179395</v>
      </c>
      <c r="IG162" s="5">
        <f t="shared" ca="1" si="872"/>
        <v>5.3317300000000003</v>
      </c>
      <c r="IH162" s="5">
        <f t="shared" ca="1" si="872"/>
        <v>31710.2</v>
      </c>
      <c r="II162" s="5">
        <f t="shared" ca="1" si="872"/>
        <v>13179.3</v>
      </c>
      <c r="IJ162" s="5">
        <f t="shared" ca="1" si="872"/>
        <v>0</v>
      </c>
      <c r="IK162" s="5">
        <f t="shared" ca="1" si="872"/>
        <v>726.84</v>
      </c>
      <c r="IL162" s="5">
        <f t="shared" ca="1" si="872"/>
        <v>0</v>
      </c>
      <c r="IM162" s="5">
        <f t="shared" ca="1" si="872"/>
        <v>51955.6</v>
      </c>
      <c r="IN162" s="5">
        <f t="shared" ca="1" si="872"/>
        <v>81817.899999999994</v>
      </c>
      <c r="IO162" s="5">
        <f t="shared" ca="1" si="872"/>
        <v>0</v>
      </c>
      <c r="IP162" s="5">
        <f t="shared" ca="1" si="872"/>
        <v>0</v>
      </c>
      <c r="IQ162" s="5">
        <f t="shared" ca="1" si="872"/>
        <v>0</v>
      </c>
      <c r="IR162" s="5"/>
      <c r="IS162" s="5">
        <f t="shared" ca="1" si="873"/>
        <v>1576.08</v>
      </c>
      <c r="IT162" s="5">
        <f t="shared" ca="1" si="873"/>
        <v>915.66800000000001</v>
      </c>
      <c r="IU162" s="5">
        <f t="shared" ca="1" si="873"/>
        <v>0</v>
      </c>
      <c r="IV162" s="5">
        <f t="shared" ca="1" si="873"/>
        <v>0</v>
      </c>
      <c r="IW162" s="5">
        <f t="shared" ca="1" si="873"/>
        <v>0</v>
      </c>
      <c r="IX162" s="5">
        <f t="shared" ca="1" si="873"/>
        <v>0</v>
      </c>
      <c r="IY162" s="5">
        <f t="shared" ca="1" si="873"/>
        <v>660.41499999999996</v>
      </c>
      <c r="IZ162" s="5">
        <f t="shared" ca="1" si="873"/>
        <v>0</v>
      </c>
      <c r="JA162" s="5">
        <f t="shared" ca="1" si="873"/>
        <v>0</v>
      </c>
      <c r="JB162" s="5">
        <f t="shared" ca="1" si="873"/>
        <v>0</v>
      </c>
      <c r="JC162" s="5">
        <f t="shared" ca="1" si="873"/>
        <v>0</v>
      </c>
      <c r="JD162" s="5">
        <f t="shared" ca="1" si="873"/>
        <v>0</v>
      </c>
      <c r="JE162" s="5"/>
      <c r="JF162" s="5">
        <f t="shared" ca="1" si="745"/>
        <v>158.77699999999999</v>
      </c>
      <c r="JG162" s="5">
        <f t="shared" ca="1" si="745"/>
        <v>8.2854899999999994</v>
      </c>
      <c r="JH162" s="5">
        <f t="shared" ca="1" si="745"/>
        <v>55.080399999999997</v>
      </c>
      <c r="JI162" s="5">
        <f t="shared" ca="1" si="745"/>
        <v>17.973299999999998</v>
      </c>
      <c r="JJ162" s="5">
        <f t="shared" ca="1" si="745"/>
        <v>0</v>
      </c>
      <c r="JK162" s="5">
        <f t="shared" ca="1" si="745"/>
        <v>0.78360099999999999</v>
      </c>
      <c r="JL162" s="5">
        <f t="shared" ca="1" si="745"/>
        <v>5.2993600000000001</v>
      </c>
      <c r="JM162" s="5">
        <f t="shared" ca="1" si="745"/>
        <v>71.354600000000005</v>
      </c>
      <c r="JN162" s="5"/>
      <c r="JO162" s="19">
        <f t="shared" ca="1" si="834"/>
        <v>34.209055111111113</v>
      </c>
      <c r="JP162" s="19">
        <f t="shared" ca="1" si="835"/>
        <v>4.0704440827893329</v>
      </c>
      <c r="JQ162" s="19">
        <f t="shared" ca="1" si="836"/>
        <v>4.808675662222222</v>
      </c>
      <c r="JR162" s="19">
        <f t="shared" ca="1" si="837"/>
        <v>1.9985676266666668</v>
      </c>
      <c r="JS162" s="19">
        <f t="shared" ca="1" si="838"/>
        <v>0</v>
      </c>
      <c r="JT162" s="19">
        <f t="shared" ca="1" si="839"/>
        <v>0.11022124799999999</v>
      </c>
      <c r="JU162" s="19">
        <f t="shared" ca="1" si="840"/>
        <v>2.9351777777777777</v>
      </c>
      <c r="JV162" s="19">
        <f t="shared" ca="1" si="841"/>
        <v>7.8787780977777775</v>
      </c>
      <c r="JW162" s="19">
        <f t="shared" ca="1" si="842"/>
        <v>12.407229991111111</v>
      </c>
      <c r="JX162" s="19">
        <f t="shared" ca="1" si="843"/>
        <v>0</v>
      </c>
      <c r="JY162" s="19">
        <f t="shared" ca="1" si="844"/>
        <v>0</v>
      </c>
    </row>
    <row r="163" spans="1:285" ht="15" customHeight="1" x14ac:dyDescent="0.25">
      <c r="A163" s="5">
        <f>IF('Old Results'!E143='New Results'!E143,'New Results'!E143,"0")</f>
        <v>22500</v>
      </c>
      <c r="B163" s="5">
        <f t="shared" si="750"/>
        <v>100</v>
      </c>
      <c r="C163" s="27">
        <f t="shared" si="748"/>
        <v>142</v>
      </c>
      <c r="D163" s="41" t="str">
        <f>'Old Results'!C143</f>
        <v>1000015-RetlStrp-BaselinePSZ</v>
      </c>
      <c r="E163" s="41" t="str">
        <f>'New Results'!C143</f>
        <v>1000015-RetlStrp-BaselinePSZ</v>
      </c>
      <c r="F163" s="5">
        <f t="shared" ca="1" si="751"/>
        <v>3232</v>
      </c>
      <c r="G163" s="5">
        <f t="shared" ca="1" si="752"/>
        <v>0</v>
      </c>
      <c r="H163" s="5">
        <f t="shared" ca="1" si="753"/>
        <v>458.80000000000291</v>
      </c>
      <c r="I163" s="5">
        <f t="shared" ca="1" si="754"/>
        <v>0</v>
      </c>
      <c r="J163" s="5">
        <f t="shared" ca="1" si="755"/>
        <v>0</v>
      </c>
      <c r="K163" s="5">
        <f t="shared" ca="1" si="756"/>
        <v>0</v>
      </c>
      <c r="L163" s="5">
        <f t="shared" ca="1" si="757"/>
        <v>0</v>
      </c>
      <c r="M163" s="5">
        <f t="shared" ca="1" si="758"/>
        <v>2772.5999999999985</v>
      </c>
      <c r="N163" s="5">
        <f t="shared" ca="1" si="759"/>
        <v>0</v>
      </c>
      <c r="O163" s="5">
        <f t="shared" ca="1" si="760"/>
        <v>0</v>
      </c>
      <c r="P163" s="5">
        <f t="shared" ca="1" si="761"/>
        <v>0</v>
      </c>
      <c r="Q163" s="5">
        <f t="shared" ca="1" si="761"/>
        <v>0</v>
      </c>
      <c r="R163" s="5">
        <f t="shared" ca="1" si="762"/>
        <v>-5.08400000000006</v>
      </c>
      <c r="S163" s="5">
        <f t="shared" ca="1" si="763"/>
        <v>-5.0829999999999984</v>
      </c>
      <c r="T163" s="5">
        <f t="shared" ca="1" si="764"/>
        <v>0</v>
      </c>
      <c r="U163" s="5">
        <f t="shared" ca="1" si="765"/>
        <v>0</v>
      </c>
      <c r="V163" s="5">
        <f t="shared" ca="1" si="766"/>
        <v>0</v>
      </c>
      <c r="W163" s="5">
        <f t="shared" ca="1" si="767"/>
        <v>0</v>
      </c>
      <c r="X163" s="5">
        <f t="shared" ca="1" si="768"/>
        <v>0</v>
      </c>
      <c r="Y163" s="5">
        <f t="shared" ca="1" si="769"/>
        <v>0</v>
      </c>
      <c r="Z163" s="5">
        <f t="shared" ca="1" si="770"/>
        <v>0</v>
      </c>
      <c r="AA163" s="5">
        <f t="shared" ca="1" si="771"/>
        <v>0</v>
      </c>
      <c r="AB163" s="5">
        <f t="shared" ca="1" si="772"/>
        <v>0</v>
      </c>
      <c r="AC163" s="5">
        <f t="shared" ca="1" si="772"/>
        <v>0</v>
      </c>
      <c r="AD163" s="37">
        <f t="shared" ca="1" si="773"/>
        <v>4.5409999999999968</v>
      </c>
      <c r="AE163" s="37">
        <f t="shared" ca="1" si="774"/>
        <v>-4.764999999999997E-2</v>
      </c>
      <c r="AF163" s="37">
        <f t="shared" ca="1" si="775"/>
        <v>0.75199999999998113</v>
      </c>
      <c r="AG163" s="37">
        <f t="shared" ca="1" si="776"/>
        <v>0</v>
      </c>
      <c r="AH163" s="37">
        <f t="shared" ca="1" si="777"/>
        <v>0</v>
      </c>
      <c r="AI163" s="37">
        <f t="shared" ca="1" si="778"/>
        <v>0</v>
      </c>
      <c r="AJ163" s="37">
        <f t="shared" ca="1" si="779"/>
        <v>0</v>
      </c>
      <c r="AK163" s="37">
        <f t="shared" ca="1" si="780"/>
        <v>3.83659999999999</v>
      </c>
      <c r="AL163" s="33">
        <f t="shared" ca="1" si="781"/>
        <v>51.185606933333332</v>
      </c>
      <c r="AM163" s="33">
        <f t="shared" ca="1" si="782"/>
        <v>50.718087644444438</v>
      </c>
      <c r="AN163" s="24">
        <f t="shared" ca="1" si="783"/>
        <v>9.2179991518293279E-3</v>
      </c>
      <c r="AO163" s="34">
        <f t="shared" ca="1" si="784"/>
        <v>353.74200000000002</v>
      </c>
      <c r="AP163" s="34">
        <f t="shared" ca="1" si="785"/>
        <v>349.20100000000002</v>
      </c>
      <c r="AQ163" s="45">
        <f t="shared" ca="1" si="786"/>
        <v>1.3003971924479015E-2</v>
      </c>
      <c r="AR163" s="34">
        <f t="shared" ca="1" si="629"/>
        <v>-66.3</v>
      </c>
      <c r="AS163" s="34">
        <f t="shared" ca="1" si="630"/>
        <v>-66.900000000000006</v>
      </c>
      <c r="AT163" s="47">
        <f t="shared" ca="1" si="787"/>
        <v>-8.9686098654709785E-3</v>
      </c>
      <c r="AU163" s="5"/>
      <c r="AV163" s="5">
        <f t="shared" ca="1" si="845"/>
        <v>3661</v>
      </c>
      <c r="AW163" s="5">
        <f t="shared" ca="1" si="846"/>
        <v>-4.8410000000000064E-2</v>
      </c>
      <c r="AX163" s="5">
        <f t="shared" ca="1" si="847"/>
        <v>747.39999999999418</v>
      </c>
      <c r="AY163" s="5">
        <f t="shared" ca="1" si="848"/>
        <v>143.60000000000218</v>
      </c>
      <c r="AZ163" s="5">
        <f t="shared" ca="1" si="849"/>
        <v>0</v>
      </c>
      <c r="BA163" s="5">
        <f t="shared" ca="1" si="850"/>
        <v>-3.5980000000000132</v>
      </c>
      <c r="BB163" s="5">
        <f t="shared" ca="1" si="851"/>
        <v>0</v>
      </c>
      <c r="BC163" s="5">
        <f t="shared" ca="1" si="852"/>
        <v>2772.5999999999985</v>
      </c>
      <c r="BD163" s="5">
        <f t="shared" ca="1" si="853"/>
        <v>0</v>
      </c>
      <c r="BE163" s="5">
        <f t="shared" ca="1" si="854"/>
        <v>0</v>
      </c>
      <c r="BF163" s="5">
        <f t="shared" ca="1" si="855"/>
        <v>0</v>
      </c>
      <c r="BG163" s="5">
        <f t="shared" ca="1" si="856"/>
        <v>0</v>
      </c>
      <c r="BH163" s="5">
        <f t="shared" ca="1" si="788"/>
        <v>-7.9700000000000273</v>
      </c>
      <c r="BI163" s="5">
        <f t="shared" ca="1" si="789"/>
        <v>-7.9720000000000368</v>
      </c>
      <c r="BJ163" s="5">
        <f t="shared" ca="1" si="790"/>
        <v>0</v>
      </c>
      <c r="BK163" s="5">
        <f t="shared" ca="1" si="791"/>
        <v>0</v>
      </c>
      <c r="BL163" s="5">
        <f t="shared" ca="1" si="792"/>
        <v>0</v>
      </c>
      <c r="BM163" s="5">
        <f t="shared" ca="1" si="793"/>
        <v>0</v>
      </c>
      <c r="BN163" s="5">
        <f t="shared" ca="1" si="794"/>
        <v>0</v>
      </c>
      <c r="BO163" s="5">
        <f t="shared" ca="1" si="795"/>
        <v>0</v>
      </c>
      <c r="BP163" s="5">
        <f t="shared" ca="1" si="796"/>
        <v>0</v>
      </c>
      <c r="BQ163" s="5">
        <f t="shared" ca="1" si="797"/>
        <v>0</v>
      </c>
      <c r="BR163" s="5">
        <f t="shared" ca="1" si="798"/>
        <v>0</v>
      </c>
      <c r="BS163" s="5">
        <f t="shared" ca="1" si="798"/>
        <v>0</v>
      </c>
      <c r="BT163" s="37">
        <f t="shared" ca="1" si="799"/>
        <v>5.15300000000002</v>
      </c>
      <c r="BU163" s="37">
        <f t="shared" ca="1" si="800"/>
        <v>-7.4230000000000018E-2</v>
      </c>
      <c r="BV163" s="37">
        <f t="shared" ca="1" si="801"/>
        <v>1.1930000000000121</v>
      </c>
      <c r="BW163" s="37">
        <f t="shared" ca="1" si="802"/>
        <v>0.2021000000000015</v>
      </c>
      <c r="BX163" s="37">
        <f t="shared" ca="1" si="803"/>
        <v>0</v>
      </c>
      <c r="BY163" s="37">
        <f t="shared" ca="1" si="804"/>
        <v>-3.9170000000000038E-3</v>
      </c>
      <c r="BZ163" s="37">
        <f t="shared" ca="1" si="805"/>
        <v>0</v>
      </c>
      <c r="CA163" s="19">
        <f t="shared" ca="1" si="806"/>
        <v>3.83659999999999</v>
      </c>
      <c r="CB163" s="33">
        <f t="shared" ca="1" si="857"/>
        <v>43.858934399999995</v>
      </c>
      <c r="CC163" s="33">
        <f t="shared" ca="1" si="858"/>
        <v>43.339186311111106</v>
      </c>
      <c r="CD163" s="24">
        <f t="shared" ca="1" si="807"/>
        <v>1.1992566846037863E-2</v>
      </c>
      <c r="CE163" s="34">
        <f t="shared" ca="1" si="808"/>
        <v>287.41800000000001</v>
      </c>
      <c r="CF163" s="34">
        <f t="shared" ca="1" si="809"/>
        <v>282.26499999999999</v>
      </c>
      <c r="CG163" s="45">
        <f t="shared" ca="1" si="810"/>
        <v>1.8255894283740529E-2</v>
      </c>
      <c r="CH163" s="5"/>
      <c r="CJ163" s="5">
        <f t="shared" ca="1" si="874"/>
        <v>61</v>
      </c>
      <c r="CK163" s="5">
        <f t="shared" ca="1" si="875"/>
        <v>58</v>
      </c>
      <c r="CL163" s="63">
        <f t="shared" ca="1" si="811"/>
        <v>4.9180327868852514E-2</v>
      </c>
      <c r="CO163" s="5">
        <f t="shared" ref="CO163:CZ178" ca="1" si="876">OFFSET(INDIRECT($E$21),$C163,CO$19)</f>
        <v>315163</v>
      </c>
      <c r="CP163" s="5">
        <f t="shared" ca="1" si="876"/>
        <v>0</v>
      </c>
      <c r="CQ163" s="5">
        <f t="shared" ca="1" si="876"/>
        <v>93856.2</v>
      </c>
      <c r="CR163" s="5">
        <f t="shared" ca="1" si="876"/>
        <v>84037.3</v>
      </c>
      <c r="CS163" s="5">
        <f t="shared" ca="1" si="876"/>
        <v>0</v>
      </c>
      <c r="CT163" s="5">
        <f t="shared" ca="1" si="876"/>
        <v>0</v>
      </c>
      <c r="CU163" s="5">
        <f t="shared" ca="1" si="876"/>
        <v>0</v>
      </c>
      <c r="CV163" s="5">
        <f t="shared" ca="1" si="876"/>
        <v>55451.199999999997</v>
      </c>
      <c r="CW163" s="5">
        <f t="shared" ca="1" si="876"/>
        <v>81817.899999999994</v>
      </c>
      <c r="CX163" s="5">
        <f t="shared" ca="1" si="876"/>
        <v>0</v>
      </c>
      <c r="CY163" s="5">
        <f t="shared" ca="1" si="876"/>
        <v>0</v>
      </c>
      <c r="CZ163" s="5">
        <f t="shared" ca="1" si="876"/>
        <v>0</v>
      </c>
      <c r="DA163" s="5"/>
      <c r="DB163" s="5">
        <f t="shared" ref="DB163:DM178" ca="1" si="877">OFFSET(INDIRECT($E$21),$C163,DB$19)</f>
        <v>763.4</v>
      </c>
      <c r="DC163" s="5">
        <f t="shared" ca="1" si="877"/>
        <v>171.858</v>
      </c>
      <c r="DD163" s="5">
        <f t="shared" ca="1" si="877"/>
        <v>0</v>
      </c>
      <c r="DE163" s="5">
        <f t="shared" ca="1" si="877"/>
        <v>0</v>
      </c>
      <c r="DF163" s="5">
        <f t="shared" ca="1" si="877"/>
        <v>0</v>
      </c>
      <c r="DG163" s="5">
        <f t="shared" ca="1" si="877"/>
        <v>0</v>
      </c>
      <c r="DH163" s="5">
        <f t="shared" ca="1" si="877"/>
        <v>591.54200000000003</v>
      </c>
      <c r="DI163" s="5">
        <f t="shared" ca="1" si="877"/>
        <v>0</v>
      </c>
      <c r="DJ163" s="5">
        <f t="shared" ca="1" si="877"/>
        <v>0</v>
      </c>
      <c r="DK163" s="5">
        <f t="shared" ca="1" si="877"/>
        <v>0</v>
      </c>
      <c r="DL163" s="5">
        <f t="shared" ca="1" si="877"/>
        <v>0</v>
      </c>
      <c r="DM163" s="5">
        <f t="shared" ca="1" si="877"/>
        <v>0</v>
      </c>
      <c r="DN163" s="5"/>
      <c r="DO163" s="5">
        <f t="shared" ca="1" si="746"/>
        <v>353.74200000000002</v>
      </c>
      <c r="DP163" s="5">
        <f t="shared" ca="1" si="746"/>
        <v>1.5867800000000001</v>
      </c>
      <c r="DQ163" s="5">
        <f t="shared" ca="1" si="746"/>
        <v>160.29</v>
      </c>
      <c r="DR163" s="5">
        <f t="shared" ca="1" si="746"/>
        <v>110.361</v>
      </c>
      <c r="DS163" s="5">
        <f t="shared" ca="1" si="746"/>
        <v>0</v>
      </c>
      <c r="DT163" s="5">
        <f t="shared" ca="1" si="746"/>
        <v>0</v>
      </c>
      <c r="DU163" s="5">
        <f t="shared" ca="1" si="746"/>
        <v>4.7731500000000002</v>
      </c>
      <c r="DV163" s="5">
        <f t="shared" ca="1" si="746"/>
        <v>76.730999999999995</v>
      </c>
      <c r="DW163" s="5"/>
      <c r="DX163" s="19">
        <f t="shared" ca="1" si="812"/>
        <v>51.185606933333332</v>
      </c>
      <c r="DY163" s="19">
        <f t="shared" ca="1" si="813"/>
        <v>0.76381333333333334</v>
      </c>
      <c r="DZ163" s="19">
        <f t="shared" ca="1" si="814"/>
        <v>14.232771306666667</v>
      </c>
      <c r="EA163" s="19">
        <f t="shared" ca="1" si="815"/>
        <v>12.743789671111111</v>
      </c>
      <c r="EB163" s="19">
        <f t="shared" ca="1" si="816"/>
        <v>0</v>
      </c>
      <c r="EC163" s="19">
        <f t="shared" ca="1" si="817"/>
        <v>0</v>
      </c>
      <c r="ED163" s="19">
        <f t="shared" ca="1" si="818"/>
        <v>2.6290755555555556</v>
      </c>
      <c r="EE163" s="19">
        <f t="shared" ca="1" si="819"/>
        <v>8.4088664177777783</v>
      </c>
      <c r="EF163" s="19">
        <f t="shared" ca="1" si="820"/>
        <v>12.407229991111111</v>
      </c>
      <c r="EG163" s="19">
        <f t="shared" ca="1" si="821"/>
        <v>0</v>
      </c>
      <c r="EH163" s="19">
        <f t="shared" ca="1" si="822"/>
        <v>0</v>
      </c>
      <c r="EI163" s="5"/>
      <c r="EJ163" s="5"/>
      <c r="EK163" s="5"/>
      <c r="EL163" s="5">
        <f t="shared" ca="1" si="859"/>
        <v>311931</v>
      </c>
      <c r="EM163" s="5">
        <f t="shared" ca="1" si="859"/>
        <v>0</v>
      </c>
      <c r="EN163" s="5">
        <f t="shared" ca="1" si="859"/>
        <v>93397.4</v>
      </c>
      <c r="EO163" s="5">
        <f t="shared" ca="1" si="859"/>
        <v>84037.3</v>
      </c>
      <c r="EP163" s="5">
        <f t="shared" ca="1" si="859"/>
        <v>0</v>
      </c>
      <c r="EQ163" s="5">
        <f t="shared" ca="1" si="859"/>
        <v>0</v>
      </c>
      <c r="ER163" s="5">
        <f t="shared" ca="1" si="859"/>
        <v>0</v>
      </c>
      <c r="ES163" s="5">
        <f t="shared" ca="1" si="859"/>
        <v>52678.6</v>
      </c>
      <c r="ET163" s="5">
        <f t="shared" ca="1" si="859"/>
        <v>81817.899999999994</v>
      </c>
      <c r="EU163" s="5">
        <f t="shared" ca="1" si="859"/>
        <v>0</v>
      </c>
      <c r="EV163" s="5">
        <f t="shared" ca="1" si="859"/>
        <v>0</v>
      </c>
      <c r="EW163" s="5">
        <f t="shared" ca="1" si="859"/>
        <v>0</v>
      </c>
      <c r="EX163" s="5"/>
      <c r="EY163" s="5">
        <f t="shared" ca="1" si="860"/>
        <v>768.48400000000004</v>
      </c>
      <c r="EZ163" s="5">
        <f t="shared" ca="1" si="860"/>
        <v>176.941</v>
      </c>
      <c r="FA163" s="5">
        <f t="shared" ca="1" si="860"/>
        <v>0</v>
      </c>
      <c r="FB163" s="5">
        <f t="shared" ca="1" si="860"/>
        <v>0</v>
      </c>
      <c r="FC163" s="5">
        <f t="shared" ca="1" si="860"/>
        <v>0</v>
      </c>
      <c r="FD163" s="5">
        <f t="shared" ca="1" si="860"/>
        <v>0</v>
      </c>
      <c r="FE163" s="5">
        <f t="shared" ca="1" si="860"/>
        <v>591.54200000000003</v>
      </c>
      <c r="FF163" s="5">
        <f t="shared" ca="1" si="860"/>
        <v>0</v>
      </c>
      <c r="FG163" s="5">
        <f t="shared" ca="1" si="860"/>
        <v>0</v>
      </c>
      <c r="FH163" s="5">
        <f t="shared" ca="1" si="860"/>
        <v>0</v>
      </c>
      <c r="FI163" s="5">
        <f t="shared" ca="1" si="860"/>
        <v>0</v>
      </c>
      <c r="FJ163" s="5">
        <f t="shared" ca="1" si="860"/>
        <v>0</v>
      </c>
      <c r="FK163" s="5"/>
      <c r="FL163" s="5">
        <f t="shared" ref="FL163:FS178" ca="1" si="878">OFFSET(INDIRECT($D$21),$C163,FL$19)</f>
        <v>349.20100000000002</v>
      </c>
      <c r="FM163" s="5">
        <f t="shared" ca="1" si="878"/>
        <v>1.63443</v>
      </c>
      <c r="FN163" s="5">
        <f t="shared" ca="1" si="878"/>
        <v>159.53800000000001</v>
      </c>
      <c r="FO163" s="5">
        <f t="shared" ca="1" si="878"/>
        <v>110.361</v>
      </c>
      <c r="FP163" s="5">
        <f t="shared" ca="1" si="878"/>
        <v>0</v>
      </c>
      <c r="FQ163" s="5">
        <f t="shared" ca="1" si="878"/>
        <v>0</v>
      </c>
      <c r="FR163" s="5">
        <f t="shared" ca="1" si="878"/>
        <v>4.7731500000000002</v>
      </c>
      <c r="FS163" s="5">
        <f t="shared" ca="1" si="878"/>
        <v>72.894400000000005</v>
      </c>
      <c r="FT163" s="5"/>
      <c r="FU163" s="19">
        <f t="shared" ca="1" si="823"/>
        <v>50.718087644444438</v>
      </c>
      <c r="FV163" s="19">
        <f t="shared" ca="1" si="824"/>
        <v>0.78640444444444435</v>
      </c>
      <c r="FW163" s="19">
        <f t="shared" ca="1" si="825"/>
        <v>14.163196835555555</v>
      </c>
      <c r="FX163" s="19">
        <f t="shared" ca="1" si="826"/>
        <v>12.743789671111111</v>
      </c>
      <c r="FY163" s="19">
        <f t="shared" ca="1" si="827"/>
        <v>0</v>
      </c>
      <c r="FZ163" s="19">
        <f t="shared" ca="1" si="828"/>
        <v>0</v>
      </c>
      <c r="GA163" s="19">
        <f t="shared" ca="1" si="829"/>
        <v>2.6290755555555556</v>
      </c>
      <c r="GB163" s="19">
        <f t="shared" ca="1" si="830"/>
        <v>7.9884170311111102</v>
      </c>
      <c r="GC163" s="19">
        <f t="shared" ca="1" si="831"/>
        <v>12.407229991111111</v>
      </c>
      <c r="GD163" s="19">
        <f t="shared" ca="1" si="832"/>
        <v>0</v>
      </c>
      <c r="GE163" s="19">
        <f t="shared" ca="1" si="833"/>
        <v>0</v>
      </c>
      <c r="GF163" s="5"/>
      <c r="GG163" s="5"/>
      <c r="GH163" s="5"/>
      <c r="GI163" s="5">
        <f t="shared" ref="GI163:GT178" ca="1" si="879">OFFSET(INDIRECT($E$21),$C163,GI$19)</f>
        <v>258602</v>
      </c>
      <c r="GJ163" s="5">
        <f t="shared" ca="1" si="879"/>
        <v>2.72356</v>
      </c>
      <c r="GK163" s="5">
        <f t="shared" ca="1" si="879"/>
        <v>100652</v>
      </c>
      <c r="GL163" s="5">
        <f t="shared" ca="1" si="879"/>
        <v>20351.400000000001</v>
      </c>
      <c r="GM163" s="5">
        <f t="shared" ca="1" si="879"/>
        <v>0</v>
      </c>
      <c r="GN163" s="5">
        <f t="shared" ca="1" si="879"/>
        <v>326</v>
      </c>
      <c r="GO163" s="5">
        <f t="shared" ca="1" si="879"/>
        <v>0</v>
      </c>
      <c r="GP163" s="5">
        <f t="shared" ca="1" si="879"/>
        <v>55451.199999999997</v>
      </c>
      <c r="GQ163" s="5">
        <f t="shared" ca="1" si="879"/>
        <v>81817.899999999994</v>
      </c>
      <c r="GR163" s="5">
        <f t="shared" ca="1" si="879"/>
        <v>0</v>
      </c>
      <c r="GS163" s="5">
        <f t="shared" ca="1" si="879"/>
        <v>0</v>
      </c>
      <c r="GT163" s="5">
        <f t="shared" ca="1" si="879"/>
        <v>0</v>
      </c>
      <c r="GU163" s="5"/>
      <c r="GV163" s="5">
        <f t="shared" ref="GV163:HG178" ca="1" si="880">OFFSET(INDIRECT($E$21),$C163,GV$19)</f>
        <v>1044.76</v>
      </c>
      <c r="GW163" s="5">
        <f t="shared" ca="1" si="880"/>
        <v>467.92899999999997</v>
      </c>
      <c r="GX163" s="5">
        <f t="shared" ca="1" si="880"/>
        <v>0</v>
      </c>
      <c r="GY163" s="5">
        <f t="shared" ca="1" si="880"/>
        <v>0</v>
      </c>
      <c r="GZ163" s="5">
        <f t="shared" ca="1" si="880"/>
        <v>0</v>
      </c>
      <c r="HA163" s="5">
        <f t="shared" ca="1" si="880"/>
        <v>0</v>
      </c>
      <c r="HB163" s="5">
        <f t="shared" ca="1" si="880"/>
        <v>576.83000000000004</v>
      </c>
      <c r="HC163" s="5">
        <f t="shared" ca="1" si="880"/>
        <v>0</v>
      </c>
      <c r="HD163" s="5">
        <f t="shared" ca="1" si="880"/>
        <v>0</v>
      </c>
      <c r="HE163" s="5">
        <f t="shared" ca="1" si="880"/>
        <v>0</v>
      </c>
      <c r="HF163" s="5">
        <f t="shared" ca="1" si="880"/>
        <v>0</v>
      </c>
      <c r="HG163" s="5">
        <f t="shared" ca="1" si="880"/>
        <v>0</v>
      </c>
      <c r="HH163" s="5"/>
      <c r="HI163" s="5">
        <f t="shared" ca="1" si="747"/>
        <v>287.41800000000001</v>
      </c>
      <c r="HJ163" s="5">
        <f t="shared" ca="1" si="747"/>
        <v>4.3642500000000002</v>
      </c>
      <c r="HK163" s="5">
        <f t="shared" ca="1" si="747"/>
        <v>171.02500000000001</v>
      </c>
      <c r="HL163" s="5">
        <f t="shared" ca="1" si="747"/>
        <v>30.289100000000001</v>
      </c>
      <c r="HM163" s="5">
        <f t="shared" ca="1" si="747"/>
        <v>0</v>
      </c>
      <c r="HN163" s="5">
        <f t="shared" ca="1" si="747"/>
        <v>0.35436699999999999</v>
      </c>
      <c r="HO163" s="5">
        <f t="shared" ca="1" si="747"/>
        <v>4.6544400000000001</v>
      </c>
      <c r="HP163" s="5">
        <f t="shared" ca="1" si="747"/>
        <v>76.730999999999995</v>
      </c>
      <c r="HQ163" s="5"/>
      <c r="HR163" s="19">
        <f t="shared" ca="1" si="861"/>
        <v>43.858934399999995</v>
      </c>
      <c r="HS163" s="19">
        <f t="shared" ca="1" si="862"/>
        <v>2.0800974571875552</v>
      </c>
      <c r="HT163" s="19">
        <f t="shared" ca="1" si="863"/>
        <v>15.263316622222222</v>
      </c>
      <c r="HU163" s="19">
        <f t="shared" ca="1" si="864"/>
        <v>3.0861767466666667</v>
      </c>
      <c r="HV163" s="19">
        <f t="shared" ca="1" si="865"/>
        <v>0</v>
      </c>
      <c r="HW163" s="19">
        <f t="shared" ca="1" si="866"/>
        <v>4.9436088888888882E-2</v>
      </c>
      <c r="HX163" s="19">
        <f t="shared" ca="1" si="867"/>
        <v>2.5636888888888891</v>
      </c>
      <c r="HY163" s="19">
        <f t="shared" ca="1" si="868"/>
        <v>8.4088664177777783</v>
      </c>
      <c r="HZ163" s="19">
        <f t="shared" ca="1" si="869"/>
        <v>12.407229991111111</v>
      </c>
      <c r="IA163" s="19">
        <f t="shared" ca="1" si="870"/>
        <v>0</v>
      </c>
      <c r="IB163" s="19">
        <f t="shared" ca="1" si="871"/>
        <v>0</v>
      </c>
      <c r="IC163" s="5"/>
      <c r="ID163" s="5"/>
      <c r="IE163" s="5"/>
      <c r="IF163" s="5">
        <f t="shared" ca="1" si="872"/>
        <v>254941</v>
      </c>
      <c r="IG163" s="5">
        <f t="shared" ca="1" si="872"/>
        <v>2.77197</v>
      </c>
      <c r="IH163" s="5">
        <f t="shared" ca="1" si="872"/>
        <v>99904.6</v>
      </c>
      <c r="II163" s="5">
        <f t="shared" ca="1" si="872"/>
        <v>20207.8</v>
      </c>
      <c r="IJ163" s="5">
        <f t="shared" ca="1" si="872"/>
        <v>0</v>
      </c>
      <c r="IK163" s="5">
        <f t="shared" ca="1" si="872"/>
        <v>329.59800000000001</v>
      </c>
      <c r="IL163" s="5">
        <f t="shared" ca="1" si="872"/>
        <v>0</v>
      </c>
      <c r="IM163" s="5">
        <f t="shared" ca="1" si="872"/>
        <v>52678.6</v>
      </c>
      <c r="IN163" s="5">
        <f t="shared" ca="1" si="872"/>
        <v>81817.899999999994</v>
      </c>
      <c r="IO163" s="5">
        <f t="shared" ca="1" si="872"/>
        <v>0</v>
      </c>
      <c r="IP163" s="5">
        <f t="shared" ca="1" si="872"/>
        <v>0</v>
      </c>
      <c r="IQ163" s="5">
        <f t="shared" ca="1" si="872"/>
        <v>0</v>
      </c>
      <c r="IR163" s="5"/>
      <c r="IS163" s="5">
        <f t="shared" ca="1" si="873"/>
        <v>1052.73</v>
      </c>
      <c r="IT163" s="5">
        <f t="shared" ca="1" si="873"/>
        <v>475.90100000000001</v>
      </c>
      <c r="IU163" s="5">
        <f t="shared" ca="1" si="873"/>
        <v>0</v>
      </c>
      <c r="IV163" s="5">
        <f t="shared" ca="1" si="873"/>
        <v>0</v>
      </c>
      <c r="IW163" s="5">
        <f t="shared" ca="1" si="873"/>
        <v>0</v>
      </c>
      <c r="IX163" s="5">
        <f t="shared" ca="1" si="873"/>
        <v>0</v>
      </c>
      <c r="IY163" s="5">
        <f t="shared" ca="1" si="873"/>
        <v>576.83000000000004</v>
      </c>
      <c r="IZ163" s="5">
        <f t="shared" ca="1" si="873"/>
        <v>0</v>
      </c>
      <c r="JA163" s="5">
        <f t="shared" ca="1" si="873"/>
        <v>0</v>
      </c>
      <c r="JB163" s="5">
        <f t="shared" ca="1" si="873"/>
        <v>0</v>
      </c>
      <c r="JC163" s="5">
        <f t="shared" ca="1" si="873"/>
        <v>0</v>
      </c>
      <c r="JD163" s="5">
        <f t="shared" ca="1" si="873"/>
        <v>0</v>
      </c>
      <c r="JE163" s="5"/>
      <c r="JF163" s="5">
        <f t="shared" ref="JF163:JM178" ca="1" si="881">OFFSET(INDIRECT($D$21),$C163,JF$19)</f>
        <v>282.26499999999999</v>
      </c>
      <c r="JG163" s="5">
        <f t="shared" ca="1" si="881"/>
        <v>4.4384800000000002</v>
      </c>
      <c r="JH163" s="5">
        <f t="shared" ca="1" si="881"/>
        <v>169.83199999999999</v>
      </c>
      <c r="JI163" s="5">
        <f t="shared" ca="1" si="881"/>
        <v>30.087</v>
      </c>
      <c r="JJ163" s="5">
        <f t="shared" ca="1" si="881"/>
        <v>0</v>
      </c>
      <c r="JK163" s="5">
        <f t="shared" ca="1" si="881"/>
        <v>0.35828399999999999</v>
      </c>
      <c r="JL163" s="5">
        <f t="shared" ca="1" si="881"/>
        <v>4.6544400000000001</v>
      </c>
      <c r="JM163" s="5">
        <f t="shared" ca="1" si="881"/>
        <v>72.894400000000005</v>
      </c>
      <c r="JN163" s="5"/>
      <c r="JO163" s="19">
        <f t="shared" ca="1" si="834"/>
        <v>43.339186311111106</v>
      </c>
      <c r="JP163" s="19">
        <f t="shared" ca="1" si="835"/>
        <v>2.1155359094062223</v>
      </c>
      <c r="JQ163" s="19">
        <f t="shared" ca="1" si="836"/>
        <v>15.149977564444445</v>
      </c>
      <c r="JR163" s="19">
        <f t="shared" ca="1" si="837"/>
        <v>3.0644006044444438</v>
      </c>
      <c r="JS163" s="19">
        <f t="shared" ca="1" si="838"/>
        <v>0</v>
      </c>
      <c r="JT163" s="19">
        <f t="shared" ca="1" si="839"/>
        <v>4.9981705599999995E-2</v>
      </c>
      <c r="JU163" s="19">
        <f t="shared" ca="1" si="840"/>
        <v>2.5636888888888891</v>
      </c>
      <c r="JV163" s="19">
        <f t="shared" ca="1" si="841"/>
        <v>7.9884170311111102</v>
      </c>
      <c r="JW163" s="19">
        <f t="shared" ca="1" si="842"/>
        <v>12.407229991111111</v>
      </c>
      <c r="JX163" s="19">
        <f t="shared" ca="1" si="843"/>
        <v>0</v>
      </c>
      <c r="JY163" s="19">
        <f t="shared" ca="1" si="844"/>
        <v>0</v>
      </c>
    </row>
    <row r="164" spans="1:285" ht="15" customHeight="1" x14ac:dyDescent="0.25">
      <c r="A164" s="5">
        <f>IF('Old Results'!E144='New Results'!E144,'New Results'!E144,"0")</f>
        <v>22500</v>
      </c>
      <c r="B164" s="5">
        <f t="shared" si="750"/>
        <v>100</v>
      </c>
      <c r="C164" s="27">
        <f t="shared" si="748"/>
        <v>143</v>
      </c>
      <c r="D164" s="41" t="str">
        <f>'Old Results'!C144</f>
        <v>1000015-RetlStrp-BaselinePTAC</v>
      </c>
      <c r="E164" s="41" t="str">
        <f>'New Results'!C144</f>
        <v>1000015-RetlStrp-BaselinePTAC</v>
      </c>
      <c r="F164" s="5">
        <f t="shared" ca="1" si="751"/>
        <v>3218</v>
      </c>
      <c r="G164" s="5">
        <f t="shared" ca="1" si="752"/>
        <v>-163.35999999999967</v>
      </c>
      <c r="H164" s="5">
        <f t="shared" ca="1" si="753"/>
        <v>565.10000000000582</v>
      </c>
      <c r="I164" s="5">
        <f t="shared" ca="1" si="754"/>
        <v>43.19999999999709</v>
      </c>
      <c r="J164" s="5">
        <f t="shared" ca="1" si="755"/>
        <v>0</v>
      </c>
      <c r="K164" s="5">
        <f t="shared" ca="1" si="756"/>
        <v>0</v>
      </c>
      <c r="L164" s="5">
        <f t="shared" ca="1" si="757"/>
        <v>0</v>
      </c>
      <c r="M164" s="5">
        <f t="shared" ca="1" si="758"/>
        <v>2772.5999999999985</v>
      </c>
      <c r="N164" s="5">
        <f t="shared" ca="1" si="759"/>
        <v>0</v>
      </c>
      <c r="O164" s="5">
        <f t="shared" ca="1" si="760"/>
        <v>0</v>
      </c>
      <c r="P164" s="5">
        <f t="shared" ca="1" si="761"/>
        <v>0</v>
      </c>
      <c r="Q164" s="5">
        <f t="shared" ca="1" si="761"/>
        <v>0</v>
      </c>
      <c r="R164" s="5">
        <f t="shared" ca="1" si="762"/>
        <v>0</v>
      </c>
      <c r="S164" s="5">
        <f t="shared" ca="1" si="763"/>
        <v>0</v>
      </c>
      <c r="T164" s="5">
        <f t="shared" ca="1" si="764"/>
        <v>0</v>
      </c>
      <c r="U164" s="5">
        <f t="shared" ca="1" si="765"/>
        <v>0</v>
      </c>
      <c r="V164" s="5">
        <f t="shared" ca="1" si="766"/>
        <v>0</v>
      </c>
      <c r="W164" s="5">
        <f t="shared" ca="1" si="767"/>
        <v>0</v>
      </c>
      <c r="X164" s="5">
        <f t="shared" ca="1" si="768"/>
        <v>0</v>
      </c>
      <c r="Y164" s="5">
        <f t="shared" ca="1" si="769"/>
        <v>0</v>
      </c>
      <c r="Z164" s="5">
        <f t="shared" ca="1" si="770"/>
        <v>0</v>
      </c>
      <c r="AA164" s="5">
        <f t="shared" ca="1" si="771"/>
        <v>0</v>
      </c>
      <c r="AB164" s="5">
        <f t="shared" ca="1" si="772"/>
        <v>0</v>
      </c>
      <c r="AC164" s="5">
        <f t="shared" ca="1" si="772"/>
        <v>0</v>
      </c>
      <c r="AD164" s="37">
        <f t="shared" ca="1" si="773"/>
        <v>4.6440000000000055</v>
      </c>
      <c r="AE164" s="37">
        <f t="shared" ca="1" si="774"/>
        <v>-0.17984000000000044</v>
      </c>
      <c r="AF164" s="37">
        <f t="shared" ca="1" si="775"/>
        <v>0.92099999999999227</v>
      </c>
      <c r="AG164" s="37">
        <f t="shared" ca="1" si="776"/>
        <v>6.6700000000011528E-2</v>
      </c>
      <c r="AH164" s="37">
        <f t="shared" ca="1" si="777"/>
        <v>0</v>
      </c>
      <c r="AI164" s="37">
        <f t="shared" ca="1" si="778"/>
        <v>0</v>
      </c>
      <c r="AJ164" s="37">
        <f t="shared" ca="1" si="779"/>
        <v>0</v>
      </c>
      <c r="AK164" s="37">
        <f t="shared" ca="1" si="780"/>
        <v>3.83659999999999</v>
      </c>
      <c r="AL164" s="33">
        <f t="shared" ca="1" si="781"/>
        <v>46.770806399999991</v>
      </c>
      <c r="AM164" s="33">
        <f t="shared" ca="1" si="782"/>
        <v>46.282814577777778</v>
      </c>
      <c r="AN164" s="24">
        <f t="shared" ca="1" si="783"/>
        <v>1.0543693737599903E-2</v>
      </c>
      <c r="AO164" s="34">
        <f t="shared" ca="1" si="784"/>
        <v>321.36799999999999</v>
      </c>
      <c r="AP164" s="34">
        <f t="shared" ca="1" si="785"/>
        <v>316.72399999999999</v>
      </c>
      <c r="AQ164" s="45">
        <f t="shared" ca="1" si="786"/>
        <v>1.4662608454048338E-2</v>
      </c>
      <c r="AR164" s="34">
        <f t="shared" ca="1" si="629"/>
        <v>-34</v>
      </c>
      <c r="AS164" s="34">
        <f t="shared" ca="1" si="630"/>
        <v>-34.5</v>
      </c>
      <c r="AT164" s="47">
        <f t="shared" ca="1" si="787"/>
        <v>-1.4492753623188406E-2</v>
      </c>
      <c r="AU164" s="5"/>
      <c r="AV164" s="5">
        <f t="shared" ca="1" si="845"/>
        <v>3661</v>
      </c>
      <c r="AW164" s="5">
        <f t="shared" ca="1" si="846"/>
        <v>-4.8410000000000064E-2</v>
      </c>
      <c r="AX164" s="5">
        <f t="shared" ca="1" si="847"/>
        <v>747.39999999999418</v>
      </c>
      <c r="AY164" s="5">
        <f t="shared" ca="1" si="848"/>
        <v>143.60000000000218</v>
      </c>
      <c r="AZ164" s="5">
        <f t="shared" ca="1" si="849"/>
        <v>0</v>
      </c>
      <c r="BA164" s="5">
        <f t="shared" ca="1" si="850"/>
        <v>-3.5980000000000132</v>
      </c>
      <c r="BB164" s="5">
        <f t="shared" ca="1" si="851"/>
        <v>0</v>
      </c>
      <c r="BC164" s="5">
        <f t="shared" ca="1" si="852"/>
        <v>2772.5999999999985</v>
      </c>
      <c r="BD164" s="5">
        <f t="shared" ca="1" si="853"/>
        <v>0</v>
      </c>
      <c r="BE164" s="5">
        <f t="shared" ca="1" si="854"/>
        <v>0</v>
      </c>
      <c r="BF164" s="5">
        <f t="shared" ca="1" si="855"/>
        <v>0</v>
      </c>
      <c r="BG164" s="5">
        <f t="shared" ca="1" si="856"/>
        <v>0</v>
      </c>
      <c r="BH164" s="5">
        <f t="shared" ca="1" si="788"/>
        <v>-7.9700000000000273</v>
      </c>
      <c r="BI164" s="5">
        <f t="shared" ca="1" si="789"/>
        <v>-7.9720000000000368</v>
      </c>
      <c r="BJ164" s="5">
        <f t="shared" ca="1" si="790"/>
        <v>0</v>
      </c>
      <c r="BK164" s="5">
        <f t="shared" ca="1" si="791"/>
        <v>0</v>
      </c>
      <c r="BL164" s="5">
        <f t="shared" ca="1" si="792"/>
        <v>0</v>
      </c>
      <c r="BM164" s="5">
        <f t="shared" ca="1" si="793"/>
        <v>0</v>
      </c>
      <c r="BN164" s="5">
        <f t="shared" ca="1" si="794"/>
        <v>0</v>
      </c>
      <c r="BO164" s="5">
        <f t="shared" ca="1" si="795"/>
        <v>0</v>
      </c>
      <c r="BP164" s="5">
        <f t="shared" ca="1" si="796"/>
        <v>0</v>
      </c>
      <c r="BQ164" s="5">
        <f t="shared" ca="1" si="797"/>
        <v>0</v>
      </c>
      <c r="BR164" s="5">
        <f t="shared" ca="1" si="798"/>
        <v>0</v>
      </c>
      <c r="BS164" s="5">
        <f t="shared" ca="1" si="798"/>
        <v>0</v>
      </c>
      <c r="BT164" s="37">
        <f t="shared" ca="1" si="799"/>
        <v>5.15300000000002</v>
      </c>
      <c r="BU164" s="37">
        <f t="shared" ca="1" si="800"/>
        <v>-7.4230000000000018E-2</v>
      </c>
      <c r="BV164" s="37">
        <f t="shared" ca="1" si="801"/>
        <v>1.1930000000000121</v>
      </c>
      <c r="BW164" s="37">
        <f t="shared" ca="1" si="802"/>
        <v>0.2021000000000015</v>
      </c>
      <c r="BX164" s="37">
        <f t="shared" ca="1" si="803"/>
        <v>0</v>
      </c>
      <c r="BY164" s="37">
        <f t="shared" ca="1" si="804"/>
        <v>-3.9170000000000038E-3</v>
      </c>
      <c r="BZ164" s="37">
        <f t="shared" ca="1" si="805"/>
        <v>0</v>
      </c>
      <c r="CA164" s="19">
        <f t="shared" ca="1" si="806"/>
        <v>3.83659999999999</v>
      </c>
      <c r="CB164" s="33">
        <f t="shared" ca="1" si="857"/>
        <v>43.858934399999995</v>
      </c>
      <c r="CC164" s="33">
        <f t="shared" ca="1" si="858"/>
        <v>43.339186311111106</v>
      </c>
      <c r="CD164" s="24">
        <f t="shared" ca="1" si="807"/>
        <v>1.1992566846037863E-2</v>
      </c>
      <c r="CE164" s="34">
        <f t="shared" ca="1" si="808"/>
        <v>287.41800000000001</v>
      </c>
      <c r="CF164" s="34">
        <f t="shared" ca="1" si="809"/>
        <v>282.26499999999999</v>
      </c>
      <c r="CG164" s="45">
        <f t="shared" ca="1" si="810"/>
        <v>1.8255894283740529E-2</v>
      </c>
      <c r="CH164" s="5"/>
      <c r="CJ164" s="5">
        <f t="shared" ca="1" si="874"/>
        <v>57</v>
      </c>
      <c r="CK164" s="5">
        <f t="shared" ca="1" si="875"/>
        <v>54</v>
      </c>
      <c r="CL164" s="63">
        <f t="shared" ca="1" si="811"/>
        <v>5.2631578947368474E-2</v>
      </c>
      <c r="CO164" s="5">
        <f t="shared" ca="1" si="876"/>
        <v>291087</v>
      </c>
      <c r="CP164" s="5">
        <f t="shared" ca="1" si="876"/>
        <v>6255.37</v>
      </c>
      <c r="CQ164" s="5">
        <f t="shared" ca="1" si="876"/>
        <v>95439.5</v>
      </c>
      <c r="CR164" s="5">
        <f t="shared" ca="1" si="876"/>
        <v>52122.6</v>
      </c>
      <c r="CS164" s="5">
        <f t="shared" ca="1" si="876"/>
        <v>0</v>
      </c>
      <c r="CT164" s="5">
        <f t="shared" ca="1" si="876"/>
        <v>0</v>
      </c>
      <c r="CU164" s="5">
        <f t="shared" ca="1" si="876"/>
        <v>0</v>
      </c>
      <c r="CV164" s="5">
        <f t="shared" ca="1" si="876"/>
        <v>55451.199999999997</v>
      </c>
      <c r="CW164" s="5">
        <f t="shared" ca="1" si="876"/>
        <v>81817.899999999994</v>
      </c>
      <c r="CX164" s="5">
        <f t="shared" ca="1" si="876"/>
        <v>0</v>
      </c>
      <c r="CY164" s="5">
        <f t="shared" ca="1" si="876"/>
        <v>0</v>
      </c>
      <c r="CZ164" s="5">
        <f t="shared" ca="1" si="876"/>
        <v>0</v>
      </c>
      <c r="DA164" s="5"/>
      <c r="DB164" s="5">
        <f t="shared" ca="1" si="877"/>
        <v>591.54300000000001</v>
      </c>
      <c r="DC164" s="5">
        <f t="shared" ca="1" si="877"/>
        <v>0</v>
      </c>
      <c r="DD164" s="5">
        <f t="shared" ca="1" si="877"/>
        <v>0</v>
      </c>
      <c r="DE164" s="5">
        <f t="shared" ca="1" si="877"/>
        <v>0</v>
      </c>
      <c r="DF164" s="5">
        <f t="shared" ca="1" si="877"/>
        <v>0</v>
      </c>
      <c r="DG164" s="5">
        <f t="shared" ca="1" si="877"/>
        <v>0</v>
      </c>
      <c r="DH164" s="5">
        <f t="shared" ca="1" si="877"/>
        <v>591.54300000000001</v>
      </c>
      <c r="DI164" s="5">
        <f t="shared" ca="1" si="877"/>
        <v>0</v>
      </c>
      <c r="DJ164" s="5">
        <f t="shared" ca="1" si="877"/>
        <v>0</v>
      </c>
      <c r="DK164" s="5">
        <f t="shared" ca="1" si="877"/>
        <v>0</v>
      </c>
      <c r="DL164" s="5">
        <f t="shared" ca="1" si="877"/>
        <v>0</v>
      </c>
      <c r="DM164" s="5">
        <f t="shared" ca="1" si="877"/>
        <v>0</v>
      </c>
      <c r="DN164" s="5"/>
      <c r="DO164" s="5">
        <f t="shared" ref="DO164:DV179" ca="1" si="882">OFFSET(INDIRECT($E$21),$C164,DO$19)</f>
        <v>321.36799999999999</v>
      </c>
      <c r="DP164" s="5">
        <f t="shared" ca="1" si="882"/>
        <v>6.85046</v>
      </c>
      <c r="DQ164" s="5">
        <f t="shared" ca="1" si="882"/>
        <v>163.60599999999999</v>
      </c>
      <c r="DR164" s="5">
        <f t="shared" ca="1" si="882"/>
        <v>69.407300000000006</v>
      </c>
      <c r="DS164" s="5">
        <f t="shared" ca="1" si="882"/>
        <v>0</v>
      </c>
      <c r="DT164" s="5">
        <f t="shared" ca="1" si="882"/>
        <v>0</v>
      </c>
      <c r="DU164" s="5">
        <f t="shared" ca="1" si="882"/>
        <v>4.7731500000000002</v>
      </c>
      <c r="DV164" s="5">
        <f t="shared" ca="1" si="882"/>
        <v>76.730999999999995</v>
      </c>
      <c r="DW164" s="5"/>
      <c r="DX164" s="19">
        <f t="shared" ca="1" si="812"/>
        <v>46.770806399999991</v>
      </c>
      <c r="DY164" s="19">
        <f t="shared" ca="1" si="813"/>
        <v>0.94859210844444442</v>
      </c>
      <c r="DZ164" s="19">
        <f t="shared" ca="1" si="814"/>
        <v>14.472869955555554</v>
      </c>
      <c r="EA164" s="19">
        <f t="shared" ca="1" si="815"/>
        <v>7.90410272</v>
      </c>
      <c r="EB164" s="19">
        <f t="shared" ca="1" si="816"/>
        <v>0</v>
      </c>
      <c r="EC164" s="19">
        <f t="shared" ca="1" si="817"/>
        <v>0</v>
      </c>
      <c r="ED164" s="19">
        <f t="shared" ca="1" si="818"/>
        <v>2.6290800000000001</v>
      </c>
      <c r="EE164" s="19">
        <f t="shared" ca="1" si="819"/>
        <v>8.4088664177777783</v>
      </c>
      <c r="EF164" s="19">
        <f t="shared" ca="1" si="820"/>
        <v>12.407229991111111</v>
      </c>
      <c r="EG164" s="19">
        <f t="shared" ca="1" si="821"/>
        <v>0</v>
      </c>
      <c r="EH164" s="19">
        <f t="shared" ca="1" si="822"/>
        <v>0</v>
      </c>
      <c r="EI164" s="5"/>
      <c r="EJ164" s="5"/>
      <c r="EK164" s="5"/>
      <c r="EL164" s="5">
        <f t="shared" ca="1" si="859"/>
        <v>287869</v>
      </c>
      <c r="EM164" s="5">
        <f t="shared" ca="1" si="859"/>
        <v>6418.73</v>
      </c>
      <c r="EN164" s="5">
        <f t="shared" ca="1" si="859"/>
        <v>94874.4</v>
      </c>
      <c r="EO164" s="5">
        <f t="shared" ca="1" si="859"/>
        <v>52079.4</v>
      </c>
      <c r="EP164" s="5">
        <f t="shared" ca="1" si="859"/>
        <v>0</v>
      </c>
      <c r="EQ164" s="5">
        <f t="shared" ca="1" si="859"/>
        <v>0</v>
      </c>
      <c r="ER164" s="5">
        <f t="shared" ca="1" si="859"/>
        <v>0</v>
      </c>
      <c r="ES164" s="5">
        <f t="shared" ca="1" si="859"/>
        <v>52678.6</v>
      </c>
      <c r="ET164" s="5">
        <f t="shared" ca="1" si="859"/>
        <v>81817.899999999994</v>
      </c>
      <c r="EU164" s="5">
        <f t="shared" ca="1" si="859"/>
        <v>0</v>
      </c>
      <c r="EV164" s="5">
        <f t="shared" ca="1" si="859"/>
        <v>0</v>
      </c>
      <c r="EW164" s="5">
        <f t="shared" ca="1" si="859"/>
        <v>0</v>
      </c>
      <c r="EX164" s="5"/>
      <c r="EY164" s="5">
        <f t="shared" ca="1" si="860"/>
        <v>591.54300000000001</v>
      </c>
      <c r="EZ164" s="5">
        <f t="shared" ca="1" si="860"/>
        <v>0</v>
      </c>
      <c r="FA164" s="5">
        <f t="shared" ca="1" si="860"/>
        <v>0</v>
      </c>
      <c r="FB164" s="5">
        <f t="shared" ca="1" si="860"/>
        <v>0</v>
      </c>
      <c r="FC164" s="5">
        <f t="shared" ca="1" si="860"/>
        <v>0</v>
      </c>
      <c r="FD164" s="5">
        <f t="shared" ca="1" si="860"/>
        <v>0</v>
      </c>
      <c r="FE164" s="5">
        <f t="shared" ca="1" si="860"/>
        <v>591.54300000000001</v>
      </c>
      <c r="FF164" s="5">
        <f t="shared" ca="1" si="860"/>
        <v>0</v>
      </c>
      <c r="FG164" s="5">
        <f t="shared" ca="1" si="860"/>
        <v>0</v>
      </c>
      <c r="FH164" s="5">
        <f t="shared" ca="1" si="860"/>
        <v>0</v>
      </c>
      <c r="FI164" s="5">
        <f t="shared" ca="1" si="860"/>
        <v>0</v>
      </c>
      <c r="FJ164" s="5">
        <f t="shared" ca="1" si="860"/>
        <v>0</v>
      </c>
      <c r="FK164" s="5"/>
      <c r="FL164" s="5">
        <f t="shared" ca="1" si="878"/>
        <v>316.72399999999999</v>
      </c>
      <c r="FM164" s="5">
        <f t="shared" ca="1" si="878"/>
        <v>7.0303000000000004</v>
      </c>
      <c r="FN164" s="5">
        <f t="shared" ca="1" si="878"/>
        <v>162.685</v>
      </c>
      <c r="FO164" s="5">
        <f t="shared" ca="1" si="878"/>
        <v>69.340599999999995</v>
      </c>
      <c r="FP164" s="5">
        <f t="shared" ca="1" si="878"/>
        <v>0</v>
      </c>
      <c r="FQ164" s="5">
        <f t="shared" ca="1" si="878"/>
        <v>0</v>
      </c>
      <c r="FR164" s="5">
        <f t="shared" ca="1" si="878"/>
        <v>4.7731500000000002</v>
      </c>
      <c r="FS164" s="5">
        <f t="shared" ca="1" si="878"/>
        <v>72.894400000000005</v>
      </c>
      <c r="FT164" s="5"/>
      <c r="FU164" s="19">
        <f t="shared" ca="1" si="823"/>
        <v>46.282814577777778</v>
      </c>
      <c r="FV164" s="19">
        <f t="shared" ca="1" si="824"/>
        <v>0.9733647448888888</v>
      </c>
      <c r="FW164" s="19">
        <f t="shared" ca="1" si="825"/>
        <v>14.387175679999999</v>
      </c>
      <c r="FX164" s="19">
        <f t="shared" ca="1" si="826"/>
        <v>7.8975516799999994</v>
      </c>
      <c r="FY164" s="19">
        <f t="shared" ca="1" si="827"/>
        <v>0</v>
      </c>
      <c r="FZ164" s="19">
        <f t="shared" ca="1" si="828"/>
        <v>0</v>
      </c>
      <c r="GA164" s="19">
        <f t="shared" ca="1" si="829"/>
        <v>2.6290800000000001</v>
      </c>
      <c r="GB164" s="19">
        <f t="shared" ca="1" si="830"/>
        <v>7.9884170311111102</v>
      </c>
      <c r="GC164" s="19">
        <f t="shared" ca="1" si="831"/>
        <v>12.407229991111111</v>
      </c>
      <c r="GD164" s="19">
        <f t="shared" ca="1" si="832"/>
        <v>0</v>
      </c>
      <c r="GE164" s="19">
        <f t="shared" ca="1" si="833"/>
        <v>0</v>
      </c>
      <c r="GF164" s="5"/>
      <c r="GG164" s="5"/>
      <c r="GH164" s="5"/>
      <c r="GI164" s="5">
        <f t="shared" ca="1" si="879"/>
        <v>258602</v>
      </c>
      <c r="GJ164" s="5">
        <f t="shared" ca="1" si="879"/>
        <v>2.72356</v>
      </c>
      <c r="GK164" s="5">
        <f t="shared" ca="1" si="879"/>
        <v>100652</v>
      </c>
      <c r="GL164" s="5">
        <f t="shared" ca="1" si="879"/>
        <v>20351.400000000001</v>
      </c>
      <c r="GM164" s="5">
        <f t="shared" ca="1" si="879"/>
        <v>0</v>
      </c>
      <c r="GN164" s="5">
        <f t="shared" ca="1" si="879"/>
        <v>326</v>
      </c>
      <c r="GO164" s="5">
        <f t="shared" ca="1" si="879"/>
        <v>0</v>
      </c>
      <c r="GP164" s="5">
        <f t="shared" ca="1" si="879"/>
        <v>55451.199999999997</v>
      </c>
      <c r="GQ164" s="5">
        <f t="shared" ca="1" si="879"/>
        <v>81817.899999999994</v>
      </c>
      <c r="GR164" s="5">
        <f t="shared" ca="1" si="879"/>
        <v>0</v>
      </c>
      <c r="GS164" s="5">
        <f t="shared" ca="1" si="879"/>
        <v>0</v>
      </c>
      <c r="GT164" s="5">
        <f t="shared" ca="1" si="879"/>
        <v>0</v>
      </c>
      <c r="GU164" s="5"/>
      <c r="GV164" s="5">
        <f t="shared" ca="1" si="880"/>
        <v>1044.76</v>
      </c>
      <c r="GW164" s="5">
        <f t="shared" ca="1" si="880"/>
        <v>467.92899999999997</v>
      </c>
      <c r="GX164" s="5">
        <f t="shared" ca="1" si="880"/>
        <v>0</v>
      </c>
      <c r="GY164" s="5">
        <f t="shared" ca="1" si="880"/>
        <v>0</v>
      </c>
      <c r="GZ164" s="5">
        <f t="shared" ca="1" si="880"/>
        <v>0</v>
      </c>
      <c r="HA164" s="5">
        <f t="shared" ca="1" si="880"/>
        <v>0</v>
      </c>
      <c r="HB164" s="5">
        <f t="shared" ca="1" si="880"/>
        <v>576.83000000000004</v>
      </c>
      <c r="HC164" s="5">
        <f t="shared" ca="1" si="880"/>
        <v>0</v>
      </c>
      <c r="HD164" s="5">
        <f t="shared" ca="1" si="880"/>
        <v>0</v>
      </c>
      <c r="HE164" s="5">
        <f t="shared" ca="1" si="880"/>
        <v>0</v>
      </c>
      <c r="HF164" s="5">
        <f t="shared" ca="1" si="880"/>
        <v>0</v>
      </c>
      <c r="HG164" s="5">
        <f t="shared" ca="1" si="880"/>
        <v>0</v>
      </c>
      <c r="HH164" s="5"/>
      <c r="HI164" s="5">
        <f t="shared" ref="HI164:HP179" ca="1" si="883">OFFSET(INDIRECT($E$21),$C164,HI$19)</f>
        <v>287.41800000000001</v>
      </c>
      <c r="HJ164" s="5">
        <f t="shared" ca="1" si="883"/>
        <v>4.3642500000000002</v>
      </c>
      <c r="HK164" s="5">
        <f t="shared" ca="1" si="883"/>
        <v>171.02500000000001</v>
      </c>
      <c r="HL164" s="5">
        <f t="shared" ca="1" si="883"/>
        <v>30.289100000000001</v>
      </c>
      <c r="HM164" s="5">
        <f t="shared" ca="1" si="883"/>
        <v>0</v>
      </c>
      <c r="HN164" s="5">
        <f t="shared" ca="1" si="883"/>
        <v>0.35436699999999999</v>
      </c>
      <c r="HO164" s="5">
        <f t="shared" ca="1" si="883"/>
        <v>4.6544400000000001</v>
      </c>
      <c r="HP164" s="5">
        <f t="shared" ca="1" si="883"/>
        <v>76.730999999999995</v>
      </c>
      <c r="HQ164" s="5"/>
      <c r="HR164" s="19">
        <f t="shared" ca="1" si="861"/>
        <v>43.858934399999995</v>
      </c>
      <c r="HS164" s="19">
        <f t="shared" ca="1" si="862"/>
        <v>2.0800974571875552</v>
      </c>
      <c r="HT164" s="19">
        <f t="shared" ca="1" si="863"/>
        <v>15.263316622222222</v>
      </c>
      <c r="HU164" s="19">
        <f t="shared" ca="1" si="864"/>
        <v>3.0861767466666667</v>
      </c>
      <c r="HV164" s="19">
        <f t="shared" ca="1" si="865"/>
        <v>0</v>
      </c>
      <c r="HW164" s="19">
        <f t="shared" ca="1" si="866"/>
        <v>4.9436088888888882E-2</v>
      </c>
      <c r="HX164" s="19">
        <f t="shared" ca="1" si="867"/>
        <v>2.5636888888888891</v>
      </c>
      <c r="HY164" s="19">
        <f t="shared" ca="1" si="868"/>
        <v>8.4088664177777783</v>
      </c>
      <c r="HZ164" s="19">
        <f t="shared" ca="1" si="869"/>
        <v>12.407229991111111</v>
      </c>
      <c r="IA164" s="19">
        <f t="shared" ca="1" si="870"/>
        <v>0</v>
      </c>
      <c r="IB164" s="19">
        <f t="shared" ca="1" si="871"/>
        <v>0</v>
      </c>
      <c r="IC164" s="5"/>
      <c r="ID164" s="5"/>
      <c r="IE164" s="5"/>
      <c r="IF164" s="5">
        <f t="shared" ca="1" si="872"/>
        <v>254941</v>
      </c>
      <c r="IG164" s="5">
        <f t="shared" ca="1" si="872"/>
        <v>2.77197</v>
      </c>
      <c r="IH164" s="5">
        <f t="shared" ca="1" si="872"/>
        <v>99904.6</v>
      </c>
      <c r="II164" s="5">
        <f t="shared" ca="1" si="872"/>
        <v>20207.8</v>
      </c>
      <c r="IJ164" s="5">
        <f t="shared" ca="1" si="872"/>
        <v>0</v>
      </c>
      <c r="IK164" s="5">
        <f t="shared" ca="1" si="872"/>
        <v>329.59800000000001</v>
      </c>
      <c r="IL164" s="5">
        <f t="shared" ca="1" si="872"/>
        <v>0</v>
      </c>
      <c r="IM164" s="5">
        <f t="shared" ca="1" si="872"/>
        <v>52678.6</v>
      </c>
      <c r="IN164" s="5">
        <f t="shared" ca="1" si="872"/>
        <v>81817.899999999994</v>
      </c>
      <c r="IO164" s="5">
        <f t="shared" ca="1" si="872"/>
        <v>0</v>
      </c>
      <c r="IP164" s="5">
        <f t="shared" ca="1" si="872"/>
        <v>0</v>
      </c>
      <c r="IQ164" s="5">
        <f t="shared" ca="1" si="872"/>
        <v>0</v>
      </c>
      <c r="IR164" s="5"/>
      <c r="IS164" s="5">
        <f t="shared" ca="1" si="873"/>
        <v>1052.73</v>
      </c>
      <c r="IT164" s="5">
        <f t="shared" ca="1" si="873"/>
        <v>475.90100000000001</v>
      </c>
      <c r="IU164" s="5">
        <f t="shared" ca="1" si="873"/>
        <v>0</v>
      </c>
      <c r="IV164" s="5">
        <f t="shared" ca="1" si="873"/>
        <v>0</v>
      </c>
      <c r="IW164" s="5">
        <f t="shared" ca="1" si="873"/>
        <v>0</v>
      </c>
      <c r="IX164" s="5">
        <f t="shared" ca="1" si="873"/>
        <v>0</v>
      </c>
      <c r="IY164" s="5">
        <f t="shared" ca="1" si="873"/>
        <v>576.83000000000004</v>
      </c>
      <c r="IZ164" s="5">
        <f t="shared" ca="1" si="873"/>
        <v>0</v>
      </c>
      <c r="JA164" s="5">
        <f t="shared" ca="1" si="873"/>
        <v>0</v>
      </c>
      <c r="JB164" s="5">
        <f t="shared" ca="1" si="873"/>
        <v>0</v>
      </c>
      <c r="JC164" s="5">
        <f t="shared" ca="1" si="873"/>
        <v>0</v>
      </c>
      <c r="JD164" s="5">
        <f t="shared" ca="1" si="873"/>
        <v>0</v>
      </c>
      <c r="JE164" s="5"/>
      <c r="JF164" s="5">
        <f t="shared" ca="1" si="881"/>
        <v>282.26499999999999</v>
      </c>
      <c r="JG164" s="5">
        <f t="shared" ca="1" si="881"/>
        <v>4.4384800000000002</v>
      </c>
      <c r="JH164" s="5">
        <f t="shared" ca="1" si="881"/>
        <v>169.83199999999999</v>
      </c>
      <c r="JI164" s="5">
        <f t="shared" ca="1" si="881"/>
        <v>30.087</v>
      </c>
      <c r="JJ164" s="5">
        <f t="shared" ca="1" si="881"/>
        <v>0</v>
      </c>
      <c r="JK164" s="5">
        <f t="shared" ca="1" si="881"/>
        <v>0.35828399999999999</v>
      </c>
      <c r="JL164" s="5">
        <f t="shared" ca="1" si="881"/>
        <v>4.6544400000000001</v>
      </c>
      <c r="JM164" s="5">
        <f t="shared" ca="1" si="881"/>
        <v>72.894400000000005</v>
      </c>
      <c r="JN164" s="5"/>
      <c r="JO164" s="19">
        <f t="shared" ca="1" si="834"/>
        <v>43.339186311111106</v>
      </c>
      <c r="JP164" s="19">
        <f t="shared" ca="1" si="835"/>
        <v>2.1155359094062223</v>
      </c>
      <c r="JQ164" s="19">
        <f t="shared" ca="1" si="836"/>
        <v>15.149977564444445</v>
      </c>
      <c r="JR164" s="19">
        <f t="shared" ca="1" si="837"/>
        <v>3.0644006044444438</v>
      </c>
      <c r="JS164" s="19">
        <f t="shared" ca="1" si="838"/>
        <v>0</v>
      </c>
      <c r="JT164" s="19">
        <f t="shared" ca="1" si="839"/>
        <v>4.9981705599999995E-2</v>
      </c>
      <c r="JU164" s="19">
        <f t="shared" ca="1" si="840"/>
        <v>2.5636888888888891</v>
      </c>
      <c r="JV164" s="19">
        <f t="shared" ca="1" si="841"/>
        <v>7.9884170311111102</v>
      </c>
      <c r="JW164" s="19">
        <f t="shared" ca="1" si="842"/>
        <v>12.407229991111111</v>
      </c>
      <c r="JX164" s="19">
        <f t="shared" ca="1" si="843"/>
        <v>0</v>
      </c>
      <c r="JY164" s="19">
        <f t="shared" ca="1" si="844"/>
        <v>0</v>
      </c>
    </row>
    <row r="165" spans="1:285" ht="15" customHeight="1" x14ac:dyDescent="0.25">
      <c r="A165" s="5">
        <f>IF('Old Results'!E145='New Results'!E145,'New Results'!E145,"0")</f>
        <v>22500</v>
      </c>
      <c r="B165" s="5">
        <f t="shared" si="750"/>
        <v>100</v>
      </c>
      <c r="C165" s="27">
        <f t="shared" si="748"/>
        <v>144</v>
      </c>
      <c r="D165" s="41" t="str">
        <f>'Old Results'!C145</f>
        <v>1009215-RetlStrp-HVACPSZ DXCOP</v>
      </c>
      <c r="E165" s="41" t="str">
        <f>'New Results'!C145</f>
        <v>1009215-RetlStrp-HVACPSZ DXCOP</v>
      </c>
      <c r="F165" s="5">
        <f t="shared" ca="1" si="751"/>
        <v>3157</v>
      </c>
      <c r="G165" s="5">
        <f t="shared" ca="1" si="752"/>
        <v>0</v>
      </c>
      <c r="H165" s="5">
        <f t="shared" ca="1" si="753"/>
        <v>384.69999999999709</v>
      </c>
      <c r="I165" s="5">
        <f t="shared" ca="1" si="754"/>
        <v>0</v>
      </c>
      <c r="J165" s="5">
        <f t="shared" ca="1" si="755"/>
        <v>0</v>
      </c>
      <c r="K165" s="5">
        <f t="shared" ca="1" si="756"/>
        <v>0</v>
      </c>
      <c r="L165" s="5">
        <f t="shared" ca="1" si="757"/>
        <v>0</v>
      </c>
      <c r="M165" s="5">
        <f t="shared" ca="1" si="758"/>
        <v>2772.5999999999985</v>
      </c>
      <c r="N165" s="5">
        <f t="shared" ca="1" si="759"/>
        <v>0</v>
      </c>
      <c r="O165" s="5">
        <f t="shared" ca="1" si="760"/>
        <v>0</v>
      </c>
      <c r="P165" s="5">
        <f t="shared" ca="1" si="761"/>
        <v>0</v>
      </c>
      <c r="Q165" s="5">
        <f t="shared" ca="1" si="761"/>
        <v>0</v>
      </c>
      <c r="R165" s="5">
        <f t="shared" ca="1" si="762"/>
        <v>-5.08400000000006</v>
      </c>
      <c r="S165" s="5">
        <f t="shared" ca="1" si="763"/>
        <v>-5.0829999999999984</v>
      </c>
      <c r="T165" s="5">
        <f t="shared" ca="1" si="764"/>
        <v>0</v>
      </c>
      <c r="U165" s="5">
        <f t="shared" ca="1" si="765"/>
        <v>0</v>
      </c>
      <c r="V165" s="5">
        <f t="shared" ca="1" si="766"/>
        <v>0</v>
      </c>
      <c r="W165" s="5">
        <f t="shared" ca="1" si="767"/>
        <v>0</v>
      </c>
      <c r="X165" s="5">
        <f t="shared" ca="1" si="768"/>
        <v>0</v>
      </c>
      <c r="Y165" s="5">
        <f t="shared" ca="1" si="769"/>
        <v>0</v>
      </c>
      <c r="Z165" s="5">
        <f t="shared" ca="1" si="770"/>
        <v>0</v>
      </c>
      <c r="AA165" s="5">
        <f t="shared" ca="1" si="771"/>
        <v>0</v>
      </c>
      <c r="AB165" s="5">
        <f t="shared" ca="1" si="772"/>
        <v>0</v>
      </c>
      <c r="AC165" s="5">
        <f t="shared" ca="1" si="772"/>
        <v>0</v>
      </c>
      <c r="AD165" s="37">
        <f t="shared" ca="1" si="773"/>
        <v>4.4190000000000396</v>
      </c>
      <c r="AE165" s="37">
        <f t="shared" ca="1" si="774"/>
        <v>-4.764999999999997E-2</v>
      </c>
      <c r="AF165" s="37">
        <f t="shared" ca="1" si="775"/>
        <v>0.62999999999999545</v>
      </c>
      <c r="AG165" s="37">
        <f t="shared" ca="1" si="776"/>
        <v>0</v>
      </c>
      <c r="AH165" s="37">
        <f t="shared" ca="1" si="777"/>
        <v>0</v>
      </c>
      <c r="AI165" s="37">
        <f t="shared" ca="1" si="778"/>
        <v>0</v>
      </c>
      <c r="AJ165" s="37">
        <f t="shared" ca="1" si="779"/>
        <v>0</v>
      </c>
      <c r="AK165" s="37">
        <f t="shared" ca="1" si="780"/>
        <v>3.83659999999999</v>
      </c>
      <c r="AL165" s="33">
        <f t="shared" ca="1" si="781"/>
        <v>48.888193600000008</v>
      </c>
      <c r="AM165" s="33">
        <f t="shared" ca="1" si="782"/>
        <v>48.432047644444438</v>
      </c>
      <c r="AN165" s="24">
        <f t="shared" ca="1" si="783"/>
        <v>9.41826698933498E-3</v>
      </c>
      <c r="AO165" s="34">
        <f t="shared" ca="1" si="784"/>
        <v>327.86900000000003</v>
      </c>
      <c r="AP165" s="34">
        <f t="shared" ca="1" si="785"/>
        <v>323.45</v>
      </c>
      <c r="AQ165" s="45">
        <f t="shared" ca="1" si="786"/>
        <v>1.3662080692533744E-2</v>
      </c>
      <c r="AR165" s="34">
        <f t="shared" ca="1" si="629"/>
        <v>-40.5</v>
      </c>
      <c r="AS165" s="34">
        <f t="shared" ca="1" si="630"/>
        <v>-41.2</v>
      </c>
      <c r="AT165" s="47">
        <f t="shared" ca="1" si="787"/>
        <v>-1.6990291262135991E-2</v>
      </c>
      <c r="AU165" s="5"/>
      <c r="AV165" s="5">
        <f t="shared" ca="1" si="845"/>
        <v>3661</v>
      </c>
      <c r="AW165" s="5">
        <f t="shared" ca="1" si="846"/>
        <v>-4.8410000000000064E-2</v>
      </c>
      <c r="AX165" s="5">
        <f t="shared" ca="1" si="847"/>
        <v>747.39999999999418</v>
      </c>
      <c r="AY165" s="5">
        <f t="shared" ca="1" si="848"/>
        <v>143.60000000000218</v>
      </c>
      <c r="AZ165" s="5">
        <f t="shared" ca="1" si="849"/>
        <v>0</v>
      </c>
      <c r="BA165" s="5">
        <f t="shared" ca="1" si="850"/>
        <v>-3.5980000000000132</v>
      </c>
      <c r="BB165" s="5">
        <f t="shared" ca="1" si="851"/>
        <v>0</v>
      </c>
      <c r="BC165" s="5">
        <f t="shared" ca="1" si="852"/>
        <v>2772.5999999999985</v>
      </c>
      <c r="BD165" s="5">
        <f t="shared" ca="1" si="853"/>
        <v>0</v>
      </c>
      <c r="BE165" s="5">
        <f t="shared" ca="1" si="854"/>
        <v>0</v>
      </c>
      <c r="BF165" s="5">
        <f t="shared" ca="1" si="855"/>
        <v>0</v>
      </c>
      <c r="BG165" s="5">
        <f t="shared" ca="1" si="856"/>
        <v>0</v>
      </c>
      <c r="BH165" s="5">
        <f t="shared" ca="1" si="788"/>
        <v>-7.9700000000000273</v>
      </c>
      <c r="BI165" s="5">
        <f t="shared" ca="1" si="789"/>
        <v>-7.9720000000000368</v>
      </c>
      <c r="BJ165" s="5">
        <f t="shared" ca="1" si="790"/>
        <v>0</v>
      </c>
      <c r="BK165" s="5">
        <f t="shared" ca="1" si="791"/>
        <v>0</v>
      </c>
      <c r="BL165" s="5">
        <f t="shared" ca="1" si="792"/>
        <v>0</v>
      </c>
      <c r="BM165" s="5">
        <f t="shared" ca="1" si="793"/>
        <v>0</v>
      </c>
      <c r="BN165" s="5">
        <f t="shared" ca="1" si="794"/>
        <v>0</v>
      </c>
      <c r="BO165" s="5">
        <f t="shared" ca="1" si="795"/>
        <v>0</v>
      </c>
      <c r="BP165" s="5">
        <f t="shared" ca="1" si="796"/>
        <v>0</v>
      </c>
      <c r="BQ165" s="5">
        <f t="shared" ca="1" si="797"/>
        <v>0</v>
      </c>
      <c r="BR165" s="5">
        <f t="shared" ca="1" si="798"/>
        <v>0</v>
      </c>
      <c r="BS165" s="5">
        <f t="shared" ca="1" si="798"/>
        <v>0</v>
      </c>
      <c r="BT165" s="37">
        <f t="shared" ca="1" si="799"/>
        <v>5.15300000000002</v>
      </c>
      <c r="BU165" s="37">
        <f t="shared" ca="1" si="800"/>
        <v>-7.4230000000000018E-2</v>
      </c>
      <c r="BV165" s="37">
        <f t="shared" ca="1" si="801"/>
        <v>1.1930000000000121</v>
      </c>
      <c r="BW165" s="37">
        <f t="shared" ca="1" si="802"/>
        <v>0.2021000000000015</v>
      </c>
      <c r="BX165" s="37">
        <f t="shared" ca="1" si="803"/>
        <v>0</v>
      </c>
      <c r="BY165" s="37">
        <f t="shared" ca="1" si="804"/>
        <v>-3.9170000000000038E-3</v>
      </c>
      <c r="BZ165" s="37">
        <f t="shared" ca="1" si="805"/>
        <v>0</v>
      </c>
      <c r="CA165" s="19">
        <f t="shared" ca="1" si="806"/>
        <v>3.83659999999999</v>
      </c>
      <c r="CB165" s="33">
        <f t="shared" ca="1" si="857"/>
        <v>43.858934399999995</v>
      </c>
      <c r="CC165" s="33">
        <f t="shared" ca="1" si="858"/>
        <v>43.339186311111106</v>
      </c>
      <c r="CD165" s="24">
        <f t="shared" ca="1" si="807"/>
        <v>1.1992566846037863E-2</v>
      </c>
      <c r="CE165" s="34">
        <f t="shared" ca="1" si="808"/>
        <v>287.41800000000001</v>
      </c>
      <c r="CF165" s="34">
        <f t="shared" ca="1" si="809"/>
        <v>282.26499999999999</v>
      </c>
      <c r="CG165" s="45">
        <f t="shared" ca="1" si="810"/>
        <v>1.8255894283740529E-2</v>
      </c>
      <c r="CH165" s="5"/>
      <c r="CJ165" s="5">
        <f t="shared" ca="1" si="874"/>
        <v>63</v>
      </c>
      <c r="CK165" s="5">
        <f t="shared" ca="1" si="875"/>
        <v>60</v>
      </c>
      <c r="CL165" s="63">
        <f t="shared" ca="1" si="811"/>
        <v>4.7619047619047672E-2</v>
      </c>
      <c r="CO165" s="5">
        <f t="shared" ca="1" si="876"/>
        <v>300013</v>
      </c>
      <c r="CP165" s="5">
        <f t="shared" ca="1" si="876"/>
        <v>0</v>
      </c>
      <c r="CQ165" s="5">
        <f t="shared" ca="1" si="876"/>
        <v>78706.7</v>
      </c>
      <c r="CR165" s="5">
        <f t="shared" ca="1" si="876"/>
        <v>84037.3</v>
      </c>
      <c r="CS165" s="5">
        <f t="shared" ca="1" si="876"/>
        <v>0</v>
      </c>
      <c r="CT165" s="5">
        <f t="shared" ca="1" si="876"/>
        <v>0</v>
      </c>
      <c r="CU165" s="5">
        <f t="shared" ca="1" si="876"/>
        <v>0</v>
      </c>
      <c r="CV165" s="5">
        <f t="shared" ca="1" si="876"/>
        <v>55451.199999999997</v>
      </c>
      <c r="CW165" s="5">
        <f t="shared" ca="1" si="876"/>
        <v>81817.899999999994</v>
      </c>
      <c r="CX165" s="5">
        <f t="shared" ca="1" si="876"/>
        <v>0</v>
      </c>
      <c r="CY165" s="5">
        <f t="shared" ca="1" si="876"/>
        <v>0</v>
      </c>
      <c r="CZ165" s="5">
        <f t="shared" ca="1" si="876"/>
        <v>0</v>
      </c>
      <c r="DA165" s="5"/>
      <c r="DB165" s="5">
        <f t="shared" ca="1" si="877"/>
        <v>763.4</v>
      </c>
      <c r="DC165" s="5">
        <f t="shared" ca="1" si="877"/>
        <v>171.858</v>
      </c>
      <c r="DD165" s="5">
        <f t="shared" ca="1" si="877"/>
        <v>0</v>
      </c>
      <c r="DE165" s="5">
        <f t="shared" ca="1" si="877"/>
        <v>0</v>
      </c>
      <c r="DF165" s="5">
        <f t="shared" ca="1" si="877"/>
        <v>0</v>
      </c>
      <c r="DG165" s="5">
        <f t="shared" ca="1" si="877"/>
        <v>0</v>
      </c>
      <c r="DH165" s="5">
        <f t="shared" ca="1" si="877"/>
        <v>591.54200000000003</v>
      </c>
      <c r="DI165" s="5">
        <f t="shared" ca="1" si="877"/>
        <v>0</v>
      </c>
      <c r="DJ165" s="5">
        <f t="shared" ca="1" si="877"/>
        <v>0</v>
      </c>
      <c r="DK165" s="5">
        <f t="shared" ca="1" si="877"/>
        <v>0</v>
      </c>
      <c r="DL165" s="5">
        <f t="shared" ca="1" si="877"/>
        <v>0</v>
      </c>
      <c r="DM165" s="5">
        <f t="shared" ca="1" si="877"/>
        <v>0</v>
      </c>
      <c r="DN165" s="5"/>
      <c r="DO165" s="5">
        <f t="shared" ca="1" si="882"/>
        <v>327.86900000000003</v>
      </c>
      <c r="DP165" s="5">
        <f t="shared" ca="1" si="882"/>
        <v>1.5867800000000001</v>
      </c>
      <c r="DQ165" s="5">
        <f t="shared" ca="1" si="882"/>
        <v>134.417</v>
      </c>
      <c r="DR165" s="5">
        <f t="shared" ca="1" si="882"/>
        <v>110.361</v>
      </c>
      <c r="DS165" s="5">
        <f t="shared" ca="1" si="882"/>
        <v>0</v>
      </c>
      <c r="DT165" s="5">
        <f t="shared" ca="1" si="882"/>
        <v>0</v>
      </c>
      <c r="DU165" s="5">
        <f t="shared" ca="1" si="882"/>
        <v>4.7731500000000002</v>
      </c>
      <c r="DV165" s="5">
        <f t="shared" ca="1" si="882"/>
        <v>76.730999999999995</v>
      </c>
      <c r="DW165" s="5"/>
      <c r="DX165" s="19">
        <f t="shared" ca="1" si="812"/>
        <v>48.888193600000008</v>
      </c>
      <c r="DY165" s="19">
        <f t="shared" ca="1" si="813"/>
        <v>0.76381333333333334</v>
      </c>
      <c r="DZ165" s="19">
        <f t="shared" ca="1" si="814"/>
        <v>11.935433795555554</v>
      </c>
      <c r="EA165" s="19">
        <f t="shared" ca="1" si="815"/>
        <v>12.743789671111111</v>
      </c>
      <c r="EB165" s="19">
        <f t="shared" ca="1" si="816"/>
        <v>0</v>
      </c>
      <c r="EC165" s="19">
        <f t="shared" ca="1" si="817"/>
        <v>0</v>
      </c>
      <c r="ED165" s="19">
        <f t="shared" ca="1" si="818"/>
        <v>2.6290755555555556</v>
      </c>
      <c r="EE165" s="19">
        <f t="shared" ca="1" si="819"/>
        <v>8.4088664177777783</v>
      </c>
      <c r="EF165" s="19">
        <f t="shared" ca="1" si="820"/>
        <v>12.407229991111111</v>
      </c>
      <c r="EG165" s="19">
        <f t="shared" ca="1" si="821"/>
        <v>0</v>
      </c>
      <c r="EH165" s="19">
        <f t="shared" ca="1" si="822"/>
        <v>0</v>
      </c>
      <c r="EI165" s="5"/>
      <c r="EJ165" s="5"/>
      <c r="EK165" s="5"/>
      <c r="EL165" s="5">
        <f t="shared" ca="1" si="859"/>
        <v>296856</v>
      </c>
      <c r="EM165" s="5">
        <f t="shared" ca="1" si="859"/>
        <v>0</v>
      </c>
      <c r="EN165" s="5">
        <f t="shared" ca="1" si="859"/>
        <v>78322</v>
      </c>
      <c r="EO165" s="5">
        <f t="shared" ca="1" si="859"/>
        <v>84037.3</v>
      </c>
      <c r="EP165" s="5">
        <f t="shared" ca="1" si="859"/>
        <v>0</v>
      </c>
      <c r="EQ165" s="5">
        <f t="shared" ca="1" si="859"/>
        <v>0</v>
      </c>
      <c r="ER165" s="5">
        <f t="shared" ca="1" si="859"/>
        <v>0</v>
      </c>
      <c r="ES165" s="5">
        <f t="shared" ca="1" si="859"/>
        <v>52678.6</v>
      </c>
      <c r="ET165" s="5">
        <f t="shared" ca="1" si="859"/>
        <v>81817.899999999994</v>
      </c>
      <c r="EU165" s="5">
        <f t="shared" ca="1" si="859"/>
        <v>0</v>
      </c>
      <c r="EV165" s="5">
        <f t="shared" ca="1" si="859"/>
        <v>0</v>
      </c>
      <c r="EW165" s="5">
        <f t="shared" ca="1" si="859"/>
        <v>0</v>
      </c>
      <c r="EX165" s="5"/>
      <c r="EY165" s="5">
        <f t="shared" ca="1" si="860"/>
        <v>768.48400000000004</v>
      </c>
      <c r="EZ165" s="5">
        <f t="shared" ca="1" si="860"/>
        <v>176.941</v>
      </c>
      <c r="FA165" s="5">
        <f t="shared" ca="1" si="860"/>
        <v>0</v>
      </c>
      <c r="FB165" s="5">
        <f t="shared" ca="1" si="860"/>
        <v>0</v>
      </c>
      <c r="FC165" s="5">
        <f t="shared" ca="1" si="860"/>
        <v>0</v>
      </c>
      <c r="FD165" s="5">
        <f t="shared" ca="1" si="860"/>
        <v>0</v>
      </c>
      <c r="FE165" s="5">
        <f t="shared" ca="1" si="860"/>
        <v>591.54200000000003</v>
      </c>
      <c r="FF165" s="5">
        <f t="shared" ca="1" si="860"/>
        <v>0</v>
      </c>
      <c r="FG165" s="5">
        <f t="shared" ca="1" si="860"/>
        <v>0</v>
      </c>
      <c r="FH165" s="5">
        <f t="shared" ca="1" si="860"/>
        <v>0</v>
      </c>
      <c r="FI165" s="5">
        <f t="shared" ca="1" si="860"/>
        <v>0</v>
      </c>
      <c r="FJ165" s="5">
        <f t="shared" ca="1" si="860"/>
        <v>0</v>
      </c>
      <c r="FK165" s="5"/>
      <c r="FL165" s="5">
        <f t="shared" ca="1" si="878"/>
        <v>323.45</v>
      </c>
      <c r="FM165" s="5">
        <f t="shared" ca="1" si="878"/>
        <v>1.63443</v>
      </c>
      <c r="FN165" s="5">
        <f t="shared" ca="1" si="878"/>
        <v>133.78700000000001</v>
      </c>
      <c r="FO165" s="5">
        <f t="shared" ca="1" si="878"/>
        <v>110.361</v>
      </c>
      <c r="FP165" s="5">
        <f t="shared" ca="1" si="878"/>
        <v>0</v>
      </c>
      <c r="FQ165" s="5">
        <f t="shared" ca="1" si="878"/>
        <v>0</v>
      </c>
      <c r="FR165" s="5">
        <f t="shared" ca="1" si="878"/>
        <v>4.7731500000000002</v>
      </c>
      <c r="FS165" s="5">
        <f t="shared" ca="1" si="878"/>
        <v>72.894400000000005</v>
      </c>
      <c r="FT165" s="5"/>
      <c r="FU165" s="19">
        <f t="shared" ca="1" si="823"/>
        <v>48.432047644444438</v>
      </c>
      <c r="FV165" s="19">
        <f t="shared" ca="1" si="824"/>
        <v>0.78640444444444435</v>
      </c>
      <c r="FW165" s="19">
        <f t="shared" ca="1" si="825"/>
        <v>11.877096177777778</v>
      </c>
      <c r="FX165" s="19">
        <f t="shared" ca="1" si="826"/>
        <v>12.743789671111111</v>
      </c>
      <c r="FY165" s="19">
        <f t="shared" ca="1" si="827"/>
        <v>0</v>
      </c>
      <c r="FZ165" s="19">
        <f t="shared" ca="1" si="828"/>
        <v>0</v>
      </c>
      <c r="GA165" s="19">
        <f t="shared" ca="1" si="829"/>
        <v>2.6290755555555556</v>
      </c>
      <c r="GB165" s="19">
        <f t="shared" ca="1" si="830"/>
        <v>7.9884170311111102</v>
      </c>
      <c r="GC165" s="19">
        <f t="shared" ca="1" si="831"/>
        <v>12.407229991111111</v>
      </c>
      <c r="GD165" s="19">
        <f t="shared" ca="1" si="832"/>
        <v>0</v>
      </c>
      <c r="GE165" s="19">
        <f t="shared" ca="1" si="833"/>
        <v>0</v>
      </c>
      <c r="GF165" s="5"/>
      <c r="GG165" s="5"/>
      <c r="GH165" s="5"/>
      <c r="GI165" s="5">
        <f t="shared" ca="1" si="879"/>
        <v>258602</v>
      </c>
      <c r="GJ165" s="5">
        <f t="shared" ca="1" si="879"/>
        <v>2.72356</v>
      </c>
      <c r="GK165" s="5">
        <f t="shared" ca="1" si="879"/>
        <v>100652</v>
      </c>
      <c r="GL165" s="5">
        <f t="shared" ca="1" si="879"/>
        <v>20351.400000000001</v>
      </c>
      <c r="GM165" s="5">
        <f t="shared" ca="1" si="879"/>
        <v>0</v>
      </c>
      <c r="GN165" s="5">
        <f t="shared" ca="1" si="879"/>
        <v>326</v>
      </c>
      <c r="GO165" s="5">
        <f t="shared" ca="1" si="879"/>
        <v>0</v>
      </c>
      <c r="GP165" s="5">
        <f t="shared" ca="1" si="879"/>
        <v>55451.199999999997</v>
      </c>
      <c r="GQ165" s="5">
        <f t="shared" ca="1" si="879"/>
        <v>81817.899999999994</v>
      </c>
      <c r="GR165" s="5">
        <f t="shared" ca="1" si="879"/>
        <v>0</v>
      </c>
      <c r="GS165" s="5">
        <f t="shared" ca="1" si="879"/>
        <v>0</v>
      </c>
      <c r="GT165" s="5">
        <f t="shared" ca="1" si="879"/>
        <v>0</v>
      </c>
      <c r="GU165" s="5"/>
      <c r="GV165" s="5">
        <f t="shared" ca="1" si="880"/>
        <v>1044.76</v>
      </c>
      <c r="GW165" s="5">
        <f t="shared" ca="1" si="880"/>
        <v>467.92899999999997</v>
      </c>
      <c r="GX165" s="5">
        <f t="shared" ca="1" si="880"/>
        <v>0</v>
      </c>
      <c r="GY165" s="5">
        <f t="shared" ca="1" si="880"/>
        <v>0</v>
      </c>
      <c r="GZ165" s="5">
        <f t="shared" ca="1" si="880"/>
        <v>0</v>
      </c>
      <c r="HA165" s="5">
        <f t="shared" ca="1" si="880"/>
        <v>0</v>
      </c>
      <c r="HB165" s="5">
        <f t="shared" ca="1" si="880"/>
        <v>576.83000000000004</v>
      </c>
      <c r="HC165" s="5">
        <f t="shared" ca="1" si="880"/>
        <v>0</v>
      </c>
      <c r="HD165" s="5">
        <f t="shared" ca="1" si="880"/>
        <v>0</v>
      </c>
      <c r="HE165" s="5">
        <f t="shared" ca="1" si="880"/>
        <v>0</v>
      </c>
      <c r="HF165" s="5">
        <f t="shared" ca="1" si="880"/>
        <v>0</v>
      </c>
      <c r="HG165" s="5">
        <f t="shared" ca="1" si="880"/>
        <v>0</v>
      </c>
      <c r="HH165" s="5"/>
      <c r="HI165" s="5">
        <f t="shared" ca="1" si="883"/>
        <v>287.41800000000001</v>
      </c>
      <c r="HJ165" s="5">
        <f t="shared" ca="1" si="883"/>
        <v>4.3642500000000002</v>
      </c>
      <c r="HK165" s="5">
        <f t="shared" ca="1" si="883"/>
        <v>171.02500000000001</v>
      </c>
      <c r="HL165" s="5">
        <f t="shared" ca="1" si="883"/>
        <v>30.289100000000001</v>
      </c>
      <c r="HM165" s="5">
        <f t="shared" ca="1" si="883"/>
        <v>0</v>
      </c>
      <c r="HN165" s="5">
        <f t="shared" ca="1" si="883"/>
        <v>0.35436699999999999</v>
      </c>
      <c r="HO165" s="5">
        <f t="shared" ca="1" si="883"/>
        <v>4.6544400000000001</v>
      </c>
      <c r="HP165" s="5">
        <f t="shared" ca="1" si="883"/>
        <v>76.730999999999995</v>
      </c>
      <c r="HQ165" s="5"/>
      <c r="HR165" s="19">
        <f t="shared" ca="1" si="861"/>
        <v>43.858934399999995</v>
      </c>
      <c r="HS165" s="19">
        <f t="shared" ca="1" si="862"/>
        <v>2.0800974571875552</v>
      </c>
      <c r="HT165" s="19">
        <f t="shared" ca="1" si="863"/>
        <v>15.263316622222222</v>
      </c>
      <c r="HU165" s="19">
        <f t="shared" ca="1" si="864"/>
        <v>3.0861767466666667</v>
      </c>
      <c r="HV165" s="19">
        <f t="shared" ca="1" si="865"/>
        <v>0</v>
      </c>
      <c r="HW165" s="19">
        <f t="shared" ca="1" si="866"/>
        <v>4.9436088888888882E-2</v>
      </c>
      <c r="HX165" s="19">
        <f t="shared" ca="1" si="867"/>
        <v>2.5636888888888891</v>
      </c>
      <c r="HY165" s="19">
        <f t="shared" ca="1" si="868"/>
        <v>8.4088664177777783</v>
      </c>
      <c r="HZ165" s="19">
        <f t="shared" ca="1" si="869"/>
        <v>12.407229991111111</v>
      </c>
      <c r="IA165" s="19">
        <f t="shared" ca="1" si="870"/>
        <v>0</v>
      </c>
      <c r="IB165" s="19">
        <f t="shared" ca="1" si="871"/>
        <v>0</v>
      </c>
      <c r="IC165" s="5"/>
      <c r="ID165" s="5"/>
      <c r="IE165" s="5"/>
      <c r="IF165" s="5">
        <f t="shared" ca="1" si="872"/>
        <v>254941</v>
      </c>
      <c r="IG165" s="5">
        <f t="shared" ca="1" si="872"/>
        <v>2.77197</v>
      </c>
      <c r="IH165" s="5">
        <f t="shared" ca="1" si="872"/>
        <v>99904.6</v>
      </c>
      <c r="II165" s="5">
        <f t="shared" ca="1" si="872"/>
        <v>20207.8</v>
      </c>
      <c r="IJ165" s="5">
        <f t="shared" ca="1" si="872"/>
        <v>0</v>
      </c>
      <c r="IK165" s="5">
        <f t="shared" ca="1" si="872"/>
        <v>329.59800000000001</v>
      </c>
      <c r="IL165" s="5">
        <f t="shared" ca="1" si="872"/>
        <v>0</v>
      </c>
      <c r="IM165" s="5">
        <f t="shared" ca="1" si="872"/>
        <v>52678.6</v>
      </c>
      <c r="IN165" s="5">
        <f t="shared" ca="1" si="872"/>
        <v>81817.899999999994</v>
      </c>
      <c r="IO165" s="5">
        <f t="shared" ca="1" si="872"/>
        <v>0</v>
      </c>
      <c r="IP165" s="5">
        <f t="shared" ca="1" si="872"/>
        <v>0</v>
      </c>
      <c r="IQ165" s="5">
        <f t="shared" ca="1" si="872"/>
        <v>0</v>
      </c>
      <c r="IR165" s="5"/>
      <c r="IS165" s="5">
        <f t="shared" ca="1" si="873"/>
        <v>1052.73</v>
      </c>
      <c r="IT165" s="5">
        <f t="shared" ca="1" si="873"/>
        <v>475.90100000000001</v>
      </c>
      <c r="IU165" s="5">
        <f t="shared" ca="1" si="873"/>
        <v>0</v>
      </c>
      <c r="IV165" s="5">
        <f t="shared" ca="1" si="873"/>
        <v>0</v>
      </c>
      <c r="IW165" s="5">
        <f t="shared" ca="1" si="873"/>
        <v>0</v>
      </c>
      <c r="IX165" s="5">
        <f t="shared" ca="1" si="873"/>
        <v>0</v>
      </c>
      <c r="IY165" s="5">
        <f t="shared" ca="1" si="873"/>
        <v>576.83000000000004</v>
      </c>
      <c r="IZ165" s="5">
        <f t="shared" ca="1" si="873"/>
        <v>0</v>
      </c>
      <c r="JA165" s="5">
        <f t="shared" ca="1" si="873"/>
        <v>0</v>
      </c>
      <c r="JB165" s="5">
        <f t="shared" ca="1" si="873"/>
        <v>0</v>
      </c>
      <c r="JC165" s="5">
        <f t="shared" ca="1" si="873"/>
        <v>0</v>
      </c>
      <c r="JD165" s="5">
        <f t="shared" ca="1" si="873"/>
        <v>0</v>
      </c>
      <c r="JE165" s="5"/>
      <c r="JF165" s="5">
        <f t="shared" ca="1" si="881"/>
        <v>282.26499999999999</v>
      </c>
      <c r="JG165" s="5">
        <f t="shared" ca="1" si="881"/>
        <v>4.4384800000000002</v>
      </c>
      <c r="JH165" s="5">
        <f t="shared" ca="1" si="881"/>
        <v>169.83199999999999</v>
      </c>
      <c r="JI165" s="5">
        <f t="shared" ca="1" si="881"/>
        <v>30.087</v>
      </c>
      <c r="JJ165" s="5">
        <f t="shared" ca="1" si="881"/>
        <v>0</v>
      </c>
      <c r="JK165" s="5">
        <f t="shared" ca="1" si="881"/>
        <v>0.35828399999999999</v>
      </c>
      <c r="JL165" s="5">
        <f t="shared" ca="1" si="881"/>
        <v>4.6544400000000001</v>
      </c>
      <c r="JM165" s="5">
        <f t="shared" ca="1" si="881"/>
        <v>72.894400000000005</v>
      </c>
      <c r="JN165" s="5"/>
      <c r="JO165" s="19">
        <f t="shared" ca="1" si="834"/>
        <v>43.339186311111106</v>
      </c>
      <c r="JP165" s="19">
        <f t="shared" ca="1" si="835"/>
        <v>2.1155359094062223</v>
      </c>
      <c r="JQ165" s="19">
        <f t="shared" ca="1" si="836"/>
        <v>15.149977564444445</v>
      </c>
      <c r="JR165" s="19">
        <f t="shared" ca="1" si="837"/>
        <v>3.0644006044444438</v>
      </c>
      <c r="JS165" s="19">
        <f t="shared" ca="1" si="838"/>
        <v>0</v>
      </c>
      <c r="JT165" s="19">
        <f t="shared" ca="1" si="839"/>
        <v>4.9981705599999995E-2</v>
      </c>
      <c r="JU165" s="19">
        <f t="shared" ca="1" si="840"/>
        <v>2.5636888888888891</v>
      </c>
      <c r="JV165" s="19">
        <f t="shared" ca="1" si="841"/>
        <v>7.9884170311111102</v>
      </c>
      <c r="JW165" s="19">
        <f t="shared" ca="1" si="842"/>
        <v>12.407229991111111</v>
      </c>
      <c r="JX165" s="19">
        <f t="shared" ca="1" si="843"/>
        <v>0</v>
      </c>
      <c r="JY165" s="19">
        <f t="shared" ca="1" si="844"/>
        <v>0</v>
      </c>
    </row>
    <row r="166" spans="1:285" ht="15" customHeight="1" x14ac:dyDescent="0.25">
      <c r="A166" s="5">
        <f>IF('Old Results'!E146='New Results'!E146,'New Results'!E146,"0")</f>
        <v>22500</v>
      </c>
      <c r="B166" s="5">
        <f t="shared" si="750"/>
        <v>100</v>
      </c>
      <c r="C166" s="27">
        <f t="shared" si="748"/>
        <v>145</v>
      </c>
      <c r="D166" s="41" t="str">
        <f>'Old Results'!C146</f>
        <v>1009315-RetlStrp-HVACPSZ HeatEff</v>
      </c>
      <c r="E166" s="41" t="str">
        <f>'New Results'!C146</f>
        <v>1009315-RetlStrp-HVACPSZ HeatEff</v>
      </c>
      <c r="F166" s="5">
        <f t="shared" ca="1" si="751"/>
        <v>3232</v>
      </c>
      <c r="G166" s="5">
        <f t="shared" ca="1" si="752"/>
        <v>0</v>
      </c>
      <c r="H166" s="5">
        <f t="shared" ca="1" si="753"/>
        <v>458.80000000000291</v>
      </c>
      <c r="I166" s="5">
        <f t="shared" ca="1" si="754"/>
        <v>0</v>
      </c>
      <c r="J166" s="5">
        <f t="shared" ca="1" si="755"/>
        <v>0</v>
      </c>
      <c r="K166" s="5">
        <f t="shared" ca="1" si="756"/>
        <v>0</v>
      </c>
      <c r="L166" s="5">
        <f t="shared" ca="1" si="757"/>
        <v>0</v>
      </c>
      <c r="M166" s="5">
        <f t="shared" ca="1" si="758"/>
        <v>2772.5999999999985</v>
      </c>
      <c r="N166" s="5">
        <f t="shared" ca="1" si="759"/>
        <v>0</v>
      </c>
      <c r="O166" s="5">
        <f t="shared" ca="1" si="760"/>
        <v>0</v>
      </c>
      <c r="P166" s="5">
        <f t="shared" ca="1" si="761"/>
        <v>0</v>
      </c>
      <c r="Q166" s="5">
        <f t="shared" ca="1" si="761"/>
        <v>0</v>
      </c>
      <c r="R166" s="5">
        <f t="shared" ca="1" si="762"/>
        <v>-5.08400000000006</v>
      </c>
      <c r="S166" s="5">
        <f t="shared" ca="1" si="763"/>
        <v>-5.0829999999999984</v>
      </c>
      <c r="T166" s="5">
        <f t="shared" ca="1" si="764"/>
        <v>0</v>
      </c>
      <c r="U166" s="5">
        <f t="shared" ca="1" si="765"/>
        <v>0</v>
      </c>
      <c r="V166" s="5">
        <f t="shared" ca="1" si="766"/>
        <v>0</v>
      </c>
      <c r="W166" s="5">
        <f t="shared" ca="1" si="767"/>
        <v>0</v>
      </c>
      <c r="X166" s="5">
        <f t="shared" ca="1" si="768"/>
        <v>0</v>
      </c>
      <c r="Y166" s="5">
        <f t="shared" ca="1" si="769"/>
        <v>0</v>
      </c>
      <c r="Z166" s="5">
        <f t="shared" ca="1" si="770"/>
        <v>0</v>
      </c>
      <c r="AA166" s="5">
        <f t="shared" ca="1" si="771"/>
        <v>0</v>
      </c>
      <c r="AB166" s="5">
        <f t="shared" ca="1" si="772"/>
        <v>0</v>
      </c>
      <c r="AC166" s="5">
        <f t="shared" ca="1" si="772"/>
        <v>0</v>
      </c>
      <c r="AD166" s="37">
        <f t="shared" ca="1" si="773"/>
        <v>4.5409999999999968</v>
      </c>
      <c r="AE166" s="37">
        <f t="shared" ca="1" si="774"/>
        <v>-4.764999999999997E-2</v>
      </c>
      <c r="AF166" s="37">
        <f t="shared" ca="1" si="775"/>
        <v>0.75199999999998113</v>
      </c>
      <c r="AG166" s="37">
        <f t="shared" ca="1" si="776"/>
        <v>0</v>
      </c>
      <c r="AH166" s="37">
        <f t="shared" ca="1" si="777"/>
        <v>0</v>
      </c>
      <c r="AI166" s="37">
        <f t="shared" ca="1" si="778"/>
        <v>0</v>
      </c>
      <c r="AJ166" s="37">
        <f t="shared" ca="1" si="779"/>
        <v>0</v>
      </c>
      <c r="AK166" s="37">
        <f t="shared" ca="1" si="780"/>
        <v>3.83659999999999</v>
      </c>
      <c r="AL166" s="33">
        <f t="shared" ca="1" si="781"/>
        <v>51.185606933333332</v>
      </c>
      <c r="AM166" s="33">
        <f t="shared" ca="1" si="782"/>
        <v>50.718087644444438</v>
      </c>
      <c r="AN166" s="24">
        <f t="shared" ca="1" si="783"/>
        <v>9.2179991518293279E-3</v>
      </c>
      <c r="AO166" s="34">
        <f t="shared" ca="1" si="784"/>
        <v>353.74200000000002</v>
      </c>
      <c r="AP166" s="34">
        <f t="shared" ca="1" si="785"/>
        <v>349.20100000000002</v>
      </c>
      <c r="AQ166" s="45">
        <f t="shared" ca="1" si="786"/>
        <v>1.3003971924479015E-2</v>
      </c>
      <c r="AR166" s="34">
        <f t="shared" ca="1" si="629"/>
        <v>-66.3</v>
      </c>
      <c r="AS166" s="34">
        <f t="shared" ca="1" si="630"/>
        <v>-66.900000000000006</v>
      </c>
      <c r="AT166" s="47">
        <f t="shared" ca="1" si="787"/>
        <v>-8.9686098654709785E-3</v>
      </c>
      <c r="AU166" s="5"/>
      <c r="AV166" s="5">
        <f t="shared" ca="1" si="845"/>
        <v>3661</v>
      </c>
      <c r="AW166" s="5">
        <f t="shared" ca="1" si="846"/>
        <v>-4.8410000000000064E-2</v>
      </c>
      <c r="AX166" s="5">
        <f t="shared" ca="1" si="847"/>
        <v>747.39999999999418</v>
      </c>
      <c r="AY166" s="5">
        <f t="shared" ca="1" si="848"/>
        <v>143.60000000000218</v>
      </c>
      <c r="AZ166" s="5">
        <f t="shared" ca="1" si="849"/>
        <v>0</v>
      </c>
      <c r="BA166" s="5">
        <f t="shared" ca="1" si="850"/>
        <v>-3.5980000000000132</v>
      </c>
      <c r="BB166" s="5">
        <f t="shared" ca="1" si="851"/>
        <v>0</v>
      </c>
      <c r="BC166" s="5">
        <f t="shared" ca="1" si="852"/>
        <v>2772.5999999999985</v>
      </c>
      <c r="BD166" s="5">
        <f t="shared" ca="1" si="853"/>
        <v>0</v>
      </c>
      <c r="BE166" s="5">
        <f t="shared" ca="1" si="854"/>
        <v>0</v>
      </c>
      <c r="BF166" s="5">
        <f t="shared" ca="1" si="855"/>
        <v>0</v>
      </c>
      <c r="BG166" s="5">
        <f t="shared" ca="1" si="856"/>
        <v>0</v>
      </c>
      <c r="BH166" s="5">
        <f t="shared" ca="1" si="788"/>
        <v>-7.9700000000000273</v>
      </c>
      <c r="BI166" s="5">
        <f t="shared" ca="1" si="789"/>
        <v>-7.9720000000000368</v>
      </c>
      <c r="BJ166" s="5">
        <f t="shared" ca="1" si="790"/>
        <v>0</v>
      </c>
      <c r="BK166" s="5">
        <f t="shared" ca="1" si="791"/>
        <v>0</v>
      </c>
      <c r="BL166" s="5">
        <f t="shared" ca="1" si="792"/>
        <v>0</v>
      </c>
      <c r="BM166" s="5">
        <f t="shared" ca="1" si="793"/>
        <v>0</v>
      </c>
      <c r="BN166" s="5">
        <f t="shared" ca="1" si="794"/>
        <v>0</v>
      </c>
      <c r="BO166" s="5">
        <f t="shared" ca="1" si="795"/>
        <v>0</v>
      </c>
      <c r="BP166" s="5">
        <f t="shared" ca="1" si="796"/>
        <v>0</v>
      </c>
      <c r="BQ166" s="5">
        <f t="shared" ca="1" si="797"/>
        <v>0</v>
      </c>
      <c r="BR166" s="5">
        <f t="shared" ca="1" si="798"/>
        <v>0</v>
      </c>
      <c r="BS166" s="5">
        <f t="shared" ca="1" si="798"/>
        <v>0</v>
      </c>
      <c r="BT166" s="37">
        <f t="shared" ca="1" si="799"/>
        <v>5.15300000000002</v>
      </c>
      <c r="BU166" s="37">
        <f t="shared" ca="1" si="800"/>
        <v>-7.4230000000000018E-2</v>
      </c>
      <c r="BV166" s="37">
        <f t="shared" ca="1" si="801"/>
        <v>1.1930000000000121</v>
      </c>
      <c r="BW166" s="37">
        <f t="shared" ca="1" si="802"/>
        <v>0.2021000000000015</v>
      </c>
      <c r="BX166" s="37">
        <f t="shared" ca="1" si="803"/>
        <v>0</v>
      </c>
      <c r="BY166" s="37">
        <f t="shared" ca="1" si="804"/>
        <v>-3.9170000000000038E-3</v>
      </c>
      <c r="BZ166" s="37">
        <f t="shared" ca="1" si="805"/>
        <v>0</v>
      </c>
      <c r="CA166" s="19">
        <f t="shared" ca="1" si="806"/>
        <v>3.83659999999999</v>
      </c>
      <c r="CB166" s="33">
        <f t="shared" ca="1" si="857"/>
        <v>43.858934399999995</v>
      </c>
      <c r="CC166" s="33">
        <f t="shared" ca="1" si="858"/>
        <v>43.339186311111106</v>
      </c>
      <c r="CD166" s="24">
        <f t="shared" ca="1" si="807"/>
        <v>1.1992566846037863E-2</v>
      </c>
      <c r="CE166" s="34">
        <f t="shared" ca="1" si="808"/>
        <v>287.41800000000001</v>
      </c>
      <c r="CF166" s="34">
        <f t="shared" ca="1" si="809"/>
        <v>282.26499999999999</v>
      </c>
      <c r="CG166" s="45">
        <f t="shared" ca="1" si="810"/>
        <v>1.8255894283740529E-2</v>
      </c>
      <c r="CH166" s="5"/>
      <c r="CJ166" s="5">
        <f t="shared" ca="1" si="874"/>
        <v>62</v>
      </c>
      <c r="CK166" s="5">
        <f t="shared" ca="1" si="875"/>
        <v>58</v>
      </c>
      <c r="CL166" s="63">
        <f t="shared" ca="1" si="811"/>
        <v>6.4516129032258118E-2</v>
      </c>
      <c r="CO166" s="5">
        <f t="shared" ca="1" si="876"/>
        <v>315163</v>
      </c>
      <c r="CP166" s="5">
        <f t="shared" ca="1" si="876"/>
        <v>0</v>
      </c>
      <c r="CQ166" s="5">
        <f t="shared" ca="1" si="876"/>
        <v>93856.2</v>
      </c>
      <c r="CR166" s="5">
        <f t="shared" ca="1" si="876"/>
        <v>84037.3</v>
      </c>
      <c r="CS166" s="5">
        <f t="shared" ca="1" si="876"/>
        <v>0</v>
      </c>
      <c r="CT166" s="5">
        <f t="shared" ca="1" si="876"/>
        <v>0</v>
      </c>
      <c r="CU166" s="5">
        <f t="shared" ca="1" si="876"/>
        <v>0</v>
      </c>
      <c r="CV166" s="5">
        <f t="shared" ca="1" si="876"/>
        <v>55451.199999999997</v>
      </c>
      <c r="CW166" s="5">
        <f t="shared" ca="1" si="876"/>
        <v>81817.899999999994</v>
      </c>
      <c r="CX166" s="5">
        <f t="shared" ca="1" si="876"/>
        <v>0</v>
      </c>
      <c r="CY166" s="5">
        <f t="shared" ca="1" si="876"/>
        <v>0</v>
      </c>
      <c r="CZ166" s="5">
        <f t="shared" ca="1" si="876"/>
        <v>0</v>
      </c>
      <c r="DA166" s="5"/>
      <c r="DB166" s="5">
        <f t="shared" ca="1" si="877"/>
        <v>763.4</v>
      </c>
      <c r="DC166" s="5">
        <f t="shared" ca="1" si="877"/>
        <v>171.858</v>
      </c>
      <c r="DD166" s="5">
        <f t="shared" ca="1" si="877"/>
        <v>0</v>
      </c>
      <c r="DE166" s="5">
        <f t="shared" ca="1" si="877"/>
        <v>0</v>
      </c>
      <c r="DF166" s="5">
        <f t="shared" ca="1" si="877"/>
        <v>0</v>
      </c>
      <c r="DG166" s="5">
        <f t="shared" ca="1" si="877"/>
        <v>0</v>
      </c>
      <c r="DH166" s="5">
        <f t="shared" ca="1" si="877"/>
        <v>591.54200000000003</v>
      </c>
      <c r="DI166" s="5">
        <f t="shared" ca="1" si="877"/>
        <v>0</v>
      </c>
      <c r="DJ166" s="5">
        <f t="shared" ca="1" si="877"/>
        <v>0</v>
      </c>
      <c r="DK166" s="5">
        <f t="shared" ca="1" si="877"/>
        <v>0</v>
      </c>
      <c r="DL166" s="5">
        <f t="shared" ca="1" si="877"/>
        <v>0</v>
      </c>
      <c r="DM166" s="5">
        <f t="shared" ca="1" si="877"/>
        <v>0</v>
      </c>
      <c r="DN166" s="5"/>
      <c r="DO166" s="5">
        <f t="shared" ca="1" si="882"/>
        <v>353.74200000000002</v>
      </c>
      <c r="DP166" s="5">
        <f t="shared" ca="1" si="882"/>
        <v>1.5867800000000001</v>
      </c>
      <c r="DQ166" s="5">
        <f t="shared" ca="1" si="882"/>
        <v>160.29</v>
      </c>
      <c r="DR166" s="5">
        <f t="shared" ca="1" si="882"/>
        <v>110.361</v>
      </c>
      <c r="DS166" s="5">
        <f t="shared" ca="1" si="882"/>
        <v>0</v>
      </c>
      <c r="DT166" s="5">
        <f t="shared" ca="1" si="882"/>
        <v>0</v>
      </c>
      <c r="DU166" s="5">
        <f t="shared" ca="1" si="882"/>
        <v>4.7731500000000002</v>
      </c>
      <c r="DV166" s="5">
        <f t="shared" ca="1" si="882"/>
        <v>76.730999999999995</v>
      </c>
      <c r="DW166" s="5"/>
      <c r="DX166" s="19">
        <f t="shared" ca="1" si="812"/>
        <v>51.185606933333332</v>
      </c>
      <c r="DY166" s="19">
        <f t="shared" ca="1" si="813"/>
        <v>0.76381333333333334</v>
      </c>
      <c r="DZ166" s="19">
        <f t="shared" ca="1" si="814"/>
        <v>14.232771306666667</v>
      </c>
      <c r="EA166" s="19">
        <f t="shared" ca="1" si="815"/>
        <v>12.743789671111111</v>
      </c>
      <c r="EB166" s="19">
        <f t="shared" ca="1" si="816"/>
        <v>0</v>
      </c>
      <c r="EC166" s="19">
        <f t="shared" ca="1" si="817"/>
        <v>0</v>
      </c>
      <c r="ED166" s="19">
        <f t="shared" ca="1" si="818"/>
        <v>2.6290755555555556</v>
      </c>
      <c r="EE166" s="19">
        <f t="shared" ca="1" si="819"/>
        <v>8.4088664177777783</v>
      </c>
      <c r="EF166" s="19">
        <f t="shared" ca="1" si="820"/>
        <v>12.407229991111111</v>
      </c>
      <c r="EG166" s="19">
        <f t="shared" ca="1" si="821"/>
        <v>0</v>
      </c>
      <c r="EH166" s="19">
        <f t="shared" ca="1" si="822"/>
        <v>0</v>
      </c>
      <c r="EI166" s="5"/>
      <c r="EJ166" s="5"/>
      <c r="EK166" s="5"/>
      <c r="EL166" s="5">
        <f t="shared" ca="1" si="859"/>
        <v>311931</v>
      </c>
      <c r="EM166" s="5">
        <f t="shared" ca="1" si="859"/>
        <v>0</v>
      </c>
      <c r="EN166" s="5">
        <f t="shared" ca="1" si="859"/>
        <v>93397.4</v>
      </c>
      <c r="EO166" s="5">
        <f t="shared" ca="1" si="859"/>
        <v>84037.3</v>
      </c>
      <c r="EP166" s="5">
        <f t="shared" ca="1" si="859"/>
        <v>0</v>
      </c>
      <c r="EQ166" s="5">
        <f t="shared" ca="1" si="859"/>
        <v>0</v>
      </c>
      <c r="ER166" s="5">
        <f t="shared" ca="1" si="859"/>
        <v>0</v>
      </c>
      <c r="ES166" s="5">
        <f t="shared" ca="1" si="859"/>
        <v>52678.6</v>
      </c>
      <c r="ET166" s="5">
        <f t="shared" ca="1" si="859"/>
        <v>81817.899999999994</v>
      </c>
      <c r="EU166" s="5">
        <f t="shared" ca="1" si="859"/>
        <v>0</v>
      </c>
      <c r="EV166" s="5">
        <f t="shared" ca="1" si="859"/>
        <v>0</v>
      </c>
      <c r="EW166" s="5">
        <f t="shared" ca="1" si="859"/>
        <v>0</v>
      </c>
      <c r="EX166" s="5"/>
      <c r="EY166" s="5">
        <f t="shared" ca="1" si="860"/>
        <v>768.48400000000004</v>
      </c>
      <c r="EZ166" s="5">
        <f t="shared" ca="1" si="860"/>
        <v>176.941</v>
      </c>
      <c r="FA166" s="5">
        <f t="shared" ca="1" si="860"/>
        <v>0</v>
      </c>
      <c r="FB166" s="5">
        <f t="shared" ca="1" si="860"/>
        <v>0</v>
      </c>
      <c r="FC166" s="5">
        <f t="shared" ca="1" si="860"/>
        <v>0</v>
      </c>
      <c r="FD166" s="5">
        <f t="shared" ca="1" si="860"/>
        <v>0</v>
      </c>
      <c r="FE166" s="5">
        <f t="shared" ca="1" si="860"/>
        <v>591.54200000000003</v>
      </c>
      <c r="FF166" s="5">
        <f t="shared" ca="1" si="860"/>
        <v>0</v>
      </c>
      <c r="FG166" s="5">
        <f t="shared" ca="1" si="860"/>
        <v>0</v>
      </c>
      <c r="FH166" s="5">
        <f t="shared" ca="1" si="860"/>
        <v>0</v>
      </c>
      <c r="FI166" s="5">
        <f t="shared" ca="1" si="860"/>
        <v>0</v>
      </c>
      <c r="FJ166" s="5">
        <f t="shared" ca="1" si="860"/>
        <v>0</v>
      </c>
      <c r="FK166" s="5"/>
      <c r="FL166" s="5">
        <f t="shared" ca="1" si="878"/>
        <v>349.20100000000002</v>
      </c>
      <c r="FM166" s="5">
        <f t="shared" ca="1" si="878"/>
        <v>1.63443</v>
      </c>
      <c r="FN166" s="5">
        <f t="shared" ca="1" si="878"/>
        <v>159.53800000000001</v>
      </c>
      <c r="FO166" s="5">
        <f t="shared" ca="1" si="878"/>
        <v>110.361</v>
      </c>
      <c r="FP166" s="5">
        <f t="shared" ca="1" si="878"/>
        <v>0</v>
      </c>
      <c r="FQ166" s="5">
        <f t="shared" ca="1" si="878"/>
        <v>0</v>
      </c>
      <c r="FR166" s="5">
        <f t="shared" ca="1" si="878"/>
        <v>4.7731500000000002</v>
      </c>
      <c r="FS166" s="5">
        <f t="shared" ca="1" si="878"/>
        <v>72.894400000000005</v>
      </c>
      <c r="FT166" s="5"/>
      <c r="FU166" s="19">
        <f t="shared" ca="1" si="823"/>
        <v>50.718087644444438</v>
      </c>
      <c r="FV166" s="19">
        <f t="shared" ca="1" si="824"/>
        <v>0.78640444444444435</v>
      </c>
      <c r="FW166" s="19">
        <f t="shared" ca="1" si="825"/>
        <v>14.163196835555555</v>
      </c>
      <c r="FX166" s="19">
        <f t="shared" ca="1" si="826"/>
        <v>12.743789671111111</v>
      </c>
      <c r="FY166" s="19">
        <f t="shared" ca="1" si="827"/>
        <v>0</v>
      </c>
      <c r="FZ166" s="19">
        <f t="shared" ca="1" si="828"/>
        <v>0</v>
      </c>
      <c r="GA166" s="19">
        <f t="shared" ca="1" si="829"/>
        <v>2.6290755555555556</v>
      </c>
      <c r="GB166" s="19">
        <f t="shared" ca="1" si="830"/>
        <v>7.9884170311111102</v>
      </c>
      <c r="GC166" s="19">
        <f t="shared" ca="1" si="831"/>
        <v>12.407229991111111</v>
      </c>
      <c r="GD166" s="19">
        <f t="shared" ca="1" si="832"/>
        <v>0</v>
      </c>
      <c r="GE166" s="19">
        <f t="shared" ca="1" si="833"/>
        <v>0</v>
      </c>
      <c r="GF166" s="5"/>
      <c r="GG166" s="5"/>
      <c r="GH166" s="5"/>
      <c r="GI166" s="5">
        <f t="shared" ca="1" si="879"/>
        <v>258602</v>
      </c>
      <c r="GJ166" s="5">
        <f t="shared" ca="1" si="879"/>
        <v>2.72356</v>
      </c>
      <c r="GK166" s="5">
        <f t="shared" ca="1" si="879"/>
        <v>100652</v>
      </c>
      <c r="GL166" s="5">
        <f t="shared" ca="1" si="879"/>
        <v>20351.400000000001</v>
      </c>
      <c r="GM166" s="5">
        <f t="shared" ca="1" si="879"/>
        <v>0</v>
      </c>
      <c r="GN166" s="5">
        <f t="shared" ca="1" si="879"/>
        <v>326</v>
      </c>
      <c r="GO166" s="5">
        <f t="shared" ca="1" si="879"/>
        <v>0</v>
      </c>
      <c r="GP166" s="5">
        <f t="shared" ca="1" si="879"/>
        <v>55451.199999999997</v>
      </c>
      <c r="GQ166" s="5">
        <f t="shared" ca="1" si="879"/>
        <v>81817.899999999994</v>
      </c>
      <c r="GR166" s="5">
        <f t="shared" ca="1" si="879"/>
        <v>0</v>
      </c>
      <c r="GS166" s="5">
        <f t="shared" ca="1" si="879"/>
        <v>0</v>
      </c>
      <c r="GT166" s="5">
        <f t="shared" ca="1" si="879"/>
        <v>0</v>
      </c>
      <c r="GU166" s="5"/>
      <c r="GV166" s="5">
        <f t="shared" ca="1" si="880"/>
        <v>1044.76</v>
      </c>
      <c r="GW166" s="5">
        <f t="shared" ca="1" si="880"/>
        <v>467.92899999999997</v>
      </c>
      <c r="GX166" s="5">
        <f t="shared" ca="1" si="880"/>
        <v>0</v>
      </c>
      <c r="GY166" s="5">
        <f t="shared" ca="1" si="880"/>
        <v>0</v>
      </c>
      <c r="GZ166" s="5">
        <f t="shared" ca="1" si="880"/>
        <v>0</v>
      </c>
      <c r="HA166" s="5">
        <f t="shared" ca="1" si="880"/>
        <v>0</v>
      </c>
      <c r="HB166" s="5">
        <f t="shared" ca="1" si="880"/>
        <v>576.83000000000004</v>
      </c>
      <c r="HC166" s="5">
        <f t="shared" ca="1" si="880"/>
        <v>0</v>
      </c>
      <c r="HD166" s="5">
        <f t="shared" ca="1" si="880"/>
        <v>0</v>
      </c>
      <c r="HE166" s="5">
        <f t="shared" ca="1" si="880"/>
        <v>0</v>
      </c>
      <c r="HF166" s="5">
        <f t="shared" ca="1" si="880"/>
        <v>0</v>
      </c>
      <c r="HG166" s="5">
        <f t="shared" ca="1" si="880"/>
        <v>0</v>
      </c>
      <c r="HH166" s="5"/>
      <c r="HI166" s="5">
        <f t="shared" ca="1" si="883"/>
        <v>287.41800000000001</v>
      </c>
      <c r="HJ166" s="5">
        <f t="shared" ca="1" si="883"/>
        <v>4.3642500000000002</v>
      </c>
      <c r="HK166" s="5">
        <f t="shared" ca="1" si="883"/>
        <v>171.02500000000001</v>
      </c>
      <c r="HL166" s="5">
        <f t="shared" ca="1" si="883"/>
        <v>30.289100000000001</v>
      </c>
      <c r="HM166" s="5">
        <f t="shared" ca="1" si="883"/>
        <v>0</v>
      </c>
      <c r="HN166" s="5">
        <f t="shared" ca="1" si="883"/>
        <v>0.35436699999999999</v>
      </c>
      <c r="HO166" s="5">
        <f t="shared" ca="1" si="883"/>
        <v>4.6544400000000001</v>
      </c>
      <c r="HP166" s="5">
        <f t="shared" ca="1" si="883"/>
        <v>76.730999999999995</v>
      </c>
      <c r="HQ166" s="5"/>
      <c r="HR166" s="19">
        <f t="shared" ca="1" si="861"/>
        <v>43.858934399999995</v>
      </c>
      <c r="HS166" s="19">
        <f t="shared" ca="1" si="862"/>
        <v>2.0800974571875552</v>
      </c>
      <c r="HT166" s="19">
        <f t="shared" ca="1" si="863"/>
        <v>15.263316622222222</v>
      </c>
      <c r="HU166" s="19">
        <f t="shared" ca="1" si="864"/>
        <v>3.0861767466666667</v>
      </c>
      <c r="HV166" s="19">
        <f t="shared" ca="1" si="865"/>
        <v>0</v>
      </c>
      <c r="HW166" s="19">
        <f t="shared" ca="1" si="866"/>
        <v>4.9436088888888882E-2</v>
      </c>
      <c r="HX166" s="19">
        <f t="shared" ca="1" si="867"/>
        <v>2.5636888888888891</v>
      </c>
      <c r="HY166" s="19">
        <f t="shared" ca="1" si="868"/>
        <v>8.4088664177777783</v>
      </c>
      <c r="HZ166" s="19">
        <f t="shared" ca="1" si="869"/>
        <v>12.407229991111111</v>
      </c>
      <c r="IA166" s="19">
        <f t="shared" ca="1" si="870"/>
        <v>0</v>
      </c>
      <c r="IB166" s="19">
        <f t="shared" ca="1" si="871"/>
        <v>0</v>
      </c>
      <c r="IC166" s="5"/>
      <c r="ID166" s="5"/>
      <c r="IE166" s="5"/>
      <c r="IF166" s="5">
        <f t="shared" ca="1" si="872"/>
        <v>254941</v>
      </c>
      <c r="IG166" s="5">
        <f t="shared" ca="1" si="872"/>
        <v>2.77197</v>
      </c>
      <c r="IH166" s="5">
        <f t="shared" ca="1" si="872"/>
        <v>99904.6</v>
      </c>
      <c r="II166" s="5">
        <f t="shared" ca="1" si="872"/>
        <v>20207.8</v>
      </c>
      <c r="IJ166" s="5">
        <f t="shared" ca="1" si="872"/>
        <v>0</v>
      </c>
      <c r="IK166" s="5">
        <f t="shared" ca="1" si="872"/>
        <v>329.59800000000001</v>
      </c>
      <c r="IL166" s="5">
        <f t="shared" ca="1" si="872"/>
        <v>0</v>
      </c>
      <c r="IM166" s="5">
        <f t="shared" ca="1" si="872"/>
        <v>52678.6</v>
      </c>
      <c r="IN166" s="5">
        <f t="shared" ca="1" si="872"/>
        <v>81817.899999999994</v>
      </c>
      <c r="IO166" s="5">
        <f t="shared" ca="1" si="872"/>
        <v>0</v>
      </c>
      <c r="IP166" s="5">
        <f t="shared" ca="1" si="872"/>
        <v>0</v>
      </c>
      <c r="IQ166" s="5">
        <f t="shared" ca="1" si="872"/>
        <v>0</v>
      </c>
      <c r="IR166" s="5"/>
      <c r="IS166" s="5">
        <f t="shared" ca="1" si="873"/>
        <v>1052.73</v>
      </c>
      <c r="IT166" s="5">
        <f t="shared" ca="1" si="873"/>
        <v>475.90100000000001</v>
      </c>
      <c r="IU166" s="5">
        <f t="shared" ca="1" si="873"/>
        <v>0</v>
      </c>
      <c r="IV166" s="5">
        <f t="shared" ca="1" si="873"/>
        <v>0</v>
      </c>
      <c r="IW166" s="5">
        <f t="shared" ca="1" si="873"/>
        <v>0</v>
      </c>
      <c r="IX166" s="5">
        <f t="shared" ca="1" si="873"/>
        <v>0</v>
      </c>
      <c r="IY166" s="5">
        <f t="shared" ca="1" si="873"/>
        <v>576.83000000000004</v>
      </c>
      <c r="IZ166" s="5">
        <f t="shared" ca="1" si="873"/>
        <v>0</v>
      </c>
      <c r="JA166" s="5">
        <f t="shared" ca="1" si="873"/>
        <v>0</v>
      </c>
      <c r="JB166" s="5">
        <f t="shared" ca="1" si="873"/>
        <v>0</v>
      </c>
      <c r="JC166" s="5">
        <f t="shared" ca="1" si="873"/>
        <v>0</v>
      </c>
      <c r="JD166" s="5">
        <f t="shared" ca="1" si="873"/>
        <v>0</v>
      </c>
      <c r="JE166" s="5"/>
      <c r="JF166" s="5">
        <f t="shared" ca="1" si="881"/>
        <v>282.26499999999999</v>
      </c>
      <c r="JG166" s="5">
        <f t="shared" ca="1" si="881"/>
        <v>4.4384800000000002</v>
      </c>
      <c r="JH166" s="5">
        <f t="shared" ca="1" si="881"/>
        <v>169.83199999999999</v>
      </c>
      <c r="JI166" s="5">
        <f t="shared" ca="1" si="881"/>
        <v>30.087</v>
      </c>
      <c r="JJ166" s="5">
        <f t="shared" ca="1" si="881"/>
        <v>0</v>
      </c>
      <c r="JK166" s="5">
        <f t="shared" ca="1" si="881"/>
        <v>0.35828399999999999</v>
      </c>
      <c r="JL166" s="5">
        <f t="shared" ca="1" si="881"/>
        <v>4.6544400000000001</v>
      </c>
      <c r="JM166" s="5">
        <f t="shared" ca="1" si="881"/>
        <v>72.894400000000005</v>
      </c>
      <c r="JN166" s="5"/>
      <c r="JO166" s="19">
        <f t="shared" ca="1" si="834"/>
        <v>43.339186311111106</v>
      </c>
      <c r="JP166" s="19">
        <f t="shared" ca="1" si="835"/>
        <v>2.1155359094062223</v>
      </c>
      <c r="JQ166" s="19">
        <f t="shared" ca="1" si="836"/>
        <v>15.149977564444445</v>
      </c>
      <c r="JR166" s="19">
        <f t="shared" ca="1" si="837"/>
        <v>3.0644006044444438</v>
      </c>
      <c r="JS166" s="19">
        <f t="shared" ca="1" si="838"/>
        <v>0</v>
      </c>
      <c r="JT166" s="19">
        <f t="shared" ca="1" si="839"/>
        <v>4.9981705599999995E-2</v>
      </c>
      <c r="JU166" s="19">
        <f t="shared" ca="1" si="840"/>
        <v>2.5636888888888891</v>
      </c>
      <c r="JV166" s="19">
        <f t="shared" ca="1" si="841"/>
        <v>7.9884170311111102</v>
      </c>
      <c r="JW166" s="19">
        <f t="shared" ca="1" si="842"/>
        <v>12.407229991111111</v>
      </c>
      <c r="JX166" s="19">
        <f t="shared" ca="1" si="843"/>
        <v>0</v>
      </c>
      <c r="JY166" s="19">
        <f t="shared" ca="1" si="844"/>
        <v>0</v>
      </c>
    </row>
    <row r="167" spans="1:285" ht="15" customHeight="1" x14ac:dyDescent="0.25">
      <c r="A167" s="5">
        <f>IF('Old Results'!E147='New Results'!E147,'New Results'!E147,"0")</f>
        <v>22500</v>
      </c>
      <c r="B167" s="5">
        <f t="shared" si="750"/>
        <v>100</v>
      </c>
      <c r="C167" s="27">
        <f t="shared" si="748"/>
        <v>146</v>
      </c>
      <c r="D167" s="41" t="str">
        <f>'Old Results'!C147</f>
        <v>1009415-RetlStrp-HVACPSZ EconomizerControl</v>
      </c>
      <c r="E167" s="41" t="str">
        <f>'New Results'!C147</f>
        <v>1009415-RetlStrp-HVACPSZ EconomizerControl</v>
      </c>
      <c r="F167" s="5">
        <f t="shared" ca="1" si="751"/>
        <v>3364</v>
      </c>
      <c r="G167" s="5">
        <f t="shared" ca="1" si="752"/>
        <v>0</v>
      </c>
      <c r="H167" s="5">
        <f t="shared" ca="1" si="753"/>
        <v>591.5</v>
      </c>
      <c r="I167" s="5">
        <f t="shared" ca="1" si="754"/>
        <v>0</v>
      </c>
      <c r="J167" s="5">
        <f t="shared" ca="1" si="755"/>
        <v>0</v>
      </c>
      <c r="K167" s="5">
        <f t="shared" ca="1" si="756"/>
        <v>0</v>
      </c>
      <c r="L167" s="5">
        <f t="shared" ca="1" si="757"/>
        <v>0</v>
      </c>
      <c r="M167" s="5">
        <f t="shared" ca="1" si="758"/>
        <v>2772.5999999999985</v>
      </c>
      <c r="N167" s="5">
        <f t="shared" ca="1" si="759"/>
        <v>0</v>
      </c>
      <c r="O167" s="5">
        <f t="shared" ca="1" si="760"/>
        <v>0</v>
      </c>
      <c r="P167" s="5">
        <f t="shared" ca="1" si="761"/>
        <v>0</v>
      </c>
      <c r="Q167" s="5">
        <f t="shared" ca="1" si="761"/>
        <v>0</v>
      </c>
      <c r="R167" s="5">
        <f t="shared" ca="1" si="762"/>
        <v>-3.9710000000000036</v>
      </c>
      <c r="S167" s="5">
        <f t="shared" ca="1" si="763"/>
        <v>-3.9710000000000036</v>
      </c>
      <c r="T167" s="5">
        <f t="shared" ca="1" si="764"/>
        <v>0</v>
      </c>
      <c r="U167" s="5">
        <f t="shared" ca="1" si="765"/>
        <v>0</v>
      </c>
      <c r="V167" s="5">
        <f t="shared" ca="1" si="766"/>
        <v>0</v>
      </c>
      <c r="W167" s="5">
        <f t="shared" ca="1" si="767"/>
        <v>0</v>
      </c>
      <c r="X167" s="5">
        <f t="shared" ca="1" si="768"/>
        <v>0</v>
      </c>
      <c r="Y167" s="5">
        <f t="shared" ca="1" si="769"/>
        <v>0</v>
      </c>
      <c r="Z167" s="5">
        <f t="shared" ca="1" si="770"/>
        <v>0</v>
      </c>
      <c r="AA167" s="5">
        <f t="shared" ca="1" si="771"/>
        <v>0</v>
      </c>
      <c r="AB167" s="5">
        <f t="shared" ca="1" si="772"/>
        <v>0</v>
      </c>
      <c r="AC167" s="5">
        <f t="shared" ca="1" si="772"/>
        <v>0</v>
      </c>
      <c r="AD167" s="37">
        <f t="shared" ca="1" si="773"/>
        <v>4.6909999999999741</v>
      </c>
      <c r="AE167" s="37">
        <f t="shared" ca="1" si="774"/>
        <v>-3.7070000000000158E-2</v>
      </c>
      <c r="AF167" s="37">
        <f t="shared" ca="1" si="775"/>
        <v>0.89200000000002433</v>
      </c>
      <c r="AG167" s="37">
        <f t="shared" ca="1" si="776"/>
        <v>0</v>
      </c>
      <c r="AH167" s="37">
        <f t="shared" ca="1" si="777"/>
        <v>0</v>
      </c>
      <c r="AI167" s="37">
        <f t="shared" ca="1" si="778"/>
        <v>0</v>
      </c>
      <c r="AJ167" s="37">
        <f t="shared" ca="1" si="779"/>
        <v>0</v>
      </c>
      <c r="AK167" s="37">
        <f t="shared" ca="1" si="780"/>
        <v>3.83659999999999</v>
      </c>
      <c r="AL167" s="33">
        <f t="shared" ca="1" si="781"/>
        <v>52.089585244444436</v>
      </c>
      <c r="AM167" s="33">
        <f t="shared" ca="1" si="782"/>
        <v>51.597102222222226</v>
      </c>
      <c r="AN167" s="24">
        <f t="shared" ca="1" si="783"/>
        <v>9.5447806371208102E-3</v>
      </c>
      <c r="AO167" s="34">
        <f t="shared" ca="1" si="784"/>
        <v>360.178</v>
      </c>
      <c r="AP167" s="34">
        <f t="shared" ca="1" si="785"/>
        <v>355.48700000000002</v>
      </c>
      <c r="AQ167" s="45">
        <f t="shared" ca="1" si="786"/>
        <v>1.3195981850250428E-2</v>
      </c>
      <c r="AR167" s="34">
        <f t="shared" ca="1" si="629"/>
        <v>-72.8</v>
      </c>
      <c r="AS167" s="34">
        <f t="shared" ca="1" si="630"/>
        <v>-73.2</v>
      </c>
      <c r="AT167" s="47">
        <f t="shared" ca="1" si="787"/>
        <v>-5.4644808743170171E-3</v>
      </c>
      <c r="AU167" s="5"/>
      <c r="AV167" s="5">
        <f t="shared" ca="1" si="845"/>
        <v>3661</v>
      </c>
      <c r="AW167" s="5">
        <f t="shared" ca="1" si="846"/>
        <v>-4.8410000000000064E-2</v>
      </c>
      <c r="AX167" s="5">
        <f t="shared" ca="1" si="847"/>
        <v>747.39999999999418</v>
      </c>
      <c r="AY167" s="5">
        <f t="shared" ca="1" si="848"/>
        <v>143.60000000000218</v>
      </c>
      <c r="AZ167" s="5">
        <f t="shared" ca="1" si="849"/>
        <v>0</v>
      </c>
      <c r="BA167" s="5">
        <f t="shared" ca="1" si="850"/>
        <v>-3.5980000000000132</v>
      </c>
      <c r="BB167" s="5">
        <f t="shared" ca="1" si="851"/>
        <v>0</v>
      </c>
      <c r="BC167" s="5">
        <f t="shared" ca="1" si="852"/>
        <v>2772.5999999999985</v>
      </c>
      <c r="BD167" s="5">
        <f t="shared" ca="1" si="853"/>
        <v>0</v>
      </c>
      <c r="BE167" s="5">
        <f t="shared" ca="1" si="854"/>
        <v>0</v>
      </c>
      <c r="BF167" s="5">
        <f t="shared" ca="1" si="855"/>
        <v>0</v>
      </c>
      <c r="BG167" s="5">
        <f t="shared" ca="1" si="856"/>
        <v>0</v>
      </c>
      <c r="BH167" s="5">
        <f t="shared" ca="1" si="788"/>
        <v>-7.9700000000000273</v>
      </c>
      <c r="BI167" s="5">
        <f t="shared" ca="1" si="789"/>
        <v>-7.9720000000000368</v>
      </c>
      <c r="BJ167" s="5">
        <f t="shared" ca="1" si="790"/>
        <v>0</v>
      </c>
      <c r="BK167" s="5">
        <f t="shared" ca="1" si="791"/>
        <v>0</v>
      </c>
      <c r="BL167" s="5">
        <f t="shared" ca="1" si="792"/>
        <v>0</v>
      </c>
      <c r="BM167" s="5">
        <f t="shared" ca="1" si="793"/>
        <v>0</v>
      </c>
      <c r="BN167" s="5">
        <f t="shared" ca="1" si="794"/>
        <v>0</v>
      </c>
      <c r="BO167" s="5">
        <f t="shared" ca="1" si="795"/>
        <v>0</v>
      </c>
      <c r="BP167" s="5">
        <f t="shared" ca="1" si="796"/>
        <v>0</v>
      </c>
      <c r="BQ167" s="5">
        <f t="shared" ca="1" si="797"/>
        <v>0</v>
      </c>
      <c r="BR167" s="5">
        <f t="shared" ca="1" si="798"/>
        <v>0</v>
      </c>
      <c r="BS167" s="5">
        <f t="shared" ca="1" si="798"/>
        <v>0</v>
      </c>
      <c r="BT167" s="37">
        <f t="shared" ca="1" si="799"/>
        <v>5.15300000000002</v>
      </c>
      <c r="BU167" s="37">
        <f t="shared" ca="1" si="800"/>
        <v>-7.4230000000000018E-2</v>
      </c>
      <c r="BV167" s="37">
        <f t="shared" ca="1" si="801"/>
        <v>1.1930000000000121</v>
      </c>
      <c r="BW167" s="37">
        <f t="shared" ca="1" si="802"/>
        <v>0.2021000000000015</v>
      </c>
      <c r="BX167" s="37">
        <f t="shared" ca="1" si="803"/>
        <v>0</v>
      </c>
      <c r="BY167" s="37">
        <f t="shared" ca="1" si="804"/>
        <v>-3.9170000000000038E-3</v>
      </c>
      <c r="BZ167" s="37">
        <f t="shared" ca="1" si="805"/>
        <v>0</v>
      </c>
      <c r="CA167" s="19">
        <f t="shared" ca="1" si="806"/>
        <v>3.83659999999999</v>
      </c>
      <c r="CB167" s="33">
        <f t="shared" ca="1" si="857"/>
        <v>43.858934399999995</v>
      </c>
      <c r="CC167" s="33">
        <f t="shared" ca="1" si="858"/>
        <v>43.339186311111106</v>
      </c>
      <c r="CD167" s="24">
        <f t="shared" ca="1" si="807"/>
        <v>1.1992566846037863E-2</v>
      </c>
      <c r="CE167" s="34">
        <f t="shared" ca="1" si="808"/>
        <v>287.41800000000001</v>
      </c>
      <c r="CF167" s="34">
        <f t="shared" ca="1" si="809"/>
        <v>282.26499999999999</v>
      </c>
      <c r="CG167" s="45">
        <f t="shared" ca="1" si="810"/>
        <v>1.8255894283740529E-2</v>
      </c>
      <c r="CH167" s="5"/>
      <c r="CJ167" s="5">
        <f t="shared" ca="1" si="874"/>
        <v>61</v>
      </c>
      <c r="CK167" s="5">
        <f t="shared" ca="1" si="875"/>
        <v>57</v>
      </c>
      <c r="CL167" s="63">
        <f t="shared" ca="1" si="811"/>
        <v>6.557377049180324E-2</v>
      </c>
      <c r="CO167" s="5">
        <f t="shared" ca="1" si="876"/>
        <v>321389</v>
      </c>
      <c r="CP167" s="5">
        <f t="shared" ca="1" si="876"/>
        <v>0</v>
      </c>
      <c r="CQ167" s="5">
        <f t="shared" ca="1" si="876"/>
        <v>100083</v>
      </c>
      <c r="CR167" s="5">
        <f t="shared" ca="1" si="876"/>
        <v>84037.3</v>
      </c>
      <c r="CS167" s="5">
        <f t="shared" ca="1" si="876"/>
        <v>0</v>
      </c>
      <c r="CT167" s="5">
        <f t="shared" ca="1" si="876"/>
        <v>0</v>
      </c>
      <c r="CU167" s="5">
        <f t="shared" ca="1" si="876"/>
        <v>0</v>
      </c>
      <c r="CV167" s="5">
        <f t="shared" ca="1" si="876"/>
        <v>55451.199999999997</v>
      </c>
      <c r="CW167" s="5">
        <f t="shared" ca="1" si="876"/>
        <v>81817.899999999994</v>
      </c>
      <c r="CX167" s="5">
        <f t="shared" ca="1" si="876"/>
        <v>0</v>
      </c>
      <c r="CY167" s="5">
        <f t="shared" ca="1" si="876"/>
        <v>0</v>
      </c>
      <c r="CZ167" s="5">
        <f t="shared" ca="1" si="876"/>
        <v>0</v>
      </c>
      <c r="DA167" s="5"/>
      <c r="DB167" s="5">
        <f t="shared" ca="1" si="877"/>
        <v>754.36400000000003</v>
      </c>
      <c r="DC167" s="5">
        <f t="shared" ca="1" si="877"/>
        <v>162.822</v>
      </c>
      <c r="DD167" s="5">
        <f t="shared" ca="1" si="877"/>
        <v>0</v>
      </c>
      <c r="DE167" s="5">
        <f t="shared" ca="1" si="877"/>
        <v>0</v>
      </c>
      <c r="DF167" s="5">
        <f t="shared" ca="1" si="877"/>
        <v>0</v>
      </c>
      <c r="DG167" s="5">
        <f t="shared" ca="1" si="877"/>
        <v>0</v>
      </c>
      <c r="DH167" s="5">
        <f t="shared" ca="1" si="877"/>
        <v>591.54200000000003</v>
      </c>
      <c r="DI167" s="5">
        <f t="shared" ca="1" si="877"/>
        <v>0</v>
      </c>
      <c r="DJ167" s="5">
        <f t="shared" ca="1" si="877"/>
        <v>0</v>
      </c>
      <c r="DK167" s="5">
        <f t="shared" ca="1" si="877"/>
        <v>0</v>
      </c>
      <c r="DL167" s="5">
        <f t="shared" ca="1" si="877"/>
        <v>0</v>
      </c>
      <c r="DM167" s="5">
        <f t="shared" ca="1" si="877"/>
        <v>0</v>
      </c>
      <c r="DN167" s="5"/>
      <c r="DO167" s="5">
        <f t="shared" ca="1" si="882"/>
        <v>360.178</v>
      </c>
      <c r="DP167" s="5">
        <f t="shared" ca="1" si="882"/>
        <v>1.4889699999999999</v>
      </c>
      <c r="DQ167" s="5">
        <f t="shared" ca="1" si="882"/>
        <v>166.82400000000001</v>
      </c>
      <c r="DR167" s="5">
        <f t="shared" ca="1" si="882"/>
        <v>110.361</v>
      </c>
      <c r="DS167" s="5">
        <f t="shared" ca="1" si="882"/>
        <v>0</v>
      </c>
      <c r="DT167" s="5">
        <f t="shared" ca="1" si="882"/>
        <v>0</v>
      </c>
      <c r="DU167" s="5">
        <f t="shared" ca="1" si="882"/>
        <v>4.7731500000000002</v>
      </c>
      <c r="DV167" s="5">
        <f t="shared" ca="1" si="882"/>
        <v>76.730999999999995</v>
      </c>
      <c r="DW167" s="5"/>
      <c r="DX167" s="19">
        <f t="shared" ca="1" si="812"/>
        <v>52.089585244444436</v>
      </c>
      <c r="DY167" s="19">
        <f t="shared" ca="1" si="813"/>
        <v>0.72365333333333337</v>
      </c>
      <c r="DZ167" s="19">
        <f t="shared" ca="1" si="814"/>
        <v>15.177030933333333</v>
      </c>
      <c r="EA167" s="19">
        <f t="shared" ca="1" si="815"/>
        <v>12.743789671111111</v>
      </c>
      <c r="EB167" s="19">
        <f t="shared" ca="1" si="816"/>
        <v>0</v>
      </c>
      <c r="EC167" s="19">
        <f t="shared" ca="1" si="817"/>
        <v>0</v>
      </c>
      <c r="ED167" s="19">
        <f t="shared" ca="1" si="818"/>
        <v>2.6290755555555556</v>
      </c>
      <c r="EE167" s="19">
        <f t="shared" ca="1" si="819"/>
        <v>8.4088664177777783</v>
      </c>
      <c r="EF167" s="19">
        <f t="shared" ca="1" si="820"/>
        <v>12.407229991111111</v>
      </c>
      <c r="EG167" s="19">
        <f t="shared" ca="1" si="821"/>
        <v>0</v>
      </c>
      <c r="EH167" s="19">
        <f t="shared" ca="1" si="822"/>
        <v>0</v>
      </c>
      <c r="EI167" s="5"/>
      <c r="EJ167" s="5"/>
      <c r="EK167" s="5"/>
      <c r="EL167" s="5">
        <f t="shared" ca="1" si="859"/>
        <v>318025</v>
      </c>
      <c r="EM167" s="5">
        <f t="shared" ca="1" si="859"/>
        <v>0</v>
      </c>
      <c r="EN167" s="5">
        <f t="shared" ca="1" si="859"/>
        <v>99491.5</v>
      </c>
      <c r="EO167" s="5">
        <f t="shared" ca="1" si="859"/>
        <v>84037.3</v>
      </c>
      <c r="EP167" s="5">
        <f t="shared" ca="1" si="859"/>
        <v>0</v>
      </c>
      <c r="EQ167" s="5">
        <f t="shared" ca="1" si="859"/>
        <v>0</v>
      </c>
      <c r="ER167" s="5">
        <f t="shared" ca="1" si="859"/>
        <v>0</v>
      </c>
      <c r="ES167" s="5">
        <f t="shared" ca="1" si="859"/>
        <v>52678.6</v>
      </c>
      <c r="ET167" s="5">
        <f t="shared" ca="1" si="859"/>
        <v>81817.899999999994</v>
      </c>
      <c r="EU167" s="5">
        <f t="shared" ca="1" si="859"/>
        <v>0</v>
      </c>
      <c r="EV167" s="5">
        <f t="shared" ca="1" si="859"/>
        <v>0</v>
      </c>
      <c r="EW167" s="5">
        <f t="shared" ca="1" si="859"/>
        <v>0</v>
      </c>
      <c r="EX167" s="5"/>
      <c r="EY167" s="5">
        <f t="shared" ca="1" si="860"/>
        <v>758.33500000000004</v>
      </c>
      <c r="EZ167" s="5">
        <f t="shared" ca="1" si="860"/>
        <v>166.79300000000001</v>
      </c>
      <c r="FA167" s="5">
        <f t="shared" ca="1" si="860"/>
        <v>0</v>
      </c>
      <c r="FB167" s="5">
        <f t="shared" ca="1" si="860"/>
        <v>0</v>
      </c>
      <c r="FC167" s="5">
        <f t="shared" ca="1" si="860"/>
        <v>0</v>
      </c>
      <c r="FD167" s="5">
        <f t="shared" ca="1" si="860"/>
        <v>0</v>
      </c>
      <c r="FE167" s="5">
        <f t="shared" ca="1" si="860"/>
        <v>591.54200000000003</v>
      </c>
      <c r="FF167" s="5">
        <f t="shared" ca="1" si="860"/>
        <v>0</v>
      </c>
      <c r="FG167" s="5">
        <f t="shared" ca="1" si="860"/>
        <v>0</v>
      </c>
      <c r="FH167" s="5">
        <f t="shared" ca="1" si="860"/>
        <v>0</v>
      </c>
      <c r="FI167" s="5">
        <f t="shared" ca="1" si="860"/>
        <v>0</v>
      </c>
      <c r="FJ167" s="5">
        <f t="shared" ca="1" si="860"/>
        <v>0</v>
      </c>
      <c r="FK167" s="5"/>
      <c r="FL167" s="5">
        <f t="shared" ca="1" si="878"/>
        <v>355.48700000000002</v>
      </c>
      <c r="FM167" s="5">
        <f t="shared" ca="1" si="878"/>
        <v>1.5260400000000001</v>
      </c>
      <c r="FN167" s="5">
        <f t="shared" ca="1" si="878"/>
        <v>165.93199999999999</v>
      </c>
      <c r="FO167" s="5">
        <f t="shared" ca="1" si="878"/>
        <v>110.361</v>
      </c>
      <c r="FP167" s="5">
        <f t="shared" ca="1" si="878"/>
        <v>0</v>
      </c>
      <c r="FQ167" s="5">
        <f t="shared" ca="1" si="878"/>
        <v>0</v>
      </c>
      <c r="FR167" s="5">
        <f t="shared" ca="1" si="878"/>
        <v>4.7731500000000002</v>
      </c>
      <c r="FS167" s="5">
        <f t="shared" ca="1" si="878"/>
        <v>72.894400000000005</v>
      </c>
      <c r="FT167" s="5"/>
      <c r="FU167" s="19">
        <f t="shared" ca="1" si="823"/>
        <v>51.597102222222226</v>
      </c>
      <c r="FV167" s="19">
        <f t="shared" ca="1" si="824"/>
        <v>0.7413022222222222</v>
      </c>
      <c r="FW167" s="19">
        <f t="shared" ca="1" si="825"/>
        <v>15.087333244444443</v>
      </c>
      <c r="FX167" s="19">
        <f t="shared" ca="1" si="826"/>
        <v>12.743789671111111</v>
      </c>
      <c r="FY167" s="19">
        <f t="shared" ca="1" si="827"/>
        <v>0</v>
      </c>
      <c r="FZ167" s="19">
        <f t="shared" ca="1" si="828"/>
        <v>0</v>
      </c>
      <c r="GA167" s="19">
        <f t="shared" ca="1" si="829"/>
        <v>2.6290755555555556</v>
      </c>
      <c r="GB167" s="19">
        <f t="shared" ca="1" si="830"/>
        <v>7.9884170311111102</v>
      </c>
      <c r="GC167" s="19">
        <f t="shared" ca="1" si="831"/>
        <v>12.407229991111111</v>
      </c>
      <c r="GD167" s="19">
        <f t="shared" ca="1" si="832"/>
        <v>0</v>
      </c>
      <c r="GE167" s="19">
        <f t="shared" ca="1" si="833"/>
        <v>0</v>
      </c>
      <c r="GF167" s="5"/>
      <c r="GG167" s="5"/>
      <c r="GH167" s="5"/>
      <c r="GI167" s="5">
        <f t="shared" ca="1" si="879"/>
        <v>258602</v>
      </c>
      <c r="GJ167" s="5">
        <f t="shared" ca="1" si="879"/>
        <v>2.72356</v>
      </c>
      <c r="GK167" s="5">
        <f t="shared" ca="1" si="879"/>
        <v>100652</v>
      </c>
      <c r="GL167" s="5">
        <f t="shared" ca="1" si="879"/>
        <v>20351.400000000001</v>
      </c>
      <c r="GM167" s="5">
        <f t="shared" ca="1" si="879"/>
        <v>0</v>
      </c>
      <c r="GN167" s="5">
        <f t="shared" ca="1" si="879"/>
        <v>326</v>
      </c>
      <c r="GO167" s="5">
        <f t="shared" ca="1" si="879"/>
        <v>0</v>
      </c>
      <c r="GP167" s="5">
        <f t="shared" ca="1" si="879"/>
        <v>55451.199999999997</v>
      </c>
      <c r="GQ167" s="5">
        <f t="shared" ca="1" si="879"/>
        <v>81817.899999999994</v>
      </c>
      <c r="GR167" s="5">
        <f t="shared" ca="1" si="879"/>
        <v>0</v>
      </c>
      <c r="GS167" s="5">
        <f t="shared" ca="1" si="879"/>
        <v>0</v>
      </c>
      <c r="GT167" s="5">
        <f t="shared" ca="1" si="879"/>
        <v>0</v>
      </c>
      <c r="GU167" s="5"/>
      <c r="GV167" s="5">
        <f t="shared" ca="1" si="880"/>
        <v>1044.76</v>
      </c>
      <c r="GW167" s="5">
        <f t="shared" ca="1" si="880"/>
        <v>467.92899999999997</v>
      </c>
      <c r="GX167" s="5">
        <f t="shared" ca="1" si="880"/>
        <v>0</v>
      </c>
      <c r="GY167" s="5">
        <f t="shared" ca="1" si="880"/>
        <v>0</v>
      </c>
      <c r="GZ167" s="5">
        <f t="shared" ca="1" si="880"/>
        <v>0</v>
      </c>
      <c r="HA167" s="5">
        <f t="shared" ca="1" si="880"/>
        <v>0</v>
      </c>
      <c r="HB167" s="5">
        <f t="shared" ca="1" si="880"/>
        <v>576.83000000000004</v>
      </c>
      <c r="HC167" s="5">
        <f t="shared" ca="1" si="880"/>
        <v>0</v>
      </c>
      <c r="HD167" s="5">
        <f t="shared" ca="1" si="880"/>
        <v>0</v>
      </c>
      <c r="HE167" s="5">
        <f t="shared" ca="1" si="880"/>
        <v>0</v>
      </c>
      <c r="HF167" s="5">
        <f t="shared" ca="1" si="880"/>
        <v>0</v>
      </c>
      <c r="HG167" s="5">
        <f t="shared" ca="1" si="880"/>
        <v>0</v>
      </c>
      <c r="HH167" s="5"/>
      <c r="HI167" s="5">
        <f t="shared" ca="1" si="883"/>
        <v>287.41800000000001</v>
      </c>
      <c r="HJ167" s="5">
        <f t="shared" ca="1" si="883"/>
        <v>4.3642500000000002</v>
      </c>
      <c r="HK167" s="5">
        <f t="shared" ca="1" si="883"/>
        <v>171.02500000000001</v>
      </c>
      <c r="HL167" s="5">
        <f t="shared" ca="1" si="883"/>
        <v>30.289100000000001</v>
      </c>
      <c r="HM167" s="5">
        <f t="shared" ca="1" si="883"/>
        <v>0</v>
      </c>
      <c r="HN167" s="5">
        <f t="shared" ca="1" si="883"/>
        <v>0.35436699999999999</v>
      </c>
      <c r="HO167" s="5">
        <f t="shared" ca="1" si="883"/>
        <v>4.6544400000000001</v>
      </c>
      <c r="HP167" s="5">
        <f t="shared" ca="1" si="883"/>
        <v>76.730999999999995</v>
      </c>
      <c r="HQ167" s="5"/>
      <c r="HR167" s="19">
        <f t="shared" ca="1" si="861"/>
        <v>43.858934399999995</v>
      </c>
      <c r="HS167" s="19">
        <f t="shared" ca="1" si="862"/>
        <v>2.0800974571875552</v>
      </c>
      <c r="HT167" s="19">
        <f t="shared" ca="1" si="863"/>
        <v>15.263316622222222</v>
      </c>
      <c r="HU167" s="19">
        <f t="shared" ca="1" si="864"/>
        <v>3.0861767466666667</v>
      </c>
      <c r="HV167" s="19">
        <f t="shared" ca="1" si="865"/>
        <v>0</v>
      </c>
      <c r="HW167" s="19">
        <f t="shared" ca="1" si="866"/>
        <v>4.9436088888888882E-2</v>
      </c>
      <c r="HX167" s="19">
        <f t="shared" ca="1" si="867"/>
        <v>2.5636888888888891</v>
      </c>
      <c r="HY167" s="19">
        <f t="shared" ca="1" si="868"/>
        <v>8.4088664177777783</v>
      </c>
      <c r="HZ167" s="19">
        <f t="shared" ca="1" si="869"/>
        <v>12.407229991111111</v>
      </c>
      <c r="IA167" s="19">
        <f t="shared" ca="1" si="870"/>
        <v>0</v>
      </c>
      <c r="IB167" s="19">
        <f t="shared" ca="1" si="871"/>
        <v>0</v>
      </c>
      <c r="IC167" s="5"/>
      <c r="ID167" s="5"/>
      <c r="IE167" s="5"/>
      <c r="IF167" s="5">
        <f t="shared" ca="1" si="872"/>
        <v>254941</v>
      </c>
      <c r="IG167" s="5">
        <f t="shared" ca="1" si="872"/>
        <v>2.77197</v>
      </c>
      <c r="IH167" s="5">
        <f t="shared" ca="1" si="872"/>
        <v>99904.6</v>
      </c>
      <c r="II167" s="5">
        <f t="shared" ca="1" si="872"/>
        <v>20207.8</v>
      </c>
      <c r="IJ167" s="5">
        <f t="shared" ca="1" si="872"/>
        <v>0</v>
      </c>
      <c r="IK167" s="5">
        <f t="shared" ca="1" si="872"/>
        <v>329.59800000000001</v>
      </c>
      <c r="IL167" s="5">
        <f t="shared" ca="1" si="872"/>
        <v>0</v>
      </c>
      <c r="IM167" s="5">
        <f t="shared" ca="1" si="872"/>
        <v>52678.6</v>
      </c>
      <c r="IN167" s="5">
        <f t="shared" ca="1" si="872"/>
        <v>81817.899999999994</v>
      </c>
      <c r="IO167" s="5">
        <f t="shared" ca="1" si="872"/>
        <v>0</v>
      </c>
      <c r="IP167" s="5">
        <f t="shared" ca="1" si="872"/>
        <v>0</v>
      </c>
      <c r="IQ167" s="5">
        <f t="shared" ca="1" si="872"/>
        <v>0</v>
      </c>
      <c r="IR167" s="5"/>
      <c r="IS167" s="5">
        <f t="shared" ca="1" si="873"/>
        <v>1052.73</v>
      </c>
      <c r="IT167" s="5">
        <f t="shared" ca="1" si="873"/>
        <v>475.90100000000001</v>
      </c>
      <c r="IU167" s="5">
        <f t="shared" ca="1" si="873"/>
        <v>0</v>
      </c>
      <c r="IV167" s="5">
        <f t="shared" ca="1" si="873"/>
        <v>0</v>
      </c>
      <c r="IW167" s="5">
        <f t="shared" ca="1" si="873"/>
        <v>0</v>
      </c>
      <c r="IX167" s="5">
        <f t="shared" ca="1" si="873"/>
        <v>0</v>
      </c>
      <c r="IY167" s="5">
        <f t="shared" ca="1" si="873"/>
        <v>576.83000000000004</v>
      </c>
      <c r="IZ167" s="5">
        <f t="shared" ca="1" si="873"/>
        <v>0</v>
      </c>
      <c r="JA167" s="5">
        <f t="shared" ca="1" si="873"/>
        <v>0</v>
      </c>
      <c r="JB167" s="5">
        <f t="shared" ca="1" si="873"/>
        <v>0</v>
      </c>
      <c r="JC167" s="5">
        <f t="shared" ca="1" si="873"/>
        <v>0</v>
      </c>
      <c r="JD167" s="5">
        <f t="shared" ca="1" si="873"/>
        <v>0</v>
      </c>
      <c r="JE167" s="5"/>
      <c r="JF167" s="5">
        <f t="shared" ca="1" si="881"/>
        <v>282.26499999999999</v>
      </c>
      <c r="JG167" s="5">
        <f t="shared" ca="1" si="881"/>
        <v>4.4384800000000002</v>
      </c>
      <c r="JH167" s="5">
        <f t="shared" ca="1" si="881"/>
        <v>169.83199999999999</v>
      </c>
      <c r="JI167" s="5">
        <f t="shared" ca="1" si="881"/>
        <v>30.087</v>
      </c>
      <c r="JJ167" s="5">
        <f t="shared" ca="1" si="881"/>
        <v>0</v>
      </c>
      <c r="JK167" s="5">
        <f t="shared" ca="1" si="881"/>
        <v>0.35828399999999999</v>
      </c>
      <c r="JL167" s="5">
        <f t="shared" ca="1" si="881"/>
        <v>4.6544400000000001</v>
      </c>
      <c r="JM167" s="5">
        <f t="shared" ca="1" si="881"/>
        <v>72.894400000000005</v>
      </c>
      <c r="JN167" s="5"/>
      <c r="JO167" s="19">
        <f t="shared" ca="1" si="834"/>
        <v>43.339186311111106</v>
      </c>
      <c r="JP167" s="19">
        <f t="shared" ca="1" si="835"/>
        <v>2.1155359094062223</v>
      </c>
      <c r="JQ167" s="19">
        <f t="shared" ca="1" si="836"/>
        <v>15.149977564444445</v>
      </c>
      <c r="JR167" s="19">
        <f t="shared" ca="1" si="837"/>
        <v>3.0644006044444438</v>
      </c>
      <c r="JS167" s="19">
        <f t="shared" ca="1" si="838"/>
        <v>0</v>
      </c>
      <c r="JT167" s="19">
        <f t="shared" ca="1" si="839"/>
        <v>4.9981705599999995E-2</v>
      </c>
      <c r="JU167" s="19">
        <f t="shared" ca="1" si="840"/>
        <v>2.5636888888888891</v>
      </c>
      <c r="JV167" s="19">
        <f t="shared" ca="1" si="841"/>
        <v>7.9884170311111102</v>
      </c>
      <c r="JW167" s="19">
        <f t="shared" ca="1" si="842"/>
        <v>12.407229991111111</v>
      </c>
      <c r="JX167" s="19">
        <f t="shared" ca="1" si="843"/>
        <v>0</v>
      </c>
      <c r="JY167" s="19">
        <f t="shared" ca="1" si="844"/>
        <v>0</v>
      </c>
    </row>
    <row r="168" spans="1:285" ht="15" customHeight="1" x14ac:dyDescent="0.25">
      <c r="A168" s="5">
        <f>IF('Old Results'!E148='New Results'!E148,'New Results'!E148,"0")</f>
        <v>22500</v>
      </c>
      <c r="B168" s="5">
        <f t="shared" si="750"/>
        <v>100</v>
      </c>
      <c r="C168" s="27">
        <f t="shared" si="748"/>
        <v>147</v>
      </c>
      <c r="D168" s="41" t="str">
        <f>'Old Results'!C148</f>
        <v>1009806-RetlStrp-HVACPSZ DXCOP</v>
      </c>
      <c r="E168" s="41" t="str">
        <f>'New Results'!C148</f>
        <v>1009806-RetlStrp-HVACPSZ DXCOP</v>
      </c>
      <c r="F168" s="5">
        <f t="shared" ca="1" si="751"/>
        <v>2949</v>
      </c>
      <c r="G168" s="5">
        <f t="shared" ca="1" si="752"/>
        <v>0</v>
      </c>
      <c r="H168" s="5">
        <f t="shared" ca="1" si="753"/>
        <v>214.70000000000073</v>
      </c>
      <c r="I168" s="5">
        <f t="shared" ca="1" si="754"/>
        <v>0</v>
      </c>
      <c r="J168" s="5">
        <f t="shared" ca="1" si="755"/>
        <v>0</v>
      </c>
      <c r="K168" s="5">
        <f t="shared" ca="1" si="756"/>
        <v>0</v>
      </c>
      <c r="L168" s="5">
        <f t="shared" ca="1" si="757"/>
        <v>0</v>
      </c>
      <c r="M168" s="5">
        <f t="shared" ca="1" si="758"/>
        <v>2734.5</v>
      </c>
      <c r="N168" s="5">
        <f t="shared" ca="1" si="759"/>
        <v>0</v>
      </c>
      <c r="O168" s="5">
        <f t="shared" ca="1" si="760"/>
        <v>0</v>
      </c>
      <c r="P168" s="5">
        <f t="shared" ca="1" si="761"/>
        <v>0</v>
      </c>
      <c r="Q168" s="5">
        <f t="shared" ca="1" si="761"/>
        <v>0</v>
      </c>
      <c r="R168" s="5">
        <f t="shared" ca="1" si="762"/>
        <v>-13.589999999999918</v>
      </c>
      <c r="S168" s="5">
        <f t="shared" ca="1" si="763"/>
        <v>-13.584000000000003</v>
      </c>
      <c r="T168" s="5">
        <f t="shared" ca="1" si="764"/>
        <v>0</v>
      </c>
      <c r="U168" s="5">
        <f t="shared" ca="1" si="765"/>
        <v>0</v>
      </c>
      <c r="V168" s="5">
        <f t="shared" ca="1" si="766"/>
        <v>0</v>
      </c>
      <c r="W168" s="5">
        <f t="shared" ca="1" si="767"/>
        <v>0</v>
      </c>
      <c r="X168" s="5">
        <f t="shared" ca="1" si="768"/>
        <v>0</v>
      </c>
      <c r="Y168" s="5">
        <f t="shared" ca="1" si="769"/>
        <v>0</v>
      </c>
      <c r="Z168" s="5">
        <f t="shared" ca="1" si="770"/>
        <v>0</v>
      </c>
      <c r="AA168" s="5">
        <f t="shared" ca="1" si="771"/>
        <v>0</v>
      </c>
      <c r="AB168" s="5">
        <f t="shared" ca="1" si="772"/>
        <v>0</v>
      </c>
      <c r="AC168" s="5">
        <f t="shared" ca="1" si="772"/>
        <v>0</v>
      </c>
      <c r="AD168" s="37">
        <f t="shared" ca="1" si="773"/>
        <v>4.0390000000000157</v>
      </c>
      <c r="AE168" s="37">
        <f t="shared" ca="1" si="774"/>
        <v>-0.12341000000000024</v>
      </c>
      <c r="AF168" s="37">
        <f t="shared" ca="1" si="775"/>
        <v>0.40729999999999933</v>
      </c>
      <c r="AG168" s="37">
        <f t="shared" ca="1" si="776"/>
        <v>0</v>
      </c>
      <c r="AH168" s="37">
        <f t="shared" ca="1" si="777"/>
        <v>0</v>
      </c>
      <c r="AI168" s="37">
        <f t="shared" ca="1" si="778"/>
        <v>0</v>
      </c>
      <c r="AJ168" s="37">
        <f t="shared" ca="1" si="779"/>
        <v>0</v>
      </c>
      <c r="AK168" s="37">
        <f t="shared" ca="1" si="780"/>
        <v>3.7554999999999978</v>
      </c>
      <c r="AL168" s="33">
        <f t="shared" ca="1" si="781"/>
        <v>38.476190755555557</v>
      </c>
      <c r="AM168" s="33">
        <f t="shared" ca="1" si="782"/>
        <v>38.089391288888891</v>
      </c>
      <c r="AN168" s="24">
        <f t="shared" ca="1" si="783"/>
        <v>1.0155044582702479E-2</v>
      </c>
      <c r="AO168" s="34">
        <f t="shared" ca="1" si="784"/>
        <v>209.56700000000001</v>
      </c>
      <c r="AP168" s="34">
        <f t="shared" ca="1" si="785"/>
        <v>205.52799999999999</v>
      </c>
      <c r="AQ168" s="45">
        <f t="shared" ca="1" si="786"/>
        <v>1.965182359581184E-2</v>
      </c>
      <c r="AR168" s="34">
        <f t="shared" ca="1" si="629"/>
        <v>-44.9</v>
      </c>
      <c r="AS168" s="34">
        <f t="shared" ca="1" si="630"/>
        <v>-46.8</v>
      </c>
      <c r="AT168" s="47">
        <f t="shared" ca="1" si="787"/>
        <v>-4.0598290598290572E-2</v>
      </c>
      <c r="AU168" s="5"/>
      <c r="AV168" s="5">
        <f t="shared" ca="1" si="845"/>
        <v>4059</v>
      </c>
      <c r="AW168" s="5">
        <f t="shared" ca="1" si="846"/>
        <v>-0.11636999999999986</v>
      </c>
      <c r="AX168" s="5">
        <f t="shared" ca="1" si="847"/>
        <v>1255.1000000000022</v>
      </c>
      <c r="AY168" s="5">
        <f t="shared" ca="1" si="848"/>
        <v>73.100000000000364</v>
      </c>
      <c r="AZ168" s="5">
        <f t="shared" ca="1" si="849"/>
        <v>0</v>
      </c>
      <c r="BA168" s="5">
        <f t="shared" ca="1" si="850"/>
        <v>-4.2259999999999991</v>
      </c>
      <c r="BB168" s="5">
        <f t="shared" ca="1" si="851"/>
        <v>0</v>
      </c>
      <c r="BC168" s="5">
        <f t="shared" ca="1" si="852"/>
        <v>2734.5</v>
      </c>
      <c r="BD168" s="5">
        <f t="shared" ca="1" si="853"/>
        <v>0</v>
      </c>
      <c r="BE168" s="5">
        <f t="shared" ca="1" si="854"/>
        <v>0</v>
      </c>
      <c r="BF168" s="5">
        <f t="shared" ca="1" si="855"/>
        <v>0</v>
      </c>
      <c r="BG168" s="5">
        <f t="shared" ca="1" si="856"/>
        <v>0</v>
      </c>
      <c r="BH168" s="5">
        <f t="shared" ca="1" si="788"/>
        <v>-18.240000000000009</v>
      </c>
      <c r="BI168" s="5">
        <f t="shared" ca="1" si="789"/>
        <v>-18.246999999999957</v>
      </c>
      <c r="BJ168" s="5">
        <f t="shared" ca="1" si="790"/>
        <v>0</v>
      </c>
      <c r="BK168" s="5">
        <f t="shared" ca="1" si="791"/>
        <v>0</v>
      </c>
      <c r="BL168" s="5">
        <f t="shared" ca="1" si="792"/>
        <v>0</v>
      </c>
      <c r="BM168" s="5">
        <f t="shared" ca="1" si="793"/>
        <v>0</v>
      </c>
      <c r="BN168" s="5">
        <f t="shared" ca="1" si="794"/>
        <v>0</v>
      </c>
      <c r="BO168" s="5">
        <f t="shared" ca="1" si="795"/>
        <v>0</v>
      </c>
      <c r="BP168" s="5">
        <f t="shared" ca="1" si="796"/>
        <v>0</v>
      </c>
      <c r="BQ168" s="5">
        <f t="shared" ca="1" si="797"/>
        <v>0</v>
      </c>
      <c r="BR168" s="5">
        <f t="shared" ca="1" si="798"/>
        <v>0</v>
      </c>
      <c r="BS168" s="5">
        <f t="shared" ca="1" si="798"/>
        <v>0</v>
      </c>
      <c r="BT168" s="37">
        <f t="shared" ca="1" si="799"/>
        <v>5.9350000000000023</v>
      </c>
      <c r="BU168" s="37">
        <f t="shared" ca="1" si="800"/>
        <v>-0.15961999999999854</v>
      </c>
      <c r="BV168" s="37">
        <f t="shared" ca="1" si="801"/>
        <v>2.3864000000000019</v>
      </c>
      <c r="BW168" s="37">
        <f t="shared" ca="1" si="802"/>
        <v>-4.2399999999997107E-2</v>
      </c>
      <c r="BX168" s="37">
        <f t="shared" ca="1" si="803"/>
        <v>0</v>
      </c>
      <c r="BY168" s="37">
        <f t="shared" ca="1" si="804"/>
        <v>-4.3919999999999515E-3</v>
      </c>
      <c r="BZ168" s="37">
        <f t="shared" ca="1" si="805"/>
        <v>0</v>
      </c>
      <c r="CA168" s="19">
        <f t="shared" ca="1" si="806"/>
        <v>3.7554999999999978</v>
      </c>
      <c r="CB168" s="33">
        <f t="shared" ca="1" si="857"/>
        <v>34.743513244444443</v>
      </c>
      <c r="CC168" s="33">
        <f t="shared" ca="1" si="858"/>
        <v>34.209055111111113</v>
      </c>
      <c r="CD168" s="24">
        <f t="shared" ca="1" si="807"/>
        <v>1.5623294230063044E-2</v>
      </c>
      <c r="CE168" s="34">
        <f t="shared" ca="1" si="808"/>
        <v>164.71199999999999</v>
      </c>
      <c r="CF168" s="34">
        <f t="shared" ca="1" si="809"/>
        <v>158.77699999999999</v>
      </c>
      <c r="CG168" s="45">
        <f t="shared" ca="1" si="810"/>
        <v>3.73794693186041E-2</v>
      </c>
      <c r="CH168" s="5"/>
      <c r="CJ168" s="5">
        <f t="shared" ca="1" si="874"/>
        <v>59</v>
      </c>
      <c r="CK168" s="5">
        <f t="shared" ca="1" si="875"/>
        <v>54</v>
      </c>
      <c r="CL168" s="63">
        <f t="shared" ca="1" si="811"/>
        <v>8.4745762711864403E-2</v>
      </c>
      <c r="CO168" s="5">
        <f t="shared" ca="1" si="876"/>
        <v>221241</v>
      </c>
      <c r="CP168" s="5">
        <f t="shared" ca="1" si="876"/>
        <v>0</v>
      </c>
      <c r="CQ168" s="5">
        <f t="shared" ca="1" si="876"/>
        <v>20088.8</v>
      </c>
      <c r="CR168" s="5">
        <f t="shared" ca="1" si="876"/>
        <v>64644.1</v>
      </c>
      <c r="CS168" s="5">
        <f t="shared" ca="1" si="876"/>
        <v>0</v>
      </c>
      <c r="CT168" s="5">
        <f t="shared" ca="1" si="876"/>
        <v>0</v>
      </c>
      <c r="CU168" s="5">
        <f t="shared" ca="1" si="876"/>
        <v>0</v>
      </c>
      <c r="CV168" s="5">
        <f t="shared" ca="1" si="876"/>
        <v>54690.1</v>
      </c>
      <c r="CW168" s="5">
        <f t="shared" ca="1" si="876"/>
        <v>81817.899999999994</v>
      </c>
      <c r="CX168" s="5">
        <f t="shared" ca="1" si="876"/>
        <v>0</v>
      </c>
      <c r="CY168" s="5">
        <f t="shared" ca="1" si="876"/>
        <v>0</v>
      </c>
      <c r="CZ168" s="5">
        <f t="shared" ca="1" si="876"/>
        <v>0</v>
      </c>
      <c r="DA168" s="5"/>
      <c r="DB168" s="5">
        <f t="shared" ca="1" si="877"/>
        <v>1108.4000000000001</v>
      </c>
      <c r="DC168" s="5">
        <f t="shared" ca="1" si="877"/>
        <v>431.137</v>
      </c>
      <c r="DD168" s="5">
        <f t="shared" ca="1" si="877"/>
        <v>0</v>
      </c>
      <c r="DE168" s="5">
        <f t="shared" ca="1" si="877"/>
        <v>0</v>
      </c>
      <c r="DF168" s="5">
        <f t="shared" ca="1" si="877"/>
        <v>0</v>
      </c>
      <c r="DG168" s="5">
        <f t="shared" ca="1" si="877"/>
        <v>0</v>
      </c>
      <c r="DH168" s="5">
        <f t="shared" ca="1" si="877"/>
        <v>677.26599999999996</v>
      </c>
      <c r="DI168" s="5">
        <f t="shared" ca="1" si="877"/>
        <v>0</v>
      </c>
      <c r="DJ168" s="5">
        <f t="shared" ca="1" si="877"/>
        <v>0</v>
      </c>
      <c r="DK168" s="5">
        <f t="shared" ca="1" si="877"/>
        <v>0</v>
      </c>
      <c r="DL168" s="5">
        <f t="shared" ca="1" si="877"/>
        <v>0</v>
      </c>
      <c r="DM168" s="5">
        <f t="shared" ca="1" si="877"/>
        <v>0</v>
      </c>
      <c r="DN168" s="5"/>
      <c r="DO168" s="5">
        <f t="shared" ca="1" si="882"/>
        <v>209.56700000000001</v>
      </c>
      <c r="DP168" s="5">
        <f t="shared" ca="1" si="882"/>
        <v>3.8782999999999999</v>
      </c>
      <c r="DQ168" s="5">
        <f t="shared" ca="1" si="882"/>
        <v>40.683399999999999</v>
      </c>
      <c r="DR168" s="5">
        <f t="shared" ca="1" si="882"/>
        <v>84.460599999999999</v>
      </c>
      <c r="DS168" s="5">
        <f t="shared" ca="1" si="882"/>
        <v>0</v>
      </c>
      <c r="DT168" s="5">
        <f t="shared" ca="1" si="882"/>
        <v>0</v>
      </c>
      <c r="DU168" s="5">
        <f t="shared" ca="1" si="882"/>
        <v>5.4345800000000004</v>
      </c>
      <c r="DV168" s="5">
        <f t="shared" ca="1" si="882"/>
        <v>75.110100000000003</v>
      </c>
      <c r="DW168" s="5"/>
      <c r="DX168" s="19">
        <f t="shared" ca="1" si="812"/>
        <v>38.476190755555557</v>
      </c>
      <c r="DY168" s="19">
        <f t="shared" ca="1" si="813"/>
        <v>1.9161644444444443</v>
      </c>
      <c r="DZ168" s="19">
        <f t="shared" ca="1" si="814"/>
        <v>3.0463549155555554</v>
      </c>
      <c r="EA168" s="19">
        <f t="shared" ca="1" si="815"/>
        <v>9.8029186311111118</v>
      </c>
      <c r="EB168" s="19">
        <f t="shared" ca="1" si="816"/>
        <v>0</v>
      </c>
      <c r="EC168" s="19">
        <f t="shared" ca="1" si="817"/>
        <v>0</v>
      </c>
      <c r="ED168" s="19">
        <f t="shared" ca="1" si="818"/>
        <v>3.0100711111111109</v>
      </c>
      <c r="EE168" s="19">
        <f t="shared" ca="1" si="819"/>
        <v>8.2934498311111113</v>
      </c>
      <c r="EF168" s="19">
        <f t="shared" ca="1" si="820"/>
        <v>12.407229991111111</v>
      </c>
      <c r="EG168" s="19">
        <f t="shared" ca="1" si="821"/>
        <v>0</v>
      </c>
      <c r="EH168" s="19">
        <f t="shared" ca="1" si="822"/>
        <v>0</v>
      </c>
      <c r="EI168" s="5"/>
      <c r="EJ168" s="5"/>
      <c r="EK168" s="5"/>
      <c r="EL168" s="5">
        <f t="shared" ca="1" si="859"/>
        <v>218292</v>
      </c>
      <c r="EM168" s="5">
        <f t="shared" ca="1" si="859"/>
        <v>0</v>
      </c>
      <c r="EN168" s="5">
        <f t="shared" ca="1" si="859"/>
        <v>19874.099999999999</v>
      </c>
      <c r="EO168" s="5">
        <f t="shared" ca="1" si="859"/>
        <v>64644.1</v>
      </c>
      <c r="EP168" s="5">
        <f t="shared" ca="1" si="859"/>
        <v>0</v>
      </c>
      <c r="EQ168" s="5">
        <f t="shared" ca="1" si="859"/>
        <v>0</v>
      </c>
      <c r="ER168" s="5">
        <f t="shared" ca="1" si="859"/>
        <v>0</v>
      </c>
      <c r="ES168" s="5">
        <f t="shared" ca="1" si="859"/>
        <v>51955.6</v>
      </c>
      <c r="ET168" s="5">
        <f t="shared" ca="1" si="859"/>
        <v>81817.899999999994</v>
      </c>
      <c r="EU168" s="5">
        <f t="shared" ca="1" si="859"/>
        <v>0</v>
      </c>
      <c r="EV168" s="5">
        <f t="shared" ca="1" si="859"/>
        <v>0</v>
      </c>
      <c r="EW168" s="5">
        <f t="shared" ca="1" si="859"/>
        <v>0</v>
      </c>
      <c r="EX168" s="5"/>
      <c r="EY168" s="5">
        <f t="shared" ca="1" si="860"/>
        <v>1121.99</v>
      </c>
      <c r="EZ168" s="5">
        <f t="shared" ca="1" si="860"/>
        <v>444.721</v>
      </c>
      <c r="FA168" s="5">
        <f t="shared" ca="1" si="860"/>
        <v>0</v>
      </c>
      <c r="FB168" s="5">
        <f t="shared" ca="1" si="860"/>
        <v>0</v>
      </c>
      <c r="FC168" s="5">
        <f t="shared" ca="1" si="860"/>
        <v>0</v>
      </c>
      <c r="FD168" s="5">
        <f t="shared" ca="1" si="860"/>
        <v>0</v>
      </c>
      <c r="FE168" s="5">
        <f t="shared" ca="1" si="860"/>
        <v>677.26599999999996</v>
      </c>
      <c r="FF168" s="5">
        <f t="shared" ca="1" si="860"/>
        <v>0</v>
      </c>
      <c r="FG168" s="5">
        <f t="shared" ca="1" si="860"/>
        <v>0</v>
      </c>
      <c r="FH168" s="5">
        <f t="shared" ca="1" si="860"/>
        <v>0</v>
      </c>
      <c r="FI168" s="5">
        <f t="shared" ca="1" si="860"/>
        <v>0</v>
      </c>
      <c r="FJ168" s="5">
        <f t="shared" ca="1" si="860"/>
        <v>0</v>
      </c>
      <c r="FK168" s="5"/>
      <c r="FL168" s="5">
        <f t="shared" ca="1" si="878"/>
        <v>205.52799999999999</v>
      </c>
      <c r="FM168" s="5">
        <f t="shared" ca="1" si="878"/>
        <v>4.0017100000000001</v>
      </c>
      <c r="FN168" s="5">
        <f t="shared" ca="1" si="878"/>
        <v>40.2761</v>
      </c>
      <c r="FO168" s="5">
        <f t="shared" ca="1" si="878"/>
        <v>84.460599999999999</v>
      </c>
      <c r="FP168" s="5">
        <f t="shared" ca="1" si="878"/>
        <v>0</v>
      </c>
      <c r="FQ168" s="5">
        <f t="shared" ca="1" si="878"/>
        <v>0</v>
      </c>
      <c r="FR168" s="5">
        <f t="shared" ca="1" si="878"/>
        <v>5.4345800000000004</v>
      </c>
      <c r="FS168" s="5">
        <f t="shared" ca="1" si="878"/>
        <v>71.354600000000005</v>
      </c>
      <c r="FT168" s="5"/>
      <c r="FU168" s="19">
        <f t="shared" ca="1" si="823"/>
        <v>38.089391288888891</v>
      </c>
      <c r="FV168" s="19">
        <f t="shared" ca="1" si="824"/>
        <v>1.9765377777777777</v>
      </c>
      <c r="FW168" s="19">
        <f t="shared" ca="1" si="825"/>
        <v>3.0137968533333335</v>
      </c>
      <c r="FX168" s="19">
        <f t="shared" ca="1" si="826"/>
        <v>9.8029186311111118</v>
      </c>
      <c r="FY168" s="19">
        <f t="shared" ca="1" si="827"/>
        <v>0</v>
      </c>
      <c r="FZ168" s="19">
        <f t="shared" ca="1" si="828"/>
        <v>0</v>
      </c>
      <c r="GA168" s="19">
        <f t="shared" ca="1" si="829"/>
        <v>3.0100711111111109</v>
      </c>
      <c r="GB168" s="19">
        <f t="shared" ca="1" si="830"/>
        <v>7.8787780977777775</v>
      </c>
      <c r="GC168" s="19">
        <f t="shared" ca="1" si="831"/>
        <v>12.407229991111111</v>
      </c>
      <c r="GD168" s="19">
        <f t="shared" ca="1" si="832"/>
        <v>0</v>
      </c>
      <c r="GE168" s="19">
        <f t="shared" ca="1" si="833"/>
        <v>0</v>
      </c>
      <c r="GF168" s="5"/>
      <c r="GG168" s="5"/>
      <c r="GH168" s="5"/>
      <c r="GI168" s="5">
        <f t="shared" ca="1" si="879"/>
        <v>183454</v>
      </c>
      <c r="GJ168" s="5">
        <f t="shared" ca="1" si="879"/>
        <v>5.2153600000000004</v>
      </c>
      <c r="GK168" s="5">
        <f t="shared" ca="1" si="879"/>
        <v>32965.300000000003</v>
      </c>
      <c r="GL168" s="5">
        <f t="shared" ca="1" si="879"/>
        <v>13252.4</v>
      </c>
      <c r="GM168" s="5">
        <f t="shared" ca="1" si="879"/>
        <v>0</v>
      </c>
      <c r="GN168" s="5">
        <f t="shared" ca="1" si="879"/>
        <v>722.61400000000003</v>
      </c>
      <c r="GO168" s="5">
        <f t="shared" ca="1" si="879"/>
        <v>0</v>
      </c>
      <c r="GP168" s="5">
        <f t="shared" ca="1" si="879"/>
        <v>54690.1</v>
      </c>
      <c r="GQ168" s="5">
        <f t="shared" ca="1" si="879"/>
        <v>81817.899999999994</v>
      </c>
      <c r="GR168" s="5">
        <f t="shared" ca="1" si="879"/>
        <v>0</v>
      </c>
      <c r="GS168" s="5">
        <f t="shared" ca="1" si="879"/>
        <v>0</v>
      </c>
      <c r="GT168" s="5">
        <f t="shared" ca="1" si="879"/>
        <v>0</v>
      </c>
      <c r="GU168" s="5"/>
      <c r="GV168" s="5">
        <f t="shared" ca="1" si="880"/>
        <v>1557.84</v>
      </c>
      <c r="GW168" s="5">
        <f t="shared" ca="1" si="880"/>
        <v>897.42100000000005</v>
      </c>
      <c r="GX168" s="5">
        <f t="shared" ca="1" si="880"/>
        <v>0</v>
      </c>
      <c r="GY168" s="5">
        <f t="shared" ca="1" si="880"/>
        <v>0</v>
      </c>
      <c r="GZ168" s="5">
        <f t="shared" ca="1" si="880"/>
        <v>0</v>
      </c>
      <c r="HA168" s="5">
        <f t="shared" ca="1" si="880"/>
        <v>0</v>
      </c>
      <c r="HB168" s="5">
        <f t="shared" ca="1" si="880"/>
        <v>660.41499999999996</v>
      </c>
      <c r="HC168" s="5">
        <f t="shared" ca="1" si="880"/>
        <v>0</v>
      </c>
      <c r="HD168" s="5">
        <f t="shared" ca="1" si="880"/>
        <v>0</v>
      </c>
      <c r="HE168" s="5">
        <f t="shared" ca="1" si="880"/>
        <v>0</v>
      </c>
      <c r="HF168" s="5">
        <f t="shared" ca="1" si="880"/>
        <v>0</v>
      </c>
      <c r="HG168" s="5">
        <f t="shared" ca="1" si="880"/>
        <v>0</v>
      </c>
      <c r="HH168" s="5"/>
      <c r="HI168" s="5">
        <f t="shared" ca="1" si="883"/>
        <v>164.71199999999999</v>
      </c>
      <c r="HJ168" s="5">
        <f t="shared" ca="1" si="883"/>
        <v>8.1258700000000008</v>
      </c>
      <c r="HK168" s="5">
        <f t="shared" ca="1" si="883"/>
        <v>57.466799999999999</v>
      </c>
      <c r="HL168" s="5">
        <f t="shared" ca="1" si="883"/>
        <v>17.930900000000001</v>
      </c>
      <c r="HM168" s="5">
        <f t="shared" ca="1" si="883"/>
        <v>0</v>
      </c>
      <c r="HN168" s="5">
        <f t="shared" ca="1" si="883"/>
        <v>0.77920900000000004</v>
      </c>
      <c r="HO168" s="5">
        <f t="shared" ca="1" si="883"/>
        <v>5.2993600000000001</v>
      </c>
      <c r="HP168" s="5">
        <f t="shared" ca="1" si="883"/>
        <v>75.110100000000003</v>
      </c>
      <c r="HQ168" s="5"/>
      <c r="HR168" s="19">
        <f t="shared" ca="1" si="861"/>
        <v>34.743513244444443</v>
      </c>
      <c r="HS168" s="19">
        <f t="shared" ca="1" si="862"/>
        <v>3.989328658147556</v>
      </c>
      <c r="HT168" s="19">
        <f t="shared" ca="1" si="863"/>
        <v>4.9990046044444449</v>
      </c>
      <c r="HU168" s="19">
        <f t="shared" ca="1" si="864"/>
        <v>2.0096528355555554</v>
      </c>
      <c r="HV168" s="19">
        <f t="shared" ca="1" si="865"/>
        <v>0</v>
      </c>
      <c r="HW168" s="19">
        <f t="shared" ca="1" si="866"/>
        <v>0.10958039857777779</v>
      </c>
      <c r="HX168" s="19">
        <f t="shared" ca="1" si="867"/>
        <v>2.9351777777777777</v>
      </c>
      <c r="HY168" s="19">
        <f t="shared" ca="1" si="868"/>
        <v>8.2934498311111113</v>
      </c>
      <c r="HZ168" s="19">
        <f t="shared" ca="1" si="869"/>
        <v>12.407229991111111</v>
      </c>
      <c r="IA168" s="19">
        <f t="shared" ca="1" si="870"/>
        <v>0</v>
      </c>
      <c r="IB168" s="19">
        <f t="shared" ca="1" si="871"/>
        <v>0</v>
      </c>
      <c r="IC168" s="5"/>
      <c r="ID168" s="5"/>
      <c r="IE168" s="5"/>
      <c r="IF168" s="5">
        <f t="shared" ca="1" si="872"/>
        <v>179395</v>
      </c>
      <c r="IG168" s="5">
        <f t="shared" ca="1" si="872"/>
        <v>5.3317300000000003</v>
      </c>
      <c r="IH168" s="5">
        <f t="shared" ca="1" si="872"/>
        <v>31710.2</v>
      </c>
      <c r="II168" s="5">
        <f t="shared" ca="1" si="872"/>
        <v>13179.3</v>
      </c>
      <c r="IJ168" s="5">
        <f t="shared" ca="1" si="872"/>
        <v>0</v>
      </c>
      <c r="IK168" s="5">
        <f t="shared" ca="1" si="872"/>
        <v>726.84</v>
      </c>
      <c r="IL168" s="5">
        <f t="shared" ca="1" si="872"/>
        <v>0</v>
      </c>
      <c r="IM168" s="5">
        <f t="shared" ca="1" si="872"/>
        <v>51955.6</v>
      </c>
      <c r="IN168" s="5">
        <f t="shared" ca="1" si="872"/>
        <v>81817.899999999994</v>
      </c>
      <c r="IO168" s="5">
        <f t="shared" ca="1" si="872"/>
        <v>0</v>
      </c>
      <c r="IP168" s="5">
        <f t="shared" ca="1" si="872"/>
        <v>0</v>
      </c>
      <c r="IQ168" s="5">
        <f t="shared" ca="1" si="872"/>
        <v>0</v>
      </c>
      <c r="IR168" s="5"/>
      <c r="IS168" s="5">
        <f t="shared" ca="1" si="873"/>
        <v>1576.08</v>
      </c>
      <c r="IT168" s="5">
        <f t="shared" ca="1" si="873"/>
        <v>915.66800000000001</v>
      </c>
      <c r="IU168" s="5">
        <f t="shared" ca="1" si="873"/>
        <v>0</v>
      </c>
      <c r="IV168" s="5">
        <f t="shared" ca="1" si="873"/>
        <v>0</v>
      </c>
      <c r="IW168" s="5">
        <f t="shared" ca="1" si="873"/>
        <v>0</v>
      </c>
      <c r="IX168" s="5">
        <f t="shared" ca="1" si="873"/>
        <v>0</v>
      </c>
      <c r="IY168" s="5">
        <f t="shared" ca="1" si="873"/>
        <v>660.41499999999996</v>
      </c>
      <c r="IZ168" s="5">
        <f t="shared" ca="1" si="873"/>
        <v>0</v>
      </c>
      <c r="JA168" s="5">
        <f t="shared" ca="1" si="873"/>
        <v>0</v>
      </c>
      <c r="JB168" s="5">
        <f t="shared" ca="1" si="873"/>
        <v>0</v>
      </c>
      <c r="JC168" s="5">
        <f t="shared" ca="1" si="873"/>
        <v>0</v>
      </c>
      <c r="JD168" s="5">
        <f t="shared" ca="1" si="873"/>
        <v>0</v>
      </c>
      <c r="JE168" s="5"/>
      <c r="JF168" s="5">
        <f t="shared" ca="1" si="881"/>
        <v>158.77699999999999</v>
      </c>
      <c r="JG168" s="5">
        <f t="shared" ca="1" si="881"/>
        <v>8.2854899999999994</v>
      </c>
      <c r="JH168" s="5">
        <f t="shared" ca="1" si="881"/>
        <v>55.080399999999997</v>
      </c>
      <c r="JI168" s="5">
        <f t="shared" ca="1" si="881"/>
        <v>17.973299999999998</v>
      </c>
      <c r="JJ168" s="5">
        <f t="shared" ca="1" si="881"/>
        <v>0</v>
      </c>
      <c r="JK168" s="5">
        <f t="shared" ca="1" si="881"/>
        <v>0.78360099999999999</v>
      </c>
      <c r="JL168" s="5">
        <f t="shared" ca="1" si="881"/>
        <v>5.2993600000000001</v>
      </c>
      <c r="JM168" s="5">
        <f t="shared" ca="1" si="881"/>
        <v>71.354600000000005</v>
      </c>
      <c r="JN168" s="5"/>
      <c r="JO168" s="19">
        <f t="shared" ca="1" si="834"/>
        <v>34.209055111111113</v>
      </c>
      <c r="JP168" s="19">
        <f t="shared" ca="1" si="835"/>
        <v>4.0704440827893329</v>
      </c>
      <c r="JQ168" s="19">
        <f t="shared" ca="1" si="836"/>
        <v>4.808675662222222</v>
      </c>
      <c r="JR168" s="19">
        <f t="shared" ca="1" si="837"/>
        <v>1.9985676266666668</v>
      </c>
      <c r="JS168" s="19">
        <f t="shared" ca="1" si="838"/>
        <v>0</v>
      </c>
      <c r="JT168" s="19">
        <f t="shared" ca="1" si="839"/>
        <v>0.11022124799999999</v>
      </c>
      <c r="JU168" s="19">
        <f t="shared" ca="1" si="840"/>
        <v>2.9351777777777777</v>
      </c>
      <c r="JV168" s="19">
        <f t="shared" ca="1" si="841"/>
        <v>7.8787780977777775</v>
      </c>
      <c r="JW168" s="19">
        <f t="shared" ca="1" si="842"/>
        <v>12.407229991111111</v>
      </c>
      <c r="JX168" s="19">
        <f t="shared" ca="1" si="843"/>
        <v>0</v>
      </c>
      <c r="JY168" s="19">
        <f t="shared" ca="1" si="844"/>
        <v>0</v>
      </c>
    </row>
    <row r="169" spans="1:285" ht="15" customHeight="1" x14ac:dyDescent="0.25">
      <c r="A169" s="5">
        <f>IF('Old Results'!E149='New Results'!E149,'New Results'!E149,"0")</f>
        <v>22500</v>
      </c>
      <c r="B169" s="5">
        <f t="shared" si="750"/>
        <v>100</v>
      </c>
      <c r="C169" s="27">
        <f t="shared" si="748"/>
        <v>148</v>
      </c>
      <c r="D169" s="41" t="str">
        <f>'Old Results'!C149</f>
        <v>1009906-RetlStrp-HVACPSZ HeatEff</v>
      </c>
      <c r="E169" s="41" t="str">
        <f>'New Results'!C149</f>
        <v>1009906-RetlStrp-HVACPSZ HeatEff</v>
      </c>
      <c r="F169" s="5">
        <f t="shared" ca="1" si="751"/>
        <v>2933</v>
      </c>
      <c r="G169" s="5">
        <f t="shared" ca="1" si="752"/>
        <v>0</v>
      </c>
      <c r="H169" s="5">
        <f t="shared" ca="1" si="753"/>
        <v>198.90000000000146</v>
      </c>
      <c r="I169" s="5">
        <f t="shared" ca="1" si="754"/>
        <v>0</v>
      </c>
      <c r="J169" s="5">
        <f t="shared" ca="1" si="755"/>
        <v>0</v>
      </c>
      <c r="K169" s="5">
        <f t="shared" ca="1" si="756"/>
        <v>0</v>
      </c>
      <c r="L169" s="5">
        <f t="shared" ca="1" si="757"/>
        <v>0</v>
      </c>
      <c r="M169" s="5">
        <f t="shared" ca="1" si="758"/>
        <v>2734.5</v>
      </c>
      <c r="N169" s="5">
        <f t="shared" ca="1" si="759"/>
        <v>0</v>
      </c>
      <c r="O169" s="5">
        <f t="shared" ca="1" si="760"/>
        <v>0</v>
      </c>
      <c r="P169" s="5">
        <f t="shared" ca="1" si="761"/>
        <v>0</v>
      </c>
      <c r="Q169" s="5">
        <f t="shared" ca="1" si="761"/>
        <v>0</v>
      </c>
      <c r="R169" s="5">
        <f t="shared" ca="1" si="762"/>
        <v>-13.589999999999918</v>
      </c>
      <c r="S169" s="5">
        <f t="shared" ca="1" si="763"/>
        <v>-13.584000000000003</v>
      </c>
      <c r="T169" s="5">
        <f t="shared" ca="1" si="764"/>
        <v>0</v>
      </c>
      <c r="U169" s="5">
        <f t="shared" ca="1" si="765"/>
        <v>0</v>
      </c>
      <c r="V169" s="5">
        <f t="shared" ca="1" si="766"/>
        <v>0</v>
      </c>
      <c r="W169" s="5">
        <f t="shared" ca="1" si="767"/>
        <v>0</v>
      </c>
      <c r="X169" s="5">
        <f t="shared" ca="1" si="768"/>
        <v>0</v>
      </c>
      <c r="Y169" s="5">
        <f t="shared" ca="1" si="769"/>
        <v>0</v>
      </c>
      <c r="Z169" s="5">
        <f t="shared" ca="1" si="770"/>
        <v>0</v>
      </c>
      <c r="AA169" s="5">
        <f t="shared" ca="1" si="771"/>
        <v>0</v>
      </c>
      <c r="AB169" s="5">
        <f t="shared" ca="1" si="772"/>
        <v>0</v>
      </c>
      <c r="AC169" s="5">
        <f t="shared" ca="1" si="772"/>
        <v>0</v>
      </c>
      <c r="AD169" s="37">
        <f t="shared" ca="1" si="773"/>
        <v>4.0230000000000246</v>
      </c>
      <c r="AE169" s="37">
        <f t="shared" ca="1" si="774"/>
        <v>-0.12341000000000024</v>
      </c>
      <c r="AF169" s="37">
        <f t="shared" ca="1" si="775"/>
        <v>0.39130000000000109</v>
      </c>
      <c r="AG169" s="37">
        <f t="shared" ca="1" si="776"/>
        <v>0</v>
      </c>
      <c r="AH169" s="37">
        <f t="shared" ca="1" si="777"/>
        <v>0</v>
      </c>
      <c r="AI169" s="37">
        <f t="shared" ca="1" si="778"/>
        <v>0</v>
      </c>
      <c r="AJ169" s="37">
        <f t="shared" ca="1" si="779"/>
        <v>0</v>
      </c>
      <c r="AK169" s="37">
        <f t="shared" ca="1" si="780"/>
        <v>3.7554999999999978</v>
      </c>
      <c r="AL169" s="33">
        <f t="shared" ca="1" si="781"/>
        <v>38.328944</v>
      </c>
      <c r="AM169" s="33">
        <f t="shared" ca="1" si="782"/>
        <v>37.944570844444449</v>
      </c>
      <c r="AN169" s="24">
        <f t="shared" ca="1" si="783"/>
        <v>1.012985908132435E-2</v>
      </c>
      <c r="AO169" s="34">
        <f t="shared" ca="1" si="784"/>
        <v>209.36</v>
      </c>
      <c r="AP169" s="34">
        <f t="shared" ca="1" si="785"/>
        <v>205.33699999999999</v>
      </c>
      <c r="AQ169" s="45">
        <f t="shared" ca="1" si="786"/>
        <v>1.9592182607128888E-2</v>
      </c>
      <c r="AR169" s="34">
        <f t="shared" ca="1" si="629"/>
        <v>-44.6</v>
      </c>
      <c r="AS169" s="34">
        <f t="shared" ca="1" si="630"/>
        <v>-46.6</v>
      </c>
      <c r="AT169" s="47">
        <f t="shared" ca="1" si="787"/>
        <v>-4.2918454935622317E-2</v>
      </c>
      <c r="AU169" s="5"/>
      <c r="AV169" s="5">
        <f t="shared" ca="1" si="845"/>
        <v>4059</v>
      </c>
      <c r="AW169" s="5">
        <f t="shared" ca="1" si="846"/>
        <v>-0.11636999999999986</v>
      </c>
      <c r="AX169" s="5">
        <f t="shared" ca="1" si="847"/>
        <v>1255.1000000000022</v>
      </c>
      <c r="AY169" s="5">
        <f t="shared" ca="1" si="848"/>
        <v>73.100000000000364</v>
      </c>
      <c r="AZ169" s="5">
        <f t="shared" ca="1" si="849"/>
        <v>0</v>
      </c>
      <c r="BA169" s="5">
        <f t="shared" ca="1" si="850"/>
        <v>-4.2259999999999991</v>
      </c>
      <c r="BB169" s="5">
        <f t="shared" ca="1" si="851"/>
        <v>0</v>
      </c>
      <c r="BC169" s="5">
        <f t="shared" ca="1" si="852"/>
        <v>2734.5</v>
      </c>
      <c r="BD169" s="5">
        <f t="shared" ca="1" si="853"/>
        <v>0</v>
      </c>
      <c r="BE169" s="5">
        <f t="shared" ca="1" si="854"/>
        <v>0</v>
      </c>
      <c r="BF169" s="5">
        <f t="shared" ca="1" si="855"/>
        <v>0</v>
      </c>
      <c r="BG169" s="5">
        <f t="shared" ca="1" si="856"/>
        <v>0</v>
      </c>
      <c r="BH169" s="5">
        <f t="shared" ca="1" si="788"/>
        <v>-18.240000000000009</v>
      </c>
      <c r="BI169" s="5">
        <f t="shared" ca="1" si="789"/>
        <v>-18.246999999999957</v>
      </c>
      <c r="BJ169" s="5">
        <f t="shared" ca="1" si="790"/>
        <v>0</v>
      </c>
      <c r="BK169" s="5">
        <f t="shared" ca="1" si="791"/>
        <v>0</v>
      </c>
      <c r="BL169" s="5">
        <f t="shared" ca="1" si="792"/>
        <v>0</v>
      </c>
      <c r="BM169" s="5">
        <f t="shared" ca="1" si="793"/>
        <v>0</v>
      </c>
      <c r="BN169" s="5">
        <f t="shared" ca="1" si="794"/>
        <v>0</v>
      </c>
      <c r="BO169" s="5">
        <f t="shared" ca="1" si="795"/>
        <v>0</v>
      </c>
      <c r="BP169" s="5">
        <f t="shared" ca="1" si="796"/>
        <v>0</v>
      </c>
      <c r="BQ169" s="5">
        <f t="shared" ca="1" si="797"/>
        <v>0</v>
      </c>
      <c r="BR169" s="5">
        <f t="shared" ca="1" si="798"/>
        <v>0</v>
      </c>
      <c r="BS169" s="5">
        <f t="shared" ca="1" si="798"/>
        <v>0</v>
      </c>
      <c r="BT169" s="37">
        <f t="shared" ca="1" si="799"/>
        <v>5.9350000000000023</v>
      </c>
      <c r="BU169" s="37">
        <f t="shared" ca="1" si="800"/>
        <v>-0.15961999999999854</v>
      </c>
      <c r="BV169" s="37">
        <f t="shared" ca="1" si="801"/>
        <v>2.3864000000000019</v>
      </c>
      <c r="BW169" s="37">
        <f t="shared" ca="1" si="802"/>
        <v>-4.2399999999997107E-2</v>
      </c>
      <c r="BX169" s="37">
        <f t="shared" ca="1" si="803"/>
        <v>0</v>
      </c>
      <c r="BY169" s="37">
        <f t="shared" ca="1" si="804"/>
        <v>-4.3919999999999515E-3</v>
      </c>
      <c r="BZ169" s="37">
        <f t="shared" ca="1" si="805"/>
        <v>0</v>
      </c>
      <c r="CA169" s="19">
        <f t="shared" ca="1" si="806"/>
        <v>3.7554999999999978</v>
      </c>
      <c r="CB169" s="33">
        <f t="shared" ca="1" si="857"/>
        <v>34.743513244444443</v>
      </c>
      <c r="CC169" s="33">
        <f t="shared" ca="1" si="858"/>
        <v>34.209055111111113</v>
      </c>
      <c r="CD169" s="24">
        <f t="shared" ca="1" si="807"/>
        <v>1.5623294230063044E-2</v>
      </c>
      <c r="CE169" s="34">
        <f t="shared" ca="1" si="808"/>
        <v>164.71199999999999</v>
      </c>
      <c r="CF169" s="34">
        <f t="shared" ca="1" si="809"/>
        <v>158.77699999999999</v>
      </c>
      <c r="CG169" s="45">
        <f t="shared" ca="1" si="810"/>
        <v>3.73794693186041E-2</v>
      </c>
      <c r="CH169" s="5"/>
      <c r="CJ169" s="5">
        <f t="shared" ca="1" si="874"/>
        <v>58</v>
      </c>
      <c r="CK169" s="5">
        <f t="shared" ca="1" si="875"/>
        <v>54</v>
      </c>
      <c r="CL169" s="63">
        <f t="shared" ca="1" si="811"/>
        <v>6.8965517241379337E-2</v>
      </c>
      <c r="CO169" s="5">
        <f t="shared" ca="1" si="876"/>
        <v>220270</v>
      </c>
      <c r="CP169" s="5">
        <f t="shared" ca="1" si="876"/>
        <v>0</v>
      </c>
      <c r="CQ169" s="5">
        <f t="shared" ca="1" si="876"/>
        <v>19118.400000000001</v>
      </c>
      <c r="CR169" s="5">
        <f t="shared" ca="1" si="876"/>
        <v>64644.1</v>
      </c>
      <c r="CS169" s="5">
        <f t="shared" ca="1" si="876"/>
        <v>0</v>
      </c>
      <c r="CT169" s="5">
        <f t="shared" ca="1" si="876"/>
        <v>0</v>
      </c>
      <c r="CU169" s="5">
        <f t="shared" ca="1" si="876"/>
        <v>0</v>
      </c>
      <c r="CV169" s="5">
        <f t="shared" ca="1" si="876"/>
        <v>54690.1</v>
      </c>
      <c r="CW169" s="5">
        <f t="shared" ca="1" si="876"/>
        <v>81817.899999999994</v>
      </c>
      <c r="CX169" s="5">
        <f t="shared" ca="1" si="876"/>
        <v>0</v>
      </c>
      <c r="CY169" s="5">
        <f t="shared" ca="1" si="876"/>
        <v>0</v>
      </c>
      <c r="CZ169" s="5">
        <f t="shared" ca="1" si="876"/>
        <v>0</v>
      </c>
      <c r="DA169" s="5"/>
      <c r="DB169" s="5">
        <f t="shared" ca="1" si="877"/>
        <v>1108.4000000000001</v>
      </c>
      <c r="DC169" s="5">
        <f t="shared" ca="1" si="877"/>
        <v>431.137</v>
      </c>
      <c r="DD169" s="5">
        <f t="shared" ca="1" si="877"/>
        <v>0</v>
      </c>
      <c r="DE169" s="5">
        <f t="shared" ca="1" si="877"/>
        <v>0</v>
      </c>
      <c r="DF169" s="5">
        <f t="shared" ca="1" si="877"/>
        <v>0</v>
      </c>
      <c r="DG169" s="5">
        <f t="shared" ca="1" si="877"/>
        <v>0</v>
      </c>
      <c r="DH169" s="5">
        <f t="shared" ca="1" si="877"/>
        <v>677.26599999999996</v>
      </c>
      <c r="DI169" s="5">
        <f t="shared" ca="1" si="877"/>
        <v>0</v>
      </c>
      <c r="DJ169" s="5">
        <f t="shared" ca="1" si="877"/>
        <v>0</v>
      </c>
      <c r="DK169" s="5">
        <f t="shared" ca="1" si="877"/>
        <v>0</v>
      </c>
      <c r="DL169" s="5">
        <f t="shared" ca="1" si="877"/>
        <v>0</v>
      </c>
      <c r="DM169" s="5">
        <f t="shared" ca="1" si="877"/>
        <v>0</v>
      </c>
      <c r="DN169" s="5"/>
      <c r="DO169" s="5">
        <f t="shared" ca="1" si="882"/>
        <v>209.36</v>
      </c>
      <c r="DP169" s="5">
        <f t="shared" ca="1" si="882"/>
        <v>3.8782999999999999</v>
      </c>
      <c r="DQ169" s="5">
        <f t="shared" ca="1" si="882"/>
        <v>40.476500000000001</v>
      </c>
      <c r="DR169" s="5">
        <f t="shared" ca="1" si="882"/>
        <v>84.460599999999999</v>
      </c>
      <c r="DS169" s="5">
        <f t="shared" ca="1" si="882"/>
        <v>0</v>
      </c>
      <c r="DT169" s="5">
        <f t="shared" ca="1" si="882"/>
        <v>0</v>
      </c>
      <c r="DU169" s="5">
        <f t="shared" ca="1" si="882"/>
        <v>5.4345800000000004</v>
      </c>
      <c r="DV169" s="5">
        <f t="shared" ca="1" si="882"/>
        <v>75.110100000000003</v>
      </c>
      <c r="DW169" s="5"/>
      <c r="DX169" s="19">
        <f t="shared" ca="1" si="812"/>
        <v>38.328944</v>
      </c>
      <c r="DY169" s="19">
        <f t="shared" ca="1" si="813"/>
        <v>1.9161644444444443</v>
      </c>
      <c r="DZ169" s="19">
        <f t="shared" ca="1" si="814"/>
        <v>2.8991991466666667</v>
      </c>
      <c r="EA169" s="19">
        <f t="shared" ca="1" si="815"/>
        <v>9.8029186311111118</v>
      </c>
      <c r="EB169" s="19">
        <f t="shared" ca="1" si="816"/>
        <v>0</v>
      </c>
      <c r="EC169" s="19">
        <f t="shared" ca="1" si="817"/>
        <v>0</v>
      </c>
      <c r="ED169" s="19">
        <f t="shared" ca="1" si="818"/>
        <v>3.0100711111111109</v>
      </c>
      <c r="EE169" s="19">
        <f t="shared" ca="1" si="819"/>
        <v>8.2934498311111113</v>
      </c>
      <c r="EF169" s="19">
        <f t="shared" ca="1" si="820"/>
        <v>12.407229991111111</v>
      </c>
      <c r="EG169" s="19">
        <f t="shared" ca="1" si="821"/>
        <v>0</v>
      </c>
      <c r="EH169" s="19">
        <f t="shared" ca="1" si="822"/>
        <v>0</v>
      </c>
      <c r="EI169" s="5"/>
      <c r="EJ169" s="5"/>
      <c r="EK169" s="5"/>
      <c r="EL169" s="5">
        <f t="shared" ca="1" si="859"/>
        <v>217337</v>
      </c>
      <c r="EM169" s="5">
        <f t="shared" ca="1" si="859"/>
        <v>0</v>
      </c>
      <c r="EN169" s="5">
        <f t="shared" ca="1" si="859"/>
        <v>18919.5</v>
      </c>
      <c r="EO169" s="5">
        <f t="shared" ca="1" si="859"/>
        <v>64644.1</v>
      </c>
      <c r="EP169" s="5">
        <f t="shared" ca="1" si="859"/>
        <v>0</v>
      </c>
      <c r="EQ169" s="5">
        <f t="shared" ca="1" si="859"/>
        <v>0</v>
      </c>
      <c r="ER169" s="5">
        <f t="shared" ca="1" si="859"/>
        <v>0</v>
      </c>
      <c r="ES169" s="5">
        <f t="shared" ca="1" si="859"/>
        <v>51955.6</v>
      </c>
      <c r="ET169" s="5">
        <f t="shared" ca="1" si="859"/>
        <v>81817.899999999994</v>
      </c>
      <c r="EU169" s="5">
        <f t="shared" ca="1" si="859"/>
        <v>0</v>
      </c>
      <c r="EV169" s="5">
        <f t="shared" ca="1" si="859"/>
        <v>0</v>
      </c>
      <c r="EW169" s="5">
        <f t="shared" ca="1" si="859"/>
        <v>0</v>
      </c>
      <c r="EX169" s="5"/>
      <c r="EY169" s="5">
        <f t="shared" ca="1" si="860"/>
        <v>1121.99</v>
      </c>
      <c r="EZ169" s="5">
        <f t="shared" ca="1" si="860"/>
        <v>444.721</v>
      </c>
      <c r="FA169" s="5">
        <f t="shared" ca="1" si="860"/>
        <v>0</v>
      </c>
      <c r="FB169" s="5">
        <f t="shared" ca="1" si="860"/>
        <v>0</v>
      </c>
      <c r="FC169" s="5">
        <f t="shared" ca="1" si="860"/>
        <v>0</v>
      </c>
      <c r="FD169" s="5">
        <f t="shared" ca="1" si="860"/>
        <v>0</v>
      </c>
      <c r="FE169" s="5">
        <f t="shared" ca="1" si="860"/>
        <v>677.26599999999996</v>
      </c>
      <c r="FF169" s="5">
        <f t="shared" ca="1" si="860"/>
        <v>0</v>
      </c>
      <c r="FG169" s="5">
        <f t="shared" ca="1" si="860"/>
        <v>0</v>
      </c>
      <c r="FH169" s="5">
        <f t="shared" ca="1" si="860"/>
        <v>0</v>
      </c>
      <c r="FI169" s="5">
        <f t="shared" ca="1" si="860"/>
        <v>0</v>
      </c>
      <c r="FJ169" s="5">
        <f t="shared" ca="1" si="860"/>
        <v>0</v>
      </c>
      <c r="FK169" s="5"/>
      <c r="FL169" s="5">
        <f t="shared" ca="1" si="878"/>
        <v>205.33699999999999</v>
      </c>
      <c r="FM169" s="5">
        <f t="shared" ca="1" si="878"/>
        <v>4.0017100000000001</v>
      </c>
      <c r="FN169" s="5">
        <f t="shared" ca="1" si="878"/>
        <v>40.0852</v>
      </c>
      <c r="FO169" s="5">
        <f t="shared" ca="1" si="878"/>
        <v>84.460599999999999</v>
      </c>
      <c r="FP169" s="5">
        <f t="shared" ca="1" si="878"/>
        <v>0</v>
      </c>
      <c r="FQ169" s="5">
        <f t="shared" ca="1" si="878"/>
        <v>0</v>
      </c>
      <c r="FR169" s="5">
        <f t="shared" ca="1" si="878"/>
        <v>5.4345800000000004</v>
      </c>
      <c r="FS169" s="5">
        <f t="shared" ca="1" si="878"/>
        <v>71.354600000000005</v>
      </c>
      <c r="FT169" s="5"/>
      <c r="FU169" s="19">
        <f t="shared" ca="1" si="823"/>
        <v>37.944570844444449</v>
      </c>
      <c r="FV169" s="19">
        <f t="shared" ca="1" si="824"/>
        <v>1.9765377777777777</v>
      </c>
      <c r="FW169" s="19">
        <f t="shared" ca="1" si="825"/>
        <v>2.8690370666666665</v>
      </c>
      <c r="FX169" s="19">
        <f t="shared" ca="1" si="826"/>
        <v>9.8029186311111118</v>
      </c>
      <c r="FY169" s="19">
        <f t="shared" ca="1" si="827"/>
        <v>0</v>
      </c>
      <c r="FZ169" s="19">
        <f t="shared" ca="1" si="828"/>
        <v>0</v>
      </c>
      <c r="GA169" s="19">
        <f t="shared" ca="1" si="829"/>
        <v>3.0100711111111109</v>
      </c>
      <c r="GB169" s="19">
        <f t="shared" ca="1" si="830"/>
        <v>7.8787780977777775</v>
      </c>
      <c r="GC169" s="19">
        <f t="shared" ca="1" si="831"/>
        <v>12.407229991111111</v>
      </c>
      <c r="GD169" s="19">
        <f t="shared" ca="1" si="832"/>
        <v>0</v>
      </c>
      <c r="GE169" s="19">
        <f t="shared" ca="1" si="833"/>
        <v>0</v>
      </c>
      <c r="GF169" s="5"/>
      <c r="GG169" s="5"/>
      <c r="GH169" s="5"/>
      <c r="GI169" s="5">
        <f t="shared" ca="1" si="879"/>
        <v>183454</v>
      </c>
      <c r="GJ169" s="5">
        <f t="shared" ca="1" si="879"/>
        <v>5.2153600000000004</v>
      </c>
      <c r="GK169" s="5">
        <f t="shared" ca="1" si="879"/>
        <v>32965.300000000003</v>
      </c>
      <c r="GL169" s="5">
        <f t="shared" ca="1" si="879"/>
        <v>13252.4</v>
      </c>
      <c r="GM169" s="5">
        <f t="shared" ca="1" si="879"/>
        <v>0</v>
      </c>
      <c r="GN169" s="5">
        <f t="shared" ca="1" si="879"/>
        <v>722.61400000000003</v>
      </c>
      <c r="GO169" s="5">
        <f t="shared" ca="1" si="879"/>
        <v>0</v>
      </c>
      <c r="GP169" s="5">
        <f t="shared" ca="1" si="879"/>
        <v>54690.1</v>
      </c>
      <c r="GQ169" s="5">
        <f t="shared" ca="1" si="879"/>
        <v>81817.899999999994</v>
      </c>
      <c r="GR169" s="5">
        <f t="shared" ca="1" si="879"/>
        <v>0</v>
      </c>
      <c r="GS169" s="5">
        <f t="shared" ca="1" si="879"/>
        <v>0</v>
      </c>
      <c r="GT169" s="5">
        <f t="shared" ca="1" si="879"/>
        <v>0</v>
      </c>
      <c r="GU169" s="5"/>
      <c r="GV169" s="5">
        <f t="shared" ca="1" si="880"/>
        <v>1557.84</v>
      </c>
      <c r="GW169" s="5">
        <f t="shared" ca="1" si="880"/>
        <v>897.42100000000005</v>
      </c>
      <c r="GX169" s="5">
        <f t="shared" ca="1" si="880"/>
        <v>0</v>
      </c>
      <c r="GY169" s="5">
        <f t="shared" ca="1" si="880"/>
        <v>0</v>
      </c>
      <c r="GZ169" s="5">
        <f t="shared" ca="1" si="880"/>
        <v>0</v>
      </c>
      <c r="HA169" s="5">
        <f t="shared" ca="1" si="880"/>
        <v>0</v>
      </c>
      <c r="HB169" s="5">
        <f t="shared" ca="1" si="880"/>
        <v>660.41499999999996</v>
      </c>
      <c r="HC169" s="5">
        <f t="shared" ca="1" si="880"/>
        <v>0</v>
      </c>
      <c r="HD169" s="5">
        <f t="shared" ca="1" si="880"/>
        <v>0</v>
      </c>
      <c r="HE169" s="5">
        <f t="shared" ca="1" si="880"/>
        <v>0</v>
      </c>
      <c r="HF169" s="5">
        <f t="shared" ca="1" si="880"/>
        <v>0</v>
      </c>
      <c r="HG169" s="5">
        <f t="shared" ca="1" si="880"/>
        <v>0</v>
      </c>
      <c r="HH169" s="5"/>
      <c r="HI169" s="5">
        <f t="shared" ca="1" si="883"/>
        <v>164.71199999999999</v>
      </c>
      <c r="HJ169" s="5">
        <f t="shared" ca="1" si="883"/>
        <v>8.1258700000000008</v>
      </c>
      <c r="HK169" s="5">
        <f t="shared" ca="1" si="883"/>
        <v>57.466799999999999</v>
      </c>
      <c r="HL169" s="5">
        <f t="shared" ca="1" si="883"/>
        <v>17.930900000000001</v>
      </c>
      <c r="HM169" s="5">
        <f t="shared" ca="1" si="883"/>
        <v>0</v>
      </c>
      <c r="HN169" s="5">
        <f t="shared" ca="1" si="883"/>
        <v>0.77920900000000004</v>
      </c>
      <c r="HO169" s="5">
        <f t="shared" ca="1" si="883"/>
        <v>5.2993600000000001</v>
      </c>
      <c r="HP169" s="5">
        <f t="shared" ca="1" si="883"/>
        <v>75.110100000000003</v>
      </c>
      <c r="HQ169" s="5"/>
      <c r="HR169" s="19">
        <f t="shared" ca="1" si="861"/>
        <v>34.743513244444443</v>
      </c>
      <c r="HS169" s="19">
        <f t="shared" ca="1" si="862"/>
        <v>3.989328658147556</v>
      </c>
      <c r="HT169" s="19">
        <f t="shared" ca="1" si="863"/>
        <v>4.9990046044444449</v>
      </c>
      <c r="HU169" s="19">
        <f t="shared" ca="1" si="864"/>
        <v>2.0096528355555554</v>
      </c>
      <c r="HV169" s="19">
        <f t="shared" ca="1" si="865"/>
        <v>0</v>
      </c>
      <c r="HW169" s="19">
        <f t="shared" ca="1" si="866"/>
        <v>0.10958039857777779</v>
      </c>
      <c r="HX169" s="19">
        <f t="shared" ca="1" si="867"/>
        <v>2.9351777777777777</v>
      </c>
      <c r="HY169" s="19">
        <f t="shared" ca="1" si="868"/>
        <v>8.2934498311111113</v>
      </c>
      <c r="HZ169" s="19">
        <f t="shared" ca="1" si="869"/>
        <v>12.407229991111111</v>
      </c>
      <c r="IA169" s="19">
        <f t="shared" ca="1" si="870"/>
        <v>0</v>
      </c>
      <c r="IB169" s="19">
        <f t="shared" ca="1" si="871"/>
        <v>0</v>
      </c>
      <c r="IC169" s="5"/>
      <c r="ID169" s="5"/>
      <c r="IE169" s="5"/>
      <c r="IF169" s="5">
        <f t="shared" ca="1" si="872"/>
        <v>179395</v>
      </c>
      <c r="IG169" s="5">
        <f t="shared" ca="1" si="872"/>
        <v>5.3317300000000003</v>
      </c>
      <c r="IH169" s="5">
        <f t="shared" ca="1" si="872"/>
        <v>31710.2</v>
      </c>
      <c r="II169" s="5">
        <f t="shared" ca="1" si="872"/>
        <v>13179.3</v>
      </c>
      <c r="IJ169" s="5">
        <f t="shared" ca="1" si="872"/>
        <v>0</v>
      </c>
      <c r="IK169" s="5">
        <f t="shared" ca="1" si="872"/>
        <v>726.84</v>
      </c>
      <c r="IL169" s="5">
        <f t="shared" ca="1" si="872"/>
        <v>0</v>
      </c>
      <c r="IM169" s="5">
        <f t="shared" ca="1" si="872"/>
        <v>51955.6</v>
      </c>
      <c r="IN169" s="5">
        <f t="shared" ca="1" si="872"/>
        <v>81817.899999999994</v>
      </c>
      <c r="IO169" s="5">
        <f t="shared" ca="1" si="872"/>
        <v>0</v>
      </c>
      <c r="IP169" s="5">
        <f t="shared" ca="1" si="872"/>
        <v>0</v>
      </c>
      <c r="IQ169" s="5">
        <f t="shared" ca="1" si="872"/>
        <v>0</v>
      </c>
      <c r="IR169" s="5"/>
      <c r="IS169" s="5">
        <f t="shared" ca="1" si="873"/>
        <v>1576.08</v>
      </c>
      <c r="IT169" s="5">
        <f t="shared" ca="1" si="873"/>
        <v>915.66800000000001</v>
      </c>
      <c r="IU169" s="5">
        <f t="shared" ca="1" si="873"/>
        <v>0</v>
      </c>
      <c r="IV169" s="5">
        <f t="shared" ca="1" si="873"/>
        <v>0</v>
      </c>
      <c r="IW169" s="5">
        <f t="shared" ca="1" si="873"/>
        <v>0</v>
      </c>
      <c r="IX169" s="5">
        <f t="shared" ca="1" si="873"/>
        <v>0</v>
      </c>
      <c r="IY169" s="5">
        <f t="shared" ca="1" si="873"/>
        <v>660.41499999999996</v>
      </c>
      <c r="IZ169" s="5">
        <f t="shared" ca="1" si="873"/>
        <v>0</v>
      </c>
      <c r="JA169" s="5">
        <f t="shared" ca="1" si="873"/>
        <v>0</v>
      </c>
      <c r="JB169" s="5">
        <f t="shared" ca="1" si="873"/>
        <v>0</v>
      </c>
      <c r="JC169" s="5">
        <f t="shared" ca="1" si="873"/>
        <v>0</v>
      </c>
      <c r="JD169" s="5">
        <f t="shared" ca="1" si="873"/>
        <v>0</v>
      </c>
      <c r="JE169" s="5"/>
      <c r="JF169" s="5">
        <f t="shared" ca="1" si="881"/>
        <v>158.77699999999999</v>
      </c>
      <c r="JG169" s="5">
        <f t="shared" ca="1" si="881"/>
        <v>8.2854899999999994</v>
      </c>
      <c r="JH169" s="5">
        <f t="shared" ca="1" si="881"/>
        <v>55.080399999999997</v>
      </c>
      <c r="JI169" s="5">
        <f t="shared" ca="1" si="881"/>
        <v>17.973299999999998</v>
      </c>
      <c r="JJ169" s="5">
        <f t="shared" ca="1" si="881"/>
        <v>0</v>
      </c>
      <c r="JK169" s="5">
        <f t="shared" ca="1" si="881"/>
        <v>0.78360099999999999</v>
      </c>
      <c r="JL169" s="5">
        <f t="shared" ca="1" si="881"/>
        <v>5.2993600000000001</v>
      </c>
      <c r="JM169" s="5">
        <f t="shared" ca="1" si="881"/>
        <v>71.354600000000005</v>
      </c>
      <c r="JN169" s="5"/>
      <c r="JO169" s="19">
        <f t="shared" ca="1" si="834"/>
        <v>34.209055111111113</v>
      </c>
      <c r="JP169" s="19">
        <f t="shared" ca="1" si="835"/>
        <v>4.0704440827893329</v>
      </c>
      <c r="JQ169" s="19">
        <f t="shared" ca="1" si="836"/>
        <v>4.808675662222222</v>
      </c>
      <c r="JR169" s="19">
        <f t="shared" ca="1" si="837"/>
        <v>1.9985676266666668</v>
      </c>
      <c r="JS169" s="19">
        <f t="shared" ca="1" si="838"/>
        <v>0</v>
      </c>
      <c r="JT169" s="19">
        <f t="shared" ca="1" si="839"/>
        <v>0.11022124799999999</v>
      </c>
      <c r="JU169" s="19">
        <f t="shared" ca="1" si="840"/>
        <v>2.9351777777777777</v>
      </c>
      <c r="JV169" s="19">
        <f t="shared" ca="1" si="841"/>
        <v>7.8787780977777775</v>
      </c>
      <c r="JW169" s="19">
        <f t="shared" ca="1" si="842"/>
        <v>12.407229991111111</v>
      </c>
      <c r="JX169" s="19">
        <f t="shared" ca="1" si="843"/>
        <v>0</v>
      </c>
      <c r="JY169" s="19">
        <f t="shared" ca="1" si="844"/>
        <v>0</v>
      </c>
    </row>
    <row r="170" spans="1:285" ht="15" customHeight="1" x14ac:dyDescent="0.25">
      <c r="A170" s="5">
        <f>IF('Old Results'!E150='New Results'!E150,'New Results'!E150,"0")</f>
        <v>22500</v>
      </c>
      <c r="B170" s="5">
        <f t="shared" si="750"/>
        <v>100</v>
      </c>
      <c r="C170" s="27">
        <f t="shared" si="748"/>
        <v>149</v>
      </c>
      <c r="D170" s="41" t="str">
        <f>'Old Results'!C150</f>
        <v>1010006-RetlStrp-HVACPSZ EconomizerControl</v>
      </c>
      <c r="E170" s="41" t="str">
        <f>'New Results'!C150</f>
        <v>1010006-RetlStrp-HVACPSZ EconomizerControl</v>
      </c>
      <c r="F170" s="5">
        <f t="shared" ca="1" si="751"/>
        <v>3141</v>
      </c>
      <c r="G170" s="5">
        <f t="shared" ca="1" si="752"/>
        <v>0</v>
      </c>
      <c r="H170" s="5">
        <f t="shared" ca="1" si="753"/>
        <v>406.79999999999927</v>
      </c>
      <c r="I170" s="5">
        <f t="shared" ca="1" si="754"/>
        <v>0</v>
      </c>
      <c r="J170" s="5">
        <f t="shared" ca="1" si="755"/>
        <v>0</v>
      </c>
      <c r="K170" s="5">
        <f t="shared" ca="1" si="756"/>
        <v>0</v>
      </c>
      <c r="L170" s="5">
        <f t="shared" ca="1" si="757"/>
        <v>0</v>
      </c>
      <c r="M170" s="5">
        <f t="shared" ca="1" si="758"/>
        <v>2734.5</v>
      </c>
      <c r="N170" s="5">
        <f t="shared" ca="1" si="759"/>
        <v>0</v>
      </c>
      <c r="O170" s="5">
        <f t="shared" ca="1" si="760"/>
        <v>0</v>
      </c>
      <c r="P170" s="5">
        <f t="shared" ca="1" si="761"/>
        <v>0</v>
      </c>
      <c r="Q170" s="5">
        <f t="shared" ca="1" si="761"/>
        <v>0</v>
      </c>
      <c r="R170" s="5">
        <f t="shared" ca="1" si="762"/>
        <v>-12.400000000000091</v>
      </c>
      <c r="S170" s="5">
        <f t="shared" ca="1" si="763"/>
        <v>-12.399000000000001</v>
      </c>
      <c r="T170" s="5">
        <f t="shared" ca="1" si="764"/>
        <v>0</v>
      </c>
      <c r="U170" s="5">
        <f t="shared" ca="1" si="765"/>
        <v>0</v>
      </c>
      <c r="V170" s="5">
        <f t="shared" ca="1" si="766"/>
        <v>0</v>
      </c>
      <c r="W170" s="5">
        <f t="shared" ca="1" si="767"/>
        <v>0</v>
      </c>
      <c r="X170" s="5">
        <f t="shared" ca="1" si="768"/>
        <v>0</v>
      </c>
      <c r="Y170" s="5">
        <f t="shared" ca="1" si="769"/>
        <v>0</v>
      </c>
      <c r="Z170" s="5">
        <f t="shared" ca="1" si="770"/>
        <v>0</v>
      </c>
      <c r="AA170" s="5">
        <f t="shared" ca="1" si="771"/>
        <v>0</v>
      </c>
      <c r="AB170" s="5">
        <f t="shared" ca="1" si="772"/>
        <v>0</v>
      </c>
      <c r="AC170" s="5">
        <f t="shared" ca="1" si="772"/>
        <v>0</v>
      </c>
      <c r="AD170" s="37">
        <f t="shared" ca="1" si="773"/>
        <v>4.2639999999999816</v>
      </c>
      <c r="AE170" s="37">
        <f t="shared" ca="1" si="774"/>
        <v>-0.11326999999999998</v>
      </c>
      <c r="AF170" s="37">
        <f t="shared" ca="1" si="775"/>
        <v>0.62159999999999371</v>
      </c>
      <c r="AG170" s="37">
        <f t="shared" ca="1" si="776"/>
        <v>0</v>
      </c>
      <c r="AH170" s="37">
        <f t="shared" ca="1" si="777"/>
        <v>0</v>
      </c>
      <c r="AI170" s="37">
        <f t="shared" ca="1" si="778"/>
        <v>0</v>
      </c>
      <c r="AJ170" s="37">
        <f t="shared" ca="1" si="779"/>
        <v>0</v>
      </c>
      <c r="AK170" s="37">
        <f t="shared" ca="1" si="780"/>
        <v>3.7554999999999978</v>
      </c>
      <c r="AL170" s="33">
        <f t="shared" ca="1" si="781"/>
        <v>39.516351466666663</v>
      </c>
      <c r="AM170" s="33">
        <f t="shared" ca="1" si="782"/>
        <v>39.095147377777778</v>
      </c>
      <c r="AN170" s="24">
        <f t="shared" ca="1" si="783"/>
        <v>1.0773820208906625E-2</v>
      </c>
      <c r="AO170" s="34">
        <f t="shared" ca="1" si="784"/>
        <v>220.75399999999999</v>
      </c>
      <c r="AP170" s="34">
        <f t="shared" ca="1" si="785"/>
        <v>216.49</v>
      </c>
      <c r="AQ170" s="45">
        <f t="shared" ca="1" si="786"/>
        <v>1.9696059864196876E-2</v>
      </c>
      <c r="AR170" s="34">
        <f t="shared" ca="1" si="629"/>
        <v>-56</v>
      </c>
      <c r="AS170" s="34">
        <f t="shared" ca="1" si="630"/>
        <v>-57.7</v>
      </c>
      <c r="AT170" s="47">
        <f t="shared" ca="1" si="787"/>
        <v>-2.9462738301559838E-2</v>
      </c>
      <c r="AU170" s="5"/>
      <c r="AV170" s="5">
        <f t="shared" ca="1" si="845"/>
        <v>4059</v>
      </c>
      <c r="AW170" s="5">
        <f t="shared" ca="1" si="846"/>
        <v>-0.11636999999999986</v>
      </c>
      <c r="AX170" s="5">
        <f t="shared" ca="1" si="847"/>
        <v>1255.1000000000022</v>
      </c>
      <c r="AY170" s="5">
        <f t="shared" ca="1" si="848"/>
        <v>73.100000000000364</v>
      </c>
      <c r="AZ170" s="5">
        <f t="shared" ca="1" si="849"/>
        <v>0</v>
      </c>
      <c r="BA170" s="5">
        <f t="shared" ca="1" si="850"/>
        <v>-4.2259999999999991</v>
      </c>
      <c r="BB170" s="5">
        <f t="shared" ca="1" si="851"/>
        <v>0</v>
      </c>
      <c r="BC170" s="5">
        <f t="shared" ca="1" si="852"/>
        <v>2734.5</v>
      </c>
      <c r="BD170" s="5">
        <f t="shared" ca="1" si="853"/>
        <v>0</v>
      </c>
      <c r="BE170" s="5">
        <f t="shared" ca="1" si="854"/>
        <v>0</v>
      </c>
      <c r="BF170" s="5">
        <f t="shared" ca="1" si="855"/>
        <v>0</v>
      </c>
      <c r="BG170" s="5">
        <f t="shared" ca="1" si="856"/>
        <v>0</v>
      </c>
      <c r="BH170" s="5">
        <f t="shared" ca="1" si="788"/>
        <v>-18.240000000000009</v>
      </c>
      <c r="BI170" s="5">
        <f t="shared" ca="1" si="789"/>
        <v>-18.246999999999957</v>
      </c>
      <c r="BJ170" s="5">
        <f t="shared" ca="1" si="790"/>
        <v>0</v>
      </c>
      <c r="BK170" s="5">
        <f t="shared" ca="1" si="791"/>
        <v>0</v>
      </c>
      <c r="BL170" s="5">
        <f t="shared" ca="1" si="792"/>
        <v>0</v>
      </c>
      <c r="BM170" s="5">
        <f t="shared" ca="1" si="793"/>
        <v>0</v>
      </c>
      <c r="BN170" s="5">
        <f t="shared" ca="1" si="794"/>
        <v>0</v>
      </c>
      <c r="BO170" s="5">
        <f t="shared" ca="1" si="795"/>
        <v>0</v>
      </c>
      <c r="BP170" s="5">
        <f t="shared" ca="1" si="796"/>
        <v>0</v>
      </c>
      <c r="BQ170" s="5">
        <f t="shared" ca="1" si="797"/>
        <v>0</v>
      </c>
      <c r="BR170" s="5">
        <f t="shared" ca="1" si="798"/>
        <v>0</v>
      </c>
      <c r="BS170" s="5">
        <f t="shared" ca="1" si="798"/>
        <v>0</v>
      </c>
      <c r="BT170" s="37">
        <f t="shared" ca="1" si="799"/>
        <v>5.9350000000000023</v>
      </c>
      <c r="BU170" s="37">
        <f t="shared" ca="1" si="800"/>
        <v>-0.15961999999999854</v>
      </c>
      <c r="BV170" s="37">
        <f t="shared" ca="1" si="801"/>
        <v>2.3864000000000019</v>
      </c>
      <c r="BW170" s="37">
        <f t="shared" ca="1" si="802"/>
        <v>-4.2399999999997107E-2</v>
      </c>
      <c r="BX170" s="37">
        <f t="shared" ca="1" si="803"/>
        <v>0</v>
      </c>
      <c r="BY170" s="37">
        <f t="shared" ca="1" si="804"/>
        <v>-4.3919999999999515E-3</v>
      </c>
      <c r="BZ170" s="37">
        <f t="shared" ca="1" si="805"/>
        <v>0</v>
      </c>
      <c r="CA170" s="19">
        <f t="shared" ca="1" si="806"/>
        <v>3.7554999999999978</v>
      </c>
      <c r="CB170" s="33">
        <f t="shared" ca="1" si="857"/>
        <v>34.743513244444443</v>
      </c>
      <c r="CC170" s="33">
        <f t="shared" ca="1" si="858"/>
        <v>34.209055111111113</v>
      </c>
      <c r="CD170" s="24">
        <f t="shared" ca="1" si="807"/>
        <v>1.5623294230063044E-2</v>
      </c>
      <c r="CE170" s="34">
        <f t="shared" ca="1" si="808"/>
        <v>164.71199999999999</v>
      </c>
      <c r="CF170" s="34">
        <f t="shared" ca="1" si="809"/>
        <v>158.77699999999999</v>
      </c>
      <c r="CG170" s="45">
        <f t="shared" ca="1" si="810"/>
        <v>3.73794693186041E-2</v>
      </c>
      <c r="CH170" s="5"/>
      <c r="CJ170" s="5">
        <f t="shared" ca="1" si="874"/>
        <v>59</v>
      </c>
      <c r="CK170" s="5">
        <f t="shared" ca="1" si="875"/>
        <v>55</v>
      </c>
      <c r="CL170" s="63">
        <f t="shared" ca="1" si="811"/>
        <v>6.7796610169491567E-2</v>
      </c>
      <c r="CO170" s="5">
        <f t="shared" ca="1" si="876"/>
        <v>230109</v>
      </c>
      <c r="CP170" s="5">
        <f t="shared" ca="1" si="876"/>
        <v>0</v>
      </c>
      <c r="CQ170" s="5">
        <f t="shared" ca="1" si="876"/>
        <v>28957.3</v>
      </c>
      <c r="CR170" s="5">
        <f t="shared" ca="1" si="876"/>
        <v>64644.1</v>
      </c>
      <c r="CS170" s="5">
        <f t="shared" ca="1" si="876"/>
        <v>0</v>
      </c>
      <c r="CT170" s="5">
        <f t="shared" ca="1" si="876"/>
        <v>0</v>
      </c>
      <c r="CU170" s="5">
        <f t="shared" ca="1" si="876"/>
        <v>0</v>
      </c>
      <c r="CV170" s="5">
        <f t="shared" ca="1" si="876"/>
        <v>54690.1</v>
      </c>
      <c r="CW170" s="5">
        <f t="shared" ca="1" si="876"/>
        <v>81817.899999999994</v>
      </c>
      <c r="CX170" s="5">
        <f t="shared" ca="1" si="876"/>
        <v>0</v>
      </c>
      <c r="CY170" s="5">
        <f t="shared" ca="1" si="876"/>
        <v>0</v>
      </c>
      <c r="CZ170" s="5">
        <f t="shared" ca="1" si="876"/>
        <v>0</v>
      </c>
      <c r="DA170" s="5"/>
      <c r="DB170" s="5">
        <f t="shared" ca="1" si="877"/>
        <v>1039.8599999999999</v>
      </c>
      <c r="DC170" s="5">
        <f t="shared" ca="1" si="877"/>
        <v>362.59800000000001</v>
      </c>
      <c r="DD170" s="5">
        <f t="shared" ca="1" si="877"/>
        <v>0</v>
      </c>
      <c r="DE170" s="5">
        <f t="shared" ca="1" si="877"/>
        <v>0</v>
      </c>
      <c r="DF170" s="5">
        <f t="shared" ca="1" si="877"/>
        <v>0</v>
      </c>
      <c r="DG170" s="5">
        <f t="shared" ca="1" si="877"/>
        <v>0</v>
      </c>
      <c r="DH170" s="5">
        <f t="shared" ca="1" si="877"/>
        <v>677.26599999999996</v>
      </c>
      <c r="DI170" s="5">
        <f t="shared" ca="1" si="877"/>
        <v>0</v>
      </c>
      <c r="DJ170" s="5">
        <f t="shared" ca="1" si="877"/>
        <v>0</v>
      </c>
      <c r="DK170" s="5">
        <f t="shared" ca="1" si="877"/>
        <v>0</v>
      </c>
      <c r="DL170" s="5">
        <f t="shared" ca="1" si="877"/>
        <v>0</v>
      </c>
      <c r="DM170" s="5">
        <f t="shared" ca="1" si="877"/>
        <v>0</v>
      </c>
      <c r="DN170" s="5"/>
      <c r="DO170" s="5">
        <f t="shared" ca="1" si="882"/>
        <v>220.75399999999999</v>
      </c>
      <c r="DP170" s="5">
        <f t="shared" ca="1" si="882"/>
        <v>3.2411799999999999</v>
      </c>
      <c r="DQ170" s="5">
        <f t="shared" ca="1" si="882"/>
        <v>52.507399999999997</v>
      </c>
      <c r="DR170" s="5">
        <f t="shared" ca="1" si="882"/>
        <v>84.460599999999999</v>
      </c>
      <c r="DS170" s="5">
        <f t="shared" ca="1" si="882"/>
        <v>0</v>
      </c>
      <c r="DT170" s="5">
        <f t="shared" ca="1" si="882"/>
        <v>0</v>
      </c>
      <c r="DU170" s="5">
        <f t="shared" ca="1" si="882"/>
        <v>5.4345699999999999</v>
      </c>
      <c r="DV170" s="5">
        <f t="shared" ca="1" si="882"/>
        <v>75.110100000000003</v>
      </c>
      <c r="DW170" s="5"/>
      <c r="DX170" s="19">
        <f t="shared" ca="1" si="812"/>
        <v>39.516351466666663</v>
      </c>
      <c r="DY170" s="19">
        <f t="shared" ca="1" si="813"/>
        <v>1.6115466666666669</v>
      </c>
      <c r="DZ170" s="19">
        <f t="shared" ca="1" si="814"/>
        <v>4.3912136711111112</v>
      </c>
      <c r="EA170" s="19">
        <f t="shared" ca="1" si="815"/>
        <v>9.8029186311111118</v>
      </c>
      <c r="EB170" s="19">
        <f t="shared" ca="1" si="816"/>
        <v>0</v>
      </c>
      <c r="EC170" s="19">
        <f t="shared" ca="1" si="817"/>
        <v>0</v>
      </c>
      <c r="ED170" s="19">
        <f t="shared" ca="1" si="818"/>
        <v>3.0100711111111109</v>
      </c>
      <c r="EE170" s="19">
        <f t="shared" ca="1" si="819"/>
        <v>8.2934498311111113</v>
      </c>
      <c r="EF170" s="19">
        <f t="shared" ca="1" si="820"/>
        <v>12.407229991111111</v>
      </c>
      <c r="EG170" s="19">
        <f t="shared" ca="1" si="821"/>
        <v>0</v>
      </c>
      <c r="EH170" s="19">
        <f t="shared" ca="1" si="822"/>
        <v>0</v>
      </c>
      <c r="EI170" s="5"/>
      <c r="EJ170" s="5"/>
      <c r="EK170" s="5"/>
      <c r="EL170" s="5">
        <f t="shared" ca="1" si="859"/>
        <v>226968</v>
      </c>
      <c r="EM170" s="5">
        <f t="shared" ca="1" si="859"/>
        <v>0</v>
      </c>
      <c r="EN170" s="5">
        <f t="shared" ca="1" si="859"/>
        <v>28550.5</v>
      </c>
      <c r="EO170" s="5">
        <f t="shared" ca="1" si="859"/>
        <v>64644.1</v>
      </c>
      <c r="EP170" s="5">
        <f t="shared" ca="1" si="859"/>
        <v>0</v>
      </c>
      <c r="EQ170" s="5">
        <f t="shared" ca="1" si="859"/>
        <v>0</v>
      </c>
      <c r="ER170" s="5">
        <f t="shared" ca="1" si="859"/>
        <v>0</v>
      </c>
      <c r="ES170" s="5">
        <f t="shared" ca="1" si="859"/>
        <v>51955.6</v>
      </c>
      <c r="ET170" s="5">
        <f t="shared" ca="1" si="859"/>
        <v>81817.899999999994</v>
      </c>
      <c r="EU170" s="5">
        <f t="shared" ca="1" si="859"/>
        <v>0</v>
      </c>
      <c r="EV170" s="5">
        <f t="shared" ca="1" si="859"/>
        <v>0</v>
      </c>
      <c r="EW170" s="5">
        <f t="shared" ca="1" si="859"/>
        <v>0</v>
      </c>
      <c r="EX170" s="5"/>
      <c r="EY170" s="5">
        <f t="shared" ca="1" si="860"/>
        <v>1052.26</v>
      </c>
      <c r="EZ170" s="5">
        <f t="shared" ca="1" si="860"/>
        <v>374.99700000000001</v>
      </c>
      <c r="FA170" s="5">
        <f t="shared" ca="1" si="860"/>
        <v>0</v>
      </c>
      <c r="FB170" s="5">
        <f t="shared" ca="1" si="860"/>
        <v>0</v>
      </c>
      <c r="FC170" s="5">
        <f t="shared" ca="1" si="860"/>
        <v>0</v>
      </c>
      <c r="FD170" s="5">
        <f t="shared" ca="1" si="860"/>
        <v>0</v>
      </c>
      <c r="FE170" s="5">
        <f t="shared" ca="1" si="860"/>
        <v>677.26599999999996</v>
      </c>
      <c r="FF170" s="5">
        <f t="shared" ca="1" si="860"/>
        <v>0</v>
      </c>
      <c r="FG170" s="5">
        <f t="shared" ca="1" si="860"/>
        <v>0</v>
      </c>
      <c r="FH170" s="5">
        <f t="shared" ca="1" si="860"/>
        <v>0</v>
      </c>
      <c r="FI170" s="5">
        <f t="shared" ca="1" si="860"/>
        <v>0</v>
      </c>
      <c r="FJ170" s="5">
        <f t="shared" ca="1" si="860"/>
        <v>0</v>
      </c>
      <c r="FK170" s="5"/>
      <c r="FL170" s="5">
        <f t="shared" ca="1" si="878"/>
        <v>216.49</v>
      </c>
      <c r="FM170" s="5">
        <f t="shared" ca="1" si="878"/>
        <v>3.3544499999999999</v>
      </c>
      <c r="FN170" s="5">
        <f t="shared" ca="1" si="878"/>
        <v>51.885800000000003</v>
      </c>
      <c r="FO170" s="5">
        <f t="shared" ca="1" si="878"/>
        <v>84.460599999999999</v>
      </c>
      <c r="FP170" s="5">
        <f t="shared" ca="1" si="878"/>
        <v>0</v>
      </c>
      <c r="FQ170" s="5">
        <f t="shared" ca="1" si="878"/>
        <v>0</v>
      </c>
      <c r="FR170" s="5">
        <f t="shared" ca="1" si="878"/>
        <v>5.4345699999999999</v>
      </c>
      <c r="FS170" s="5">
        <f t="shared" ca="1" si="878"/>
        <v>71.354600000000005</v>
      </c>
      <c r="FT170" s="5"/>
      <c r="FU170" s="19">
        <f t="shared" ca="1" si="823"/>
        <v>39.095147377777778</v>
      </c>
      <c r="FV170" s="19">
        <f t="shared" ca="1" si="824"/>
        <v>1.6666533333333335</v>
      </c>
      <c r="FW170" s="19">
        <f t="shared" ca="1" si="825"/>
        <v>4.3295247111111106</v>
      </c>
      <c r="FX170" s="19">
        <f t="shared" ca="1" si="826"/>
        <v>9.8029186311111118</v>
      </c>
      <c r="FY170" s="19">
        <f t="shared" ca="1" si="827"/>
        <v>0</v>
      </c>
      <c r="FZ170" s="19">
        <f t="shared" ca="1" si="828"/>
        <v>0</v>
      </c>
      <c r="GA170" s="19">
        <f t="shared" ca="1" si="829"/>
        <v>3.0100711111111109</v>
      </c>
      <c r="GB170" s="19">
        <f t="shared" ca="1" si="830"/>
        <v>7.8787780977777775</v>
      </c>
      <c r="GC170" s="19">
        <f t="shared" ca="1" si="831"/>
        <v>12.407229991111111</v>
      </c>
      <c r="GD170" s="19">
        <f t="shared" ca="1" si="832"/>
        <v>0</v>
      </c>
      <c r="GE170" s="19">
        <f t="shared" ca="1" si="833"/>
        <v>0</v>
      </c>
      <c r="GF170" s="5"/>
      <c r="GG170" s="5"/>
      <c r="GH170" s="5"/>
      <c r="GI170" s="5">
        <f t="shared" ca="1" si="879"/>
        <v>183454</v>
      </c>
      <c r="GJ170" s="5">
        <f t="shared" ca="1" si="879"/>
        <v>5.2153600000000004</v>
      </c>
      <c r="GK170" s="5">
        <f t="shared" ca="1" si="879"/>
        <v>32965.300000000003</v>
      </c>
      <c r="GL170" s="5">
        <f t="shared" ca="1" si="879"/>
        <v>13252.4</v>
      </c>
      <c r="GM170" s="5">
        <f t="shared" ca="1" si="879"/>
        <v>0</v>
      </c>
      <c r="GN170" s="5">
        <f t="shared" ca="1" si="879"/>
        <v>722.61400000000003</v>
      </c>
      <c r="GO170" s="5">
        <f t="shared" ca="1" si="879"/>
        <v>0</v>
      </c>
      <c r="GP170" s="5">
        <f t="shared" ca="1" si="879"/>
        <v>54690.1</v>
      </c>
      <c r="GQ170" s="5">
        <f t="shared" ca="1" si="879"/>
        <v>81817.899999999994</v>
      </c>
      <c r="GR170" s="5">
        <f t="shared" ca="1" si="879"/>
        <v>0</v>
      </c>
      <c r="GS170" s="5">
        <f t="shared" ca="1" si="879"/>
        <v>0</v>
      </c>
      <c r="GT170" s="5">
        <f t="shared" ca="1" si="879"/>
        <v>0</v>
      </c>
      <c r="GU170" s="5"/>
      <c r="GV170" s="5">
        <f t="shared" ca="1" si="880"/>
        <v>1557.84</v>
      </c>
      <c r="GW170" s="5">
        <f t="shared" ca="1" si="880"/>
        <v>897.42100000000005</v>
      </c>
      <c r="GX170" s="5">
        <f t="shared" ca="1" si="880"/>
        <v>0</v>
      </c>
      <c r="GY170" s="5">
        <f t="shared" ca="1" si="880"/>
        <v>0</v>
      </c>
      <c r="GZ170" s="5">
        <f t="shared" ca="1" si="880"/>
        <v>0</v>
      </c>
      <c r="HA170" s="5">
        <f t="shared" ca="1" si="880"/>
        <v>0</v>
      </c>
      <c r="HB170" s="5">
        <f t="shared" ca="1" si="880"/>
        <v>660.41499999999996</v>
      </c>
      <c r="HC170" s="5">
        <f t="shared" ca="1" si="880"/>
        <v>0</v>
      </c>
      <c r="HD170" s="5">
        <f t="shared" ca="1" si="880"/>
        <v>0</v>
      </c>
      <c r="HE170" s="5">
        <f t="shared" ca="1" si="880"/>
        <v>0</v>
      </c>
      <c r="HF170" s="5">
        <f t="shared" ca="1" si="880"/>
        <v>0</v>
      </c>
      <c r="HG170" s="5">
        <f t="shared" ca="1" si="880"/>
        <v>0</v>
      </c>
      <c r="HH170" s="5"/>
      <c r="HI170" s="5">
        <f t="shared" ca="1" si="883"/>
        <v>164.71199999999999</v>
      </c>
      <c r="HJ170" s="5">
        <f t="shared" ca="1" si="883"/>
        <v>8.1258700000000008</v>
      </c>
      <c r="HK170" s="5">
        <f t="shared" ca="1" si="883"/>
        <v>57.466799999999999</v>
      </c>
      <c r="HL170" s="5">
        <f t="shared" ca="1" si="883"/>
        <v>17.930900000000001</v>
      </c>
      <c r="HM170" s="5">
        <f t="shared" ca="1" si="883"/>
        <v>0</v>
      </c>
      <c r="HN170" s="5">
        <f t="shared" ca="1" si="883"/>
        <v>0.77920900000000004</v>
      </c>
      <c r="HO170" s="5">
        <f t="shared" ca="1" si="883"/>
        <v>5.2993600000000001</v>
      </c>
      <c r="HP170" s="5">
        <f t="shared" ca="1" si="883"/>
        <v>75.110100000000003</v>
      </c>
      <c r="HQ170" s="5"/>
      <c r="HR170" s="19">
        <f t="shared" ca="1" si="861"/>
        <v>34.743513244444443</v>
      </c>
      <c r="HS170" s="19">
        <f t="shared" ca="1" si="862"/>
        <v>3.989328658147556</v>
      </c>
      <c r="HT170" s="19">
        <f t="shared" ca="1" si="863"/>
        <v>4.9990046044444449</v>
      </c>
      <c r="HU170" s="19">
        <f t="shared" ca="1" si="864"/>
        <v>2.0096528355555554</v>
      </c>
      <c r="HV170" s="19">
        <f t="shared" ca="1" si="865"/>
        <v>0</v>
      </c>
      <c r="HW170" s="19">
        <f t="shared" ca="1" si="866"/>
        <v>0.10958039857777779</v>
      </c>
      <c r="HX170" s="19">
        <f t="shared" ca="1" si="867"/>
        <v>2.9351777777777777</v>
      </c>
      <c r="HY170" s="19">
        <f t="shared" ca="1" si="868"/>
        <v>8.2934498311111113</v>
      </c>
      <c r="HZ170" s="19">
        <f t="shared" ca="1" si="869"/>
        <v>12.407229991111111</v>
      </c>
      <c r="IA170" s="19">
        <f t="shared" ca="1" si="870"/>
        <v>0</v>
      </c>
      <c r="IB170" s="19">
        <f t="shared" ca="1" si="871"/>
        <v>0</v>
      </c>
      <c r="IC170" s="5"/>
      <c r="ID170" s="5"/>
      <c r="IE170" s="5"/>
      <c r="IF170" s="5">
        <f t="shared" ca="1" si="872"/>
        <v>179395</v>
      </c>
      <c r="IG170" s="5">
        <f t="shared" ca="1" si="872"/>
        <v>5.3317300000000003</v>
      </c>
      <c r="IH170" s="5">
        <f t="shared" ca="1" si="872"/>
        <v>31710.2</v>
      </c>
      <c r="II170" s="5">
        <f t="shared" ca="1" si="872"/>
        <v>13179.3</v>
      </c>
      <c r="IJ170" s="5">
        <f t="shared" ca="1" si="872"/>
        <v>0</v>
      </c>
      <c r="IK170" s="5">
        <f t="shared" ca="1" si="872"/>
        <v>726.84</v>
      </c>
      <c r="IL170" s="5">
        <f t="shared" ca="1" si="872"/>
        <v>0</v>
      </c>
      <c r="IM170" s="5">
        <f t="shared" ca="1" si="872"/>
        <v>51955.6</v>
      </c>
      <c r="IN170" s="5">
        <f t="shared" ca="1" si="872"/>
        <v>81817.899999999994</v>
      </c>
      <c r="IO170" s="5">
        <f t="shared" ca="1" si="872"/>
        <v>0</v>
      </c>
      <c r="IP170" s="5">
        <f t="shared" ca="1" si="872"/>
        <v>0</v>
      </c>
      <c r="IQ170" s="5">
        <f t="shared" ca="1" si="872"/>
        <v>0</v>
      </c>
      <c r="IR170" s="5"/>
      <c r="IS170" s="5">
        <f t="shared" ca="1" si="873"/>
        <v>1576.08</v>
      </c>
      <c r="IT170" s="5">
        <f t="shared" ca="1" si="873"/>
        <v>915.66800000000001</v>
      </c>
      <c r="IU170" s="5">
        <f t="shared" ca="1" si="873"/>
        <v>0</v>
      </c>
      <c r="IV170" s="5">
        <f t="shared" ca="1" si="873"/>
        <v>0</v>
      </c>
      <c r="IW170" s="5">
        <f t="shared" ca="1" si="873"/>
        <v>0</v>
      </c>
      <c r="IX170" s="5">
        <f t="shared" ca="1" si="873"/>
        <v>0</v>
      </c>
      <c r="IY170" s="5">
        <f t="shared" ca="1" si="873"/>
        <v>660.41499999999996</v>
      </c>
      <c r="IZ170" s="5">
        <f t="shared" ca="1" si="873"/>
        <v>0</v>
      </c>
      <c r="JA170" s="5">
        <f t="shared" ca="1" si="873"/>
        <v>0</v>
      </c>
      <c r="JB170" s="5">
        <f t="shared" ca="1" si="873"/>
        <v>0</v>
      </c>
      <c r="JC170" s="5">
        <f t="shared" ca="1" si="873"/>
        <v>0</v>
      </c>
      <c r="JD170" s="5">
        <f t="shared" ca="1" si="873"/>
        <v>0</v>
      </c>
      <c r="JE170" s="5"/>
      <c r="JF170" s="5">
        <f t="shared" ca="1" si="881"/>
        <v>158.77699999999999</v>
      </c>
      <c r="JG170" s="5">
        <f t="shared" ca="1" si="881"/>
        <v>8.2854899999999994</v>
      </c>
      <c r="JH170" s="5">
        <f t="shared" ca="1" si="881"/>
        <v>55.080399999999997</v>
      </c>
      <c r="JI170" s="5">
        <f t="shared" ca="1" si="881"/>
        <v>17.973299999999998</v>
      </c>
      <c r="JJ170" s="5">
        <f t="shared" ca="1" si="881"/>
        <v>0</v>
      </c>
      <c r="JK170" s="5">
        <f t="shared" ca="1" si="881"/>
        <v>0.78360099999999999</v>
      </c>
      <c r="JL170" s="5">
        <f t="shared" ca="1" si="881"/>
        <v>5.2993600000000001</v>
      </c>
      <c r="JM170" s="5">
        <f t="shared" ca="1" si="881"/>
        <v>71.354600000000005</v>
      </c>
      <c r="JN170" s="5"/>
      <c r="JO170" s="19">
        <f t="shared" ca="1" si="834"/>
        <v>34.209055111111113</v>
      </c>
      <c r="JP170" s="19">
        <f t="shared" ca="1" si="835"/>
        <v>4.0704440827893329</v>
      </c>
      <c r="JQ170" s="19">
        <f t="shared" ca="1" si="836"/>
        <v>4.808675662222222</v>
      </c>
      <c r="JR170" s="19">
        <f t="shared" ca="1" si="837"/>
        <v>1.9985676266666668</v>
      </c>
      <c r="JS170" s="19">
        <f t="shared" ca="1" si="838"/>
        <v>0</v>
      </c>
      <c r="JT170" s="19">
        <f t="shared" ca="1" si="839"/>
        <v>0.11022124799999999</v>
      </c>
      <c r="JU170" s="19">
        <f t="shared" ca="1" si="840"/>
        <v>2.9351777777777777</v>
      </c>
      <c r="JV170" s="19">
        <f t="shared" ca="1" si="841"/>
        <v>7.8787780977777775</v>
      </c>
      <c r="JW170" s="19">
        <f t="shared" ca="1" si="842"/>
        <v>12.407229991111111</v>
      </c>
      <c r="JX170" s="19">
        <f t="shared" ca="1" si="843"/>
        <v>0</v>
      </c>
      <c r="JY170" s="19">
        <f t="shared" ca="1" si="844"/>
        <v>0</v>
      </c>
    </row>
    <row r="171" spans="1:285" ht="15" customHeight="1" x14ac:dyDescent="0.25">
      <c r="A171" s="5">
        <f>IF('Old Results'!E151='New Results'!E151,'New Results'!E151,"0")</f>
        <v>22500</v>
      </c>
      <c r="B171" s="5">
        <f t="shared" si="750"/>
        <v>100</v>
      </c>
      <c r="C171" s="27">
        <f t="shared" si="748"/>
        <v>150</v>
      </c>
      <c r="D171" s="41" t="str">
        <f>'Old Results'!C151</f>
        <v>1010115-RetlStrp-HVACPTAC DXCOP</v>
      </c>
      <c r="E171" s="41" t="str">
        <f>'New Results'!C151</f>
        <v>1010115-RetlStrp-HVACPTAC DXCOP</v>
      </c>
      <c r="F171" s="5">
        <f t="shared" ca="1" si="751"/>
        <v>3127</v>
      </c>
      <c r="G171" s="5">
        <f t="shared" ca="1" si="752"/>
        <v>-163.35999999999967</v>
      </c>
      <c r="H171" s="5">
        <f t="shared" ca="1" si="753"/>
        <v>473.89999999999418</v>
      </c>
      <c r="I171" s="5">
        <f t="shared" ca="1" si="754"/>
        <v>43.19999999999709</v>
      </c>
      <c r="J171" s="5">
        <f t="shared" ca="1" si="755"/>
        <v>0</v>
      </c>
      <c r="K171" s="5">
        <f t="shared" ca="1" si="756"/>
        <v>0</v>
      </c>
      <c r="L171" s="5">
        <f t="shared" ca="1" si="757"/>
        <v>0</v>
      </c>
      <c r="M171" s="5">
        <f t="shared" ca="1" si="758"/>
        <v>2772.5999999999985</v>
      </c>
      <c r="N171" s="5">
        <f t="shared" ca="1" si="759"/>
        <v>0</v>
      </c>
      <c r="O171" s="5">
        <f t="shared" ca="1" si="760"/>
        <v>0</v>
      </c>
      <c r="P171" s="5">
        <f t="shared" ca="1" si="761"/>
        <v>0</v>
      </c>
      <c r="Q171" s="5">
        <f t="shared" ca="1" si="761"/>
        <v>0</v>
      </c>
      <c r="R171" s="5">
        <f t="shared" ca="1" si="762"/>
        <v>0</v>
      </c>
      <c r="S171" s="5">
        <f t="shared" ca="1" si="763"/>
        <v>0</v>
      </c>
      <c r="T171" s="5">
        <f t="shared" ca="1" si="764"/>
        <v>0</v>
      </c>
      <c r="U171" s="5">
        <f t="shared" ca="1" si="765"/>
        <v>0</v>
      </c>
      <c r="V171" s="5">
        <f t="shared" ca="1" si="766"/>
        <v>0</v>
      </c>
      <c r="W171" s="5">
        <f t="shared" ca="1" si="767"/>
        <v>0</v>
      </c>
      <c r="X171" s="5">
        <f t="shared" ca="1" si="768"/>
        <v>0</v>
      </c>
      <c r="Y171" s="5">
        <f t="shared" ca="1" si="769"/>
        <v>0</v>
      </c>
      <c r="Z171" s="5">
        <f t="shared" ca="1" si="770"/>
        <v>0</v>
      </c>
      <c r="AA171" s="5">
        <f t="shared" ca="1" si="771"/>
        <v>0</v>
      </c>
      <c r="AB171" s="5">
        <f t="shared" ca="1" si="772"/>
        <v>0</v>
      </c>
      <c r="AC171" s="5">
        <f t="shared" ca="1" si="772"/>
        <v>0</v>
      </c>
      <c r="AD171" s="37">
        <f t="shared" ca="1" si="773"/>
        <v>4.4950000000000045</v>
      </c>
      <c r="AE171" s="37">
        <f t="shared" ca="1" si="774"/>
        <v>-0.17984000000000044</v>
      </c>
      <c r="AF171" s="37">
        <f t="shared" ca="1" si="775"/>
        <v>0.77200000000001978</v>
      </c>
      <c r="AG171" s="37">
        <f t="shared" ca="1" si="776"/>
        <v>6.6700000000011528E-2</v>
      </c>
      <c r="AH171" s="37">
        <f t="shared" ca="1" si="777"/>
        <v>0</v>
      </c>
      <c r="AI171" s="37">
        <f t="shared" ca="1" si="778"/>
        <v>0</v>
      </c>
      <c r="AJ171" s="37">
        <f t="shared" ca="1" si="779"/>
        <v>0</v>
      </c>
      <c r="AK171" s="37">
        <f t="shared" ca="1" si="780"/>
        <v>3.83659999999999</v>
      </c>
      <c r="AL171" s="33">
        <f t="shared" ca="1" si="781"/>
        <v>44.434723733333335</v>
      </c>
      <c r="AM171" s="33">
        <f t="shared" ca="1" si="782"/>
        <v>43.960531555555562</v>
      </c>
      <c r="AN171" s="24">
        <f t="shared" ca="1" si="783"/>
        <v>1.078677079185242E-2</v>
      </c>
      <c r="AO171" s="34">
        <f t="shared" ca="1" si="784"/>
        <v>294.95999999999998</v>
      </c>
      <c r="AP171" s="34">
        <f t="shared" ca="1" si="785"/>
        <v>290.46499999999997</v>
      </c>
      <c r="AQ171" s="45">
        <f t="shared" ca="1" si="786"/>
        <v>1.547518633914587E-2</v>
      </c>
      <c r="AR171" s="34">
        <f t="shared" ca="1" si="629"/>
        <v>-7.5</v>
      </c>
      <c r="AS171" s="34">
        <f t="shared" ca="1" si="630"/>
        <v>-8.1999999999999993</v>
      </c>
      <c r="AT171" s="47">
        <f t="shared" ca="1" si="787"/>
        <v>-8.5365853658536509E-2</v>
      </c>
      <c r="AU171" s="5"/>
      <c r="AV171" s="5">
        <f t="shared" ca="1" si="845"/>
        <v>3661</v>
      </c>
      <c r="AW171" s="5">
        <f t="shared" ca="1" si="846"/>
        <v>-4.8410000000000064E-2</v>
      </c>
      <c r="AX171" s="5">
        <f t="shared" ca="1" si="847"/>
        <v>747.39999999999418</v>
      </c>
      <c r="AY171" s="5">
        <f t="shared" ca="1" si="848"/>
        <v>143.60000000000218</v>
      </c>
      <c r="AZ171" s="5">
        <f t="shared" ca="1" si="849"/>
        <v>0</v>
      </c>
      <c r="BA171" s="5">
        <f t="shared" ca="1" si="850"/>
        <v>-3.5980000000000132</v>
      </c>
      <c r="BB171" s="5">
        <f t="shared" ca="1" si="851"/>
        <v>0</v>
      </c>
      <c r="BC171" s="5">
        <f t="shared" ca="1" si="852"/>
        <v>2772.5999999999985</v>
      </c>
      <c r="BD171" s="5">
        <f t="shared" ca="1" si="853"/>
        <v>0</v>
      </c>
      <c r="BE171" s="5">
        <f t="shared" ca="1" si="854"/>
        <v>0</v>
      </c>
      <c r="BF171" s="5">
        <f t="shared" ca="1" si="855"/>
        <v>0</v>
      </c>
      <c r="BG171" s="5">
        <f t="shared" ca="1" si="856"/>
        <v>0</v>
      </c>
      <c r="BH171" s="5">
        <f t="shared" ca="1" si="788"/>
        <v>-7.9700000000000273</v>
      </c>
      <c r="BI171" s="5">
        <f t="shared" ca="1" si="789"/>
        <v>-7.9720000000000368</v>
      </c>
      <c r="BJ171" s="5">
        <f t="shared" ca="1" si="790"/>
        <v>0</v>
      </c>
      <c r="BK171" s="5">
        <f t="shared" ca="1" si="791"/>
        <v>0</v>
      </c>
      <c r="BL171" s="5">
        <f t="shared" ca="1" si="792"/>
        <v>0</v>
      </c>
      <c r="BM171" s="5">
        <f t="shared" ca="1" si="793"/>
        <v>0</v>
      </c>
      <c r="BN171" s="5">
        <f t="shared" ca="1" si="794"/>
        <v>0</v>
      </c>
      <c r="BO171" s="5">
        <f t="shared" ca="1" si="795"/>
        <v>0</v>
      </c>
      <c r="BP171" s="5">
        <f t="shared" ca="1" si="796"/>
        <v>0</v>
      </c>
      <c r="BQ171" s="5">
        <f t="shared" ca="1" si="797"/>
        <v>0</v>
      </c>
      <c r="BR171" s="5">
        <f t="shared" ca="1" si="798"/>
        <v>0</v>
      </c>
      <c r="BS171" s="5">
        <f t="shared" ca="1" si="798"/>
        <v>0</v>
      </c>
      <c r="BT171" s="37">
        <f t="shared" ca="1" si="799"/>
        <v>5.15300000000002</v>
      </c>
      <c r="BU171" s="37">
        <f t="shared" ca="1" si="800"/>
        <v>-7.4230000000000018E-2</v>
      </c>
      <c r="BV171" s="37">
        <f t="shared" ca="1" si="801"/>
        <v>1.1930000000000121</v>
      </c>
      <c r="BW171" s="37">
        <f t="shared" ca="1" si="802"/>
        <v>0.2021000000000015</v>
      </c>
      <c r="BX171" s="37">
        <f t="shared" ca="1" si="803"/>
        <v>0</v>
      </c>
      <c r="BY171" s="37">
        <f t="shared" ca="1" si="804"/>
        <v>-3.9170000000000038E-3</v>
      </c>
      <c r="BZ171" s="37">
        <f t="shared" ca="1" si="805"/>
        <v>0</v>
      </c>
      <c r="CA171" s="19">
        <f t="shared" ca="1" si="806"/>
        <v>3.83659999999999</v>
      </c>
      <c r="CB171" s="33">
        <f t="shared" ca="1" si="857"/>
        <v>43.858934399999995</v>
      </c>
      <c r="CC171" s="33">
        <f t="shared" ca="1" si="858"/>
        <v>43.339186311111106</v>
      </c>
      <c r="CD171" s="24">
        <f t="shared" ca="1" si="807"/>
        <v>1.1992566846037863E-2</v>
      </c>
      <c r="CE171" s="34">
        <f t="shared" ca="1" si="808"/>
        <v>287.41800000000001</v>
      </c>
      <c r="CF171" s="34">
        <f t="shared" ca="1" si="809"/>
        <v>282.26499999999999</v>
      </c>
      <c r="CG171" s="45">
        <f t="shared" ca="1" si="810"/>
        <v>1.8255894283740529E-2</v>
      </c>
      <c r="CH171" s="5"/>
      <c r="CJ171" s="5">
        <f t="shared" ca="1" si="874"/>
        <v>57</v>
      </c>
      <c r="CK171" s="5">
        <f t="shared" ca="1" si="875"/>
        <v>54</v>
      </c>
      <c r="CL171" s="63">
        <f t="shared" ca="1" si="811"/>
        <v>5.2631578947368474E-2</v>
      </c>
      <c r="CO171" s="5">
        <f t="shared" ca="1" si="876"/>
        <v>275682</v>
      </c>
      <c r="CP171" s="5">
        <f t="shared" ca="1" si="876"/>
        <v>6255.37</v>
      </c>
      <c r="CQ171" s="5">
        <f t="shared" ca="1" si="876"/>
        <v>80034.5</v>
      </c>
      <c r="CR171" s="5">
        <f t="shared" ca="1" si="876"/>
        <v>52122.6</v>
      </c>
      <c r="CS171" s="5">
        <f t="shared" ca="1" si="876"/>
        <v>0</v>
      </c>
      <c r="CT171" s="5">
        <f t="shared" ca="1" si="876"/>
        <v>0</v>
      </c>
      <c r="CU171" s="5">
        <f t="shared" ca="1" si="876"/>
        <v>0</v>
      </c>
      <c r="CV171" s="5">
        <f t="shared" ca="1" si="876"/>
        <v>55451.199999999997</v>
      </c>
      <c r="CW171" s="5">
        <f t="shared" ca="1" si="876"/>
        <v>81817.899999999994</v>
      </c>
      <c r="CX171" s="5">
        <f t="shared" ca="1" si="876"/>
        <v>0</v>
      </c>
      <c r="CY171" s="5">
        <f t="shared" ca="1" si="876"/>
        <v>0</v>
      </c>
      <c r="CZ171" s="5">
        <f t="shared" ca="1" si="876"/>
        <v>0</v>
      </c>
      <c r="DA171" s="5"/>
      <c r="DB171" s="5">
        <f t="shared" ca="1" si="877"/>
        <v>591.54300000000001</v>
      </c>
      <c r="DC171" s="5">
        <f t="shared" ca="1" si="877"/>
        <v>0</v>
      </c>
      <c r="DD171" s="5">
        <f t="shared" ca="1" si="877"/>
        <v>0</v>
      </c>
      <c r="DE171" s="5">
        <f t="shared" ca="1" si="877"/>
        <v>0</v>
      </c>
      <c r="DF171" s="5">
        <f t="shared" ca="1" si="877"/>
        <v>0</v>
      </c>
      <c r="DG171" s="5">
        <f t="shared" ca="1" si="877"/>
        <v>0</v>
      </c>
      <c r="DH171" s="5">
        <f t="shared" ca="1" si="877"/>
        <v>591.54300000000001</v>
      </c>
      <c r="DI171" s="5">
        <f t="shared" ca="1" si="877"/>
        <v>0</v>
      </c>
      <c r="DJ171" s="5">
        <f t="shared" ca="1" si="877"/>
        <v>0</v>
      </c>
      <c r="DK171" s="5">
        <f t="shared" ca="1" si="877"/>
        <v>0</v>
      </c>
      <c r="DL171" s="5">
        <f t="shared" ca="1" si="877"/>
        <v>0</v>
      </c>
      <c r="DM171" s="5">
        <f t="shared" ca="1" si="877"/>
        <v>0</v>
      </c>
      <c r="DN171" s="5"/>
      <c r="DO171" s="5">
        <f t="shared" ca="1" si="882"/>
        <v>294.95999999999998</v>
      </c>
      <c r="DP171" s="5">
        <f t="shared" ca="1" si="882"/>
        <v>6.85046</v>
      </c>
      <c r="DQ171" s="5">
        <f t="shared" ca="1" si="882"/>
        <v>137.19800000000001</v>
      </c>
      <c r="DR171" s="5">
        <f t="shared" ca="1" si="882"/>
        <v>69.407300000000006</v>
      </c>
      <c r="DS171" s="5">
        <f t="shared" ca="1" si="882"/>
        <v>0</v>
      </c>
      <c r="DT171" s="5">
        <f t="shared" ca="1" si="882"/>
        <v>0</v>
      </c>
      <c r="DU171" s="5">
        <f t="shared" ca="1" si="882"/>
        <v>4.7731500000000002</v>
      </c>
      <c r="DV171" s="5">
        <f t="shared" ca="1" si="882"/>
        <v>76.730999999999995</v>
      </c>
      <c r="DW171" s="5"/>
      <c r="DX171" s="19">
        <f t="shared" ca="1" si="812"/>
        <v>44.434723733333335</v>
      </c>
      <c r="DY171" s="19">
        <f t="shared" ca="1" si="813"/>
        <v>0.94859210844444442</v>
      </c>
      <c r="DZ171" s="19">
        <f t="shared" ca="1" si="814"/>
        <v>12.136787288888888</v>
      </c>
      <c r="EA171" s="19">
        <f t="shared" ca="1" si="815"/>
        <v>7.90410272</v>
      </c>
      <c r="EB171" s="19">
        <f t="shared" ca="1" si="816"/>
        <v>0</v>
      </c>
      <c r="EC171" s="19">
        <f t="shared" ca="1" si="817"/>
        <v>0</v>
      </c>
      <c r="ED171" s="19">
        <f t="shared" ca="1" si="818"/>
        <v>2.6290800000000001</v>
      </c>
      <c r="EE171" s="19">
        <f t="shared" ca="1" si="819"/>
        <v>8.4088664177777783</v>
      </c>
      <c r="EF171" s="19">
        <f t="shared" ca="1" si="820"/>
        <v>12.407229991111111</v>
      </c>
      <c r="EG171" s="19">
        <f t="shared" ca="1" si="821"/>
        <v>0</v>
      </c>
      <c r="EH171" s="19">
        <f t="shared" ca="1" si="822"/>
        <v>0</v>
      </c>
      <c r="EI171" s="5"/>
      <c r="EJ171" s="5"/>
      <c r="EK171" s="5"/>
      <c r="EL171" s="5">
        <f t="shared" ca="1" si="859"/>
        <v>272555</v>
      </c>
      <c r="EM171" s="5">
        <f t="shared" ca="1" si="859"/>
        <v>6418.73</v>
      </c>
      <c r="EN171" s="5">
        <f t="shared" ca="1" si="859"/>
        <v>79560.600000000006</v>
      </c>
      <c r="EO171" s="5">
        <f t="shared" ca="1" si="859"/>
        <v>52079.4</v>
      </c>
      <c r="EP171" s="5">
        <f t="shared" ca="1" si="859"/>
        <v>0</v>
      </c>
      <c r="EQ171" s="5">
        <f t="shared" ca="1" si="859"/>
        <v>0</v>
      </c>
      <c r="ER171" s="5">
        <f t="shared" ca="1" si="859"/>
        <v>0</v>
      </c>
      <c r="ES171" s="5">
        <f t="shared" ca="1" si="859"/>
        <v>52678.6</v>
      </c>
      <c r="ET171" s="5">
        <f t="shared" ca="1" si="859"/>
        <v>81817.899999999994</v>
      </c>
      <c r="EU171" s="5">
        <f t="shared" ca="1" si="859"/>
        <v>0</v>
      </c>
      <c r="EV171" s="5">
        <f t="shared" ca="1" si="859"/>
        <v>0</v>
      </c>
      <c r="EW171" s="5">
        <f t="shared" ca="1" si="859"/>
        <v>0</v>
      </c>
      <c r="EX171" s="5"/>
      <c r="EY171" s="5">
        <f t="shared" ca="1" si="860"/>
        <v>591.54300000000001</v>
      </c>
      <c r="EZ171" s="5">
        <f t="shared" ca="1" si="860"/>
        <v>0</v>
      </c>
      <c r="FA171" s="5">
        <f t="shared" ca="1" si="860"/>
        <v>0</v>
      </c>
      <c r="FB171" s="5">
        <f t="shared" ca="1" si="860"/>
        <v>0</v>
      </c>
      <c r="FC171" s="5">
        <f t="shared" ca="1" si="860"/>
        <v>0</v>
      </c>
      <c r="FD171" s="5">
        <f t="shared" ca="1" si="860"/>
        <v>0</v>
      </c>
      <c r="FE171" s="5">
        <f t="shared" ca="1" si="860"/>
        <v>591.54300000000001</v>
      </c>
      <c r="FF171" s="5">
        <f t="shared" ca="1" si="860"/>
        <v>0</v>
      </c>
      <c r="FG171" s="5">
        <f t="shared" ca="1" si="860"/>
        <v>0</v>
      </c>
      <c r="FH171" s="5">
        <f t="shared" ca="1" si="860"/>
        <v>0</v>
      </c>
      <c r="FI171" s="5">
        <f t="shared" ca="1" si="860"/>
        <v>0</v>
      </c>
      <c r="FJ171" s="5">
        <f t="shared" ca="1" si="860"/>
        <v>0</v>
      </c>
      <c r="FK171" s="5"/>
      <c r="FL171" s="5">
        <f t="shared" ca="1" si="878"/>
        <v>290.46499999999997</v>
      </c>
      <c r="FM171" s="5">
        <f t="shared" ca="1" si="878"/>
        <v>7.0303000000000004</v>
      </c>
      <c r="FN171" s="5">
        <f t="shared" ca="1" si="878"/>
        <v>136.42599999999999</v>
      </c>
      <c r="FO171" s="5">
        <f t="shared" ca="1" si="878"/>
        <v>69.340599999999995</v>
      </c>
      <c r="FP171" s="5">
        <f t="shared" ca="1" si="878"/>
        <v>0</v>
      </c>
      <c r="FQ171" s="5">
        <f t="shared" ca="1" si="878"/>
        <v>0</v>
      </c>
      <c r="FR171" s="5">
        <f t="shared" ca="1" si="878"/>
        <v>4.7731500000000002</v>
      </c>
      <c r="FS171" s="5">
        <f t="shared" ca="1" si="878"/>
        <v>72.894400000000005</v>
      </c>
      <c r="FT171" s="5"/>
      <c r="FU171" s="19">
        <f t="shared" ca="1" si="823"/>
        <v>43.960531555555562</v>
      </c>
      <c r="FV171" s="19">
        <f t="shared" ca="1" si="824"/>
        <v>0.9733647448888888</v>
      </c>
      <c r="FW171" s="19">
        <f t="shared" ca="1" si="825"/>
        <v>12.064922986666668</v>
      </c>
      <c r="FX171" s="19">
        <f t="shared" ca="1" si="826"/>
        <v>7.8975516799999994</v>
      </c>
      <c r="FY171" s="19">
        <f t="shared" ca="1" si="827"/>
        <v>0</v>
      </c>
      <c r="FZ171" s="19">
        <f t="shared" ca="1" si="828"/>
        <v>0</v>
      </c>
      <c r="GA171" s="19">
        <f t="shared" ca="1" si="829"/>
        <v>2.6290800000000001</v>
      </c>
      <c r="GB171" s="19">
        <f t="shared" ca="1" si="830"/>
        <v>7.9884170311111102</v>
      </c>
      <c r="GC171" s="19">
        <f t="shared" ca="1" si="831"/>
        <v>12.407229991111111</v>
      </c>
      <c r="GD171" s="19">
        <f t="shared" ca="1" si="832"/>
        <v>0</v>
      </c>
      <c r="GE171" s="19">
        <f t="shared" ca="1" si="833"/>
        <v>0</v>
      </c>
      <c r="GF171" s="5"/>
      <c r="GG171" s="5"/>
      <c r="GH171" s="5"/>
      <c r="GI171" s="5">
        <f t="shared" ca="1" si="879"/>
        <v>258602</v>
      </c>
      <c r="GJ171" s="5">
        <f t="shared" ca="1" si="879"/>
        <v>2.72356</v>
      </c>
      <c r="GK171" s="5">
        <f t="shared" ca="1" si="879"/>
        <v>100652</v>
      </c>
      <c r="GL171" s="5">
        <f t="shared" ca="1" si="879"/>
        <v>20351.400000000001</v>
      </c>
      <c r="GM171" s="5">
        <f t="shared" ca="1" si="879"/>
        <v>0</v>
      </c>
      <c r="GN171" s="5">
        <f t="shared" ca="1" si="879"/>
        <v>326</v>
      </c>
      <c r="GO171" s="5">
        <f t="shared" ca="1" si="879"/>
        <v>0</v>
      </c>
      <c r="GP171" s="5">
        <f t="shared" ca="1" si="879"/>
        <v>55451.199999999997</v>
      </c>
      <c r="GQ171" s="5">
        <f t="shared" ca="1" si="879"/>
        <v>81817.899999999994</v>
      </c>
      <c r="GR171" s="5">
        <f t="shared" ca="1" si="879"/>
        <v>0</v>
      </c>
      <c r="GS171" s="5">
        <f t="shared" ca="1" si="879"/>
        <v>0</v>
      </c>
      <c r="GT171" s="5">
        <f t="shared" ca="1" si="879"/>
        <v>0</v>
      </c>
      <c r="GU171" s="5"/>
      <c r="GV171" s="5">
        <f t="shared" ca="1" si="880"/>
        <v>1044.76</v>
      </c>
      <c r="GW171" s="5">
        <f t="shared" ca="1" si="880"/>
        <v>467.92899999999997</v>
      </c>
      <c r="GX171" s="5">
        <f t="shared" ca="1" si="880"/>
        <v>0</v>
      </c>
      <c r="GY171" s="5">
        <f t="shared" ca="1" si="880"/>
        <v>0</v>
      </c>
      <c r="GZ171" s="5">
        <f t="shared" ca="1" si="880"/>
        <v>0</v>
      </c>
      <c r="HA171" s="5">
        <f t="shared" ca="1" si="880"/>
        <v>0</v>
      </c>
      <c r="HB171" s="5">
        <f t="shared" ca="1" si="880"/>
        <v>576.83000000000004</v>
      </c>
      <c r="HC171" s="5">
        <f t="shared" ca="1" si="880"/>
        <v>0</v>
      </c>
      <c r="HD171" s="5">
        <f t="shared" ca="1" si="880"/>
        <v>0</v>
      </c>
      <c r="HE171" s="5">
        <f t="shared" ca="1" si="880"/>
        <v>0</v>
      </c>
      <c r="HF171" s="5">
        <f t="shared" ca="1" si="880"/>
        <v>0</v>
      </c>
      <c r="HG171" s="5">
        <f t="shared" ca="1" si="880"/>
        <v>0</v>
      </c>
      <c r="HH171" s="5"/>
      <c r="HI171" s="5">
        <f t="shared" ca="1" si="883"/>
        <v>287.41800000000001</v>
      </c>
      <c r="HJ171" s="5">
        <f t="shared" ca="1" si="883"/>
        <v>4.3642500000000002</v>
      </c>
      <c r="HK171" s="5">
        <f t="shared" ca="1" si="883"/>
        <v>171.02500000000001</v>
      </c>
      <c r="HL171" s="5">
        <f t="shared" ca="1" si="883"/>
        <v>30.289100000000001</v>
      </c>
      <c r="HM171" s="5">
        <f t="shared" ca="1" si="883"/>
        <v>0</v>
      </c>
      <c r="HN171" s="5">
        <f t="shared" ca="1" si="883"/>
        <v>0.35436699999999999</v>
      </c>
      <c r="HO171" s="5">
        <f t="shared" ca="1" si="883"/>
        <v>4.6544400000000001</v>
      </c>
      <c r="HP171" s="5">
        <f t="shared" ca="1" si="883"/>
        <v>76.730999999999995</v>
      </c>
      <c r="HQ171" s="5"/>
      <c r="HR171" s="19">
        <f t="shared" ca="1" si="861"/>
        <v>43.858934399999995</v>
      </c>
      <c r="HS171" s="19">
        <f t="shared" ca="1" si="862"/>
        <v>2.0800974571875552</v>
      </c>
      <c r="HT171" s="19">
        <f t="shared" ca="1" si="863"/>
        <v>15.263316622222222</v>
      </c>
      <c r="HU171" s="19">
        <f t="shared" ca="1" si="864"/>
        <v>3.0861767466666667</v>
      </c>
      <c r="HV171" s="19">
        <f t="shared" ca="1" si="865"/>
        <v>0</v>
      </c>
      <c r="HW171" s="19">
        <f t="shared" ca="1" si="866"/>
        <v>4.9436088888888882E-2</v>
      </c>
      <c r="HX171" s="19">
        <f t="shared" ca="1" si="867"/>
        <v>2.5636888888888891</v>
      </c>
      <c r="HY171" s="19">
        <f t="shared" ca="1" si="868"/>
        <v>8.4088664177777783</v>
      </c>
      <c r="HZ171" s="19">
        <f t="shared" ca="1" si="869"/>
        <v>12.407229991111111</v>
      </c>
      <c r="IA171" s="19">
        <f t="shared" ca="1" si="870"/>
        <v>0</v>
      </c>
      <c r="IB171" s="19">
        <f t="shared" ca="1" si="871"/>
        <v>0</v>
      </c>
      <c r="IC171" s="5"/>
      <c r="ID171" s="5"/>
      <c r="IE171" s="5"/>
      <c r="IF171" s="5">
        <f t="shared" ca="1" si="872"/>
        <v>254941</v>
      </c>
      <c r="IG171" s="5">
        <f t="shared" ca="1" si="872"/>
        <v>2.77197</v>
      </c>
      <c r="IH171" s="5">
        <f t="shared" ca="1" si="872"/>
        <v>99904.6</v>
      </c>
      <c r="II171" s="5">
        <f t="shared" ca="1" si="872"/>
        <v>20207.8</v>
      </c>
      <c r="IJ171" s="5">
        <f t="shared" ca="1" si="872"/>
        <v>0</v>
      </c>
      <c r="IK171" s="5">
        <f t="shared" ca="1" si="872"/>
        <v>329.59800000000001</v>
      </c>
      <c r="IL171" s="5">
        <f t="shared" ca="1" si="872"/>
        <v>0</v>
      </c>
      <c r="IM171" s="5">
        <f t="shared" ca="1" si="872"/>
        <v>52678.6</v>
      </c>
      <c r="IN171" s="5">
        <f t="shared" ca="1" si="872"/>
        <v>81817.899999999994</v>
      </c>
      <c r="IO171" s="5">
        <f t="shared" ca="1" si="872"/>
        <v>0</v>
      </c>
      <c r="IP171" s="5">
        <f t="shared" ca="1" si="872"/>
        <v>0</v>
      </c>
      <c r="IQ171" s="5">
        <f t="shared" ca="1" si="872"/>
        <v>0</v>
      </c>
      <c r="IR171" s="5"/>
      <c r="IS171" s="5">
        <f t="shared" ca="1" si="873"/>
        <v>1052.73</v>
      </c>
      <c r="IT171" s="5">
        <f t="shared" ca="1" si="873"/>
        <v>475.90100000000001</v>
      </c>
      <c r="IU171" s="5">
        <f t="shared" ca="1" si="873"/>
        <v>0</v>
      </c>
      <c r="IV171" s="5">
        <f t="shared" ca="1" si="873"/>
        <v>0</v>
      </c>
      <c r="IW171" s="5">
        <f t="shared" ca="1" si="873"/>
        <v>0</v>
      </c>
      <c r="IX171" s="5">
        <f t="shared" ca="1" si="873"/>
        <v>0</v>
      </c>
      <c r="IY171" s="5">
        <f t="shared" ca="1" si="873"/>
        <v>576.83000000000004</v>
      </c>
      <c r="IZ171" s="5">
        <f t="shared" ca="1" si="873"/>
        <v>0</v>
      </c>
      <c r="JA171" s="5">
        <f t="shared" ca="1" si="873"/>
        <v>0</v>
      </c>
      <c r="JB171" s="5">
        <f t="shared" ca="1" si="873"/>
        <v>0</v>
      </c>
      <c r="JC171" s="5">
        <f t="shared" ca="1" si="873"/>
        <v>0</v>
      </c>
      <c r="JD171" s="5">
        <f t="shared" ca="1" si="873"/>
        <v>0</v>
      </c>
      <c r="JE171" s="5"/>
      <c r="JF171" s="5">
        <f t="shared" ca="1" si="881"/>
        <v>282.26499999999999</v>
      </c>
      <c r="JG171" s="5">
        <f t="shared" ca="1" si="881"/>
        <v>4.4384800000000002</v>
      </c>
      <c r="JH171" s="5">
        <f t="shared" ca="1" si="881"/>
        <v>169.83199999999999</v>
      </c>
      <c r="JI171" s="5">
        <f t="shared" ca="1" si="881"/>
        <v>30.087</v>
      </c>
      <c r="JJ171" s="5">
        <f t="shared" ca="1" si="881"/>
        <v>0</v>
      </c>
      <c r="JK171" s="5">
        <f t="shared" ca="1" si="881"/>
        <v>0.35828399999999999</v>
      </c>
      <c r="JL171" s="5">
        <f t="shared" ca="1" si="881"/>
        <v>4.6544400000000001</v>
      </c>
      <c r="JM171" s="5">
        <f t="shared" ca="1" si="881"/>
        <v>72.894400000000005</v>
      </c>
      <c r="JN171" s="5"/>
      <c r="JO171" s="19">
        <f t="shared" ca="1" si="834"/>
        <v>43.339186311111106</v>
      </c>
      <c r="JP171" s="19">
        <f t="shared" ca="1" si="835"/>
        <v>2.1155359094062223</v>
      </c>
      <c r="JQ171" s="19">
        <f t="shared" ca="1" si="836"/>
        <v>15.149977564444445</v>
      </c>
      <c r="JR171" s="19">
        <f t="shared" ca="1" si="837"/>
        <v>3.0644006044444438</v>
      </c>
      <c r="JS171" s="19">
        <f t="shared" ca="1" si="838"/>
        <v>0</v>
      </c>
      <c r="JT171" s="19">
        <f t="shared" ca="1" si="839"/>
        <v>4.9981705599999995E-2</v>
      </c>
      <c r="JU171" s="19">
        <f t="shared" ca="1" si="840"/>
        <v>2.5636888888888891</v>
      </c>
      <c r="JV171" s="19">
        <f t="shared" ca="1" si="841"/>
        <v>7.9884170311111102</v>
      </c>
      <c r="JW171" s="19">
        <f t="shared" ca="1" si="842"/>
        <v>12.407229991111111</v>
      </c>
      <c r="JX171" s="19">
        <f t="shared" ca="1" si="843"/>
        <v>0</v>
      </c>
      <c r="JY171" s="19">
        <f t="shared" ca="1" si="844"/>
        <v>0</v>
      </c>
    </row>
    <row r="172" spans="1:285" ht="15" customHeight="1" x14ac:dyDescent="0.25">
      <c r="A172" s="5">
        <f>IF('Old Results'!E152='New Results'!E152,'New Results'!E152,"0")</f>
        <v>22500</v>
      </c>
      <c r="B172" s="5">
        <f t="shared" si="750"/>
        <v>100</v>
      </c>
      <c r="C172" s="27">
        <f t="shared" si="748"/>
        <v>151</v>
      </c>
      <c r="D172" s="41" t="str">
        <f>'Old Results'!C152</f>
        <v>1010306-RetlStrp-HVACPTAC DXCOP</v>
      </c>
      <c r="E172" s="41" t="str">
        <f>'New Results'!C152</f>
        <v>1010306-RetlStrp-HVACPTAC DXCOP</v>
      </c>
      <c r="F172" s="5">
        <f t="shared" ca="1" si="751"/>
        <v>2709</v>
      </c>
      <c r="G172" s="5">
        <f t="shared" ca="1" si="752"/>
        <v>-359.29999999999927</v>
      </c>
      <c r="H172" s="5">
        <f t="shared" ca="1" si="753"/>
        <v>299.60000000000218</v>
      </c>
      <c r="I172" s="5">
        <f t="shared" ca="1" si="754"/>
        <v>33.599999999998545</v>
      </c>
      <c r="J172" s="5">
        <f t="shared" ca="1" si="755"/>
        <v>0</v>
      </c>
      <c r="K172" s="5">
        <f t="shared" ca="1" si="756"/>
        <v>0</v>
      </c>
      <c r="L172" s="5">
        <f t="shared" ca="1" si="757"/>
        <v>0</v>
      </c>
      <c r="M172" s="5">
        <f t="shared" ca="1" si="758"/>
        <v>2734.5</v>
      </c>
      <c r="N172" s="5">
        <f t="shared" ca="1" si="759"/>
        <v>0</v>
      </c>
      <c r="O172" s="5">
        <f t="shared" ca="1" si="760"/>
        <v>0</v>
      </c>
      <c r="P172" s="5">
        <f t="shared" ca="1" si="761"/>
        <v>0</v>
      </c>
      <c r="Q172" s="5">
        <f t="shared" ca="1" si="761"/>
        <v>0</v>
      </c>
      <c r="R172" s="5">
        <f t="shared" ca="1" si="762"/>
        <v>0</v>
      </c>
      <c r="S172" s="5">
        <f t="shared" ca="1" si="763"/>
        <v>0</v>
      </c>
      <c r="T172" s="5">
        <f t="shared" ca="1" si="764"/>
        <v>0</v>
      </c>
      <c r="U172" s="5">
        <f t="shared" ca="1" si="765"/>
        <v>0</v>
      </c>
      <c r="V172" s="5">
        <f t="shared" ca="1" si="766"/>
        <v>0</v>
      </c>
      <c r="W172" s="5">
        <f t="shared" ca="1" si="767"/>
        <v>0</v>
      </c>
      <c r="X172" s="5">
        <f t="shared" ca="1" si="768"/>
        <v>0</v>
      </c>
      <c r="Y172" s="5">
        <f t="shared" ca="1" si="769"/>
        <v>0</v>
      </c>
      <c r="Z172" s="5">
        <f t="shared" ca="1" si="770"/>
        <v>0</v>
      </c>
      <c r="AA172" s="5">
        <f t="shared" ca="1" si="771"/>
        <v>0</v>
      </c>
      <c r="AB172" s="5">
        <f t="shared" ca="1" si="772"/>
        <v>0</v>
      </c>
      <c r="AC172" s="5">
        <f t="shared" ca="1" si="772"/>
        <v>0</v>
      </c>
      <c r="AD172" s="37">
        <f t="shared" ca="1" si="773"/>
        <v>3.9370000000000118</v>
      </c>
      <c r="AE172" s="37">
        <f t="shared" ca="1" si="774"/>
        <v>-0.3946999999999985</v>
      </c>
      <c r="AF172" s="37">
        <f t="shared" ca="1" si="775"/>
        <v>0.50520000000000209</v>
      </c>
      <c r="AG172" s="37">
        <f t="shared" ca="1" si="776"/>
        <v>7.0199999999999818E-2</v>
      </c>
      <c r="AH172" s="37">
        <f t="shared" ca="1" si="777"/>
        <v>0</v>
      </c>
      <c r="AI172" s="37">
        <f t="shared" ca="1" si="778"/>
        <v>0</v>
      </c>
      <c r="AJ172" s="37">
        <f t="shared" ca="1" si="779"/>
        <v>0</v>
      </c>
      <c r="AK172" s="37">
        <f t="shared" ca="1" si="780"/>
        <v>3.7554999999999978</v>
      </c>
      <c r="AL172" s="33">
        <f t="shared" ca="1" si="781"/>
        <v>34.634155200000002</v>
      </c>
      <c r="AM172" s="33">
        <f t="shared" ca="1" si="782"/>
        <v>34.223350400000001</v>
      </c>
      <c r="AN172" s="24">
        <f t="shared" ca="1" si="783"/>
        <v>1.200364064881272E-2</v>
      </c>
      <c r="AO172" s="34">
        <f t="shared" ca="1" si="784"/>
        <v>186.08500000000001</v>
      </c>
      <c r="AP172" s="34">
        <f t="shared" ca="1" si="785"/>
        <v>182.148</v>
      </c>
      <c r="AQ172" s="45">
        <f t="shared" ca="1" si="786"/>
        <v>2.1614291674901795E-2</v>
      </c>
      <c r="AR172" s="34">
        <f t="shared" ca="1" si="629"/>
        <v>-21.4</v>
      </c>
      <c r="AS172" s="34">
        <f t="shared" ca="1" si="630"/>
        <v>-23.4</v>
      </c>
      <c r="AT172" s="47">
        <f t="shared" ca="1" si="787"/>
        <v>-8.5470085470085472E-2</v>
      </c>
      <c r="AU172" s="5"/>
      <c r="AV172" s="5">
        <f t="shared" ca="1" si="845"/>
        <v>4059</v>
      </c>
      <c r="AW172" s="5">
        <f t="shared" ca="1" si="846"/>
        <v>-0.11636999999999986</v>
      </c>
      <c r="AX172" s="5">
        <f t="shared" ca="1" si="847"/>
        <v>1255.1000000000022</v>
      </c>
      <c r="AY172" s="5">
        <f t="shared" ca="1" si="848"/>
        <v>73.100000000000364</v>
      </c>
      <c r="AZ172" s="5">
        <f t="shared" ca="1" si="849"/>
        <v>0</v>
      </c>
      <c r="BA172" s="5">
        <f t="shared" ca="1" si="850"/>
        <v>-4.2259999999999991</v>
      </c>
      <c r="BB172" s="5">
        <f t="shared" ca="1" si="851"/>
        <v>0</v>
      </c>
      <c r="BC172" s="5">
        <f t="shared" ca="1" si="852"/>
        <v>2734.5</v>
      </c>
      <c r="BD172" s="5">
        <f t="shared" ca="1" si="853"/>
        <v>0</v>
      </c>
      <c r="BE172" s="5">
        <f t="shared" ca="1" si="854"/>
        <v>0</v>
      </c>
      <c r="BF172" s="5">
        <f t="shared" ca="1" si="855"/>
        <v>0</v>
      </c>
      <c r="BG172" s="5">
        <f t="shared" ca="1" si="856"/>
        <v>0</v>
      </c>
      <c r="BH172" s="5">
        <f t="shared" ca="1" si="788"/>
        <v>-18.240000000000009</v>
      </c>
      <c r="BI172" s="5">
        <f t="shared" ca="1" si="789"/>
        <v>-18.246999999999957</v>
      </c>
      <c r="BJ172" s="5">
        <f t="shared" ca="1" si="790"/>
        <v>0</v>
      </c>
      <c r="BK172" s="5">
        <f t="shared" ca="1" si="791"/>
        <v>0</v>
      </c>
      <c r="BL172" s="5">
        <f t="shared" ca="1" si="792"/>
        <v>0</v>
      </c>
      <c r="BM172" s="5">
        <f t="shared" ca="1" si="793"/>
        <v>0</v>
      </c>
      <c r="BN172" s="5">
        <f t="shared" ca="1" si="794"/>
        <v>0</v>
      </c>
      <c r="BO172" s="5">
        <f t="shared" ca="1" si="795"/>
        <v>0</v>
      </c>
      <c r="BP172" s="5">
        <f t="shared" ca="1" si="796"/>
        <v>0</v>
      </c>
      <c r="BQ172" s="5">
        <f t="shared" ca="1" si="797"/>
        <v>0</v>
      </c>
      <c r="BR172" s="5">
        <f t="shared" ca="1" si="798"/>
        <v>0</v>
      </c>
      <c r="BS172" s="5">
        <f t="shared" ca="1" si="798"/>
        <v>0</v>
      </c>
      <c r="BT172" s="37">
        <f t="shared" ca="1" si="799"/>
        <v>5.9350000000000023</v>
      </c>
      <c r="BU172" s="37">
        <f t="shared" ca="1" si="800"/>
        <v>-0.15961999999999854</v>
      </c>
      <c r="BV172" s="37">
        <f t="shared" ca="1" si="801"/>
        <v>2.3864000000000019</v>
      </c>
      <c r="BW172" s="37">
        <f t="shared" ca="1" si="802"/>
        <v>-4.2399999999997107E-2</v>
      </c>
      <c r="BX172" s="37">
        <f t="shared" ca="1" si="803"/>
        <v>0</v>
      </c>
      <c r="BY172" s="37">
        <f t="shared" ca="1" si="804"/>
        <v>-4.3919999999999515E-3</v>
      </c>
      <c r="BZ172" s="37">
        <f t="shared" ca="1" si="805"/>
        <v>0</v>
      </c>
      <c r="CA172" s="19">
        <f t="shared" ca="1" si="806"/>
        <v>3.7554999999999978</v>
      </c>
      <c r="CB172" s="33">
        <f t="shared" ca="1" si="857"/>
        <v>34.743513244444443</v>
      </c>
      <c r="CC172" s="33">
        <f t="shared" ca="1" si="858"/>
        <v>34.209055111111113</v>
      </c>
      <c r="CD172" s="24">
        <f t="shared" ca="1" si="807"/>
        <v>1.5623294230063044E-2</v>
      </c>
      <c r="CE172" s="34">
        <f t="shared" ca="1" si="808"/>
        <v>164.71199999999999</v>
      </c>
      <c r="CF172" s="34">
        <f t="shared" ca="1" si="809"/>
        <v>158.77699999999999</v>
      </c>
      <c r="CG172" s="45">
        <f t="shared" ca="1" si="810"/>
        <v>3.73794693186041E-2</v>
      </c>
      <c r="CH172" s="5"/>
      <c r="CJ172" s="5">
        <f t="shared" ca="1" si="874"/>
        <v>54</v>
      </c>
      <c r="CK172" s="5">
        <f t="shared" ca="1" si="875"/>
        <v>50</v>
      </c>
      <c r="CL172" s="63">
        <f t="shared" ca="1" si="811"/>
        <v>7.407407407407407E-2</v>
      </c>
      <c r="CO172" s="5">
        <f t="shared" ca="1" si="876"/>
        <v>208541</v>
      </c>
      <c r="CP172" s="5">
        <f t="shared" ca="1" si="876"/>
        <v>12916.7</v>
      </c>
      <c r="CQ172" s="5">
        <f t="shared" ca="1" si="876"/>
        <v>20345.2</v>
      </c>
      <c r="CR172" s="5">
        <f t="shared" ca="1" si="876"/>
        <v>38770.9</v>
      </c>
      <c r="CS172" s="5">
        <f t="shared" ca="1" si="876"/>
        <v>0</v>
      </c>
      <c r="CT172" s="5">
        <f t="shared" ca="1" si="876"/>
        <v>0</v>
      </c>
      <c r="CU172" s="5">
        <f t="shared" ca="1" si="876"/>
        <v>0</v>
      </c>
      <c r="CV172" s="5">
        <f t="shared" ca="1" si="876"/>
        <v>54690.1</v>
      </c>
      <c r="CW172" s="5">
        <f t="shared" ca="1" si="876"/>
        <v>81817.899999999994</v>
      </c>
      <c r="CX172" s="5">
        <f t="shared" ca="1" si="876"/>
        <v>0</v>
      </c>
      <c r="CY172" s="5">
        <f t="shared" ca="1" si="876"/>
        <v>0</v>
      </c>
      <c r="CZ172" s="5">
        <f t="shared" ca="1" si="876"/>
        <v>0</v>
      </c>
      <c r="DA172" s="5"/>
      <c r="DB172" s="5">
        <f t="shared" ca="1" si="877"/>
        <v>677.26599999999996</v>
      </c>
      <c r="DC172" s="5">
        <f t="shared" ca="1" si="877"/>
        <v>0</v>
      </c>
      <c r="DD172" s="5">
        <f t="shared" ca="1" si="877"/>
        <v>0</v>
      </c>
      <c r="DE172" s="5">
        <f t="shared" ca="1" si="877"/>
        <v>0</v>
      </c>
      <c r="DF172" s="5">
        <f t="shared" ca="1" si="877"/>
        <v>0</v>
      </c>
      <c r="DG172" s="5">
        <f t="shared" ca="1" si="877"/>
        <v>0</v>
      </c>
      <c r="DH172" s="5">
        <f t="shared" ca="1" si="877"/>
        <v>677.26599999999996</v>
      </c>
      <c r="DI172" s="5">
        <f t="shared" ca="1" si="877"/>
        <v>0</v>
      </c>
      <c r="DJ172" s="5">
        <f t="shared" ca="1" si="877"/>
        <v>0</v>
      </c>
      <c r="DK172" s="5">
        <f t="shared" ca="1" si="877"/>
        <v>0</v>
      </c>
      <c r="DL172" s="5">
        <f t="shared" ca="1" si="877"/>
        <v>0</v>
      </c>
      <c r="DM172" s="5">
        <f t="shared" ca="1" si="877"/>
        <v>0</v>
      </c>
      <c r="DN172" s="5"/>
      <c r="DO172" s="5">
        <f t="shared" ca="1" si="882"/>
        <v>186.08500000000001</v>
      </c>
      <c r="DP172" s="5">
        <f t="shared" ca="1" si="882"/>
        <v>14.066000000000001</v>
      </c>
      <c r="DQ172" s="5">
        <f t="shared" ca="1" si="882"/>
        <v>39.993200000000002</v>
      </c>
      <c r="DR172" s="5">
        <f t="shared" ca="1" si="882"/>
        <v>51.480800000000002</v>
      </c>
      <c r="DS172" s="5">
        <f t="shared" ca="1" si="882"/>
        <v>0</v>
      </c>
      <c r="DT172" s="5">
        <f t="shared" ca="1" si="882"/>
        <v>0</v>
      </c>
      <c r="DU172" s="5">
        <f t="shared" ca="1" si="882"/>
        <v>5.4345800000000004</v>
      </c>
      <c r="DV172" s="5">
        <f t="shared" ca="1" si="882"/>
        <v>75.110100000000003</v>
      </c>
      <c r="DW172" s="5"/>
      <c r="DX172" s="19">
        <f t="shared" ca="1" si="812"/>
        <v>34.634155200000002</v>
      </c>
      <c r="DY172" s="19">
        <f t="shared" ca="1" si="813"/>
        <v>1.9587457955555556</v>
      </c>
      <c r="DZ172" s="19">
        <f t="shared" ca="1" si="814"/>
        <v>3.0852365511111115</v>
      </c>
      <c r="EA172" s="19">
        <f t="shared" ca="1" si="815"/>
        <v>5.8793915911111112</v>
      </c>
      <c r="EB172" s="19">
        <f t="shared" ca="1" si="816"/>
        <v>0</v>
      </c>
      <c r="EC172" s="19">
        <f t="shared" ca="1" si="817"/>
        <v>0</v>
      </c>
      <c r="ED172" s="19">
        <f t="shared" ca="1" si="818"/>
        <v>3.0100711111111109</v>
      </c>
      <c r="EE172" s="19">
        <f t="shared" ca="1" si="819"/>
        <v>8.2934498311111113</v>
      </c>
      <c r="EF172" s="19">
        <f t="shared" ca="1" si="820"/>
        <v>12.407229991111111</v>
      </c>
      <c r="EG172" s="19">
        <f t="shared" ca="1" si="821"/>
        <v>0</v>
      </c>
      <c r="EH172" s="19">
        <f t="shared" ca="1" si="822"/>
        <v>0</v>
      </c>
      <c r="EI172" s="5"/>
      <c r="EJ172" s="5"/>
      <c r="EK172" s="5"/>
      <c r="EL172" s="5">
        <f t="shared" ca="1" si="859"/>
        <v>205832</v>
      </c>
      <c r="EM172" s="5">
        <f t="shared" ca="1" si="859"/>
        <v>13276</v>
      </c>
      <c r="EN172" s="5">
        <f t="shared" ca="1" si="859"/>
        <v>20045.599999999999</v>
      </c>
      <c r="EO172" s="5">
        <f t="shared" ca="1" si="859"/>
        <v>38737.300000000003</v>
      </c>
      <c r="EP172" s="5">
        <f t="shared" ca="1" si="859"/>
        <v>0</v>
      </c>
      <c r="EQ172" s="5">
        <f t="shared" ca="1" si="859"/>
        <v>0</v>
      </c>
      <c r="ER172" s="5">
        <f t="shared" ca="1" si="859"/>
        <v>0</v>
      </c>
      <c r="ES172" s="5">
        <f t="shared" ca="1" si="859"/>
        <v>51955.6</v>
      </c>
      <c r="ET172" s="5">
        <f t="shared" ca="1" si="859"/>
        <v>81817.899999999994</v>
      </c>
      <c r="EU172" s="5">
        <f t="shared" ca="1" si="859"/>
        <v>0</v>
      </c>
      <c r="EV172" s="5">
        <f t="shared" ca="1" si="859"/>
        <v>0</v>
      </c>
      <c r="EW172" s="5">
        <f t="shared" ca="1" si="859"/>
        <v>0</v>
      </c>
      <c r="EX172" s="5"/>
      <c r="EY172" s="5">
        <f t="shared" ca="1" si="860"/>
        <v>677.26599999999996</v>
      </c>
      <c r="EZ172" s="5">
        <f t="shared" ca="1" si="860"/>
        <v>0</v>
      </c>
      <c r="FA172" s="5">
        <f t="shared" ca="1" si="860"/>
        <v>0</v>
      </c>
      <c r="FB172" s="5">
        <f t="shared" ca="1" si="860"/>
        <v>0</v>
      </c>
      <c r="FC172" s="5">
        <f t="shared" ca="1" si="860"/>
        <v>0</v>
      </c>
      <c r="FD172" s="5">
        <f t="shared" ca="1" si="860"/>
        <v>0</v>
      </c>
      <c r="FE172" s="5">
        <f t="shared" ca="1" si="860"/>
        <v>677.26599999999996</v>
      </c>
      <c r="FF172" s="5">
        <f t="shared" ca="1" si="860"/>
        <v>0</v>
      </c>
      <c r="FG172" s="5">
        <f t="shared" ca="1" si="860"/>
        <v>0</v>
      </c>
      <c r="FH172" s="5">
        <f t="shared" ca="1" si="860"/>
        <v>0</v>
      </c>
      <c r="FI172" s="5">
        <f t="shared" ca="1" si="860"/>
        <v>0</v>
      </c>
      <c r="FJ172" s="5">
        <f t="shared" ca="1" si="860"/>
        <v>0</v>
      </c>
      <c r="FK172" s="5"/>
      <c r="FL172" s="5">
        <f t="shared" ca="1" si="878"/>
        <v>182.148</v>
      </c>
      <c r="FM172" s="5">
        <f t="shared" ca="1" si="878"/>
        <v>14.460699999999999</v>
      </c>
      <c r="FN172" s="5">
        <f t="shared" ca="1" si="878"/>
        <v>39.488</v>
      </c>
      <c r="FO172" s="5">
        <f t="shared" ca="1" si="878"/>
        <v>51.410600000000002</v>
      </c>
      <c r="FP172" s="5">
        <f t="shared" ca="1" si="878"/>
        <v>0</v>
      </c>
      <c r="FQ172" s="5">
        <f t="shared" ca="1" si="878"/>
        <v>0</v>
      </c>
      <c r="FR172" s="5">
        <f t="shared" ca="1" si="878"/>
        <v>5.4345800000000004</v>
      </c>
      <c r="FS172" s="5">
        <f t="shared" ca="1" si="878"/>
        <v>71.354600000000005</v>
      </c>
      <c r="FT172" s="5"/>
      <c r="FU172" s="19">
        <f t="shared" ca="1" si="823"/>
        <v>34.223350400000001</v>
      </c>
      <c r="FV172" s="19">
        <f t="shared" ca="1" si="824"/>
        <v>2.0132316444444442</v>
      </c>
      <c r="FW172" s="19">
        <f t="shared" ca="1" si="825"/>
        <v>3.0398038755555552</v>
      </c>
      <c r="FX172" s="19">
        <f t="shared" ca="1" si="826"/>
        <v>5.8742963377777784</v>
      </c>
      <c r="FY172" s="19">
        <f t="shared" ca="1" si="827"/>
        <v>0</v>
      </c>
      <c r="FZ172" s="19">
        <f t="shared" ca="1" si="828"/>
        <v>0</v>
      </c>
      <c r="GA172" s="19">
        <f t="shared" ca="1" si="829"/>
        <v>3.0100711111111109</v>
      </c>
      <c r="GB172" s="19">
        <f t="shared" ca="1" si="830"/>
        <v>7.8787780977777775</v>
      </c>
      <c r="GC172" s="19">
        <f t="shared" ca="1" si="831"/>
        <v>12.407229991111111</v>
      </c>
      <c r="GD172" s="19">
        <f t="shared" ca="1" si="832"/>
        <v>0</v>
      </c>
      <c r="GE172" s="19">
        <f t="shared" ca="1" si="833"/>
        <v>0</v>
      </c>
      <c r="GF172" s="5"/>
      <c r="GG172" s="5"/>
      <c r="GH172" s="5"/>
      <c r="GI172" s="5">
        <f t="shared" ca="1" si="879"/>
        <v>183454</v>
      </c>
      <c r="GJ172" s="5">
        <f t="shared" ca="1" si="879"/>
        <v>5.2153600000000004</v>
      </c>
      <c r="GK172" s="5">
        <f t="shared" ca="1" si="879"/>
        <v>32965.300000000003</v>
      </c>
      <c r="GL172" s="5">
        <f t="shared" ca="1" si="879"/>
        <v>13252.4</v>
      </c>
      <c r="GM172" s="5">
        <f t="shared" ca="1" si="879"/>
        <v>0</v>
      </c>
      <c r="GN172" s="5">
        <f t="shared" ca="1" si="879"/>
        <v>722.61400000000003</v>
      </c>
      <c r="GO172" s="5">
        <f t="shared" ca="1" si="879"/>
        <v>0</v>
      </c>
      <c r="GP172" s="5">
        <f t="shared" ca="1" si="879"/>
        <v>54690.1</v>
      </c>
      <c r="GQ172" s="5">
        <f t="shared" ca="1" si="879"/>
        <v>81817.899999999994</v>
      </c>
      <c r="GR172" s="5">
        <f t="shared" ca="1" si="879"/>
        <v>0</v>
      </c>
      <c r="GS172" s="5">
        <f t="shared" ca="1" si="879"/>
        <v>0</v>
      </c>
      <c r="GT172" s="5">
        <f t="shared" ca="1" si="879"/>
        <v>0</v>
      </c>
      <c r="GU172" s="5"/>
      <c r="GV172" s="5">
        <f t="shared" ca="1" si="880"/>
        <v>1557.84</v>
      </c>
      <c r="GW172" s="5">
        <f t="shared" ca="1" si="880"/>
        <v>897.42100000000005</v>
      </c>
      <c r="GX172" s="5">
        <f t="shared" ca="1" si="880"/>
        <v>0</v>
      </c>
      <c r="GY172" s="5">
        <f t="shared" ca="1" si="880"/>
        <v>0</v>
      </c>
      <c r="GZ172" s="5">
        <f t="shared" ca="1" si="880"/>
        <v>0</v>
      </c>
      <c r="HA172" s="5">
        <f t="shared" ca="1" si="880"/>
        <v>0</v>
      </c>
      <c r="HB172" s="5">
        <f t="shared" ca="1" si="880"/>
        <v>660.41499999999996</v>
      </c>
      <c r="HC172" s="5">
        <f t="shared" ca="1" si="880"/>
        <v>0</v>
      </c>
      <c r="HD172" s="5">
        <f t="shared" ca="1" si="880"/>
        <v>0</v>
      </c>
      <c r="HE172" s="5">
        <f t="shared" ca="1" si="880"/>
        <v>0</v>
      </c>
      <c r="HF172" s="5">
        <f t="shared" ca="1" si="880"/>
        <v>0</v>
      </c>
      <c r="HG172" s="5">
        <f t="shared" ca="1" si="880"/>
        <v>0</v>
      </c>
      <c r="HH172" s="5"/>
      <c r="HI172" s="5">
        <f t="shared" ca="1" si="883"/>
        <v>164.71199999999999</v>
      </c>
      <c r="HJ172" s="5">
        <f t="shared" ca="1" si="883"/>
        <v>8.1258700000000008</v>
      </c>
      <c r="HK172" s="5">
        <f t="shared" ca="1" si="883"/>
        <v>57.466799999999999</v>
      </c>
      <c r="HL172" s="5">
        <f t="shared" ca="1" si="883"/>
        <v>17.930900000000001</v>
      </c>
      <c r="HM172" s="5">
        <f t="shared" ca="1" si="883"/>
        <v>0</v>
      </c>
      <c r="HN172" s="5">
        <f t="shared" ca="1" si="883"/>
        <v>0.77920900000000004</v>
      </c>
      <c r="HO172" s="5">
        <f t="shared" ca="1" si="883"/>
        <v>5.2993600000000001</v>
      </c>
      <c r="HP172" s="5">
        <f t="shared" ca="1" si="883"/>
        <v>75.110100000000003</v>
      </c>
      <c r="HQ172" s="5"/>
      <c r="HR172" s="19">
        <f t="shared" ca="1" si="861"/>
        <v>34.743513244444443</v>
      </c>
      <c r="HS172" s="19">
        <f t="shared" ca="1" si="862"/>
        <v>3.989328658147556</v>
      </c>
      <c r="HT172" s="19">
        <f t="shared" ca="1" si="863"/>
        <v>4.9990046044444449</v>
      </c>
      <c r="HU172" s="19">
        <f t="shared" ca="1" si="864"/>
        <v>2.0096528355555554</v>
      </c>
      <c r="HV172" s="19">
        <f t="shared" ca="1" si="865"/>
        <v>0</v>
      </c>
      <c r="HW172" s="19">
        <f t="shared" ca="1" si="866"/>
        <v>0.10958039857777779</v>
      </c>
      <c r="HX172" s="19">
        <f t="shared" ca="1" si="867"/>
        <v>2.9351777777777777</v>
      </c>
      <c r="HY172" s="19">
        <f t="shared" ca="1" si="868"/>
        <v>8.2934498311111113</v>
      </c>
      <c r="HZ172" s="19">
        <f t="shared" ca="1" si="869"/>
        <v>12.407229991111111</v>
      </c>
      <c r="IA172" s="19">
        <f t="shared" ca="1" si="870"/>
        <v>0</v>
      </c>
      <c r="IB172" s="19">
        <f t="shared" ca="1" si="871"/>
        <v>0</v>
      </c>
      <c r="IC172" s="5"/>
      <c r="ID172" s="5"/>
      <c r="IE172" s="5"/>
      <c r="IF172" s="5">
        <f t="shared" ca="1" si="872"/>
        <v>179395</v>
      </c>
      <c r="IG172" s="5">
        <f t="shared" ca="1" si="872"/>
        <v>5.3317300000000003</v>
      </c>
      <c r="IH172" s="5">
        <f t="shared" ca="1" si="872"/>
        <v>31710.2</v>
      </c>
      <c r="II172" s="5">
        <f t="shared" ca="1" si="872"/>
        <v>13179.3</v>
      </c>
      <c r="IJ172" s="5">
        <f t="shared" ca="1" si="872"/>
        <v>0</v>
      </c>
      <c r="IK172" s="5">
        <f t="shared" ca="1" si="872"/>
        <v>726.84</v>
      </c>
      <c r="IL172" s="5">
        <f t="shared" ca="1" si="872"/>
        <v>0</v>
      </c>
      <c r="IM172" s="5">
        <f t="shared" ca="1" si="872"/>
        <v>51955.6</v>
      </c>
      <c r="IN172" s="5">
        <f t="shared" ca="1" si="872"/>
        <v>81817.899999999994</v>
      </c>
      <c r="IO172" s="5">
        <f t="shared" ca="1" si="872"/>
        <v>0</v>
      </c>
      <c r="IP172" s="5">
        <f t="shared" ca="1" si="872"/>
        <v>0</v>
      </c>
      <c r="IQ172" s="5">
        <f t="shared" ca="1" si="872"/>
        <v>0</v>
      </c>
      <c r="IR172" s="5"/>
      <c r="IS172" s="5">
        <f t="shared" ca="1" si="873"/>
        <v>1576.08</v>
      </c>
      <c r="IT172" s="5">
        <f t="shared" ca="1" si="873"/>
        <v>915.66800000000001</v>
      </c>
      <c r="IU172" s="5">
        <f t="shared" ca="1" si="873"/>
        <v>0</v>
      </c>
      <c r="IV172" s="5">
        <f t="shared" ca="1" si="873"/>
        <v>0</v>
      </c>
      <c r="IW172" s="5">
        <f t="shared" ca="1" si="873"/>
        <v>0</v>
      </c>
      <c r="IX172" s="5">
        <f t="shared" ca="1" si="873"/>
        <v>0</v>
      </c>
      <c r="IY172" s="5">
        <f t="shared" ca="1" si="873"/>
        <v>660.41499999999996</v>
      </c>
      <c r="IZ172" s="5">
        <f t="shared" ca="1" si="873"/>
        <v>0</v>
      </c>
      <c r="JA172" s="5">
        <f t="shared" ca="1" si="873"/>
        <v>0</v>
      </c>
      <c r="JB172" s="5">
        <f t="shared" ca="1" si="873"/>
        <v>0</v>
      </c>
      <c r="JC172" s="5">
        <f t="shared" ca="1" si="873"/>
        <v>0</v>
      </c>
      <c r="JD172" s="5">
        <f t="shared" ca="1" si="873"/>
        <v>0</v>
      </c>
      <c r="JE172" s="5"/>
      <c r="JF172" s="5">
        <f t="shared" ca="1" si="881"/>
        <v>158.77699999999999</v>
      </c>
      <c r="JG172" s="5">
        <f t="shared" ca="1" si="881"/>
        <v>8.2854899999999994</v>
      </c>
      <c r="JH172" s="5">
        <f t="shared" ca="1" si="881"/>
        <v>55.080399999999997</v>
      </c>
      <c r="JI172" s="5">
        <f t="shared" ca="1" si="881"/>
        <v>17.973299999999998</v>
      </c>
      <c r="JJ172" s="5">
        <f t="shared" ca="1" si="881"/>
        <v>0</v>
      </c>
      <c r="JK172" s="5">
        <f t="shared" ca="1" si="881"/>
        <v>0.78360099999999999</v>
      </c>
      <c r="JL172" s="5">
        <f t="shared" ca="1" si="881"/>
        <v>5.2993600000000001</v>
      </c>
      <c r="JM172" s="5">
        <f t="shared" ca="1" si="881"/>
        <v>71.354600000000005</v>
      </c>
      <c r="JN172" s="5"/>
      <c r="JO172" s="19">
        <f t="shared" ca="1" si="834"/>
        <v>34.209055111111113</v>
      </c>
      <c r="JP172" s="19">
        <f t="shared" ca="1" si="835"/>
        <v>4.0704440827893329</v>
      </c>
      <c r="JQ172" s="19">
        <f t="shared" ca="1" si="836"/>
        <v>4.808675662222222</v>
      </c>
      <c r="JR172" s="19">
        <f t="shared" ca="1" si="837"/>
        <v>1.9985676266666668</v>
      </c>
      <c r="JS172" s="19">
        <f t="shared" ca="1" si="838"/>
        <v>0</v>
      </c>
      <c r="JT172" s="19">
        <f t="shared" ca="1" si="839"/>
        <v>0.11022124799999999</v>
      </c>
      <c r="JU172" s="19">
        <f t="shared" ca="1" si="840"/>
        <v>2.9351777777777777</v>
      </c>
      <c r="JV172" s="19">
        <f t="shared" ca="1" si="841"/>
        <v>7.8787780977777775</v>
      </c>
      <c r="JW172" s="19">
        <f t="shared" ca="1" si="842"/>
        <v>12.407229991111111</v>
      </c>
      <c r="JX172" s="19">
        <f t="shared" ca="1" si="843"/>
        <v>0</v>
      </c>
      <c r="JY172" s="19">
        <f t="shared" ca="1" si="844"/>
        <v>0</v>
      </c>
    </row>
    <row r="173" spans="1:285" ht="15" customHeight="1" x14ac:dyDescent="0.25">
      <c r="A173" s="5">
        <f>IF('Old Results'!E153='New Results'!E153,'New Results'!E153,"0")</f>
        <v>22500</v>
      </c>
      <c r="B173" s="5">
        <f t="shared" si="750"/>
        <v>100</v>
      </c>
      <c r="C173" s="27">
        <f t="shared" si="748"/>
        <v>152</v>
      </c>
      <c r="D173" s="41" t="str">
        <f>'Old Results'!C153</f>
        <v>1010515-RetlStrp-FPFC</v>
      </c>
      <c r="E173" s="41" t="str">
        <f>'New Results'!C153</f>
        <v>1010515-RetlStrp-FPFC</v>
      </c>
      <c r="F173" s="5">
        <f t="shared" ca="1" si="751"/>
        <v>3113</v>
      </c>
      <c r="G173" s="5">
        <f t="shared" ca="1" si="752"/>
        <v>-4.1200000000000125E-2</v>
      </c>
      <c r="H173" s="5">
        <f t="shared" ca="1" si="753"/>
        <v>239.60000000000582</v>
      </c>
      <c r="I173" s="5">
        <f t="shared" ca="1" si="754"/>
        <v>46</v>
      </c>
      <c r="J173" s="5">
        <f t="shared" ca="1" si="755"/>
        <v>4.8700000000000045</v>
      </c>
      <c r="K173" s="5">
        <f t="shared" ca="1" si="756"/>
        <v>50.5</v>
      </c>
      <c r="L173" s="5">
        <f t="shared" ca="1" si="757"/>
        <v>0</v>
      </c>
      <c r="M173" s="5">
        <f t="shared" ca="1" si="758"/>
        <v>2772.5999999999985</v>
      </c>
      <c r="N173" s="5">
        <f t="shared" ca="1" si="759"/>
        <v>0</v>
      </c>
      <c r="O173" s="5">
        <f t="shared" ca="1" si="760"/>
        <v>0</v>
      </c>
      <c r="P173" s="5">
        <f t="shared" ca="1" si="761"/>
        <v>0</v>
      </c>
      <c r="Q173" s="5">
        <f t="shared" ca="1" si="761"/>
        <v>0</v>
      </c>
      <c r="R173" s="5">
        <f t="shared" ca="1" si="762"/>
        <v>-7.8509999999999991</v>
      </c>
      <c r="S173" s="5">
        <f t="shared" ca="1" si="763"/>
        <v>-7.8500000000000227</v>
      </c>
      <c r="T173" s="5">
        <f t="shared" ca="1" si="764"/>
        <v>0</v>
      </c>
      <c r="U173" s="5">
        <f t="shared" ca="1" si="765"/>
        <v>0</v>
      </c>
      <c r="V173" s="5">
        <f t="shared" ca="1" si="766"/>
        <v>0</v>
      </c>
      <c r="W173" s="5">
        <f t="shared" ca="1" si="767"/>
        <v>0</v>
      </c>
      <c r="X173" s="5">
        <f t="shared" ca="1" si="768"/>
        <v>9.9999999997635314E-4</v>
      </c>
      <c r="Y173" s="5">
        <f t="shared" ca="1" si="769"/>
        <v>0</v>
      </c>
      <c r="Z173" s="5">
        <f t="shared" ca="1" si="770"/>
        <v>0</v>
      </c>
      <c r="AA173" s="5">
        <f t="shared" ca="1" si="771"/>
        <v>0</v>
      </c>
      <c r="AB173" s="5">
        <f t="shared" ca="1" si="772"/>
        <v>0</v>
      </c>
      <c r="AC173" s="5">
        <f t="shared" ca="1" si="772"/>
        <v>0</v>
      </c>
      <c r="AD173" s="37">
        <f t="shared" ca="1" si="773"/>
        <v>4.200999999999965</v>
      </c>
      <c r="AE173" s="37">
        <f t="shared" ca="1" si="774"/>
        <v>-7.3749999999999982E-2</v>
      </c>
      <c r="AF173" s="37">
        <f t="shared" ca="1" si="775"/>
        <v>0.31380000000000052</v>
      </c>
      <c r="AG173" s="37">
        <f t="shared" ca="1" si="776"/>
        <v>6.0199999999994702E-2</v>
      </c>
      <c r="AH173" s="37">
        <f t="shared" ca="1" si="777"/>
        <v>9.8599999999999799E-3</v>
      </c>
      <c r="AI173" s="37">
        <f t="shared" ca="1" si="778"/>
        <v>5.4599999999997095E-2</v>
      </c>
      <c r="AJ173" s="37">
        <f t="shared" ca="1" si="779"/>
        <v>0</v>
      </c>
      <c r="AK173" s="37">
        <f t="shared" ca="1" si="780"/>
        <v>3.83659999999999</v>
      </c>
      <c r="AL173" s="33">
        <f t="shared" ca="1" si="781"/>
        <v>48.751900088888895</v>
      </c>
      <c r="AM173" s="33">
        <f t="shared" ca="1" si="782"/>
        <v>48.314724266666673</v>
      </c>
      <c r="AN173" s="24">
        <f t="shared" ca="1" si="783"/>
        <v>9.0485008215981742E-3</v>
      </c>
      <c r="AO173" s="34">
        <f t="shared" ca="1" si="784"/>
        <v>308.01</v>
      </c>
      <c r="AP173" s="34">
        <f t="shared" ca="1" si="785"/>
        <v>303.80900000000003</v>
      </c>
      <c r="AQ173" s="45">
        <f t="shared" ca="1" si="786"/>
        <v>1.3827766787685568E-2</v>
      </c>
      <c r="AR173" s="34">
        <f t="shared" ca="1" si="629"/>
        <v>-20.6</v>
      </c>
      <c r="AS173" s="34">
        <f t="shared" ca="1" si="630"/>
        <v>-21.5</v>
      </c>
      <c r="AT173" s="47">
        <f t="shared" ca="1" si="787"/>
        <v>-4.1860465116279007E-2</v>
      </c>
      <c r="AU173" s="5"/>
      <c r="AV173" s="5">
        <f t="shared" ca="1" si="845"/>
        <v>3661</v>
      </c>
      <c r="AW173" s="5">
        <f t="shared" ca="1" si="846"/>
        <v>-4.8410000000000064E-2</v>
      </c>
      <c r="AX173" s="5">
        <f t="shared" ca="1" si="847"/>
        <v>747.39999999999418</v>
      </c>
      <c r="AY173" s="5">
        <f t="shared" ca="1" si="848"/>
        <v>143.60000000000218</v>
      </c>
      <c r="AZ173" s="5">
        <f t="shared" ca="1" si="849"/>
        <v>0</v>
      </c>
      <c r="BA173" s="5">
        <f t="shared" ca="1" si="850"/>
        <v>-3.5980000000000132</v>
      </c>
      <c r="BB173" s="5">
        <f t="shared" ca="1" si="851"/>
        <v>0</v>
      </c>
      <c r="BC173" s="5">
        <f t="shared" ca="1" si="852"/>
        <v>2772.5999999999985</v>
      </c>
      <c r="BD173" s="5">
        <f t="shared" ca="1" si="853"/>
        <v>0</v>
      </c>
      <c r="BE173" s="5">
        <f t="shared" ca="1" si="854"/>
        <v>0</v>
      </c>
      <c r="BF173" s="5">
        <f t="shared" ca="1" si="855"/>
        <v>0</v>
      </c>
      <c r="BG173" s="5">
        <f t="shared" ca="1" si="856"/>
        <v>0</v>
      </c>
      <c r="BH173" s="5">
        <f t="shared" ca="1" si="788"/>
        <v>-7.9700000000000273</v>
      </c>
      <c r="BI173" s="5">
        <f t="shared" ca="1" si="789"/>
        <v>-7.9720000000000368</v>
      </c>
      <c r="BJ173" s="5">
        <f t="shared" ca="1" si="790"/>
        <v>0</v>
      </c>
      <c r="BK173" s="5">
        <f t="shared" ca="1" si="791"/>
        <v>0</v>
      </c>
      <c r="BL173" s="5">
        <f t="shared" ca="1" si="792"/>
        <v>0</v>
      </c>
      <c r="BM173" s="5">
        <f t="shared" ca="1" si="793"/>
        <v>0</v>
      </c>
      <c r="BN173" s="5">
        <f t="shared" ca="1" si="794"/>
        <v>0</v>
      </c>
      <c r="BO173" s="5">
        <f t="shared" ca="1" si="795"/>
        <v>0</v>
      </c>
      <c r="BP173" s="5">
        <f t="shared" ca="1" si="796"/>
        <v>0</v>
      </c>
      <c r="BQ173" s="5">
        <f t="shared" ca="1" si="797"/>
        <v>0</v>
      </c>
      <c r="BR173" s="5">
        <f t="shared" ca="1" si="798"/>
        <v>0</v>
      </c>
      <c r="BS173" s="5">
        <f t="shared" ca="1" si="798"/>
        <v>0</v>
      </c>
      <c r="BT173" s="37">
        <f t="shared" ca="1" si="799"/>
        <v>5.15300000000002</v>
      </c>
      <c r="BU173" s="37">
        <f t="shared" ca="1" si="800"/>
        <v>-7.4230000000000018E-2</v>
      </c>
      <c r="BV173" s="37">
        <f t="shared" ca="1" si="801"/>
        <v>1.1930000000000121</v>
      </c>
      <c r="BW173" s="37">
        <f t="shared" ca="1" si="802"/>
        <v>0.2021000000000015</v>
      </c>
      <c r="BX173" s="37">
        <f t="shared" ca="1" si="803"/>
        <v>0</v>
      </c>
      <c r="BY173" s="37">
        <f t="shared" ca="1" si="804"/>
        <v>-3.9170000000000038E-3</v>
      </c>
      <c r="BZ173" s="37">
        <f t="shared" ca="1" si="805"/>
        <v>0</v>
      </c>
      <c r="CA173" s="19">
        <f t="shared" ca="1" si="806"/>
        <v>3.83659999999999</v>
      </c>
      <c r="CB173" s="33">
        <f t="shared" ca="1" si="857"/>
        <v>43.858934399999995</v>
      </c>
      <c r="CC173" s="33">
        <f t="shared" ca="1" si="858"/>
        <v>43.339186311111106</v>
      </c>
      <c r="CD173" s="24">
        <f t="shared" ca="1" si="807"/>
        <v>1.1992566846037863E-2</v>
      </c>
      <c r="CE173" s="34">
        <f t="shared" ca="1" si="808"/>
        <v>287.41800000000001</v>
      </c>
      <c r="CF173" s="34">
        <f t="shared" ca="1" si="809"/>
        <v>282.26499999999999</v>
      </c>
      <c r="CG173" s="45">
        <f t="shared" ca="1" si="810"/>
        <v>1.8255894283740529E-2</v>
      </c>
      <c r="CH173" s="5"/>
      <c r="CJ173" s="5">
        <f t="shared" ca="1" si="874"/>
        <v>118</v>
      </c>
      <c r="CK173" s="5">
        <f t="shared" ca="1" si="875"/>
        <v>111</v>
      </c>
      <c r="CL173" s="63">
        <f t="shared" ca="1" si="811"/>
        <v>5.9322033898305038E-2</v>
      </c>
      <c r="CO173" s="5">
        <f t="shared" ca="1" si="876"/>
        <v>296021</v>
      </c>
      <c r="CP173" s="5">
        <f t="shared" ca="1" si="876"/>
        <v>1.45556</v>
      </c>
      <c r="CQ173" s="5">
        <f t="shared" ca="1" si="876"/>
        <v>65932</v>
      </c>
      <c r="CR173" s="5">
        <f t="shared" ca="1" si="876"/>
        <v>71212.5</v>
      </c>
      <c r="CS173" s="5">
        <f t="shared" ca="1" si="876"/>
        <v>793.16200000000003</v>
      </c>
      <c r="CT173" s="5">
        <f t="shared" ca="1" si="876"/>
        <v>20813.099999999999</v>
      </c>
      <c r="CU173" s="5">
        <f t="shared" ca="1" si="876"/>
        <v>0</v>
      </c>
      <c r="CV173" s="5">
        <f t="shared" ca="1" si="876"/>
        <v>55451.199999999997</v>
      </c>
      <c r="CW173" s="5">
        <f t="shared" ca="1" si="876"/>
        <v>81817.899999999994</v>
      </c>
      <c r="CX173" s="5">
        <f t="shared" ca="1" si="876"/>
        <v>0</v>
      </c>
      <c r="CY173" s="5">
        <f t="shared" ca="1" si="876"/>
        <v>0</v>
      </c>
      <c r="CZ173" s="5">
        <f t="shared" ca="1" si="876"/>
        <v>0</v>
      </c>
      <c r="DA173" s="5"/>
      <c r="DB173" s="5">
        <f t="shared" ca="1" si="877"/>
        <v>868.94100000000003</v>
      </c>
      <c r="DC173" s="5">
        <f t="shared" ca="1" si="877"/>
        <v>277.399</v>
      </c>
      <c r="DD173" s="5">
        <f t="shared" ca="1" si="877"/>
        <v>0</v>
      </c>
      <c r="DE173" s="5">
        <f t="shared" ca="1" si="877"/>
        <v>0</v>
      </c>
      <c r="DF173" s="5">
        <f t="shared" ca="1" si="877"/>
        <v>0</v>
      </c>
      <c r="DG173" s="5">
        <f t="shared" ca="1" si="877"/>
        <v>0</v>
      </c>
      <c r="DH173" s="5">
        <f t="shared" ca="1" si="877"/>
        <v>591.54300000000001</v>
      </c>
      <c r="DI173" s="5">
        <f t="shared" ca="1" si="877"/>
        <v>0</v>
      </c>
      <c r="DJ173" s="5">
        <f t="shared" ca="1" si="877"/>
        <v>0</v>
      </c>
      <c r="DK173" s="5">
        <f t="shared" ca="1" si="877"/>
        <v>0</v>
      </c>
      <c r="DL173" s="5">
        <f t="shared" ca="1" si="877"/>
        <v>0</v>
      </c>
      <c r="DM173" s="5">
        <f t="shared" ca="1" si="877"/>
        <v>0</v>
      </c>
      <c r="DN173" s="5"/>
      <c r="DO173" s="5">
        <f t="shared" ca="1" si="882"/>
        <v>308.01</v>
      </c>
      <c r="DP173" s="5">
        <f t="shared" ca="1" si="882"/>
        <v>2.53105</v>
      </c>
      <c r="DQ173" s="5">
        <f t="shared" ca="1" si="882"/>
        <v>98.124200000000002</v>
      </c>
      <c r="DR173" s="5">
        <f t="shared" ca="1" si="882"/>
        <v>94.923199999999994</v>
      </c>
      <c r="DS173" s="5">
        <f t="shared" ca="1" si="882"/>
        <v>1.8228500000000001</v>
      </c>
      <c r="DT173" s="5">
        <f t="shared" ca="1" si="882"/>
        <v>29.104399999999998</v>
      </c>
      <c r="DU173" s="5">
        <f t="shared" ca="1" si="882"/>
        <v>4.7731500000000002</v>
      </c>
      <c r="DV173" s="5">
        <f t="shared" ca="1" si="882"/>
        <v>76.730999999999995</v>
      </c>
      <c r="DW173" s="5"/>
      <c r="DX173" s="19">
        <f t="shared" ca="1" si="812"/>
        <v>48.751900088888895</v>
      </c>
      <c r="DY173" s="19">
        <f t="shared" ca="1" si="813"/>
        <v>1.2331051720320001</v>
      </c>
      <c r="DZ173" s="19">
        <f t="shared" ca="1" si="814"/>
        <v>9.9982215111111117</v>
      </c>
      <c r="EA173" s="19">
        <f t="shared" ca="1" si="815"/>
        <v>10.79898</v>
      </c>
      <c r="EB173" s="19">
        <f t="shared" ca="1" si="816"/>
        <v>0.12027861084444444</v>
      </c>
      <c r="EC173" s="19">
        <f t="shared" ca="1" si="817"/>
        <v>3.1561909866666662</v>
      </c>
      <c r="ED173" s="19">
        <f t="shared" ca="1" si="818"/>
        <v>2.6290800000000001</v>
      </c>
      <c r="EE173" s="19">
        <f t="shared" ca="1" si="819"/>
        <v>8.4088664177777783</v>
      </c>
      <c r="EF173" s="19">
        <f t="shared" ca="1" si="820"/>
        <v>12.407229991111111</v>
      </c>
      <c r="EG173" s="19">
        <f t="shared" ca="1" si="821"/>
        <v>0</v>
      </c>
      <c r="EH173" s="19">
        <f t="shared" ca="1" si="822"/>
        <v>0</v>
      </c>
      <c r="EI173" s="5"/>
      <c r="EJ173" s="5"/>
      <c r="EK173" s="5"/>
      <c r="EL173" s="5">
        <f t="shared" ca="1" si="859"/>
        <v>292908</v>
      </c>
      <c r="EM173" s="5">
        <f t="shared" ca="1" si="859"/>
        <v>1.4967600000000001</v>
      </c>
      <c r="EN173" s="5">
        <f t="shared" ca="1" si="859"/>
        <v>65692.399999999994</v>
      </c>
      <c r="EO173" s="5">
        <f t="shared" ca="1" si="859"/>
        <v>71166.5</v>
      </c>
      <c r="EP173" s="5">
        <f t="shared" ca="1" si="859"/>
        <v>788.29200000000003</v>
      </c>
      <c r="EQ173" s="5">
        <f t="shared" ca="1" si="859"/>
        <v>20762.599999999999</v>
      </c>
      <c r="ER173" s="5">
        <f t="shared" ca="1" si="859"/>
        <v>0</v>
      </c>
      <c r="ES173" s="5">
        <f t="shared" ca="1" si="859"/>
        <v>52678.6</v>
      </c>
      <c r="ET173" s="5">
        <f t="shared" ca="1" si="859"/>
        <v>81817.899999999994</v>
      </c>
      <c r="EU173" s="5">
        <f t="shared" ca="1" si="859"/>
        <v>0</v>
      </c>
      <c r="EV173" s="5">
        <f t="shared" ca="1" si="859"/>
        <v>0</v>
      </c>
      <c r="EW173" s="5">
        <f t="shared" ca="1" si="859"/>
        <v>0</v>
      </c>
      <c r="EX173" s="5"/>
      <c r="EY173" s="5">
        <f t="shared" ca="1" si="860"/>
        <v>876.79200000000003</v>
      </c>
      <c r="EZ173" s="5">
        <f t="shared" ca="1" si="860"/>
        <v>285.24900000000002</v>
      </c>
      <c r="FA173" s="5">
        <f t="shared" ca="1" si="860"/>
        <v>0</v>
      </c>
      <c r="FB173" s="5">
        <f t="shared" ca="1" si="860"/>
        <v>0</v>
      </c>
      <c r="FC173" s="5">
        <f t="shared" ca="1" si="860"/>
        <v>0</v>
      </c>
      <c r="FD173" s="5">
        <f t="shared" ca="1" si="860"/>
        <v>0</v>
      </c>
      <c r="FE173" s="5">
        <f t="shared" ca="1" si="860"/>
        <v>591.54200000000003</v>
      </c>
      <c r="FF173" s="5">
        <f t="shared" ca="1" si="860"/>
        <v>0</v>
      </c>
      <c r="FG173" s="5">
        <f t="shared" ca="1" si="860"/>
        <v>0</v>
      </c>
      <c r="FH173" s="5">
        <f t="shared" ca="1" si="860"/>
        <v>0</v>
      </c>
      <c r="FI173" s="5">
        <f t="shared" ca="1" si="860"/>
        <v>0</v>
      </c>
      <c r="FJ173" s="5">
        <f t="shared" ca="1" si="860"/>
        <v>0</v>
      </c>
      <c r="FK173" s="5"/>
      <c r="FL173" s="5">
        <f t="shared" ca="1" si="878"/>
        <v>303.80900000000003</v>
      </c>
      <c r="FM173" s="5">
        <f t="shared" ca="1" si="878"/>
        <v>2.6048</v>
      </c>
      <c r="FN173" s="5">
        <f t="shared" ca="1" si="878"/>
        <v>97.810400000000001</v>
      </c>
      <c r="FO173" s="5">
        <f t="shared" ca="1" si="878"/>
        <v>94.863</v>
      </c>
      <c r="FP173" s="5">
        <f t="shared" ca="1" si="878"/>
        <v>1.8129900000000001</v>
      </c>
      <c r="FQ173" s="5">
        <f t="shared" ca="1" si="878"/>
        <v>29.049800000000001</v>
      </c>
      <c r="FR173" s="5">
        <f t="shared" ca="1" si="878"/>
        <v>4.7731500000000002</v>
      </c>
      <c r="FS173" s="5">
        <f t="shared" ca="1" si="878"/>
        <v>72.894400000000005</v>
      </c>
      <c r="FT173" s="5"/>
      <c r="FU173" s="19">
        <f t="shared" ca="1" si="823"/>
        <v>48.314724266666673</v>
      </c>
      <c r="FV173" s="19">
        <f t="shared" ca="1" si="824"/>
        <v>1.268000308672</v>
      </c>
      <c r="FW173" s="19">
        <f t="shared" ca="1" si="825"/>
        <v>9.9618875022222202</v>
      </c>
      <c r="FX173" s="19">
        <f t="shared" ca="1" si="826"/>
        <v>10.792004355555555</v>
      </c>
      <c r="FY173" s="19">
        <f t="shared" ca="1" si="827"/>
        <v>0.11954010240000001</v>
      </c>
      <c r="FZ173" s="19">
        <f t="shared" ca="1" si="828"/>
        <v>3.1485329422222219</v>
      </c>
      <c r="GA173" s="19">
        <f t="shared" ca="1" si="829"/>
        <v>2.6290755555555556</v>
      </c>
      <c r="GB173" s="19">
        <f t="shared" ca="1" si="830"/>
        <v>7.9884170311111102</v>
      </c>
      <c r="GC173" s="19">
        <f t="shared" ca="1" si="831"/>
        <v>12.407229991111111</v>
      </c>
      <c r="GD173" s="19">
        <f t="shared" ca="1" si="832"/>
        <v>0</v>
      </c>
      <c r="GE173" s="19">
        <f t="shared" ca="1" si="833"/>
        <v>0</v>
      </c>
      <c r="GF173" s="5"/>
      <c r="GG173" s="5"/>
      <c r="GH173" s="5"/>
      <c r="GI173" s="5">
        <f t="shared" ca="1" si="879"/>
        <v>258602</v>
      </c>
      <c r="GJ173" s="5">
        <f t="shared" ca="1" si="879"/>
        <v>2.72356</v>
      </c>
      <c r="GK173" s="5">
        <f t="shared" ca="1" si="879"/>
        <v>100652</v>
      </c>
      <c r="GL173" s="5">
        <f t="shared" ca="1" si="879"/>
        <v>20351.400000000001</v>
      </c>
      <c r="GM173" s="5">
        <f t="shared" ca="1" si="879"/>
        <v>0</v>
      </c>
      <c r="GN173" s="5">
        <f t="shared" ca="1" si="879"/>
        <v>326</v>
      </c>
      <c r="GO173" s="5">
        <f t="shared" ca="1" si="879"/>
        <v>0</v>
      </c>
      <c r="GP173" s="5">
        <f t="shared" ca="1" si="879"/>
        <v>55451.199999999997</v>
      </c>
      <c r="GQ173" s="5">
        <f t="shared" ca="1" si="879"/>
        <v>81817.899999999994</v>
      </c>
      <c r="GR173" s="5">
        <f t="shared" ca="1" si="879"/>
        <v>0</v>
      </c>
      <c r="GS173" s="5">
        <f t="shared" ca="1" si="879"/>
        <v>0</v>
      </c>
      <c r="GT173" s="5">
        <f t="shared" ca="1" si="879"/>
        <v>0</v>
      </c>
      <c r="GU173" s="5"/>
      <c r="GV173" s="5">
        <f t="shared" ca="1" si="880"/>
        <v>1044.76</v>
      </c>
      <c r="GW173" s="5">
        <f t="shared" ca="1" si="880"/>
        <v>467.92899999999997</v>
      </c>
      <c r="GX173" s="5">
        <f t="shared" ca="1" si="880"/>
        <v>0</v>
      </c>
      <c r="GY173" s="5">
        <f t="shared" ca="1" si="880"/>
        <v>0</v>
      </c>
      <c r="GZ173" s="5">
        <f t="shared" ca="1" si="880"/>
        <v>0</v>
      </c>
      <c r="HA173" s="5">
        <f t="shared" ca="1" si="880"/>
        <v>0</v>
      </c>
      <c r="HB173" s="5">
        <f t="shared" ca="1" si="880"/>
        <v>576.83000000000004</v>
      </c>
      <c r="HC173" s="5">
        <f t="shared" ca="1" si="880"/>
        <v>0</v>
      </c>
      <c r="HD173" s="5">
        <f t="shared" ca="1" si="880"/>
        <v>0</v>
      </c>
      <c r="HE173" s="5">
        <f t="shared" ca="1" si="880"/>
        <v>0</v>
      </c>
      <c r="HF173" s="5">
        <f t="shared" ca="1" si="880"/>
        <v>0</v>
      </c>
      <c r="HG173" s="5">
        <f t="shared" ca="1" si="880"/>
        <v>0</v>
      </c>
      <c r="HH173" s="5"/>
      <c r="HI173" s="5">
        <f t="shared" ca="1" si="883"/>
        <v>287.41800000000001</v>
      </c>
      <c r="HJ173" s="5">
        <f t="shared" ca="1" si="883"/>
        <v>4.3642500000000002</v>
      </c>
      <c r="HK173" s="5">
        <f t="shared" ca="1" si="883"/>
        <v>171.02500000000001</v>
      </c>
      <c r="HL173" s="5">
        <f t="shared" ca="1" si="883"/>
        <v>30.289100000000001</v>
      </c>
      <c r="HM173" s="5">
        <f t="shared" ca="1" si="883"/>
        <v>0</v>
      </c>
      <c r="HN173" s="5">
        <f t="shared" ca="1" si="883"/>
        <v>0.35436699999999999</v>
      </c>
      <c r="HO173" s="5">
        <f t="shared" ca="1" si="883"/>
        <v>4.6544400000000001</v>
      </c>
      <c r="HP173" s="5">
        <f t="shared" ca="1" si="883"/>
        <v>76.730999999999995</v>
      </c>
      <c r="HQ173" s="5"/>
      <c r="HR173" s="19">
        <f t="shared" ca="1" si="861"/>
        <v>43.858934399999995</v>
      </c>
      <c r="HS173" s="19">
        <f t="shared" ca="1" si="862"/>
        <v>2.0800974571875552</v>
      </c>
      <c r="HT173" s="19">
        <f t="shared" ca="1" si="863"/>
        <v>15.263316622222222</v>
      </c>
      <c r="HU173" s="19">
        <f t="shared" ca="1" si="864"/>
        <v>3.0861767466666667</v>
      </c>
      <c r="HV173" s="19">
        <f t="shared" ca="1" si="865"/>
        <v>0</v>
      </c>
      <c r="HW173" s="19">
        <f t="shared" ca="1" si="866"/>
        <v>4.9436088888888882E-2</v>
      </c>
      <c r="HX173" s="19">
        <f t="shared" ca="1" si="867"/>
        <v>2.5636888888888891</v>
      </c>
      <c r="HY173" s="19">
        <f t="shared" ca="1" si="868"/>
        <v>8.4088664177777783</v>
      </c>
      <c r="HZ173" s="19">
        <f t="shared" ca="1" si="869"/>
        <v>12.407229991111111</v>
      </c>
      <c r="IA173" s="19">
        <f t="shared" ca="1" si="870"/>
        <v>0</v>
      </c>
      <c r="IB173" s="19">
        <f t="shared" ca="1" si="871"/>
        <v>0</v>
      </c>
      <c r="IC173" s="5"/>
      <c r="ID173" s="5"/>
      <c r="IE173" s="5"/>
      <c r="IF173" s="5">
        <f t="shared" ca="1" si="872"/>
        <v>254941</v>
      </c>
      <c r="IG173" s="5">
        <f t="shared" ca="1" si="872"/>
        <v>2.77197</v>
      </c>
      <c r="IH173" s="5">
        <f t="shared" ca="1" si="872"/>
        <v>99904.6</v>
      </c>
      <c r="II173" s="5">
        <f t="shared" ca="1" si="872"/>
        <v>20207.8</v>
      </c>
      <c r="IJ173" s="5">
        <f t="shared" ca="1" si="872"/>
        <v>0</v>
      </c>
      <c r="IK173" s="5">
        <f t="shared" ca="1" si="872"/>
        <v>329.59800000000001</v>
      </c>
      <c r="IL173" s="5">
        <f t="shared" ca="1" si="872"/>
        <v>0</v>
      </c>
      <c r="IM173" s="5">
        <f t="shared" ca="1" si="872"/>
        <v>52678.6</v>
      </c>
      <c r="IN173" s="5">
        <f t="shared" ca="1" si="872"/>
        <v>81817.899999999994</v>
      </c>
      <c r="IO173" s="5">
        <f t="shared" ca="1" si="872"/>
        <v>0</v>
      </c>
      <c r="IP173" s="5">
        <f t="shared" ca="1" si="872"/>
        <v>0</v>
      </c>
      <c r="IQ173" s="5">
        <f t="shared" ca="1" si="872"/>
        <v>0</v>
      </c>
      <c r="IR173" s="5"/>
      <c r="IS173" s="5">
        <f t="shared" ca="1" si="873"/>
        <v>1052.73</v>
      </c>
      <c r="IT173" s="5">
        <f t="shared" ca="1" si="873"/>
        <v>475.90100000000001</v>
      </c>
      <c r="IU173" s="5">
        <f t="shared" ca="1" si="873"/>
        <v>0</v>
      </c>
      <c r="IV173" s="5">
        <f t="shared" ca="1" si="873"/>
        <v>0</v>
      </c>
      <c r="IW173" s="5">
        <f t="shared" ca="1" si="873"/>
        <v>0</v>
      </c>
      <c r="IX173" s="5">
        <f t="shared" ca="1" si="873"/>
        <v>0</v>
      </c>
      <c r="IY173" s="5">
        <f t="shared" ca="1" si="873"/>
        <v>576.83000000000004</v>
      </c>
      <c r="IZ173" s="5">
        <f t="shared" ca="1" si="873"/>
        <v>0</v>
      </c>
      <c r="JA173" s="5">
        <f t="shared" ca="1" si="873"/>
        <v>0</v>
      </c>
      <c r="JB173" s="5">
        <f t="shared" ca="1" si="873"/>
        <v>0</v>
      </c>
      <c r="JC173" s="5">
        <f t="shared" ca="1" si="873"/>
        <v>0</v>
      </c>
      <c r="JD173" s="5">
        <f t="shared" ca="1" si="873"/>
        <v>0</v>
      </c>
      <c r="JE173" s="5"/>
      <c r="JF173" s="5">
        <f t="shared" ca="1" si="881"/>
        <v>282.26499999999999</v>
      </c>
      <c r="JG173" s="5">
        <f t="shared" ca="1" si="881"/>
        <v>4.4384800000000002</v>
      </c>
      <c r="JH173" s="5">
        <f t="shared" ca="1" si="881"/>
        <v>169.83199999999999</v>
      </c>
      <c r="JI173" s="5">
        <f t="shared" ca="1" si="881"/>
        <v>30.087</v>
      </c>
      <c r="JJ173" s="5">
        <f t="shared" ca="1" si="881"/>
        <v>0</v>
      </c>
      <c r="JK173" s="5">
        <f t="shared" ca="1" si="881"/>
        <v>0.35828399999999999</v>
      </c>
      <c r="JL173" s="5">
        <f t="shared" ca="1" si="881"/>
        <v>4.6544400000000001</v>
      </c>
      <c r="JM173" s="5">
        <f t="shared" ca="1" si="881"/>
        <v>72.894400000000005</v>
      </c>
      <c r="JN173" s="5"/>
      <c r="JO173" s="19">
        <f t="shared" ca="1" si="834"/>
        <v>43.339186311111106</v>
      </c>
      <c r="JP173" s="19">
        <f t="shared" ca="1" si="835"/>
        <v>2.1155359094062223</v>
      </c>
      <c r="JQ173" s="19">
        <f t="shared" ca="1" si="836"/>
        <v>15.149977564444445</v>
      </c>
      <c r="JR173" s="19">
        <f t="shared" ca="1" si="837"/>
        <v>3.0644006044444438</v>
      </c>
      <c r="JS173" s="19">
        <f t="shared" ca="1" si="838"/>
        <v>0</v>
      </c>
      <c r="JT173" s="19">
        <f t="shared" ca="1" si="839"/>
        <v>4.9981705599999995E-2</v>
      </c>
      <c r="JU173" s="19">
        <f t="shared" ca="1" si="840"/>
        <v>2.5636888888888891</v>
      </c>
      <c r="JV173" s="19">
        <f t="shared" ca="1" si="841"/>
        <v>7.9884170311111102</v>
      </c>
      <c r="JW173" s="19">
        <f t="shared" ca="1" si="842"/>
        <v>12.407229991111111</v>
      </c>
      <c r="JX173" s="19">
        <f t="shared" ca="1" si="843"/>
        <v>0</v>
      </c>
      <c r="JY173" s="19">
        <f t="shared" ca="1" si="844"/>
        <v>0</v>
      </c>
    </row>
    <row r="174" spans="1:285" ht="15" customHeight="1" x14ac:dyDescent="0.25">
      <c r="A174" s="5">
        <f>IF('Old Results'!E154='New Results'!E154,'New Results'!E154,"0")</f>
        <v>22500</v>
      </c>
      <c r="B174" s="5">
        <f t="shared" si="750"/>
        <v>100</v>
      </c>
      <c r="C174" s="27">
        <f t="shared" si="748"/>
        <v>153</v>
      </c>
      <c r="D174" s="41" t="str">
        <f>'Old Results'!C154</f>
        <v>1010606-RetlStrp-FPFC</v>
      </c>
      <c r="E174" s="41" t="str">
        <f>'New Results'!C154</f>
        <v>1010606-RetlStrp-FPFC</v>
      </c>
      <c r="F174" s="5">
        <f t="shared" ca="1" si="751"/>
        <v>3091</v>
      </c>
      <c r="G174" s="5">
        <f t="shared" ca="1" si="752"/>
        <v>-9.3539999999999957E-2</v>
      </c>
      <c r="H174" s="5">
        <f t="shared" ca="1" si="753"/>
        <v>225.5</v>
      </c>
      <c r="I174" s="5">
        <f t="shared" ca="1" si="754"/>
        <v>45.5</v>
      </c>
      <c r="J174" s="5">
        <f t="shared" ca="1" si="755"/>
        <v>1.7005999999999943</v>
      </c>
      <c r="K174" s="5">
        <f t="shared" ca="1" si="756"/>
        <v>83.150000000001455</v>
      </c>
      <c r="L174" s="5">
        <f t="shared" ca="1" si="757"/>
        <v>0</v>
      </c>
      <c r="M174" s="5">
        <f t="shared" ca="1" si="758"/>
        <v>2734.5</v>
      </c>
      <c r="N174" s="5">
        <f t="shared" ca="1" si="759"/>
        <v>0</v>
      </c>
      <c r="O174" s="5">
        <f t="shared" ca="1" si="760"/>
        <v>0</v>
      </c>
      <c r="P174" s="5">
        <f t="shared" ca="1" si="761"/>
        <v>0</v>
      </c>
      <c r="Q174" s="5">
        <f t="shared" ca="1" si="761"/>
        <v>0</v>
      </c>
      <c r="R174" s="5">
        <f t="shared" ca="1" si="762"/>
        <v>-17.829999999999927</v>
      </c>
      <c r="S174" s="5">
        <f t="shared" ca="1" si="763"/>
        <v>-17.829999999999927</v>
      </c>
      <c r="T174" s="5">
        <f t="shared" ca="1" si="764"/>
        <v>0</v>
      </c>
      <c r="U174" s="5">
        <f t="shared" ca="1" si="765"/>
        <v>0</v>
      </c>
      <c r="V174" s="5">
        <f t="shared" ca="1" si="766"/>
        <v>0</v>
      </c>
      <c r="W174" s="5">
        <f t="shared" ca="1" si="767"/>
        <v>0</v>
      </c>
      <c r="X174" s="5">
        <f t="shared" ca="1" si="768"/>
        <v>0</v>
      </c>
      <c r="Y174" s="5">
        <f t="shared" ca="1" si="769"/>
        <v>0</v>
      </c>
      <c r="Z174" s="5">
        <f t="shared" ca="1" si="770"/>
        <v>0</v>
      </c>
      <c r="AA174" s="5">
        <f t="shared" ca="1" si="771"/>
        <v>0</v>
      </c>
      <c r="AB174" s="5">
        <f t="shared" ca="1" si="772"/>
        <v>0</v>
      </c>
      <c r="AC174" s="5">
        <f t="shared" ca="1" si="772"/>
        <v>0</v>
      </c>
      <c r="AD174" s="37">
        <f t="shared" ca="1" si="773"/>
        <v>3.9339999999999975</v>
      </c>
      <c r="AE174" s="37">
        <f t="shared" ca="1" si="774"/>
        <v>-0.16115999999999975</v>
      </c>
      <c r="AF174" s="37">
        <f t="shared" ca="1" si="775"/>
        <v>0.18950000000000244</v>
      </c>
      <c r="AG174" s="37">
        <f t="shared" ca="1" si="776"/>
        <v>5.250000000000199E-2</v>
      </c>
      <c r="AH174" s="37">
        <f t="shared" ca="1" si="777"/>
        <v>3.7719999999999976E-3</v>
      </c>
      <c r="AI174" s="37">
        <f t="shared" ca="1" si="778"/>
        <v>9.3500000000000583E-2</v>
      </c>
      <c r="AJ174" s="37">
        <f t="shared" ca="1" si="779"/>
        <v>1.0000000000509601E-5</v>
      </c>
      <c r="AK174" s="37">
        <f t="shared" ca="1" si="780"/>
        <v>3.7554999999999978</v>
      </c>
      <c r="AL174" s="33">
        <f t="shared" ca="1" si="781"/>
        <v>37.463891911111112</v>
      </c>
      <c r="AM174" s="33">
        <f t="shared" ca="1" si="782"/>
        <v>37.074403377777777</v>
      </c>
      <c r="AN174" s="24">
        <f t="shared" ca="1" si="783"/>
        <v>1.050559140128449E-2</v>
      </c>
      <c r="AO174" s="34">
        <f t="shared" ca="1" si="784"/>
        <v>194.4</v>
      </c>
      <c r="AP174" s="34">
        <f t="shared" ca="1" si="785"/>
        <v>190.46600000000001</v>
      </c>
      <c r="AQ174" s="45">
        <f t="shared" ca="1" si="786"/>
        <v>2.0654605021368629E-2</v>
      </c>
      <c r="AR174" s="34">
        <f t="shared" ca="1" si="629"/>
        <v>-29.7</v>
      </c>
      <c r="AS174" s="34">
        <f t="shared" ca="1" si="630"/>
        <v>-31.7</v>
      </c>
      <c r="AT174" s="47">
        <f t="shared" ca="1" si="787"/>
        <v>-6.3091482649842268E-2</v>
      </c>
      <c r="AU174" s="5"/>
      <c r="AV174" s="5">
        <f t="shared" ca="1" si="845"/>
        <v>4059</v>
      </c>
      <c r="AW174" s="5">
        <f t="shared" ca="1" si="846"/>
        <v>-0.11636999999999986</v>
      </c>
      <c r="AX174" s="5">
        <f t="shared" ca="1" si="847"/>
        <v>1255.1000000000022</v>
      </c>
      <c r="AY174" s="5">
        <f t="shared" ca="1" si="848"/>
        <v>73.100000000000364</v>
      </c>
      <c r="AZ174" s="5">
        <f t="shared" ca="1" si="849"/>
        <v>0</v>
      </c>
      <c r="BA174" s="5">
        <f t="shared" ca="1" si="850"/>
        <v>-4.2259999999999991</v>
      </c>
      <c r="BB174" s="5">
        <f t="shared" ca="1" si="851"/>
        <v>0</v>
      </c>
      <c r="BC174" s="5">
        <f t="shared" ca="1" si="852"/>
        <v>2734.5</v>
      </c>
      <c r="BD174" s="5">
        <f t="shared" ca="1" si="853"/>
        <v>0</v>
      </c>
      <c r="BE174" s="5">
        <f t="shared" ca="1" si="854"/>
        <v>0</v>
      </c>
      <c r="BF174" s="5">
        <f t="shared" ca="1" si="855"/>
        <v>0</v>
      </c>
      <c r="BG174" s="5">
        <f t="shared" ca="1" si="856"/>
        <v>0</v>
      </c>
      <c r="BH174" s="5">
        <f t="shared" ca="1" si="788"/>
        <v>-18.240000000000009</v>
      </c>
      <c r="BI174" s="5">
        <f t="shared" ca="1" si="789"/>
        <v>-18.246999999999957</v>
      </c>
      <c r="BJ174" s="5">
        <f t="shared" ca="1" si="790"/>
        <v>0</v>
      </c>
      <c r="BK174" s="5">
        <f t="shared" ca="1" si="791"/>
        <v>0</v>
      </c>
      <c r="BL174" s="5">
        <f t="shared" ca="1" si="792"/>
        <v>0</v>
      </c>
      <c r="BM174" s="5">
        <f t="shared" ca="1" si="793"/>
        <v>0</v>
      </c>
      <c r="BN174" s="5">
        <f t="shared" ca="1" si="794"/>
        <v>0</v>
      </c>
      <c r="BO174" s="5">
        <f t="shared" ca="1" si="795"/>
        <v>0</v>
      </c>
      <c r="BP174" s="5">
        <f t="shared" ca="1" si="796"/>
        <v>0</v>
      </c>
      <c r="BQ174" s="5">
        <f t="shared" ca="1" si="797"/>
        <v>0</v>
      </c>
      <c r="BR174" s="5">
        <f t="shared" ca="1" si="798"/>
        <v>0</v>
      </c>
      <c r="BS174" s="5">
        <f t="shared" ca="1" si="798"/>
        <v>0</v>
      </c>
      <c r="BT174" s="37">
        <f t="shared" ca="1" si="799"/>
        <v>5.9350000000000023</v>
      </c>
      <c r="BU174" s="37">
        <f t="shared" ca="1" si="800"/>
        <v>-0.15961999999999854</v>
      </c>
      <c r="BV174" s="37">
        <f t="shared" ca="1" si="801"/>
        <v>2.3864000000000019</v>
      </c>
      <c r="BW174" s="37">
        <f t="shared" ca="1" si="802"/>
        <v>-4.2399999999997107E-2</v>
      </c>
      <c r="BX174" s="37">
        <f t="shared" ca="1" si="803"/>
        <v>0</v>
      </c>
      <c r="BY174" s="37">
        <f t="shared" ca="1" si="804"/>
        <v>-4.3919999999999515E-3</v>
      </c>
      <c r="BZ174" s="37">
        <f t="shared" ca="1" si="805"/>
        <v>0</v>
      </c>
      <c r="CA174" s="19">
        <f t="shared" ca="1" si="806"/>
        <v>3.7554999999999978</v>
      </c>
      <c r="CB174" s="33">
        <f t="shared" ca="1" si="857"/>
        <v>34.743513244444443</v>
      </c>
      <c r="CC174" s="33">
        <f t="shared" ca="1" si="858"/>
        <v>34.209055111111113</v>
      </c>
      <c r="CD174" s="24">
        <f t="shared" ca="1" si="807"/>
        <v>1.5623294230063044E-2</v>
      </c>
      <c r="CE174" s="34">
        <f t="shared" ca="1" si="808"/>
        <v>164.71199999999999</v>
      </c>
      <c r="CF174" s="34">
        <f t="shared" ca="1" si="809"/>
        <v>158.77699999999999</v>
      </c>
      <c r="CG174" s="45">
        <f t="shared" ca="1" si="810"/>
        <v>3.73794693186041E-2</v>
      </c>
      <c r="CH174" s="5"/>
      <c r="CJ174" s="5">
        <f t="shared" ca="1" si="874"/>
        <v>87</v>
      </c>
      <c r="CK174" s="5">
        <f t="shared" ca="1" si="875"/>
        <v>82</v>
      </c>
      <c r="CL174" s="63">
        <f t="shared" ca="1" si="811"/>
        <v>5.7471264367816133E-2</v>
      </c>
      <c r="CO174" s="5">
        <f t="shared" ca="1" si="876"/>
        <v>207664</v>
      </c>
      <c r="CP174" s="5">
        <f t="shared" ca="1" si="876"/>
        <v>3.49783</v>
      </c>
      <c r="CQ174" s="5">
        <f t="shared" ca="1" si="876"/>
        <v>20763</v>
      </c>
      <c r="CR174" s="5">
        <f t="shared" ca="1" si="876"/>
        <v>41158</v>
      </c>
      <c r="CS174" s="5">
        <f t="shared" ca="1" si="876"/>
        <v>64.223799999999997</v>
      </c>
      <c r="CT174" s="5">
        <f t="shared" ca="1" si="876"/>
        <v>9166.86</v>
      </c>
      <c r="CU174" s="5">
        <f t="shared" ca="1" si="876"/>
        <v>0</v>
      </c>
      <c r="CV174" s="5">
        <f t="shared" ca="1" si="876"/>
        <v>54690.1</v>
      </c>
      <c r="CW174" s="5">
        <f t="shared" ca="1" si="876"/>
        <v>81817.899999999994</v>
      </c>
      <c r="CX174" s="5">
        <f t="shared" ca="1" si="876"/>
        <v>0</v>
      </c>
      <c r="CY174" s="5">
        <f t="shared" ca="1" si="876"/>
        <v>0</v>
      </c>
      <c r="CZ174" s="5">
        <f t="shared" ca="1" si="876"/>
        <v>0</v>
      </c>
      <c r="DA174" s="5"/>
      <c r="DB174" s="5">
        <f t="shared" ca="1" si="877"/>
        <v>1343.88</v>
      </c>
      <c r="DC174" s="5">
        <f t="shared" ca="1" si="877"/>
        <v>666.61300000000006</v>
      </c>
      <c r="DD174" s="5">
        <f t="shared" ca="1" si="877"/>
        <v>0</v>
      </c>
      <c r="DE174" s="5">
        <f t="shared" ca="1" si="877"/>
        <v>0</v>
      </c>
      <c r="DF174" s="5">
        <f t="shared" ca="1" si="877"/>
        <v>0</v>
      </c>
      <c r="DG174" s="5">
        <f t="shared" ca="1" si="877"/>
        <v>0</v>
      </c>
      <c r="DH174" s="5">
        <f t="shared" ca="1" si="877"/>
        <v>677.26599999999996</v>
      </c>
      <c r="DI174" s="5">
        <f t="shared" ca="1" si="877"/>
        <v>0</v>
      </c>
      <c r="DJ174" s="5">
        <f t="shared" ca="1" si="877"/>
        <v>0</v>
      </c>
      <c r="DK174" s="5">
        <f t="shared" ca="1" si="877"/>
        <v>0</v>
      </c>
      <c r="DL174" s="5">
        <f t="shared" ca="1" si="877"/>
        <v>0</v>
      </c>
      <c r="DM174" s="5">
        <f t="shared" ca="1" si="877"/>
        <v>0</v>
      </c>
      <c r="DN174" s="5"/>
      <c r="DO174" s="5">
        <f t="shared" ca="1" si="882"/>
        <v>194.4</v>
      </c>
      <c r="DP174" s="5">
        <f t="shared" ca="1" si="882"/>
        <v>5.9963100000000003</v>
      </c>
      <c r="DQ174" s="5">
        <f t="shared" ca="1" si="882"/>
        <v>37.924300000000002</v>
      </c>
      <c r="DR174" s="5">
        <f t="shared" ca="1" si="882"/>
        <v>55.3429</v>
      </c>
      <c r="DS174" s="5">
        <f t="shared" ca="1" si="882"/>
        <v>0.18387100000000001</v>
      </c>
      <c r="DT174" s="5">
        <f t="shared" ca="1" si="882"/>
        <v>14.407500000000001</v>
      </c>
      <c r="DU174" s="5">
        <f t="shared" ca="1" si="882"/>
        <v>5.4345800000000004</v>
      </c>
      <c r="DV174" s="5">
        <f t="shared" ca="1" si="882"/>
        <v>75.110100000000003</v>
      </c>
      <c r="DW174" s="5"/>
      <c r="DX174" s="19">
        <f t="shared" ca="1" si="812"/>
        <v>37.463891911111112</v>
      </c>
      <c r="DY174" s="19">
        <f t="shared" ca="1" si="813"/>
        <v>2.9632548709315558</v>
      </c>
      <c r="DZ174" s="19">
        <f t="shared" ca="1" si="814"/>
        <v>3.1485935999999999</v>
      </c>
      <c r="EA174" s="19">
        <f t="shared" ca="1" si="815"/>
        <v>6.2413820444444443</v>
      </c>
      <c r="EB174" s="19">
        <f t="shared" ca="1" si="816"/>
        <v>9.7391824711111092E-3</v>
      </c>
      <c r="EC174" s="19">
        <f t="shared" ca="1" si="817"/>
        <v>1.3901033920000001</v>
      </c>
      <c r="ED174" s="19">
        <f t="shared" ca="1" si="818"/>
        <v>3.0100711111111109</v>
      </c>
      <c r="EE174" s="19">
        <f t="shared" ca="1" si="819"/>
        <v>8.2934498311111113</v>
      </c>
      <c r="EF174" s="19">
        <f t="shared" ca="1" si="820"/>
        <v>12.407229991111111</v>
      </c>
      <c r="EG174" s="19">
        <f t="shared" ca="1" si="821"/>
        <v>0</v>
      </c>
      <c r="EH174" s="19">
        <f t="shared" ca="1" si="822"/>
        <v>0</v>
      </c>
      <c r="EI174" s="5"/>
      <c r="EJ174" s="5"/>
      <c r="EK174" s="5"/>
      <c r="EL174" s="5">
        <f t="shared" ca="1" si="859"/>
        <v>204573</v>
      </c>
      <c r="EM174" s="5">
        <f t="shared" ca="1" si="859"/>
        <v>3.59137</v>
      </c>
      <c r="EN174" s="5">
        <f t="shared" ca="1" si="859"/>
        <v>20537.5</v>
      </c>
      <c r="EO174" s="5">
        <f t="shared" ca="1" si="859"/>
        <v>41112.5</v>
      </c>
      <c r="EP174" s="5">
        <f t="shared" ca="1" si="859"/>
        <v>62.523200000000003</v>
      </c>
      <c r="EQ174" s="5">
        <f t="shared" ca="1" si="859"/>
        <v>9083.7099999999991</v>
      </c>
      <c r="ER174" s="5">
        <f t="shared" ca="1" si="859"/>
        <v>0</v>
      </c>
      <c r="ES174" s="5">
        <f t="shared" ca="1" si="859"/>
        <v>51955.6</v>
      </c>
      <c r="ET174" s="5">
        <f t="shared" ca="1" si="859"/>
        <v>81817.899999999994</v>
      </c>
      <c r="EU174" s="5">
        <f t="shared" ca="1" si="859"/>
        <v>0</v>
      </c>
      <c r="EV174" s="5">
        <f t="shared" ca="1" si="859"/>
        <v>0</v>
      </c>
      <c r="EW174" s="5">
        <f t="shared" ca="1" si="859"/>
        <v>0</v>
      </c>
      <c r="EX174" s="5"/>
      <c r="EY174" s="5">
        <f t="shared" ca="1" si="860"/>
        <v>1361.71</v>
      </c>
      <c r="EZ174" s="5">
        <f t="shared" ca="1" si="860"/>
        <v>684.44299999999998</v>
      </c>
      <c r="FA174" s="5">
        <f t="shared" ca="1" si="860"/>
        <v>0</v>
      </c>
      <c r="FB174" s="5">
        <f t="shared" ca="1" si="860"/>
        <v>0</v>
      </c>
      <c r="FC174" s="5">
        <f t="shared" ca="1" si="860"/>
        <v>0</v>
      </c>
      <c r="FD174" s="5">
        <f t="shared" ca="1" si="860"/>
        <v>0</v>
      </c>
      <c r="FE174" s="5">
        <f t="shared" ca="1" si="860"/>
        <v>677.26599999999996</v>
      </c>
      <c r="FF174" s="5">
        <f t="shared" ca="1" si="860"/>
        <v>0</v>
      </c>
      <c r="FG174" s="5">
        <f t="shared" ca="1" si="860"/>
        <v>0</v>
      </c>
      <c r="FH174" s="5">
        <f t="shared" ca="1" si="860"/>
        <v>0</v>
      </c>
      <c r="FI174" s="5">
        <f t="shared" ca="1" si="860"/>
        <v>0</v>
      </c>
      <c r="FJ174" s="5">
        <f t="shared" ca="1" si="860"/>
        <v>0</v>
      </c>
      <c r="FK174" s="5"/>
      <c r="FL174" s="5">
        <f t="shared" ca="1" si="878"/>
        <v>190.46600000000001</v>
      </c>
      <c r="FM174" s="5">
        <f t="shared" ca="1" si="878"/>
        <v>6.15747</v>
      </c>
      <c r="FN174" s="5">
        <f t="shared" ca="1" si="878"/>
        <v>37.7348</v>
      </c>
      <c r="FO174" s="5">
        <f t="shared" ca="1" si="878"/>
        <v>55.290399999999998</v>
      </c>
      <c r="FP174" s="5">
        <f t="shared" ca="1" si="878"/>
        <v>0.18009900000000001</v>
      </c>
      <c r="FQ174" s="5">
        <f t="shared" ca="1" si="878"/>
        <v>14.314</v>
      </c>
      <c r="FR174" s="5">
        <f t="shared" ca="1" si="878"/>
        <v>5.4345699999999999</v>
      </c>
      <c r="FS174" s="5">
        <f t="shared" ca="1" si="878"/>
        <v>71.354600000000005</v>
      </c>
      <c r="FT174" s="5"/>
      <c r="FU174" s="19">
        <f t="shared" ca="1" si="823"/>
        <v>37.074403377777777</v>
      </c>
      <c r="FV174" s="19">
        <f t="shared" ca="1" si="824"/>
        <v>3.0425135001973334</v>
      </c>
      <c r="FW174" s="19">
        <f t="shared" ca="1" si="825"/>
        <v>3.1143977777777776</v>
      </c>
      <c r="FX174" s="19">
        <f t="shared" ca="1" si="826"/>
        <v>6.2344822222222227</v>
      </c>
      <c r="FY174" s="19">
        <f t="shared" ca="1" si="827"/>
        <v>9.4812959288888901E-3</v>
      </c>
      <c r="FZ174" s="19">
        <f t="shared" ca="1" si="828"/>
        <v>1.3774941564444443</v>
      </c>
      <c r="GA174" s="19">
        <f t="shared" ca="1" si="829"/>
        <v>3.0100711111111109</v>
      </c>
      <c r="GB174" s="19">
        <f t="shared" ca="1" si="830"/>
        <v>7.8787780977777775</v>
      </c>
      <c r="GC174" s="19">
        <f t="shared" ca="1" si="831"/>
        <v>12.407229991111111</v>
      </c>
      <c r="GD174" s="19">
        <f t="shared" ca="1" si="832"/>
        <v>0</v>
      </c>
      <c r="GE174" s="19">
        <f t="shared" ca="1" si="833"/>
        <v>0</v>
      </c>
      <c r="GF174" s="5"/>
      <c r="GG174" s="5"/>
      <c r="GH174" s="5"/>
      <c r="GI174" s="5">
        <f t="shared" ca="1" si="879"/>
        <v>183454</v>
      </c>
      <c r="GJ174" s="5">
        <f t="shared" ca="1" si="879"/>
        <v>5.2153600000000004</v>
      </c>
      <c r="GK174" s="5">
        <f t="shared" ca="1" si="879"/>
        <v>32965.300000000003</v>
      </c>
      <c r="GL174" s="5">
        <f t="shared" ca="1" si="879"/>
        <v>13252.4</v>
      </c>
      <c r="GM174" s="5">
        <f t="shared" ca="1" si="879"/>
        <v>0</v>
      </c>
      <c r="GN174" s="5">
        <f t="shared" ca="1" si="879"/>
        <v>722.61400000000003</v>
      </c>
      <c r="GO174" s="5">
        <f t="shared" ca="1" si="879"/>
        <v>0</v>
      </c>
      <c r="GP174" s="5">
        <f t="shared" ca="1" si="879"/>
        <v>54690.1</v>
      </c>
      <c r="GQ174" s="5">
        <f t="shared" ca="1" si="879"/>
        <v>81817.899999999994</v>
      </c>
      <c r="GR174" s="5">
        <f t="shared" ca="1" si="879"/>
        <v>0</v>
      </c>
      <c r="GS174" s="5">
        <f t="shared" ca="1" si="879"/>
        <v>0</v>
      </c>
      <c r="GT174" s="5">
        <f t="shared" ca="1" si="879"/>
        <v>0</v>
      </c>
      <c r="GU174" s="5"/>
      <c r="GV174" s="5">
        <f t="shared" ca="1" si="880"/>
        <v>1557.84</v>
      </c>
      <c r="GW174" s="5">
        <f t="shared" ca="1" si="880"/>
        <v>897.42100000000005</v>
      </c>
      <c r="GX174" s="5">
        <f t="shared" ca="1" si="880"/>
        <v>0</v>
      </c>
      <c r="GY174" s="5">
        <f t="shared" ca="1" si="880"/>
        <v>0</v>
      </c>
      <c r="GZ174" s="5">
        <f t="shared" ca="1" si="880"/>
        <v>0</v>
      </c>
      <c r="HA174" s="5">
        <f t="shared" ca="1" si="880"/>
        <v>0</v>
      </c>
      <c r="HB174" s="5">
        <f t="shared" ca="1" si="880"/>
        <v>660.41499999999996</v>
      </c>
      <c r="HC174" s="5">
        <f t="shared" ca="1" si="880"/>
        <v>0</v>
      </c>
      <c r="HD174" s="5">
        <f t="shared" ca="1" si="880"/>
        <v>0</v>
      </c>
      <c r="HE174" s="5">
        <f t="shared" ca="1" si="880"/>
        <v>0</v>
      </c>
      <c r="HF174" s="5">
        <f t="shared" ca="1" si="880"/>
        <v>0</v>
      </c>
      <c r="HG174" s="5">
        <f t="shared" ca="1" si="880"/>
        <v>0</v>
      </c>
      <c r="HH174" s="5"/>
      <c r="HI174" s="5">
        <f t="shared" ca="1" si="883"/>
        <v>164.71199999999999</v>
      </c>
      <c r="HJ174" s="5">
        <f t="shared" ca="1" si="883"/>
        <v>8.1258700000000008</v>
      </c>
      <c r="HK174" s="5">
        <f t="shared" ca="1" si="883"/>
        <v>57.466799999999999</v>
      </c>
      <c r="HL174" s="5">
        <f t="shared" ca="1" si="883"/>
        <v>17.930900000000001</v>
      </c>
      <c r="HM174" s="5">
        <f t="shared" ca="1" si="883"/>
        <v>0</v>
      </c>
      <c r="HN174" s="5">
        <f t="shared" ca="1" si="883"/>
        <v>0.77920900000000004</v>
      </c>
      <c r="HO174" s="5">
        <f t="shared" ca="1" si="883"/>
        <v>5.2993600000000001</v>
      </c>
      <c r="HP174" s="5">
        <f t="shared" ca="1" si="883"/>
        <v>75.110100000000003</v>
      </c>
      <c r="HQ174" s="5"/>
      <c r="HR174" s="19">
        <f t="shared" ca="1" si="861"/>
        <v>34.743513244444443</v>
      </c>
      <c r="HS174" s="19">
        <f t="shared" ca="1" si="862"/>
        <v>3.989328658147556</v>
      </c>
      <c r="HT174" s="19">
        <f t="shared" ca="1" si="863"/>
        <v>4.9990046044444449</v>
      </c>
      <c r="HU174" s="19">
        <f t="shared" ca="1" si="864"/>
        <v>2.0096528355555554</v>
      </c>
      <c r="HV174" s="19">
        <f t="shared" ca="1" si="865"/>
        <v>0</v>
      </c>
      <c r="HW174" s="19">
        <f t="shared" ca="1" si="866"/>
        <v>0.10958039857777779</v>
      </c>
      <c r="HX174" s="19">
        <f t="shared" ca="1" si="867"/>
        <v>2.9351777777777777</v>
      </c>
      <c r="HY174" s="19">
        <f t="shared" ca="1" si="868"/>
        <v>8.2934498311111113</v>
      </c>
      <c r="HZ174" s="19">
        <f t="shared" ca="1" si="869"/>
        <v>12.407229991111111</v>
      </c>
      <c r="IA174" s="19">
        <f t="shared" ca="1" si="870"/>
        <v>0</v>
      </c>
      <c r="IB174" s="19">
        <f t="shared" ca="1" si="871"/>
        <v>0</v>
      </c>
      <c r="IC174" s="5"/>
      <c r="ID174" s="5"/>
      <c r="IE174" s="5"/>
      <c r="IF174" s="5">
        <f t="shared" ca="1" si="872"/>
        <v>179395</v>
      </c>
      <c r="IG174" s="5">
        <f t="shared" ca="1" si="872"/>
        <v>5.3317300000000003</v>
      </c>
      <c r="IH174" s="5">
        <f t="shared" ca="1" si="872"/>
        <v>31710.2</v>
      </c>
      <c r="II174" s="5">
        <f t="shared" ca="1" si="872"/>
        <v>13179.3</v>
      </c>
      <c r="IJ174" s="5">
        <f t="shared" ca="1" si="872"/>
        <v>0</v>
      </c>
      <c r="IK174" s="5">
        <f t="shared" ca="1" si="872"/>
        <v>726.84</v>
      </c>
      <c r="IL174" s="5">
        <f t="shared" ca="1" si="872"/>
        <v>0</v>
      </c>
      <c r="IM174" s="5">
        <f t="shared" ca="1" si="872"/>
        <v>51955.6</v>
      </c>
      <c r="IN174" s="5">
        <f t="shared" ca="1" si="872"/>
        <v>81817.899999999994</v>
      </c>
      <c r="IO174" s="5">
        <f t="shared" ca="1" si="872"/>
        <v>0</v>
      </c>
      <c r="IP174" s="5">
        <f t="shared" ca="1" si="872"/>
        <v>0</v>
      </c>
      <c r="IQ174" s="5">
        <f t="shared" ca="1" si="872"/>
        <v>0</v>
      </c>
      <c r="IR174" s="5"/>
      <c r="IS174" s="5">
        <f t="shared" ca="1" si="873"/>
        <v>1576.08</v>
      </c>
      <c r="IT174" s="5">
        <f t="shared" ca="1" si="873"/>
        <v>915.66800000000001</v>
      </c>
      <c r="IU174" s="5">
        <f t="shared" ca="1" si="873"/>
        <v>0</v>
      </c>
      <c r="IV174" s="5">
        <f t="shared" ca="1" si="873"/>
        <v>0</v>
      </c>
      <c r="IW174" s="5">
        <f t="shared" ca="1" si="873"/>
        <v>0</v>
      </c>
      <c r="IX174" s="5">
        <f t="shared" ca="1" si="873"/>
        <v>0</v>
      </c>
      <c r="IY174" s="5">
        <f t="shared" ca="1" si="873"/>
        <v>660.41499999999996</v>
      </c>
      <c r="IZ174" s="5">
        <f t="shared" ca="1" si="873"/>
        <v>0</v>
      </c>
      <c r="JA174" s="5">
        <f t="shared" ca="1" si="873"/>
        <v>0</v>
      </c>
      <c r="JB174" s="5">
        <f t="shared" ca="1" si="873"/>
        <v>0</v>
      </c>
      <c r="JC174" s="5">
        <f t="shared" ca="1" si="873"/>
        <v>0</v>
      </c>
      <c r="JD174" s="5">
        <f t="shared" ca="1" si="873"/>
        <v>0</v>
      </c>
      <c r="JE174" s="5"/>
      <c r="JF174" s="5">
        <f t="shared" ca="1" si="881"/>
        <v>158.77699999999999</v>
      </c>
      <c r="JG174" s="5">
        <f t="shared" ca="1" si="881"/>
        <v>8.2854899999999994</v>
      </c>
      <c r="JH174" s="5">
        <f t="shared" ca="1" si="881"/>
        <v>55.080399999999997</v>
      </c>
      <c r="JI174" s="5">
        <f t="shared" ca="1" si="881"/>
        <v>17.973299999999998</v>
      </c>
      <c r="JJ174" s="5">
        <f t="shared" ca="1" si="881"/>
        <v>0</v>
      </c>
      <c r="JK174" s="5">
        <f t="shared" ca="1" si="881"/>
        <v>0.78360099999999999</v>
      </c>
      <c r="JL174" s="5">
        <f t="shared" ca="1" si="881"/>
        <v>5.2993600000000001</v>
      </c>
      <c r="JM174" s="5">
        <f t="shared" ca="1" si="881"/>
        <v>71.354600000000005</v>
      </c>
      <c r="JN174" s="5"/>
      <c r="JO174" s="19">
        <f t="shared" ca="1" si="834"/>
        <v>34.209055111111113</v>
      </c>
      <c r="JP174" s="19">
        <f t="shared" ca="1" si="835"/>
        <v>4.0704440827893329</v>
      </c>
      <c r="JQ174" s="19">
        <f t="shared" ca="1" si="836"/>
        <v>4.808675662222222</v>
      </c>
      <c r="JR174" s="19">
        <f t="shared" ca="1" si="837"/>
        <v>1.9985676266666668</v>
      </c>
      <c r="JS174" s="19">
        <f t="shared" ca="1" si="838"/>
        <v>0</v>
      </c>
      <c r="JT174" s="19">
        <f t="shared" ca="1" si="839"/>
        <v>0.11022124799999999</v>
      </c>
      <c r="JU174" s="19">
        <f t="shared" ca="1" si="840"/>
        <v>2.9351777777777777</v>
      </c>
      <c r="JV174" s="19">
        <f t="shared" ca="1" si="841"/>
        <v>7.8787780977777775</v>
      </c>
      <c r="JW174" s="19">
        <f t="shared" ca="1" si="842"/>
        <v>12.407229991111111</v>
      </c>
      <c r="JX174" s="19">
        <f t="shared" ca="1" si="843"/>
        <v>0</v>
      </c>
      <c r="JY174" s="19">
        <f t="shared" ca="1" si="844"/>
        <v>0</v>
      </c>
    </row>
    <row r="175" spans="1:285" ht="15" customHeight="1" x14ac:dyDescent="0.25">
      <c r="A175" s="5">
        <f>IF('Old Results'!E155='New Results'!E155,'New Results'!E155,"0")</f>
        <v>22500</v>
      </c>
      <c r="B175" s="5">
        <f t="shared" si="750"/>
        <v>100</v>
      </c>
      <c r="C175" s="27">
        <f t="shared" si="748"/>
        <v>154</v>
      </c>
      <c r="D175" s="41" t="str">
        <f>'Old Results'!C155</f>
        <v>1013715-RetlStrp-EvapCooler</v>
      </c>
      <c r="E175" s="41" t="str">
        <f>'New Results'!C155</f>
        <v>1013715-RetlStrp-EvapCooler</v>
      </c>
      <c r="F175" s="5">
        <f t="shared" ca="1" si="751"/>
        <v>3188</v>
      </c>
      <c r="G175" s="5">
        <f t="shared" ca="1" si="752"/>
        <v>0</v>
      </c>
      <c r="H175" s="5">
        <f t="shared" ca="1" si="753"/>
        <v>416.09999999999854</v>
      </c>
      <c r="I175" s="5">
        <f t="shared" ca="1" si="754"/>
        <v>0</v>
      </c>
      <c r="J175" s="5">
        <f t="shared" ca="1" si="755"/>
        <v>0</v>
      </c>
      <c r="K175" s="5">
        <f t="shared" ca="1" si="756"/>
        <v>0</v>
      </c>
      <c r="L175" s="5">
        <f t="shared" ca="1" si="757"/>
        <v>0</v>
      </c>
      <c r="M175" s="5">
        <f t="shared" ca="1" si="758"/>
        <v>2772.5999999999985</v>
      </c>
      <c r="N175" s="5">
        <f t="shared" ca="1" si="759"/>
        <v>0</v>
      </c>
      <c r="O175" s="5">
        <f t="shared" ca="1" si="760"/>
        <v>0</v>
      </c>
      <c r="P175" s="5">
        <f t="shared" ca="1" si="761"/>
        <v>0</v>
      </c>
      <c r="Q175" s="5">
        <f t="shared" ca="1" si="761"/>
        <v>0</v>
      </c>
      <c r="R175" s="5">
        <f t="shared" ca="1" si="762"/>
        <v>-5.0760000000000218</v>
      </c>
      <c r="S175" s="5">
        <f t="shared" ca="1" si="763"/>
        <v>-5.0759999999999934</v>
      </c>
      <c r="T175" s="5">
        <f t="shared" ca="1" si="764"/>
        <v>0</v>
      </c>
      <c r="U175" s="5">
        <f t="shared" ca="1" si="765"/>
        <v>0</v>
      </c>
      <c r="V175" s="5">
        <f t="shared" ca="1" si="766"/>
        <v>0</v>
      </c>
      <c r="W175" s="5">
        <f t="shared" ca="1" si="767"/>
        <v>0</v>
      </c>
      <c r="X175" s="5">
        <f t="shared" ca="1" si="768"/>
        <v>0</v>
      </c>
      <c r="Y175" s="5">
        <f t="shared" ca="1" si="769"/>
        <v>0</v>
      </c>
      <c r="Z175" s="5">
        <f t="shared" ca="1" si="770"/>
        <v>0</v>
      </c>
      <c r="AA175" s="5">
        <f t="shared" ca="1" si="771"/>
        <v>0</v>
      </c>
      <c r="AB175" s="5">
        <f t="shared" ca="1" si="772"/>
        <v>0</v>
      </c>
      <c r="AC175" s="5">
        <f t="shared" ca="1" si="772"/>
        <v>0</v>
      </c>
      <c r="AD175" s="37">
        <f t="shared" ca="1" si="773"/>
        <v>4.54200000000003</v>
      </c>
      <c r="AE175" s="37">
        <f t="shared" ca="1" si="774"/>
        <v>-4.7579999999999956E-2</v>
      </c>
      <c r="AF175" s="37">
        <f t="shared" ca="1" si="775"/>
        <v>0.75300000000000011</v>
      </c>
      <c r="AG175" s="37">
        <f t="shared" ca="1" si="776"/>
        <v>0</v>
      </c>
      <c r="AH175" s="37">
        <f t="shared" ca="1" si="777"/>
        <v>0</v>
      </c>
      <c r="AI175" s="37">
        <f t="shared" ca="1" si="778"/>
        <v>0</v>
      </c>
      <c r="AJ175" s="37">
        <f t="shared" ca="1" si="779"/>
        <v>0</v>
      </c>
      <c r="AK175" s="37">
        <f t="shared" ca="1" si="780"/>
        <v>3.83659999999999</v>
      </c>
      <c r="AL175" s="33">
        <f t="shared" ca="1" si="781"/>
        <v>45.234748622222227</v>
      </c>
      <c r="AM175" s="33">
        <f t="shared" ca="1" si="782"/>
        <v>44.773866133333335</v>
      </c>
      <c r="AN175" s="24">
        <f t="shared" ca="1" si="783"/>
        <v>1.029356025491337E-2</v>
      </c>
      <c r="AO175" s="34">
        <f t="shared" ca="1" si="784"/>
        <v>301.29000000000002</v>
      </c>
      <c r="AP175" s="34">
        <f t="shared" ca="1" si="785"/>
        <v>296.74799999999999</v>
      </c>
      <c r="AQ175" s="45">
        <f t="shared" ca="1" si="786"/>
        <v>1.5305916130858608E-2</v>
      </c>
      <c r="AR175" s="34">
        <f t="shared" ca="1" si="629"/>
        <v>-13.9</v>
      </c>
      <c r="AS175" s="34">
        <f t="shared" ca="1" si="630"/>
        <v>-14.5</v>
      </c>
      <c r="AT175" s="47">
        <f t="shared" ca="1" si="787"/>
        <v>-4.1379310344827565E-2</v>
      </c>
      <c r="AU175" s="5"/>
      <c r="AV175" s="5">
        <f t="shared" ca="1" si="845"/>
        <v>3661</v>
      </c>
      <c r="AW175" s="5">
        <f t="shared" ca="1" si="846"/>
        <v>-4.8410000000000064E-2</v>
      </c>
      <c r="AX175" s="5">
        <f t="shared" ca="1" si="847"/>
        <v>747.39999999999418</v>
      </c>
      <c r="AY175" s="5">
        <f t="shared" ca="1" si="848"/>
        <v>143.60000000000218</v>
      </c>
      <c r="AZ175" s="5">
        <f t="shared" ca="1" si="849"/>
        <v>0</v>
      </c>
      <c r="BA175" s="5">
        <f t="shared" ca="1" si="850"/>
        <v>-3.5980000000000132</v>
      </c>
      <c r="BB175" s="5">
        <f t="shared" ca="1" si="851"/>
        <v>0</v>
      </c>
      <c r="BC175" s="5">
        <f t="shared" ca="1" si="852"/>
        <v>2772.5999999999985</v>
      </c>
      <c r="BD175" s="5">
        <f t="shared" ca="1" si="853"/>
        <v>0</v>
      </c>
      <c r="BE175" s="5">
        <f t="shared" ca="1" si="854"/>
        <v>0</v>
      </c>
      <c r="BF175" s="5">
        <f t="shared" ca="1" si="855"/>
        <v>0</v>
      </c>
      <c r="BG175" s="5">
        <f t="shared" ca="1" si="856"/>
        <v>0</v>
      </c>
      <c r="BH175" s="5">
        <f t="shared" ca="1" si="788"/>
        <v>-7.9700000000000273</v>
      </c>
      <c r="BI175" s="5">
        <f t="shared" ca="1" si="789"/>
        <v>-7.9720000000000368</v>
      </c>
      <c r="BJ175" s="5">
        <f t="shared" ca="1" si="790"/>
        <v>0</v>
      </c>
      <c r="BK175" s="5">
        <f t="shared" ca="1" si="791"/>
        <v>0</v>
      </c>
      <c r="BL175" s="5">
        <f t="shared" ca="1" si="792"/>
        <v>0</v>
      </c>
      <c r="BM175" s="5">
        <f t="shared" ca="1" si="793"/>
        <v>0</v>
      </c>
      <c r="BN175" s="5">
        <f t="shared" ca="1" si="794"/>
        <v>0</v>
      </c>
      <c r="BO175" s="5">
        <f t="shared" ca="1" si="795"/>
        <v>0</v>
      </c>
      <c r="BP175" s="5">
        <f t="shared" ca="1" si="796"/>
        <v>0</v>
      </c>
      <c r="BQ175" s="5">
        <f t="shared" ca="1" si="797"/>
        <v>0</v>
      </c>
      <c r="BR175" s="5">
        <f t="shared" ca="1" si="798"/>
        <v>0</v>
      </c>
      <c r="BS175" s="5">
        <f t="shared" ca="1" si="798"/>
        <v>0</v>
      </c>
      <c r="BT175" s="37">
        <f t="shared" ca="1" si="799"/>
        <v>5.15300000000002</v>
      </c>
      <c r="BU175" s="37">
        <f t="shared" ca="1" si="800"/>
        <v>-7.4230000000000018E-2</v>
      </c>
      <c r="BV175" s="37">
        <f t="shared" ca="1" si="801"/>
        <v>1.1930000000000121</v>
      </c>
      <c r="BW175" s="37">
        <f t="shared" ca="1" si="802"/>
        <v>0.2021000000000015</v>
      </c>
      <c r="BX175" s="37">
        <f t="shared" ca="1" si="803"/>
        <v>0</v>
      </c>
      <c r="BY175" s="37">
        <f t="shared" ca="1" si="804"/>
        <v>-3.9170000000000038E-3</v>
      </c>
      <c r="BZ175" s="37">
        <f t="shared" ca="1" si="805"/>
        <v>0</v>
      </c>
      <c r="CA175" s="19">
        <f t="shared" ca="1" si="806"/>
        <v>3.83659999999999</v>
      </c>
      <c r="CB175" s="33">
        <f t="shared" ca="1" si="857"/>
        <v>43.858934399999995</v>
      </c>
      <c r="CC175" s="33">
        <f t="shared" ca="1" si="858"/>
        <v>43.339186311111106</v>
      </c>
      <c r="CD175" s="24">
        <f t="shared" ca="1" si="807"/>
        <v>1.1992566846037863E-2</v>
      </c>
      <c r="CE175" s="34">
        <f t="shared" ca="1" si="808"/>
        <v>287.41800000000001</v>
      </c>
      <c r="CF175" s="34">
        <f t="shared" ca="1" si="809"/>
        <v>282.26499999999999</v>
      </c>
      <c r="CG175" s="45">
        <f t="shared" ca="1" si="810"/>
        <v>1.8255894283740529E-2</v>
      </c>
      <c r="CH175" s="5"/>
      <c r="CJ175" s="5">
        <f t="shared" ca="1" si="874"/>
        <v>62</v>
      </c>
      <c r="CK175" s="5">
        <f t="shared" ca="1" si="875"/>
        <v>57</v>
      </c>
      <c r="CL175" s="63">
        <f t="shared" ca="1" si="811"/>
        <v>8.064516129032262E-2</v>
      </c>
      <c r="CO175" s="5">
        <f t="shared" ca="1" si="876"/>
        <v>275937</v>
      </c>
      <c r="CP175" s="5">
        <f t="shared" ca="1" si="876"/>
        <v>0</v>
      </c>
      <c r="CQ175" s="5">
        <f t="shared" ca="1" si="876"/>
        <v>54631.1</v>
      </c>
      <c r="CR175" s="5">
        <f t="shared" ca="1" si="876"/>
        <v>84037.3</v>
      </c>
      <c r="CS175" s="5">
        <f t="shared" ca="1" si="876"/>
        <v>0</v>
      </c>
      <c r="CT175" s="5">
        <f t="shared" ca="1" si="876"/>
        <v>0</v>
      </c>
      <c r="CU175" s="5">
        <f t="shared" ca="1" si="876"/>
        <v>0</v>
      </c>
      <c r="CV175" s="5">
        <f t="shared" ca="1" si="876"/>
        <v>55451.199999999997</v>
      </c>
      <c r="CW175" s="5">
        <f t="shared" ca="1" si="876"/>
        <v>81817.899999999994</v>
      </c>
      <c r="CX175" s="5">
        <f t="shared" ca="1" si="876"/>
        <v>0</v>
      </c>
      <c r="CY175" s="5">
        <f t="shared" ca="1" si="876"/>
        <v>0</v>
      </c>
      <c r="CZ175" s="5">
        <f t="shared" ca="1" si="876"/>
        <v>0</v>
      </c>
      <c r="DA175" s="5"/>
      <c r="DB175" s="5">
        <f t="shared" ca="1" si="877"/>
        <v>762.84799999999996</v>
      </c>
      <c r="DC175" s="5">
        <f t="shared" ca="1" si="877"/>
        <v>171.30500000000001</v>
      </c>
      <c r="DD175" s="5">
        <f t="shared" ca="1" si="877"/>
        <v>0</v>
      </c>
      <c r="DE175" s="5">
        <f t="shared" ca="1" si="877"/>
        <v>0</v>
      </c>
      <c r="DF175" s="5">
        <f t="shared" ca="1" si="877"/>
        <v>0</v>
      </c>
      <c r="DG175" s="5">
        <f t="shared" ca="1" si="877"/>
        <v>0</v>
      </c>
      <c r="DH175" s="5">
        <f t="shared" ca="1" si="877"/>
        <v>591.54200000000003</v>
      </c>
      <c r="DI175" s="5">
        <f t="shared" ca="1" si="877"/>
        <v>0</v>
      </c>
      <c r="DJ175" s="5">
        <f t="shared" ca="1" si="877"/>
        <v>0</v>
      </c>
      <c r="DK175" s="5">
        <f t="shared" ca="1" si="877"/>
        <v>0</v>
      </c>
      <c r="DL175" s="5">
        <f t="shared" ca="1" si="877"/>
        <v>0</v>
      </c>
      <c r="DM175" s="5">
        <f t="shared" ca="1" si="877"/>
        <v>0</v>
      </c>
      <c r="DN175" s="5"/>
      <c r="DO175" s="5">
        <f t="shared" ca="1" si="882"/>
        <v>301.29000000000002</v>
      </c>
      <c r="DP175" s="5">
        <f t="shared" ca="1" si="882"/>
        <v>1.5829200000000001</v>
      </c>
      <c r="DQ175" s="5">
        <f t="shared" ca="1" si="882"/>
        <v>107.842</v>
      </c>
      <c r="DR175" s="5">
        <f t="shared" ca="1" si="882"/>
        <v>110.361</v>
      </c>
      <c r="DS175" s="5">
        <f t="shared" ca="1" si="882"/>
        <v>0</v>
      </c>
      <c r="DT175" s="5">
        <f t="shared" ca="1" si="882"/>
        <v>0</v>
      </c>
      <c r="DU175" s="5">
        <f t="shared" ca="1" si="882"/>
        <v>4.7731500000000002</v>
      </c>
      <c r="DV175" s="5">
        <f t="shared" ca="1" si="882"/>
        <v>76.730999999999995</v>
      </c>
      <c r="DW175" s="5"/>
      <c r="DX175" s="19">
        <f t="shared" ca="1" si="812"/>
        <v>45.234748622222227</v>
      </c>
      <c r="DY175" s="19">
        <f t="shared" ca="1" si="813"/>
        <v>0.76135555555555556</v>
      </c>
      <c r="DZ175" s="19">
        <f t="shared" ca="1" si="814"/>
        <v>8.2845028088888899</v>
      </c>
      <c r="EA175" s="19">
        <f t="shared" ca="1" si="815"/>
        <v>12.743789671111111</v>
      </c>
      <c r="EB175" s="19">
        <f t="shared" ca="1" si="816"/>
        <v>0</v>
      </c>
      <c r="EC175" s="19">
        <f t="shared" ca="1" si="817"/>
        <v>0</v>
      </c>
      <c r="ED175" s="19">
        <f t="shared" ca="1" si="818"/>
        <v>2.6290755555555556</v>
      </c>
      <c r="EE175" s="19">
        <f t="shared" ca="1" si="819"/>
        <v>8.4088664177777783</v>
      </c>
      <c r="EF175" s="19">
        <f t="shared" ca="1" si="820"/>
        <v>12.407229991111111</v>
      </c>
      <c r="EG175" s="19">
        <f t="shared" ca="1" si="821"/>
        <v>0</v>
      </c>
      <c r="EH175" s="19">
        <f t="shared" ca="1" si="822"/>
        <v>0</v>
      </c>
      <c r="EI175" s="5"/>
      <c r="EJ175" s="5"/>
      <c r="EK175" s="5"/>
      <c r="EL175" s="5">
        <f t="shared" ref="EL175:EW194" ca="1" si="884">OFFSET(INDIRECT($D$21),$C175,EL$19)</f>
        <v>272749</v>
      </c>
      <c r="EM175" s="5">
        <f t="shared" ca="1" si="884"/>
        <v>0</v>
      </c>
      <c r="EN175" s="5">
        <f t="shared" ca="1" si="884"/>
        <v>54215</v>
      </c>
      <c r="EO175" s="5">
        <f t="shared" ca="1" si="884"/>
        <v>84037.3</v>
      </c>
      <c r="EP175" s="5">
        <f t="shared" ca="1" si="884"/>
        <v>0</v>
      </c>
      <c r="EQ175" s="5">
        <f t="shared" ca="1" si="884"/>
        <v>0</v>
      </c>
      <c r="ER175" s="5">
        <f t="shared" ca="1" si="884"/>
        <v>0</v>
      </c>
      <c r="ES175" s="5">
        <f t="shared" ca="1" si="884"/>
        <v>52678.6</v>
      </c>
      <c r="ET175" s="5">
        <f t="shared" ca="1" si="884"/>
        <v>81817.899999999994</v>
      </c>
      <c r="EU175" s="5">
        <f t="shared" ca="1" si="884"/>
        <v>0</v>
      </c>
      <c r="EV175" s="5">
        <f t="shared" ca="1" si="884"/>
        <v>0</v>
      </c>
      <c r="EW175" s="5">
        <f t="shared" ca="1" si="884"/>
        <v>0</v>
      </c>
      <c r="EX175" s="5"/>
      <c r="EY175" s="5">
        <f t="shared" ref="EY175:FJ194" ca="1" si="885">OFFSET(INDIRECT($D$21),$C175,EY$19)</f>
        <v>767.92399999999998</v>
      </c>
      <c r="EZ175" s="5">
        <f t="shared" ca="1" si="885"/>
        <v>176.381</v>
      </c>
      <c r="FA175" s="5">
        <f t="shared" ca="1" si="885"/>
        <v>0</v>
      </c>
      <c r="FB175" s="5">
        <f t="shared" ca="1" si="885"/>
        <v>0</v>
      </c>
      <c r="FC175" s="5">
        <f t="shared" ca="1" si="885"/>
        <v>0</v>
      </c>
      <c r="FD175" s="5">
        <f t="shared" ca="1" si="885"/>
        <v>0</v>
      </c>
      <c r="FE175" s="5">
        <f t="shared" ca="1" si="885"/>
        <v>591.54200000000003</v>
      </c>
      <c r="FF175" s="5">
        <f t="shared" ca="1" si="885"/>
        <v>0</v>
      </c>
      <c r="FG175" s="5">
        <f t="shared" ca="1" si="885"/>
        <v>0</v>
      </c>
      <c r="FH175" s="5">
        <f t="shared" ca="1" si="885"/>
        <v>0</v>
      </c>
      <c r="FI175" s="5">
        <f t="shared" ca="1" si="885"/>
        <v>0</v>
      </c>
      <c r="FJ175" s="5">
        <f t="shared" ca="1" si="885"/>
        <v>0</v>
      </c>
      <c r="FK175" s="5"/>
      <c r="FL175" s="5">
        <f t="shared" ca="1" si="878"/>
        <v>296.74799999999999</v>
      </c>
      <c r="FM175" s="5">
        <f t="shared" ca="1" si="878"/>
        <v>1.6305000000000001</v>
      </c>
      <c r="FN175" s="5">
        <f t="shared" ca="1" si="878"/>
        <v>107.089</v>
      </c>
      <c r="FO175" s="5">
        <f t="shared" ca="1" si="878"/>
        <v>110.361</v>
      </c>
      <c r="FP175" s="5">
        <f t="shared" ca="1" si="878"/>
        <v>0</v>
      </c>
      <c r="FQ175" s="5">
        <f t="shared" ca="1" si="878"/>
        <v>0</v>
      </c>
      <c r="FR175" s="5">
        <f t="shared" ca="1" si="878"/>
        <v>4.7731500000000002</v>
      </c>
      <c r="FS175" s="5">
        <f t="shared" ca="1" si="878"/>
        <v>72.894400000000005</v>
      </c>
      <c r="FT175" s="5"/>
      <c r="FU175" s="19">
        <f t="shared" ca="1" si="823"/>
        <v>44.773866133333335</v>
      </c>
      <c r="FV175" s="19">
        <f t="shared" ca="1" si="824"/>
        <v>0.78391555555555548</v>
      </c>
      <c r="FW175" s="19">
        <f t="shared" ca="1" si="825"/>
        <v>8.2214035555555558</v>
      </c>
      <c r="FX175" s="19">
        <f t="shared" ca="1" si="826"/>
        <v>12.743789671111111</v>
      </c>
      <c r="FY175" s="19">
        <f t="shared" ca="1" si="827"/>
        <v>0</v>
      </c>
      <c r="FZ175" s="19">
        <f t="shared" ca="1" si="828"/>
        <v>0</v>
      </c>
      <c r="GA175" s="19">
        <f t="shared" ca="1" si="829"/>
        <v>2.6290755555555556</v>
      </c>
      <c r="GB175" s="19">
        <f t="shared" ca="1" si="830"/>
        <v>7.9884170311111102</v>
      </c>
      <c r="GC175" s="19">
        <f t="shared" ca="1" si="831"/>
        <v>12.407229991111111</v>
      </c>
      <c r="GD175" s="19">
        <f t="shared" ca="1" si="832"/>
        <v>0</v>
      </c>
      <c r="GE175" s="19">
        <f t="shared" ca="1" si="833"/>
        <v>0</v>
      </c>
      <c r="GF175" s="5"/>
      <c r="GG175" s="5"/>
      <c r="GH175" s="5"/>
      <c r="GI175" s="5">
        <f t="shared" ca="1" si="879"/>
        <v>258602</v>
      </c>
      <c r="GJ175" s="5">
        <f t="shared" ca="1" si="879"/>
        <v>2.72356</v>
      </c>
      <c r="GK175" s="5">
        <f t="shared" ca="1" si="879"/>
        <v>100652</v>
      </c>
      <c r="GL175" s="5">
        <f t="shared" ca="1" si="879"/>
        <v>20351.400000000001</v>
      </c>
      <c r="GM175" s="5">
        <f t="shared" ca="1" si="879"/>
        <v>0</v>
      </c>
      <c r="GN175" s="5">
        <f t="shared" ca="1" si="879"/>
        <v>326</v>
      </c>
      <c r="GO175" s="5">
        <f t="shared" ca="1" si="879"/>
        <v>0</v>
      </c>
      <c r="GP175" s="5">
        <f t="shared" ca="1" si="879"/>
        <v>55451.199999999997</v>
      </c>
      <c r="GQ175" s="5">
        <f t="shared" ca="1" si="879"/>
        <v>81817.899999999994</v>
      </c>
      <c r="GR175" s="5">
        <f t="shared" ca="1" si="879"/>
        <v>0</v>
      </c>
      <c r="GS175" s="5">
        <f t="shared" ca="1" si="879"/>
        <v>0</v>
      </c>
      <c r="GT175" s="5">
        <f t="shared" ca="1" si="879"/>
        <v>0</v>
      </c>
      <c r="GU175" s="5"/>
      <c r="GV175" s="5">
        <f t="shared" ca="1" si="880"/>
        <v>1044.76</v>
      </c>
      <c r="GW175" s="5">
        <f t="shared" ca="1" si="880"/>
        <v>467.92899999999997</v>
      </c>
      <c r="GX175" s="5">
        <f t="shared" ca="1" si="880"/>
        <v>0</v>
      </c>
      <c r="GY175" s="5">
        <f t="shared" ca="1" si="880"/>
        <v>0</v>
      </c>
      <c r="GZ175" s="5">
        <f t="shared" ca="1" si="880"/>
        <v>0</v>
      </c>
      <c r="HA175" s="5">
        <f t="shared" ca="1" si="880"/>
        <v>0</v>
      </c>
      <c r="HB175" s="5">
        <f t="shared" ca="1" si="880"/>
        <v>576.83000000000004</v>
      </c>
      <c r="HC175" s="5">
        <f t="shared" ca="1" si="880"/>
        <v>0</v>
      </c>
      <c r="HD175" s="5">
        <f t="shared" ca="1" si="880"/>
        <v>0</v>
      </c>
      <c r="HE175" s="5">
        <f t="shared" ca="1" si="880"/>
        <v>0</v>
      </c>
      <c r="HF175" s="5">
        <f t="shared" ca="1" si="880"/>
        <v>0</v>
      </c>
      <c r="HG175" s="5">
        <f t="shared" ca="1" si="880"/>
        <v>0</v>
      </c>
      <c r="HH175" s="5"/>
      <c r="HI175" s="5">
        <f t="shared" ca="1" si="883"/>
        <v>287.41800000000001</v>
      </c>
      <c r="HJ175" s="5">
        <f t="shared" ca="1" si="883"/>
        <v>4.3642500000000002</v>
      </c>
      <c r="HK175" s="5">
        <f t="shared" ca="1" si="883"/>
        <v>171.02500000000001</v>
      </c>
      <c r="HL175" s="5">
        <f t="shared" ca="1" si="883"/>
        <v>30.289100000000001</v>
      </c>
      <c r="HM175" s="5">
        <f t="shared" ca="1" si="883"/>
        <v>0</v>
      </c>
      <c r="HN175" s="5">
        <f t="shared" ca="1" si="883"/>
        <v>0.35436699999999999</v>
      </c>
      <c r="HO175" s="5">
        <f t="shared" ca="1" si="883"/>
        <v>4.6544400000000001</v>
      </c>
      <c r="HP175" s="5">
        <f t="shared" ca="1" si="883"/>
        <v>76.730999999999995</v>
      </c>
      <c r="HQ175" s="5"/>
      <c r="HR175" s="19">
        <f t="shared" ca="1" si="861"/>
        <v>43.858934399999995</v>
      </c>
      <c r="HS175" s="19">
        <f t="shared" ca="1" si="862"/>
        <v>2.0800974571875552</v>
      </c>
      <c r="HT175" s="19">
        <f t="shared" ca="1" si="863"/>
        <v>15.263316622222222</v>
      </c>
      <c r="HU175" s="19">
        <f t="shared" ca="1" si="864"/>
        <v>3.0861767466666667</v>
      </c>
      <c r="HV175" s="19">
        <f t="shared" ca="1" si="865"/>
        <v>0</v>
      </c>
      <c r="HW175" s="19">
        <f t="shared" ca="1" si="866"/>
        <v>4.9436088888888882E-2</v>
      </c>
      <c r="HX175" s="19">
        <f t="shared" ca="1" si="867"/>
        <v>2.5636888888888891</v>
      </c>
      <c r="HY175" s="19">
        <f t="shared" ca="1" si="868"/>
        <v>8.4088664177777783</v>
      </c>
      <c r="HZ175" s="19">
        <f t="shared" ca="1" si="869"/>
        <v>12.407229991111111</v>
      </c>
      <c r="IA175" s="19">
        <f t="shared" ca="1" si="870"/>
        <v>0</v>
      </c>
      <c r="IB175" s="19">
        <f t="shared" ca="1" si="871"/>
        <v>0</v>
      </c>
      <c r="IC175" s="5"/>
      <c r="ID175" s="5"/>
      <c r="IE175" s="5"/>
      <c r="IF175" s="5">
        <f t="shared" ref="IF175:IQ194" ca="1" si="886">OFFSET(INDIRECT($D$21),$C175,IF$19)</f>
        <v>254941</v>
      </c>
      <c r="IG175" s="5">
        <f t="shared" ca="1" si="886"/>
        <v>2.77197</v>
      </c>
      <c r="IH175" s="5">
        <f t="shared" ca="1" si="886"/>
        <v>99904.6</v>
      </c>
      <c r="II175" s="5">
        <f t="shared" ca="1" si="886"/>
        <v>20207.8</v>
      </c>
      <c r="IJ175" s="5">
        <f t="shared" ca="1" si="886"/>
        <v>0</v>
      </c>
      <c r="IK175" s="5">
        <f t="shared" ca="1" si="886"/>
        <v>329.59800000000001</v>
      </c>
      <c r="IL175" s="5">
        <f t="shared" ca="1" si="886"/>
        <v>0</v>
      </c>
      <c r="IM175" s="5">
        <f t="shared" ca="1" si="886"/>
        <v>52678.6</v>
      </c>
      <c r="IN175" s="5">
        <f t="shared" ca="1" si="886"/>
        <v>81817.899999999994</v>
      </c>
      <c r="IO175" s="5">
        <f t="shared" ca="1" si="886"/>
        <v>0</v>
      </c>
      <c r="IP175" s="5">
        <f t="shared" ca="1" si="886"/>
        <v>0</v>
      </c>
      <c r="IQ175" s="5">
        <f t="shared" ca="1" si="886"/>
        <v>0</v>
      </c>
      <c r="IR175" s="5"/>
      <c r="IS175" s="5">
        <f t="shared" ref="IS175:JD194" ca="1" si="887">OFFSET(INDIRECT($D$21),$C175,IS$19)</f>
        <v>1052.73</v>
      </c>
      <c r="IT175" s="5">
        <f t="shared" ca="1" si="887"/>
        <v>475.90100000000001</v>
      </c>
      <c r="IU175" s="5">
        <f t="shared" ca="1" si="887"/>
        <v>0</v>
      </c>
      <c r="IV175" s="5">
        <f t="shared" ca="1" si="887"/>
        <v>0</v>
      </c>
      <c r="IW175" s="5">
        <f t="shared" ca="1" si="887"/>
        <v>0</v>
      </c>
      <c r="IX175" s="5">
        <f t="shared" ca="1" si="887"/>
        <v>0</v>
      </c>
      <c r="IY175" s="5">
        <f t="shared" ca="1" si="887"/>
        <v>576.83000000000004</v>
      </c>
      <c r="IZ175" s="5">
        <f t="shared" ca="1" si="887"/>
        <v>0</v>
      </c>
      <c r="JA175" s="5">
        <f t="shared" ca="1" si="887"/>
        <v>0</v>
      </c>
      <c r="JB175" s="5">
        <f t="shared" ca="1" si="887"/>
        <v>0</v>
      </c>
      <c r="JC175" s="5">
        <f t="shared" ca="1" si="887"/>
        <v>0</v>
      </c>
      <c r="JD175" s="5">
        <f t="shared" ca="1" si="887"/>
        <v>0</v>
      </c>
      <c r="JE175" s="5"/>
      <c r="JF175" s="5">
        <f t="shared" ca="1" si="881"/>
        <v>282.26499999999999</v>
      </c>
      <c r="JG175" s="5">
        <f t="shared" ca="1" si="881"/>
        <v>4.4384800000000002</v>
      </c>
      <c r="JH175" s="5">
        <f t="shared" ca="1" si="881"/>
        <v>169.83199999999999</v>
      </c>
      <c r="JI175" s="5">
        <f t="shared" ca="1" si="881"/>
        <v>30.087</v>
      </c>
      <c r="JJ175" s="5">
        <f t="shared" ca="1" si="881"/>
        <v>0</v>
      </c>
      <c r="JK175" s="5">
        <f t="shared" ca="1" si="881"/>
        <v>0.35828399999999999</v>
      </c>
      <c r="JL175" s="5">
        <f t="shared" ca="1" si="881"/>
        <v>4.6544400000000001</v>
      </c>
      <c r="JM175" s="5">
        <f t="shared" ca="1" si="881"/>
        <v>72.894400000000005</v>
      </c>
      <c r="JN175" s="5"/>
      <c r="JO175" s="19">
        <f t="shared" ca="1" si="834"/>
        <v>43.339186311111106</v>
      </c>
      <c r="JP175" s="19">
        <f t="shared" ca="1" si="835"/>
        <v>2.1155359094062223</v>
      </c>
      <c r="JQ175" s="19">
        <f t="shared" ca="1" si="836"/>
        <v>15.149977564444445</v>
      </c>
      <c r="JR175" s="19">
        <f t="shared" ca="1" si="837"/>
        <v>3.0644006044444438</v>
      </c>
      <c r="JS175" s="19">
        <f t="shared" ca="1" si="838"/>
        <v>0</v>
      </c>
      <c r="JT175" s="19">
        <f t="shared" ca="1" si="839"/>
        <v>4.9981705599999995E-2</v>
      </c>
      <c r="JU175" s="19">
        <f t="shared" ca="1" si="840"/>
        <v>2.5636888888888891</v>
      </c>
      <c r="JV175" s="19">
        <f t="shared" ca="1" si="841"/>
        <v>7.9884170311111102</v>
      </c>
      <c r="JW175" s="19">
        <f t="shared" ca="1" si="842"/>
        <v>12.407229991111111</v>
      </c>
      <c r="JX175" s="19">
        <f t="shared" ca="1" si="843"/>
        <v>0</v>
      </c>
      <c r="JY175" s="19">
        <f t="shared" ca="1" si="844"/>
        <v>0</v>
      </c>
    </row>
    <row r="176" spans="1:285" ht="15" customHeight="1" x14ac:dyDescent="0.25">
      <c r="A176" s="5">
        <f>IF('Old Results'!E156='New Results'!E156,'New Results'!E156,"0")</f>
        <v>22500</v>
      </c>
      <c r="B176" s="5">
        <f t="shared" si="750"/>
        <v>100</v>
      </c>
      <c r="C176" s="27">
        <f t="shared" si="748"/>
        <v>155</v>
      </c>
      <c r="D176" s="41" t="str">
        <f>'Old Results'!C156</f>
        <v>1013906-RetlStrp-EvapCooler</v>
      </c>
      <c r="E176" s="41" t="str">
        <f>'New Results'!C156</f>
        <v>1013906-RetlStrp-EvapCooler</v>
      </c>
      <c r="F176" s="5">
        <f t="shared" ca="1" si="751"/>
        <v>2869</v>
      </c>
      <c r="G176" s="5">
        <f t="shared" ca="1" si="752"/>
        <v>0</v>
      </c>
      <c r="H176" s="5">
        <f t="shared" ca="1" si="753"/>
        <v>134.85000000000036</v>
      </c>
      <c r="I176" s="5">
        <f t="shared" ca="1" si="754"/>
        <v>0</v>
      </c>
      <c r="J176" s="5">
        <f t="shared" ca="1" si="755"/>
        <v>0</v>
      </c>
      <c r="K176" s="5">
        <f t="shared" ca="1" si="756"/>
        <v>0</v>
      </c>
      <c r="L176" s="5">
        <f t="shared" ca="1" si="757"/>
        <v>0</v>
      </c>
      <c r="M176" s="5">
        <f t="shared" ca="1" si="758"/>
        <v>2734.5</v>
      </c>
      <c r="N176" s="5">
        <f t="shared" ca="1" si="759"/>
        <v>0</v>
      </c>
      <c r="O176" s="5">
        <f t="shared" ca="1" si="760"/>
        <v>0</v>
      </c>
      <c r="P176" s="5">
        <f t="shared" ca="1" si="761"/>
        <v>0</v>
      </c>
      <c r="Q176" s="5">
        <f t="shared" ca="1" si="761"/>
        <v>0</v>
      </c>
      <c r="R176" s="5">
        <f t="shared" ca="1" si="762"/>
        <v>-13.589999999999918</v>
      </c>
      <c r="S176" s="5">
        <f t="shared" ca="1" si="763"/>
        <v>-13.58299999999997</v>
      </c>
      <c r="T176" s="5">
        <f t="shared" ca="1" si="764"/>
        <v>0</v>
      </c>
      <c r="U176" s="5">
        <f t="shared" ca="1" si="765"/>
        <v>0</v>
      </c>
      <c r="V176" s="5">
        <f t="shared" ca="1" si="766"/>
        <v>0</v>
      </c>
      <c r="W176" s="5">
        <f t="shared" ca="1" si="767"/>
        <v>0</v>
      </c>
      <c r="X176" s="5">
        <f t="shared" ca="1" si="768"/>
        <v>0</v>
      </c>
      <c r="Y176" s="5">
        <f t="shared" ca="1" si="769"/>
        <v>0</v>
      </c>
      <c r="Z176" s="5">
        <f t="shared" ca="1" si="770"/>
        <v>0</v>
      </c>
      <c r="AA176" s="5">
        <f t="shared" ca="1" si="771"/>
        <v>0</v>
      </c>
      <c r="AB176" s="5">
        <f t="shared" ca="1" si="772"/>
        <v>0</v>
      </c>
      <c r="AC176" s="5">
        <f t="shared" ca="1" si="772"/>
        <v>0</v>
      </c>
      <c r="AD176" s="37">
        <f t="shared" ca="1" si="773"/>
        <v>3.9359999999999786</v>
      </c>
      <c r="AE176" s="37">
        <f t="shared" ca="1" si="774"/>
        <v>-0.1234099999999998</v>
      </c>
      <c r="AF176" s="37">
        <f t="shared" ca="1" si="775"/>
        <v>0.30339999999999989</v>
      </c>
      <c r="AG176" s="37">
        <f t="shared" ca="1" si="776"/>
        <v>0</v>
      </c>
      <c r="AH176" s="37">
        <f t="shared" ca="1" si="777"/>
        <v>0</v>
      </c>
      <c r="AI176" s="37">
        <f t="shared" ca="1" si="778"/>
        <v>0</v>
      </c>
      <c r="AJ176" s="37">
        <f t="shared" ca="1" si="779"/>
        <v>0</v>
      </c>
      <c r="AK176" s="37">
        <f t="shared" ca="1" si="780"/>
        <v>3.7554999999999978</v>
      </c>
      <c r="AL176" s="33">
        <f t="shared" ca="1" si="781"/>
        <v>36.536462222222227</v>
      </c>
      <c r="AM176" s="33">
        <f t="shared" ca="1" si="782"/>
        <v>36.161794311111109</v>
      </c>
      <c r="AN176" s="24">
        <f t="shared" ca="1" si="783"/>
        <v>1.0360877225497543E-2</v>
      </c>
      <c r="AO176" s="34">
        <f t="shared" ca="1" si="784"/>
        <v>185.44399999999999</v>
      </c>
      <c r="AP176" s="34">
        <f t="shared" ca="1" si="785"/>
        <v>181.50800000000001</v>
      </c>
      <c r="AQ176" s="45">
        <f t="shared" ca="1" si="786"/>
        <v>2.1684994600788828E-2</v>
      </c>
      <c r="AR176" s="34">
        <f t="shared" ca="1" si="629"/>
        <v>-20.7</v>
      </c>
      <c r="AS176" s="34">
        <f t="shared" ca="1" si="630"/>
        <v>-22.7</v>
      </c>
      <c r="AT176" s="47">
        <f t="shared" ca="1" si="787"/>
        <v>-8.8105726872246701E-2</v>
      </c>
      <c r="AU176" s="5"/>
      <c r="AV176" s="5">
        <f t="shared" ca="1" si="845"/>
        <v>4059</v>
      </c>
      <c r="AW176" s="5">
        <f t="shared" ca="1" si="846"/>
        <v>-0.11636999999999986</v>
      </c>
      <c r="AX176" s="5">
        <f t="shared" ca="1" si="847"/>
        <v>1255.1000000000022</v>
      </c>
      <c r="AY176" s="5">
        <f t="shared" ca="1" si="848"/>
        <v>73.100000000000364</v>
      </c>
      <c r="AZ176" s="5">
        <f t="shared" ca="1" si="849"/>
        <v>0</v>
      </c>
      <c r="BA176" s="5">
        <f t="shared" ca="1" si="850"/>
        <v>-4.2259999999999991</v>
      </c>
      <c r="BB176" s="5">
        <f t="shared" ca="1" si="851"/>
        <v>0</v>
      </c>
      <c r="BC176" s="5">
        <f t="shared" ca="1" si="852"/>
        <v>2734.5</v>
      </c>
      <c r="BD176" s="5">
        <f t="shared" ca="1" si="853"/>
        <v>0</v>
      </c>
      <c r="BE176" s="5">
        <f t="shared" ca="1" si="854"/>
        <v>0</v>
      </c>
      <c r="BF176" s="5">
        <f t="shared" ca="1" si="855"/>
        <v>0</v>
      </c>
      <c r="BG176" s="5">
        <f t="shared" ca="1" si="856"/>
        <v>0</v>
      </c>
      <c r="BH176" s="5">
        <f t="shared" ca="1" si="788"/>
        <v>-18.240000000000009</v>
      </c>
      <c r="BI176" s="5">
        <f t="shared" ca="1" si="789"/>
        <v>-18.246999999999957</v>
      </c>
      <c r="BJ176" s="5">
        <f t="shared" ca="1" si="790"/>
        <v>0</v>
      </c>
      <c r="BK176" s="5">
        <f t="shared" ca="1" si="791"/>
        <v>0</v>
      </c>
      <c r="BL176" s="5">
        <f t="shared" ca="1" si="792"/>
        <v>0</v>
      </c>
      <c r="BM176" s="5">
        <f t="shared" ca="1" si="793"/>
        <v>0</v>
      </c>
      <c r="BN176" s="5">
        <f t="shared" ca="1" si="794"/>
        <v>0</v>
      </c>
      <c r="BO176" s="5">
        <f t="shared" ca="1" si="795"/>
        <v>0</v>
      </c>
      <c r="BP176" s="5">
        <f t="shared" ca="1" si="796"/>
        <v>0</v>
      </c>
      <c r="BQ176" s="5">
        <f t="shared" ca="1" si="797"/>
        <v>0</v>
      </c>
      <c r="BR176" s="5">
        <f t="shared" ca="1" si="798"/>
        <v>0</v>
      </c>
      <c r="BS176" s="5">
        <f t="shared" ca="1" si="798"/>
        <v>0</v>
      </c>
      <c r="BT176" s="37">
        <f t="shared" ca="1" si="799"/>
        <v>5.9350000000000023</v>
      </c>
      <c r="BU176" s="37">
        <f t="shared" ca="1" si="800"/>
        <v>-0.15961999999999854</v>
      </c>
      <c r="BV176" s="37">
        <f t="shared" ca="1" si="801"/>
        <v>2.3864000000000019</v>
      </c>
      <c r="BW176" s="37">
        <f t="shared" ca="1" si="802"/>
        <v>-4.2399999999997107E-2</v>
      </c>
      <c r="BX176" s="37">
        <f t="shared" ca="1" si="803"/>
        <v>0</v>
      </c>
      <c r="BY176" s="37">
        <f t="shared" ca="1" si="804"/>
        <v>-4.3919999999999515E-3</v>
      </c>
      <c r="BZ176" s="37">
        <f t="shared" ca="1" si="805"/>
        <v>0</v>
      </c>
      <c r="CA176" s="19">
        <f t="shared" ca="1" si="806"/>
        <v>3.7554999999999978</v>
      </c>
      <c r="CB176" s="33">
        <f t="shared" ca="1" si="857"/>
        <v>34.743513244444443</v>
      </c>
      <c r="CC176" s="33">
        <f t="shared" ca="1" si="858"/>
        <v>34.209055111111113</v>
      </c>
      <c r="CD176" s="24">
        <f t="shared" ca="1" si="807"/>
        <v>1.5623294230063044E-2</v>
      </c>
      <c r="CE176" s="34">
        <f t="shared" ca="1" si="808"/>
        <v>164.71199999999999</v>
      </c>
      <c r="CF176" s="34">
        <f t="shared" ca="1" si="809"/>
        <v>158.77699999999999</v>
      </c>
      <c r="CG176" s="45">
        <f t="shared" ca="1" si="810"/>
        <v>3.73794693186041E-2</v>
      </c>
      <c r="CH176" s="5"/>
      <c r="CJ176" s="5">
        <f t="shared" ca="1" si="874"/>
        <v>59</v>
      </c>
      <c r="CK176" s="5">
        <f t="shared" ca="1" si="875"/>
        <v>55</v>
      </c>
      <c r="CL176" s="63">
        <f t="shared" ca="1" si="811"/>
        <v>6.7796610169491567E-2</v>
      </c>
      <c r="CO176" s="5">
        <f t="shared" ca="1" si="876"/>
        <v>208450</v>
      </c>
      <c r="CP176" s="5">
        <f t="shared" ca="1" si="876"/>
        <v>0</v>
      </c>
      <c r="CQ176" s="5">
        <f t="shared" ca="1" si="876"/>
        <v>7298.04</v>
      </c>
      <c r="CR176" s="5">
        <f t="shared" ca="1" si="876"/>
        <v>64644.1</v>
      </c>
      <c r="CS176" s="5">
        <f t="shared" ca="1" si="876"/>
        <v>0</v>
      </c>
      <c r="CT176" s="5">
        <f t="shared" ca="1" si="876"/>
        <v>0</v>
      </c>
      <c r="CU176" s="5">
        <f t="shared" ca="1" si="876"/>
        <v>0</v>
      </c>
      <c r="CV176" s="5">
        <f t="shared" ca="1" si="876"/>
        <v>54690.1</v>
      </c>
      <c r="CW176" s="5">
        <f t="shared" ca="1" si="876"/>
        <v>81817.899999999994</v>
      </c>
      <c r="CX176" s="5">
        <f t="shared" ca="1" si="876"/>
        <v>0</v>
      </c>
      <c r="CY176" s="5">
        <f t="shared" ca="1" si="876"/>
        <v>0</v>
      </c>
      <c r="CZ176" s="5">
        <f t="shared" ca="1" si="876"/>
        <v>0</v>
      </c>
      <c r="DA176" s="5"/>
      <c r="DB176" s="5">
        <f t="shared" ca="1" si="877"/>
        <v>1108.3900000000001</v>
      </c>
      <c r="DC176" s="5">
        <f t="shared" ca="1" si="877"/>
        <v>431.12900000000002</v>
      </c>
      <c r="DD176" s="5">
        <f t="shared" ca="1" si="877"/>
        <v>0</v>
      </c>
      <c r="DE176" s="5">
        <f t="shared" ca="1" si="877"/>
        <v>0</v>
      </c>
      <c r="DF176" s="5">
        <f t="shared" ca="1" si="877"/>
        <v>0</v>
      </c>
      <c r="DG176" s="5">
        <f t="shared" ca="1" si="877"/>
        <v>0</v>
      </c>
      <c r="DH176" s="5">
        <f t="shared" ca="1" si="877"/>
        <v>677.26599999999996</v>
      </c>
      <c r="DI176" s="5">
        <f t="shared" ca="1" si="877"/>
        <v>0</v>
      </c>
      <c r="DJ176" s="5">
        <f t="shared" ca="1" si="877"/>
        <v>0</v>
      </c>
      <c r="DK176" s="5">
        <f t="shared" ca="1" si="877"/>
        <v>0</v>
      </c>
      <c r="DL176" s="5">
        <f t="shared" ca="1" si="877"/>
        <v>0</v>
      </c>
      <c r="DM176" s="5">
        <f t="shared" ca="1" si="877"/>
        <v>0</v>
      </c>
      <c r="DN176" s="5"/>
      <c r="DO176" s="5">
        <f t="shared" ca="1" si="882"/>
        <v>185.44399999999999</v>
      </c>
      <c r="DP176" s="5">
        <f t="shared" ca="1" si="882"/>
        <v>3.8782199999999998</v>
      </c>
      <c r="DQ176" s="5">
        <f t="shared" ca="1" si="882"/>
        <v>16.560300000000002</v>
      </c>
      <c r="DR176" s="5">
        <f t="shared" ca="1" si="882"/>
        <v>84.460599999999999</v>
      </c>
      <c r="DS176" s="5">
        <f t="shared" ca="1" si="882"/>
        <v>0</v>
      </c>
      <c r="DT176" s="5">
        <f t="shared" ca="1" si="882"/>
        <v>0</v>
      </c>
      <c r="DU176" s="5">
        <f t="shared" ca="1" si="882"/>
        <v>5.4345800000000004</v>
      </c>
      <c r="DV176" s="5">
        <f t="shared" ca="1" si="882"/>
        <v>75.110100000000003</v>
      </c>
      <c r="DW176" s="5"/>
      <c r="DX176" s="19">
        <f t="shared" ca="1" si="812"/>
        <v>36.536462222222227</v>
      </c>
      <c r="DY176" s="19">
        <f t="shared" ca="1" si="813"/>
        <v>1.916128888888889</v>
      </c>
      <c r="DZ176" s="19">
        <f t="shared" ca="1" si="814"/>
        <v>1.1067072213333333</v>
      </c>
      <c r="EA176" s="19">
        <f t="shared" ca="1" si="815"/>
        <v>9.8029186311111118</v>
      </c>
      <c r="EB176" s="19">
        <f t="shared" ca="1" si="816"/>
        <v>0</v>
      </c>
      <c r="EC176" s="19">
        <f t="shared" ca="1" si="817"/>
        <v>0</v>
      </c>
      <c r="ED176" s="19">
        <f t="shared" ca="1" si="818"/>
        <v>3.0100711111111109</v>
      </c>
      <c r="EE176" s="19">
        <f t="shared" ca="1" si="819"/>
        <v>8.2934498311111113</v>
      </c>
      <c r="EF176" s="19">
        <f t="shared" ca="1" si="820"/>
        <v>12.407229991111111</v>
      </c>
      <c r="EG176" s="19">
        <f t="shared" ca="1" si="821"/>
        <v>0</v>
      </c>
      <c r="EH176" s="19">
        <f t="shared" ca="1" si="822"/>
        <v>0</v>
      </c>
      <c r="EI176" s="5"/>
      <c r="EJ176" s="5"/>
      <c r="EK176" s="5"/>
      <c r="EL176" s="5">
        <f t="shared" ca="1" si="884"/>
        <v>205581</v>
      </c>
      <c r="EM176" s="5">
        <f t="shared" ca="1" si="884"/>
        <v>0</v>
      </c>
      <c r="EN176" s="5">
        <f t="shared" ca="1" si="884"/>
        <v>7163.19</v>
      </c>
      <c r="EO176" s="5">
        <f t="shared" ca="1" si="884"/>
        <v>64644.1</v>
      </c>
      <c r="EP176" s="5">
        <f t="shared" ca="1" si="884"/>
        <v>0</v>
      </c>
      <c r="EQ176" s="5">
        <f t="shared" ca="1" si="884"/>
        <v>0</v>
      </c>
      <c r="ER176" s="5">
        <f t="shared" ca="1" si="884"/>
        <v>0</v>
      </c>
      <c r="ES176" s="5">
        <f t="shared" ca="1" si="884"/>
        <v>51955.6</v>
      </c>
      <c r="ET176" s="5">
        <f t="shared" ca="1" si="884"/>
        <v>81817.899999999994</v>
      </c>
      <c r="EU176" s="5">
        <f t="shared" ca="1" si="884"/>
        <v>0</v>
      </c>
      <c r="EV176" s="5">
        <f t="shared" ca="1" si="884"/>
        <v>0</v>
      </c>
      <c r="EW176" s="5">
        <f t="shared" ca="1" si="884"/>
        <v>0</v>
      </c>
      <c r="EX176" s="5"/>
      <c r="EY176" s="5">
        <f t="shared" ca="1" si="885"/>
        <v>1121.98</v>
      </c>
      <c r="EZ176" s="5">
        <f t="shared" ca="1" si="885"/>
        <v>444.71199999999999</v>
      </c>
      <c r="FA176" s="5">
        <f t="shared" ca="1" si="885"/>
        <v>0</v>
      </c>
      <c r="FB176" s="5">
        <f t="shared" ca="1" si="885"/>
        <v>0</v>
      </c>
      <c r="FC176" s="5">
        <f t="shared" ca="1" si="885"/>
        <v>0</v>
      </c>
      <c r="FD176" s="5">
        <f t="shared" ca="1" si="885"/>
        <v>0</v>
      </c>
      <c r="FE176" s="5">
        <f t="shared" ca="1" si="885"/>
        <v>677.26599999999996</v>
      </c>
      <c r="FF176" s="5">
        <f t="shared" ca="1" si="885"/>
        <v>0</v>
      </c>
      <c r="FG176" s="5">
        <f t="shared" ca="1" si="885"/>
        <v>0</v>
      </c>
      <c r="FH176" s="5">
        <f t="shared" ca="1" si="885"/>
        <v>0</v>
      </c>
      <c r="FI176" s="5">
        <f t="shared" ca="1" si="885"/>
        <v>0</v>
      </c>
      <c r="FJ176" s="5">
        <f t="shared" ca="1" si="885"/>
        <v>0</v>
      </c>
      <c r="FK176" s="5"/>
      <c r="FL176" s="5">
        <f t="shared" ca="1" si="878"/>
        <v>181.50800000000001</v>
      </c>
      <c r="FM176" s="5">
        <f t="shared" ca="1" si="878"/>
        <v>4.0016299999999996</v>
      </c>
      <c r="FN176" s="5">
        <f t="shared" ca="1" si="878"/>
        <v>16.256900000000002</v>
      </c>
      <c r="FO176" s="5">
        <f t="shared" ca="1" si="878"/>
        <v>84.460599999999999</v>
      </c>
      <c r="FP176" s="5">
        <f t="shared" ca="1" si="878"/>
        <v>0</v>
      </c>
      <c r="FQ176" s="5">
        <f t="shared" ca="1" si="878"/>
        <v>0</v>
      </c>
      <c r="FR176" s="5">
        <f t="shared" ca="1" si="878"/>
        <v>5.4345800000000004</v>
      </c>
      <c r="FS176" s="5">
        <f t="shared" ca="1" si="878"/>
        <v>71.354600000000005</v>
      </c>
      <c r="FT176" s="5"/>
      <c r="FU176" s="19">
        <f t="shared" ca="1" si="823"/>
        <v>36.161794311111109</v>
      </c>
      <c r="FV176" s="19">
        <f t="shared" ca="1" si="824"/>
        <v>1.9764977777777777</v>
      </c>
      <c r="FW176" s="19">
        <f t="shared" ca="1" si="825"/>
        <v>1.0862579679999997</v>
      </c>
      <c r="FX176" s="19">
        <f t="shared" ca="1" si="826"/>
        <v>9.8029186311111118</v>
      </c>
      <c r="FY176" s="19">
        <f t="shared" ca="1" si="827"/>
        <v>0</v>
      </c>
      <c r="FZ176" s="19">
        <f t="shared" ca="1" si="828"/>
        <v>0</v>
      </c>
      <c r="GA176" s="19">
        <f t="shared" ca="1" si="829"/>
        <v>3.0100711111111109</v>
      </c>
      <c r="GB176" s="19">
        <f t="shared" ca="1" si="830"/>
        <v>7.8787780977777775</v>
      </c>
      <c r="GC176" s="19">
        <f t="shared" ca="1" si="831"/>
        <v>12.407229991111111</v>
      </c>
      <c r="GD176" s="19">
        <f t="shared" ca="1" si="832"/>
        <v>0</v>
      </c>
      <c r="GE176" s="19">
        <f t="shared" ca="1" si="833"/>
        <v>0</v>
      </c>
      <c r="GF176" s="5"/>
      <c r="GG176" s="5"/>
      <c r="GH176" s="5"/>
      <c r="GI176" s="5">
        <f t="shared" ca="1" si="879"/>
        <v>183454</v>
      </c>
      <c r="GJ176" s="5">
        <f t="shared" ca="1" si="879"/>
        <v>5.2153600000000004</v>
      </c>
      <c r="GK176" s="5">
        <f t="shared" ca="1" si="879"/>
        <v>32965.300000000003</v>
      </c>
      <c r="GL176" s="5">
        <f t="shared" ca="1" si="879"/>
        <v>13252.4</v>
      </c>
      <c r="GM176" s="5">
        <f t="shared" ca="1" si="879"/>
        <v>0</v>
      </c>
      <c r="GN176" s="5">
        <f t="shared" ca="1" si="879"/>
        <v>722.61400000000003</v>
      </c>
      <c r="GO176" s="5">
        <f t="shared" ca="1" si="879"/>
        <v>0</v>
      </c>
      <c r="GP176" s="5">
        <f t="shared" ca="1" si="879"/>
        <v>54690.1</v>
      </c>
      <c r="GQ176" s="5">
        <f t="shared" ca="1" si="879"/>
        <v>81817.899999999994</v>
      </c>
      <c r="GR176" s="5">
        <f t="shared" ca="1" si="879"/>
        <v>0</v>
      </c>
      <c r="GS176" s="5">
        <f t="shared" ca="1" si="879"/>
        <v>0</v>
      </c>
      <c r="GT176" s="5">
        <f t="shared" ca="1" si="879"/>
        <v>0</v>
      </c>
      <c r="GU176" s="5"/>
      <c r="GV176" s="5">
        <f t="shared" ca="1" si="880"/>
        <v>1557.84</v>
      </c>
      <c r="GW176" s="5">
        <f t="shared" ca="1" si="880"/>
        <v>897.42100000000005</v>
      </c>
      <c r="GX176" s="5">
        <f t="shared" ca="1" si="880"/>
        <v>0</v>
      </c>
      <c r="GY176" s="5">
        <f t="shared" ca="1" si="880"/>
        <v>0</v>
      </c>
      <c r="GZ176" s="5">
        <f t="shared" ca="1" si="880"/>
        <v>0</v>
      </c>
      <c r="HA176" s="5">
        <f t="shared" ca="1" si="880"/>
        <v>0</v>
      </c>
      <c r="HB176" s="5">
        <f t="shared" ca="1" si="880"/>
        <v>660.41499999999996</v>
      </c>
      <c r="HC176" s="5">
        <f t="shared" ca="1" si="880"/>
        <v>0</v>
      </c>
      <c r="HD176" s="5">
        <f t="shared" ca="1" si="880"/>
        <v>0</v>
      </c>
      <c r="HE176" s="5">
        <f t="shared" ca="1" si="880"/>
        <v>0</v>
      </c>
      <c r="HF176" s="5">
        <f t="shared" ca="1" si="880"/>
        <v>0</v>
      </c>
      <c r="HG176" s="5">
        <f t="shared" ca="1" si="880"/>
        <v>0</v>
      </c>
      <c r="HH176" s="5"/>
      <c r="HI176" s="5">
        <f t="shared" ca="1" si="883"/>
        <v>164.71199999999999</v>
      </c>
      <c r="HJ176" s="5">
        <f t="shared" ca="1" si="883"/>
        <v>8.1258700000000008</v>
      </c>
      <c r="HK176" s="5">
        <f t="shared" ca="1" si="883"/>
        <v>57.466799999999999</v>
      </c>
      <c r="HL176" s="5">
        <f t="shared" ca="1" si="883"/>
        <v>17.930900000000001</v>
      </c>
      <c r="HM176" s="5">
        <f t="shared" ca="1" si="883"/>
        <v>0</v>
      </c>
      <c r="HN176" s="5">
        <f t="shared" ca="1" si="883"/>
        <v>0.77920900000000004</v>
      </c>
      <c r="HO176" s="5">
        <f t="shared" ca="1" si="883"/>
        <v>5.2993600000000001</v>
      </c>
      <c r="HP176" s="5">
        <f t="shared" ca="1" si="883"/>
        <v>75.110100000000003</v>
      </c>
      <c r="HQ176" s="5"/>
      <c r="HR176" s="19">
        <f t="shared" ca="1" si="861"/>
        <v>34.743513244444443</v>
      </c>
      <c r="HS176" s="19">
        <f t="shared" ca="1" si="862"/>
        <v>3.989328658147556</v>
      </c>
      <c r="HT176" s="19">
        <f t="shared" ca="1" si="863"/>
        <v>4.9990046044444449</v>
      </c>
      <c r="HU176" s="19">
        <f t="shared" ca="1" si="864"/>
        <v>2.0096528355555554</v>
      </c>
      <c r="HV176" s="19">
        <f t="shared" ca="1" si="865"/>
        <v>0</v>
      </c>
      <c r="HW176" s="19">
        <f t="shared" ca="1" si="866"/>
        <v>0.10958039857777779</v>
      </c>
      <c r="HX176" s="19">
        <f t="shared" ca="1" si="867"/>
        <v>2.9351777777777777</v>
      </c>
      <c r="HY176" s="19">
        <f t="shared" ca="1" si="868"/>
        <v>8.2934498311111113</v>
      </c>
      <c r="HZ176" s="19">
        <f t="shared" ca="1" si="869"/>
        <v>12.407229991111111</v>
      </c>
      <c r="IA176" s="19">
        <f t="shared" ca="1" si="870"/>
        <v>0</v>
      </c>
      <c r="IB176" s="19">
        <f t="shared" ca="1" si="871"/>
        <v>0</v>
      </c>
      <c r="IC176" s="5"/>
      <c r="ID176" s="5"/>
      <c r="IE176" s="5"/>
      <c r="IF176" s="5">
        <f t="shared" ca="1" si="886"/>
        <v>179395</v>
      </c>
      <c r="IG176" s="5">
        <f t="shared" ca="1" si="886"/>
        <v>5.3317300000000003</v>
      </c>
      <c r="IH176" s="5">
        <f t="shared" ca="1" si="886"/>
        <v>31710.2</v>
      </c>
      <c r="II176" s="5">
        <f t="shared" ca="1" si="886"/>
        <v>13179.3</v>
      </c>
      <c r="IJ176" s="5">
        <f t="shared" ca="1" si="886"/>
        <v>0</v>
      </c>
      <c r="IK176" s="5">
        <f t="shared" ca="1" si="886"/>
        <v>726.84</v>
      </c>
      <c r="IL176" s="5">
        <f t="shared" ca="1" si="886"/>
        <v>0</v>
      </c>
      <c r="IM176" s="5">
        <f t="shared" ca="1" si="886"/>
        <v>51955.6</v>
      </c>
      <c r="IN176" s="5">
        <f t="shared" ca="1" si="886"/>
        <v>81817.899999999994</v>
      </c>
      <c r="IO176" s="5">
        <f t="shared" ca="1" si="886"/>
        <v>0</v>
      </c>
      <c r="IP176" s="5">
        <f t="shared" ca="1" si="886"/>
        <v>0</v>
      </c>
      <c r="IQ176" s="5">
        <f t="shared" ca="1" si="886"/>
        <v>0</v>
      </c>
      <c r="IR176" s="5"/>
      <c r="IS176" s="5">
        <f t="shared" ca="1" si="887"/>
        <v>1576.08</v>
      </c>
      <c r="IT176" s="5">
        <f t="shared" ca="1" si="887"/>
        <v>915.66800000000001</v>
      </c>
      <c r="IU176" s="5">
        <f t="shared" ca="1" si="887"/>
        <v>0</v>
      </c>
      <c r="IV176" s="5">
        <f t="shared" ca="1" si="887"/>
        <v>0</v>
      </c>
      <c r="IW176" s="5">
        <f t="shared" ca="1" si="887"/>
        <v>0</v>
      </c>
      <c r="IX176" s="5">
        <f t="shared" ca="1" si="887"/>
        <v>0</v>
      </c>
      <c r="IY176" s="5">
        <f t="shared" ca="1" si="887"/>
        <v>660.41499999999996</v>
      </c>
      <c r="IZ176" s="5">
        <f t="shared" ca="1" si="887"/>
        <v>0</v>
      </c>
      <c r="JA176" s="5">
        <f t="shared" ca="1" si="887"/>
        <v>0</v>
      </c>
      <c r="JB176" s="5">
        <f t="shared" ca="1" si="887"/>
        <v>0</v>
      </c>
      <c r="JC176" s="5">
        <f t="shared" ca="1" si="887"/>
        <v>0</v>
      </c>
      <c r="JD176" s="5">
        <f t="shared" ca="1" si="887"/>
        <v>0</v>
      </c>
      <c r="JE176" s="5"/>
      <c r="JF176" s="5">
        <f t="shared" ca="1" si="881"/>
        <v>158.77699999999999</v>
      </c>
      <c r="JG176" s="5">
        <f t="shared" ca="1" si="881"/>
        <v>8.2854899999999994</v>
      </c>
      <c r="JH176" s="5">
        <f t="shared" ca="1" si="881"/>
        <v>55.080399999999997</v>
      </c>
      <c r="JI176" s="5">
        <f t="shared" ca="1" si="881"/>
        <v>17.973299999999998</v>
      </c>
      <c r="JJ176" s="5">
        <f t="shared" ca="1" si="881"/>
        <v>0</v>
      </c>
      <c r="JK176" s="5">
        <f t="shared" ca="1" si="881"/>
        <v>0.78360099999999999</v>
      </c>
      <c r="JL176" s="5">
        <f t="shared" ca="1" si="881"/>
        <v>5.2993600000000001</v>
      </c>
      <c r="JM176" s="5">
        <f t="shared" ca="1" si="881"/>
        <v>71.354600000000005</v>
      </c>
      <c r="JN176" s="5"/>
      <c r="JO176" s="19">
        <f t="shared" ca="1" si="834"/>
        <v>34.209055111111113</v>
      </c>
      <c r="JP176" s="19">
        <f t="shared" ca="1" si="835"/>
        <v>4.0704440827893329</v>
      </c>
      <c r="JQ176" s="19">
        <f t="shared" ca="1" si="836"/>
        <v>4.808675662222222</v>
      </c>
      <c r="JR176" s="19">
        <f t="shared" ca="1" si="837"/>
        <v>1.9985676266666668</v>
      </c>
      <c r="JS176" s="19">
        <f t="shared" ca="1" si="838"/>
        <v>0</v>
      </c>
      <c r="JT176" s="19">
        <f t="shared" ca="1" si="839"/>
        <v>0.11022124799999999</v>
      </c>
      <c r="JU176" s="19">
        <f t="shared" ca="1" si="840"/>
        <v>2.9351777777777777</v>
      </c>
      <c r="JV176" s="19">
        <f t="shared" ca="1" si="841"/>
        <v>7.8787780977777775</v>
      </c>
      <c r="JW176" s="19">
        <f t="shared" ca="1" si="842"/>
        <v>12.407229991111111</v>
      </c>
      <c r="JX176" s="19">
        <f t="shared" ca="1" si="843"/>
        <v>0</v>
      </c>
      <c r="JY176" s="19">
        <f t="shared" ca="1" si="844"/>
        <v>0</v>
      </c>
    </row>
    <row r="177" spans="1:285" ht="15" customHeight="1" x14ac:dyDescent="0.25">
      <c r="A177" s="5">
        <f>IF('Old Results'!E157='New Results'!E157,'New Results'!E157,"0")</f>
        <v>22500</v>
      </c>
      <c r="B177" s="5">
        <f t="shared" si="750"/>
        <v>100</v>
      </c>
      <c r="C177" s="27">
        <f t="shared" si="748"/>
        <v>156</v>
      </c>
      <c r="D177" s="41" t="str">
        <f>'Old Results'!C157</f>
        <v>1014315-RetlStrp-WSHP</v>
      </c>
      <c r="E177" s="41" t="str">
        <f>'New Results'!C157</f>
        <v>1014315-RetlStrp-WSHP</v>
      </c>
      <c r="F177" s="5">
        <f t="shared" ca="1" si="751"/>
        <v>3496</v>
      </c>
      <c r="G177" s="5">
        <f t="shared" ca="1" si="752"/>
        <v>-14.735000000000014</v>
      </c>
      <c r="H177" s="5">
        <f t="shared" ca="1" si="753"/>
        <v>661</v>
      </c>
      <c r="I177" s="5">
        <f t="shared" ca="1" si="754"/>
        <v>58.30000000000291</v>
      </c>
      <c r="J177" s="5">
        <f t="shared" ca="1" si="755"/>
        <v>5.6100000000000136</v>
      </c>
      <c r="K177" s="5">
        <f t="shared" ca="1" si="756"/>
        <v>13.480000000000473</v>
      </c>
      <c r="L177" s="5">
        <f t="shared" ca="1" si="757"/>
        <v>0</v>
      </c>
      <c r="M177" s="5">
        <f t="shared" ca="1" si="758"/>
        <v>2772.5999999999985</v>
      </c>
      <c r="N177" s="5">
        <f t="shared" ca="1" si="759"/>
        <v>0</v>
      </c>
      <c r="O177" s="5">
        <f t="shared" ca="1" si="760"/>
        <v>0</v>
      </c>
      <c r="P177" s="5">
        <f t="shared" ca="1" si="761"/>
        <v>0</v>
      </c>
      <c r="Q177" s="5">
        <f t="shared" ca="1" si="761"/>
        <v>0</v>
      </c>
      <c r="R177" s="5">
        <f t="shared" ca="1" si="762"/>
        <v>-8.1900000000000546</v>
      </c>
      <c r="S177" s="5">
        <f t="shared" ca="1" si="763"/>
        <v>-8.1899999999999977</v>
      </c>
      <c r="T177" s="5">
        <f t="shared" ca="1" si="764"/>
        <v>0</v>
      </c>
      <c r="U177" s="5">
        <f t="shared" ca="1" si="765"/>
        <v>0</v>
      </c>
      <c r="V177" s="5">
        <f t="shared" ca="1" si="766"/>
        <v>0</v>
      </c>
      <c r="W177" s="5">
        <f t="shared" ca="1" si="767"/>
        <v>0</v>
      </c>
      <c r="X177" s="5">
        <f t="shared" ca="1" si="768"/>
        <v>0</v>
      </c>
      <c r="Y177" s="5">
        <f t="shared" ca="1" si="769"/>
        <v>0</v>
      </c>
      <c r="Z177" s="5">
        <f t="shared" ca="1" si="770"/>
        <v>0</v>
      </c>
      <c r="AA177" s="5">
        <f t="shared" ca="1" si="771"/>
        <v>0</v>
      </c>
      <c r="AB177" s="5">
        <f t="shared" ca="1" si="772"/>
        <v>0</v>
      </c>
      <c r="AC177" s="5">
        <f t="shared" ca="1" si="772"/>
        <v>0</v>
      </c>
      <c r="AD177" s="37">
        <f t="shared" ca="1" si="773"/>
        <v>4.77800000000002</v>
      </c>
      <c r="AE177" s="37">
        <f t="shared" ca="1" si="774"/>
        <v>-9.3409999999999993E-2</v>
      </c>
      <c r="AF177" s="37">
        <f t="shared" ca="1" si="775"/>
        <v>0.91599999999999682</v>
      </c>
      <c r="AG177" s="37">
        <f t="shared" ca="1" si="776"/>
        <v>8.9399999999997704E-2</v>
      </c>
      <c r="AH177" s="37">
        <f t="shared" ca="1" si="777"/>
        <v>1.5110000000000179E-2</v>
      </c>
      <c r="AI177" s="37">
        <f t="shared" ca="1" si="778"/>
        <v>1.3600000000000279E-2</v>
      </c>
      <c r="AJ177" s="37">
        <f t="shared" ca="1" si="779"/>
        <v>0</v>
      </c>
      <c r="AK177" s="37">
        <f t="shared" ca="1" si="780"/>
        <v>3.83659999999999</v>
      </c>
      <c r="AL177" s="33">
        <f t="shared" ca="1" si="781"/>
        <v>48.114434666666668</v>
      </c>
      <c r="AM177" s="33">
        <f t="shared" ca="1" si="782"/>
        <v>47.620685688888884</v>
      </c>
      <c r="AN177" s="24">
        <f t="shared" ca="1" si="783"/>
        <v>1.0368371866871047E-2</v>
      </c>
      <c r="AO177" s="34">
        <f t="shared" ca="1" si="784"/>
        <v>325.13400000000001</v>
      </c>
      <c r="AP177" s="34">
        <f t="shared" ca="1" si="785"/>
        <v>320.35599999999999</v>
      </c>
      <c r="AQ177" s="45">
        <f t="shared" ca="1" si="786"/>
        <v>1.4914657443594064E-2</v>
      </c>
      <c r="AR177" s="34">
        <f t="shared" ca="1" si="629"/>
        <v>-37.700000000000003</v>
      </c>
      <c r="AS177" s="34">
        <f t="shared" ca="1" si="630"/>
        <v>-38.1</v>
      </c>
      <c r="AT177" s="47">
        <f t="shared" ca="1" si="787"/>
        <v>-1.0498687664041956E-2</v>
      </c>
      <c r="AU177" s="5"/>
      <c r="AV177" s="5">
        <f t="shared" ca="1" si="845"/>
        <v>3661</v>
      </c>
      <c r="AW177" s="5">
        <f t="shared" ca="1" si="846"/>
        <v>-4.8410000000000064E-2</v>
      </c>
      <c r="AX177" s="5">
        <f t="shared" ca="1" si="847"/>
        <v>747.39999999999418</v>
      </c>
      <c r="AY177" s="5">
        <f t="shared" ca="1" si="848"/>
        <v>143.60000000000218</v>
      </c>
      <c r="AZ177" s="5">
        <f t="shared" ca="1" si="849"/>
        <v>0</v>
      </c>
      <c r="BA177" s="5">
        <f t="shared" ca="1" si="850"/>
        <v>-3.5980000000000132</v>
      </c>
      <c r="BB177" s="5">
        <f t="shared" ca="1" si="851"/>
        <v>0</v>
      </c>
      <c r="BC177" s="5">
        <f t="shared" ca="1" si="852"/>
        <v>2772.5999999999985</v>
      </c>
      <c r="BD177" s="5">
        <f t="shared" ca="1" si="853"/>
        <v>0</v>
      </c>
      <c r="BE177" s="5">
        <f t="shared" ca="1" si="854"/>
        <v>0</v>
      </c>
      <c r="BF177" s="5">
        <f t="shared" ca="1" si="855"/>
        <v>0</v>
      </c>
      <c r="BG177" s="5">
        <f t="shared" ca="1" si="856"/>
        <v>0</v>
      </c>
      <c r="BH177" s="5">
        <f t="shared" ca="1" si="788"/>
        <v>-7.9700000000000273</v>
      </c>
      <c r="BI177" s="5">
        <f t="shared" ca="1" si="789"/>
        <v>-7.9720000000000368</v>
      </c>
      <c r="BJ177" s="5">
        <f t="shared" ca="1" si="790"/>
        <v>0</v>
      </c>
      <c r="BK177" s="5">
        <f t="shared" ca="1" si="791"/>
        <v>0</v>
      </c>
      <c r="BL177" s="5">
        <f t="shared" ca="1" si="792"/>
        <v>0</v>
      </c>
      <c r="BM177" s="5">
        <f t="shared" ca="1" si="793"/>
        <v>0</v>
      </c>
      <c r="BN177" s="5">
        <f t="shared" ca="1" si="794"/>
        <v>0</v>
      </c>
      <c r="BO177" s="5">
        <f t="shared" ca="1" si="795"/>
        <v>0</v>
      </c>
      <c r="BP177" s="5">
        <f t="shared" ca="1" si="796"/>
        <v>0</v>
      </c>
      <c r="BQ177" s="5">
        <f t="shared" ca="1" si="797"/>
        <v>0</v>
      </c>
      <c r="BR177" s="5">
        <f t="shared" ca="1" si="798"/>
        <v>0</v>
      </c>
      <c r="BS177" s="5">
        <f t="shared" ca="1" si="798"/>
        <v>0</v>
      </c>
      <c r="BT177" s="37">
        <f t="shared" ca="1" si="799"/>
        <v>5.15300000000002</v>
      </c>
      <c r="BU177" s="37">
        <f t="shared" ca="1" si="800"/>
        <v>-7.4230000000000018E-2</v>
      </c>
      <c r="BV177" s="37">
        <f t="shared" ca="1" si="801"/>
        <v>1.1930000000000121</v>
      </c>
      <c r="BW177" s="37">
        <f t="shared" ca="1" si="802"/>
        <v>0.2021000000000015</v>
      </c>
      <c r="BX177" s="37">
        <f t="shared" ca="1" si="803"/>
        <v>0</v>
      </c>
      <c r="BY177" s="37">
        <f t="shared" ca="1" si="804"/>
        <v>-3.9170000000000038E-3</v>
      </c>
      <c r="BZ177" s="37">
        <f t="shared" ca="1" si="805"/>
        <v>0</v>
      </c>
      <c r="CA177" s="19">
        <f t="shared" ca="1" si="806"/>
        <v>3.83659999999999</v>
      </c>
      <c r="CB177" s="33">
        <f t="shared" ca="1" si="857"/>
        <v>43.858934399999995</v>
      </c>
      <c r="CC177" s="33">
        <f t="shared" ca="1" si="858"/>
        <v>43.339186311111106</v>
      </c>
      <c r="CD177" s="24">
        <f t="shared" ca="1" si="807"/>
        <v>1.1992566846037863E-2</v>
      </c>
      <c r="CE177" s="34">
        <f t="shared" ca="1" si="808"/>
        <v>287.41800000000001</v>
      </c>
      <c r="CF177" s="34">
        <f t="shared" ca="1" si="809"/>
        <v>282.26499999999999</v>
      </c>
      <c r="CG177" s="45">
        <f t="shared" ca="1" si="810"/>
        <v>1.8255894283740529E-2</v>
      </c>
      <c r="CH177" s="5"/>
      <c r="CJ177" s="5">
        <f t="shared" ca="1" si="874"/>
        <v>66</v>
      </c>
      <c r="CK177" s="5">
        <f t="shared" ca="1" si="875"/>
        <v>63</v>
      </c>
      <c r="CL177" s="63">
        <f t="shared" ca="1" si="811"/>
        <v>4.5454545454545414E-2</v>
      </c>
      <c r="CO177" s="5">
        <f t="shared" ca="1" si="876"/>
        <v>290740</v>
      </c>
      <c r="CP177" s="5">
        <f t="shared" ca="1" si="876"/>
        <v>336.07</v>
      </c>
      <c r="CQ177" s="5">
        <f t="shared" ca="1" si="876"/>
        <v>102294</v>
      </c>
      <c r="CR177" s="5">
        <f t="shared" ca="1" si="876"/>
        <v>42727.4</v>
      </c>
      <c r="CS177" s="5">
        <f t="shared" ca="1" si="876"/>
        <v>456.63600000000002</v>
      </c>
      <c r="CT177" s="5">
        <f t="shared" ca="1" si="876"/>
        <v>7656.55</v>
      </c>
      <c r="CU177" s="5">
        <f t="shared" ca="1" si="876"/>
        <v>0</v>
      </c>
      <c r="CV177" s="5">
        <f t="shared" ca="1" si="876"/>
        <v>55451.199999999997</v>
      </c>
      <c r="CW177" s="5">
        <f t="shared" ca="1" si="876"/>
        <v>81817.899999999994</v>
      </c>
      <c r="CX177" s="5">
        <f t="shared" ca="1" si="876"/>
        <v>0</v>
      </c>
      <c r="CY177" s="5">
        <f t="shared" ca="1" si="876"/>
        <v>0</v>
      </c>
      <c r="CZ177" s="5">
        <f t="shared" ca="1" si="876"/>
        <v>0</v>
      </c>
      <c r="DA177" s="5"/>
      <c r="DB177" s="5">
        <f t="shared" ca="1" si="877"/>
        <v>905.69899999999996</v>
      </c>
      <c r="DC177" s="5">
        <f t="shared" ca="1" si="877"/>
        <v>314.15600000000001</v>
      </c>
      <c r="DD177" s="5">
        <f t="shared" ca="1" si="877"/>
        <v>0</v>
      </c>
      <c r="DE177" s="5">
        <f t="shared" ca="1" si="877"/>
        <v>0</v>
      </c>
      <c r="DF177" s="5">
        <f t="shared" ca="1" si="877"/>
        <v>0</v>
      </c>
      <c r="DG177" s="5">
        <f t="shared" ca="1" si="877"/>
        <v>0</v>
      </c>
      <c r="DH177" s="5">
        <f t="shared" ca="1" si="877"/>
        <v>591.54300000000001</v>
      </c>
      <c r="DI177" s="5">
        <f t="shared" ca="1" si="877"/>
        <v>0</v>
      </c>
      <c r="DJ177" s="5">
        <f t="shared" ca="1" si="877"/>
        <v>0</v>
      </c>
      <c r="DK177" s="5">
        <f t="shared" ca="1" si="877"/>
        <v>0</v>
      </c>
      <c r="DL177" s="5">
        <f t="shared" ca="1" si="877"/>
        <v>0</v>
      </c>
      <c r="DM177" s="5">
        <f t="shared" ca="1" si="877"/>
        <v>0</v>
      </c>
      <c r="DN177" s="5"/>
      <c r="DO177" s="5">
        <f t="shared" ca="1" si="882"/>
        <v>325.13400000000001</v>
      </c>
      <c r="DP177" s="5">
        <f t="shared" ca="1" si="882"/>
        <v>3.2518899999999999</v>
      </c>
      <c r="DQ177" s="5">
        <f t="shared" ca="1" si="882"/>
        <v>171.059</v>
      </c>
      <c r="DR177" s="5">
        <f t="shared" ca="1" si="882"/>
        <v>57.607799999999997</v>
      </c>
      <c r="DS177" s="5">
        <f t="shared" ca="1" si="882"/>
        <v>1.0593300000000001</v>
      </c>
      <c r="DT177" s="5">
        <f t="shared" ca="1" si="882"/>
        <v>10.6517</v>
      </c>
      <c r="DU177" s="5">
        <f t="shared" ca="1" si="882"/>
        <v>4.7731500000000002</v>
      </c>
      <c r="DV177" s="5">
        <f t="shared" ca="1" si="882"/>
        <v>76.730999999999995</v>
      </c>
      <c r="DW177" s="5"/>
      <c r="DX177" s="19">
        <f t="shared" ca="1" si="812"/>
        <v>48.114434666666668</v>
      </c>
      <c r="DY177" s="19">
        <f t="shared" ca="1" si="813"/>
        <v>1.4472120373333335</v>
      </c>
      <c r="DZ177" s="19">
        <f t="shared" ca="1" si="814"/>
        <v>15.512316799999999</v>
      </c>
      <c r="EA177" s="19">
        <f t="shared" ca="1" si="815"/>
        <v>6.479372835555556</v>
      </c>
      <c r="EB177" s="19">
        <f t="shared" ca="1" si="816"/>
        <v>6.924631253333334E-2</v>
      </c>
      <c r="EC177" s="19">
        <f t="shared" ca="1" si="817"/>
        <v>1.1610732711111111</v>
      </c>
      <c r="ED177" s="19">
        <f t="shared" ca="1" si="818"/>
        <v>2.6290800000000001</v>
      </c>
      <c r="EE177" s="19">
        <f t="shared" ca="1" si="819"/>
        <v>8.4088664177777783</v>
      </c>
      <c r="EF177" s="19">
        <f t="shared" ca="1" si="820"/>
        <v>12.407229991111111</v>
      </c>
      <c r="EG177" s="19">
        <f t="shared" ca="1" si="821"/>
        <v>0</v>
      </c>
      <c r="EH177" s="19">
        <f t="shared" ca="1" si="822"/>
        <v>0</v>
      </c>
      <c r="EI177" s="5"/>
      <c r="EJ177" s="5"/>
      <c r="EK177" s="5"/>
      <c r="EL177" s="5">
        <f t="shared" ca="1" si="884"/>
        <v>287244</v>
      </c>
      <c r="EM177" s="5">
        <f t="shared" ca="1" si="884"/>
        <v>350.80500000000001</v>
      </c>
      <c r="EN177" s="5">
        <f t="shared" ca="1" si="884"/>
        <v>101633</v>
      </c>
      <c r="EO177" s="5">
        <f t="shared" ca="1" si="884"/>
        <v>42669.1</v>
      </c>
      <c r="EP177" s="5">
        <f t="shared" ca="1" si="884"/>
        <v>451.02600000000001</v>
      </c>
      <c r="EQ177" s="5">
        <f t="shared" ca="1" si="884"/>
        <v>7643.07</v>
      </c>
      <c r="ER177" s="5">
        <f t="shared" ca="1" si="884"/>
        <v>0</v>
      </c>
      <c r="ES177" s="5">
        <f t="shared" ca="1" si="884"/>
        <v>52678.6</v>
      </c>
      <c r="ET177" s="5">
        <f t="shared" ca="1" si="884"/>
        <v>81817.899999999994</v>
      </c>
      <c r="EU177" s="5">
        <f t="shared" ca="1" si="884"/>
        <v>0</v>
      </c>
      <c r="EV177" s="5">
        <f t="shared" ca="1" si="884"/>
        <v>0</v>
      </c>
      <c r="EW177" s="5">
        <f t="shared" ca="1" si="884"/>
        <v>0</v>
      </c>
      <c r="EX177" s="5"/>
      <c r="EY177" s="5">
        <f t="shared" ca="1" si="885"/>
        <v>913.88900000000001</v>
      </c>
      <c r="EZ177" s="5">
        <f t="shared" ca="1" si="885"/>
        <v>322.346</v>
      </c>
      <c r="FA177" s="5">
        <f t="shared" ca="1" si="885"/>
        <v>0</v>
      </c>
      <c r="FB177" s="5">
        <f t="shared" ca="1" si="885"/>
        <v>0</v>
      </c>
      <c r="FC177" s="5">
        <f t="shared" ca="1" si="885"/>
        <v>0</v>
      </c>
      <c r="FD177" s="5">
        <f t="shared" ca="1" si="885"/>
        <v>0</v>
      </c>
      <c r="FE177" s="5">
        <f t="shared" ca="1" si="885"/>
        <v>591.54300000000001</v>
      </c>
      <c r="FF177" s="5">
        <f t="shared" ca="1" si="885"/>
        <v>0</v>
      </c>
      <c r="FG177" s="5">
        <f t="shared" ca="1" si="885"/>
        <v>0</v>
      </c>
      <c r="FH177" s="5">
        <f t="shared" ca="1" si="885"/>
        <v>0</v>
      </c>
      <c r="FI177" s="5">
        <f t="shared" ca="1" si="885"/>
        <v>0</v>
      </c>
      <c r="FJ177" s="5">
        <f t="shared" ca="1" si="885"/>
        <v>0</v>
      </c>
      <c r="FK177" s="5"/>
      <c r="FL177" s="5">
        <f t="shared" ca="1" si="878"/>
        <v>320.35599999999999</v>
      </c>
      <c r="FM177" s="5">
        <f t="shared" ca="1" si="878"/>
        <v>3.3452999999999999</v>
      </c>
      <c r="FN177" s="5">
        <f t="shared" ca="1" si="878"/>
        <v>170.143</v>
      </c>
      <c r="FO177" s="5">
        <f t="shared" ca="1" si="878"/>
        <v>57.5184</v>
      </c>
      <c r="FP177" s="5">
        <f t="shared" ca="1" si="878"/>
        <v>1.0442199999999999</v>
      </c>
      <c r="FQ177" s="5">
        <f t="shared" ca="1" si="878"/>
        <v>10.6381</v>
      </c>
      <c r="FR177" s="5">
        <f t="shared" ca="1" si="878"/>
        <v>4.7731500000000002</v>
      </c>
      <c r="FS177" s="5">
        <f t="shared" ca="1" si="878"/>
        <v>72.894400000000005</v>
      </c>
      <c r="FT177" s="5"/>
      <c r="FU177" s="19">
        <f t="shared" ca="1" si="823"/>
        <v>47.620685688888884</v>
      </c>
      <c r="FV177" s="19">
        <f t="shared" ca="1" si="824"/>
        <v>1.4858465182222222</v>
      </c>
      <c r="FW177" s="19">
        <f t="shared" ca="1" si="825"/>
        <v>15.412079822222221</v>
      </c>
      <c r="FX177" s="19">
        <f t="shared" ca="1" si="826"/>
        <v>6.4705319644444437</v>
      </c>
      <c r="FY177" s="19">
        <f t="shared" ca="1" si="827"/>
        <v>6.839558720000001E-2</v>
      </c>
      <c r="FZ177" s="19">
        <f t="shared" ca="1" si="828"/>
        <v>1.159029104</v>
      </c>
      <c r="GA177" s="19">
        <f t="shared" ca="1" si="829"/>
        <v>2.6290800000000001</v>
      </c>
      <c r="GB177" s="19">
        <f t="shared" ca="1" si="830"/>
        <v>7.9884170311111102</v>
      </c>
      <c r="GC177" s="19">
        <f t="shared" ca="1" si="831"/>
        <v>12.407229991111111</v>
      </c>
      <c r="GD177" s="19">
        <f t="shared" ca="1" si="832"/>
        <v>0</v>
      </c>
      <c r="GE177" s="19">
        <f t="shared" ca="1" si="833"/>
        <v>0</v>
      </c>
      <c r="GF177" s="5"/>
      <c r="GG177" s="5"/>
      <c r="GH177" s="5"/>
      <c r="GI177" s="5">
        <f t="shared" ca="1" si="879"/>
        <v>258602</v>
      </c>
      <c r="GJ177" s="5">
        <f t="shared" ca="1" si="879"/>
        <v>2.72356</v>
      </c>
      <c r="GK177" s="5">
        <f t="shared" ca="1" si="879"/>
        <v>100652</v>
      </c>
      <c r="GL177" s="5">
        <f t="shared" ca="1" si="879"/>
        <v>20351.400000000001</v>
      </c>
      <c r="GM177" s="5">
        <f t="shared" ca="1" si="879"/>
        <v>0</v>
      </c>
      <c r="GN177" s="5">
        <f t="shared" ca="1" si="879"/>
        <v>326</v>
      </c>
      <c r="GO177" s="5">
        <f t="shared" ca="1" si="879"/>
        <v>0</v>
      </c>
      <c r="GP177" s="5">
        <f t="shared" ca="1" si="879"/>
        <v>55451.199999999997</v>
      </c>
      <c r="GQ177" s="5">
        <f t="shared" ca="1" si="879"/>
        <v>81817.899999999994</v>
      </c>
      <c r="GR177" s="5">
        <f t="shared" ca="1" si="879"/>
        <v>0</v>
      </c>
      <c r="GS177" s="5">
        <f t="shared" ca="1" si="879"/>
        <v>0</v>
      </c>
      <c r="GT177" s="5">
        <f t="shared" ca="1" si="879"/>
        <v>0</v>
      </c>
      <c r="GU177" s="5"/>
      <c r="GV177" s="5">
        <f t="shared" ca="1" si="880"/>
        <v>1044.76</v>
      </c>
      <c r="GW177" s="5">
        <f t="shared" ca="1" si="880"/>
        <v>467.92899999999997</v>
      </c>
      <c r="GX177" s="5">
        <f t="shared" ca="1" si="880"/>
        <v>0</v>
      </c>
      <c r="GY177" s="5">
        <f t="shared" ca="1" si="880"/>
        <v>0</v>
      </c>
      <c r="GZ177" s="5">
        <f t="shared" ca="1" si="880"/>
        <v>0</v>
      </c>
      <c r="HA177" s="5">
        <f t="shared" ca="1" si="880"/>
        <v>0</v>
      </c>
      <c r="HB177" s="5">
        <f t="shared" ca="1" si="880"/>
        <v>576.83000000000004</v>
      </c>
      <c r="HC177" s="5">
        <f t="shared" ca="1" si="880"/>
        <v>0</v>
      </c>
      <c r="HD177" s="5">
        <f t="shared" ca="1" si="880"/>
        <v>0</v>
      </c>
      <c r="HE177" s="5">
        <f t="shared" ca="1" si="880"/>
        <v>0</v>
      </c>
      <c r="HF177" s="5">
        <f t="shared" ca="1" si="880"/>
        <v>0</v>
      </c>
      <c r="HG177" s="5">
        <f t="shared" ca="1" si="880"/>
        <v>0</v>
      </c>
      <c r="HH177" s="5"/>
      <c r="HI177" s="5">
        <f t="shared" ca="1" si="883"/>
        <v>287.41800000000001</v>
      </c>
      <c r="HJ177" s="5">
        <f t="shared" ca="1" si="883"/>
        <v>4.3642500000000002</v>
      </c>
      <c r="HK177" s="5">
        <f t="shared" ca="1" si="883"/>
        <v>171.02500000000001</v>
      </c>
      <c r="HL177" s="5">
        <f t="shared" ca="1" si="883"/>
        <v>30.289100000000001</v>
      </c>
      <c r="HM177" s="5">
        <f t="shared" ca="1" si="883"/>
        <v>0</v>
      </c>
      <c r="HN177" s="5">
        <f t="shared" ca="1" si="883"/>
        <v>0.35436699999999999</v>
      </c>
      <c r="HO177" s="5">
        <f t="shared" ca="1" si="883"/>
        <v>4.6544400000000001</v>
      </c>
      <c r="HP177" s="5">
        <f t="shared" ca="1" si="883"/>
        <v>76.730999999999995</v>
      </c>
      <c r="HQ177" s="5"/>
      <c r="HR177" s="19">
        <f t="shared" ca="1" si="861"/>
        <v>43.858934399999995</v>
      </c>
      <c r="HS177" s="19">
        <f t="shared" ca="1" si="862"/>
        <v>2.0800974571875552</v>
      </c>
      <c r="HT177" s="19">
        <f t="shared" ca="1" si="863"/>
        <v>15.263316622222222</v>
      </c>
      <c r="HU177" s="19">
        <f t="shared" ca="1" si="864"/>
        <v>3.0861767466666667</v>
      </c>
      <c r="HV177" s="19">
        <f t="shared" ca="1" si="865"/>
        <v>0</v>
      </c>
      <c r="HW177" s="19">
        <f t="shared" ca="1" si="866"/>
        <v>4.9436088888888882E-2</v>
      </c>
      <c r="HX177" s="19">
        <f t="shared" ca="1" si="867"/>
        <v>2.5636888888888891</v>
      </c>
      <c r="HY177" s="19">
        <f t="shared" ca="1" si="868"/>
        <v>8.4088664177777783</v>
      </c>
      <c r="HZ177" s="19">
        <f t="shared" ca="1" si="869"/>
        <v>12.407229991111111</v>
      </c>
      <c r="IA177" s="19">
        <f t="shared" ca="1" si="870"/>
        <v>0</v>
      </c>
      <c r="IB177" s="19">
        <f t="shared" ca="1" si="871"/>
        <v>0</v>
      </c>
      <c r="IC177" s="5"/>
      <c r="ID177" s="5"/>
      <c r="IE177" s="5"/>
      <c r="IF177" s="5">
        <f t="shared" ca="1" si="886"/>
        <v>254941</v>
      </c>
      <c r="IG177" s="5">
        <f t="shared" ca="1" si="886"/>
        <v>2.77197</v>
      </c>
      <c r="IH177" s="5">
        <f t="shared" ca="1" si="886"/>
        <v>99904.6</v>
      </c>
      <c r="II177" s="5">
        <f t="shared" ca="1" si="886"/>
        <v>20207.8</v>
      </c>
      <c r="IJ177" s="5">
        <f t="shared" ca="1" si="886"/>
        <v>0</v>
      </c>
      <c r="IK177" s="5">
        <f t="shared" ca="1" si="886"/>
        <v>329.59800000000001</v>
      </c>
      <c r="IL177" s="5">
        <f t="shared" ca="1" si="886"/>
        <v>0</v>
      </c>
      <c r="IM177" s="5">
        <f t="shared" ca="1" si="886"/>
        <v>52678.6</v>
      </c>
      <c r="IN177" s="5">
        <f t="shared" ca="1" si="886"/>
        <v>81817.899999999994</v>
      </c>
      <c r="IO177" s="5">
        <f t="shared" ca="1" si="886"/>
        <v>0</v>
      </c>
      <c r="IP177" s="5">
        <f t="shared" ca="1" si="886"/>
        <v>0</v>
      </c>
      <c r="IQ177" s="5">
        <f t="shared" ca="1" si="886"/>
        <v>0</v>
      </c>
      <c r="IR177" s="5"/>
      <c r="IS177" s="5">
        <f t="shared" ca="1" si="887"/>
        <v>1052.73</v>
      </c>
      <c r="IT177" s="5">
        <f t="shared" ca="1" si="887"/>
        <v>475.90100000000001</v>
      </c>
      <c r="IU177" s="5">
        <f t="shared" ca="1" si="887"/>
        <v>0</v>
      </c>
      <c r="IV177" s="5">
        <f t="shared" ca="1" si="887"/>
        <v>0</v>
      </c>
      <c r="IW177" s="5">
        <f t="shared" ca="1" si="887"/>
        <v>0</v>
      </c>
      <c r="IX177" s="5">
        <f t="shared" ca="1" si="887"/>
        <v>0</v>
      </c>
      <c r="IY177" s="5">
        <f t="shared" ca="1" si="887"/>
        <v>576.83000000000004</v>
      </c>
      <c r="IZ177" s="5">
        <f t="shared" ca="1" si="887"/>
        <v>0</v>
      </c>
      <c r="JA177" s="5">
        <f t="shared" ca="1" si="887"/>
        <v>0</v>
      </c>
      <c r="JB177" s="5">
        <f t="shared" ca="1" si="887"/>
        <v>0</v>
      </c>
      <c r="JC177" s="5">
        <f t="shared" ca="1" si="887"/>
        <v>0</v>
      </c>
      <c r="JD177" s="5">
        <f t="shared" ca="1" si="887"/>
        <v>0</v>
      </c>
      <c r="JE177" s="5"/>
      <c r="JF177" s="5">
        <f t="shared" ca="1" si="881"/>
        <v>282.26499999999999</v>
      </c>
      <c r="JG177" s="5">
        <f t="shared" ca="1" si="881"/>
        <v>4.4384800000000002</v>
      </c>
      <c r="JH177" s="5">
        <f t="shared" ca="1" si="881"/>
        <v>169.83199999999999</v>
      </c>
      <c r="JI177" s="5">
        <f t="shared" ca="1" si="881"/>
        <v>30.087</v>
      </c>
      <c r="JJ177" s="5">
        <f t="shared" ca="1" si="881"/>
        <v>0</v>
      </c>
      <c r="JK177" s="5">
        <f t="shared" ca="1" si="881"/>
        <v>0.35828399999999999</v>
      </c>
      <c r="JL177" s="5">
        <f t="shared" ca="1" si="881"/>
        <v>4.6544400000000001</v>
      </c>
      <c r="JM177" s="5">
        <f t="shared" ca="1" si="881"/>
        <v>72.894400000000005</v>
      </c>
      <c r="JN177" s="5"/>
      <c r="JO177" s="19">
        <f t="shared" ca="1" si="834"/>
        <v>43.339186311111106</v>
      </c>
      <c r="JP177" s="19">
        <f t="shared" ca="1" si="835"/>
        <v>2.1155359094062223</v>
      </c>
      <c r="JQ177" s="19">
        <f t="shared" ca="1" si="836"/>
        <v>15.149977564444445</v>
      </c>
      <c r="JR177" s="19">
        <f t="shared" ca="1" si="837"/>
        <v>3.0644006044444438</v>
      </c>
      <c r="JS177" s="19">
        <f t="shared" ca="1" si="838"/>
        <v>0</v>
      </c>
      <c r="JT177" s="19">
        <f t="shared" ca="1" si="839"/>
        <v>4.9981705599999995E-2</v>
      </c>
      <c r="JU177" s="19">
        <f t="shared" ca="1" si="840"/>
        <v>2.5636888888888891</v>
      </c>
      <c r="JV177" s="19">
        <f t="shared" ca="1" si="841"/>
        <v>7.9884170311111102</v>
      </c>
      <c r="JW177" s="19">
        <f t="shared" ca="1" si="842"/>
        <v>12.407229991111111</v>
      </c>
      <c r="JX177" s="19">
        <f t="shared" ca="1" si="843"/>
        <v>0</v>
      </c>
      <c r="JY177" s="19">
        <f t="shared" ca="1" si="844"/>
        <v>0</v>
      </c>
    </row>
    <row r="178" spans="1:285" ht="15" customHeight="1" x14ac:dyDescent="0.25">
      <c r="A178" s="5">
        <f>IF('Old Results'!E158='New Results'!E158,'New Results'!E158,"0")</f>
        <v>22500</v>
      </c>
      <c r="B178" s="5">
        <f t="shared" si="750"/>
        <v>100</v>
      </c>
      <c r="C178" s="27">
        <f t="shared" si="748"/>
        <v>157</v>
      </c>
      <c r="D178" s="41" t="str">
        <f>'Old Results'!C158</f>
        <v>1014506-RetlStrp-WSHP</v>
      </c>
      <c r="E178" s="41" t="str">
        <f>'New Results'!C158</f>
        <v>1014506-RetlStrp-WSHP</v>
      </c>
      <c r="F178" s="5">
        <f t="shared" ca="1" si="751"/>
        <v>3239</v>
      </c>
      <c r="G178" s="5">
        <f t="shared" ca="1" si="752"/>
        <v>-31.25</v>
      </c>
      <c r="H178" s="5">
        <f t="shared" ca="1" si="753"/>
        <v>434.70000000000073</v>
      </c>
      <c r="I178" s="5">
        <f t="shared" ca="1" si="754"/>
        <v>36.600000000005821</v>
      </c>
      <c r="J178" s="5">
        <f t="shared" ca="1" si="755"/>
        <v>1.3813000000000102</v>
      </c>
      <c r="K178" s="5">
        <f t="shared" ca="1" si="756"/>
        <v>62.659999999999854</v>
      </c>
      <c r="L178" s="5">
        <f t="shared" ca="1" si="757"/>
        <v>0</v>
      </c>
      <c r="M178" s="5">
        <f t="shared" ca="1" si="758"/>
        <v>2734.5</v>
      </c>
      <c r="N178" s="5">
        <f t="shared" ca="1" si="759"/>
        <v>0</v>
      </c>
      <c r="O178" s="5">
        <f t="shared" ca="1" si="760"/>
        <v>0</v>
      </c>
      <c r="P178" s="5">
        <f t="shared" ca="1" si="761"/>
        <v>0</v>
      </c>
      <c r="Q178" s="5">
        <f t="shared" ca="1" si="761"/>
        <v>0</v>
      </c>
      <c r="R178" s="5">
        <f t="shared" ca="1" si="762"/>
        <v>-12.970000000000027</v>
      </c>
      <c r="S178" s="5">
        <f t="shared" ca="1" si="763"/>
        <v>-12.975999999999999</v>
      </c>
      <c r="T178" s="5">
        <f t="shared" ca="1" si="764"/>
        <v>0</v>
      </c>
      <c r="U178" s="5">
        <f t="shared" ca="1" si="765"/>
        <v>0</v>
      </c>
      <c r="V178" s="5">
        <f t="shared" ca="1" si="766"/>
        <v>0</v>
      </c>
      <c r="W178" s="5">
        <f t="shared" ca="1" si="767"/>
        <v>0</v>
      </c>
      <c r="X178" s="5">
        <f t="shared" ca="1" si="768"/>
        <v>0</v>
      </c>
      <c r="Y178" s="5">
        <f t="shared" ca="1" si="769"/>
        <v>0</v>
      </c>
      <c r="Z178" s="5">
        <f t="shared" ca="1" si="770"/>
        <v>0</v>
      </c>
      <c r="AA178" s="5">
        <f t="shared" ca="1" si="771"/>
        <v>0</v>
      </c>
      <c r="AB178" s="5">
        <f t="shared" ca="1" si="772"/>
        <v>0</v>
      </c>
      <c r="AC178" s="5">
        <f t="shared" ca="1" si="772"/>
        <v>0</v>
      </c>
      <c r="AD178" s="37">
        <f t="shared" ca="1" si="773"/>
        <v>4.5900000000000034</v>
      </c>
      <c r="AE178" s="37">
        <f t="shared" ca="1" si="774"/>
        <v>-0.15136000000000038</v>
      </c>
      <c r="AF178" s="37">
        <f t="shared" ca="1" si="775"/>
        <v>0.80890000000000128</v>
      </c>
      <c r="AG178" s="37">
        <f t="shared" ca="1" si="776"/>
        <v>5.5299999999995464E-2</v>
      </c>
      <c r="AH178" s="37">
        <f t="shared" ca="1" si="777"/>
        <v>1.3900000000000023E-4</v>
      </c>
      <c r="AI178" s="37">
        <f t="shared" ca="1" si="778"/>
        <v>0.12098000000000031</v>
      </c>
      <c r="AJ178" s="37">
        <f t="shared" ca="1" si="779"/>
        <v>1.0000000000509601E-5</v>
      </c>
      <c r="AK178" s="37">
        <f t="shared" ca="1" si="780"/>
        <v>3.7554999999999978</v>
      </c>
      <c r="AL178" s="33">
        <f t="shared" ca="1" si="781"/>
        <v>37.258654222222219</v>
      </c>
      <c r="AM178" s="33">
        <f t="shared" ca="1" si="782"/>
        <v>36.825122311111109</v>
      </c>
      <c r="AN178" s="24">
        <f t="shared" ca="1" si="783"/>
        <v>1.1772721552653267E-2</v>
      </c>
      <c r="AO178" s="34">
        <f t="shared" ca="1" si="784"/>
        <v>201.613</v>
      </c>
      <c r="AP178" s="34">
        <f t="shared" ca="1" si="785"/>
        <v>197.023</v>
      </c>
      <c r="AQ178" s="45">
        <f t="shared" ca="1" si="786"/>
        <v>2.3296772458037913E-2</v>
      </c>
      <c r="AR178" s="34">
        <f t="shared" ca="1" si="629"/>
        <v>-36.9</v>
      </c>
      <c r="AS178" s="34">
        <f t="shared" ca="1" si="630"/>
        <v>-38.200000000000003</v>
      </c>
      <c r="AT178" s="47">
        <f t="shared" ca="1" si="787"/>
        <v>-3.4031413612565557E-2</v>
      </c>
      <c r="AU178" s="5"/>
      <c r="AV178" s="5">
        <f t="shared" ca="1" si="845"/>
        <v>4059</v>
      </c>
      <c r="AW178" s="5">
        <f t="shared" ca="1" si="846"/>
        <v>-0.11636999999999986</v>
      </c>
      <c r="AX178" s="5">
        <f t="shared" ca="1" si="847"/>
        <v>1255.1000000000022</v>
      </c>
      <c r="AY178" s="5">
        <f t="shared" ca="1" si="848"/>
        <v>73.100000000000364</v>
      </c>
      <c r="AZ178" s="5">
        <f t="shared" ca="1" si="849"/>
        <v>0</v>
      </c>
      <c r="BA178" s="5">
        <f t="shared" ca="1" si="850"/>
        <v>-4.2259999999999991</v>
      </c>
      <c r="BB178" s="5">
        <f t="shared" ca="1" si="851"/>
        <v>0</v>
      </c>
      <c r="BC178" s="5">
        <f t="shared" ca="1" si="852"/>
        <v>2734.5</v>
      </c>
      <c r="BD178" s="5">
        <f t="shared" ca="1" si="853"/>
        <v>0</v>
      </c>
      <c r="BE178" s="5">
        <f t="shared" ca="1" si="854"/>
        <v>0</v>
      </c>
      <c r="BF178" s="5">
        <f t="shared" ca="1" si="855"/>
        <v>0</v>
      </c>
      <c r="BG178" s="5">
        <f t="shared" ca="1" si="856"/>
        <v>0</v>
      </c>
      <c r="BH178" s="5">
        <f t="shared" ca="1" si="788"/>
        <v>-18.240000000000009</v>
      </c>
      <c r="BI178" s="5">
        <f t="shared" ca="1" si="789"/>
        <v>-18.246999999999957</v>
      </c>
      <c r="BJ178" s="5">
        <f t="shared" ca="1" si="790"/>
        <v>0</v>
      </c>
      <c r="BK178" s="5">
        <f t="shared" ca="1" si="791"/>
        <v>0</v>
      </c>
      <c r="BL178" s="5">
        <f t="shared" ca="1" si="792"/>
        <v>0</v>
      </c>
      <c r="BM178" s="5">
        <f t="shared" ca="1" si="793"/>
        <v>0</v>
      </c>
      <c r="BN178" s="5">
        <f t="shared" ca="1" si="794"/>
        <v>0</v>
      </c>
      <c r="BO178" s="5">
        <f t="shared" ca="1" si="795"/>
        <v>0</v>
      </c>
      <c r="BP178" s="5">
        <f t="shared" ca="1" si="796"/>
        <v>0</v>
      </c>
      <c r="BQ178" s="5">
        <f t="shared" ca="1" si="797"/>
        <v>0</v>
      </c>
      <c r="BR178" s="5">
        <f t="shared" ca="1" si="798"/>
        <v>0</v>
      </c>
      <c r="BS178" s="5">
        <f t="shared" ca="1" si="798"/>
        <v>0</v>
      </c>
      <c r="BT178" s="37">
        <f t="shared" ca="1" si="799"/>
        <v>5.9350000000000023</v>
      </c>
      <c r="BU178" s="37">
        <f t="shared" ca="1" si="800"/>
        <v>-0.15961999999999854</v>
      </c>
      <c r="BV178" s="37">
        <f t="shared" ca="1" si="801"/>
        <v>2.3864000000000019</v>
      </c>
      <c r="BW178" s="37">
        <f t="shared" ca="1" si="802"/>
        <v>-4.2399999999997107E-2</v>
      </c>
      <c r="BX178" s="37">
        <f t="shared" ca="1" si="803"/>
        <v>0</v>
      </c>
      <c r="BY178" s="37">
        <f t="shared" ca="1" si="804"/>
        <v>-4.3919999999999515E-3</v>
      </c>
      <c r="BZ178" s="37">
        <f t="shared" ca="1" si="805"/>
        <v>0</v>
      </c>
      <c r="CA178" s="19">
        <f t="shared" ca="1" si="806"/>
        <v>3.7554999999999978</v>
      </c>
      <c r="CB178" s="33">
        <f t="shared" ca="1" si="857"/>
        <v>34.743513244444443</v>
      </c>
      <c r="CC178" s="33">
        <f t="shared" ca="1" si="858"/>
        <v>34.209055111111113</v>
      </c>
      <c r="CD178" s="24">
        <f t="shared" ca="1" si="807"/>
        <v>1.5623294230063044E-2</v>
      </c>
      <c r="CE178" s="34">
        <f t="shared" ca="1" si="808"/>
        <v>164.71199999999999</v>
      </c>
      <c r="CF178" s="34">
        <f t="shared" ca="1" si="809"/>
        <v>158.77699999999999</v>
      </c>
      <c r="CG178" s="45">
        <f t="shared" ca="1" si="810"/>
        <v>3.73794693186041E-2</v>
      </c>
      <c r="CH178" s="5"/>
      <c r="CJ178" s="5">
        <f t="shared" ca="1" si="874"/>
        <v>59</v>
      </c>
      <c r="CK178" s="5">
        <f t="shared" ca="1" si="875"/>
        <v>56</v>
      </c>
      <c r="CL178" s="63">
        <f t="shared" ca="1" si="811"/>
        <v>5.084745762711862E-2</v>
      </c>
      <c r="CO178" s="5">
        <f t="shared" ca="1" si="876"/>
        <v>209810</v>
      </c>
      <c r="CP178" s="5">
        <f t="shared" ca="1" si="876"/>
        <v>844.03399999999999</v>
      </c>
      <c r="CQ178" s="5">
        <f t="shared" ca="1" si="876"/>
        <v>28335.9</v>
      </c>
      <c r="CR178" s="5">
        <f t="shared" ca="1" si="876"/>
        <v>39021.300000000003</v>
      </c>
      <c r="CS178" s="5">
        <f t="shared" ca="1" si="876"/>
        <v>69.573300000000003</v>
      </c>
      <c r="CT178" s="5">
        <f t="shared" ca="1" si="876"/>
        <v>5031.16</v>
      </c>
      <c r="CU178" s="5">
        <f t="shared" ca="1" si="876"/>
        <v>0</v>
      </c>
      <c r="CV178" s="5">
        <f t="shared" ca="1" si="876"/>
        <v>54690.1</v>
      </c>
      <c r="CW178" s="5">
        <f t="shared" ca="1" si="876"/>
        <v>81817.899999999994</v>
      </c>
      <c r="CX178" s="5">
        <f t="shared" ca="1" si="876"/>
        <v>0</v>
      </c>
      <c r="CY178" s="5">
        <f t="shared" ca="1" si="876"/>
        <v>0</v>
      </c>
      <c r="CZ178" s="5">
        <f t="shared" ca="1" si="876"/>
        <v>0</v>
      </c>
      <c r="DA178" s="5"/>
      <c r="DB178" s="5">
        <f t="shared" ca="1" si="877"/>
        <v>1224.48</v>
      </c>
      <c r="DC178" s="5">
        <f t="shared" ca="1" si="877"/>
        <v>547.20899999999995</v>
      </c>
      <c r="DD178" s="5">
        <f t="shared" ca="1" si="877"/>
        <v>0</v>
      </c>
      <c r="DE178" s="5">
        <f t="shared" ca="1" si="877"/>
        <v>0</v>
      </c>
      <c r="DF178" s="5">
        <f t="shared" ca="1" si="877"/>
        <v>0</v>
      </c>
      <c r="DG178" s="5">
        <f t="shared" ca="1" si="877"/>
        <v>0</v>
      </c>
      <c r="DH178" s="5">
        <f t="shared" ca="1" si="877"/>
        <v>677.26599999999996</v>
      </c>
      <c r="DI178" s="5">
        <f t="shared" ca="1" si="877"/>
        <v>0</v>
      </c>
      <c r="DJ178" s="5">
        <f t="shared" ca="1" si="877"/>
        <v>0</v>
      </c>
      <c r="DK178" s="5">
        <f t="shared" ca="1" si="877"/>
        <v>0</v>
      </c>
      <c r="DL178" s="5">
        <f t="shared" ca="1" si="877"/>
        <v>0</v>
      </c>
      <c r="DM178" s="5">
        <f t="shared" ca="1" si="877"/>
        <v>0</v>
      </c>
      <c r="DN178" s="5"/>
      <c r="DO178" s="5">
        <f t="shared" ca="1" si="882"/>
        <v>201.613</v>
      </c>
      <c r="DP178" s="5">
        <f t="shared" ca="1" si="882"/>
        <v>5.8249199999999997</v>
      </c>
      <c r="DQ178" s="5">
        <f t="shared" ca="1" si="882"/>
        <v>55.299900000000001</v>
      </c>
      <c r="DR178" s="5">
        <f t="shared" ca="1" si="882"/>
        <v>52.043799999999997</v>
      </c>
      <c r="DS178" s="5">
        <f t="shared" ca="1" si="882"/>
        <v>0.146179</v>
      </c>
      <c r="DT178" s="5">
        <f t="shared" ca="1" si="882"/>
        <v>7.7531100000000004</v>
      </c>
      <c r="DU178" s="5">
        <f t="shared" ca="1" si="882"/>
        <v>5.4345800000000004</v>
      </c>
      <c r="DV178" s="5">
        <f t="shared" ca="1" si="882"/>
        <v>75.110100000000003</v>
      </c>
      <c r="DW178" s="5"/>
      <c r="DX178" s="19">
        <f t="shared" ca="1" si="812"/>
        <v>37.258654222222219</v>
      </c>
      <c r="DY178" s="19">
        <f t="shared" ca="1" si="813"/>
        <v>2.5600330670222218</v>
      </c>
      <c r="DZ178" s="19">
        <f t="shared" ca="1" si="814"/>
        <v>4.2969818133333337</v>
      </c>
      <c r="EA178" s="19">
        <f t="shared" ca="1" si="815"/>
        <v>5.9173633600000004</v>
      </c>
      <c r="EB178" s="19">
        <f t="shared" ca="1" si="816"/>
        <v>1.0550404426666667E-2</v>
      </c>
      <c r="EC178" s="19">
        <f t="shared" ca="1" si="817"/>
        <v>0.76294746311111106</v>
      </c>
      <c r="ED178" s="19">
        <f t="shared" ca="1" si="818"/>
        <v>3.0100711111111109</v>
      </c>
      <c r="EE178" s="19">
        <f t="shared" ca="1" si="819"/>
        <v>8.2934498311111113</v>
      </c>
      <c r="EF178" s="19">
        <f t="shared" ca="1" si="820"/>
        <v>12.407229991111111</v>
      </c>
      <c r="EG178" s="19">
        <f t="shared" ca="1" si="821"/>
        <v>0</v>
      </c>
      <c r="EH178" s="19">
        <f t="shared" ca="1" si="822"/>
        <v>0</v>
      </c>
      <c r="EI178" s="5"/>
      <c r="EJ178" s="5"/>
      <c r="EK178" s="5"/>
      <c r="EL178" s="5">
        <f t="shared" ca="1" si="884"/>
        <v>206571</v>
      </c>
      <c r="EM178" s="5">
        <f t="shared" ca="1" si="884"/>
        <v>875.28399999999999</v>
      </c>
      <c r="EN178" s="5">
        <f t="shared" ca="1" si="884"/>
        <v>27901.200000000001</v>
      </c>
      <c r="EO178" s="5">
        <f t="shared" ca="1" si="884"/>
        <v>38984.699999999997</v>
      </c>
      <c r="EP178" s="5">
        <f t="shared" ca="1" si="884"/>
        <v>68.191999999999993</v>
      </c>
      <c r="EQ178" s="5">
        <f t="shared" ca="1" si="884"/>
        <v>4968.5</v>
      </c>
      <c r="ER178" s="5">
        <f t="shared" ca="1" si="884"/>
        <v>0</v>
      </c>
      <c r="ES178" s="5">
        <f t="shared" ca="1" si="884"/>
        <v>51955.6</v>
      </c>
      <c r="ET178" s="5">
        <f t="shared" ca="1" si="884"/>
        <v>81817.899999999994</v>
      </c>
      <c r="EU178" s="5">
        <f t="shared" ca="1" si="884"/>
        <v>0</v>
      </c>
      <c r="EV178" s="5">
        <f t="shared" ca="1" si="884"/>
        <v>0</v>
      </c>
      <c r="EW178" s="5">
        <f t="shared" ca="1" si="884"/>
        <v>0</v>
      </c>
      <c r="EX178" s="5"/>
      <c r="EY178" s="5">
        <f t="shared" ca="1" si="885"/>
        <v>1237.45</v>
      </c>
      <c r="EZ178" s="5">
        <f t="shared" ca="1" si="885"/>
        <v>560.18499999999995</v>
      </c>
      <c r="FA178" s="5">
        <f t="shared" ca="1" si="885"/>
        <v>0</v>
      </c>
      <c r="FB178" s="5">
        <f t="shared" ca="1" si="885"/>
        <v>0</v>
      </c>
      <c r="FC178" s="5">
        <f t="shared" ca="1" si="885"/>
        <v>0</v>
      </c>
      <c r="FD178" s="5">
        <f t="shared" ca="1" si="885"/>
        <v>0</v>
      </c>
      <c r="FE178" s="5">
        <f t="shared" ca="1" si="885"/>
        <v>677.26599999999996</v>
      </c>
      <c r="FF178" s="5">
        <f t="shared" ca="1" si="885"/>
        <v>0</v>
      </c>
      <c r="FG178" s="5">
        <f t="shared" ca="1" si="885"/>
        <v>0</v>
      </c>
      <c r="FH178" s="5">
        <f t="shared" ca="1" si="885"/>
        <v>0</v>
      </c>
      <c r="FI178" s="5">
        <f t="shared" ca="1" si="885"/>
        <v>0</v>
      </c>
      <c r="FJ178" s="5">
        <f t="shared" ca="1" si="885"/>
        <v>0</v>
      </c>
      <c r="FK178" s="5"/>
      <c r="FL178" s="5">
        <f t="shared" ca="1" si="878"/>
        <v>197.023</v>
      </c>
      <c r="FM178" s="5">
        <f t="shared" ca="1" si="878"/>
        <v>5.97628</v>
      </c>
      <c r="FN178" s="5">
        <f t="shared" ca="1" si="878"/>
        <v>54.491</v>
      </c>
      <c r="FO178" s="5">
        <f t="shared" ca="1" si="878"/>
        <v>51.988500000000002</v>
      </c>
      <c r="FP178" s="5">
        <f t="shared" ca="1" si="878"/>
        <v>0.14604</v>
      </c>
      <c r="FQ178" s="5">
        <f t="shared" ca="1" si="878"/>
        <v>7.6321300000000001</v>
      </c>
      <c r="FR178" s="5">
        <f t="shared" ca="1" si="878"/>
        <v>5.4345699999999999</v>
      </c>
      <c r="FS178" s="5">
        <f t="shared" ca="1" si="878"/>
        <v>71.354600000000005</v>
      </c>
      <c r="FT178" s="5"/>
      <c r="FU178" s="19">
        <f t="shared" ca="1" si="823"/>
        <v>36.825122311111109</v>
      </c>
      <c r="FV178" s="19">
        <f t="shared" ca="1" si="824"/>
        <v>2.6224430670222221</v>
      </c>
      <c r="FW178" s="19">
        <f t="shared" ca="1" si="825"/>
        <v>4.2310619733333334</v>
      </c>
      <c r="FX178" s="19">
        <f t="shared" ca="1" si="826"/>
        <v>5.911813173333333</v>
      </c>
      <c r="FY178" s="19">
        <f t="shared" ca="1" si="827"/>
        <v>1.0340937955555553E-2</v>
      </c>
      <c r="FZ178" s="19">
        <f t="shared" ca="1" si="828"/>
        <v>0.75344542222222222</v>
      </c>
      <c r="GA178" s="19">
        <f t="shared" ca="1" si="829"/>
        <v>3.0100711111111109</v>
      </c>
      <c r="GB178" s="19">
        <f t="shared" ca="1" si="830"/>
        <v>7.8787780977777775</v>
      </c>
      <c r="GC178" s="19">
        <f t="shared" ca="1" si="831"/>
        <v>12.407229991111111</v>
      </c>
      <c r="GD178" s="19">
        <f t="shared" ca="1" si="832"/>
        <v>0</v>
      </c>
      <c r="GE178" s="19">
        <f t="shared" ca="1" si="833"/>
        <v>0</v>
      </c>
      <c r="GF178" s="5"/>
      <c r="GG178" s="5"/>
      <c r="GH178" s="5"/>
      <c r="GI178" s="5">
        <f t="shared" ca="1" si="879"/>
        <v>183454</v>
      </c>
      <c r="GJ178" s="5">
        <f t="shared" ca="1" si="879"/>
        <v>5.2153600000000004</v>
      </c>
      <c r="GK178" s="5">
        <f t="shared" ca="1" si="879"/>
        <v>32965.300000000003</v>
      </c>
      <c r="GL178" s="5">
        <f t="shared" ca="1" si="879"/>
        <v>13252.4</v>
      </c>
      <c r="GM178" s="5">
        <f t="shared" ca="1" si="879"/>
        <v>0</v>
      </c>
      <c r="GN178" s="5">
        <f t="shared" ca="1" si="879"/>
        <v>722.61400000000003</v>
      </c>
      <c r="GO178" s="5">
        <f t="shared" ca="1" si="879"/>
        <v>0</v>
      </c>
      <c r="GP178" s="5">
        <f t="shared" ca="1" si="879"/>
        <v>54690.1</v>
      </c>
      <c r="GQ178" s="5">
        <f t="shared" ca="1" si="879"/>
        <v>81817.899999999994</v>
      </c>
      <c r="GR178" s="5">
        <f t="shared" ca="1" si="879"/>
        <v>0</v>
      </c>
      <c r="GS178" s="5">
        <f t="shared" ca="1" si="879"/>
        <v>0</v>
      </c>
      <c r="GT178" s="5">
        <f t="shared" ca="1" si="879"/>
        <v>0</v>
      </c>
      <c r="GU178" s="5"/>
      <c r="GV178" s="5">
        <f t="shared" ca="1" si="880"/>
        <v>1557.84</v>
      </c>
      <c r="GW178" s="5">
        <f t="shared" ca="1" si="880"/>
        <v>897.42100000000005</v>
      </c>
      <c r="GX178" s="5">
        <f t="shared" ca="1" si="880"/>
        <v>0</v>
      </c>
      <c r="GY178" s="5">
        <f t="shared" ca="1" si="880"/>
        <v>0</v>
      </c>
      <c r="GZ178" s="5">
        <f t="shared" ca="1" si="880"/>
        <v>0</v>
      </c>
      <c r="HA178" s="5">
        <f t="shared" ca="1" si="880"/>
        <v>0</v>
      </c>
      <c r="HB178" s="5">
        <f t="shared" ca="1" si="880"/>
        <v>660.41499999999996</v>
      </c>
      <c r="HC178" s="5">
        <f t="shared" ca="1" si="880"/>
        <v>0</v>
      </c>
      <c r="HD178" s="5">
        <f t="shared" ca="1" si="880"/>
        <v>0</v>
      </c>
      <c r="HE178" s="5">
        <f t="shared" ca="1" si="880"/>
        <v>0</v>
      </c>
      <c r="HF178" s="5">
        <f t="shared" ca="1" si="880"/>
        <v>0</v>
      </c>
      <c r="HG178" s="5">
        <f t="shared" ca="1" si="880"/>
        <v>0</v>
      </c>
      <c r="HH178" s="5"/>
      <c r="HI178" s="5">
        <f t="shared" ca="1" si="883"/>
        <v>164.71199999999999</v>
      </c>
      <c r="HJ178" s="5">
        <f t="shared" ca="1" si="883"/>
        <v>8.1258700000000008</v>
      </c>
      <c r="HK178" s="5">
        <f t="shared" ca="1" si="883"/>
        <v>57.466799999999999</v>
      </c>
      <c r="HL178" s="5">
        <f t="shared" ca="1" si="883"/>
        <v>17.930900000000001</v>
      </c>
      <c r="HM178" s="5">
        <f t="shared" ca="1" si="883"/>
        <v>0</v>
      </c>
      <c r="HN178" s="5">
        <f t="shared" ca="1" si="883"/>
        <v>0.77920900000000004</v>
      </c>
      <c r="HO178" s="5">
        <f t="shared" ca="1" si="883"/>
        <v>5.2993600000000001</v>
      </c>
      <c r="HP178" s="5">
        <f t="shared" ca="1" si="883"/>
        <v>75.110100000000003</v>
      </c>
      <c r="HQ178" s="5"/>
      <c r="HR178" s="19">
        <f t="shared" ca="1" si="861"/>
        <v>34.743513244444443</v>
      </c>
      <c r="HS178" s="19">
        <f t="shared" ca="1" si="862"/>
        <v>3.989328658147556</v>
      </c>
      <c r="HT178" s="19">
        <f t="shared" ca="1" si="863"/>
        <v>4.9990046044444449</v>
      </c>
      <c r="HU178" s="19">
        <f t="shared" ca="1" si="864"/>
        <v>2.0096528355555554</v>
      </c>
      <c r="HV178" s="19">
        <f t="shared" ca="1" si="865"/>
        <v>0</v>
      </c>
      <c r="HW178" s="19">
        <f t="shared" ca="1" si="866"/>
        <v>0.10958039857777779</v>
      </c>
      <c r="HX178" s="19">
        <f t="shared" ca="1" si="867"/>
        <v>2.9351777777777777</v>
      </c>
      <c r="HY178" s="19">
        <f t="shared" ca="1" si="868"/>
        <v>8.2934498311111113</v>
      </c>
      <c r="HZ178" s="19">
        <f t="shared" ca="1" si="869"/>
        <v>12.407229991111111</v>
      </c>
      <c r="IA178" s="19">
        <f t="shared" ca="1" si="870"/>
        <v>0</v>
      </c>
      <c r="IB178" s="19">
        <f t="shared" ca="1" si="871"/>
        <v>0</v>
      </c>
      <c r="IC178" s="5"/>
      <c r="ID178" s="5"/>
      <c r="IE178" s="5"/>
      <c r="IF178" s="5">
        <f t="shared" ca="1" si="886"/>
        <v>179395</v>
      </c>
      <c r="IG178" s="5">
        <f t="shared" ca="1" si="886"/>
        <v>5.3317300000000003</v>
      </c>
      <c r="IH178" s="5">
        <f t="shared" ca="1" si="886"/>
        <v>31710.2</v>
      </c>
      <c r="II178" s="5">
        <f t="shared" ca="1" si="886"/>
        <v>13179.3</v>
      </c>
      <c r="IJ178" s="5">
        <f t="shared" ca="1" si="886"/>
        <v>0</v>
      </c>
      <c r="IK178" s="5">
        <f t="shared" ca="1" si="886"/>
        <v>726.84</v>
      </c>
      <c r="IL178" s="5">
        <f t="shared" ca="1" si="886"/>
        <v>0</v>
      </c>
      <c r="IM178" s="5">
        <f t="shared" ca="1" si="886"/>
        <v>51955.6</v>
      </c>
      <c r="IN178" s="5">
        <f t="shared" ca="1" si="886"/>
        <v>81817.899999999994</v>
      </c>
      <c r="IO178" s="5">
        <f t="shared" ca="1" si="886"/>
        <v>0</v>
      </c>
      <c r="IP178" s="5">
        <f t="shared" ca="1" si="886"/>
        <v>0</v>
      </c>
      <c r="IQ178" s="5">
        <f t="shared" ca="1" si="886"/>
        <v>0</v>
      </c>
      <c r="IR178" s="5"/>
      <c r="IS178" s="5">
        <f t="shared" ca="1" si="887"/>
        <v>1576.08</v>
      </c>
      <c r="IT178" s="5">
        <f t="shared" ca="1" si="887"/>
        <v>915.66800000000001</v>
      </c>
      <c r="IU178" s="5">
        <f t="shared" ca="1" si="887"/>
        <v>0</v>
      </c>
      <c r="IV178" s="5">
        <f t="shared" ca="1" si="887"/>
        <v>0</v>
      </c>
      <c r="IW178" s="5">
        <f t="shared" ca="1" si="887"/>
        <v>0</v>
      </c>
      <c r="IX178" s="5">
        <f t="shared" ca="1" si="887"/>
        <v>0</v>
      </c>
      <c r="IY178" s="5">
        <f t="shared" ca="1" si="887"/>
        <v>660.41499999999996</v>
      </c>
      <c r="IZ178" s="5">
        <f t="shared" ca="1" si="887"/>
        <v>0</v>
      </c>
      <c r="JA178" s="5">
        <f t="shared" ca="1" si="887"/>
        <v>0</v>
      </c>
      <c r="JB178" s="5">
        <f t="shared" ca="1" si="887"/>
        <v>0</v>
      </c>
      <c r="JC178" s="5">
        <f t="shared" ca="1" si="887"/>
        <v>0</v>
      </c>
      <c r="JD178" s="5">
        <f t="shared" ca="1" si="887"/>
        <v>0</v>
      </c>
      <c r="JE178" s="5"/>
      <c r="JF178" s="5">
        <f t="shared" ca="1" si="881"/>
        <v>158.77699999999999</v>
      </c>
      <c r="JG178" s="5">
        <f t="shared" ca="1" si="881"/>
        <v>8.2854899999999994</v>
      </c>
      <c r="JH178" s="5">
        <f t="shared" ca="1" si="881"/>
        <v>55.080399999999997</v>
      </c>
      <c r="JI178" s="5">
        <f t="shared" ca="1" si="881"/>
        <v>17.973299999999998</v>
      </c>
      <c r="JJ178" s="5">
        <f t="shared" ca="1" si="881"/>
        <v>0</v>
      </c>
      <c r="JK178" s="5">
        <f t="shared" ca="1" si="881"/>
        <v>0.78360099999999999</v>
      </c>
      <c r="JL178" s="5">
        <f t="shared" ca="1" si="881"/>
        <v>5.2993600000000001</v>
      </c>
      <c r="JM178" s="5">
        <f t="shared" ca="1" si="881"/>
        <v>71.354600000000005</v>
      </c>
      <c r="JN178" s="5"/>
      <c r="JO178" s="19">
        <f t="shared" ca="1" si="834"/>
        <v>34.209055111111113</v>
      </c>
      <c r="JP178" s="19">
        <f t="shared" ca="1" si="835"/>
        <v>4.0704440827893329</v>
      </c>
      <c r="JQ178" s="19">
        <f t="shared" ca="1" si="836"/>
        <v>4.808675662222222</v>
      </c>
      <c r="JR178" s="19">
        <f t="shared" ca="1" si="837"/>
        <v>1.9985676266666668</v>
      </c>
      <c r="JS178" s="19">
        <f t="shared" ca="1" si="838"/>
        <v>0</v>
      </c>
      <c r="JT178" s="19">
        <f t="shared" ca="1" si="839"/>
        <v>0.11022124799999999</v>
      </c>
      <c r="JU178" s="19">
        <f t="shared" ca="1" si="840"/>
        <v>2.9351777777777777</v>
      </c>
      <c r="JV178" s="19">
        <f t="shared" ca="1" si="841"/>
        <v>7.8787780977777775</v>
      </c>
      <c r="JW178" s="19">
        <f t="shared" ca="1" si="842"/>
        <v>12.407229991111111</v>
      </c>
      <c r="JX178" s="19">
        <f t="shared" ca="1" si="843"/>
        <v>0</v>
      </c>
      <c r="JY178" s="19">
        <f t="shared" ca="1" si="844"/>
        <v>0</v>
      </c>
    </row>
    <row r="179" spans="1:285" ht="15" customHeight="1" x14ac:dyDescent="0.25">
      <c r="A179" s="5">
        <f>IF('Old Results'!E159='New Results'!E159,'New Results'!E159,"0")</f>
        <v>53627.8</v>
      </c>
      <c r="B179" s="5">
        <f t="shared" si="750"/>
        <v>0</v>
      </c>
      <c r="C179" s="27">
        <f t="shared" si="748"/>
        <v>158</v>
      </c>
      <c r="D179" s="41" t="str">
        <f>'Old Results'!C159</f>
        <v>0318006-OffMed-BotOpWinNoInterlock</v>
      </c>
      <c r="E179" s="41" t="str">
        <f>'New Results'!C159</f>
        <v>0318006-OffMed-BotOpWinNoInterlock</v>
      </c>
      <c r="F179" s="5">
        <f t="shared" ca="1" si="751"/>
        <v>0</v>
      </c>
      <c r="G179" s="5">
        <f t="shared" ca="1" si="752"/>
        <v>0</v>
      </c>
      <c r="H179" s="5">
        <f t="shared" ca="1" si="753"/>
        <v>0</v>
      </c>
      <c r="I179" s="5">
        <f t="shared" ca="1" si="754"/>
        <v>0</v>
      </c>
      <c r="J179" s="5">
        <f t="shared" ca="1" si="755"/>
        <v>0</v>
      </c>
      <c r="K179" s="5">
        <f t="shared" ca="1" si="756"/>
        <v>0</v>
      </c>
      <c r="L179" s="5">
        <f t="shared" ca="1" si="757"/>
        <v>0</v>
      </c>
      <c r="M179" s="5">
        <f t="shared" ca="1" si="758"/>
        <v>0</v>
      </c>
      <c r="N179" s="5">
        <f t="shared" ca="1" si="759"/>
        <v>0</v>
      </c>
      <c r="O179" s="5">
        <f t="shared" ca="1" si="760"/>
        <v>0</v>
      </c>
      <c r="P179" s="5">
        <f t="shared" ca="1" si="761"/>
        <v>0</v>
      </c>
      <c r="Q179" s="5">
        <f t="shared" ca="1" si="761"/>
        <v>0</v>
      </c>
      <c r="R179" s="5">
        <f t="shared" ca="1" si="762"/>
        <v>0</v>
      </c>
      <c r="S179" s="5">
        <f t="shared" ca="1" si="763"/>
        <v>0</v>
      </c>
      <c r="T179" s="5">
        <f t="shared" ca="1" si="764"/>
        <v>0</v>
      </c>
      <c r="U179" s="5">
        <f t="shared" ca="1" si="765"/>
        <v>0</v>
      </c>
      <c r="V179" s="5">
        <f t="shared" ca="1" si="766"/>
        <v>0</v>
      </c>
      <c r="W179" s="5">
        <f t="shared" ca="1" si="767"/>
        <v>0</v>
      </c>
      <c r="X179" s="5">
        <f t="shared" ca="1" si="768"/>
        <v>0</v>
      </c>
      <c r="Y179" s="5">
        <f t="shared" ca="1" si="769"/>
        <v>0</v>
      </c>
      <c r="Z179" s="5">
        <f t="shared" ca="1" si="770"/>
        <v>0</v>
      </c>
      <c r="AA179" s="5">
        <f t="shared" ca="1" si="771"/>
        <v>0</v>
      </c>
      <c r="AB179" s="5">
        <f t="shared" ca="1" si="772"/>
        <v>0</v>
      </c>
      <c r="AC179" s="5">
        <f t="shared" ca="1" si="772"/>
        <v>0</v>
      </c>
      <c r="AD179" s="37">
        <f t="shared" ca="1" si="773"/>
        <v>0</v>
      </c>
      <c r="AE179" s="37">
        <f t="shared" ca="1" si="774"/>
        <v>0</v>
      </c>
      <c r="AF179" s="37">
        <f t="shared" ca="1" si="775"/>
        <v>0</v>
      </c>
      <c r="AG179" s="37">
        <f t="shared" ca="1" si="776"/>
        <v>0</v>
      </c>
      <c r="AH179" s="37">
        <f t="shared" ca="1" si="777"/>
        <v>0</v>
      </c>
      <c r="AI179" s="37">
        <f t="shared" ca="1" si="778"/>
        <v>0</v>
      </c>
      <c r="AJ179" s="37">
        <f t="shared" ca="1" si="779"/>
        <v>0</v>
      </c>
      <c r="AK179" s="37">
        <f t="shared" ca="1" si="780"/>
        <v>0</v>
      </c>
      <c r="AL179" s="33">
        <f t="shared" ca="1" si="781"/>
        <v>29.3529135261935</v>
      </c>
      <c r="AM179" s="33">
        <f t="shared" ca="1" si="782"/>
        <v>29.3529135261935</v>
      </c>
      <c r="AN179" s="24">
        <f t="shared" ca="1" si="783"/>
        <v>0</v>
      </c>
      <c r="AO179" s="34">
        <f t="shared" ca="1" si="784"/>
        <v>108.92400000000001</v>
      </c>
      <c r="AP179" s="34">
        <f t="shared" ca="1" si="785"/>
        <v>108.92400000000001</v>
      </c>
      <c r="AQ179" s="45">
        <f t="shared" ca="1" si="786"/>
        <v>0</v>
      </c>
      <c r="AR179" s="34">
        <f t="shared" ca="1" si="629"/>
        <v>2</v>
      </c>
      <c r="AS179" s="34">
        <f t="shared" ca="1" si="630"/>
        <v>2</v>
      </c>
      <c r="AT179" s="47">
        <f t="shared" ca="1" si="787"/>
        <v>0</v>
      </c>
      <c r="AU179" s="5"/>
      <c r="AV179" s="5">
        <f t="shared" ca="1" si="845"/>
        <v>0</v>
      </c>
      <c r="AW179" s="5">
        <f t="shared" ca="1" si="846"/>
        <v>0</v>
      </c>
      <c r="AX179" s="5">
        <f t="shared" ca="1" si="847"/>
        <v>0</v>
      </c>
      <c r="AY179" s="5">
        <f t="shared" ca="1" si="848"/>
        <v>0</v>
      </c>
      <c r="AZ179" s="5">
        <f t="shared" ca="1" si="849"/>
        <v>0</v>
      </c>
      <c r="BA179" s="5">
        <f t="shared" ca="1" si="850"/>
        <v>0</v>
      </c>
      <c r="BB179" s="5">
        <f t="shared" ca="1" si="851"/>
        <v>0</v>
      </c>
      <c r="BC179" s="5">
        <f t="shared" ca="1" si="852"/>
        <v>0</v>
      </c>
      <c r="BD179" s="5">
        <f t="shared" ca="1" si="853"/>
        <v>0</v>
      </c>
      <c r="BE179" s="5">
        <f t="shared" ca="1" si="854"/>
        <v>0</v>
      </c>
      <c r="BF179" s="5">
        <f t="shared" ca="1" si="855"/>
        <v>0</v>
      </c>
      <c r="BG179" s="5">
        <f t="shared" ca="1" si="856"/>
        <v>0</v>
      </c>
      <c r="BH179" s="5">
        <f t="shared" ca="1" si="788"/>
        <v>0</v>
      </c>
      <c r="BI179" s="5">
        <f t="shared" ca="1" si="789"/>
        <v>0</v>
      </c>
      <c r="BJ179" s="5">
        <f t="shared" ca="1" si="790"/>
        <v>0</v>
      </c>
      <c r="BK179" s="5">
        <f t="shared" ca="1" si="791"/>
        <v>0</v>
      </c>
      <c r="BL179" s="5">
        <f t="shared" ca="1" si="792"/>
        <v>0</v>
      </c>
      <c r="BM179" s="5">
        <f t="shared" ca="1" si="793"/>
        <v>0</v>
      </c>
      <c r="BN179" s="5">
        <f t="shared" ca="1" si="794"/>
        <v>0</v>
      </c>
      <c r="BO179" s="5">
        <f t="shared" ca="1" si="795"/>
        <v>0</v>
      </c>
      <c r="BP179" s="5">
        <f t="shared" ca="1" si="796"/>
        <v>0</v>
      </c>
      <c r="BQ179" s="5">
        <f t="shared" ca="1" si="797"/>
        <v>0</v>
      </c>
      <c r="BR179" s="5">
        <f t="shared" ca="1" si="798"/>
        <v>0</v>
      </c>
      <c r="BS179" s="5">
        <f t="shared" ca="1" si="798"/>
        <v>0</v>
      </c>
      <c r="BT179" s="37">
        <f t="shared" ca="1" si="799"/>
        <v>0</v>
      </c>
      <c r="BU179" s="37">
        <f t="shared" ca="1" si="800"/>
        <v>0</v>
      </c>
      <c r="BV179" s="37">
        <f t="shared" ca="1" si="801"/>
        <v>0</v>
      </c>
      <c r="BW179" s="37">
        <f t="shared" ca="1" si="802"/>
        <v>0</v>
      </c>
      <c r="BX179" s="37">
        <f t="shared" ca="1" si="803"/>
        <v>0</v>
      </c>
      <c r="BY179" s="37">
        <f t="shared" ca="1" si="804"/>
        <v>0</v>
      </c>
      <c r="BZ179" s="37">
        <f t="shared" ca="1" si="805"/>
        <v>0</v>
      </c>
      <c r="CA179" s="19">
        <f t="shared" ca="1" si="806"/>
        <v>0</v>
      </c>
      <c r="CB179" s="33">
        <f t="shared" ca="1" si="857"/>
        <v>29.946223861504667</v>
      </c>
      <c r="CC179" s="33">
        <f t="shared" ca="1" si="858"/>
        <v>29.946223861504667</v>
      </c>
      <c r="CD179" s="24">
        <f t="shared" ca="1" si="807"/>
        <v>0</v>
      </c>
      <c r="CE179" s="34">
        <f t="shared" ca="1" si="808"/>
        <v>110.91800000000001</v>
      </c>
      <c r="CF179" s="34">
        <f t="shared" ca="1" si="809"/>
        <v>110.91800000000001</v>
      </c>
      <c r="CG179" s="45">
        <f t="shared" ca="1" si="810"/>
        <v>0</v>
      </c>
      <c r="CH179" s="5"/>
      <c r="CJ179" s="5">
        <f t="shared" ca="1" si="874"/>
        <v>81</v>
      </c>
      <c r="CK179" s="5">
        <f t="shared" ca="1" si="875"/>
        <v>73</v>
      </c>
      <c r="CL179" s="63">
        <f t="shared" ca="1" si="811"/>
        <v>9.8765432098765427E-2</v>
      </c>
      <c r="CO179" s="5">
        <f t="shared" ref="CO179:CZ194" ca="1" si="888">OFFSET(INDIRECT($E$21),$C179,CO$19)</f>
        <v>393998</v>
      </c>
      <c r="CP179" s="5">
        <f t="shared" ca="1" si="888"/>
        <v>10.989800000000001</v>
      </c>
      <c r="CQ179" s="5">
        <f t="shared" ca="1" si="888"/>
        <v>77649.8</v>
      </c>
      <c r="CR179" s="5">
        <f t="shared" ca="1" si="888"/>
        <v>21695</v>
      </c>
      <c r="CS179" s="5">
        <f t="shared" ca="1" si="888"/>
        <v>0</v>
      </c>
      <c r="CT179" s="5">
        <f t="shared" ca="1" si="888"/>
        <v>2187.65</v>
      </c>
      <c r="CU179" s="5">
        <f t="shared" ca="1" si="888"/>
        <v>0</v>
      </c>
      <c r="CV179" s="5">
        <f t="shared" ca="1" si="888"/>
        <v>62752.7</v>
      </c>
      <c r="CW179" s="5">
        <f t="shared" ca="1" si="888"/>
        <v>229701</v>
      </c>
      <c r="CX179" s="5">
        <f t="shared" ca="1" si="888"/>
        <v>0</v>
      </c>
      <c r="CY179" s="5">
        <f t="shared" ca="1" si="888"/>
        <v>0</v>
      </c>
      <c r="CZ179" s="5">
        <f t="shared" ca="1" si="888"/>
        <v>0</v>
      </c>
      <c r="DA179" s="5"/>
      <c r="DB179" s="5">
        <f t="shared" ref="DB179:DM194" ca="1" si="889">OFFSET(INDIRECT($E$21),$C179,DB$19)</f>
        <v>2298.11</v>
      </c>
      <c r="DC179" s="5">
        <f t="shared" ca="1" si="889"/>
        <v>1689.06</v>
      </c>
      <c r="DD179" s="5">
        <f t="shared" ca="1" si="889"/>
        <v>0</v>
      </c>
      <c r="DE179" s="5">
        <f t="shared" ca="1" si="889"/>
        <v>0</v>
      </c>
      <c r="DF179" s="5">
        <f t="shared" ca="1" si="889"/>
        <v>0</v>
      </c>
      <c r="DG179" s="5">
        <f t="shared" ca="1" si="889"/>
        <v>0</v>
      </c>
      <c r="DH179" s="5">
        <f t="shared" ca="1" si="889"/>
        <v>609.04600000000005</v>
      </c>
      <c r="DI179" s="5">
        <f t="shared" ca="1" si="889"/>
        <v>0</v>
      </c>
      <c r="DJ179" s="5">
        <f t="shared" ca="1" si="889"/>
        <v>0</v>
      </c>
      <c r="DK179" s="5">
        <f t="shared" ca="1" si="889"/>
        <v>0</v>
      </c>
      <c r="DL179" s="5">
        <f t="shared" ca="1" si="889"/>
        <v>0</v>
      </c>
      <c r="DM179" s="5">
        <f t="shared" ca="1" si="889"/>
        <v>0</v>
      </c>
      <c r="DN179" s="5"/>
      <c r="DO179" s="5">
        <f t="shared" ca="1" si="882"/>
        <v>108.92400000000001</v>
      </c>
      <c r="DP179" s="5">
        <f t="shared" ca="1" si="882"/>
        <v>6.3005899999999997</v>
      </c>
      <c r="DQ179" s="5">
        <f t="shared" ca="1" si="882"/>
        <v>53.396799999999999</v>
      </c>
      <c r="DR179" s="5">
        <f t="shared" ca="1" si="882"/>
        <v>11.9069</v>
      </c>
      <c r="DS179" s="5">
        <f t="shared" ca="1" si="882"/>
        <v>0</v>
      </c>
      <c r="DT179" s="5">
        <f t="shared" ca="1" si="882"/>
        <v>1.0043200000000001</v>
      </c>
      <c r="DU179" s="5">
        <f t="shared" ca="1" si="882"/>
        <v>2.04874</v>
      </c>
      <c r="DV179" s="5">
        <f t="shared" ca="1" si="882"/>
        <v>34.2667</v>
      </c>
      <c r="DW179" s="5"/>
      <c r="DX179" s="19">
        <f t="shared" ca="1" si="812"/>
        <v>29.3529135261935</v>
      </c>
      <c r="DY179" s="19">
        <f t="shared" ca="1" si="813"/>
        <v>3.1502969951704149</v>
      </c>
      <c r="DZ179" s="19">
        <f t="shared" ca="1" si="814"/>
        <v>4.9403689429736071</v>
      </c>
      <c r="EA179" s="19">
        <f t="shared" ca="1" si="815"/>
        <v>1.3803165522359671</v>
      </c>
      <c r="EB179" s="19">
        <f t="shared" ca="1" si="816"/>
        <v>0</v>
      </c>
      <c r="EC179" s="19">
        <f t="shared" ca="1" si="817"/>
        <v>0.13918642569711978</v>
      </c>
      <c r="ED179" s="19">
        <f t="shared" ca="1" si="818"/>
        <v>1.1356908170762179</v>
      </c>
      <c r="EE179" s="19">
        <f t="shared" ca="1" si="819"/>
        <v>3.9925600602672491</v>
      </c>
      <c r="EF179" s="19">
        <f t="shared" ca="1" si="820"/>
        <v>14.61443154483309</v>
      </c>
      <c r="EG179" s="19">
        <f t="shared" ca="1" si="821"/>
        <v>0</v>
      </c>
      <c r="EH179" s="19">
        <f t="shared" ca="1" si="822"/>
        <v>0</v>
      </c>
      <c r="EI179" s="5"/>
      <c r="EJ179" s="5"/>
      <c r="EK179" s="5"/>
      <c r="EL179" s="5">
        <f t="shared" ca="1" si="884"/>
        <v>393998</v>
      </c>
      <c r="EM179" s="5">
        <f t="shared" ca="1" si="884"/>
        <v>10.989800000000001</v>
      </c>
      <c r="EN179" s="5">
        <f t="shared" ca="1" si="884"/>
        <v>77649.8</v>
      </c>
      <c r="EO179" s="5">
        <f t="shared" ca="1" si="884"/>
        <v>21695</v>
      </c>
      <c r="EP179" s="5">
        <f t="shared" ca="1" si="884"/>
        <v>0</v>
      </c>
      <c r="EQ179" s="5">
        <f t="shared" ca="1" si="884"/>
        <v>2187.65</v>
      </c>
      <c r="ER179" s="5">
        <f t="shared" ca="1" si="884"/>
        <v>0</v>
      </c>
      <c r="ES179" s="5">
        <f t="shared" ca="1" si="884"/>
        <v>62752.7</v>
      </c>
      <c r="ET179" s="5">
        <f t="shared" ca="1" si="884"/>
        <v>229701</v>
      </c>
      <c r="EU179" s="5">
        <f t="shared" ca="1" si="884"/>
        <v>0</v>
      </c>
      <c r="EV179" s="5">
        <f t="shared" ca="1" si="884"/>
        <v>0</v>
      </c>
      <c r="EW179" s="5">
        <f t="shared" ca="1" si="884"/>
        <v>0</v>
      </c>
      <c r="EX179" s="5"/>
      <c r="EY179" s="5">
        <f t="shared" ca="1" si="885"/>
        <v>2298.11</v>
      </c>
      <c r="EZ179" s="5">
        <f t="shared" ca="1" si="885"/>
        <v>1689.06</v>
      </c>
      <c r="FA179" s="5">
        <f t="shared" ca="1" si="885"/>
        <v>0</v>
      </c>
      <c r="FB179" s="5">
        <f t="shared" ca="1" si="885"/>
        <v>0</v>
      </c>
      <c r="FC179" s="5">
        <f t="shared" ca="1" si="885"/>
        <v>0</v>
      </c>
      <c r="FD179" s="5">
        <f t="shared" ca="1" si="885"/>
        <v>0</v>
      </c>
      <c r="FE179" s="5">
        <f t="shared" ca="1" si="885"/>
        <v>609.04600000000005</v>
      </c>
      <c r="FF179" s="5">
        <f t="shared" ca="1" si="885"/>
        <v>0</v>
      </c>
      <c r="FG179" s="5">
        <f t="shared" ca="1" si="885"/>
        <v>0</v>
      </c>
      <c r="FH179" s="5">
        <f t="shared" ca="1" si="885"/>
        <v>0</v>
      </c>
      <c r="FI179" s="5">
        <f t="shared" ca="1" si="885"/>
        <v>0</v>
      </c>
      <c r="FJ179" s="5">
        <f t="shared" ca="1" si="885"/>
        <v>0</v>
      </c>
      <c r="FK179" s="5"/>
      <c r="FL179" s="5">
        <f t="shared" ref="FL179:FS194" ca="1" si="890">OFFSET(INDIRECT($D$21),$C179,FL$19)</f>
        <v>108.92400000000001</v>
      </c>
      <c r="FM179" s="5">
        <f t="shared" ca="1" si="890"/>
        <v>6.3005899999999997</v>
      </c>
      <c r="FN179" s="5">
        <f t="shared" ca="1" si="890"/>
        <v>53.396799999999999</v>
      </c>
      <c r="FO179" s="5">
        <f t="shared" ca="1" si="890"/>
        <v>11.9069</v>
      </c>
      <c r="FP179" s="5">
        <f t="shared" ca="1" si="890"/>
        <v>0</v>
      </c>
      <c r="FQ179" s="5">
        <f t="shared" ca="1" si="890"/>
        <v>1.0043200000000001</v>
      </c>
      <c r="FR179" s="5">
        <f t="shared" ca="1" si="890"/>
        <v>2.04874</v>
      </c>
      <c r="FS179" s="5">
        <f t="shared" ca="1" si="890"/>
        <v>34.2667</v>
      </c>
      <c r="FT179" s="5"/>
      <c r="FU179" s="19">
        <f t="shared" ca="1" si="823"/>
        <v>29.3529135261935</v>
      </c>
      <c r="FV179" s="19">
        <f t="shared" ca="1" si="824"/>
        <v>3.1502969951704149</v>
      </c>
      <c r="FW179" s="19">
        <f t="shared" ca="1" si="825"/>
        <v>4.9403689429736071</v>
      </c>
      <c r="FX179" s="19">
        <f t="shared" ca="1" si="826"/>
        <v>1.3803165522359671</v>
      </c>
      <c r="FY179" s="19">
        <f t="shared" ca="1" si="827"/>
        <v>0</v>
      </c>
      <c r="FZ179" s="19">
        <f t="shared" ca="1" si="828"/>
        <v>0.13918642569711978</v>
      </c>
      <c r="GA179" s="19">
        <f t="shared" ca="1" si="829"/>
        <v>1.1356908170762179</v>
      </c>
      <c r="GB179" s="19">
        <f t="shared" ca="1" si="830"/>
        <v>3.9925600602672491</v>
      </c>
      <c r="GC179" s="19">
        <f t="shared" ca="1" si="831"/>
        <v>14.61443154483309</v>
      </c>
      <c r="GD179" s="19">
        <f t="shared" ca="1" si="832"/>
        <v>0</v>
      </c>
      <c r="GE179" s="19">
        <f t="shared" ca="1" si="833"/>
        <v>0</v>
      </c>
      <c r="GF179" s="5"/>
      <c r="GG179" s="5"/>
      <c r="GH179" s="5"/>
      <c r="GI179" s="5">
        <f t="shared" ref="GI179:GT194" ca="1" si="891">OFFSET(INDIRECT($E$21),$C179,GI$19)</f>
        <v>398442</v>
      </c>
      <c r="GJ179" s="5">
        <f t="shared" ca="1" si="891"/>
        <v>10.3979</v>
      </c>
      <c r="GK179" s="5">
        <f t="shared" ca="1" si="891"/>
        <v>72880.800000000003</v>
      </c>
      <c r="GL179" s="5">
        <f t="shared" ca="1" si="891"/>
        <v>35870.199999999997</v>
      </c>
      <c r="GM179" s="5">
        <f t="shared" ca="1" si="891"/>
        <v>0</v>
      </c>
      <c r="GN179" s="5">
        <f t="shared" ca="1" si="891"/>
        <v>1476.86</v>
      </c>
      <c r="GO179" s="5">
        <f t="shared" ca="1" si="891"/>
        <v>0</v>
      </c>
      <c r="GP179" s="5">
        <f t="shared" ca="1" si="891"/>
        <v>58501.9</v>
      </c>
      <c r="GQ179" s="5">
        <f t="shared" ca="1" si="891"/>
        <v>229701</v>
      </c>
      <c r="GR179" s="5">
        <f t="shared" ca="1" si="891"/>
        <v>0</v>
      </c>
      <c r="GS179" s="5">
        <f t="shared" ca="1" si="891"/>
        <v>0</v>
      </c>
      <c r="GT179" s="5">
        <f t="shared" ca="1" si="891"/>
        <v>0</v>
      </c>
      <c r="GU179" s="5"/>
      <c r="GV179" s="5">
        <f t="shared" ref="GV179:HG194" ca="1" si="892">OFFSET(INDIRECT($E$21),$C179,GV$19)</f>
        <v>2464.66</v>
      </c>
      <c r="GW179" s="5">
        <f t="shared" ca="1" si="892"/>
        <v>1824.23</v>
      </c>
      <c r="GX179" s="5">
        <f t="shared" ca="1" si="892"/>
        <v>0</v>
      </c>
      <c r="GY179" s="5">
        <f t="shared" ca="1" si="892"/>
        <v>0</v>
      </c>
      <c r="GZ179" s="5">
        <f t="shared" ca="1" si="892"/>
        <v>0</v>
      </c>
      <c r="HA179" s="5">
        <f t="shared" ca="1" si="892"/>
        <v>0</v>
      </c>
      <c r="HB179" s="5">
        <f t="shared" ca="1" si="892"/>
        <v>640.42700000000002</v>
      </c>
      <c r="HC179" s="5">
        <f t="shared" ca="1" si="892"/>
        <v>0</v>
      </c>
      <c r="HD179" s="5">
        <f t="shared" ca="1" si="892"/>
        <v>0</v>
      </c>
      <c r="HE179" s="5">
        <f t="shared" ca="1" si="892"/>
        <v>0</v>
      </c>
      <c r="HF179" s="5">
        <f t="shared" ca="1" si="892"/>
        <v>0</v>
      </c>
      <c r="HG179" s="5">
        <f t="shared" ca="1" si="892"/>
        <v>0</v>
      </c>
      <c r="HH179" s="5"/>
      <c r="HI179" s="5">
        <f t="shared" ca="1" si="883"/>
        <v>110.91800000000001</v>
      </c>
      <c r="HJ179" s="5">
        <f t="shared" ca="1" si="883"/>
        <v>6.8509000000000002</v>
      </c>
      <c r="HK179" s="5">
        <f t="shared" ca="1" si="883"/>
        <v>49.539900000000003</v>
      </c>
      <c r="HL179" s="5">
        <f t="shared" ca="1" si="883"/>
        <v>19.557099999999998</v>
      </c>
      <c r="HM179" s="5">
        <f t="shared" ca="1" si="883"/>
        <v>0</v>
      </c>
      <c r="HN179" s="5">
        <f t="shared" ca="1" si="883"/>
        <v>0.67630000000000001</v>
      </c>
      <c r="HO179" s="5">
        <f t="shared" ca="1" si="883"/>
        <v>2.15421</v>
      </c>
      <c r="HP179" s="5">
        <f t="shared" ca="1" si="883"/>
        <v>32.14</v>
      </c>
      <c r="HQ179" s="5"/>
      <c r="HR179" s="19">
        <f t="shared" ca="1" si="861"/>
        <v>29.946223861504667</v>
      </c>
      <c r="HS179" s="19">
        <f t="shared" ca="1" si="862"/>
        <v>3.4023114435945532</v>
      </c>
      <c r="HT179" s="19">
        <f t="shared" ca="1" si="863"/>
        <v>4.6369474339801373</v>
      </c>
      <c r="HU179" s="19">
        <f t="shared" ca="1" si="864"/>
        <v>2.2821954732433549</v>
      </c>
      <c r="HV179" s="19">
        <f t="shared" ca="1" si="865"/>
        <v>0</v>
      </c>
      <c r="HW179" s="19">
        <f t="shared" ca="1" si="866"/>
        <v>9.3963323500124915E-2</v>
      </c>
      <c r="HX179" s="19">
        <f t="shared" ca="1" si="867"/>
        <v>1.1942071089994368</v>
      </c>
      <c r="HY179" s="19">
        <f t="shared" ca="1" si="868"/>
        <v>3.72210836170792</v>
      </c>
      <c r="HZ179" s="19">
        <f t="shared" ca="1" si="869"/>
        <v>14.61443154483309</v>
      </c>
      <c r="IA179" s="19">
        <f t="shared" ca="1" si="870"/>
        <v>0</v>
      </c>
      <c r="IB179" s="19">
        <f t="shared" ca="1" si="871"/>
        <v>0</v>
      </c>
      <c r="IC179" s="5"/>
      <c r="ID179" s="5"/>
      <c r="IE179" s="5"/>
      <c r="IF179" s="5">
        <f t="shared" ca="1" si="886"/>
        <v>398442</v>
      </c>
      <c r="IG179" s="5">
        <f t="shared" ca="1" si="886"/>
        <v>10.3979</v>
      </c>
      <c r="IH179" s="5">
        <f t="shared" ca="1" si="886"/>
        <v>72880.800000000003</v>
      </c>
      <c r="II179" s="5">
        <f t="shared" ca="1" si="886"/>
        <v>35870.199999999997</v>
      </c>
      <c r="IJ179" s="5">
        <f t="shared" ca="1" si="886"/>
        <v>0</v>
      </c>
      <c r="IK179" s="5">
        <f t="shared" ca="1" si="886"/>
        <v>1476.86</v>
      </c>
      <c r="IL179" s="5">
        <f t="shared" ca="1" si="886"/>
        <v>0</v>
      </c>
      <c r="IM179" s="5">
        <f t="shared" ca="1" si="886"/>
        <v>58501.9</v>
      </c>
      <c r="IN179" s="5">
        <f t="shared" ca="1" si="886"/>
        <v>229701</v>
      </c>
      <c r="IO179" s="5">
        <f t="shared" ca="1" si="886"/>
        <v>0</v>
      </c>
      <c r="IP179" s="5">
        <f t="shared" ca="1" si="886"/>
        <v>0</v>
      </c>
      <c r="IQ179" s="5">
        <f t="shared" ca="1" si="886"/>
        <v>0</v>
      </c>
      <c r="IR179" s="5"/>
      <c r="IS179" s="5">
        <f t="shared" ca="1" si="887"/>
        <v>2464.66</v>
      </c>
      <c r="IT179" s="5">
        <f t="shared" ca="1" si="887"/>
        <v>1824.23</v>
      </c>
      <c r="IU179" s="5">
        <f t="shared" ca="1" si="887"/>
        <v>0</v>
      </c>
      <c r="IV179" s="5">
        <f t="shared" ca="1" si="887"/>
        <v>0</v>
      </c>
      <c r="IW179" s="5">
        <f t="shared" ca="1" si="887"/>
        <v>0</v>
      </c>
      <c r="IX179" s="5">
        <f t="shared" ca="1" si="887"/>
        <v>0</v>
      </c>
      <c r="IY179" s="5">
        <f t="shared" ca="1" si="887"/>
        <v>640.42700000000002</v>
      </c>
      <c r="IZ179" s="5">
        <f t="shared" ca="1" si="887"/>
        <v>0</v>
      </c>
      <c r="JA179" s="5">
        <f t="shared" ca="1" si="887"/>
        <v>0</v>
      </c>
      <c r="JB179" s="5">
        <f t="shared" ca="1" si="887"/>
        <v>0</v>
      </c>
      <c r="JC179" s="5">
        <f t="shared" ca="1" si="887"/>
        <v>0</v>
      </c>
      <c r="JD179" s="5">
        <f t="shared" ca="1" si="887"/>
        <v>0</v>
      </c>
      <c r="JE179" s="5"/>
      <c r="JF179" s="5">
        <f t="shared" ref="JF179:JM194" ca="1" si="893">OFFSET(INDIRECT($D$21),$C179,JF$19)</f>
        <v>110.91800000000001</v>
      </c>
      <c r="JG179" s="5">
        <f t="shared" ca="1" si="893"/>
        <v>6.8509000000000002</v>
      </c>
      <c r="JH179" s="5">
        <f t="shared" ca="1" si="893"/>
        <v>49.539900000000003</v>
      </c>
      <c r="JI179" s="5">
        <f t="shared" ca="1" si="893"/>
        <v>19.557099999999998</v>
      </c>
      <c r="JJ179" s="5">
        <f t="shared" ca="1" si="893"/>
        <v>0</v>
      </c>
      <c r="JK179" s="5">
        <f t="shared" ca="1" si="893"/>
        <v>0.67630000000000001</v>
      </c>
      <c r="JL179" s="5">
        <f t="shared" ca="1" si="893"/>
        <v>2.15421</v>
      </c>
      <c r="JM179" s="5">
        <f t="shared" ca="1" si="893"/>
        <v>32.14</v>
      </c>
      <c r="JN179" s="5"/>
      <c r="JO179" s="19">
        <f t="shared" ca="1" si="834"/>
        <v>29.946223861504667</v>
      </c>
      <c r="JP179" s="19">
        <f t="shared" ca="1" si="835"/>
        <v>3.4023114435945532</v>
      </c>
      <c r="JQ179" s="19">
        <f t="shared" ca="1" si="836"/>
        <v>4.6369474339801373</v>
      </c>
      <c r="JR179" s="19">
        <f t="shared" ca="1" si="837"/>
        <v>2.2821954732433549</v>
      </c>
      <c r="JS179" s="19">
        <f t="shared" ca="1" si="838"/>
        <v>0</v>
      </c>
      <c r="JT179" s="19">
        <f t="shared" ca="1" si="839"/>
        <v>9.3963323500124915E-2</v>
      </c>
      <c r="JU179" s="19">
        <f t="shared" ca="1" si="840"/>
        <v>1.1942071089994368</v>
      </c>
      <c r="JV179" s="19">
        <f t="shared" ca="1" si="841"/>
        <v>3.72210836170792</v>
      </c>
      <c r="JW179" s="19">
        <f t="shared" ca="1" si="842"/>
        <v>14.61443154483309</v>
      </c>
      <c r="JX179" s="19">
        <f t="shared" ca="1" si="843"/>
        <v>0</v>
      </c>
      <c r="JY179" s="19">
        <f t="shared" ca="1" si="844"/>
        <v>0</v>
      </c>
    </row>
    <row r="180" spans="1:285" ht="15" customHeight="1" x14ac:dyDescent="0.25">
      <c r="A180" s="5">
        <f>IF('Old Results'!E160='New Results'!E160,'New Results'!E160,"0")</f>
        <v>53627.8</v>
      </c>
      <c r="B180" s="5">
        <f t="shared" si="750"/>
        <v>0</v>
      </c>
      <c r="C180" s="27">
        <f t="shared" si="748"/>
        <v>159</v>
      </c>
      <c r="D180" s="41" t="str">
        <f>'Old Results'!C160</f>
        <v>0318106-OffMed-BotMidOpWinNoInterlock</v>
      </c>
      <c r="E180" s="41" t="str">
        <f>'New Results'!C160</f>
        <v>0318106-OffMed-BotMidOpWinNoInterlock</v>
      </c>
      <c r="F180" s="5">
        <f t="shared" ca="1" si="751"/>
        <v>0</v>
      </c>
      <c r="G180" s="5">
        <f t="shared" ca="1" si="752"/>
        <v>0</v>
      </c>
      <c r="H180" s="5">
        <f t="shared" ca="1" si="753"/>
        <v>0</v>
      </c>
      <c r="I180" s="5">
        <f t="shared" ca="1" si="754"/>
        <v>0</v>
      </c>
      <c r="J180" s="5">
        <f t="shared" ca="1" si="755"/>
        <v>0</v>
      </c>
      <c r="K180" s="5">
        <f t="shared" ca="1" si="756"/>
        <v>0</v>
      </c>
      <c r="L180" s="5">
        <f t="shared" ca="1" si="757"/>
        <v>0</v>
      </c>
      <c r="M180" s="5">
        <f t="shared" ca="1" si="758"/>
        <v>0</v>
      </c>
      <c r="N180" s="5">
        <f t="shared" ca="1" si="759"/>
        <v>0</v>
      </c>
      <c r="O180" s="5">
        <f t="shared" ca="1" si="760"/>
        <v>0</v>
      </c>
      <c r="P180" s="5">
        <f t="shared" ca="1" si="761"/>
        <v>0</v>
      </c>
      <c r="Q180" s="5">
        <f t="shared" ca="1" si="761"/>
        <v>0</v>
      </c>
      <c r="R180" s="5">
        <f t="shared" ca="1" si="762"/>
        <v>0</v>
      </c>
      <c r="S180" s="5">
        <f t="shared" ca="1" si="763"/>
        <v>0</v>
      </c>
      <c r="T180" s="5">
        <f t="shared" ca="1" si="764"/>
        <v>0</v>
      </c>
      <c r="U180" s="5">
        <f t="shared" ca="1" si="765"/>
        <v>0</v>
      </c>
      <c r="V180" s="5">
        <f t="shared" ca="1" si="766"/>
        <v>0</v>
      </c>
      <c r="W180" s="5">
        <f t="shared" ca="1" si="767"/>
        <v>0</v>
      </c>
      <c r="X180" s="5">
        <f t="shared" ca="1" si="768"/>
        <v>0</v>
      </c>
      <c r="Y180" s="5">
        <f t="shared" ca="1" si="769"/>
        <v>0</v>
      </c>
      <c r="Z180" s="5">
        <f t="shared" ca="1" si="770"/>
        <v>0</v>
      </c>
      <c r="AA180" s="5">
        <f t="shared" ca="1" si="771"/>
        <v>0</v>
      </c>
      <c r="AB180" s="5">
        <f t="shared" ca="1" si="772"/>
        <v>0</v>
      </c>
      <c r="AC180" s="5">
        <f t="shared" ca="1" si="772"/>
        <v>0</v>
      </c>
      <c r="AD180" s="37">
        <f t="shared" ca="1" si="773"/>
        <v>0</v>
      </c>
      <c r="AE180" s="37">
        <f t="shared" ca="1" si="774"/>
        <v>0</v>
      </c>
      <c r="AF180" s="37">
        <f t="shared" ca="1" si="775"/>
        <v>0</v>
      </c>
      <c r="AG180" s="37">
        <f t="shared" ca="1" si="776"/>
        <v>0</v>
      </c>
      <c r="AH180" s="37">
        <f t="shared" ca="1" si="777"/>
        <v>0</v>
      </c>
      <c r="AI180" s="37">
        <f t="shared" ca="1" si="778"/>
        <v>0</v>
      </c>
      <c r="AJ180" s="37">
        <f t="shared" ca="1" si="779"/>
        <v>0</v>
      </c>
      <c r="AK180" s="37">
        <f t="shared" ca="1" si="780"/>
        <v>0</v>
      </c>
      <c r="AL180" s="33">
        <f t="shared" ca="1" si="781"/>
        <v>29.89444817799723</v>
      </c>
      <c r="AM180" s="33">
        <f t="shared" ca="1" si="782"/>
        <v>29.89444817799723</v>
      </c>
      <c r="AN180" s="24">
        <f t="shared" ca="1" si="783"/>
        <v>0</v>
      </c>
      <c r="AO180" s="34">
        <f t="shared" ca="1" si="784"/>
        <v>109.831</v>
      </c>
      <c r="AP180" s="34">
        <f t="shared" ca="1" si="785"/>
        <v>109.831</v>
      </c>
      <c r="AQ180" s="45">
        <f t="shared" ca="1" si="786"/>
        <v>0</v>
      </c>
      <c r="AR180" s="34">
        <f t="shared" ca="1" si="629"/>
        <v>0.7</v>
      </c>
      <c r="AS180" s="34">
        <f t="shared" ca="1" si="630"/>
        <v>0.7</v>
      </c>
      <c r="AT180" s="47">
        <f t="shared" ca="1" si="787"/>
        <v>0</v>
      </c>
      <c r="AU180" s="5"/>
      <c r="AV180" s="5">
        <f t="shared" ca="1" si="845"/>
        <v>0</v>
      </c>
      <c r="AW180" s="5">
        <f t="shared" ca="1" si="846"/>
        <v>0</v>
      </c>
      <c r="AX180" s="5">
        <f t="shared" ca="1" si="847"/>
        <v>0</v>
      </c>
      <c r="AY180" s="5">
        <f t="shared" ca="1" si="848"/>
        <v>0</v>
      </c>
      <c r="AZ180" s="5">
        <f t="shared" ca="1" si="849"/>
        <v>0</v>
      </c>
      <c r="BA180" s="5">
        <f t="shared" ca="1" si="850"/>
        <v>0</v>
      </c>
      <c r="BB180" s="5">
        <f t="shared" ca="1" si="851"/>
        <v>0</v>
      </c>
      <c r="BC180" s="5">
        <f t="shared" ca="1" si="852"/>
        <v>0</v>
      </c>
      <c r="BD180" s="5">
        <f t="shared" ca="1" si="853"/>
        <v>0</v>
      </c>
      <c r="BE180" s="5">
        <f t="shared" ca="1" si="854"/>
        <v>0</v>
      </c>
      <c r="BF180" s="5">
        <f t="shared" ca="1" si="855"/>
        <v>0</v>
      </c>
      <c r="BG180" s="5">
        <f t="shared" ca="1" si="856"/>
        <v>0</v>
      </c>
      <c r="BH180" s="5">
        <f t="shared" ca="1" si="788"/>
        <v>0</v>
      </c>
      <c r="BI180" s="5">
        <f t="shared" ca="1" si="789"/>
        <v>0</v>
      </c>
      <c r="BJ180" s="5">
        <f t="shared" ca="1" si="790"/>
        <v>0</v>
      </c>
      <c r="BK180" s="5">
        <f t="shared" ca="1" si="791"/>
        <v>0</v>
      </c>
      <c r="BL180" s="5">
        <f t="shared" ca="1" si="792"/>
        <v>0</v>
      </c>
      <c r="BM180" s="5">
        <f t="shared" ca="1" si="793"/>
        <v>0</v>
      </c>
      <c r="BN180" s="5">
        <f t="shared" ca="1" si="794"/>
        <v>0</v>
      </c>
      <c r="BO180" s="5">
        <f t="shared" ca="1" si="795"/>
        <v>0</v>
      </c>
      <c r="BP180" s="5">
        <f t="shared" ca="1" si="796"/>
        <v>0</v>
      </c>
      <c r="BQ180" s="5">
        <f t="shared" ca="1" si="797"/>
        <v>0</v>
      </c>
      <c r="BR180" s="5">
        <f t="shared" ca="1" si="798"/>
        <v>0</v>
      </c>
      <c r="BS180" s="5">
        <f t="shared" ca="1" si="798"/>
        <v>0</v>
      </c>
      <c r="BT180" s="37">
        <f t="shared" ca="1" si="799"/>
        <v>0</v>
      </c>
      <c r="BU180" s="37">
        <f t="shared" ca="1" si="800"/>
        <v>0</v>
      </c>
      <c r="BV180" s="37">
        <f t="shared" ca="1" si="801"/>
        <v>0</v>
      </c>
      <c r="BW180" s="37">
        <f t="shared" ca="1" si="802"/>
        <v>0</v>
      </c>
      <c r="BX180" s="37">
        <f t="shared" ca="1" si="803"/>
        <v>0</v>
      </c>
      <c r="BY180" s="37">
        <f t="shared" ca="1" si="804"/>
        <v>0</v>
      </c>
      <c r="BZ180" s="37">
        <f t="shared" ca="1" si="805"/>
        <v>0</v>
      </c>
      <c r="CA180" s="19">
        <f t="shared" ca="1" si="806"/>
        <v>0</v>
      </c>
      <c r="CB180" s="33">
        <f t="shared" ca="1" si="857"/>
        <v>30.049677368827361</v>
      </c>
      <c r="CC180" s="33">
        <f t="shared" ca="1" si="858"/>
        <v>30.049677368827361</v>
      </c>
      <c r="CD180" s="24">
        <f t="shared" ca="1" si="807"/>
        <v>0</v>
      </c>
      <c r="CE180" s="34">
        <f t="shared" ca="1" si="808"/>
        <v>110.54300000000001</v>
      </c>
      <c r="CF180" s="34">
        <f t="shared" ca="1" si="809"/>
        <v>110.54300000000001</v>
      </c>
      <c r="CG180" s="45">
        <f t="shared" ca="1" si="810"/>
        <v>0</v>
      </c>
      <c r="CH180" s="5"/>
      <c r="CJ180" s="5">
        <f t="shared" ca="1" si="874"/>
        <v>82</v>
      </c>
      <c r="CK180" s="5">
        <f t="shared" ca="1" si="875"/>
        <v>75</v>
      </c>
      <c r="CL180" s="63">
        <f t="shared" ca="1" si="811"/>
        <v>8.536585365853655E-2</v>
      </c>
      <c r="CO180" s="5">
        <f t="shared" ca="1" si="888"/>
        <v>393074</v>
      </c>
      <c r="CP180" s="5">
        <f t="shared" ca="1" si="888"/>
        <v>13.0845</v>
      </c>
      <c r="CQ180" s="5">
        <f t="shared" ca="1" si="888"/>
        <v>77007.199999999997</v>
      </c>
      <c r="CR180" s="5">
        <f t="shared" ca="1" si="888"/>
        <v>21359.599999999999</v>
      </c>
      <c r="CS180" s="5">
        <f t="shared" ca="1" si="888"/>
        <v>0</v>
      </c>
      <c r="CT180" s="5">
        <f t="shared" ca="1" si="888"/>
        <v>2239.9299999999998</v>
      </c>
      <c r="CU180" s="5">
        <f t="shared" ca="1" si="888"/>
        <v>0</v>
      </c>
      <c r="CV180" s="5">
        <f t="shared" ca="1" si="888"/>
        <v>62752.7</v>
      </c>
      <c r="CW180" s="5">
        <f t="shared" ca="1" si="888"/>
        <v>229701</v>
      </c>
      <c r="CX180" s="5">
        <f t="shared" ca="1" si="888"/>
        <v>0</v>
      </c>
      <c r="CY180" s="5">
        <f t="shared" ca="1" si="888"/>
        <v>0</v>
      </c>
      <c r="CZ180" s="5">
        <f t="shared" ca="1" si="888"/>
        <v>0</v>
      </c>
      <c r="DA180" s="5"/>
      <c r="DB180" s="5">
        <f t="shared" ca="1" si="889"/>
        <v>2620.0500000000002</v>
      </c>
      <c r="DC180" s="5">
        <f t="shared" ca="1" si="889"/>
        <v>2011</v>
      </c>
      <c r="DD180" s="5">
        <f t="shared" ca="1" si="889"/>
        <v>0</v>
      </c>
      <c r="DE180" s="5">
        <f t="shared" ca="1" si="889"/>
        <v>0</v>
      </c>
      <c r="DF180" s="5">
        <f t="shared" ca="1" si="889"/>
        <v>0</v>
      </c>
      <c r="DG180" s="5">
        <f t="shared" ca="1" si="889"/>
        <v>0</v>
      </c>
      <c r="DH180" s="5">
        <f t="shared" ca="1" si="889"/>
        <v>609.04600000000005</v>
      </c>
      <c r="DI180" s="5">
        <f t="shared" ca="1" si="889"/>
        <v>0</v>
      </c>
      <c r="DJ180" s="5">
        <f t="shared" ca="1" si="889"/>
        <v>0</v>
      </c>
      <c r="DK180" s="5">
        <f t="shared" ca="1" si="889"/>
        <v>0</v>
      </c>
      <c r="DL180" s="5">
        <f t="shared" ca="1" si="889"/>
        <v>0</v>
      </c>
      <c r="DM180" s="5">
        <f t="shared" ca="1" si="889"/>
        <v>0</v>
      </c>
      <c r="DN180" s="5"/>
      <c r="DO180" s="5">
        <f t="shared" ref="DO180:DV195" ca="1" si="894">OFFSET(INDIRECT($E$21),$C180,DO$19)</f>
        <v>109.831</v>
      </c>
      <c r="DP180" s="5">
        <f t="shared" ca="1" si="894"/>
        <v>7.4512099999999997</v>
      </c>
      <c r="DQ180" s="5">
        <f t="shared" ca="1" si="894"/>
        <v>53.261299999999999</v>
      </c>
      <c r="DR180" s="5">
        <f t="shared" ca="1" si="894"/>
        <v>11.7737</v>
      </c>
      <c r="DS180" s="5">
        <f t="shared" ca="1" si="894"/>
        <v>0</v>
      </c>
      <c r="DT180" s="5">
        <f t="shared" ca="1" si="894"/>
        <v>1.0291300000000001</v>
      </c>
      <c r="DU180" s="5">
        <f t="shared" ca="1" si="894"/>
        <v>2.04874</v>
      </c>
      <c r="DV180" s="5">
        <f t="shared" ca="1" si="894"/>
        <v>34.2667</v>
      </c>
      <c r="DW180" s="5"/>
      <c r="DX180" s="19">
        <f t="shared" ca="1" si="812"/>
        <v>29.89444817799723</v>
      </c>
      <c r="DY180" s="19">
        <f t="shared" ca="1" si="813"/>
        <v>3.7507532345910142</v>
      </c>
      <c r="DZ180" s="19">
        <f t="shared" ca="1" si="814"/>
        <v>4.8994843420763114</v>
      </c>
      <c r="EA180" s="19">
        <f t="shared" ca="1" si="815"/>
        <v>1.3589771573698715</v>
      </c>
      <c r="EB180" s="19">
        <f t="shared" ca="1" si="816"/>
        <v>0</v>
      </c>
      <c r="EC180" s="19">
        <f t="shared" ca="1" si="817"/>
        <v>0.14251267365060657</v>
      </c>
      <c r="ED180" s="19">
        <f t="shared" ca="1" si="818"/>
        <v>1.1356908170762179</v>
      </c>
      <c r="EE180" s="19">
        <f t="shared" ca="1" si="819"/>
        <v>3.9925600602672491</v>
      </c>
      <c r="EF180" s="19">
        <f t="shared" ca="1" si="820"/>
        <v>14.61443154483309</v>
      </c>
      <c r="EG180" s="19">
        <f t="shared" ca="1" si="821"/>
        <v>0</v>
      </c>
      <c r="EH180" s="19">
        <f t="shared" ca="1" si="822"/>
        <v>0</v>
      </c>
      <c r="EI180" s="5"/>
      <c r="EJ180" s="5"/>
      <c r="EK180" s="5"/>
      <c r="EL180" s="5">
        <f t="shared" ca="1" si="884"/>
        <v>393074</v>
      </c>
      <c r="EM180" s="5">
        <f t="shared" ca="1" si="884"/>
        <v>13.0845</v>
      </c>
      <c r="EN180" s="5">
        <f t="shared" ca="1" si="884"/>
        <v>77007.199999999997</v>
      </c>
      <c r="EO180" s="5">
        <f t="shared" ca="1" si="884"/>
        <v>21359.599999999999</v>
      </c>
      <c r="EP180" s="5">
        <f t="shared" ca="1" si="884"/>
        <v>0</v>
      </c>
      <c r="EQ180" s="5">
        <f t="shared" ca="1" si="884"/>
        <v>2239.9299999999998</v>
      </c>
      <c r="ER180" s="5">
        <f t="shared" ca="1" si="884"/>
        <v>0</v>
      </c>
      <c r="ES180" s="5">
        <f t="shared" ca="1" si="884"/>
        <v>62752.7</v>
      </c>
      <c r="ET180" s="5">
        <f t="shared" ca="1" si="884"/>
        <v>229701</v>
      </c>
      <c r="EU180" s="5">
        <f t="shared" ca="1" si="884"/>
        <v>0</v>
      </c>
      <c r="EV180" s="5">
        <f t="shared" ca="1" si="884"/>
        <v>0</v>
      </c>
      <c r="EW180" s="5">
        <f t="shared" ca="1" si="884"/>
        <v>0</v>
      </c>
      <c r="EX180" s="5"/>
      <c r="EY180" s="5">
        <f t="shared" ca="1" si="885"/>
        <v>2620.0500000000002</v>
      </c>
      <c r="EZ180" s="5">
        <f t="shared" ca="1" si="885"/>
        <v>2011</v>
      </c>
      <c r="FA180" s="5">
        <f t="shared" ca="1" si="885"/>
        <v>0</v>
      </c>
      <c r="FB180" s="5">
        <f t="shared" ca="1" si="885"/>
        <v>0</v>
      </c>
      <c r="FC180" s="5">
        <f t="shared" ca="1" si="885"/>
        <v>0</v>
      </c>
      <c r="FD180" s="5">
        <f t="shared" ca="1" si="885"/>
        <v>0</v>
      </c>
      <c r="FE180" s="5">
        <f t="shared" ca="1" si="885"/>
        <v>609.04600000000005</v>
      </c>
      <c r="FF180" s="5">
        <f t="shared" ca="1" si="885"/>
        <v>0</v>
      </c>
      <c r="FG180" s="5">
        <f t="shared" ca="1" si="885"/>
        <v>0</v>
      </c>
      <c r="FH180" s="5">
        <f t="shared" ca="1" si="885"/>
        <v>0</v>
      </c>
      <c r="FI180" s="5">
        <f t="shared" ca="1" si="885"/>
        <v>0</v>
      </c>
      <c r="FJ180" s="5">
        <f t="shared" ca="1" si="885"/>
        <v>0</v>
      </c>
      <c r="FK180" s="5"/>
      <c r="FL180" s="5">
        <f t="shared" ca="1" si="890"/>
        <v>109.831</v>
      </c>
      <c r="FM180" s="5">
        <f t="shared" ca="1" si="890"/>
        <v>7.4512099999999997</v>
      </c>
      <c r="FN180" s="5">
        <f t="shared" ca="1" si="890"/>
        <v>53.261299999999999</v>
      </c>
      <c r="FO180" s="5">
        <f t="shared" ca="1" si="890"/>
        <v>11.7737</v>
      </c>
      <c r="FP180" s="5">
        <f t="shared" ca="1" si="890"/>
        <v>0</v>
      </c>
      <c r="FQ180" s="5">
        <f t="shared" ca="1" si="890"/>
        <v>1.0291300000000001</v>
      </c>
      <c r="FR180" s="5">
        <f t="shared" ca="1" si="890"/>
        <v>2.04874</v>
      </c>
      <c r="FS180" s="5">
        <f t="shared" ca="1" si="890"/>
        <v>34.2667</v>
      </c>
      <c r="FT180" s="5"/>
      <c r="FU180" s="19">
        <f t="shared" ca="1" si="823"/>
        <v>29.89444817799723</v>
      </c>
      <c r="FV180" s="19">
        <f t="shared" ca="1" si="824"/>
        <v>3.7507532345910142</v>
      </c>
      <c r="FW180" s="19">
        <f t="shared" ca="1" si="825"/>
        <v>4.8994843420763114</v>
      </c>
      <c r="FX180" s="19">
        <f t="shared" ca="1" si="826"/>
        <v>1.3589771573698715</v>
      </c>
      <c r="FY180" s="19">
        <f t="shared" ca="1" si="827"/>
        <v>0</v>
      </c>
      <c r="FZ180" s="19">
        <f t="shared" ca="1" si="828"/>
        <v>0.14251267365060657</v>
      </c>
      <c r="GA180" s="19">
        <f t="shared" ca="1" si="829"/>
        <v>1.1356908170762179</v>
      </c>
      <c r="GB180" s="19">
        <f t="shared" ca="1" si="830"/>
        <v>3.9925600602672491</v>
      </c>
      <c r="GC180" s="19">
        <f t="shared" ca="1" si="831"/>
        <v>14.61443154483309</v>
      </c>
      <c r="GD180" s="19">
        <f t="shared" ca="1" si="832"/>
        <v>0</v>
      </c>
      <c r="GE180" s="19">
        <f t="shared" ca="1" si="833"/>
        <v>0</v>
      </c>
      <c r="GF180" s="5"/>
      <c r="GG180" s="5"/>
      <c r="GH180" s="5"/>
      <c r="GI180" s="5">
        <f t="shared" ca="1" si="891"/>
        <v>397124</v>
      </c>
      <c r="GJ180" s="5">
        <f t="shared" ca="1" si="891"/>
        <v>10.9893</v>
      </c>
      <c r="GK180" s="5">
        <f t="shared" ca="1" si="891"/>
        <v>71944.899999999994</v>
      </c>
      <c r="GL180" s="5">
        <f t="shared" ca="1" si="891"/>
        <v>35159.300000000003</v>
      </c>
      <c r="GM180" s="5">
        <f t="shared" ca="1" si="891"/>
        <v>0</v>
      </c>
      <c r="GN180" s="5">
        <f t="shared" ca="1" si="891"/>
        <v>1518.88</v>
      </c>
      <c r="GO180" s="5">
        <f t="shared" ca="1" si="891"/>
        <v>0</v>
      </c>
      <c r="GP180" s="5">
        <f t="shared" ca="1" si="891"/>
        <v>58788.4</v>
      </c>
      <c r="GQ180" s="5">
        <f t="shared" ca="1" si="891"/>
        <v>229701</v>
      </c>
      <c r="GR180" s="5">
        <f t="shared" ca="1" si="891"/>
        <v>0</v>
      </c>
      <c r="GS180" s="5">
        <f t="shared" ca="1" si="891"/>
        <v>0</v>
      </c>
      <c r="GT180" s="5">
        <f t="shared" ca="1" si="891"/>
        <v>0</v>
      </c>
      <c r="GU180" s="5"/>
      <c r="GV180" s="5">
        <f t="shared" ca="1" si="892"/>
        <v>2565.11</v>
      </c>
      <c r="GW180" s="5">
        <f t="shared" ca="1" si="892"/>
        <v>1924.68</v>
      </c>
      <c r="GX180" s="5">
        <f t="shared" ca="1" si="892"/>
        <v>0</v>
      </c>
      <c r="GY180" s="5">
        <f t="shared" ca="1" si="892"/>
        <v>0</v>
      </c>
      <c r="GZ180" s="5">
        <f t="shared" ca="1" si="892"/>
        <v>0</v>
      </c>
      <c r="HA180" s="5">
        <f t="shared" ca="1" si="892"/>
        <v>0</v>
      </c>
      <c r="HB180" s="5">
        <f t="shared" ca="1" si="892"/>
        <v>640.42700000000002</v>
      </c>
      <c r="HC180" s="5">
        <f t="shared" ca="1" si="892"/>
        <v>0</v>
      </c>
      <c r="HD180" s="5">
        <f t="shared" ca="1" si="892"/>
        <v>0</v>
      </c>
      <c r="HE180" s="5">
        <f t="shared" ca="1" si="892"/>
        <v>0</v>
      </c>
      <c r="HF180" s="5">
        <f t="shared" ca="1" si="892"/>
        <v>0</v>
      </c>
      <c r="HG180" s="5">
        <f t="shared" ca="1" si="892"/>
        <v>0</v>
      </c>
      <c r="HH180" s="5"/>
      <c r="HI180" s="5">
        <f t="shared" ref="HI180:HP195" ca="1" si="895">OFFSET(INDIRECT($E$21),$C180,HI$19)</f>
        <v>110.54300000000001</v>
      </c>
      <c r="HJ180" s="5">
        <f t="shared" ca="1" si="895"/>
        <v>7.2177499999999997</v>
      </c>
      <c r="HK180" s="5">
        <f t="shared" ca="1" si="895"/>
        <v>48.996400000000001</v>
      </c>
      <c r="HL180" s="5">
        <f t="shared" ca="1" si="895"/>
        <v>19.1934</v>
      </c>
      <c r="HM180" s="5">
        <f t="shared" ca="1" si="895"/>
        <v>0</v>
      </c>
      <c r="HN180" s="5">
        <f t="shared" ca="1" si="895"/>
        <v>0.69556499999999999</v>
      </c>
      <c r="HO180" s="5">
        <f t="shared" ca="1" si="895"/>
        <v>2.15421</v>
      </c>
      <c r="HP180" s="5">
        <f t="shared" ca="1" si="895"/>
        <v>32.286099999999998</v>
      </c>
      <c r="HQ180" s="5"/>
      <c r="HR180" s="19">
        <f t="shared" ca="1" si="861"/>
        <v>30.049677368827361</v>
      </c>
      <c r="HS180" s="19">
        <f t="shared" ca="1" si="862"/>
        <v>3.5896586377140216</v>
      </c>
      <c r="HT180" s="19">
        <f t="shared" ca="1" si="863"/>
        <v>4.5774019967255786</v>
      </c>
      <c r="HU180" s="19">
        <f t="shared" ca="1" si="864"/>
        <v>2.2369653724374299</v>
      </c>
      <c r="HV180" s="19">
        <f t="shared" ca="1" si="865"/>
        <v>0</v>
      </c>
      <c r="HW180" s="19">
        <f t="shared" ca="1" si="866"/>
        <v>9.6636792111554085E-2</v>
      </c>
      <c r="HX180" s="19">
        <f t="shared" ca="1" si="867"/>
        <v>1.1942071089994368</v>
      </c>
      <c r="HY180" s="19">
        <f t="shared" ca="1" si="868"/>
        <v>3.740336556785846</v>
      </c>
      <c r="HZ180" s="19">
        <f t="shared" ca="1" si="869"/>
        <v>14.61443154483309</v>
      </c>
      <c r="IA180" s="19">
        <f t="shared" ca="1" si="870"/>
        <v>0</v>
      </c>
      <c r="IB180" s="19">
        <f t="shared" ca="1" si="871"/>
        <v>0</v>
      </c>
      <c r="IC180" s="5"/>
      <c r="ID180" s="5"/>
      <c r="IE180" s="5"/>
      <c r="IF180" s="5">
        <f t="shared" ca="1" si="886"/>
        <v>397124</v>
      </c>
      <c r="IG180" s="5">
        <f t="shared" ca="1" si="886"/>
        <v>10.9893</v>
      </c>
      <c r="IH180" s="5">
        <f t="shared" ca="1" si="886"/>
        <v>71944.899999999994</v>
      </c>
      <c r="II180" s="5">
        <f t="shared" ca="1" si="886"/>
        <v>35159.300000000003</v>
      </c>
      <c r="IJ180" s="5">
        <f t="shared" ca="1" si="886"/>
        <v>0</v>
      </c>
      <c r="IK180" s="5">
        <f t="shared" ca="1" si="886"/>
        <v>1518.88</v>
      </c>
      <c r="IL180" s="5">
        <f t="shared" ca="1" si="886"/>
        <v>0</v>
      </c>
      <c r="IM180" s="5">
        <f t="shared" ca="1" si="886"/>
        <v>58788.4</v>
      </c>
      <c r="IN180" s="5">
        <f t="shared" ca="1" si="886"/>
        <v>229701</v>
      </c>
      <c r="IO180" s="5">
        <f t="shared" ca="1" si="886"/>
        <v>0</v>
      </c>
      <c r="IP180" s="5">
        <f t="shared" ca="1" si="886"/>
        <v>0</v>
      </c>
      <c r="IQ180" s="5">
        <f t="shared" ca="1" si="886"/>
        <v>0</v>
      </c>
      <c r="IR180" s="5"/>
      <c r="IS180" s="5">
        <f t="shared" ca="1" si="887"/>
        <v>2565.11</v>
      </c>
      <c r="IT180" s="5">
        <f t="shared" ca="1" si="887"/>
        <v>1924.68</v>
      </c>
      <c r="IU180" s="5">
        <f t="shared" ca="1" si="887"/>
        <v>0</v>
      </c>
      <c r="IV180" s="5">
        <f t="shared" ca="1" si="887"/>
        <v>0</v>
      </c>
      <c r="IW180" s="5">
        <f t="shared" ca="1" si="887"/>
        <v>0</v>
      </c>
      <c r="IX180" s="5">
        <f t="shared" ca="1" si="887"/>
        <v>0</v>
      </c>
      <c r="IY180" s="5">
        <f t="shared" ca="1" si="887"/>
        <v>640.42700000000002</v>
      </c>
      <c r="IZ180" s="5">
        <f t="shared" ca="1" si="887"/>
        <v>0</v>
      </c>
      <c r="JA180" s="5">
        <f t="shared" ca="1" si="887"/>
        <v>0</v>
      </c>
      <c r="JB180" s="5">
        <f t="shared" ca="1" si="887"/>
        <v>0</v>
      </c>
      <c r="JC180" s="5">
        <f t="shared" ca="1" si="887"/>
        <v>0</v>
      </c>
      <c r="JD180" s="5">
        <f t="shared" ca="1" si="887"/>
        <v>0</v>
      </c>
      <c r="JE180" s="5"/>
      <c r="JF180" s="5">
        <f t="shared" ca="1" si="893"/>
        <v>110.54300000000001</v>
      </c>
      <c r="JG180" s="5">
        <f t="shared" ca="1" si="893"/>
        <v>7.2177499999999997</v>
      </c>
      <c r="JH180" s="5">
        <f t="shared" ca="1" si="893"/>
        <v>48.996400000000001</v>
      </c>
      <c r="JI180" s="5">
        <f t="shared" ca="1" si="893"/>
        <v>19.1934</v>
      </c>
      <c r="JJ180" s="5">
        <f t="shared" ca="1" si="893"/>
        <v>0</v>
      </c>
      <c r="JK180" s="5">
        <f t="shared" ca="1" si="893"/>
        <v>0.69556499999999999</v>
      </c>
      <c r="JL180" s="5">
        <f t="shared" ca="1" si="893"/>
        <v>2.15421</v>
      </c>
      <c r="JM180" s="5">
        <f t="shared" ca="1" si="893"/>
        <v>32.286099999999998</v>
      </c>
      <c r="JN180" s="5"/>
      <c r="JO180" s="19">
        <f t="shared" ca="1" si="834"/>
        <v>30.049677368827361</v>
      </c>
      <c r="JP180" s="19">
        <f t="shared" ca="1" si="835"/>
        <v>3.5896586377140216</v>
      </c>
      <c r="JQ180" s="19">
        <f t="shared" ca="1" si="836"/>
        <v>4.5774019967255786</v>
      </c>
      <c r="JR180" s="19">
        <f t="shared" ca="1" si="837"/>
        <v>2.2369653724374299</v>
      </c>
      <c r="JS180" s="19">
        <f t="shared" ca="1" si="838"/>
        <v>0</v>
      </c>
      <c r="JT180" s="19">
        <f t="shared" ca="1" si="839"/>
        <v>9.6636792111554085E-2</v>
      </c>
      <c r="JU180" s="19">
        <f t="shared" ca="1" si="840"/>
        <v>1.1942071089994368</v>
      </c>
      <c r="JV180" s="19">
        <f t="shared" ca="1" si="841"/>
        <v>3.740336556785846</v>
      </c>
      <c r="JW180" s="19">
        <f t="shared" ca="1" si="842"/>
        <v>14.61443154483309</v>
      </c>
      <c r="JX180" s="19">
        <f t="shared" ca="1" si="843"/>
        <v>0</v>
      </c>
      <c r="JY180" s="19">
        <f t="shared" ca="1" si="844"/>
        <v>0</v>
      </c>
    </row>
    <row r="181" spans="1:285" ht="15" customHeight="1" x14ac:dyDescent="0.25">
      <c r="A181" s="5">
        <f>IF('Old Results'!E161='New Results'!E161,'New Results'!E161,"0")</f>
        <v>53627.8</v>
      </c>
      <c r="B181" s="5">
        <f t="shared" si="750"/>
        <v>0</v>
      </c>
      <c r="C181" s="27">
        <f t="shared" si="748"/>
        <v>160</v>
      </c>
      <c r="D181" s="41" t="str">
        <f>'Old Results'!C161</f>
        <v>0318206-OffMed-BotMidTopOpWinNoInterlock</v>
      </c>
      <c r="E181" s="41" t="str">
        <f>'New Results'!C161</f>
        <v>0318206-OffMed-BotMidTopOpWinNoInterlock</v>
      </c>
      <c r="F181" s="5">
        <f t="shared" ca="1" si="751"/>
        <v>0</v>
      </c>
      <c r="G181" s="5">
        <f t="shared" ca="1" si="752"/>
        <v>0</v>
      </c>
      <c r="H181" s="5">
        <f t="shared" ca="1" si="753"/>
        <v>0</v>
      </c>
      <c r="I181" s="5">
        <f t="shared" ca="1" si="754"/>
        <v>0</v>
      </c>
      <c r="J181" s="5">
        <f t="shared" ca="1" si="755"/>
        <v>0</v>
      </c>
      <c r="K181" s="5">
        <f t="shared" ca="1" si="756"/>
        <v>0</v>
      </c>
      <c r="L181" s="5">
        <f t="shared" ca="1" si="757"/>
        <v>0</v>
      </c>
      <c r="M181" s="5">
        <f t="shared" ca="1" si="758"/>
        <v>0</v>
      </c>
      <c r="N181" s="5">
        <f t="shared" ca="1" si="759"/>
        <v>0</v>
      </c>
      <c r="O181" s="5">
        <f t="shared" ca="1" si="760"/>
        <v>0</v>
      </c>
      <c r="P181" s="5">
        <f t="shared" ca="1" si="761"/>
        <v>0</v>
      </c>
      <c r="Q181" s="5">
        <f t="shared" ca="1" si="761"/>
        <v>0</v>
      </c>
      <c r="R181" s="5">
        <f t="shared" ca="1" si="762"/>
        <v>0</v>
      </c>
      <c r="S181" s="5">
        <f t="shared" ca="1" si="763"/>
        <v>0</v>
      </c>
      <c r="T181" s="5">
        <f t="shared" ca="1" si="764"/>
        <v>0</v>
      </c>
      <c r="U181" s="5">
        <f t="shared" ca="1" si="765"/>
        <v>0</v>
      </c>
      <c r="V181" s="5">
        <f t="shared" ca="1" si="766"/>
        <v>0</v>
      </c>
      <c r="W181" s="5">
        <f t="shared" ca="1" si="767"/>
        <v>0</v>
      </c>
      <c r="X181" s="5">
        <f t="shared" ca="1" si="768"/>
        <v>0</v>
      </c>
      <c r="Y181" s="5">
        <f t="shared" ca="1" si="769"/>
        <v>0</v>
      </c>
      <c r="Z181" s="5">
        <f t="shared" ca="1" si="770"/>
        <v>0</v>
      </c>
      <c r="AA181" s="5">
        <f t="shared" ca="1" si="771"/>
        <v>0</v>
      </c>
      <c r="AB181" s="5">
        <f t="shared" ca="1" si="772"/>
        <v>0</v>
      </c>
      <c r="AC181" s="5">
        <f t="shared" ca="1" si="772"/>
        <v>0</v>
      </c>
      <c r="AD181" s="37">
        <f t="shared" ca="1" si="773"/>
        <v>0</v>
      </c>
      <c r="AE181" s="37">
        <f t="shared" ca="1" si="774"/>
        <v>0</v>
      </c>
      <c r="AF181" s="37">
        <f t="shared" ca="1" si="775"/>
        <v>0</v>
      </c>
      <c r="AG181" s="37">
        <f t="shared" ca="1" si="776"/>
        <v>0</v>
      </c>
      <c r="AH181" s="37">
        <f t="shared" ca="1" si="777"/>
        <v>0</v>
      </c>
      <c r="AI181" s="37">
        <f t="shared" ca="1" si="778"/>
        <v>0</v>
      </c>
      <c r="AJ181" s="37">
        <f t="shared" ca="1" si="779"/>
        <v>0</v>
      </c>
      <c r="AK181" s="37">
        <f t="shared" ca="1" si="780"/>
        <v>0</v>
      </c>
      <c r="AL181" s="33">
        <f t="shared" ca="1" si="781"/>
        <v>30.469771797463252</v>
      </c>
      <c r="AM181" s="33">
        <f t="shared" ca="1" si="782"/>
        <v>30.469771797463252</v>
      </c>
      <c r="AN181" s="24">
        <f t="shared" ca="1" si="783"/>
        <v>0</v>
      </c>
      <c r="AO181" s="34">
        <f t="shared" ca="1" si="784"/>
        <v>110.86</v>
      </c>
      <c r="AP181" s="34">
        <f t="shared" ca="1" si="785"/>
        <v>110.86</v>
      </c>
      <c r="AQ181" s="45">
        <f t="shared" ca="1" si="786"/>
        <v>0</v>
      </c>
      <c r="AR181" s="34">
        <f t="shared" ca="1" si="629"/>
        <v>-0.6</v>
      </c>
      <c r="AS181" s="34">
        <f t="shared" ca="1" si="630"/>
        <v>-0.6</v>
      </c>
      <c r="AT181" s="47">
        <f t="shared" ca="1" si="787"/>
        <v>0</v>
      </c>
      <c r="AU181" s="5"/>
      <c r="AV181" s="5">
        <f t="shared" ca="1" si="845"/>
        <v>0</v>
      </c>
      <c r="AW181" s="5">
        <f t="shared" ca="1" si="846"/>
        <v>0</v>
      </c>
      <c r="AX181" s="5">
        <f t="shared" ca="1" si="847"/>
        <v>0</v>
      </c>
      <c r="AY181" s="5">
        <f t="shared" ca="1" si="848"/>
        <v>0</v>
      </c>
      <c r="AZ181" s="5">
        <f t="shared" ca="1" si="849"/>
        <v>0</v>
      </c>
      <c r="BA181" s="5">
        <f t="shared" ca="1" si="850"/>
        <v>0</v>
      </c>
      <c r="BB181" s="5">
        <f t="shared" ca="1" si="851"/>
        <v>0</v>
      </c>
      <c r="BC181" s="5">
        <f t="shared" ca="1" si="852"/>
        <v>0</v>
      </c>
      <c r="BD181" s="5">
        <f t="shared" ca="1" si="853"/>
        <v>0</v>
      </c>
      <c r="BE181" s="5">
        <f t="shared" ca="1" si="854"/>
        <v>0</v>
      </c>
      <c r="BF181" s="5">
        <f t="shared" ca="1" si="855"/>
        <v>0</v>
      </c>
      <c r="BG181" s="5">
        <f t="shared" ca="1" si="856"/>
        <v>0</v>
      </c>
      <c r="BH181" s="5">
        <f t="shared" ca="1" si="788"/>
        <v>0</v>
      </c>
      <c r="BI181" s="5">
        <f t="shared" ca="1" si="789"/>
        <v>0</v>
      </c>
      <c r="BJ181" s="5">
        <f t="shared" ca="1" si="790"/>
        <v>0</v>
      </c>
      <c r="BK181" s="5">
        <f t="shared" ca="1" si="791"/>
        <v>0</v>
      </c>
      <c r="BL181" s="5">
        <f t="shared" ca="1" si="792"/>
        <v>0</v>
      </c>
      <c r="BM181" s="5">
        <f t="shared" ca="1" si="793"/>
        <v>0</v>
      </c>
      <c r="BN181" s="5">
        <f t="shared" ca="1" si="794"/>
        <v>0</v>
      </c>
      <c r="BO181" s="5">
        <f t="shared" ca="1" si="795"/>
        <v>0</v>
      </c>
      <c r="BP181" s="5">
        <f t="shared" ca="1" si="796"/>
        <v>0</v>
      </c>
      <c r="BQ181" s="5">
        <f t="shared" ca="1" si="797"/>
        <v>0</v>
      </c>
      <c r="BR181" s="5">
        <f t="shared" ca="1" si="798"/>
        <v>0</v>
      </c>
      <c r="BS181" s="5">
        <f t="shared" ca="1" si="798"/>
        <v>0</v>
      </c>
      <c r="BT181" s="37">
        <f t="shared" ca="1" si="799"/>
        <v>0</v>
      </c>
      <c r="BU181" s="37">
        <f t="shared" ca="1" si="800"/>
        <v>0</v>
      </c>
      <c r="BV181" s="37">
        <f t="shared" ca="1" si="801"/>
        <v>0</v>
      </c>
      <c r="BW181" s="37">
        <f t="shared" ca="1" si="802"/>
        <v>0</v>
      </c>
      <c r="BX181" s="37">
        <f t="shared" ca="1" si="803"/>
        <v>0</v>
      </c>
      <c r="BY181" s="37">
        <f t="shared" ca="1" si="804"/>
        <v>0</v>
      </c>
      <c r="BZ181" s="37">
        <f t="shared" ca="1" si="805"/>
        <v>0</v>
      </c>
      <c r="CA181" s="19">
        <f t="shared" ca="1" si="806"/>
        <v>0</v>
      </c>
      <c r="CB181" s="33">
        <f t="shared" ca="1" si="857"/>
        <v>30.173844685032762</v>
      </c>
      <c r="CC181" s="33">
        <f t="shared" ca="1" si="858"/>
        <v>30.173844685032762</v>
      </c>
      <c r="CD181" s="24">
        <f t="shared" ca="1" si="807"/>
        <v>0</v>
      </c>
      <c r="CE181" s="34">
        <f t="shared" ca="1" si="808"/>
        <v>110.23099999999999</v>
      </c>
      <c r="CF181" s="34">
        <f t="shared" ca="1" si="809"/>
        <v>110.23099999999999</v>
      </c>
      <c r="CG181" s="45">
        <f t="shared" ca="1" si="810"/>
        <v>0</v>
      </c>
      <c r="CH181" s="5"/>
      <c r="CJ181" s="5">
        <f t="shared" ca="1" si="874"/>
        <v>81</v>
      </c>
      <c r="CK181" s="5">
        <f t="shared" ca="1" si="875"/>
        <v>76</v>
      </c>
      <c r="CL181" s="63">
        <f t="shared" ca="1" si="811"/>
        <v>6.1728395061728447E-2</v>
      </c>
      <c r="CO181" s="5">
        <f t="shared" ca="1" si="888"/>
        <v>392269</v>
      </c>
      <c r="CP181" s="5">
        <f t="shared" ca="1" si="888"/>
        <v>15.2707</v>
      </c>
      <c r="CQ181" s="5">
        <f t="shared" ca="1" si="888"/>
        <v>76456.7</v>
      </c>
      <c r="CR181" s="5">
        <f t="shared" ca="1" si="888"/>
        <v>21020.9</v>
      </c>
      <c r="CS181" s="5">
        <f t="shared" ca="1" si="888"/>
        <v>0</v>
      </c>
      <c r="CT181" s="5">
        <f t="shared" ca="1" si="888"/>
        <v>2322.21</v>
      </c>
      <c r="CU181" s="5">
        <f t="shared" ca="1" si="888"/>
        <v>0</v>
      </c>
      <c r="CV181" s="5">
        <f t="shared" ca="1" si="888"/>
        <v>62752.7</v>
      </c>
      <c r="CW181" s="5">
        <f t="shared" ca="1" si="888"/>
        <v>229701</v>
      </c>
      <c r="CX181" s="5">
        <f t="shared" ca="1" si="888"/>
        <v>0</v>
      </c>
      <c r="CY181" s="5">
        <f t="shared" ca="1" si="888"/>
        <v>0</v>
      </c>
      <c r="CZ181" s="5">
        <f t="shared" ca="1" si="888"/>
        <v>0</v>
      </c>
      <c r="DA181" s="5"/>
      <c r="DB181" s="5">
        <f t="shared" ca="1" si="889"/>
        <v>2956.05</v>
      </c>
      <c r="DC181" s="5">
        <f t="shared" ca="1" si="889"/>
        <v>2347.0100000000002</v>
      </c>
      <c r="DD181" s="5">
        <f t="shared" ca="1" si="889"/>
        <v>0</v>
      </c>
      <c r="DE181" s="5">
        <f t="shared" ca="1" si="889"/>
        <v>0</v>
      </c>
      <c r="DF181" s="5">
        <f t="shared" ca="1" si="889"/>
        <v>0</v>
      </c>
      <c r="DG181" s="5">
        <f t="shared" ca="1" si="889"/>
        <v>0</v>
      </c>
      <c r="DH181" s="5">
        <f t="shared" ca="1" si="889"/>
        <v>609.04600000000005</v>
      </c>
      <c r="DI181" s="5">
        <f t="shared" ca="1" si="889"/>
        <v>0</v>
      </c>
      <c r="DJ181" s="5">
        <f t="shared" ca="1" si="889"/>
        <v>0</v>
      </c>
      <c r="DK181" s="5">
        <f t="shared" ca="1" si="889"/>
        <v>0</v>
      </c>
      <c r="DL181" s="5">
        <f t="shared" ca="1" si="889"/>
        <v>0</v>
      </c>
      <c r="DM181" s="5">
        <f t="shared" ca="1" si="889"/>
        <v>0</v>
      </c>
      <c r="DN181" s="5"/>
      <c r="DO181" s="5">
        <f t="shared" ca="1" si="894"/>
        <v>110.86</v>
      </c>
      <c r="DP181" s="5">
        <f t="shared" ca="1" si="894"/>
        <v>8.6418700000000008</v>
      </c>
      <c r="DQ181" s="5">
        <f t="shared" ca="1" si="894"/>
        <v>53.197800000000001</v>
      </c>
      <c r="DR181" s="5">
        <f t="shared" ca="1" si="894"/>
        <v>11.638199999999999</v>
      </c>
      <c r="DS181" s="5">
        <f t="shared" ca="1" si="894"/>
        <v>0</v>
      </c>
      <c r="DT181" s="5">
        <f t="shared" ca="1" si="894"/>
        <v>1.0667199999999999</v>
      </c>
      <c r="DU181" s="5">
        <f t="shared" ca="1" si="894"/>
        <v>2.04874</v>
      </c>
      <c r="DV181" s="5">
        <f t="shared" ca="1" si="894"/>
        <v>34.2667</v>
      </c>
      <c r="DW181" s="5"/>
      <c r="DX181" s="19">
        <f t="shared" ca="1" si="812"/>
        <v>30.469771797463252</v>
      </c>
      <c r="DY181" s="19">
        <f t="shared" ca="1" si="813"/>
        <v>4.3774516879006784</v>
      </c>
      <c r="DZ181" s="19">
        <f t="shared" ca="1" si="814"/>
        <v>4.8644594855653214</v>
      </c>
      <c r="EA181" s="19">
        <f t="shared" ca="1" si="815"/>
        <v>1.3374278042358627</v>
      </c>
      <c r="EB181" s="19">
        <f t="shared" ca="1" si="816"/>
        <v>0</v>
      </c>
      <c r="EC181" s="19">
        <f t="shared" ca="1" si="817"/>
        <v>0.14774763313057779</v>
      </c>
      <c r="ED181" s="19">
        <f t="shared" ca="1" si="818"/>
        <v>1.1356908170762179</v>
      </c>
      <c r="EE181" s="19">
        <f t="shared" ca="1" si="819"/>
        <v>3.9925600602672491</v>
      </c>
      <c r="EF181" s="19">
        <f t="shared" ca="1" si="820"/>
        <v>14.61443154483309</v>
      </c>
      <c r="EG181" s="19">
        <f t="shared" ca="1" si="821"/>
        <v>0</v>
      </c>
      <c r="EH181" s="19">
        <f t="shared" ca="1" si="822"/>
        <v>0</v>
      </c>
      <c r="EI181" s="5"/>
      <c r="EJ181" s="5"/>
      <c r="EK181" s="5"/>
      <c r="EL181" s="5">
        <f t="shared" ca="1" si="884"/>
        <v>392269</v>
      </c>
      <c r="EM181" s="5">
        <f t="shared" ca="1" si="884"/>
        <v>15.2707</v>
      </c>
      <c r="EN181" s="5">
        <f t="shared" ca="1" si="884"/>
        <v>76456.7</v>
      </c>
      <c r="EO181" s="5">
        <f t="shared" ca="1" si="884"/>
        <v>21020.9</v>
      </c>
      <c r="EP181" s="5">
        <f t="shared" ca="1" si="884"/>
        <v>0</v>
      </c>
      <c r="EQ181" s="5">
        <f t="shared" ca="1" si="884"/>
        <v>2322.21</v>
      </c>
      <c r="ER181" s="5">
        <f t="shared" ca="1" si="884"/>
        <v>0</v>
      </c>
      <c r="ES181" s="5">
        <f t="shared" ca="1" si="884"/>
        <v>62752.7</v>
      </c>
      <c r="ET181" s="5">
        <f t="shared" ca="1" si="884"/>
        <v>229701</v>
      </c>
      <c r="EU181" s="5">
        <f t="shared" ca="1" si="884"/>
        <v>0</v>
      </c>
      <c r="EV181" s="5">
        <f t="shared" ca="1" si="884"/>
        <v>0</v>
      </c>
      <c r="EW181" s="5">
        <f t="shared" ca="1" si="884"/>
        <v>0</v>
      </c>
      <c r="EX181" s="5"/>
      <c r="EY181" s="5">
        <f t="shared" ca="1" si="885"/>
        <v>2956.05</v>
      </c>
      <c r="EZ181" s="5">
        <f t="shared" ca="1" si="885"/>
        <v>2347.0100000000002</v>
      </c>
      <c r="FA181" s="5">
        <f t="shared" ca="1" si="885"/>
        <v>0</v>
      </c>
      <c r="FB181" s="5">
        <f t="shared" ca="1" si="885"/>
        <v>0</v>
      </c>
      <c r="FC181" s="5">
        <f t="shared" ca="1" si="885"/>
        <v>0</v>
      </c>
      <c r="FD181" s="5">
        <f t="shared" ca="1" si="885"/>
        <v>0</v>
      </c>
      <c r="FE181" s="5">
        <f t="shared" ca="1" si="885"/>
        <v>609.04600000000005</v>
      </c>
      <c r="FF181" s="5">
        <f t="shared" ca="1" si="885"/>
        <v>0</v>
      </c>
      <c r="FG181" s="5">
        <f t="shared" ca="1" si="885"/>
        <v>0</v>
      </c>
      <c r="FH181" s="5">
        <f t="shared" ca="1" si="885"/>
        <v>0</v>
      </c>
      <c r="FI181" s="5">
        <f t="shared" ca="1" si="885"/>
        <v>0</v>
      </c>
      <c r="FJ181" s="5">
        <f t="shared" ca="1" si="885"/>
        <v>0</v>
      </c>
      <c r="FK181" s="5"/>
      <c r="FL181" s="5">
        <f t="shared" ca="1" si="890"/>
        <v>110.86</v>
      </c>
      <c r="FM181" s="5">
        <f t="shared" ca="1" si="890"/>
        <v>8.6418700000000008</v>
      </c>
      <c r="FN181" s="5">
        <f t="shared" ca="1" si="890"/>
        <v>53.197800000000001</v>
      </c>
      <c r="FO181" s="5">
        <f t="shared" ca="1" si="890"/>
        <v>11.638199999999999</v>
      </c>
      <c r="FP181" s="5">
        <f t="shared" ca="1" si="890"/>
        <v>0</v>
      </c>
      <c r="FQ181" s="5">
        <f t="shared" ca="1" si="890"/>
        <v>1.0667199999999999</v>
      </c>
      <c r="FR181" s="5">
        <f t="shared" ca="1" si="890"/>
        <v>2.04874</v>
      </c>
      <c r="FS181" s="5">
        <f t="shared" ca="1" si="890"/>
        <v>34.2667</v>
      </c>
      <c r="FT181" s="5"/>
      <c r="FU181" s="19">
        <f t="shared" ca="1" si="823"/>
        <v>30.469771797463252</v>
      </c>
      <c r="FV181" s="19">
        <f t="shared" ca="1" si="824"/>
        <v>4.3774516879006784</v>
      </c>
      <c r="FW181" s="19">
        <f t="shared" ca="1" si="825"/>
        <v>4.8644594855653214</v>
      </c>
      <c r="FX181" s="19">
        <f t="shared" ca="1" si="826"/>
        <v>1.3374278042358627</v>
      </c>
      <c r="FY181" s="19">
        <f t="shared" ca="1" si="827"/>
        <v>0</v>
      </c>
      <c r="FZ181" s="19">
        <f t="shared" ca="1" si="828"/>
        <v>0.14774763313057779</v>
      </c>
      <c r="GA181" s="19">
        <f t="shared" ca="1" si="829"/>
        <v>1.1356908170762179</v>
      </c>
      <c r="GB181" s="19">
        <f t="shared" ca="1" si="830"/>
        <v>3.9925600602672491</v>
      </c>
      <c r="GC181" s="19">
        <f t="shared" ca="1" si="831"/>
        <v>14.61443154483309</v>
      </c>
      <c r="GD181" s="19">
        <f t="shared" ca="1" si="832"/>
        <v>0</v>
      </c>
      <c r="GE181" s="19">
        <f t="shared" ca="1" si="833"/>
        <v>0</v>
      </c>
      <c r="GF181" s="5"/>
      <c r="GG181" s="5"/>
      <c r="GH181" s="5"/>
      <c r="GI181" s="5">
        <f t="shared" ca="1" si="891"/>
        <v>395859</v>
      </c>
      <c r="GJ181" s="5">
        <f t="shared" ca="1" si="891"/>
        <v>11.638199999999999</v>
      </c>
      <c r="GK181" s="5">
        <f t="shared" ca="1" si="891"/>
        <v>70995.199999999997</v>
      </c>
      <c r="GL181" s="5">
        <f t="shared" ca="1" si="891"/>
        <v>34499.9</v>
      </c>
      <c r="GM181" s="5">
        <f t="shared" ca="1" si="891"/>
        <v>0</v>
      </c>
      <c r="GN181" s="5">
        <f t="shared" ca="1" si="891"/>
        <v>1575.65</v>
      </c>
      <c r="GO181" s="5">
        <f t="shared" ca="1" si="891"/>
        <v>0</v>
      </c>
      <c r="GP181" s="5">
        <f t="shared" ca="1" si="891"/>
        <v>59074.9</v>
      </c>
      <c r="GQ181" s="5">
        <f t="shared" ca="1" si="891"/>
        <v>229701</v>
      </c>
      <c r="GR181" s="5">
        <f t="shared" ca="1" si="891"/>
        <v>0</v>
      </c>
      <c r="GS181" s="5">
        <f t="shared" ca="1" si="891"/>
        <v>0</v>
      </c>
      <c r="GT181" s="5">
        <f t="shared" ca="1" si="891"/>
        <v>0</v>
      </c>
      <c r="GU181" s="5"/>
      <c r="GV181" s="5">
        <f t="shared" ca="1" si="892"/>
        <v>2674.86</v>
      </c>
      <c r="GW181" s="5">
        <f t="shared" ca="1" si="892"/>
        <v>2034.43</v>
      </c>
      <c r="GX181" s="5">
        <f t="shared" ca="1" si="892"/>
        <v>0</v>
      </c>
      <c r="GY181" s="5">
        <f t="shared" ca="1" si="892"/>
        <v>0</v>
      </c>
      <c r="GZ181" s="5">
        <f t="shared" ca="1" si="892"/>
        <v>0</v>
      </c>
      <c r="HA181" s="5">
        <f t="shared" ca="1" si="892"/>
        <v>0</v>
      </c>
      <c r="HB181" s="5">
        <f t="shared" ca="1" si="892"/>
        <v>640.42700000000002</v>
      </c>
      <c r="HC181" s="5">
        <f t="shared" ca="1" si="892"/>
        <v>0</v>
      </c>
      <c r="HD181" s="5">
        <f t="shared" ca="1" si="892"/>
        <v>0</v>
      </c>
      <c r="HE181" s="5">
        <f t="shared" ca="1" si="892"/>
        <v>0</v>
      </c>
      <c r="HF181" s="5">
        <f t="shared" ca="1" si="892"/>
        <v>0</v>
      </c>
      <c r="HG181" s="5">
        <f t="shared" ca="1" si="892"/>
        <v>0</v>
      </c>
      <c r="HH181" s="5"/>
      <c r="HI181" s="5">
        <f t="shared" ca="1" si="895"/>
        <v>110.23099999999999</v>
      </c>
      <c r="HJ181" s="5">
        <f t="shared" ca="1" si="895"/>
        <v>7.6160399999999999</v>
      </c>
      <c r="HK181" s="5">
        <f t="shared" ca="1" si="895"/>
        <v>48.445300000000003</v>
      </c>
      <c r="HL181" s="5">
        <f t="shared" ca="1" si="895"/>
        <v>18.8614</v>
      </c>
      <c r="HM181" s="5">
        <f t="shared" ca="1" si="895"/>
        <v>0</v>
      </c>
      <c r="HN181" s="5">
        <f t="shared" ca="1" si="895"/>
        <v>0.72139299999999995</v>
      </c>
      <c r="HO181" s="5">
        <f t="shared" ca="1" si="895"/>
        <v>2.15421</v>
      </c>
      <c r="HP181" s="5">
        <f t="shared" ca="1" si="895"/>
        <v>32.432299999999998</v>
      </c>
      <c r="HQ181" s="5"/>
      <c r="HR181" s="19">
        <f t="shared" ca="1" si="861"/>
        <v>30.173844685032762</v>
      </c>
      <c r="HS181" s="19">
        <f t="shared" ca="1" si="862"/>
        <v>3.794351242049832</v>
      </c>
      <c r="HT181" s="19">
        <f t="shared" ca="1" si="863"/>
        <v>4.5169785521688377</v>
      </c>
      <c r="HU181" s="19">
        <f t="shared" ca="1" si="864"/>
        <v>2.1950118930853026</v>
      </c>
      <c r="HV181" s="19">
        <f t="shared" ca="1" si="865"/>
        <v>0</v>
      </c>
      <c r="HW181" s="19">
        <f t="shared" ca="1" si="866"/>
        <v>0.10024871055683805</v>
      </c>
      <c r="HX181" s="19">
        <f t="shared" ca="1" si="867"/>
        <v>1.1942071089994368</v>
      </c>
      <c r="HY181" s="19">
        <f t="shared" ca="1" si="868"/>
        <v>3.7585647518637719</v>
      </c>
      <c r="HZ181" s="19">
        <f t="shared" ca="1" si="869"/>
        <v>14.61443154483309</v>
      </c>
      <c r="IA181" s="19">
        <f t="shared" ca="1" si="870"/>
        <v>0</v>
      </c>
      <c r="IB181" s="19">
        <f t="shared" ca="1" si="871"/>
        <v>0</v>
      </c>
      <c r="IC181" s="5"/>
      <c r="ID181" s="5"/>
      <c r="IE181" s="5"/>
      <c r="IF181" s="5">
        <f t="shared" ca="1" si="886"/>
        <v>395859</v>
      </c>
      <c r="IG181" s="5">
        <f t="shared" ca="1" si="886"/>
        <v>11.638199999999999</v>
      </c>
      <c r="IH181" s="5">
        <f t="shared" ca="1" si="886"/>
        <v>70995.199999999997</v>
      </c>
      <c r="II181" s="5">
        <f t="shared" ca="1" si="886"/>
        <v>34499.9</v>
      </c>
      <c r="IJ181" s="5">
        <f t="shared" ca="1" si="886"/>
        <v>0</v>
      </c>
      <c r="IK181" s="5">
        <f t="shared" ca="1" si="886"/>
        <v>1575.65</v>
      </c>
      <c r="IL181" s="5">
        <f t="shared" ca="1" si="886"/>
        <v>0</v>
      </c>
      <c r="IM181" s="5">
        <f t="shared" ca="1" si="886"/>
        <v>59074.9</v>
      </c>
      <c r="IN181" s="5">
        <f t="shared" ca="1" si="886"/>
        <v>229701</v>
      </c>
      <c r="IO181" s="5">
        <f t="shared" ca="1" si="886"/>
        <v>0</v>
      </c>
      <c r="IP181" s="5">
        <f t="shared" ca="1" si="886"/>
        <v>0</v>
      </c>
      <c r="IQ181" s="5">
        <f t="shared" ca="1" si="886"/>
        <v>0</v>
      </c>
      <c r="IR181" s="5"/>
      <c r="IS181" s="5">
        <f t="shared" ca="1" si="887"/>
        <v>2674.86</v>
      </c>
      <c r="IT181" s="5">
        <f t="shared" ca="1" si="887"/>
        <v>2034.43</v>
      </c>
      <c r="IU181" s="5">
        <f t="shared" ca="1" si="887"/>
        <v>0</v>
      </c>
      <c r="IV181" s="5">
        <f t="shared" ca="1" si="887"/>
        <v>0</v>
      </c>
      <c r="IW181" s="5">
        <f t="shared" ca="1" si="887"/>
        <v>0</v>
      </c>
      <c r="IX181" s="5">
        <f t="shared" ca="1" si="887"/>
        <v>0</v>
      </c>
      <c r="IY181" s="5">
        <f t="shared" ca="1" si="887"/>
        <v>640.42700000000002</v>
      </c>
      <c r="IZ181" s="5">
        <f t="shared" ca="1" si="887"/>
        <v>0</v>
      </c>
      <c r="JA181" s="5">
        <f t="shared" ca="1" si="887"/>
        <v>0</v>
      </c>
      <c r="JB181" s="5">
        <f t="shared" ca="1" si="887"/>
        <v>0</v>
      </c>
      <c r="JC181" s="5">
        <f t="shared" ca="1" si="887"/>
        <v>0</v>
      </c>
      <c r="JD181" s="5">
        <f t="shared" ca="1" si="887"/>
        <v>0</v>
      </c>
      <c r="JE181" s="5"/>
      <c r="JF181" s="5">
        <f t="shared" ca="1" si="893"/>
        <v>110.23099999999999</v>
      </c>
      <c r="JG181" s="5">
        <f t="shared" ca="1" si="893"/>
        <v>7.6160399999999999</v>
      </c>
      <c r="JH181" s="5">
        <f t="shared" ca="1" si="893"/>
        <v>48.445300000000003</v>
      </c>
      <c r="JI181" s="5">
        <f t="shared" ca="1" si="893"/>
        <v>18.8614</v>
      </c>
      <c r="JJ181" s="5">
        <f t="shared" ca="1" si="893"/>
        <v>0</v>
      </c>
      <c r="JK181" s="5">
        <f t="shared" ca="1" si="893"/>
        <v>0.72139299999999995</v>
      </c>
      <c r="JL181" s="5">
        <f t="shared" ca="1" si="893"/>
        <v>2.15421</v>
      </c>
      <c r="JM181" s="5">
        <f t="shared" ca="1" si="893"/>
        <v>32.432299999999998</v>
      </c>
      <c r="JN181" s="5"/>
      <c r="JO181" s="19">
        <f t="shared" ca="1" si="834"/>
        <v>30.173844685032762</v>
      </c>
      <c r="JP181" s="19">
        <f t="shared" ca="1" si="835"/>
        <v>3.794351242049832</v>
      </c>
      <c r="JQ181" s="19">
        <f t="shared" ca="1" si="836"/>
        <v>4.5169785521688377</v>
      </c>
      <c r="JR181" s="19">
        <f t="shared" ca="1" si="837"/>
        <v>2.1950118930853026</v>
      </c>
      <c r="JS181" s="19">
        <f t="shared" ca="1" si="838"/>
        <v>0</v>
      </c>
      <c r="JT181" s="19">
        <f t="shared" ca="1" si="839"/>
        <v>0.10024871055683805</v>
      </c>
      <c r="JU181" s="19">
        <f t="shared" ca="1" si="840"/>
        <v>1.1942071089994368</v>
      </c>
      <c r="JV181" s="19">
        <f t="shared" ca="1" si="841"/>
        <v>3.7585647518637719</v>
      </c>
      <c r="JW181" s="19">
        <f t="shared" ca="1" si="842"/>
        <v>14.61443154483309</v>
      </c>
      <c r="JX181" s="19">
        <f t="shared" ca="1" si="843"/>
        <v>0</v>
      </c>
      <c r="JY181" s="19">
        <f t="shared" ca="1" si="844"/>
        <v>0</v>
      </c>
    </row>
    <row r="182" spans="1:285" ht="15" customHeight="1" x14ac:dyDescent="0.25">
      <c r="A182" s="5">
        <f>IF('Old Results'!E162='New Results'!E162,'New Results'!E162,"0")</f>
        <v>53627.8</v>
      </c>
      <c r="B182" s="5">
        <f t="shared" si="750"/>
        <v>0</v>
      </c>
      <c r="C182" s="27">
        <f t="shared" si="748"/>
        <v>161</v>
      </c>
      <c r="D182" s="41" t="str">
        <f>'Old Results'!C162</f>
        <v>0318306-OffMed-BotMidOpWinNoInterlockTopInterlock</v>
      </c>
      <c r="E182" s="41" t="str">
        <f>'New Results'!C162</f>
        <v>0318306-OffMed-BotMidOpWinNoInterlockTopInterlock</v>
      </c>
      <c r="F182" s="5">
        <f t="shared" ca="1" si="751"/>
        <v>0</v>
      </c>
      <c r="G182" s="5">
        <f t="shared" ca="1" si="752"/>
        <v>0</v>
      </c>
      <c r="H182" s="5">
        <f t="shared" ca="1" si="753"/>
        <v>0</v>
      </c>
      <c r="I182" s="5">
        <f t="shared" ca="1" si="754"/>
        <v>0</v>
      </c>
      <c r="J182" s="5">
        <f t="shared" ca="1" si="755"/>
        <v>0</v>
      </c>
      <c r="K182" s="5">
        <f t="shared" ca="1" si="756"/>
        <v>0</v>
      </c>
      <c r="L182" s="5">
        <f t="shared" ca="1" si="757"/>
        <v>0</v>
      </c>
      <c r="M182" s="5">
        <f t="shared" ca="1" si="758"/>
        <v>0</v>
      </c>
      <c r="N182" s="5">
        <f t="shared" ca="1" si="759"/>
        <v>0</v>
      </c>
      <c r="O182" s="5">
        <f t="shared" ca="1" si="760"/>
        <v>0</v>
      </c>
      <c r="P182" s="5">
        <f t="shared" ca="1" si="761"/>
        <v>0</v>
      </c>
      <c r="Q182" s="5">
        <f t="shared" ca="1" si="761"/>
        <v>0</v>
      </c>
      <c r="R182" s="5">
        <f t="shared" ca="1" si="762"/>
        <v>0</v>
      </c>
      <c r="S182" s="5">
        <f t="shared" ca="1" si="763"/>
        <v>0</v>
      </c>
      <c r="T182" s="5">
        <f t="shared" ca="1" si="764"/>
        <v>0</v>
      </c>
      <c r="U182" s="5">
        <f t="shared" ca="1" si="765"/>
        <v>0</v>
      </c>
      <c r="V182" s="5">
        <f t="shared" ca="1" si="766"/>
        <v>0</v>
      </c>
      <c r="W182" s="5">
        <f t="shared" ca="1" si="767"/>
        <v>0</v>
      </c>
      <c r="X182" s="5">
        <f t="shared" ca="1" si="768"/>
        <v>0</v>
      </c>
      <c r="Y182" s="5">
        <f t="shared" ca="1" si="769"/>
        <v>0</v>
      </c>
      <c r="Z182" s="5">
        <f t="shared" ca="1" si="770"/>
        <v>0</v>
      </c>
      <c r="AA182" s="5">
        <f t="shared" ca="1" si="771"/>
        <v>0</v>
      </c>
      <c r="AB182" s="5">
        <f t="shared" ca="1" si="772"/>
        <v>0</v>
      </c>
      <c r="AC182" s="5">
        <f t="shared" ca="1" si="772"/>
        <v>0</v>
      </c>
      <c r="AD182" s="37">
        <f t="shared" ca="1" si="773"/>
        <v>0</v>
      </c>
      <c r="AE182" s="37">
        <f t="shared" ca="1" si="774"/>
        <v>0</v>
      </c>
      <c r="AF182" s="37">
        <f t="shared" ca="1" si="775"/>
        <v>0</v>
      </c>
      <c r="AG182" s="37">
        <f t="shared" ca="1" si="776"/>
        <v>0</v>
      </c>
      <c r="AH182" s="37">
        <f t="shared" ca="1" si="777"/>
        <v>0</v>
      </c>
      <c r="AI182" s="37">
        <f t="shared" ca="1" si="778"/>
        <v>0</v>
      </c>
      <c r="AJ182" s="37">
        <f t="shared" ca="1" si="779"/>
        <v>0</v>
      </c>
      <c r="AK182" s="37">
        <f t="shared" ca="1" si="780"/>
        <v>0</v>
      </c>
      <c r="AL182" s="33">
        <f t="shared" ca="1" si="781"/>
        <v>29.89444817799723</v>
      </c>
      <c r="AM182" s="33">
        <f t="shared" ca="1" si="782"/>
        <v>29.89444817799723</v>
      </c>
      <c r="AN182" s="24">
        <f t="shared" ca="1" si="783"/>
        <v>0</v>
      </c>
      <c r="AO182" s="34">
        <f t="shared" ca="1" si="784"/>
        <v>109.831</v>
      </c>
      <c r="AP182" s="34">
        <f t="shared" ca="1" si="785"/>
        <v>109.831</v>
      </c>
      <c r="AQ182" s="45">
        <f t="shared" ca="1" si="786"/>
        <v>0</v>
      </c>
      <c r="AR182" s="34">
        <f t="shared" ca="1" si="629"/>
        <v>0.4</v>
      </c>
      <c r="AS182" s="34">
        <f t="shared" ca="1" si="630"/>
        <v>0.4</v>
      </c>
      <c r="AT182" s="47">
        <f t="shared" ca="1" si="787"/>
        <v>0</v>
      </c>
      <c r="AU182" s="5"/>
      <c r="AV182" s="5">
        <f t="shared" ca="1" si="845"/>
        <v>0</v>
      </c>
      <c r="AW182" s="5">
        <f t="shared" ca="1" si="846"/>
        <v>0</v>
      </c>
      <c r="AX182" s="5">
        <f t="shared" ca="1" si="847"/>
        <v>0</v>
      </c>
      <c r="AY182" s="5">
        <f t="shared" ca="1" si="848"/>
        <v>0</v>
      </c>
      <c r="AZ182" s="5">
        <f t="shared" ca="1" si="849"/>
        <v>0</v>
      </c>
      <c r="BA182" s="5">
        <f t="shared" ca="1" si="850"/>
        <v>0</v>
      </c>
      <c r="BB182" s="5">
        <f t="shared" ca="1" si="851"/>
        <v>0</v>
      </c>
      <c r="BC182" s="5">
        <f t="shared" ca="1" si="852"/>
        <v>0</v>
      </c>
      <c r="BD182" s="5">
        <f t="shared" ca="1" si="853"/>
        <v>0</v>
      </c>
      <c r="BE182" s="5">
        <f t="shared" ca="1" si="854"/>
        <v>0</v>
      </c>
      <c r="BF182" s="5">
        <f t="shared" ca="1" si="855"/>
        <v>0</v>
      </c>
      <c r="BG182" s="5">
        <f t="shared" ca="1" si="856"/>
        <v>0</v>
      </c>
      <c r="BH182" s="5">
        <f t="shared" ca="1" si="788"/>
        <v>0</v>
      </c>
      <c r="BI182" s="5">
        <f t="shared" ca="1" si="789"/>
        <v>0</v>
      </c>
      <c r="BJ182" s="5">
        <f t="shared" ca="1" si="790"/>
        <v>0</v>
      </c>
      <c r="BK182" s="5">
        <f t="shared" ca="1" si="791"/>
        <v>0</v>
      </c>
      <c r="BL182" s="5">
        <f t="shared" ca="1" si="792"/>
        <v>0</v>
      </c>
      <c r="BM182" s="5">
        <f t="shared" ca="1" si="793"/>
        <v>0</v>
      </c>
      <c r="BN182" s="5">
        <f t="shared" ca="1" si="794"/>
        <v>0</v>
      </c>
      <c r="BO182" s="5">
        <f t="shared" ca="1" si="795"/>
        <v>0</v>
      </c>
      <c r="BP182" s="5">
        <f t="shared" ca="1" si="796"/>
        <v>0</v>
      </c>
      <c r="BQ182" s="5">
        <f t="shared" ca="1" si="797"/>
        <v>0</v>
      </c>
      <c r="BR182" s="5">
        <f t="shared" ca="1" si="798"/>
        <v>0</v>
      </c>
      <c r="BS182" s="5">
        <f t="shared" ca="1" si="798"/>
        <v>0</v>
      </c>
      <c r="BT182" s="37">
        <f t="shared" ca="1" si="799"/>
        <v>0</v>
      </c>
      <c r="BU182" s="37">
        <f t="shared" ca="1" si="800"/>
        <v>0</v>
      </c>
      <c r="BV182" s="37">
        <f t="shared" ca="1" si="801"/>
        <v>0</v>
      </c>
      <c r="BW182" s="37">
        <f t="shared" ca="1" si="802"/>
        <v>0</v>
      </c>
      <c r="BX182" s="37">
        <f t="shared" ca="1" si="803"/>
        <v>0</v>
      </c>
      <c r="BY182" s="37">
        <f t="shared" ca="1" si="804"/>
        <v>0</v>
      </c>
      <c r="BZ182" s="37">
        <f t="shared" ca="1" si="805"/>
        <v>0</v>
      </c>
      <c r="CA182" s="19">
        <f t="shared" ca="1" si="806"/>
        <v>0</v>
      </c>
      <c r="CB182" s="33">
        <f t="shared" ca="1" si="857"/>
        <v>30.173844685032762</v>
      </c>
      <c r="CC182" s="33">
        <f t="shared" ca="1" si="858"/>
        <v>30.173844685032762</v>
      </c>
      <c r="CD182" s="24">
        <f t="shared" ca="1" si="807"/>
        <v>0</v>
      </c>
      <c r="CE182" s="34">
        <f t="shared" ca="1" si="808"/>
        <v>110.23099999999999</v>
      </c>
      <c r="CF182" s="34">
        <f t="shared" ca="1" si="809"/>
        <v>110.23099999999999</v>
      </c>
      <c r="CG182" s="45">
        <f t="shared" ca="1" si="810"/>
        <v>0</v>
      </c>
      <c r="CH182" s="5"/>
      <c r="CJ182" s="5">
        <f t="shared" ca="1" si="874"/>
        <v>82</v>
      </c>
      <c r="CK182" s="5">
        <f t="shared" ca="1" si="875"/>
        <v>77</v>
      </c>
      <c r="CL182" s="63">
        <f t="shared" ca="1" si="811"/>
        <v>6.0975609756097615E-2</v>
      </c>
      <c r="CO182" s="5">
        <f t="shared" ca="1" si="888"/>
        <v>393074</v>
      </c>
      <c r="CP182" s="5">
        <f t="shared" ca="1" si="888"/>
        <v>13.0845</v>
      </c>
      <c r="CQ182" s="5">
        <f t="shared" ca="1" si="888"/>
        <v>77007.199999999997</v>
      </c>
      <c r="CR182" s="5">
        <f t="shared" ca="1" si="888"/>
        <v>21359.599999999999</v>
      </c>
      <c r="CS182" s="5">
        <f t="shared" ca="1" si="888"/>
        <v>0</v>
      </c>
      <c r="CT182" s="5">
        <f t="shared" ca="1" si="888"/>
        <v>2239.9299999999998</v>
      </c>
      <c r="CU182" s="5">
        <f t="shared" ca="1" si="888"/>
        <v>0</v>
      </c>
      <c r="CV182" s="5">
        <f t="shared" ca="1" si="888"/>
        <v>62752.7</v>
      </c>
      <c r="CW182" s="5">
        <f t="shared" ca="1" si="888"/>
        <v>229701</v>
      </c>
      <c r="CX182" s="5">
        <f t="shared" ca="1" si="888"/>
        <v>0</v>
      </c>
      <c r="CY182" s="5">
        <f t="shared" ca="1" si="888"/>
        <v>0</v>
      </c>
      <c r="CZ182" s="5">
        <f t="shared" ca="1" si="888"/>
        <v>0</v>
      </c>
      <c r="DA182" s="5"/>
      <c r="DB182" s="5">
        <f t="shared" ca="1" si="889"/>
        <v>2620.0500000000002</v>
      </c>
      <c r="DC182" s="5">
        <f t="shared" ca="1" si="889"/>
        <v>2011</v>
      </c>
      <c r="DD182" s="5">
        <f t="shared" ca="1" si="889"/>
        <v>0</v>
      </c>
      <c r="DE182" s="5">
        <f t="shared" ca="1" si="889"/>
        <v>0</v>
      </c>
      <c r="DF182" s="5">
        <f t="shared" ca="1" si="889"/>
        <v>0</v>
      </c>
      <c r="DG182" s="5">
        <f t="shared" ca="1" si="889"/>
        <v>0</v>
      </c>
      <c r="DH182" s="5">
        <f t="shared" ca="1" si="889"/>
        <v>609.04600000000005</v>
      </c>
      <c r="DI182" s="5">
        <f t="shared" ca="1" si="889"/>
        <v>0</v>
      </c>
      <c r="DJ182" s="5">
        <f t="shared" ca="1" si="889"/>
        <v>0</v>
      </c>
      <c r="DK182" s="5">
        <f t="shared" ca="1" si="889"/>
        <v>0</v>
      </c>
      <c r="DL182" s="5">
        <f t="shared" ca="1" si="889"/>
        <v>0</v>
      </c>
      <c r="DM182" s="5">
        <f t="shared" ca="1" si="889"/>
        <v>0</v>
      </c>
      <c r="DN182" s="5"/>
      <c r="DO182" s="5">
        <f t="shared" ca="1" si="894"/>
        <v>109.831</v>
      </c>
      <c r="DP182" s="5">
        <f t="shared" ca="1" si="894"/>
        <v>7.4512099999999997</v>
      </c>
      <c r="DQ182" s="5">
        <f t="shared" ca="1" si="894"/>
        <v>53.261299999999999</v>
      </c>
      <c r="DR182" s="5">
        <f t="shared" ca="1" si="894"/>
        <v>11.7737</v>
      </c>
      <c r="DS182" s="5">
        <f t="shared" ca="1" si="894"/>
        <v>0</v>
      </c>
      <c r="DT182" s="5">
        <f t="shared" ca="1" si="894"/>
        <v>1.0291300000000001</v>
      </c>
      <c r="DU182" s="5">
        <f t="shared" ca="1" si="894"/>
        <v>2.04874</v>
      </c>
      <c r="DV182" s="5">
        <f t="shared" ca="1" si="894"/>
        <v>34.2667</v>
      </c>
      <c r="DW182" s="5"/>
      <c r="DX182" s="19">
        <f t="shared" ca="1" si="812"/>
        <v>29.89444817799723</v>
      </c>
      <c r="DY182" s="19">
        <f t="shared" ca="1" si="813"/>
        <v>3.7507532345910142</v>
      </c>
      <c r="DZ182" s="19">
        <f t="shared" ca="1" si="814"/>
        <v>4.8994843420763114</v>
      </c>
      <c r="EA182" s="19">
        <f t="shared" ca="1" si="815"/>
        <v>1.3589771573698715</v>
      </c>
      <c r="EB182" s="19">
        <f t="shared" ca="1" si="816"/>
        <v>0</v>
      </c>
      <c r="EC182" s="19">
        <f t="shared" ca="1" si="817"/>
        <v>0.14251267365060657</v>
      </c>
      <c r="ED182" s="19">
        <f t="shared" ca="1" si="818"/>
        <v>1.1356908170762179</v>
      </c>
      <c r="EE182" s="19">
        <f t="shared" ca="1" si="819"/>
        <v>3.9925600602672491</v>
      </c>
      <c r="EF182" s="19">
        <f t="shared" ca="1" si="820"/>
        <v>14.61443154483309</v>
      </c>
      <c r="EG182" s="19">
        <f t="shared" ca="1" si="821"/>
        <v>0</v>
      </c>
      <c r="EH182" s="19">
        <f t="shared" ca="1" si="822"/>
        <v>0</v>
      </c>
      <c r="EI182" s="5"/>
      <c r="EJ182" s="5"/>
      <c r="EK182" s="5"/>
      <c r="EL182" s="5">
        <f t="shared" ca="1" si="884"/>
        <v>393074</v>
      </c>
      <c r="EM182" s="5">
        <f t="shared" ca="1" si="884"/>
        <v>13.0845</v>
      </c>
      <c r="EN182" s="5">
        <f t="shared" ca="1" si="884"/>
        <v>77007.199999999997</v>
      </c>
      <c r="EO182" s="5">
        <f t="shared" ca="1" si="884"/>
        <v>21359.599999999999</v>
      </c>
      <c r="EP182" s="5">
        <f t="shared" ca="1" si="884"/>
        <v>0</v>
      </c>
      <c r="EQ182" s="5">
        <f t="shared" ca="1" si="884"/>
        <v>2239.9299999999998</v>
      </c>
      <c r="ER182" s="5">
        <f t="shared" ca="1" si="884"/>
        <v>0</v>
      </c>
      <c r="ES182" s="5">
        <f t="shared" ca="1" si="884"/>
        <v>62752.7</v>
      </c>
      <c r="ET182" s="5">
        <f t="shared" ca="1" si="884"/>
        <v>229701</v>
      </c>
      <c r="EU182" s="5">
        <f t="shared" ca="1" si="884"/>
        <v>0</v>
      </c>
      <c r="EV182" s="5">
        <f t="shared" ca="1" si="884"/>
        <v>0</v>
      </c>
      <c r="EW182" s="5">
        <f t="shared" ca="1" si="884"/>
        <v>0</v>
      </c>
      <c r="EX182" s="5"/>
      <c r="EY182" s="5">
        <f t="shared" ca="1" si="885"/>
        <v>2620.0500000000002</v>
      </c>
      <c r="EZ182" s="5">
        <f t="shared" ca="1" si="885"/>
        <v>2011</v>
      </c>
      <c r="FA182" s="5">
        <f t="shared" ca="1" si="885"/>
        <v>0</v>
      </c>
      <c r="FB182" s="5">
        <f t="shared" ca="1" si="885"/>
        <v>0</v>
      </c>
      <c r="FC182" s="5">
        <f t="shared" ca="1" si="885"/>
        <v>0</v>
      </c>
      <c r="FD182" s="5">
        <f t="shared" ca="1" si="885"/>
        <v>0</v>
      </c>
      <c r="FE182" s="5">
        <f t="shared" ca="1" si="885"/>
        <v>609.04600000000005</v>
      </c>
      <c r="FF182" s="5">
        <f t="shared" ca="1" si="885"/>
        <v>0</v>
      </c>
      <c r="FG182" s="5">
        <f t="shared" ca="1" si="885"/>
        <v>0</v>
      </c>
      <c r="FH182" s="5">
        <f t="shared" ca="1" si="885"/>
        <v>0</v>
      </c>
      <c r="FI182" s="5">
        <f t="shared" ca="1" si="885"/>
        <v>0</v>
      </c>
      <c r="FJ182" s="5">
        <f t="shared" ca="1" si="885"/>
        <v>0</v>
      </c>
      <c r="FK182" s="5"/>
      <c r="FL182" s="5">
        <f t="shared" ca="1" si="890"/>
        <v>109.831</v>
      </c>
      <c r="FM182" s="5">
        <f t="shared" ca="1" si="890"/>
        <v>7.4512099999999997</v>
      </c>
      <c r="FN182" s="5">
        <f t="shared" ca="1" si="890"/>
        <v>53.261299999999999</v>
      </c>
      <c r="FO182" s="5">
        <f t="shared" ca="1" si="890"/>
        <v>11.7737</v>
      </c>
      <c r="FP182" s="5">
        <f t="shared" ca="1" si="890"/>
        <v>0</v>
      </c>
      <c r="FQ182" s="5">
        <f t="shared" ca="1" si="890"/>
        <v>1.0291300000000001</v>
      </c>
      <c r="FR182" s="5">
        <f t="shared" ca="1" si="890"/>
        <v>2.04874</v>
      </c>
      <c r="FS182" s="5">
        <f t="shared" ca="1" si="890"/>
        <v>34.2667</v>
      </c>
      <c r="FT182" s="5"/>
      <c r="FU182" s="19">
        <f t="shared" ca="1" si="823"/>
        <v>29.89444817799723</v>
      </c>
      <c r="FV182" s="19">
        <f t="shared" ca="1" si="824"/>
        <v>3.7507532345910142</v>
      </c>
      <c r="FW182" s="19">
        <f t="shared" ca="1" si="825"/>
        <v>4.8994843420763114</v>
      </c>
      <c r="FX182" s="19">
        <f t="shared" ca="1" si="826"/>
        <v>1.3589771573698715</v>
      </c>
      <c r="FY182" s="19">
        <f t="shared" ca="1" si="827"/>
        <v>0</v>
      </c>
      <c r="FZ182" s="19">
        <f t="shared" ca="1" si="828"/>
        <v>0.14251267365060657</v>
      </c>
      <c r="GA182" s="19">
        <f t="shared" ca="1" si="829"/>
        <v>1.1356908170762179</v>
      </c>
      <c r="GB182" s="19">
        <f t="shared" ca="1" si="830"/>
        <v>3.9925600602672491</v>
      </c>
      <c r="GC182" s="19">
        <f t="shared" ca="1" si="831"/>
        <v>14.61443154483309</v>
      </c>
      <c r="GD182" s="19">
        <f t="shared" ca="1" si="832"/>
        <v>0</v>
      </c>
      <c r="GE182" s="19">
        <f t="shared" ca="1" si="833"/>
        <v>0</v>
      </c>
      <c r="GF182" s="5"/>
      <c r="GG182" s="5"/>
      <c r="GH182" s="5"/>
      <c r="GI182" s="5">
        <f t="shared" ca="1" si="891"/>
        <v>395859</v>
      </c>
      <c r="GJ182" s="5">
        <f t="shared" ca="1" si="891"/>
        <v>11.638199999999999</v>
      </c>
      <c r="GK182" s="5">
        <f t="shared" ca="1" si="891"/>
        <v>70995.199999999997</v>
      </c>
      <c r="GL182" s="5">
        <f t="shared" ca="1" si="891"/>
        <v>34499.9</v>
      </c>
      <c r="GM182" s="5">
        <f t="shared" ca="1" si="891"/>
        <v>0</v>
      </c>
      <c r="GN182" s="5">
        <f t="shared" ca="1" si="891"/>
        <v>1575.65</v>
      </c>
      <c r="GO182" s="5">
        <f t="shared" ca="1" si="891"/>
        <v>0</v>
      </c>
      <c r="GP182" s="5">
        <f t="shared" ca="1" si="891"/>
        <v>59074.9</v>
      </c>
      <c r="GQ182" s="5">
        <f t="shared" ca="1" si="891"/>
        <v>229701</v>
      </c>
      <c r="GR182" s="5">
        <f t="shared" ca="1" si="891"/>
        <v>0</v>
      </c>
      <c r="GS182" s="5">
        <f t="shared" ca="1" si="891"/>
        <v>0</v>
      </c>
      <c r="GT182" s="5">
        <f t="shared" ca="1" si="891"/>
        <v>0</v>
      </c>
      <c r="GU182" s="5"/>
      <c r="GV182" s="5">
        <f t="shared" ca="1" si="892"/>
        <v>2674.86</v>
      </c>
      <c r="GW182" s="5">
        <f t="shared" ca="1" si="892"/>
        <v>2034.43</v>
      </c>
      <c r="GX182" s="5">
        <f t="shared" ca="1" si="892"/>
        <v>0</v>
      </c>
      <c r="GY182" s="5">
        <f t="shared" ca="1" si="892"/>
        <v>0</v>
      </c>
      <c r="GZ182" s="5">
        <f t="shared" ca="1" si="892"/>
        <v>0</v>
      </c>
      <c r="HA182" s="5">
        <f t="shared" ca="1" si="892"/>
        <v>0</v>
      </c>
      <c r="HB182" s="5">
        <f t="shared" ca="1" si="892"/>
        <v>640.42700000000002</v>
      </c>
      <c r="HC182" s="5">
        <f t="shared" ca="1" si="892"/>
        <v>0</v>
      </c>
      <c r="HD182" s="5">
        <f t="shared" ca="1" si="892"/>
        <v>0</v>
      </c>
      <c r="HE182" s="5">
        <f t="shared" ca="1" si="892"/>
        <v>0</v>
      </c>
      <c r="HF182" s="5">
        <f t="shared" ca="1" si="892"/>
        <v>0</v>
      </c>
      <c r="HG182" s="5">
        <f t="shared" ca="1" si="892"/>
        <v>0</v>
      </c>
      <c r="HH182" s="5"/>
      <c r="HI182" s="5">
        <f t="shared" ca="1" si="895"/>
        <v>110.23099999999999</v>
      </c>
      <c r="HJ182" s="5">
        <f t="shared" ca="1" si="895"/>
        <v>7.6160399999999999</v>
      </c>
      <c r="HK182" s="5">
        <f t="shared" ca="1" si="895"/>
        <v>48.445300000000003</v>
      </c>
      <c r="HL182" s="5">
        <f t="shared" ca="1" si="895"/>
        <v>18.8614</v>
      </c>
      <c r="HM182" s="5">
        <f t="shared" ca="1" si="895"/>
        <v>0</v>
      </c>
      <c r="HN182" s="5">
        <f t="shared" ca="1" si="895"/>
        <v>0.72139299999999995</v>
      </c>
      <c r="HO182" s="5">
        <f t="shared" ca="1" si="895"/>
        <v>2.15421</v>
      </c>
      <c r="HP182" s="5">
        <f t="shared" ca="1" si="895"/>
        <v>32.432299999999998</v>
      </c>
      <c r="HQ182" s="5"/>
      <c r="HR182" s="19">
        <f t="shared" ca="1" si="861"/>
        <v>30.173844685032762</v>
      </c>
      <c r="HS182" s="19">
        <f t="shared" ca="1" si="862"/>
        <v>3.794351242049832</v>
      </c>
      <c r="HT182" s="19">
        <f t="shared" ca="1" si="863"/>
        <v>4.5169785521688377</v>
      </c>
      <c r="HU182" s="19">
        <f t="shared" ca="1" si="864"/>
        <v>2.1950118930853026</v>
      </c>
      <c r="HV182" s="19">
        <f t="shared" ca="1" si="865"/>
        <v>0</v>
      </c>
      <c r="HW182" s="19">
        <f t="shared" ca="1" si="866"/>
        <v>0.10024871055683805</v>
      </c>
      <c r="HX182" s="19">
        <f t="shared" ca="1" si="867"/>
        <v>1.1942071089994368</v>
      </c>
      <c r="HY182" s="19">
        <f t="shared" ca="1" si="868"/>
        <v>3.7585647518637719</v>
      </c>
      <c r="HZ182" s="19">
        <f t="shared" ca="1" si="869"/>
        <v>14.61443154483309</v>
      </c>
      <c r="IA182" s="19">
        <f t="shared" ca="1" si="870"/>
        <v>0</v>
      </c>
      <c r="IB182" s="19">
        <f t="shared" ca="1" si="871"/>
        <v>0</v>
      </c>
      <c r="IC182" s="5"/>
      <c r="ID182" s="5"/>
      <c r="IE182" s="5"/>
      <c r="IF182" s="5">
        <f t="shared" ca="1" si="886"/>
        <v>395859</v>
      </c>
      <c r="IG182" s="5">
        <f t="shared" ca="1" si="886"/>
        <v>11.638199999999999</v>
      </c>
      <c r="IH182" s="5">
        <f t="shared" ca="1" si="886"/>
        <v>70995.199999999997</v>
      </c>
      <c r="II182" s="5">
        <f t="shared" ca="1" si="886"/>
        <v>34499.9</v>
      </c>
      <c r="IJ182" s="5">
        <f t="shared" ca="1" si="886"/>
        <v>0</v>
      </c>
      <c r="IK182" s="5">
        <f t="shared" ca="1" si="886"/>
        <v>1575.65</v>
      </c>
      <c r="IL182" s="5">
        <f t="shared" ca="1" si="886"/>
        <v>0</v>
      </c>
      <c r="IM182" s="5">
        <f t="shared" ca="1" si="886"/>
        <v>59074.9</v>
      </c>
      <c r="IN182" s="5">
        <f t="shared" ca="1" si="886"/>
        <v>229701</v>
      </c>
      <c r="IO182" s="5">
        <f t="shared" ca="1" si="886"/>
        <v>0</v>
      </c>
      <c r="IP182" s="5">
        <f t="shared" ca="1" si="886"/>
        <v>0</v>
      </c>
      <c r="IQ182" s="5">
        <f t="shared" ca="1" si="886"/>
        <v>0</v>
      </c>
      <c r="IR182" s="5"/>
      <c r="IS182" s="5">
        <f t="shared" ca="1" si="887"/>
        <v>2674.86</v>
      </c>
      <c r="IT182" s="5">
        <f t="shared" ca="1" si="887"/>
        <v>2034.43</v>
      </c>
      <c r="IU182" s="5">
        <f t="shared" ca="1" si="887"/>
        <v>0</v>
      </c>
      <c r="IV182" s="5">
        <f t="shared" ca="1" si="887"/>
        <v>0</v>
      </c>
      <c r="IW182" s="5">
        <f t="shared" ca="1" si="887"/>
        <v>0</v>
      </c>
      <c r="IX182" s="5">
        <f t="shared" ca="1" si="887"/>
        <v>0</v>
      </c>
      <c r="IY182" s="5">
        <f t="shared" ca="1" si="887"/>
        <v>640.42700000000002</v>
      </c>
      <c r="IZ182" s="5">
        <f t="shared" ca="1" si="887"/>
        <v>0</v>
      </c>
      <c r="JA182" s="5">
        <f t="shared" ca="1" si="887"/>
        <v>0</v>
      </c>
      <c r="JB182" s="5">
        <f t="shared" ca="1" si="887"/>
        <v>0</v>
      </c>
      <c r="JC182" s="5">
        <f t="shared" ca="1" si="887"/>
        <v>0</v>
      </c>
      <c r="JD182" s="5">
        <f t="shared" ca="1" si="887"/>
        <v>0</v>
      </c>
      <c r="JE182" s="5"/>
      <c r="JF182" s="5">
        <f t="shared" ca="1" si="893"/>
        <v>110.23099999999999</v>
      </c>
      <c r="JG182" s="5">
        <f t="shared" ca="1" si="893"/>
        <v>7.6160399999999999</v>
      </c>
      <c r="JH182" s="5">
        <f t="shared" ca="1" si="893"/>
        <v>48.445300000000003</v>
      </c>
      <c r="JI182" s="5">
        <f t="shared" ca="1" si="893"/>
        <v>18.8614</v>
      </c>
      <c r="JJ182" s="5">
        <f t="shared" ca="1" si="893"/>
        <v>0</v>
      </c>
      <c r="JK182" s="5">
        <f t="shared" ca="1" si="893"/>
        <v>0.72139299999999995</v>
      </c>
      <c r="JL182" s="5">
        <f t="shared" ca="1" si="893"/>
        <v>2.15421</v>
      </c>
      <c r="JM182" s="5">
        <f t="shared" ca="1" si="893"/>
        <v>32.432299999999998</v>
      </c>
      <c r="JN182" s="5"/>
      <c r="JO182" s="19">
        <f t="shared" ca="1" si="834"/>
        <v>30.173844685032762</v>
      </c>
      <c r="JP182" s="19">
        <f t="shared" ca="1" si="835"/>
        <v>3.794351242049832</v>
      </c>
      <c r="JQ182" s="19">
        <f t="shared" ca="1" si="836"/>
        <v>4.5169785521688377</v>
      </c>
      <c r="JR182" s="19">
        <f t="shared" ca="1" si="837"/>
        <v>2.1950118930853026</v>
      </c>
      <c r="JS182" s="19">
        <f t="shared" ca="1" si="838"/>
        <v>0</v>
      </c>
      <c r="JT182" s="19">
        <f t="shared" ca="1" si="839"/>
        <v>0.10024871055683805</v>
      </c>
      <c r="JU182" s="19">
        <f t="shared" ca="1" si="840"/>
        <v>1.1942071089994368</v>
      </c>
      <c r="JV182" s="19">
        <f t="shared" ca="1" si="841"/>
        <v>3.7585647518637719</v>
      </c>
      <c r="JW182" s="19">
        <f t="shared" ca="1" si="842"/>
        <v>14.61443154483309</v>
      </c>
      <c r="JX182" s="19">
        <f t="shared" ca="1" si="843"/>
        <v>0</v>
      </c>
      <c r="JY182" s="19">
        <f t="shared" ca="1" si="844"/>
        <v>0</v>
      </c>
    </row>
    <row r="183" spans="1:285" ht="15" customHeight="1" x14ac:dyDescent="0.25">
      <c r="A183" s="5">
        <f>IF('Old Results'!E163='New Results'!E163,'New Results'!E163,"0")</f>
        <v>498589</v>
      </c>
      <c r="B183" s="5">
        <f t="shared" si="750"/>
        <v>0</v>
      </c>
      <c r="C183" s="27">
        <f t="shared" si="748"/>
        <v>162</v>
      </c>
      <c r="D183" s="41" t="str">
        <f>'Old Results'!C163</f>
        <v>0418406-OffLrg-TES-ChlrPriority</v>
      </c>
      <c r="E183" s="41" t="str">
        <f>'New Results'!C163</f>
        <v>0418406-OffLrg-TES-ChlrPriority</v>
      </c>
      <c r="F183" s="5">
        <f t="shared" ca="1" si="751"/>
        <v>0</v>
      </c>
      <c r="G183" s="5">
        <f t="shared" ca="1" si="752"/>
        <v>0</v>
      </c>
      <c r="H183" s="5">
        <f t="shared" ca="1" si="753"/>
        <v>0</v>
      </c>
      <c r="I183" s="5">
        <f t="shared" ca="1" si="754"/>
        <v>0</v>
      </c>
      <c r="J183" s="5">
        <f t="shared" ca="1" si="755"/>
        <v>0</v>
      </c>
      <c r="K183" s="5">
        <f t="shared" ca="1" si="756"/>
        <v>0</v>
      </c>
      <c r="L183" s="5">
        <f t="shared" ca="1" si="757"/>
        <v>0</v>
      </c>
      <c r="M183" s="5">
        <f t="shared" ca="1" si="758"/>
        <v>0</v>
      </c>
      <c r="N183" s="5">
        <f t="shared" ca="1" si="759"/>
        <v>0</v>
      </c>
      <c r="O183" s="5">
        <f t="shared" ca="1" si="760"/>
        <v>0</v>
      </c>
      <c r="P183" s="5">
        <f t="shared" ca="1" si="761"/>
        <v>0</v>
      </c>
      <c r="Q183" s="5">
        <f t="shared" ca="1" si="761"/>
        <v>0</v>
      </c>
      <c r="R183" s="5">
        <f t="shared" ca="1" si="762"/>
        <v>0</v>
      </c>
      <c r="S183" s="5">
        <f t="shared" ca="1" si="763"/>
        <v>0</v>
      </c>
      <c r="T183" s="5">
        <f t="shared" ca="1" si="764"/>
        <v>0</v>
      </c>
      <c r="U183" s="5">
        <f t="shared" ca="1" si="765"/>
        <v>0</v>
      </c>
      <c r="V183" s="5">
        <f t="shared" ca="1" si="766"/>
        <v>0</v>
      </c>
      <c r="W183" s="5">
        <f t="shared" ca="1" si="767"/>
        <v>0</v>
      </c>
      <c r="X183" s="5">
        <f t="shared" ca="1" si="768"/>
        <v>0</v>
      </c>
      <c r="Y183" s="5">
        <f t="shared" ca="1" si="769"/>
        <v>0</v>
      </c>
      <c r="Z183" s="5">
        <f t="shared" ca="1" si="770"/>
        <v>0</v>
      </c>
      <c r="AA183" s="5">
        <f t="shared" ca="1" si="771"/>
        <v>0</v>
      </c>
      <c r="AB183" s="5">
        <f t="shared" ca="1" si="772"/>
        <v>0</v>
      </c>
      <c r="AC183" s="5">
        <f t="shared" ca="1" si="772"/>
        <v>0</v>
      </c>
      <c r="AD183" s="37">
        <f t="shared" ca="1" si="773"/>
        <v>0</v>
      </c>
      <c r="AE183" s="37">
        <f t="shared" ca="1" si="774"/>
        <v>0</v>
      </c>
      <c r="AF183" s="37">
        <f t="shared" ca="1" si="775"/>
        <v>0</v>
      </c>
      <c r="AG183" s="37">
        <f t="shared" ca="1" si="776"/>
        <v>0</v>
      </c>
      <c r="AH183" s="37">
        <f t="shared" ca="1" si="777"/>
        <v>0</v>
      </c>
      <c r="AI183" s="37">
        <f t="shared" ca="1" si="778"/>
        <v>0</v>
      </c>
      <c r="AJ183" s="37">
        <f t="shared" ca="1" si="779"/>
        <v>0</v>
      </c>
      <c r="AK183" s="37">
        <f t="shared" ca="1" si="780"/>
        <v>0</v>
      </c>
      <c r="AL183" s="33">
        <f t="shared" ca="1" si="781"/>
        <v>29.127475335396486</v>
      </c>
      <c r="AM183" s="33">
        <f t="shared" ca="1" si="782"/>
        <v>29.127475335396486</v>
      </c>
      <c r="AN183" s="24">
        <f t="shared" ca="1" si="783"/>
        <v>0</v>
      </c>
      <c r="AO183" s="34">
        <f t="shared" ca="1" si="784"/>
        <v>97.600499999999997</v>
      </c>
      <c r="AP183" s="34">
        <f t="shared" ca="1" si="785"/>
        <v>97.600499999999997</v>
      </c>
      <c r="AQ183" s="45">
        <f t="shared" ca="1" si="786"/>
        <v>0</v>
      </c>
      <c r="AR183" s="34">
        <f t="shared" ca="1" si="629"/>
        <v>-3.9</v>
      </c>
      <c r="AS183" s="34">
        <f t="shared" ca="1" si="630"/>
        <v>-3.9</v>
      </c>
      <c r="AT183" s="47">
        <f t="shared" ca="1" si="787"/>
        <v>0</v>
      </c>
      <c r="AU183" s="5"/>
      <c r="AV183" s="5">
        <f t="shared" ca="1" si="845"/>
        <v>0</v>
      </c>
      <c r="AW183" s="5">
        <f t="shared" ca="1" si="846"/>
        <v>0</v>
      </c>
      <c r="AX183" s="5">
        <f t="shared" ca="1" si="847"/>
        <v>0</v>
      </c>
      <c r="AY183" s="5">
        <f t="shared" ca="1" si="848"/>
        <v>0</v>
      </c>
      <c r="AZ183" s="5">
        <f t="shared" ca="1" si="849"/>
        <v>0</v>
      </c>
      <c r="BA183" s="5">
        <f t="shared" ca="1" si="850"/>
        <v>0</v>
      </c>
      <c r="BB183" s="5">
        <f t="shared" ca="1" si="851"/>
        <v>0</v>
      </c>
      <c r="BC183" s="5">
        <f t="shared" ca="1" si="852"/>
        <v>0</v>
      </c>
      <c r="BD183" s="5">
        <f t="shared" ca="1" si="853"/>
        <v>0</v>
      </c>
      <c r="BE183" s="5">
        <f t="shared" ca="1" si="854"/>
        <v>0</v>
      </c>
      <c r="BF183" s="5">
        <f t="shared" ca="1" si="855"/>
        <v>0</v>
      </c>
      <c r="BG183" s="5">
        <f t="shared" ca="1" si="856"/>
        <v>0</v>
      </c>
      <c r="BH183" s="5">
        <f t="shared" ca="1" si="788"/>
        <v>0</v>
      </c>
      <c r="BI183" s="5">
        <f t="shared" ca="1" si="789"/>
        <v>0</v>
      </c>
      <c r="BJ183" s="5">
        <f t="shared" ca="1" si="790"/>
        <v>0</v>
      </c>
      <c r="BK183" s="5">
        <f t="shared" ca="1" si="791"/>
        <v>0</v>
      </c>
      <c r="BL183" s="5">
        <f t="shared" ca="1" si="792"/>
        <v>0</v>
      </c>
      <c r="BM183" s="5">
        <f t="shared" ca="1" si="793"/>
        <v>0</v>
      </c>
      <c r="BN183" s="5">
        <f t="shared" ca="1" si="794"/>
        <v>0</v>
      </c>
      <c r="BO183" s="5">
        <f t="shared" ca="1" si="795"/>
        <v>0</v>
      </c>
      <c r="BP183" s="5">
        <f t="shared" ca="1" si="796"/>
        <v>0</v>
      </c>
      <c r="BQ183" s="5">
        <f t="shared" ca="1" si="797"/>
        <v>0</v>
      </c>
      <c r="BR183" s="5">
        <f t="shared" ca="1" si="798"/>
        <v>0</v>
      </c>
      <c r="BS183" s="5">
        <f t="shared" ca="1" si="798"/>
        <v>0</v>
      </c>
      <c r="BT183" s="37">
        <f t="shared" ca="1" si="799"/>
        <v>0</v>
      </c>
      <c r="BU183" s="37">
        <f t="shared" ca="1" si="800"/>
        <v>0</v>
      </c>
      <c r="BV183" s="37">
        <f t="shared" ca="1" si="801"/>
        <v>0</v>
      </c>
      <c r="BW183" s="37">
        <f t="shared" ca="1" si="802"/>
        <v>0</v>
      </c>
      <c r="BX183" s="37">
        <f t="shared" ca="1" si="803"/>
        <v>0</v>
      </c>
      <c r="BY183" s="37">
        <f t="shared" ca="1" si="804"/>
        <v>0</v>
      </c>
      <c r="BZ183" s="37">
        <f t="shared" ca="1" si="805"/>
        <v>0</v>
      </c>
      <c r="CA183" s="19">
        <f t="shared" ca="1" si="806"/>
        <v>0</v>
      </c>
      <c r="CB183" s="33">
        <f t="shared" ca="1" si="857"/>
        <v>28.357331990878258</v>
      </c>
      <c r="CC183" s="33">
        <f t="shared" ca="1" si="858"/>
        <v>28.357331990878258</v>
      </c>
      <c r="CD183" s="24">
        <f t="shared" ca="1" si="807"/>
        <v>0</v>
      </c>
      <c r="CE183" s="34">
        <f t="shared" ca="1" si="808"/>
        <v>93.734099999999998</v>
      </c>
      <c r="CF183" s="34">
        <f t="shared" ca="1" si="809"/>
        <v>93.734099999999998</v>
      </c>
      <c r="CG183" s="45">
        <f t="shared" ca="1" si="810"/>
        <v>0</v>
      </c>
      <c r="CH183" s="5"/>
      <c r="CJ183" s="5">
        <f t="shared" ca="1" si="874"/>
        <v>316</v>
      </c>
      <c r="CK183" s="5">
        <f t="shared" ca="1" si="875"/>
        <v>322</v>
      </c>
      <c r="CL183" s="63">
        <f t="shared" ca="1" si="811"/>
        <v>-1.8987341772152E-2</v>
      </c>
      <c r="CO183" s="5">
        <f t="shared" ca="1" si="888"/>
        <v>3562400</v>
      </c>
      <c r="CP183" s="5">
        <f t="shared" ca="1" si="888"/>
        <v>117.821</v>
      </c>
      <c r="CQ183" s="5">
        <f t="shared" ca="1" si="888"/>
        <v>345782</v>
      </c>
      <c r="CR183" s="5">
        <f t="shared" ca="1" si="888"/>
        <v>241781</v>
      </c>
      <c r="CS183" s="5">
        <f t="shared" ca="1" si="888"/>
        <v>1856.27</v>
      </c>
      <c r="CT183" s="5">
        <f t="shared" ca="1" si="888"/>
        <v>254454</v>
      </c>
      <c r="CU183" s="5">
        <f t="shared" ca="1" si="888"/>
        <v>0</v>
      </c>
      <c r="CV183" s="5">
        <f t="shared" ca="1" si="888"/>
        <v>582833</v>
      </c>
      <c r="CW183" s="5">
        <f t="shared" ca="1" si="888"/>
        <v>2135580</v>
      </c>
      <c r="CX183" s="5">
        <f t="shared" ca="1" si="888"/>
        <v>0</v>
      </c>
      <c r="CY183" s="5">
        <f t="shared" ca="1" si="888"/>
        <v>0</v>
      </c>
      <c r="CZ183" s="5">
        <f t="shared" ca="1" si="888"/>
        <v>0</v>
      </c>
      <c r="DA183" s="5"/>
      <c r="DB183" s="5">
        <f t="shared" ca="1" si="889"/>
        <v>23677.3</v>
      </c>
      <c r="DC183" s="5">
        <f t="shared" ca="1" si="889"/>
        <v>18108.3</v>
      </c>
      <c r="DD183" s="5">
        <f t="shared" ca="1" si="889"/>
        <v>0</v>
      </c>
      <c r="DE183" s="5">
        <f t="shared" ca="1" si="889"/>
        <v>0</v>
      </c>
      <c r="DF183" s="5">
        <f t="shared" ca="1" si="889"/>
        <v>0</v>
      </c>
      <c r="DG183" s="5">
        <f t="shared" ca="1" si="889"/>
        <v>0</v>
      </c>
      <c r="DH183" s="5">
        <f t="shared" ca="1" si="889"/>
        <v>5568.98</v>
      </c>
      <c r="DI183" s="5">
        <f t="shared" ca="1" si="889"/>
        <v>0</v>
      </c>
      <c r="DJ183" s="5">
        <f t="shared" ca="1" si="889"/>
        <v>0</v>
      </c>
      <c r="DK183" s="5">
        <f t="shared" ca="1" si="889"/>
        <v>0</v>
      </c>
      <c r="DL183" s="5">
        <f t="shared" ca="1" si="889"/>
        <v>0</v>
      </c>
      <c r="DM183" s="5">
        <f t="shared" ca="1" si="889"/>
        <v>0</v>
      </c>
      <c r="DN183" s="5"/>
      <c r="DO183" s="5">
        <f t="shared" ca="1" si="894"/>
        <v>97.600499999999997</v>
      </c>
      <c r="DP183" s="5">
        <f t="shared" ca="1" si="894"/>
        <v>6.9874599999999996</v>
      </c>
      <c r="DQ183" s="5">
        <f t="shared" ca="1" si="894"/>
        <v>25.059799999999999</v>
      </c>
      <c r="DR183" s="5">
        <f t="shared" ca="1" si="894"/>
        <v>14.1214</v>
      </c>
      <c r="DS183" s="5">
        <f t="shared" ca="1" si="894"/>
        <v>0.18784100000000001</v>
      </c>
      <c r="DT183" s="5">
        <f t="shared" ca="1" si="894"/>
        <v>14.9613</v>
      </c>
      <c r="DU183" s="5">
        <f t="shared" ca="1" si="894"/>
        <v>2.0149499999999998</v>
      </c>
      <c r="DV183" s="5">
        <f t="shared" ca="1" si="894"/>
        <v>34.267699999999998</v>
      </c>
      <c r="DW183" s="5"/>
      <c r="DX183" s="19">
        <f t="shared" ca="1" si="812"/>
        <v>29.127475335396486</v>
      </c>
      <c r="DY183" s="19">
        <f t="shared" ca="1" si="813"/>
        <v>3.6327155337402148</v>
      </c>
      <c r="DZ183" s="19">
        <f t="shared" ca="1" si="814"/>
        <v>2.3662940498085594</v>
      </c>
      <c r="EA183" s="19">
        <f t="shared" ca="1" si="815"/>
        <v>1.6545827765955528</v>
      </c>
      <c r="EB183" s="19">
        <f t="shared" ca="1" si="816"/>
        <v>1.2703034443198707E-2</v>
      </c>
      <c r="EC183" s="19">
        <f t="shared" ca="1" si="817"/>
        <v>1.741308067366107</v>
      </c>
      <c r="ED183" s="19">
        <f t="shared" ca="1" si="818"/>
        <v>1.116948027333134</v>
      </c>
      <c r="EE183" s="19">
        <f t="shared" ca="1" si="819"/>
        <v>3.9885079614672607</v>
      </c>
      <c r="EF183" s="19">
        <f t="shared" ca="1" si="820"/>
        <v>14.614439869311196</v>
      </c>
      <c r="EG183" s="19">
        <f t="shared" ca="1" si="821"/>
        <v>0</v>
      </c>
      <c r="EH183" s="19">
        <f t="shared" ca="1" si="822"/>
        <v>0</v>
      </c>
      <c r="EI183" s="5"/>
      <c r="EJ183" s="5"/>
      <c r="EK183" s="5"/>
      <c r="EL183" s="5">
        <f t="shared" ca="1" si="884"/>
        <v>3562400</v>
      </c>
      <c r="EM183" s="5">
        <f t="shared" ca="1" si="884"/>
        <v>117.821</v>
      </c>
      <c r="EN183" s="5">
        <f t="shared" ca="1" si="884"/>
        <v>345782</v>
      </c>
      <c r="EO183" s="5">
        <f t="shared" ca="1" si="884"/>
        <v>241781</v>
      </c>
      <c r="EP183" s="5">
        <f t="shared" ca="1" si="884"/>
        <v>1856.27</v>
      </c>
      <c r="EQ183" s="5">
        <f t="shared" ca="1" si="884"/>
        <v>254454</v>
      </c>
      <c r="ER183" s="5">
        <f t="shared" ca="1" si="884"/>
        <v>0</v>
      </c>
      <c r="ES183" s="5">
        <f t="shared" ca="1" si="884"/>
        <v>582833</v>
      </c>
      <c r="ET183" s="5">
        <f t="shared" ca="1" si="884"/>
        <v>2135580</v>
      </c>
      <c r="EU183" s="5">
        <f t="shared" ca="1" si="884"/>
        <v>0</v>
      </c>
      <c r="EV183" s="5">
        <f t="shared" ca="1" si="884"/>
        <v>0</v>
      </c>
      <c r="EW183" s="5">
        <f t="shared" ca="1" si="884"/>
        <v>0</v>
      </c>
      <c r="EX183" s="5"/>
      <c r="EY183" s="5">
        <f t="shared" ca="1" si="885"/>
        <v>23677.3</v>
      </c>
      <c r="EZ183" s="5">
        <f t="shared" ca="1" si="885"/>
        <v>18108.3</v>
      </c>
      <c r="FA183" s="5">
        <f t="shared" ca="1" si="885"/>
        <v>0</v>
      </c>
      <c r="FB183" s="5">
        <f t="shared" ca="1" si="885"/>
        <v>0</v>
      </c>
      <c r="FC183" s="5">
        <f t="shared" ca="1" si="885"/>
        <v>0</v>
      </c>
      <c r="FD183" s="5">
        <f t="shared" ca="1" si="885"/>
        <v>0</v>
      </c>
      <c r="FE183" s="5">
        <f t="shared" ca="1" si="885"/>
        <v>5568.98</v>
      </c>
      <c r="FF183" s="5">
        <f t="shared" ca="1" si="885"/>
        <v>0</v>
      </c>
      <c r="FG183" s="5">
        <f t="shared" ca="1" si="885"/>
        <v>0</v>
      </c>
      <c r="FH183" s="5">
        <f t="shared" ca="1" si="885"/>
        <v>0</v>
      </c>
      <c r="FI183" s="5">
        <f t="shared" ca="1" si="885"/>
        <v>0</v>
      </c>
      <c r="FJ183" s="5">
        <f t="shared" ca="1" si="885"/>
        <v>0</v>
      </c>
      <c r="FK183" s="5"/>
      <c r="FL183" s="5">
        <f t="shared" ca="1" si="890"/>
        <v>97.600499999999997</v>
      </c>
      <c r="FM183" s="5">
        <f t="shared" ca="1" si="890"/>
        <v>6.9874599999999996</v>
      </c>
      <c r="FN183" s="5">
        <f t="shared" ca="1" si="890"/>
        <v>25.059799999999999</v>
      </c>
      <c r="FO183" s="5">
        <f t="shared" ca="1" si="890"/>
        <v>14.1214</v>
      </c>
      <c r="FP183" s="5">
        <f t="shared" ca="1" si="890"/>
        <v>0.18784100000000001</v>
      </c>
      <c r="FQ183" s="5">
        <f t="shared" ca="1" si="890"/>
        <v>14.9613</v>
      </c>
      <c r="FR183" s="5">
        <f t="shared" ca="1" si="890"/>
        <v>2.0149499999999998</v>
      </c>
      <c r="FS183" s="5">
        <f t="shared" ca="1" si="890"/>
        <v>34.267699999999998</v>
      </c>
      <c r="FT183" s="5"/>
      <c r="FU183" s="19">
        <f t="shared" ca="1" si="823"/>
        <v>29.127475335396486</v>
      </c>
      <c r="FV183" s="19">
        <f t="shared" ca="1" si="824"/>
        <v>3.6327155337402148</v>
      </c>
      <c r="FW183" s="19">
        <f t="shared" ca="1" si="825"/>
        <v>2.3662940498085594</v>
      </c>
      <c r="FX183" s="19">
        <f t="shared" ca="1" si="826"/>
        <v>1.6545827765955528</v>
      </c>
      <c r="FY183" s="19">
        <f t="shared" ca="1" si="827"/>
        <v>1.2703034443198707E-2</v>
      </c>
      <c r="FZ183" s="19">
        <f t="shared" ca="1" si="828"/>
        <v>1.741308067366107</v>
      </c>
      <c r="GA183" s="19">
        <f t="shared" ca="1" si="829"/>
        <v>1.116948027333134</v>
      </c>
      <c r="GB183" s="19">
        <f t="shared" ca="1" si="830"/>
        <v>3.9885079614672607</v>
      </c>
      <c r="GC183" s="19">
        <f t="shared" ca="1" si="831"/>
        <v>14.614439869311196</v>
      </c>
      <c r="GD183" s="19">
        <f t="shared" ca="1" si="832"/>
        <v>0</v>
      </c>
      <c r="GE183" s="19">
        <f t="shared" ca="1" si="833"/>
        <v>0</v>
      </c>
      <c r="GF183" s="5"/>
      <c r="GG183" s="5"/>
      <c r="GH183" s="5"/>
      <c r="GI183" s="5">
        <f t="shared" ca="1" si="891"/>
        <v>3496150</v>
      </c>
      <c r="GJ183" s="5">
        <f t="shared" ca="1" si="891"/>
        <v>96.976600000000005</v>
      </c>
      <c r="GK183" s="5">
        <f t="shared" ca="1" si="891"/>
        <v>271016</v>
      </c>
      <c r="GL183" s="5">
        <f t="shared" ca="1" si="891"/>
        <v>369946</v>
      </c>
      <c r="GM183" s="5">
        <f t="shared" ca="1" si="891"/>
        <v>37582.400000000001</v>
      </c>
      <c r="GN183" s="5">
        <f t="shared" ca="1" si="891"/>
        <v>99090.2</v>
      </c>
      <c r="GO183" s="5">
        <f t="shared" ca="1" si="891"/>
        <v>0</v>
      </c>
      <c r="GP183" s="5">
        <f t="shared" ca="1" si="891"/>
        <v>582835</v>
      </c>
      <c r="GQ183" s="5">
        <f t="shared" ca="1" si="891"/>
        <v>2135580</v>
      </c>
      <c r="GR183" s="5">
        <f t="shared" ca="1" si="891"/>
        <v>0</v>
      </c>
      <c r="GS183" s="5">
        <f t="shared" ca="1" si="891"/>
        <v>0</v>
      </c>
      <c r="GT183" s="5">
        <f t="shared" ca="1" si="891"/>
        <v>0</v>
      </c>
      <c r="GU183" s="5"/>
      <c r="GV183" s="5">
        <f t="shared" ca="1" si="892"/>
        <v>22097.9</v>
      </c>
      <c r="GW183" s="5">
        <f t="shared" ca="1" si="892"/>
        <v>16530.5</v>
      </c>
      <c r="GX183" s="5">
        <f t="shared" ca="1" si="892"/>
        <v>0</v>
      </c>
      <c r="GY183" s="5">
        <f t="shared" ca="1" si="892"/>
        <v>0</v>
      </c>
      <c r="GZ183" s="5">
        <f t="shared" ca="1" si="892"/>
        <v>0</v>
      </c>
      <c r="HA183" s="5">
        <f t="shared" ca="1" si="892"/>
        <v>0</v>
      </c>
      <c r="HB183" s="5">
        <f t="shared" ca="1" si="892"/>
        <v>5567.39</v>
      </c>
      <c r="HC183" s="5">
        <f t="shared" ca="1" si="892"/>
        <v>0</v>
      </c>
      <c r="HD183" s="5">
        <f t="shared" ca="1" si="892"/>
        <v>0</v>
      </c>
      <c r="HE183" s="5">
        <f t="shared" ca="1" si="892"/>
        <v>0</v>
      </c>
      <c r="HF183" s="5">
        <f t="shared" ca="1" si="892"/>
        <v>0</v>
      </c>
      <c r="HG183" s="5">
        <f t="shared" ca="1" si="892"/>
        <v>0</v>
      </c>
      <c r="HH183" s="5"/>
      <c r="HI183" s="5">
        <f t="shared" ca="1" si="895"/>
        <v>93.734099999999998</v>
      </c>
      <c r="HJ183" s="5">
        <f t="shared" ca="1" si="895"/>
        <v>6.5027100000000004</v>
      </c>
      <c r="HK183" s="5">
        <f t="shared" ca="1" si="895"/>
        <v>20.3705</v>
      </c>
      <c r="HL183" s="5">
        <f t="shared" ca="1" si="895"/>
        <v>21.482399999999998</v>
      </c>
      <c r="HM183" s="5">
        <f t="shared" ca="1" si="895"/>
        <v>2.8985799999999999</v>
      </c>
      <c r="HN183" s="5">
        <f t="shared" ca="1" si="895"/>
        <v>6.1978099999999996</v>
      </c>
      <c r="HO183" s="5">
        <f t="shared" ca="1" si="895"/>
        <v>2.0143800000000001</v>
      </c>
      <c r="HP183" s="5">
        <f t="shared" ca="1" si="895"/>
        <v>34.267800000000001</v>
      </c>
      <c r="HQ183" s="5"/>
      <c r="HR183" s="19">
        <f t="shared" ca="1" si="861"/>
        <v>28.357331990878258</v>
      </c>
      <c r="HS183" s="19">
        <f t="shared" ca="1" si="862"/>
        <v>3.316119858559254</v>
      </c>
      <c r="HT183" s="19">
        <f t="shared" ca="1" si="863"/>
        <v>1.8546469978278701</v>
      </c>
      <c r="HU183" s="19">
        <f t="shared" ca="1" si="864"/>
        <v>2.5316558367713684</v>
      </c>
      <c r="HV183" s="19">
        <f t="shared" ca="1" si="865"/>
        <v>0.25718808236844376</v>
      </c>
      <c r="HW183" s="19">
        <f t="shared" ca="1" si="866"/>
        <v>0.67810513749801937</v>
      </c>
      <c r="HX183" s="19">
        <f t="shared" ca="1" si="867"/>
        <v>1.1166291273975157</v>
      </c>
      <c r="HY183" s="19">
        <f t="shared" ca="1" si="868"/>
        <v>3.9885216480909125</v>
      </c>
      <c r="HZ183" s="19">
        <f t="shared" ca="1" si="869"/>
        <v>14.614439869311196</v>
      </c>
      <c r="IA183" s="19">
        <f t="shared" ca="1" si="870"/>
        <v>0</v>
      </c>
      <c r="IB183" s="19">
        <f t="shared" ca="1" si="871"/>
        <v>0</v>
      </c>
      <c r="IC183" s="5"/>
      <c r="ID183" s="5"/>
      <c r="IE183" s="5"/>
      <c r="IF183" s="5">
        <f t="shared" ca="1" si="886"/>
        <v>3496150</v>
      </c>
      <c r="IG183" s="5">
        <f t="shared" ca="1" si="886"/>
        <v>96.976600000000005</v>
      </c>
      <c r="IH183" s="5">
        <f t="shared" ca="1" si="886"/>
        <v>271016</v>
      </c>
      <c r="II183" s="5">
        <f t="shared" ca="1" si="886"/>
        <v>369946</v>
      </c>
      <c r="IJ183" s="5">
        <f t="shared" ca="1" si="886"/>
        <v>37582.400000000001</v>
      </c>
      <c r="IK183" s="5">
        <f t="shared" ca="1" si="886"/>
        <v>99090.2</v>
      </c>
      <c r="IL183" s="5">
        <f t="shared" ca="1" si="886"/>
        <v>0</v>
      </c>
      <c r="IM183" s="5">
        <f t="shared" ca="1" si="886"/>
        <v>582835</v>
      </c>
      <c r="IN183" s="5">
        <f t="shared" ca="1" si="886"/>
        <v>2135580</v>
      </c>
      <c r="IO183" s="5">
        <f t="shared" ca="1" si="886"/>
        <v>0</v>
      </c>
      <c r="IP183" s="5">
        <f t="shared" ca="1" si="886"/>
        <v>0</v>
      </c>
      <c r="IQ183" s="5">
        <f t="shared" ca="1" si="886"/>
        <v>0</v>
      </c>
      <c r="IR183" s="5"/>
      <c r="IS183" s="5">
        <f t="shared" ca="1" si="887"/>
        <v>22097.9</v>
      </c>
      <c r="IT183" s="5">
        <f t="shared" ca="1" si="887"/>
        <v>16530.5</v>
      </c>
      <c r="IU183" s="5">
        <f t="shared" ca="1" si="887"/>
        <v>0</v>
      </c>
      <c r="IV183" s="5">
        <f t="shared" ca="1" si="887"/>
        <v>0</v>
      </c>
      <c r="IW183" s="5">
        <f t="shared" ca="1" si="887"/>
        <v>0</v>
      </c>
      <c r="IX183" s="5">
        <f t="shared" ca="1" si="887"/>
        <v>0</v>
      </c>
      <c r="IY183" s="5">
        <f t="shared" ca="1" si="887"/>
        <v>5567.39</v>
      </c>
      <c r="IZ183" s="5">
        <f t="shared" ca="1" si="887"/>
        <v>0</v>
      </c>
      <c r="JA183" s="5">
        <f t="shared" ca="1" si="887"/>
        <v>0</v>
      </c>
      <c r="JB183" s="5">
        <f t="shared" ca="1" si="887"/>
        <v>0</v>
      </c>
      <c r="JC183" s="5">
        <f t="shared" ca="1" si="887"/>
        <v>0</v>
      </c>
      <c r="JD183" s="5">
        <f t="shared" ca="1" si="887"/>
        <v>0</v>
      </c>
      <c r="JE183" s="5"/>
      <c r="JF183" s="5">
        <f t="shared" ca="1" si="893"/>
        <v>93.734099999999998</v>
      </c>
      <c r="JG183" s="5">
        <f t="shared" ca="1" si="893"/>
        <v>6.5027100000000004</v>
      </c>
      <c r="JH183" s="5">
        <f t="shared" ca="1" si="893"/>
        <v>20.3705</v>
      </c>
      <c r="JI183" s="5">
        <f t="shared" ca="1" si="893"/>
        <v>21.482399999999998</v>
      </c>
      <c r="JJ183" s="5">
        <f t="shared" ca="1" si="893"/>
        <v>2.8985799999999999</v>
      </c>
      <c r="JK183" s="5">
        <f t="shared" ca="1" si="893"/>
        <v>6.1978099999999996</v>
      </c>
      <c r="JL183" s="5">
        <f t="shared" ca="1" si="893"/>
        <v>2.0143800000000001</v>
      </c>
      <c r="JM183" s="5">
        <f t="shared" ca="1" si="893"/>
        <v>34.267800000000001</v>
      </c>
      <c r="JN183" s="5"/>
      <c r="JO183" s="19">
        <f t="shared" ca="1" si="834"/>
        <v>28.357331990878258</v>
      </c>
      <c r="JP183" s="19">
        <f t="shared" ca="1" si="835"/>
        <v>3.316119858559254</v>
      </c>
      <c r="JQ183" s="19">
        <f t="shared" ca="1" si="836"/>
        <v>1.8546469978278701</v>
      </c>
      <c r="JR183" s="19">
        <f t="shared" ca="1" si="837"/>
        <v>2.5316558367713684</v>
      </c>
      <c r="JS183" s="19">
        <f t="shared" ca="1" si="838"/>
        <v>0.25718808236844376</v>
      </c>
      <c r="JT183" s="19">
        <f t="shared" ca="1" si="839"/>
        <v>0.67810513749801937</v>
      </c>
      <c r="JU183" s="19">
        <f t="shared" ca="1" si="840"/>
        <v>1.1166291273975157</v>
      </c>
      <c r="JV183" s="19">
        <f t="shared" ca="1" si="841"/>
        <v>3.9885216480909125</v>
      </c>
      <c r="JW183" s="19">
        <f t="shared" ca="1" si="842"/>
        <v>14.614439869311196</v>
      </c>
      <c r="JX183" s="19">
        <f t="shared" ca="1" si="843"/>
        <v>0</v>
      </c>
      <c r="JY183" s="19">
        <f t="shared" ca="1" si="844"/>
        <v>0</v>
      </c>
    </row>
    <row r="184" spans="1:285" ht="15" customHeight="1" x14ac:dyDescent="0.25">
      <c r="A184" s="5">
        <f>IF('Old Results'!E164='New Results'!E164,'New Results'!E164,"0")</f>
        <v>498589</v>
      </c>
      <c r="B184" s="5">
        <f t="shared" si="750"/>
        <v>0</v>
      </c>
      <c r="C184" s="27">
        <f t="shared" si="748"/>
        <v>163</v>
      </c>
      <c r="D184" s="41" t="str">
        <f>'Old Results'!C164</f>
        <v>0418506-OffLrg-TES-StoPriority</v>
      </c>
      <c r="E184" s="41" t="str">
        <f>'New Results'!C164</f>
        <v>0418506-OffLrg-TES-StoPriority</v>
      </c>
      <c r="F184" s="5">
        <f t="shared" ca="1" si="751"/>
        <v>0</v>
      </c>
      <c r="G184" s="5">
        <f t="shared" ca="1" si="752"/>
        <v>0</v>
      </c>
      <c r="H184" s="5">
        <f t="shared" ca="1" si="753"/>
        <v>0</v>
      </c>
      <c r="I184" s="5">
        <f t="shared" ca="1" si="754"/>
        <v>0</v>
      </c>
      <c r="J184" s="5">
        <f t="shared" ca="1" si="755"/>
        <v>0</v>
      </c>
      <c r="K184" s="5">
        <f t="shared" ca="1" si="756"/>
        <v>0</v>
      </c>
      <c r="L184" s="5">
        <f t="shared" ca="1" si="757"/>
        <v>0</v>
      </c>
      <c r="M184" s="5">
        <f t="shared" ca="1" si="758"/>
        <v>0</v>
      </c>
      <c r="N184" s="5">
        <f t="shared" ca="1" si="759"/>
        <v>0</v>
      </c>
      <c r="O184" s="5">
        <f t="shared" ca="1" si="760"/>
        <v>0</v>
      </c>
      <c r="P184" s="5">
        <f t="shared" ca="1" si="761"/>
        <v>0</v>
      </c>
      <c r="Q184" s="5">
        <f t="shared" ca="1" si="761"/>
        <v>0</v>
      </c>
      <c r="R184" s="5">
        <f t="shared" ca="1" si="762"/>
        <v>0</v>
      </c>
      <c r="S184" s="5">
        <f t="shared" ca="1" si="763"/>
        <v>0</v>
      </c>
      <c r="T184" s="5">
        <f t="shared" ca="1" si="764"/>
        <v>0</v>
      </c>
      <c r="U184" s="5">
        <f t="shared" ca="1" si="765"/>
        <v>0</v>
      </c>
      <c r="V184" s="5">
        <f t="shared" ca="1" si="766"/>
        <v>0</v>
      </c>
      <c r="W184" s="5">
        <f t="shared" ca="1" si="767"/>
        <v>0</v>
      </c>
      <c r="X184" s="5">
        <f t="shared" ca="1" si="768"/>
        <v>0</v>
      </c>
      <c r="Y184" s="5">
        <f t="shared" ca="1" si="769"/>
        <v>0</v>
      </c>
      <c r="Z184" s="5">
        <f t="shared" ca="1" si="770"/>
        <v>0</v>
      </c>
      <c r="AA184" s="5">
        <f t="shared" ca="1" si="771"/>
        <v>0</v>
      </c>
      <c r="AB184" s="5">
        <f t="shared" ca="1" si="772"/>
        <v>0</v>
      </c>
      <c r="AC184" s="5">
        <f t="shared" ca="1" si="772"/>
        <v>0</v>
      </c>
      <c r="AD184" s="37">
        <f t="shared" ca="1" si="773"/>
        <v>0</v>
      </c>
      <c r="AE184" s="37">
        <f t="shared" ca="1" si="774"/>
        <v>0</v>
      </c>
      <c r="AF184" s="37">
        <f t="shared" ca="1" si="775"/>
        <v>0</v>
      </c>
      <c r="AG184" s="37">
        <f t="shared" ca="1" si="776"/>
        <v>0</v>
      </c>
      <c r="AH184" s="37">
        <f t="shared" ca="1" si="777"/>
        <v>0</v>
      </c>
      <c r="AI184" s="37">
        <f t="shared" ca="1" si="778"/>
        <v>0</v>
      </c>
      <c r="AJ184" s="37">
        <f t="shared" ca="1" si="779"/>
        <v>0</v>
      </c>
      <c r="AK184" s="37">
        <f t="shared" ca="1" si="780"/>
        <v>0</v>
      </c>
      <c r="AL184" s="33">
        <f t="shared" ca="1" si="781"/>
        <v>29.305259361919333</v>
      </c>
      <c r="AM184" s="33">
        <f t="shared" ca="1" si="782"/>
        <v>29.305259361919333</v>
      </c>
      <c r="AN184" s="24">
        <f t="shared" ca="1" si="783"/>
        <v>0</v>
      </c>
      <c r="AO184" s="34">
        <f t="shared" ca="1" si="784"/>
        <v>94.761200000000002</v>
      </c>
      <c r="AP184" s="34">
        <f t="shared" ca="1" si="785"/>
        <v>94.761200000000002</v>
      </c>
      <c r="AQ184" s="45">
        <f t="shared" ca="1" si="786"/>
        <v>0</v>
      </c>
      <c r="AR184" s="34">
        <f t="shared" ca="1" si="629"/>
        <v>-1</v>
      </c>
      <c r="AS184" s="34">
        <f t="shared" ca="1" si="630"/>
        <v>-1</v>
      </c>
      <c r="AT184" s="47">
        <f t="shared" ca="1" si="787"/>
        <v>0</v>
      </c>
      <c r="AU184" s="5"/>
      <c r="AV184" s="5">
        <f t="shared" ca="1" si="845"/>
        <v>0</v>
      </c>
      <c r="AW184" s="5">
        <f t="shared" ca="1" si="846"/>
        <v>0</v>
      </c>
      <c r="AX184" s="5">
        <f t="shared" ca="1" si="847"/>
        <v>0</v>
      </c>
      <c r="AY184" s="5">
        <f t="shared" ca="1" si="848"/>
        <v>0</v>
      </c>
      <c r="AZ184" s="5">
        <f t="shared" ca="1" si="849"/>
        <v>0</v>
      </c>
      <c r="BA184" s="5">
        <f t="shared" ca="1" si="850"/>
        <v>0</v>
      </c>
      <c r="BB184" s="5">
        <f t="shared" ca="1" si="851"/>
        <v>0</v>
      </c>
      <c r="BC184" s="5">
        <f t="shared" ca="1" si="852"/>
        <v>0</v>
      </c>
      <c r="BD184" s="5">
        <f t="shared" ca="1" si="853"/>
        <v>0</v>
      </c>
      <c r="BE184" s="5">
        <f t="shared" ca="1" si="854"/>
        <v>0</v>
      </c>
      <c r="BF184" s="5">
        <f t="shared" ca="1" si="855"/>
        <v>0</v>
      </c>
      <c r="BG184" s="5">
        <f t="shared" ca="1" si="856"/>
        <v>0</v>
      </c>
      <c r="BH184" s="5">
        <f t="shared" ca="1" si="788"/>
        <v>0</v>
      </c>
      <c r="BI184" s="5">
        <f t="shared" ca="1" si="789"/>
        <v>0</v>
      </c>
      <c r="BJ184" s="5">
        <f t="shared" ca="1" si="790"/>
        <v>0</v>
      </c>
      <c r="BK184" s="5">
        <f t="shared" ca="1" si="791"/>
        <v>0</v>
      </c>
      <c r="BL184" s="5">
        <f t="shared" ca="1" si="792"/>
        <v>0</v>
      </c>
      <c r="BM184" s="5">
        <f t="shared" ca="1" si="793"/>
        <v>0</v>
      </c>
      <c r="BN184" s="5">
        <f t="shared" ca="1" si="794"/>
        <v>0</v>
      </c>
      <c r="BO184" s="5">
        <f t="shared" ca="1" si="795"/>
        <v>0</v>
      </c>
      <c r="BP184" s="5">
        <f t="shared" ca="1" si="796"/>
        <v>0</v>
      </c>
      <c r="BQ184" s="5">
        <f t="shared" ca="1" si="797"/>
        <v>0</v>
      </c>
      <c r="BR184" s="5">
        <f t="shared" ca="1" si="798"/>
        <v>0</v>
      </c>
      <c r="BS184" s="5">
        <f t="shared" ca="1" si="798"/>
        <v>0</v>
      </c>
      <c r="BT184" s="37">
        <f t="shared" ca="1" si="799"/>
        <v>0</v>
      </c>
      <c r="BU184" s="37">
        <f t="shared" ca="1" si="800"/>
        <v>0</v>
      </c>
      <c r="BV184" s="37">
        <f t="shared" ca="1" si="801"/>
        <v>0</v>
      </c>
      <c r="BW184" s="37">
        <f t="shared" ca="1" si="802"/>
        <v>0</v>
      </c>
      <c r="BX184" s="37">
        <f t="shared" ca="1" si="803"/>
        <v>0</v>
      </c>
      <c r="BY184" s="37">
        <f t="shared" ca="1" si="804"/>
        <v>0</v>
      </c>
      <c r="BZ184" s="37">
        <f t="shared" ca="1" si="805"/>
        <v>0</v>
      </c>
      <c r="CA184" s="19">
        <f t="shared" ca="1" si="806"/>
        <v>0</v>
      </c>
      <c r="CB184" s="33">
        <f t="shared" ca="1" si="857"/>
        <v>28.357331990878258</v>
      </c>
      <c r="CC184" s="33">
        <f t="shared" ca="1" si="858"/>
        <v>28.357331990878258</v>
      </c>
      <c r="CD184" s="24">
        <f t="shared" ca="1" si="807"/>
        <v>0</v>
      </c>
      <c r="CE184" s="34">
        <f t="shared" ca="1" si="808"/>
        <v>93.734099999999998</v>
      </c>
      <c r="CF184" s="34">
        <f t="shared" ca="1" si="809"/>
        <v>93.734099999999998</v>
      </c>
      <c r="CG184" s="45">
        <f t="shared" ca="1" si="810"/>
        <v>0</v>
      </c>
      <c r="CH184" s="5"/>
      <c r="CJ184" s="5">
        <f t="shared" ca="1" si="874"/>
        <v>307</v>
      </c>
      <c r="CK184" s="5">
        <f t="shared" ca="1" si="875"/>
        <v>317</v>
      </c>
      <c r="CL184" s="63">
        <f t="shared" ca="1" si="811"/>
        <v>-3.2573289902280145E-2</v>
      </c>
      <c r="CO184" s="5">
        <f t="shared" ca="1" si="888"/>
        <v>3577330</v>
      </c>
      <c r="CP184" s="5">
        <f t="shared" ca="1" si="888"/>
        <v>120.274</v>
      </c>
      <c r="CQ184" s="5">
        <f t="shared" ca="1" si="888"/>
        <v>367287</v>
      </c>
      <c r="CR184" s="5">
        <f t="shared" ca="1" si="888"/>
        <v>240706</v>
      </c>
      <c r="CS184" s="5">
        <f t="shared" ca="1" si="888"/>
        <v>2082.38</v>
      </c>
      <c r="CT184" s="5">
        <f t="shared" ca="1" si="888"/>
        <v>248724</v>
      </c>
      <c r="CU184" s="5">
        <f t="shared" ca="1" si="888"/>
        <v>0</v>
      </c>
      <c r="CV184" s="5">
        <f t="shared" ca="1" si="888"/>
        <v>582833</v>
      </c>
      <c r="CW184" s="5">
        <f t="shared" ca="1" si="888"/>
        <v>2135580</v>
      </c>
      <c r="CX184" s="5">
        <f t="shared" ca="1" si="888"/>
        <v>0</v>
      </c>
      <c r="CY184" s="5">
        <f t="shared" ca="1" si="888"/>
        <v>0</v>
      </c>
      <c r="CZ184" s="5">
        <f t="shared" ca="1" si="888"/>
        <v>0</v>
      </c>
      <c r="DA184" s="5"/>
      <c r="DB184" s="5">
        <f t="shared" ca="1" si="889"/>
        <v>24054.3</v>
      </c>
      <c r="DC184" s="5">
        <f t="shared" ca="1" si="889"/>
        <v>18485.3</v>
      </c>
      <c r="DD184" s="5">
        <f t="shared" ca="1" si="889"/>
        <v>0</v>
      </c>
      <c r="DE184" s="5">
        <f t="shared" ca="1" si="889"/>
        <v>0</v>
      </c>
      <c r="DF184" s="5">
        <f t="shared" ca="1" si="889"/>
        <v>0</v>
      </c>
      <c r="DG184" s="5">
        <f t="shared" ca="1" si="889"/>
        <v>0</v>
      </c>
      <c r="DH184" s="5">
        <f t="shared" ca="1" si="889"/>
        <v>5568.98</v>
      </c>
      <c r="DI184" s="5">
        <f t="shared" ca="1" si="889"/>
        <v>0</v>
      </c>
      <c r="DJ184" s="5">
        <f t="shared" ca="1" si="889"/>
        <v>0</v>
      </c>
      <c r="DK184" s="5">
        <f t="shared" ca="1" si="889"/>
        <v>0</v>
      </c>
      <c r="DL184" s="5">
        <f t="shared" ca="1" si="889"/>
        <v>0</v>
      </c>
      <c r="DM184" s="5">
        <f t="shared" ca="1" si="889"/>
        <v>0</v>
      </c>
      <c r="DN184" s="5"/>
      <c r="DO184" s="5">
        <f t="shared" ca="1" si="894"/>
        <v>94.761200000000002</v>
      </c>
      <c r="DP184" s="5">
        <f t="shared" ca="1" si="894"/>
        <v>7.1276900000000003</v>
      </c>
      <c r="DQ184" s="5">
        <f t="shared" ca="1" si="894"/>
        <v>23.050899999999999</v>
      </c>
      <c r="DR184" s="5">
        <f t="shared" ca="1" si="894"/>
        <v>14.053699999999999</v>
      </c>
      <c r="DS184" s="5">
        <f t="shared" ca="1" si="894"/>
        <v>0.151944</v>
      </c>
      <c r="DT184" s="5">
        <f t="shared" ca="1" si="894"/>
        <v>14.0943</v>
      </c>
      <c r="DU184" s="5">
        <f t="shared" ca="1" si="894"/>
        <v>2.0149499999999998</v>
      </c>
      <c r="DV184" s="5">
        <f t="shared" ca="1" si="894"/>
        <v>34.267699999999998</v>
      </c>
      <c r="DW184" s="5"/>
      <c r="DX184" s="19">
        <f t="shared" ca="1" si="812"/>
        <v>29.305259361919333</v>
      </c>
      <c r="DY184" s="19">
        <f t="shared" ca="1" si="813"/>
        <v>3.7083457013451961</v>
      </c>
      <c r="DZ184" s="19">
        <f t="shared" ca="1" si="814"/>
        <v>2.5134594706261066</v>
      </c>
      <c r="EA184" s="19">
        <f t="shared" ca="1" si="815"/>
        <v>1.6472262163826317</v>
      </c>
      <c r="EB184" s="19">
        <f t="shared" ca="1" si="816"/>
        <v>1.4250375680169439E-2</v>
      </c>
      <c r="EC184" s="19">
        <f t="shared" ca="1" si="817"/>
        <v>1.7020958906032824</v>
      </c>
      <c r="ED184" s="19">
        <f t="shared" ca="1" si="818"/>
        <v>1.116948027333134</v>
      </c>
      <c r="EE184" s="19">
        <f t="shared" ca="1" si="819"/>
        <v>3.9885079614672607</v>
      </c>
      <c r="EF184" s="19">
        <f t="shared" ca="1" si="820"/>
        <v>14.614439869311196</v>
      </c>
      <c r="EG184" s="19">
        <f t="shared" ca="1" si="821"/>
        <v>0</v>
      </c>
      <c r="EH184" s="19">
        <f t="shared" ca="1" si="822"/>
        <v>0</v>
      </c>
      <c r="EI184" s="5"/>
      <c r="EJ184" s="5"/>
      <c r="EK184" s="5"/>
      <c r="EL184" s="5">
        <f t="shared" ca="1" si="884"/>
        <v>3577330</v>
      </c>
      <c r="EM184" s="5">
        <f t="shared" ca="1" si="884"/>
        <v>120.274</v>
      </c>
      <c r="EN184" s="5">
        <f t="shared" ca="1" si="884"/>
        <v>367287</v>
      </c>
      <c r="EO184" s="5">
        <f t="shared" ca="1" si="884"/>
        <v>240706</v>
      </c>
      <c r="EP184" s="5">
        <f t="shared" ca="1" si="884"/>
        <v>2082.38</v>
      </c>
      <c r="EQ184" s="5">
        <f t="shared" ca="1" si="884"/>
        <v>248724</v>
      </c>
      <c r="ER184" s="5">
        <f t="shared" ca="1" si="884"/>
        <v>0</v>
      </c>
      <c r="ES184" s="5">
        <f t="shared" ca="1" si="884"/>
        <v>582833</v>
      </c>
      <c r="ET184" s="5">
        <f t="shared" ca="1" si="884"/>
        <v>2135580</v>
      </c>
      <c r="EU184" s="5">
        <f t="shared" ca="1" si="884"/>
        <v>0</v>
      </c>
      <c r="EV184" s="5">
        <f t="shared" ca="1" si="884"/>
        <v>0</v>
      </c>
      <c r="EW184" s="5">
        <f t="shared" ca="1" si="884"/>
        <v>0</v>
      </c>
      <c r="EX184" s="5"/>
      <c r="EY184" s="5">
        <f t="shared" ca="1" si="885"/>
        <v>24054.3</v>
      </c>
      <c r="EZ184" s="5">
        <f t="shared" ca="1" si="885"/>
        <v>18485.3</v>
      </c>
      <c r="FA184" s="5">
        <f t="shared" ca="1" si="885"/>
        <v>0</v>
      </c>
      <c r="FB184" s="5">
        <f t="shared" ca="1" si="885"/>
        <v>0</v>
      </c>
      <c r="FC184" s="5">
        <f t="shared" ca="1" si="885"/>
        <v>0</v>
      </c>
      <c r="FD184" s="5">
        <f t="shared" ca="1" si="885"/>
        <v>0</v>
      </c>
      <c r="FE184" s="5">
        <f t="shared" ca="1" si="885"/>
        <v>5568.98</v>
      </c>
      <c r="FF184" s="5">
        <f t="shared" ca="1" si="885"/>
        <v>0</v>
      </c>
      <c r="FG184" s="5">
        <f t="shared" ca="1" si="885"/>
        <v>0</v>
      </c>
      <c r="FH184" s="5">
        <f t="shared" ca="1" si="885"/>
        <v>0</v>
      </c>
      <c r="FI184" s="5">
        <f t="shared" ca="1" si="885"/>
        <v>0</v>
      </c>
      <c r="FJ184" s="5">
        <f t="shared" ca="1" si="885"/>
        <v>0</v>
      </c>
      <c r="FK184" s="5"/>
      <c r="FL184" s="5">
        <f t="shared" ca="1" si="890"/>
        <v>94.761200000000002</v>
      </c>
      <c r="FM184" s="5">
        <f t="shared" ca="1" si="890"/>
        <v>7.1276900000000003</v>
      </c>
      <c r="FN184" s="5">
        <f t="shared" ca="1" si="890"/>
        <v>23.050899999999999</v>
      </c>
      <c r="FO184" s="5">
        <f t="shared" ca="1" si="890"/>
        <v>14.053699999999999</v>
      </c>
      <c r="FP184" s="5">
        <f t="shared" ca="1" si="890"/>
        <v>0.151944</v>
      </c>
      <c r="FQ184" s="5">
        <f t="shared" ca="1" si="890"/>
        <v>14.0943</v>
      </c>
      <c r="FR184" s="5">
        <f t="shared" ca="1" si="890"/>
        <v>2.0149499999999998</v>
      </c>
      <c r="FS184" s="5">
        <f t="shared" ca="1" si="890"/>
        <v>34.267699999999998</v>
      </c>
      <c r="FT184" s="5"/>
      <c r="FU184" s="19">
        <f t="shared" ca="1" si="823"/>
        <v>29.305259361919333</v>
      </c>
      <c r="FV184" s="19">
        <f t="shared" ca="1" si="824"/>
        <v>3.7083457013451961</v>
      </c>
      <c r="FW184" s="19">
        <f t="shared" ca="1" si="825"/>
        <v>2.5134594706261066</v>
      </c>
      <c r="FX184" s="19">
        <f t="shared" ca="1" si="826"/>
        <v>1.6472262163826317</v>
      </c>
      <c r="FY184" s="19">
        <f t="shared" ca="1" si="827"/>
        <v>1.4250375680169439E-2</v>
      </c>
      <c r="FZ184" s="19">
        <f t="shared" ca="1" si="828"/>
        <v>1.7020958906032824</v>
      </c>
      <c r="GA184" s="19">
        <f t="shared" ca="1" si="829"/>
        <v>1.116948027333134</v>
      </c>
      <c r="GB184" s="19">
        <f t="shared" ca="1" si="830"/>
        <v>3.9885079614672607</v>
      </c>
      <c r="GC184" s="19">
        <f t="shared" ca="1" si="831"/>
        <v>14.614439869311196</v>
      </c>
      <c r="GD184" s="19">
        <f t="shared" ca="1" si="832"/>
        <v>0</v>
      </c>
      <c r="GE184" s="19">
        <f t="shared" ca="1" si="833"/>
        <v>0</v>
      </c>
      <c r="GF184" s="5"/>
      <c r="GG184" s="5"/>
      <c r="GH184" s="5"/>
      <c r="GI184" s="5">
        <f t="shared" ca="1" si="891"/>
        <v>3496150</v>
      </c>
      <c r="GJ184" s="5">
        <f t="shared" ca="1" si="891"/>
        <v>96.976600000000005</v>
      </c>
      <c r="GK184" s="5">
        <f t="shared" ca="1" si="891"/>
        <v>271016</v>
      </c>
      <c r="GL184" s="5">
        <f t="shared" ca="1" si="891"/>
        <v>369946</v>
      </c>
      <c r="GM184" s="5">
        <f t="shared" ca="1" si="891"/>
        <v>37582.400000000001</v>
      </c>
      <c r="GN184" s="5">
        <f t="shared" ca="1" si="891"/>
        <v>99090.2</v>
      </c>
      <c r="GO184" s="5">
        <f t="shared" ca="1" si="891"/>
        <v>0</v>
      </c>
      <c r="GP184" s="5">
        <f t="shared" ca="1" si="891"/>
        <v>582835</v>
      </c>
      <c r="GQ184" s="5">
        <f t="shared" ca="1" si="891"/>
        <v>2135580</v>
      </c>
      <c r="GR184" s="5">
        <f t="shared" ca="1" si="891"/>
        <v>0</v>
      </c>
      <c r="GS184" s="5">
        <f t="shared" ca="1" si="891"/>
        <v>0</v>
      </c>
      <c r="GT184" s="5">
        <f t="shared" ca="1" si="891"/>
        <v>0</v>
      </c>
      <c r="GU184" s="5"/>
      <c r="GV184" s="5">
        <f t="shared" ca="1" si="892"/>
        <v>22097.9</v>
      </c>
      <c r="GW184" s="5">
        <f t="shared" ca="1" si="892"/>
        <v>16530.5</v>
      </c>
      <c r="GX184" s="5">
        <f t="shared" ca="1" si="892"/>
        <v>0</v>
      </c>
      <c r="GY184" s="5">
        <f t="shared" ca="1" si="892"/>
        <v>0</v>
      </c>
      <c r="GZ184" s="5">
        <f t="shared" ca="1" si="892"/>
        <v>0</v>
      </c>
      <c r="HA184" s="5">
        <f t="shared" ca="1" si="892"/>
        <v>0</v>
      </c>
      <c r="HB184" s="5">
        <f t="shared" ca="1" si="892"/>
        <v>5567.39</v>
      </c>
      <c r="HC184" s="5">
        <f t="shared" ca="1" si="892"/>
        <v>0</v>
      </c>
      <c r="HD184" s="5">
        <f t="shared" ca="1" si="892"/>
        <v>0</v>
      </c>
      <c r="HE184" s="5">
        <f t="shared" ca="1" si="892"/>
        <v>0</v>
      </c>
      <c r="HF184" s="5">
        <f t="shared" ca="1" si="892"/>
        <v>0</v>
      </c>
      <c r="HG184" s="5">
        <f t="shared" ca="1" si="892"/>
        <v>0</v>
      </c>
      <c r="HH184" s="5"/>
      <c r="HI184" s="5">
        <f t="shared" ca="1" si="895"/>
        <v>93.734099999999998</v>
      </c>
      <c r="HJ184" s="5">
        <f t="shared" ca="1" si="895"/>
        <v>6.5027100000000004</v>
      </c>
      <c r="HK184" s="5">
        <f t="shared" ca="1" si="895"/>
        <v>20.3705</v>
      </c>
      <c r="HL184" s="5">
        <f t="shared" ca="1" si="895"/>
        <v>21.482399999999998</v>
      </c>
      <c r="HM184" s="5">
        <f t="shared" ca="1" si="895"/>
        <v>2.8985799999999999</v>
      </c>
      <c r="HN184" s="5">
        <f t="shared" ca="1" si="895"/>
        <v>6.1978099999999996</v>
      </c>
      <c r="HO184" s="5">
        <f t="shared" ca="1" si="895"/>
        <v>2.0143800000000001</v>
      </c>
      <c r="HP184" s="5">
        <f t="shared" ca="1" si="895"/>
        <v>34.267800000000001</v>
      </c>
      <c r="HQ184" s="5"/>
      <c r="HR184" s="19">
        <f t="shared" ca="1" si="861"/>
        <v>28.357331990878258</v>
      </c>
      <c r="HS184" s="19">
        <f t="shared" ca="1" si="862"/>
        <v>3.316119858559254</v>
      </c>
      <c r="HT184" s="19">
        <f t="shared" ca="1" si="863"/>
        <v>1.8546469978278701</v>
      </c>
      <c r="HU184" s="19">
        <f t="shared" ca="1" si="864"/>
        <v>2.5316558367713684</v>
      </c>
      <c r="HV184" s="19">
        <f t="shared" ca="1" si="865"/>
        <v>0.25718808236844376</v>
      </c>
      <c r="HW184" s="19">
        <f t="shared" ca="1" si="866"/>
        <v>0.67810513749801937</v>
      </c>
      <c r="HX184" s="19">
        <f t="shared" ca="1" si="867"/>
        <v>1.1166291273975157</v>
      </c>
      <c r="HY184" s="19">
        <f t="shared" ca="1" si="868"/>
        <v>3.9885216480909125</v>
      </c>
      <c r="HZ184" s="19">
        <f t="shared" ca="1" si="869"/>
        <v>14.614439869311196</v>
      </c>
      <c r="IA184" s="19">
        <f t="shared" ca="1" si="870"/>
        <v>0</v>
      </c>
      <c r="IB184" s="19">
        <f t="shared" ca="1" si="871"/>
        <v>0</v>
      </c>
      <c r="IC184" s="5"/>
      <c r="ID184" s="5"/>
      <c r="IE184" s="5"/>
      <c r="IF184" s="5">
        <f t="shared" ca="1" si="886"/>
        <v>3496150</v>
      </c>
      <c r="IG184" s="5">
        <f t="shared" ca="1" si="886"/>
        <v>96.976600000000005</v>
      </c>
      <c r="IH184" s="5">
        <f t="shared" ca="1" si="886"/>
        <v>271016</v>
      </c>
      <c r="II184" s="5">
        <f t="shared" ca="1" si="886"/>
        <v>369946</v>
      </c>
      <c r="IJ184" s="5">
        <f t="shared" ca="1" si="886"/>
        <v>37582.400000000001</v>
      </c>
      <c r="IK184" s="5">
        <f t="shared" ca="1" si="886"/>
        <v>99090.2</v>
      </c>
      <c r="IL184" s="5">
        <f t="shared" ca="1" si="886"/>
        <v>0</v>
      </c>
      <c r="IM184" s="5">
        <f t="shared" ca="1" si="886"/>
        <v>582835</v>
      </c>
      <c r="IN184" s="5">
        <f t="shared" ca="1" si="886"/>
        <v>2135580</v>
      </c>
      <c r="IO184" s="5">
        <f t="shared" ca="1" si="886"/>
        <v>0</v>
      </c>
      <c r="IP184" s="5">
        <f t="shared" ca="1" si="886"/>
        <v>0</v>
      </c>
      <c r="IQ184" s="5">
        <f t="shared" ca="1" si="886"/>
        <v>0</v>
      </c>
      <c r="IR184" s="5"/>
      <c r="IS184" s="5">
        <f t="shared" ca="1" si="887"/>
        <v>22097.9</v>
      </c>
      <c r="IT184" s="5">
        <f t="shared" ca="1" si="887"/>
        <v>16530.5</v>
      </c>
      <c r="IU184" s="5">
        <f t="shared" ca="1" si="887"/>
        <v>0</v>
      </c>
      <c r="IV184" s="5">
        <f t="shared" ca="1" si="887"/>
        <v>0</v>
      </c>
      <c r="IW184" s="5">
        <f t="shared" ca="1" si="887"/>
        <v>0</v>
      </c>
      <c r="IX184" s="5">
        <f t="shared" ca="1" si="887"/>
        <v>0</v>
      </c>
      <c r="IY184" s="5">
        <f t="shared" ca="1" si="887"/>
        <v>5567.39</v>
      </c>
      <c r="IZ184" s="5">
        <f t="shared" ca="1" si="887"/>
        <v>0</v>
      </c>
      <c r="JA184" s="5">
        <f t="shared" ca="1" si="887"/>
        <v>0</v>
      </c>
      <c r="JB184" s="5">
        <f t="shared" ca="1" si="887"/>
        <v>0</v>
      </c>
      <c r="JC184" s="5">
        <f t="shared" ca="1" si="887"/>
        <v>0</v>
      </c>
      <c r="JD184" s="5">
        <f t="shared" ca="1" si="887"/>
        <v>0</v>
      </c>
      <c r="JE184" s="5"/>
      <c r="JF184" s="5">
        <f t="shared" ca="1" si="893"/>
        <v>93.734099999999998</v>
      </c>
      <c r="JG184" s="5">
        <f t="shared" ca="1" si="893"/>
        <v>6.5027100000000004</v>
      </c>
      <c r="JH184" s="5">
        <f t="shared" ca="1" si="893"/>
        <v>20.3705</v>
      </c>
      <c r="JI184" s="5">
        <f t="shared" ca="1" si="893"/>
        <v>21.482399999999998</v>
      </c>
      <c r="JJ184" s="5">
        <f t="shared" ca="1" si="893"/>
        <v>2.8985799999999999</v>
      </c>
      <c r="JK184" s="5">
        <f t="shared" ca="1" si="893"/>
        <v>6.1978099999999996</v>
      </c>
      <c r="JL184" s="5">
        <f t="shared" ca="1" si="893"/>
        <v>2.0143800000000001</v>
      </c>
      <c r="JM184" s="5">
        <f t="shared" ca="1" si="893"/>
        <v>34.267800000000001</v>
      </c>
      <c r="JN184" s="5"/>
      <c r="JO184" s="19">
        <f t="shared" ca="1" si="834"/>
        <v>28.357331990878258</v>
      </c>
      <c r="JP184" s="19">
        <f t="shared" ca="1" si="835"/>
        <v>3.316119858559254</v>
      </c>
      <c r="JQ184" s="19">
        <f t="shared" ca="1" si="836"/>
        <v>1.8546469978278701</v>
      </c>
      <c r="JR184" s="19">
        <f t="shared" ca="1" si="837"/>
        <v>2.5316558367713684</v>
      </c>
      <c r="JS184" s="19">
        <f t="shared" ca="1" si="838"/>
        <v>0.25718808236844376</v>
      </c>
      <c r="JT184" s="19">
        <f t="shared" ca="1" si="839"/>
        <v>0.67810513749801937</v>
      </c>
      <c r="JU184" s="19">
        <f t="shared" ca="1" si="840"/>
        <v>1.1166291273975157</v>
      </c>
      <c r="JV184" s="19">
        <f t="shared" ca="1" si="841"/>
        <v>3.9885216480909125</v>
      </c>
      <c r="JW184" s="19">
        <f t="shared" ca="1" si="842"/>
        <v>14.614439869311196</v>
      </c>
      <c r="JX184" s="19">
        <f t="shared" ca="1" si="843"/>
        <v>0</v>
      </c>
      <c r="JY184" s="19">
        <f t="shared" ca="1" si="844"/>
        <v>0</v>
      </c>
    </row>
    <row r="185" spans="1:285" ht="15" customHeight="1" x14ac:dyDescent="0.25">
      <c r="A185" s="5">
        <f>IF('Old Results'!E165='New Results'!E165,'New Results'!E165,"0")</f>
        <v>498589</v>
      </c>
      <c r="B185" s="5">
        <f t="shared" si="750"/>
        <v>0</v>
      </c>
      <c r="C185" s="27">
        <f t="shared" si="748"/>
        <v>164</v>
      </c>
      <c r="D185" s="41" t="str">
        <f>'Old Results'!C165</f>
        <v>0418606-OffLrg-TES-StoTnkShp</v>
      </c>
      <c r="E185" s="41" t="str">
        <f>'New Results'!C165</f>
        <v>0418606-OffLrg-TES-StoTnkShp</v>
      </c>
      <c r="F185" s="5">
        <f t="shared" ca="1" si="751"/>
        <v>0</v>
      </c>
      <c r="G185" s="5">
        <f t="shared" ca="1" si="752"/>
        <v>0</v>
      </c>
      <c r="H185" s="5">
        <f t="shared" ca="1" si="753"/>
        <v>0</v>
      </c>
      <c r="I185" s="5">
        <f t="shared" ca="1" si="754"/>
        <v>0</v>
      </c>
      <c r="J185" s="5">
        <f t="shared" ca="1" si="755"/>
        <v>0</v>
      </c>
      <c r="K185" s="5">
        <f t="shared" ca="1" si="756"/>
        <v>0</v>
      </c>
      <c r="L185" s="5">
        <f t="shared" ca="1" si="757"/>
        <v>0</v>
      </c>
      <c r="M185" s="5">
        <f t="shared" ca="1" si="758"/>
        <v>0</v>
      </c>
      <c r="N185" s="5">
        <f t="shared" ca="1" si="759"/>
        <v>0</v>
      </c>
      <c r="O185" s="5">
        <f t="shared" ca="1" si="760"/>
        <v>0</v>
      </c>
      <c r="P185" s="5">
        <f t="shared" ca="1" si="761"/>
        <v>0</v>
      </c>
      <c r="Q185" s="5">
        <f t="shared" ca="1" si="761"/>
        <v>0</v>
      </c>
      <c r="R185" s="5">
        <f t="shared" ca="1" si="762"/>
        <v>0.10000000000218279</v>
      </c>
      <c r="S185" s="5">
        <f t="shared" ca="1" si="763"/>
        <v>0</v>
      </c>
      <c r="T185" s="5">
        <f t="shared" ca="1" si="764"/>
        <v>0</v>
      </c>
      <c r="U185" s="5">
        <f t="shared" ca="1" si="765"/>
        <v>0</v>
      </c>
      <c r="V185" s="5">
        <f t="shared" ca="1" si="766"/>
        <v>0</v>
      </c>
      <c r="W185" s="5">
        <f t="shared" ca="1" si="767"/>
        <v>0</v>
      </c>
      <c r="X185" s="5">
        <f t="shared" ca="1" si="768"/>
        <v>0</v>
      </c>
      <c r="Y185" s="5">
        <f t="shared" ca="1" si="769"/>
        <v>0</v>
      </c>
      <c r="Z185" s="5">
        <f t="shared" ca="1" si="770"/>
        <v>0</v>
      </c>
      <c r="AA185" s="5">
        <f t="shared" ca="1" si="771"/>
        <v>0</v>
      </c>
      <c r="AB185" s="5">
        <f t="shared" ca="1" si="772"/>
        <v>0</v>
      </c>
      <c r="AC185" s="5">
        <f t="shared" ca="1" si="772"/>
        <v>0</v>
      </c>
      <c r="AD185" s="37">
        <f t="shared" ca="1" si="773"/>
        <v>0</v>
      </c>
      <c r="AE185" s="37">
        <f t="shared" ca="1" si="774"/>
        <v>9.9999999996214228E-6</v>
      </c>
      <c r="AF185" s="37">
        <f t="shared" ca="1" si="775"/>
        <v>0</v>
      </c>
      <c r="AG185" s="37">
        <f t="shared" ca="1" si="776"/>
        <v>0</v>
      </c>
      <c r="AH185" s="37">
        <f t="shared" ca="1" si="777"/>
        <v>0</v>
      </c>
      <c r="AI185" s="37">
        <f t="shared" ca="1" si="778"/>
        <v>0</v>
      </c>
      <c r="AJ185" s="37">
        <f t="shared" ca="1" si="779"/>
        <v>0</v>
      </c>
      <c r="AK185" s="37">
        <f t="shared" ca="1" si="780"/>
        <v>0</v>
      </c>
      <c r="AL185" s="33">
        <f t="shared" ca="1" si="781"/>
        <v>29.300311238314521</v>
      </c>
      <c r="AM185" s="33">
        <f t="shared" ca="1" si="782"/>
        <v>29.300291181714798</v>
      </c>
      <c r="AN185" s="24">
        <f t="shared" ca="1" si="783"/>
        <v>6.8451878511631089E-7</v>
      </c>
      <c r="AO185" s="34">
        <f t="shared" ca="1" si="784"/>
        <v>94.748999999999995</v>
      </c>
      <c r="AP185" s="34">
        <f t="shared" ca="1" si="785"/>
        <v>94.748999999999995</v>
      </c>
      <c r="AQ185" s="45">
        <f t="shared" ca="1" si="786"/>
        <v>0</v>
      </c>
      <c r="AR185" s="34">
        <f t="shared" ref="AR185:AR240" ca="1" si="896">ROUND(CE185-AO185,1)</f>
        <v>-1</v>
      </c>
      <c r="AS185" s="34">
        <f t="shared" ref="AS185:AS240" ca="1" si="897">ROUND(CF185-AP185,1)</f>
        <v>-1</v>
      </c>
      <c r="AT185" s="47">
        <f t="shared" ca="1" si="787"/>
        <v>0</v>
      </c>
      <c r="AU185" s="5"/>
      <c r="AV185" s="5">
        <f t="shared" ca="1" si="845"/>
        <v>0</v>
      </c>
      <c r="AW185" s="5">
        <f t="shared" ca="1" si="846"/>
        <v>0</v>
      </c>
      <c r="AX185" s="5">
        <f t="shared" ca="1" si="847"/>
        <v>0</v>
      </c>
      <c r="AY185" s="5">
        <f t="shared" ca="1" si="848"/>
        <v>0</v>
      </c>
      <c r="AZ185" s="5">
        <f t="shared" ca="1" si="849"/>
        <v>0</v>
      </c>
      <c r="BA185" s="5">
        <f t="shared" ca="1" si="850"/>
        <v>0</v>
      </c>
      <c r="BB185" s="5">
        <f t="shared" ca="1" si="851"/>
        <v>0</v>
      </c>
      <c r="BC185" s="5">
        <f t="shared" ca="1" si="852"/>
        <v>0</v>
      </c>
      <c r="BD185" s="5">
        <f t="shared" ca="1" si="853"/>
        <v>0</v>
      </c>
      <c r="BE185" s="5">
        <f t="shared" ca="1" si="854"/>
        <v>0</v>
      </c>
      <c r="BF185" s="5">
        <f t="shared" ca="1" si="855"/>
        <v>0</v>
      </c>
      <c r="BG185" s="5">
        <f t="shared" ca="1" si="856"/>
        <v>0</v>
      </c>
      <c r="BH185" s="5">
        <f t="shared" ca="1" si="788"/>
        <v>0</v>
      </c>
      <c r="BI185" s="5">
        <f t="shared" ca="1" si="789"/>
        <v>0</v>
      </c>
      <c r="BJ185" s="5">
        <f t="shared" ca="1" si="790"/>
        <v>0</v>
      </c>
      <c r="BK185" s="5">
        <f t="shared" ca="1" si="791"/>
        <v>0</v>
      </c>
      <c r="BL185" s="5">
        <f t="shared" ca="1" si="792"/>
        <v>0</v>
      </c>
      <c r="BM185" s="5">
        <f t="shared" ca="1" si="793"/>
        <v>0</v>
      </c>
      <c r="BN185" s="5">
        <f t="shared" ca="1" si="794"/>
        <v>0</v>
      </c>
      <c r="BO185" s="5">
        <f t="shared" ca="1" si="795"/>
        <v>0</v>
      </c>
      <c r="BP185" s="5">
        <f t="shared" ca="1" si="796"/>
        <v>0</v>
      </c>
      <c r="BQ185" s="5">
        <f t="shared" ca="1" si="797"/>
        <v>0</v>
      </c>
      <c r="BR185" s="5">
        <f t="shared" ca="1" si="798"/>
        <v>0</v>
      </c>
      <c r="BS185" s="5">
        <f t="shared" ca="1" si="798"/>
        <v>0</v>
      </c>
      <c r="BT185" s="37">
        <f t="shared" ca="1" si="799"/>
        <v>0</v>
      </c>
      <c r="BU185" s="37">
        <f t="shared" ca="1" si="800"/>
        <v>0</v>
      </c>
      <c r="BV185" s="37">
        <f t="shared" ca="1" si="801"/>
        <v>0</v>
      </c>
      <c r="BW185" s="37">
        <f t="shared" ca="1" si="802"/>
        <v>0</v>
      </c>
      <c r="BX185" s="37">
        <f t="shared" ca="1" si="803"/>
        <v>0</v>
      </c>
      <c r="BY185" s="37">
        <f t="shared" ca="1" si="804"/>
        <v>0</v>
      </c>
      <c r="BZ185" s="37">
        <f t="shared" ca="1" si="805"/>
        <v>0</v>
      </c>
      <c r="CA185" s="19">
        <f t="shared" ca="1" si="806"/>
        <v>0</v>
      </c>
      <c r="CB185" s="33">
        <f t="shared" ca="1" si="857"/>
        <v>28.357331990878258</v>
      </c>
      <c r="CC185" s="33">
        <f t="shared" ca="1" si="858"/>
        <v>28.357331990878258</v>
      </c>
      <c r="CD185" s="24">
        <f t="shared" ca="1" si="807"/>
        <v>0</v>
      </c>
      <c r="CE185" s="34">
        <f t="shared" ca="1" si="808"/>
        <v>93.734099999999998</v>
      </c>
      <c r="CF185" s="34">
        <f t="shared" ca="1" si="809"/>
        <v>93.734099999999998</v>
      </c>
      <c r="CG185" s="45">
        <f t="shared" ca="1" si="810"/>
        <v>0</v>
      </c>
      <c r="CH185" s="5"/>
      <c r="CJ185" s="5">
        <f t="shared" ca="1" si="874"/>
        <v>314</v>
      </c>
      <c r="CK185" s="5">
        <f t="shared" ca="1" si="875"/>
        <v>317</v>
      </c>
      <c r="CL185" s="63">
        <f t="shared" ca="1" si="811"/>
        <v>-9.5541401273886439E-3</v>
      </c>
      <c r="CO185" s="5">
        <f t="shared" ca="1" si="888"/>
        <v>3577240</v>
      </c>
      <c r="CP185" s="5">
        <f t="shared" ca="1" si="888"/>
        <v>120.133</v>
      </c>
      <c r="CQ185" s="5">
        <f t="shared" ca="1" si="888"/>
        <v>367175</v>
      </c>
      <c r="CR185" s="5">
        <f t="shared" ca="1" si="888"/>
        <v>240744</v>
      </c>
      <c r="CS185" s="5">
        <f t="shared" ca="1" si="888"/>
        <v>2081.66</v>
      </c>
      <c r="CT185" s="5">
        <f t="shared" ca="1" si="888"/>
        <v>248701</v>
      </c>
      <c r="CU185" s="5">
        <f t="shared" ca="1" si="888"/>
        <v>0</v>
      </c>
      <c r="CV185" s="5">
        <f t="shared" ca="1" si="888"/>
        <v>582833</v>
      </c>
      <c r="CW185" s="5">
        <f t="shared" ca="1" si="888"/>
        <v>2135580</v>
      </c>
      <c r="CX185" s="5">
        <f t="shared" ca="1" si="888"/>
        <v>0</v>
      </c>
      <c r="CY185" s="5">
        <f t="shared" ca="1" si="888"/>
        <v>0</v>
      </c>
      <c r="CZ185" s="5">
        <f t="shared" ca="1" si="888"/>
        <v>0</v>
      </c>
      <c r="DA185" s="5"/>
      <c r="DB185" s="5">
        <f t="shared" ca="1" si="889"/>
        <v>24032.7</v>
      </c>
      <c r="DC185" s="5">
        <f t="shared" ca="1" si="889"/>
        <v>18463.7</v>
      </c>
      <c r="DD185" s="5">
        <f t="shared" ca="1" si="889"/>
        <v>0</v>
      </c>
      <c r="DE185" s="5">
        <f t="shared" ca="1" si="889"/>
        <v>0</v>
      </c>
      <c r="DF185" s="5">
        <f t="shared" ca="1" si="889"/>
        <v>0</v>
      </c>
      <c r="DG185" s="5">
        <f t="shared" ca="1" si="889"/>
        <v>0</v>
      </c>
      <c r="DH185" s="5">
        <f t="shared" ca="1" si="889"/>
        <v>5568.98</v>
      </c>
      <c r="DI185" s="5">
        <f t="shared" ca="1" si="889"/>
        <v>0</v>
      </c>
      <c r="DJ185" s="5">
        <f t="shared" ca="1" si="889"/>
        <v>0</v>
      </c>
      <c r="DK185" s="5">
        <f t="shared" ca="1" si="889"/>
        <v>0</v>
      </c>
      <c r="DL185" s="5">
        <f t="shared" ca="1" si="889"/>
        <v>0</v>
      </c>
      <c r="DM185" s="5">
        <f t="shared" ca="1" si="889"/>
        <v>0</v>
      </c>
      <c r="DN185" s="5"/>
      <c r="DO185" s="5">
        <f t="shared" ca="1" si="894"/>
        <v>94.748999999999995</v>
      </c>
      <c r="DP185" s="5">
        <f t="shared" ca="1" si="894"/>
        <v>7.1197999999999997</v>
      </c>
      <c r="DQ185" s="5">
        <f t="shared" ca="1" si="894"/>
        <v>23.0456</v>
      </c>
      <c r="DR185" s="5">
        <f t="shared" ca="1" si="894"/>
        <v>14.055999999999999</v>
      </c>
      <c r="DS185" s="5">
        <f t="shared" ca="1" si="894"/>
        <v>0.15190999999999999</v>
      </c>
      <c r="DT185" s="5">
        <f t="shared" ca="1" si="894"/>
        <v>14.0931</v>
      </c>
      <c r="DU185" s="5">
        <f t="shared" ca="1" si="894"/>
        <v>2.0149499999999998</v>
      </c>
      <c r="DV185" s="5">
        <f t="shared" ca="1" si="894"/>
        <v>34.267699999999998</v>
      </c>
      <c r="DW185" s="5"/>
      <c r="DX185" s="19">
        <f t="shared" ca="1" si="812"/>
        <v>29.300311238314521</v>
      </c>
      <c r="DY185" s="19">
        <f t="shared" ca="1" si="813"/>
        <v>3.7040125108977535</v>
      </c>
      <c r="DZ185" s="19">
        <f t="shared" ca="1" si="814"/>
        <v>2.5126930197015978</v>
      </c>
      <c r="EA185" s="19">
        <f t="shared" ca="1" si="815"/>
        <v>1.6474862622320186</v>
      </c>
      <c r="EB185" s="19">
        <f t="shared" ca="1" si="816"/>
        <v>1.4245448495654735E-2</v>
      </c>
      <c r="EC185" s="19">
        <f t="shared" ca="1" si="817"/>
        <v>1.7019384944312852</v>
      </c>
      <c r="ED185" s="19">
        <f t="shared" ca="1" si="818"/>
        <v>1.116948027333134</v>
      </c>
      <c r="EE185" s="19">
        <f t="shared" ca="1" si="819"/>
        <v>3.9885079614672607</v>
      </c>
      <c r="EF185" s="19">
        <f t="shared" ca="1" si="820"/>
        <v>14.614439869311196</v>
      </c>
      <c r="EG185" s="19">
        <f t="shared" ca="1" si="821"/>
        <v>0</v>
      </c>
      <c r="EH185" s="19">
        <f t="shared" ca="1" si="822"/>
        <v>0</v>
      </c>
      <c r="EI185" s="5"/>
      <c r="EJ185" s="5"/>
      <c r="EK185" s="5"/>
      <c r="EL185" s="5">
        <f t="shared" ca="1" si="884"/>
        <v>3577240</v>
      </c>
      <c r="EM185" s="5">
        <f t="shared" ca="1" si="884"/>
        <v>120.133</v>
      </c>
      <c r="EN185" s="5">
        <f t="shared" ca="1" si="884"/>
        <v>367175</v>
      </c>
      <c r="EO185" s="5">
        <f t="shared" ca="1" si="884"/>
        <v>240744</v>
      </c>
      <c r="EP185" s="5">
        <f t="shared" ca="1" si="884"/>
        <v>2081.66</v>
      </c>
      <c r="EQ185" s="5">
        <f t="shared" ca="1" si="884"/>
        <v>248701</v>
      </c>
      <c r="ER185" s="5">
        <f t="shared" ca="1" si="884"/>
        <v>0</v>
      </c>
      <c r="ES185" s="5">
        <f t="shared" ca="1" si="884"/>
        <v>582833</v>
      </c>
      <c r="ET185" s="5">
        <f t="shared" ca="1" si="884"/>
        <v>2135580</v>
      </c>
      <c r="EU185" s="5">
        <f t="shared" ca="1" si="884"/>
        <v>0</v>
      </c>
      <c r="EV185" s="5">
        <f t="shared" ca="1" si="884"/>
        <v>0</v>
      </c>
      <c r="EW185" s="5">
        <f t="shared" ca="1" si="884"/>
        <v>0</v>
      </c>
      <c r="EX185" s="5"/>
      <c r="EY185" s="5">
        <f t="shared" ca="1" si="885"/>
        <v>24032.6</v>
      </c>
      <c r="EZ185" s="5">
        <f t="shared" ca="1" si="885"/>
        <v>18463.7</v>
      </c>
      <c r="FA185" s="5">
        <f t="shared" ca="1" si="885"/>
        <v>0</v>
      </c>
      <c r="FB185" s="5">
        <f t="shared" ca="1" si="885"/>
        <v>0</v>
      </c>
      <c r="FC185" s="5">
        <f t="shared" ca="1" si="885"/>
        <v>0</v>
      </c>
      <c r="FD185" s="5">
        <f t="shared" ca="1" si="885"/>
        <v>0</v>
      </c>
      <c r="FE185" s="5">
        <f t="shared" ca="1" si="885"/>
        <v>5568.98</v>
      </c>
      <c r="FF185" s="5">
        <f t="shared" ca="1" si="885"/>
        <v>0</v>
      </c>
      <c r="FG185" s="5">
        <f t="shared" ca="1" si="885"/>
        <v>0</v>
      </c>
      <c r="FH185" s="5">
        <f t="shared" ca="1" si="885"/>
        <v>0</v>
      </c>
      <c r="FI185" s="5">
        <f t="shared" ca="1" si="885"/>
        <v>0</v>
      </c>
      <c r="FJ185" s="5">
        <f t="shared" ca="1" si="885"/>
        <v>0</v>
      </c>
      <c r="FK185" s="5"/>
      <c r="FL185" s="5">
        <f t="shared" ca="1" si="890"/>
        <v>94.748999999999995</v>
      </c>
      <c r="FM185" s="5">
        <f t="shared" ca="1" si="890"/>
        <v>7.1197900000000001</v>
      </c>
      <c r="FN185" s="5">
        <f t="shared" ca="1" si="890"/>
        <v>23.0456</v>
      </c>
      <c r="FO185" s="5">
        <f t="shared" ca="1" si="890"/>
        <v>14.055999999999999</v>
      </c>
      <c r="FP185" s="5">
        <f t="shared" ca="1" si="890"/>
        <v>0.15190999999999999</v>
      </c>
      <c r="FQ185" s="5">
        <f t="shared" ca="1" si="890"/>
        <v>14.0931</v>
      </c>
      <c r="FR185" s="5">
        <f t="shared" ca="1" si="890"/>
        <v>2.0149499999999998</v>
      </c>
      <c r="FS185" s="5">
        <f t="shared" ca="1" si="890"/>
        <v>34.267699999999998</v>
      </c>
      <c r="FT185" s="5"/>
      <c r="FU185" s="19">
        <f t="shared" ca="1" si="823"/>
        <v>29.300291181714798</v>
      </c>
      <c r="FV185" s="19">
        <f t="shared" ca="1" si="824"/>
        <v>3.7040125108977535</v>
      </c>
      <c r="FW185" s="19">
        <f t="shared" ca="1" si="825"/>
        <v>2.5126930197015978</v>
      </c>
      <c r="FX185" s="19">
        <f t="shared" ca="1" si="826"/>
        <v>1.6474862622320186</v>
      </c>
      <c r="FY185" s="19">
        <f t="shared" ca="1" si="827"/>
        <v>1.4245448495654735E-2</v>
      </c>
      <c r="FZ185" s="19">
        <f t="shared" ca="1" si="828"/>
        <v>1.7019384944312852</v>
      </c>
      <c r="GA185" s="19">
        <f t="shared" ca="1" si="829"/>
        <v>1.116948027333134</v>
      </c>
      <c r="GB185" s="19">
        <f t="shared" ca="1" si="830"/>
        <v>3.9885079614672607</v>
      </c>
      <c r="GC185" s="19">
        <f t="shared" ca="1" si="831"/>
        <v>14.614439869311196</v>
      </c>
      <c r="GD185" s="19">
        <f t="shared" ca="1" si="832"/>
        <v>0</v>
      </c>
      <c r="GE185" s="19">
        <f t="shared" ca="1" si="833"/>
        <v>0</v>
      </c>
      <c r="GF185" s="5"/>
      <c r="GG185" s="5"/>
      <c r="GH185" s="5"/>
      <c r="GI185" s="5">
        <f t="shared" ca="1" si="891"/>
        <v>3496150</v>
      </c>
      <c r="GJ185" s="5">
        <f t="shared" ca="1" si="891"/>
        <v>96.976600000000005</v>
      </c>
      <c r="GK185" s="5">
        <f t="shared" ca="1" si="891"/>
        <v>271016</v>
      </c>
      <c r="GL185" s="5">
        <f t="shared" ca="1" si="891"/>
        <v>369946</v>
      </c>
      <c r="GM185" s="5">
        <f t="shared" ca="1" si="891"/>
        <v>37582.400000000001</v>
      </c>
      <c r="GN185" s="5">
        <f t="shared" ca="1" si="891"/>
        <v>99090.2</v>
      </c>
      <c r="GO185" s="5">
        <f t="shared" ca="1" si="891"/>
        <v>0</v>
      </c>
      <c r="GP185" s="5">
        <f t="shared" ca="1" si="891"/>
        <v>582835</v>
      </c>
      <c r="GQ185" s="5">
        <f t="shared" ca="1" si="891"/>
        <v>2135580</v>
      </c>
      <c r="GR185" s="5">
        <f t="shared" ca="1" si="891"/>
        <v>0</v>
      </c>
      <c r="GS185" s="5">
        <f t="shared" ca="1" si="891"/>
        <v>0</v>
      </c>
      <c r="GT185" s="5">
        <f t="shared" ca="1" si="891"/>
        <v>0</v>
      </c>
      <c r="GU185" s="5"/>
      <c r="GV185" s="5">
        <f t="shared" ca="1" si="892"/>
        <v>22097.9</v>
      </c>
      <c r="GW185" s="5">
        <f t="shared" ca="1" si="892"/>
        <v>16530.5</v>
      </c>
      <c r="GX185" s="5">
        <f t="shared" ca="1" si="892"/>
        <v>0</v>
      </c>
      <c r="GY185" s="5">
        <f t="shared" ca="1" si="892"/>
        <v>0</v>
      </c>
      <c r="GZ185" s="5">
        <f t="shared" ca="1" si="892"/>
        <v>0</v>
      </c>
      <c r="HA185" s="5">
        <f t="shared" ca="1" si="892"/>
        <v>0</v>
      </c>
      <c r="HB185" s="5">
        <f t="shared" ca="1" si="892"/>
        <v>5567.39</v>
      </c>
      <c r="HC185" s="5">
        <f t="shared" ca="1" si="892"/>
        <v>0</v>
      </c>
      <c r="HD185" s="5">
        <f t="shared" ca="1" si="892"/>
        <v>0</v>
      </c>
      <c r="HE185" s="5">
        <f t="shared" ca="1" si="892"/>
        <v>0</v>
      </c>
      <c r="HF185" s="5">
        <f t="shared" ca="1" si="892"/>
        <v>0</v>
      </c>
      <c r="HG185" s="5">
        <f t="shared" ca="1" si="892"/>
        <v>0</v>
      </c>
      <c r="HH185" s="5"/>
      <c r="HI185" s="5">
        <f t="shared" ca="1" si="895"/>
        <v>93.734099999999998</v>
      </c>
      <c r="HJ185" s="5">
        <f t="shared" ca="1" si="895"/>
        <v>6.5027100000000004</v>
      </c>
      <c r="HK185" s="5">
        <f t="shared" ca="1" si="895"/>
        <v>20.3705</v>
      </c>
      <c r="HL185" s="5">
        <f t="shared" ca="1" si="895"/>
        <v>21.482399999999998</v>
      </c>
      <c r="HM185" s="5">
        <f t="shared" ca="1" si="895"/>
        <v>2.8985799999999999</v>
      </c>
      <c r="HN185" s="5">
        <f t="shared" ca="1" si="895"/>
        <v>6.1978099999999996</v>
      </c>
      <c r="HO185" s="5">
        <f t="shared" ca="1" si="895"/>
        <v>2.0143800000000001</v>
      </c>
      <c r="HP185" s="5">
        <f t="shared" ca="1" si="895"/>
        <v>34.267800000000001</v>
      </c>
      <c r="HQ185" s="5"/>
      <c r="HR185" s="19">
        <f t="shared" ca="1" si="861"/>
        <v>28.357331990878258</v>
      </c>
      <c r="HS185" s="19">
        <f t="shared" ca="1" si="862"/>
        <v>3.316119858559254</v>
      </c>
      <c r="HT185" s="19">
        <f t="shared" ca="1" si="863"/>
        <v>1.8546469978278701</v>
      </c>
      <c r="HU185" s="19">
        <f t="shared" ca="1" si="864"/>
        <v>2.5316558367713684</v>
      </c>
      <c r="HV185" s="19">
        <f t="shared" ca="1" si="865"/>
        <v>0.25718808236844376</v>
      </c>
      <c r="HW185" s="19">
        <f t="shared" ca="1" si="866"/>
        <v>0.67810513749801937</v>
      </c>
      <c r="HX185" s="19">
        <f t="shared" ca="1" si="867"/>
        <v>1.1166291273975157</v>
      </c>
      <c r="HY185" s="19">
        <f t="shared" ca="1" si="868"/>
        <v>3.9885216480909125</v>
      </c>
      <c r="HZ185" s="19">
        <f t="shared" ca="1" si="869"/>
        <v>14.614439869311196</v>
      </c>
      <c r="IA185" s="19">
        <f t="shared" ca="1" si="870"/>
        <v>0</v>
      </c>
      <c r="IB185" s="19">
        <f t="shared" ca="1" si="871"/>
        <v>0</v>
      </c>
      <c r="IC185" s="5"/>
      <c r="ID185" s="5"/>
      <c r="IE185" s="5"/>
      <c r="IF185" s="5">
        <f t="shared" ca="1" si="886"/>
        <v>3496150</v>
      </c>
      <c r="IG185" s="5">
        <f t="shared" ca="1" si="886"/>
        <v>96.976600000000005</v>
      </c>
      <c r="IH185" s="5">
        <f t="shared" ca="1" si="886"/>
        <v>271016</v>
      </c>
      <c r="II185" s="5">
        <f t="shared" ca="1" si="886"/>
        <v>369946</v>
      </c>
      <c r="IJ185" s="5">
        <f t="shared" ca="1" si="886"/>
        <v>37582.400000000001</v>
      </c>
      <c r="IK185" s="5">
        <f t="shared" ca="1" si="886"/>
        <v>99090.2</v>
      </c>
      <c r="IL185" s="5">
        <f t="shared" ca="1" si="886"/>
        <v>0</v>
      </c>
      <c r="IM185" s="5">
        <f t="shared" ca="1" si="886"/>
        <v>582835</v>
      </c>
      <c r="IN185" s="5">
        <f t="shared" ca="1" si="886"/>
        <v>2135580</v>
      </c>
      <c r="IO185" s="5">
        <f t="shared" ca="1" si="886"/>
        <v>0</v>
      </c>
      <c r="IP185" s="5">
        <f t="shared" ca="1" si="886"/>
        <v>0</v>
      </c>
      <c r="IQ185" s="5">
        <f t="shared" ca="1" si="886"/>
        <v>0</v>
      </c>
      <c r="IR185" s="5"/>
      <c r="IS185" s="5">
        <f t="shared" ca="1" si="887"/>
        <v>22097.9</v>
      </c>
      <c r="IT185" s="5">
        <f t="shared" ca="1" si="887"/>
        <v>16530.5</v>
      </c>
      <c r="IU185" s="5">
        <f t="shared" ca="1" si="887"/>
        <v>0</v>
      </c>
      <c r="IV185" s="5">
        <f t="shared" ca="1" si="887"/>
        <v>0</v>
      </c>
      <c r="IW185" s="5">
        <f t="shared" ca="1" si="887"/>
        <v>0</v>
      </c>
      <c r="IX185" s="5">
        <f t="shared" ca="1" si="887"/>
        <v>0</v>
      </c>
      <c r="IY185" s="5">
        <f t="shared" ca="1" si="887"/>
        <v>5567.39</v>
      </c>
      <c r="IZ185" s="5">
        <f t="shared" ca="1" si="887"/>
        <v>0</v>
      </c>
      <c r="JA185" s="5">
        <f t="shared" ca="1" si="887"/>
        <v>0</v>
      </c>
      <c r="JB185" s="5">
        <f t="shared" ca="1" si="887"/>
        <v>0</v>
      </c>
      <c r="JC185" s="5">
        <f t="shared" ca="1" si="887"/>
        <v>0</v>
      </c>
      <c r="JD185" s="5">
        <f t="shared" ca="1" si="887"/>
        <v>0</v>
      </c>
      <c r="JE185" s="5"/>
      <c r="JF185" s="5">
        <f t="shared" ca="1" si="893"/>
        <v>93.734099999999998</v>
      </c>
      <c r="JG185" s="5">
        <f t="shared" ca="1" si="893"/>
        <v>6.5027100000000004</v>
      </c>
      <c r="JH185" s="5">
        <f t="shared" ca="1" si="893"/>
        <v>20.3705</v>
      </c>
      <c r="JI185" s="5">
        <f t="shared" ca="1" si="893"/>
        <v>21.482399999999998</v>
      </c>
      <c r="JJ185" s="5">
        <f t="shared" ca="1" si="893"/>
        <v>2.8985799999999999</v>
      </c>
      <c r="JK185" s="5">
        <f t="shared" ca="1" si="893"/>
        <v>6.1978099999999996</v>
      </c>
      <c r="JL185" s="5">
        <f t="shared" ca="1" si="893"/>
        <v>2.0143800000000001</v>
      </c>
      <c r="JM185" s="5">
        <f t="shared" ca="1" si="893"/>
        <v>34.267800000000001</v>
      </c>
      <c r="JN185" s="5"/>
      <c r="JO185" s="19">
        <f t="shared" ca="1" si="834"/>
        <v>28.357331990878258</v>
      </c>
      <c r="JP185" s="19">
        <f t="shared" ca="1" si="835"/>
        <v>3.316119858559254</v>
      </c>
      <c r="JQ185" s="19">
        <f t="shared" ca="1" si="836"/>
        <v>1.8546469978278701</v>
      </c>
      <c r="JR185" s="19">
        <f t="shared" ca="1" si="837"/>
        <v>2.5316558367713684</v>
      </c>
      <c r="JS185" s="19">
        <f t="shared" ca="1" si="838"/>
        <v>0.25718808236844376</v>
      </c>
      <c r="JT185" s="19">
        <f t="shared" ca="1" si="839"/>
        <v>0.67810513749801937</v>
      </c>
      <c r="JU185" s="19">
        <f t="shared" ca="1" si="840"/>
        <v>1.1166291273975157</v>
      </c>
      <c r="JV185" s="19">
        <f t="shared" ca="1" si="841"/>
        <v>3.9885216480909125</v>
      </c>
      <c r="JW185" s="19">
        <f t="shared" ca="1" si="842"/>
        <v>14.614439869311196</v>
      </c>
      <c r="JX185" s="19">
        <f t="shared" ca="1" si="843"/>
        <v>0</v>
      </c>
      <c r="JY185" s="19">
        <f t="shared" ca="1" si="844"/>
        <v>0</v>
      </c>
    </row>
    <row r="186" spans="1:285" ht="15" customHeight="1" x14ac:dyDescent="0.25">
      <c r="A186" s="5">
        <f>IF('Old Results'!E166='New Results'!E166,'New Results'!E166,"0")</f>
        <v>498589</v>
      </c>
      <c r="B186" s="5">
        <f t="shared" si="750"/>
        <v>0</v>
      </c>
      <c r="C186" s="27">
        <f t="shared" si="748"/>
        <v>165</v>
      </c>
      <c r="D186" s="41" t="str">
        <f>'Old Results'!C166</f>
        <v>0418706-OffLrg-TES-StoTnkLoc</v>
      </c>
      <c r="E186" s="41" t="str">
        <f>'New Results'!C166</f>
        <v>0418706-OffLrg-TES-StoTnkLoc</v>
      </c>
      <c r="F186" s="5">
        <f t="shared" ca="1" si="751"/>
        <v>0</v>
      </c>
      <c r="G186" s="5">
        <f t="shared" ca="1" si="752"/>
        <v>0</v>
      </c>
      <c r="H186" s="5">
        <f t="shared" ca="1" si="753"/>
        <v>0</v>
      </c>
      <c r="I186" s="5">
        <f t="shared" ca="1" si="754"/>
        <v>0</v>
      </c>
      <c r="J186" s="5">
        <f t="shared" ca="1" si="755"/>
        <v>0</v>
      </c>
      <c r="K186" s="5">
        <f t="shared" ca="1" si="756"/>
        <v>0</v>
      </c>
      <c r="L186" s="5">
        <f t="shared" ca="1" si="757"/>
        <v>0</v>
      </c>
      <c r="M186" s="5">
        <f t="shared" ca="1" si="758"/>
        <v>0</v>
      </c>
      <c r="N186" s="5">
        <f t="shared" ca="1" si="759"/>
        <v>0</v>
      </c>
      <c r="O186" s="5">
        <f t="shared" ca="1" si="760"/>
        <v>0</v>
      </c>
      <c r="P186" s="5">
        <f t="shared" ca="1" si="761"/>
        <v>0</v>
      </c>
      <c r="Q186" s="5">
        <f t="shared" ca="1" si="761"/>
        <v>0</v>
      </c>
      <c r="R186" s="5">
        <f t="shared" ca="1" si="762"/>
        <v>0</v>
      </c>
      <c r="S186" s="5">
        <f t="shared" ca="1" si="763"/>
        <v>0</v>
      </c>
      <c r="T186" s="5">
        <f t="shared" ca="1" si="764"/>
        <v>0</v>
      </c>
      <c r="U186" s="5">
        <f t="shared" ca="1" si="765"/>
        <v>0</v>
      </c>
      <c r="V186" s="5">
        <f t="shared" ca="1" si="766"/>
        <v>0</v>
      </c>
      <c r="W186" s="5">
        <f t="shared" ca="1" si="767"/>
        <v>0</v>
      </c>
      <c r="X186" s="5">
        <f t="shared" ca="1" si="768"/>
        <v>0</v>
      </c>
      <c r="Y186" s="5">
        <f t="shared" ca="1" si="769"/>
        <v>0</v>
      </c>
      <c r="Z186" s="5">
        <f t="shared" ca="1" si="770"/>
        <v>0</v>
      </c>
      <c r="AA186" s="5">
        <f t="shared" ca="1" si="771"/>
        <v>0</v>
      </c>
      <c r="AB186" s="5">
        <f t="shared" ca="1" si="772"/>
        <v>0</v>
      </c>
      <c r="AC186" s="5">
        <f t="shared" ca="1" si="772"/>
        <v>0</v>
      </c>
      <c r="AD186" s="37">
        <f t="shared" ca="1" si="773"/>
        <v>0</v>
      </c>
      <c r="AE186" s="37">
        <f t="shared" ca="1" si="774"/>
        <v>0</v>
      </c>
      <c r="AF186" s="37">
        <f t="shared" ca="1" si="775"/>
        <v>0</v>
      </c>
      <c r="AG186" s="37">
        <f t="shared" ca="1" si="776"/>
        <v>0</v>
      </c>
      <c r="AH186" s="37">
        <f t="shared" ca="1" si="777"/>
        <v>0</v>
      </c>
      <c r="AI186" s="37">
        <f t="shared" ca="1" si="778"/>
        <v>0</v>
      </c>
      <c r="AJ186" s="37">
        <f t="shared" ca="1" si="779"/>
        <v>0</v>
      </c>
      <c r="AK186" s="37">
        <f t="shared" ca="1" si="780"/>
        <v>0</v>
      </c>
      <c r="AL186" s="33">
        <f t="shared" ca="1" si="781"/>
        <v>29.175913628258947</v>
      </c>
      <c r="AM186" s="33">
        <f t="shared" ca="1" si="782"/>
        <v>29.175913628258947</v>
      </c>
      <c r="AN186" s="24">
        <f t="shared" ca="1" si="783"/>
        <v>0</v>
      </c>
      <c r="AO186" s="34">
        <f t="shared" ca="1" si="784"/>
        <v>94.671000000000006</v>
      </c>
      <c r="AP186" s="34">
        <f t="shared" ca="1" si="785"/>
        <v>94.671000000000006</v>
      </c>
      <c r="AQ186" s="45">
        <f t="shared" ca="1" si="786"/>
        <v>0</v>
      </c>
      <c r="AR186" s="34">
        <f t="shared" ca="1" si="896"/>
        <v>-0.9</v>
      </c>
      <c r="AS186" s="34">
        <f t="shared" ca="1" si="897"/>
        <v>-0.9</v>
      </c>
      <c r="AT186" s="47">
        <f t="shared" ca="1" si="787"/>
        <v>0</v>
      </c>
      <c r="AU186" s="5"/>
      <c r="AV186" s="5">
        <f t="shared" ca="1" si="845"/>
        <v>0</v>
      </c>
      <c r="AW186" s="5">
        <f t="shared" ca="1" si="846"/>
        <v>0</v>
      </c>
      <c r="AX186" s="5">
        <f t="shared" ca="1" si="847"/>
        <v>0</v>
      </c>
      <c r="AY186" s="5">
        <f t="shared" ca="1" si="848"/>
        <v>0</v>
      </c>
      <c r="AZ186" s="5">
        <f t="shared" ca="1" si="849"/>
        <v>0</v>
      </c>
      <c r="BA186" s="5">
        <f t="shared" ca="1" si="850"/>
        <v>0</v>
      </c>
      <c r="BB186" s="5">
        <f t="shared" ca="1" si="851"/>
        <v>0</v>
      </c>
      <c r="BC186" s="5">
        <f t="shared" ca="1" si="852"/>
        <v>0</v>
      </c>
      <c r="BD186" s="5">
        <f t="shared" ca="1" si="853"/>
        <v>0</v>
      </c>
      <c r="BE186" s="5">
        <f t="shared" ca="1" si="854"/>
        <v>0</v>
      </c>
      <c r="BF186" s="5">
        <f t="shared" ca="1" si="855"/>
        <v>0</v>
      </c>
      <c r="BG186" s="5">
        <f t="shared" ca="1" si="856"/>
        <v>0</v>
      </c>
      <c r="BH186" s="5">
        <f t="shared" ca="1" si="788"/>
        <v>0</v>
      </c>
      <c r="BI186" s="5">
        <f t="shared" ca="1" si="789"/>
        <v>0</v>
      </c>
      <c r="BJ186" s="5">
        <f t="shared" ca="1" si="790"/>
        <v>0</v>
      </c>
      <c r="BK186" s="5">
        <f t="shared" ca="1" si="791"/>
        <v>0</v>
      </c>
      <c r="BL186" s="5">
        <f t="shared" ca="1" si="792"/>
        <v>0</v>
      </c>
      <c r="BM186" s="5">
        <f t="shared" ca="1" si="793"/>
        <v>0</v>
      </c>
      <c r="BN186" s="5">
        <f t="shared" ca="1" si="794"/>
        <v>0</v>
      </c>
      <c r="BO186" s="5">
        <f t="shared" ca="1" si="795"/>
        <v>0</v>
      </c>
      <c r="BP186" s="5">
        <f t="shared" ca="1" si="796"/>
        <v>0</v>
      </c>
      <c r="BQ186" s="5">
        <f t="shared" ca="1" si="797"/>
        <v>0</v>
      </c>
      <c r="BR186" s="5">
        <f t="shared" ca="1" si="798"/>
        <v>0</v>
      </c>
      <c r="BS186" s="5">
        <f t="shared" ca="1" si="798"/>
        <v>0</v>
      </c>
      <c r="BT186" s="37">
        <f t="shared" ca="1" si="799"/>
        <v>0</v>
      </c>
      <c r="BU186" s="37">
        <f t="shared" ca="1" si="800"/>
        <v>0</v>
      </c>
      <c r="BV186" s="37">
        <f t="shared" ca="1" si="801"/>
        <v>0</v>
      </c>
      <c r="BW186" s="37">
        <f t="shared" ca="1" si="802"/>
        <v>0</v>
      </c>
      <c r="BX186" s="37">
        <f t="shared" ca="1" si="803"/>
        <v>0</v>
      </c>
      <c r="BY186" s="37">
        <f t="shared" ca="1" si="804"/>
        <v>0</v>
      </c>
      <c r="BZ186" s="37">
        <f t="shared" ca="1" si="805"/>
        <v>0</v>
      </c>
      <c r="CA186" s="19">
        <f t="shared" ca="1" si="806"/>
        <v>0</v>
      </c>
      <c r="CB186" s="33">
        <f t="shared" ca="1" si="857"/>
        <v>28.357331990878258</v>
      </c>
      <c r="CC186" s="33">
        <f t="shared" ca="1" si="858"/>
        <v>28.357331990878258</v>
      </c>
      <c r="CD186" s="24">
        <f t="shared" ca="1" si="807"/>
        <v>0</v>
      </c>
      <c r="CE186" s="34">
        <f t="shared" ca="1" si="808"/>
        <v>93.734099999999998</v>
      </c>
      <c r="CF186" s="34">
        <f t="shared" ca="1" si="809"/>
        <v>93.734099999999998</v>
      </c>
      <c r="CG186" s="45">
        <f t="shared" ca="1" si="810"/>
        <v>0</v>
      </c>
      <c r="CH186" s="5"/>
      <c r="CJ186" s="5">
        <f t="shared" ca="1" si="874"/>
        <v>310</v>
      </c>
      <c r="CK186" s="5">
        <f t="shared" ca="1" si="875"/>
        <v>314</v>
      </c>
      <c r="CL186" s="63">
        <f t="shared" ca="1" si="811"/>
        <v>-1.2903225806451646E-2</v>
      </c>
      <c r="CO186" s="5">
        <f t="shared" ca="1" si="888"/>
        <v>3580800</v>
      </c>
      <c r="CP186" s="5">
        <f t="shared" ca="1" si="888"/>
        <v>115.30800000000001</v>
      </c>
      <c r="CQ186" s="5">
        <f t="shared" ca="1" si="888"/>
        <v>368980</v>
      </c>
      <c r="CR186" s="5">
        <f t="shared" ca="1" si="888"/>
        <v>243184</v>
      </c>
      <c r="CS186" s="5">
        <f t="shared" ca="1" si="888"/>
        <v>2108.16</v>
      </c>
      <c r="CT186" s="5">
        <f t="shared" ca="1" si="888"/>
        <v>247999</v>
      </c>
      <c r="CU186" s="5">
        <f t="shared" ca="1" si="888"/>
        <v>0</v>
      </c>
      <c r="CV186" s="5">
        <f t="shared" ca="1" si="888"/>
        <v>582833</v>
      </c>
      <c r="CW186" s="5">
        <f t="shared" ca="1" si="888"/>
        <v>2135580</v>
      </c>
      <c r="CX186" s="5">
        <f t="shared" ca="1" si="888"/>
        <v>0</v>
      </c>
      <c r="CY186" s="5">
        <f t="shared" ca="1" si="888"/>
        <v>0</v>
      </c>
      <c r="CZ186" s="5">
        <f t="shared" ca="1" si="888"/>
        <v>0</v>
      </c>
      <c r="DA186" s="5"/>
      <c r="DB186" s="5">
        <f t="shared" ca="1" si="889"/>
        <v>23291</v>
      </c>
      <c r="DC186" s="5">
        <f t="shared" ca="1" si="889"/>
        <v>17722.099999999999</v>
      </c>
      <c r="DD186" s="5">
        <f t="shared" ca="1" si="889"/>
        <v>0</v>
      </c>
      <c r="DE186" s="5">
        <f t="shared" ca="1" si="889"/>
        <v>0</v>
      </c>
      <c r="DF186" s="5">
        <f t="shared" ca="1" si="889"/>
        <v>0</v>
      </c>
      <c r="DG186" s="5">
        <f t="shared" ca="1" si="889"/>
        <v>0</v>
      </c>
      <c r="DH186" s="5">
        <f t="shared" ca="1" si="889"/>
        <v>5568.97</v>
      </c>
      <c r="DI186" s="5">
        <f t="shared" ca="1" si="889"/>
        <v>0</v>
      </c>
      <c r="DJ186" s="5">
        <f t="shared" ca="1" si="889"/>
        <v>0</v>
      </c>
      <c r="DK186" s="5">
        <f t="shared" ca="1" si="889"/>
        <v>0</v>
      </c>
      <c r="DL186" s="5">
        <f t="shared" ca="1" si="889"/>
        <v>0</v>
      </c>
      <c r="DM186" s="5">
        <f t="shared" ca="1" si="889"/>
        <v>0</v>
      </c>
      <c r="DN186" s="5"/>
      <c r="DO186" s="5">
        <f t="shared" ca="1" si="894"/>
        <v>94.671000000000006</v>
      </c>
      <c r="DP186" s="5">
        <f t="shared" ca="1" si="894"/>
        <v>6.8440000000000003</v>
      </c>
      <c r="DQ186" s="5">
        <f t="shared" ca="1" si="894"/>
        <v>23.148299999999999</v>
      </c>
      <c r="DR186" s="5">
        <f t="shared" ca="1" si="894"/>
        <v>14.196099999999999</v>
      </c>
      <c r="DS186" s="5">
        <f t="shared" ca="1" si="894"/>
        <v>0.15348000000000001</v>
      </c>
      <c r="DT186" s="5">
        <f t="shared" ca="1" si="894"/>
        <v>14.0466</v>
      </c>
      <c r="DU186" s="5">
        <f t="shared" ca="1" si="894"/>
        <v>2.0149400000000002</v>
      </c>
      <c r="DV186" s="5">
        <f t="shared" ca="1" si="894"/>
        <v>34.267699999999998</v>
      </c>
      <c r="DW186" s="5"/>
      <c r="DX186" s="19">
        <f t="shared" ca="1" si="812"/>
        <v>29.175913628258947</v>
      </c>
      <c r="DY186" s="19">
        <f t="shared" ca="1" si="813"/>
        <v>3.5552397483618767</v>
      </c>
      <c r="DZ186" s="19">
        <f t="shared" ca="1" si="814"/>
        <v>2.5250451975474788</v>
      </c>
      <c r="EA186" s="19">
        <f t="shared" ca="1" si="815"/>
        <v>1.6641839430873926</v>
      </c>
      <c r="EB186" s="19">
        <f t="shared" ca="1" si="816"/>
        <v>1.4426796259043018E-2</v>
      </c>
      <c r="EC186" s="19">
        <f t="shared" ca="1" si="817"/>
        <v>1.697134489529452</v>
      </c>
      <c r="ED186" s="19">
        <f t="shared" ca="1" si="818"/>
        <v>1.1169460216731617</v>
      </c>
      <c r="EE186" s="19">
        <f t="shared" ca="1" si="819"/>
        <v>3.9885079614672607</v>
      </c>
      <c r="EF186" s="19">
        <f t="shared" ca="1" si="820"/>
        <v>14.614439869311196</v>
      </c>
      <c r="EG186" s="19">
        <f t="shared" ca="1" si="821"/>
        <v>0</v>
      </c>
      <c r="EH186" s="19">
        <f t="shared" ca="1" si="822"/>
        <v>0</v>
      </c>
      <c r="EI186" s="5"/>
      <c r="EJ186" s="5"/>
      <c r="EK186" s="5"/>
      <c r="EL186" s="5">
        <f t="shared" ca="1" si="884"/>
        <v>3580800</v>
      </c>
      <c r="EM186" s="5">
        <f t="shared" ca="1" si="884"/>
        <v>115.30800000000001</v>
      </c>
      <c r="EN186" s="5">
        <f t="shared" ca="1" si="884"/>
        <v>368980</v>
      </c>
      <c r="EO186" s="5">
        <f t="shared" ca="1" si="884"/>
        <v>243184</v>
      </c>
      <c r="EP186" s="5">
        <f t="shared" ca="1" si="884"/>
        <v>2108.16</v>
      </c>
      <c r="EQ186" s="5">
        <f t="shared" ca="1" si="884"/>
        <v>247999</v>
      </c>
      <c r="ER186" s="5">
        <f t="shared" ca="1" si="884"/>
        <v>0</v>
      </c>
      <c r="ES186" s="5">
        <f t="shared" ca="1" si="884"/>
        <v>582833</v>
      </c>
      <c r="ET186" s="5">
        <f t="shared" ca="1" si="884"/>
        <v>2135580</v>
      </c>
      <c r="EU186" s="5">
        <f t="shared" ca="1" si="884"/>
        <v>0</v>
      </c>
      <c r="EV186" s="5">
        <f t="shared" ca="1" si="884"/>
        <v>0</v>
      </c>
      <c r="EW186" s="5">
        <f t="shared" ca="1" si="884"/>
        <v>0</v>
      </c>
      <c r="EX186" s="5"/>
      <c r="EY186" s="5">
        <f t="shared" ca="1" si="885"/>
        <v>23291</v>
      </c>
      <c r="EZ186" s="5">
        <f t="shared" ca="1" si="885"/>
        <v>17722.099999999999</v>
      </c>
      <c r="FA186" s="5">
        <f t="shared" ca="1" si="885"/>
        <v>0</v>
      </c>
      <c r="FB186" s="5">
        <f t="shared" ca="1" si="885"/>
        <v>0</v>
      </c>
      <c r="FC186" s="5">
        <f t="shared" ca="1" si="885"/>
        <v>0</v>
      </c>
      <c r="FD186" s="5">
        <f t="shared" ca="1" si="885"/>
        <v>0</v>
      </c>
      <c r="FE186" s="5">
        <f t="shared" ca="1" si="885"/>
        <v>5568.97</v>
      </c>
      <c r="FF186" s="5">
        <f t="shared" ca="1" si="885"/>
        <v>0</v>
      </c>
      <c r="FG186" s="5">
        <f t="shared" ca="1" si="885"/>
        <v>0</v>
      </c>
      <c r="FH186" s="5">
        <f t="shared" ca="1" si="885"/>
        <v>0</v>
      </c>
      <c r="FI186" s="5">
        <f t="shared" ca="1" si="885"/>
        <v>0</v>
      </c>
      <c r="FJ186" s="5">
        <f t="shared" ca="1" si="885"/>
        <v>0</v>
      </c>
      <c r="FK186" s="5"/>
      <c r="FL186" s="5">
        <f t="shared" ca="1" si="890"/>
        <v>94.671000000000006</v>
      </c>
      <c r="FM186" s="5">
        <f t="shared" ca="1" si="890"/>
        <v>6.8440000000000003</v>
      </c>
      <c r="FN186" s="5">
        <f t="shared" ca="1" si="890"/>
        <v>23.148299999999999</v>
      </c>
      <c r="FO186" s="5">
        <f t="shared" ca="1" si="890"/>
        <v>14.196099999999999</v>
      </c>
      <c r="FP186" s="5">
        <f t="shared" ca="1" si="890"/>
        <v>0.15348000000000001</v>
      </c>
      <c r="FQ186" s="5">
        <f t="shared" ca="1" si="890"/>
        <v>14.0466</v>
      </c>
      <c r="FR186" s="5">
        <f t="shared" ca="1" si="890"/>
        <v>2.0149400000000002</v>
      </c>
      <c r="FS186" s="5">
        <f t="shared" ca="1" si="890"/>
        <v>34.267699999999998</v>
      </c>
      <c r="FT186" s="5"/>
      <c r="FU186" s="19">
        <f t="shared" ca="1" si="823"/>
        <v>29.175913628258947</v>
      </c>
      <c r="FV186" s="19">
        <f t="shared" ca="1" si="824"/>
        <v>3.5552397483618767</v>
      </c>
      <c r="FW186" s="19">
        <f t="shared" ca="1" si="825"/>
        <v>2.5250451975474788</v>
      </c>
      <c r="FX186" s="19">
        <f t="shared" ca="1" si="826"/>
        <v>1.6641839430873926</v>
      </c>
      <c r="FY186" s="19">
        <f t="shared" ca="1" si="827"/>
        <v>1.4426796259043018E-2</v>
      </c>
      <c r="FZ186" s="19">
        <f t="shared" ca="1" si="828"/>
        <v>1.697134489529452</v>
      </c>
      <c r="GA186" s="19">
        <f t="shared" ca="1" si="829"/>
        <v>1.1169460216731617</v>
      </c>
      <c r="GB186" s="19">
        <f t="shared" ca="1" si="830"/>
        <v>3.9885079614672607</v>
      </c>
      <c r="GC186" s="19">
        <f t="shared" ca="1" si="831"/>
        <v>14.614439869311196</v>
      </c>
      <c r="GD186" s="19">
        <f t="shared" ca="1" si="832"/>
        <v>0</v>
      </c>
      <c r="GE186" s="19">
        <f t="shared" ca="1" si="833"/>
        <v>0</v>
      </c>
      <c r="GF186" s="5"/>
      <c r="GG186" s="5"/>
      <c r="GH186" s="5"/>
      <c r="GI186" s="5">
        <f t="shared" ca="1" si="891"/>
        <v>3496150</v>
      </c>
      <c r="GJ186" s="5">
        <f t="shared" ca="1" si="891"/>
        <v>96.976600000000005</v>
      </c>
      <c r="GK186" s="5">
        <f t="shared" ca="1" si="891"/>
        <v>271016</v>
      </c>
      <c r="GL186" s="5">
        <f t="shared" ca="1" si="891"/>
        <v>369946</v>
      </c>
      <c r="GM186" s="5">
        <f t="shared" ca="1" si="891"/>
        <v>37582.400000000001</v>
      </c>
      <c r="GN186" s="5">
        <f t="shared" ca="1" si="891"/>
        <v>99090.2</v>
      </c>
      <c r="GO186" s="5">
        <f t="shared" ca="1" si="891"/>
        <v>0</v>
      </c>
      <c r="GP186" s="5">
        <f t="shared" ca="1" si="891"/>
        <v>582835</v>
      </c>
      <c r="GQ186" s="5">
        <f t="shared" ca="1" si="891"/>
        <v>2135580</v>
      </c>
      <c r="GR186" s="5">
        <f t="shared" ca="1" si="891"/>
        <v>0</v>
      </c>
      <c r="GS186" s="5">
        <f t="shared" ca="1" si="891"/>
        <v>0</v>
      </c>
      <c r="GT186" s="5">
        <f t="shared" ca="1" si="891"/>
        <v>0</v>
      </c>
      <c r="GU186" s="5"/>
      <c r="GV186" s="5">
        <f t="shared" ca="1" si="892"/>
        <v>22097.9</v>
      </c>
      <c r="GW186" s="5">
        <f t="shared" ca="1" si="892"/>
        <v>16530.5</v>
      </c>
      <c r="GX186" s="5">
        <f t="shared" ca="1" si="892"/>
        <v>0</v>
      </c>
      <c r="GY186" s="5">
        <f t="shared" ca="1" si="892"/>
        <v>0</v>
      </c>
      <c r="GZ186" s="5">
        <f t="shared" ca="1" si="892"/>
        <v>0</v>
      </c>
      <c r="HA186" s="5">
        <f t="shared" ca="1" si="892"/>
        <v>0</v>
      </c>
      <c r="HB186" s="5">
        <f t="shared" ca="1" si="892"/>
        <v>5567.39</v>
      </c>
      <c r="HC186" s="5">
        <f t="shared" ca="1" si="892"/>
        <v>0</v>
      </c>
      <c r="HD186" s="5">
        <f t="shared" ca="1" si="892"/>
        <v>0</v>
      </c>
      <c r="HE186" s="5">
        <f t="shared" ca="1" si="892"/>
        <v>0</v>
      </c>
      <c r="HF186" s="5">
        <f t="shared" ca="1" si="892"/>
        <v>0</v>
      </c>
      <c r="HG186" s="5">
        <f t="shared" ca="1" si="892"/>
        <v>0</v>
      </c>
      <c r="HH186" s="5"/>
      <c r="HI186" s="5">
        <f t="shared" ca="1" si="895"/>
        <v>93.734099999999998</v>
      </c>
      <c r="HJ186" s="5">
        <f t="shared" ca="1" si="895"/>
        <v>6.5027100000000004</v>
      </c>
      <c r="HK186" s="5">
        <f t="shared" ca="1" si="895"/>
        <v>20.3705</v>
      </c>
      <c r="HL186" s="5">
        <f t="shared" ca="1" si="895"/>
        <v>21.482399999999998</v>
      </c>
      <c r="HM186" s="5">
        <f t="shared" ca="1" si="895"/>
        <v>2.8985799999999999</v>
      </c>
      <c r="HN186" s="5">
        <f t="shared" ca="1" si="895"/>
        <v>6.1978099999999996</v>
      </c>
      <c r="HO186" s="5">
        <f t="shared" ca="1" si="895"/>
        <v>2.0143800000000001</v>
      </c>
      <c r="HP186" s="5">
        <f t="shared" ca="1" si="895"/>
        <v>34.267800000000001</v>
      </c>
      <c r="HQ186" s="5"/>
      <c r="HR186" s="19">
        <f t="shared" ca="1" si="861"/>
        <v>28.357331990878258</v>
      </c>
      <c r="HS186" s="19">
        <f t="shared" ca="1" si="862"/>
        <v>3.316119858559254</v>
      </c>
      <c r="HT186" s="19">
        <f t="shared" ca="1" si="863"/>
        <v>1.8546469978278701</v>
      </c>
      <c r="HU186" s="19">
        <f t="shared" ca="1" si="864"/>
        <v>2.5316558367713684</v>
      </c>
      <c r="HV186" s="19">
        <f t="shared" ca="1" si="865"/>
        <v>0.25718808236844376</v>
      </c>
      <c r="HW186" s="19">
        <f t="shared" ca="1" si="866"/>
        <v>0.67810513749801937</v>
      </c>
      <c r="HX186" s="19">
        <f t="shared" ca="1" si="867"/>
        <v>1.1166291273975157</v>
      </c>
      <c r="HY186" s="19">
        <f t="shared" ca="1" si="868"/>
        <v>3.9885216480909125</v>
      </c>
      <c r="HZ186" s="19">
        <f t="shared" ca="1" si="869"/>
        <v>14.614439869311196</v>
      </c>
      <c r="IA186" s="19">
        <f t="shared" ca="1" si="870"/>
        <v>0</v>
      </c>
      <c r="IB186" s="19">
        <f t="shared" ca="1" si="871"/>
        <v>0</v>
      </c>
      <c r="IC186" s="5"/>
      <c r="ID186" s="5"/>
      <c r="IE186" s="5"/>
      <c r="IF186" s="5">
        <f t="shared" ca="1" si="886"/>
        <v>3496150</v>
      </c>
      <c r="IG186" s="5">
        <f t="shared" ca="1" si="886"/>
        <v>96.976600000000005</v>
      </c>
      <c r="IH186" s="5">
        <f t="shared" ca="1" si="886"/>
        <v>271016</v>
      </c>
      <c r="II186" s="5">
        <f t="shared" ca="1" si="886"/>
        <v>369946</v>
      </c>
      <c r="IJ186" s="5">
        <f t="shared" ca="1" si="886"/>
        <v>37582.400000000001</v>
      </c>
      <c r="IK186" s="5">
        <f t="shared" ca="1" si="886"/>
        <v>99090.2</v>
      </c>
      <c r="IL186" s="5">
        <f t="shared" ca="1" si="886"/>
        <v>0</v>
      </c>
      <c r="IM186" s="5">
        <f t="shared" ca="1" si="886"/>
        <v>582835</v>
      </c>
      <c r="IN186" s="5">
        <f t="shared" ca="1" si="886"/>
        <v>2135580</v>
      </c>
      <c r="IO186" s="5">
        <f t="shared" ca="1" si="886"/>
        <v>0</v>
      </c>
      <c r="IP186" s="5">
        <f t="shared" ca="1" si="886"/>
        <v>0</v>
      </c>
      <c r="IQ186" s="5">
        <f t="shared" ca="1" si="886"/>
        <v>0</v>
      </c>
      <c r="IR186" s="5"/>
      <c r="IS186" s="5">
        <f t="shared" ca="1" si="887"/>
        <v>22097.9</v>
      </c>
      <c r="IT186" s="5">
        <f t="shared" ca="1" si="887"/>
        <v>16530.5</v>
      </c>
      <c r="IU186" s="5">
        <f t="shared" ca="1" si="887"/>
        <v>0</v>
      </c>
      <c r="IV186" s="5">
        <f t="shared" ca="1" si="887"/>
        <v>0</v>
      </c>
      <c r="IW186" s="5">
        <f t="shared" ca="1" si="887"/>
        <v>0</v>
      </c>
      <c r="IX186" s="5">
        <f t="shared" ca="1" si="887"/>
        <v>0</v>
      </c>
      <c r="IY186" s="5">
        <f t="shared" ca="1" si="887"/>
        <v>5567.39</v>
      </c>
      <c r="IZ186" s="5">
        <f t="shared" ca="1" si="887"/>
        <v>0</v>
      </c>
      <c r="JA186" s="5">
        <f t="shared" ca="1" si="887"/>
        <v>0</v>
      </c>
      <c r="JB186" s="5">
        <f t="shared" ca="1" si="887"/>
        <v>0</v>
      </c>
      <c r="JC186" s="5">
        <f t="shared" ca="1" si="887"/>
        <v>0</v>
      </c>
      <c r="JD186" s="5">
        <f t="shared" ca="1" si="887"/>
        <v>0</v>
      </c>
      <c r="JE186" s="5"/>
      <c r="JF186" s="5">
        <f t="shared" ca="1" si="893"/>
        <v>93.734099999999998</v>
      </c>
      <c r="JG186" s="5">
        <f t="shared" ca="1" si="893"/>
        <v>6.5027100000000004</v>
      </c>
      <c r="JH186" s="5">
        <f t="shared" ca="1" si="893"/>
        <v>20.3705</v>
      </c>
      <c r="JI186" s="5">
        <f t="shared" ca="1" si="893"/>
        <v>21.482399999999998</v>
      </c>
      <c r="JJ186" s="5">
        <f t="shared" ca="1" si="893"/>
        <v>2.8985799999999999</v>
      </c>
      <c r="JK186" s="5">
        <f t="shared" ca="1" si="893"/>
        <v>6.1978099999999996</v>
      </c>
      <c r="JL186" s="5">
        <f t="shared" ca="1" si="893"/>
        <v>2.0143800000000001</v>
      </c>
      <c r="JM186" s="5">
        <f t="shared" ca="1" si="893"/>
        <v>34.267800000000001</v>
      </c>
      <c r="JN186" s="5"/>
      <c r="JO186" s="19">
        <f t="shared" ca="1" si="834"/>
        <v>28.357331990878258</v>
      </c>
      <c r="JP186" s="19">
        <f t="shared" ca="1" si="835"/>
        <v>3.316119858559254</v>
      </c>
      <c r="JQ186" s="19">
        <f t="shared" ca="1" si="836"/>
        <v>1.8546469978278701</v>
      </c>
      <c r="JR186" s="19">
        <f t="shared" ca="1" si="837"/>
        <v>2.5316558367713684</v>
      </c>
      <c r="JS186" s="19">
        <f t="shared" ca="1" si="838"/>
        <v>0.25718808236844376</v>
      </c>
      <c r="JT186" s="19">
        <f t="shared" ca="1" si="839"/>
        <v>0.67810513749801937</v>
      </c>
      <c r="JU186" s="19">
        <f t="shared" ca="1" si="840"/>
        <v>1.1166291273975157</v>
      </c>
      <c r="JV186" s="19">
        <f t="shared" ca="1" si="841"/>
        <v>3.9885216480909125</v>
      </c>
      <c r="JW186" s="19">
        <f t="shared" ca="1" si="842"/>
        <v>14.614439869311196</v>
      </c>
      <c r="JX186" s="19">
        <f t="shared" ca="1" si="843"/>
        <v>0</v>
      </c>
      <c r="JY186" s="19">
        <f t="shared" ca="1" si="844"/>
        <v>0</v>
      </c>
    </row>
    <row r="187" spans="1:285" ht="15" customHeight="1" x14ac:dyDescent="0.25">
      <c r="A187" s="5">
        <f>IF('Old Results'!E167='New Results'!E167,'New Results'!E167,"0")</f>
        <v>498589</v>
      </c>
      <c r="B187" s="5">
        <f t="shared" si="750"/>
        <v>0</v>
      </c>
      <c r="C187" s="27">
        <f t="shared" si="748"/>
        <v>166</v>
      </c>
      <c r="D187" s="41" t="str">
        <f>'Old Results'!C167</f>
        <v>0418806-OffLrg-TES-StoTnkRval</v>
      </c>
      <c r="E187" s="41" t="str">
        <f>'New Results'!C167</f>
        <v>0418806-OffLrg-TES-StoTnkRval</v>
      </c>
      <c r="F187" s="5">
        <f t="shared" ca="1" si="751"/>
        <v>0</v>
      </c>
      <c r="G187" s="5">
        <f t="shared" ca="1" si="752"/>
        <v>0</v>
      </c>
      <c r="H187" s="5">
        <f t="shared" ca="1" si="753"/>
        <v>0</v>
      </c>
      <c r="I187" s="5">
        <f t="shared" ca="1" si="754"/>
        <v>0</v>
      </c>
      <c r="J187" s="5">
        <f t="shared" ca="1" si="755"/>
        <v>0</v>
      </c>
      <c r="K187" s="5">
        <f t="shared" ca="1" si="756"/>
        <v>0</v>
      </c>
      <c r="L187" s="5">
        <f t="shared" ca="1" si="757"/>
        <v>0</v>
      </c>
      <c r="M187" s="5">
        <f t="shared" ca="1" si="758"/>
        <v>0</v>
      </c>
      <c r="N187" s="5">
        <f t="shared" ca="1" si="759"/>
        <v>0</v>
      </c>
      <c r="O187" s="5">
        <f t="shared" ca="1" si="760"/>
        <v>0</v>
      </c>
      <c r="P187" s="5">
        <f t="shared" ca="1" si="761"/>
        <v>0</v>
      </c>
      <c r="Q187" s="5">
        <f t="shared" ca="1" si="761"/>
        <v>0</v>
      </c>
      <c r="R187" s="5">
        <f t="shared" ca="1" si="762"/>
        <v>-9.9999999998544808E-2</v>
      </c>
      <c r="S187" s="5">
        <f t="shared" ca="1" si="763"/>
        <v>-9.9999999998544808E-2</v>
      </c>
      <c r="T187" s="5">
        <f t="shared" ca="1" si="764"/>
        <v>0</v>
      </c>
      <c r="U187" s="5">
        <f t="shared" ca="1" si="765"/>
        <v>0</v>
      </c>
      <c r="V187" s="5">
        <f t="shared" ca="1" si="766"/>
        <v>0</v>
      </c>
      <c r="W187" s="5">
        <f t="shared" ca="1" si="767"/>
        <v>0</v>
      </c>
      <c r="X187" s="5">
        <f t="shared" ca="1" si="768"/>
        <v>0</v>
      </c>
      <c r="Y187" s="5">
        <f t="shared" ca="1" si="769"/>
        <v>0</v>
      </c>
      <c r="Z187" s="5">
        <f t="shared" ca="1" si="770"/>
        <v>0</v>
      </c>
      <c r="AA187" s="5">
        <f t="shared" ca="1" si="771"/>
        <v>0</v>
      </c>
      <c r="AB187" s="5">
        <f t="shared" ca="1" si="772"/>
        <v>0</v>
      </c>
      <c r="AC187" s="5">
        <f t="shared" ca="1" si="772"/>
        <v>0</v>
      </c>
      <c r="AD187" s="37">
        <f t="shared" ca="1" si="773"/>
        <v>0</v>
      </c>
      <c r="AE187" s="37">
        <f t="shared" ca="1" si="774"/>
        <v>-1.0000000000509601E-5</v>
      </c>
      <c r="AF187" s="37">
        <f t="shared" ca="1" si="775"/>
        <v>0</v>
      </c>
      <c r="AG187" s="37">
        <f t="shared" ca="1" si="776"/>
        <v>0</v>
      </c>
      <c r="AH187" s="37">
        <f t="shared" ca="1" si="777"/>
        <v>0</v>
      </c>
      <c r="AI187" s="37">
        <f t="shared" ca="1" si="778"/>
        <v>0</v>
      </c>
      <c r="AJ187" s="37">
        <f t="shared" ca="1" si="779"/>
        <v>0</v>
      </c>
      <c r="AK187" s="37">
        <f t="shared" ca="1" si="780"/>
        <v>0</v>
      </c>
      <c r="AL187" s="33">
        <f t="shared" ca="1" si="781"/>
        <v>29.470161997155973</v>
      </c>
      <c r="AM187" s="33">
        <f t="shared" ca="1" si="782"/>
        <v>29.470182053755696</v>
      </c>
      <c r="AN187" s="24">
        <f t="shared" ca="1" si="783"/>
        <v>6.8057264412811952E-7</v>
      </c>
      <c r="AO187" s="34">
        <f t="shared" ca="1" si="784"/>
        <v>95.237099999999998</v>
      </c>
      <c r="AP187" s="34">
        <f t="shared" ca="1" si="785"/>
        <v>95.237099999999998</v>
      </c>
      <c r="AQ187" s="45">
        <f t="shared" ca="1" si="786"/>
        <v>0</v>
      </c>
      <c r="AR187" s="34">
        <f t="shared" ca="1" si="896"/>
        <v>-1.5</v>
      </c>
      <c r="AS187" s="34">
        <f t="shared" ca="1" si="897"/>
        <v>-1.5</v>
      </c>
      <c r="AT187" s="47">
        <f t="shared" ca="1" si="787"/>
        <v>0</v>
      </c>
      <c r="AU187" s="5"/>
      <c r="AV187" s="5">
        <f t="shared" ca="1" si="845"/>
        <v>0</v>
      </c>
      <c r="AW187" s="5">
        <f t="shared" ca="1" si="846"/>
        <v>0</v>
      </c>
      <c r="AX187" s="5">
        <f t="shared" ca="1" si="847"/>
        <v>0</v>
      </c>
      <c r="AY187" s="5">
        <f t="shared" ca="1" si="848"/>
        <v>0</v>
      </c>
      <c r="AZ187" s="5">
        <f t="shared" ca="1" si="849"/>
        <v>0</v>
      </c>
      <c r="BA187" s="5">
        <f t="shared" ca="1" si="850"/>
        <v>0</v>
      </c>
      <c r="BB187" s="5">
        <f t="shared" ca="1" si="851"/>
        <v>0</v>
      </c>
      <c r="BC187" s="5">
        <f t="shared" ca="1" si="852"/>
        <v>0</v>
      </c>
      <c r="BD187" s="5">
        <f t="shared" ca="1" si="853"/>
        <v>0</v>
      </c>
      <c r="BE187" s="5">
        <f t="shared" ca="1" si="854"/>
        <v>0</v>
      </c>
      <c r="BF187" s="5">
        <f t="shared" ca="1" si="855"/>
        <v>0</v>
      </c>
      <c r="BG187" s="5">
        <f t="shared" ca="1" si="856"/>
        <v>0</v>
      </c>
      <c r="BH187" s="5">
        <f t="shared" ca="1" si="788"/>
        <v>0</v>
      </c>
      <c r="BI187" s="5">
        <f t="shared" ca="1" si="789"/>
        <v>0</v>
      </c>
      <c r="BJ187" s="5">
        <f t="shared" ca="1" si="790"/>
        <v>0</v>
      </c>
      <c r="BK187" s="5">
        <f t="shared" ca="1" si="791"/>
        <v>0</v>
      </c>
      <c r="BL187" s="5">
        <f t="shared" ca="1" si="792"/>
        <v>0</v>
      </c>
      <c r="BM187" s="5">
        <f t="shared" ca="1" si="793"/>
        <v>0</v>
      </c>
      <c r="BN187" s="5">
        <f t="shared" ca="1" si="794"/>
        <v>0</v>
      </c>
      <c r="BO187" s="5">
        <f t="shared" ca="1" si="795"/>
        <v>0</v>
      </c>
      <c r="BP187" s="5">
        <f t="shared" ca="1" si="796"/>
        <v>0</v>
      </c>
      <c r="BQ187" s="5">
        <f t="shared" ca="1" si="797"/>
        <v>0</v>
      </c>
      <c r="BR187" s="5">
        <f t="shared" ca="1" si="798"/>
        <v>0</v>
      </c>
      <c r="BS187" s="5">
        <f t="shared" ca="1" si="798"/>
        <v>0</v>
      </c>
      <c r="BT187" s="37">
        <f t="shared" ca="1" si="799"/>
        <v>0</v>
      </c>
      <c r="BU187" s="37">
        <f t="shared" ca="1" si="800"/>
        <v>0</v>
      </c>
      <c r="BV187" s="37">
        <f t="shared" ca="1" si="801"/>
        <v>0</v>
      </c>
      <c r="BW187" s="37">
        <f t="shared" ca="1" si="802"/>
        <v>0</v>
      </c>
      <c r="BX187" s="37">
        <f t="shared" ca="1" si="803"/>
        <v>0</v>
      </c>
      <c r="BY187" s="37">
        <f t="shared" ca="1" si="804"/>
        <v>0</v>
      </c>
      <c r="BZ187" s="37">
        <f t="shared" ca="1" si="805"/>
        <v>0</v>
      </c>
      <c r="CA187" s="19">
        <f t="shared" ca="1" si="806"/>
        <v>0</v>
      </c>
      <c r="CB187" s="33">
        <f t="shared" ca="1" si="857"/>
        <v>28.357331990878258</v>
      </c>
      <c r="CC187" s="33">
        <f t="shared" ca="1" si="858"/>
        <v>28.357331990878258</v>
      </c>
      <c r="CD187" s="24">
        <f t="shared" ca="1" si="807"/>
        <v>0</v>
      </c>
      <c r="CE187" s="34">
        <f t="shared" ca="1" si="808"/>
        <v>93.734099999999998</v>
      </c>
      <c r="CF187" s="34">
        <f t="shared" ca="1" si="809"/>
        <v>93.734099999999998</v>
      </c>
      <c r="CG187" s="45">
        <f t="shared" ca="1" si="810"/>
        <v>0</v>
      </c>
      <c r="CH187" s="5"/>
      <c r="CJ187" s="5">
        <f t="shared" ca="1" si="874"/>
        <v>309</v>
      </c>
      <c r="CK187" s="5">
        <f t="shared" ca="1" si="875"/>
        <v>312</v>
      </c>
      <c r="CL187" s="63">
        <f t="shared" ca="1" si="811"/>
        <v>-9.7087378640776656E-3</v>
      </c>
      <c r="CO187" s="5">
        <f t="shared" ca="1" si="888"/>
        <v>3581550</v>
      </c>
      <c r="CP187" s="5">
        <f t="shared" ca="1" si="888"/>
        <v>124.687</v>
      </c>
      <c r="CQ187" s="5">
        <f t="shared" ca="1" si="888"/>
        <v>370525</v>
      </c>
      <c r="CR187" s="5">
        <f t="shared" ca="1" si="888"/>
        <v>240059</v>
      </c>
      <c r="CS187" s="5">
        <f t="shared" ca="1" si="888"/>
        <v>2106.25</v>
      </c>
      <c r="CT187" s="5">
        <f t="shared" ca="1" si="888"/>
        <v>250319</v>
      </c>
      <c r="CU187" s="5">
        <f t="shared" ca="1" si="888"/>
        <v>0</v>
      </c>
      <c r="CV187" s="5">
        <f t="shared" ca="1" si="888"/>
        <v>582833</v>
      </c>
      <c r="CW187" s="5">
        <f t="shared" ca="1" si="888"/>
        <v>2135580</v>
      </c>
      <c r="CX187" s="5">
        <f t="shared" ca="1" si="888"/>
        <v>0</v>
      </c>
      <c r="CY187" s="5">
        <f t="shared" ca="1" si="888"/>
        <v>0</v>
      </c>
      <c r="CZ187" s="5">
        <f t="shared" ca="1" si="888"/>
        <v>0</v>
      </c>
      <c r="DA187" s="5"/>
      <c r="DB187" s="5">
        <f t="shared" ca="1" si="889"/>
        <v>24732.5</v>
      </c>
      <c r="DC187" s="5">
        <f t="shared" ca="1" si="889"/>
        <v>19163.5</v>
      </c>
      <c r="DD187" s="5">
        <f t="shared" ca="1" si="889"/>
        <v>0</v>
      </c>
      <c r="DE187" s="5">
        <f t="shared" ca="1" si="889"/>
        <v>0</v>
      </c>
      <c r="DF187" s="5">
        <f t="shared" ca="1" si="889"/>
        <v>0</v>
      </c>
      <c r="DG187" s="5">
        <f t="shared" ca="1" si="889"/>
        <v>0</v>
      </c>
      <c r="DH187" s="5">
        <f t="shared" ca="1" si="889"/>
        <v>5568.98</v>
      </c>
      <c r="DI187" s="5">
        <f t="shared" ca="1" si="889"/>
        <v>0</v>
      </c>
      <c r="DJ187" s="5">
        <f t="shared" ca="1" si="889"/>
        <v>0</v>
      </c>
      <c r="DK187" s="5">
        <f t="shared" ca="1" si="889"/>
        <v>0</v>
      </c>
      <c r="DL187" s="5">
        <f t="shared" ca="1" si="889"/>
        <v>0</v>
      </c>
      <c r="DM187" s="5">
        <f t="shared" ca="1" si="889"/>
        <v>0</v>
      </c>
      <c r="DN187" s="5"/>
      <c r="DO187" s="5">
        <f t="shared" ca="1" si="894"/>
        <v>95.237099999999998</v>
      </c>
      <c r="DP187" s="5">
        <f t="shared" ca="1" si="894"/>
        <v>7.3717499999999996</v>
      </c>
      <c r="DQ187" s="5">
        <f t="shared" ca="1" si="894"/>
        <v>23.208300000000001</v>
      </c>
      <c r="DR187" s="5">
        <f t="shared" ca="1" si="894"/>
        <v>14.008800000000001</v>
      </c>
      <c r="DS187" s="5">
        <f t="shared" ca="1" si="894"/>
        <v>0.15316099999999999</v>
      </c>
      <c r="DT187" s="5">
        <f t="shared" ca="1" si="894"/>
        <v>14.212400000000001</v>
      </c>
      <c r="DU187" s="5">
        <f t="shared" ca="1" si="894"/>
        <v>2.0149499999999998</v>
      </c>
      <c r="DV187" s="5">
        <f t="shared" ca="1" si="894"/>
        <v>34.267699999999998</v>
      </c>
      <c r="DW187" s="5"/>
      <c r="DX187" s="19">
        <f t="shared" ca="1" si="812"/>
        <v>29.470161997155973</v>
      </c>
      <c r="DY187" s="19">
        <f t="shared" ca="1" si="813"/>
        <v>3.8443997602113162</v>
      </c>
      <c r="DZ187" s="19">
        <f t="shared" ca="1" si="814"/>
        <v>2.5356181143186074</v>
      </c>
      <c r="EA187" s="19">
        <f t="shared" ca="1" si="815"/>
        <v>1.6427985936312273</v>
      </c>
      <c r="EB187" s="19">
        <f t="shared" ca="1" si="816"/>
        <v>1.4413725533455411E-2</v>
      </c>
      <c r="EC187" s="19">
        <f t="shared" ca="1" si="817"/>
        <v>1.713010972965709</v>
      </c>
      <c r="ED187" s="19">
        <f t="shared" ca="1" si="818"/>
        <v>1.116948027333134</v>
      </c>
      <c r="EE187" s="19">
        <f t="shared" ca="1" si="819"/>
        <v>3.9885079614672607</v>
      </c>
      <c r="EF187" s="19">
        <f t="shared" ca="1" si="820"/>
        <v>14.614439869311196</v>
      </c>
      <c r="EG187" s="19">
        <f t="shared" ca="1" si="821"/>
        <v>0</v>
      </c>
      <c r="EH187" s="19">
        <f t="shared" ca="1" si="822"/>
        <v>0</v>
      </c>
      <c r="EI187" s="5"/>
      <c r="EJ187" s="5"/>
      <c r="EK187" s="5"/>
      <c r="EL187" s="5">
        <f t="shared" ca="1" si="884"/>
        <v>3581550</v>
      </c>
      <c r="EM187" s="5">
        <f t="shared" ca="1" si="884"/>
        <v>124.687</v>
      </c>
      <c r="EN187" s="5">
        <f t="shared" ca="1" si="884"/>
        <v>370525</v>
      </c>
      <c r="EO187" s="5">
        <f t="shared" ca="1" si="884"/>
        <v>240059</v>
      </c>
      <c r="EP187" s="5">
        <f t="shared" ca="1" si="884"/>
        <v>2106.25</v>
      </c>
      <c r="EQ187" s="5">
        <f t="shared" ca="1" si="884"/>
        <v>250319</v>
      </c>
      <c r="ER187" s="5">
        <f t="shared" ca="1" si="884"/>
        <v>0</v>
      </c>
      <c r="ES187" s="5">
        <f t="shared" ca="1" si="884"/>
        <v>582833</v>
      </c>
      <c r="ET187" s="5">
        <f t="shared" ca="1" si="884"/>
        <v>2135580</v>
      </c>
      <c r="EU187" s="5">
        <f t="shared" ca="1" si="884"/>
        <v>0</v>
      </c>
      <c r="EV187" s="5">
        <f t="shared" ca="1" si="884"/>
        <v>0</v>
      </c>
      <c r="EW187" s="5">
        <f t="shared" ca="1" si="884"/>
        <v>0</v>
      </c>
      <c r="EX187" s="5"/>
      <c r="EY187" s="5">
        <f t="shared" ca="1" si="885"/>
        <v>24732.6</v>
      </c>
      <c r="EZ187" s="5">
        <f t="shared" ca="1" si="885"/>
        <v>19163.599999999999</v>
      </c>
      <c r="FA187" s="5">
        <f t="shared" ca="1" si="885"/>
        <v>0</v>
      </c>
      <c r="FB187" s="5">
        <f t="shared" ca="1" si="885"/>
        <v>0</v>
      </c>
      <c r="FC187" s="5">
        <f t="shared" ca="1" si="885"/>
        <v>0</v>
      </c>
      <c r="FD187" s="5">
        <f t="shared" ca="1" si="885"/>
        <v>0</v>
      </c>
      <c r="FE187" s="5">
        <f t="shared" ca="1" si="885"/>
        <v>5568.98</v>
      </c>
      <c r="FF187" s="5">
        <f t="shared" ca="1" si="885"/>
        <v>0</v>
      </c>
      <c r="FG187" s="5">
        <f t="shared" ca="1" si="885"/>
        <v>0</v>
      </c>
      <c r="FH187" s="5">
        <f t="shared" ca="1" si="885"/>
        <v>0</v>
      </c>
      <c r="FI187" s="5">
        <f t="shared" ca="1" si="885"/>
        <v>0</v>
      </c>
      <c r="FJ187" s="5">
        <f t="shared" ca="1" si="885"/>
        <v>0</v>
      </c>
      <c r="FK187" s="5"/>
      <c r="FL187" s="5">
        <f t="shared" ca="1" si="890"/>
        <v>95.237099999999998</v>
      </c>
      <c r="FM187" s="5">
        <f t="shared" ca="1" si="890"/>
        <v>7.3717600000000001</v>
      </c>
      <c r="FN187" s="5">
        <f t="shared" ca="1" si="890"/>
        <v>23.208300000000001</v>
      </c>
      <c r="FO187" s="5">
        <f t="shared" ca="1" si="890"/>
        <v>14.008800000000001</v>
      </c>
      <c r="FP187" s="5">
        <f t="shared" ca="1" si="890"/>
        <v>0.15316099999999999</v>
      </c>
      <c r="FQ187" s="5">
        <f t="shared" ca="1" si="890"/>
        <v>14.212400000000001</v>
      </c>
      <c r="FR187" s="5">
        <f t="shared" ca="1" si="890"/>
        <v>2.0149499999999998</v>
      </c>
      <c r="FS187" s="5">
        <f t="shared" ca="1" si="890"/>
        <v>34.267699999999998</v>
      </c>
      <c r="FT187" s="5"/>
      <c r="FU187" s="19">
        <f t="shared" ca="1" si="823"/>
        <v>29.470182053755696</v>
      </c>
      <c r="FV187" s="19">
        <f t="shared" ca="1" si="824"/>
        <v>3.8444198168110399</v>
      </c>
      <c r="FW187" s="19">
        <f t="shared" ca="1" si="825"/>
        <v>2.5356181143186074</v>
      </c>
      <c r="FX187" s="19">
        <f t="shared" ca="1" si="826"/>
        <v>1.6427985936312273</v>
      </c>
      <c r="FY187" s="19">
        <f t="shared" ca="1" si="827"/>
        <v>1.4413725533455411E-2</v>
      </c>
      <c r="FZ187" s="19">
        <f t="shared" ca="1" si="828"/>
        <v>1.713010972965709</v>
      </c>
      <c r="GA187" s="19">
        <f t="shared" ca="1" si="829"/>
        <v>1.116948027333134</v>
      </c>
      <c r="GB187" s="19">
        <f t="shared" ca="1" si="830"/>
        <v>3.9885079614672607</v>
      </c>
      <c r="GC187" s="19">
        <f t="shared" ca="1" si="831"/>
        <v>14.614439869311196</v>
      </c>
      <c r="GD187" s="19">
        <f t="shared" ca="1" si="832"/>
        <v>0</v>
      </c>
      <c r="GE187" s="19">
        <f t="shared" ca="1" si="833"/>
        <v>0</v>
      </c>
      <c r="GF187" s="5"/>
      <c r="GG187" s="5"/>
      <c r="GH187" s="5"/>
      <c r="GI187" s="5">
        <f t="shared" ca="1" si="891"/>
        <v>3496150</v>
      </c>
      <c r="GJ187" s="5">
        <f t="shared" ca="1" si="891"/>
        <v>96.976600000000005</v>
      </c>
      <c r="GK187" s="5">
        <f t="shared" ca="1" si="891"/>
        <v>271016</v>
      </c>
      <c r="GL187" s="5">
        <f t="shared" ca="1" si="891"/>
        <v>369946</v>
      </c>
      <c r="GM187" s="5">
        <f t="shared" ca="1" si="891"/>
        <v>37582.400000000001</v>
      </c>
      <c r="GN187" s="5">
        <f t="shared" ca="1" si="891"/>
        <v>99090.2</v>
      </c>
      <c r="GO187" s="5">
        <f t="shared" ca="1" si="891"/>
        <v>0</v>
      </c>
      <c r="GP187" s="5">
        <f t="shared" ca="1" si="891"/>
        <v>582835</v>
      </c>
      <c r="GQ187" s="5">
        <f t="shared" ca="1" si="891"/>
        <v>2135580</v>
      </c>
      <c r="GR187" s="5">
        <f t="shared" ca="1" si="891"/>
        <v>0</v>
      </c>
      <c r="GS187" s="5">
        <f t="shared" ca="1" si="891"/>
        <v>0</v>
      </c>
      <c r="GT187" s="5">
        <f t="shared" ca="1" si="891"/>
        <v>0</v>
      </c>
      <c r="GU187" s="5"/>
      <c r="GV187" s="5">
        <f t="shared" ca="1" si="892"/>
        <v>22097.9</v>
      </c>
      <c r="GW187" s="5">
        <f t="shared" ca="1" si="892"/>
        <v>16530.5</v>
      </c>
      <c r="GX187" s="5">
        <f t="shared" ca="1" si="892"/>
        <v>0</v>
      </c>
      <c r="GY187" s="5">
        <f t="shared" ca="1" si="892"/>
        <v>0</v>
      </c>
      <c r="GZ187" s="5">
        <f t="shared" ca="1" si="892"/>
        <v>0</v>
      </c>
      <c r="HA187" s="5">
        <f t="shared" ca="1" si="892"/>
        <v>0</v>
      </c>
      <c r="HB187" s="5">
        <f t="shared" ca="1" si="892"/>
        <v>5567.39</v>
      </c>
      <c r="HC187" s="5">
        <f t="shared" ca="1" si="892"/>
        <v>0</v>
      </c>
      <c r="HD187" s="5">
        <f t="shared" ca="1" si="892"/>
        <v>0</v>
      </c>
      <c r="HE187" s="5">
        <f t="shared" ca="1" si="892"/>
        <v>0</v>
      </c>
      <c r="HF187" s="5">
        <f t="shared" ca="1" si="892"/>
        <v>0</v>
      </c>
      <c r="HG187" s="5">
        <f t="shared" ca="1" si="892"/>
        <v>0</v>
      </c>
      <c r="HH187" s="5"/>
      <c r="HI187" s="5">
        <f t="shared" ca="1" si="895"/>
        <v>93.734099999999998</v>
      </c>
      <c r="HJ187" s="5">
        <f t="shared" ca="1" si="895"/>
        <v>6.5027100000000004</v>
      </c>
      <c r="HK187" s="5">
        <f t="shared" ca="1" si="895"/>
        <v>20.3705</v>
      </c>
      <c r="HL187" s="5">
        <f t="shared" ca="1" si="895"/>
        <v>21.482399999999998</v>
      </c>
      <c r="HM187" s="5">
        <f t="shared" ca="1" si="895"/>
        <v>2.8985799999999999</v>
      </c>
      <c r="HN187" s="5">
        <f t="shared" ca="1" si="895"/>
        <v>6.1978099999999996</v>
      </c>
      <c r="HO187" s="5">
        <f t="shared" ca="1" si="895"/>
        <v>2.0143800000000001</v>
      </c>
      <c r="HP187" s="5">
        <f t="shared" ca="1" si="895"/>
        <v>34.267800000000001</v>
      </c>
      <c r="HQ187" s="5"/>
      <c r="HR187" s="19">
        <f t="shared" ca="1" si="861"/>
        <v>28.357331990878258</v>
      </c>
      <c r="HS187" s="19">
        <f t="shared" ca="1" si="862"/>
        <v>3.316119858559254</v>
      </c>
      <c r="HT187" s="19">
        <f t="shared" ca="1" si="863"/>
        <v>1.8546469978278701</v>
      </c>
      <c r="HU187" s="19">
        <f t="shared" ca="1" si="864"/>
        <v>2.5316558367713684</v>
      </c>
      <c r="HV187" s="19">
        <f t="shared" ca="1" si="865"/>
        <v>0.25718808236844376</v>
      </c>
      <c r="HW187" s="19">
        <f t="shared" ca="1" si="866"/>
        <v>0.67810513749801937</v>
      </c>
      <c r="HX187" s="19">
        <f t="shared" ca="1" si="867"/>
        <v>1.1166291273975157</v>
      </c>
      <c r="HY187" s="19">
        <f t="shared" ca="1" si="868"/>
        <v>3.9885216480909125</v>
      </c>
      <c r="HZ187" s="19">
        <f t="shared" ca="1" si="869"/>
        <v>14.614439869311196</v>
      </c>
      <c r="IA187" s="19">
        <f t="shared" ca="1" si="870"/>
        <v>0</v>
      </c>
      <c r="IB187" s="19">
        <f t="shared" ca="1" si="871"/>
        <v>0</v>
      </c>
      <c r="IC187" s="5"/>
      <c r="ID187" s="5"/>
      <c r="IE187" s="5"/>
      <c r="IF187" s="5">
        <f t="shared" ca="1" si="886"/>
        <v>3496150</v>
      </c>
      <c r="IG187" s="5">
        <f t="shared" ca="1" si="886"/>
        <v>96.976600000000005</v>
      </c>
      <c r="IH187" s="5">
        <f t="shared" ca="1" si="886"/>
        <v>271016</v>
      </c>
      <c r="II187" s="5">
        <f t="shared" ca="1" si="886"/>
        <v>369946</v>
      </c>
      <c r="IJ187" s="5">
        <f t="shared" ca="1" si="886"/>
        <v>37582.400000000001</v>
      </c>
      <c r="IK187" s="5">
        <f t="shared" ca="1" si="886"/>
        <v>99090.2</v>
      </c>
      <c r="IL187" s="5">
        <f t="shared" ca="1" si="886"/>
        <v>0</v>
      </c>
      <c r="IM187" s="5">
        <f t="shared" ca="1" si="886"/>
        <v>582835</v>
      </c>
      <c r="IN187" s="5">
        <f t="shared" ca="1" si="886"/>
        <v>2135580</v>
      </c>
      <c r="IO187" s="5">
        <f t="shared" ca="1" si="886"/>
        <v>0</v>
      </c>
      <c r="IP187" s="5">
        <f t="shared" ca="1" si="886"/>
        <v>0</v>
      </c>
      <c r="IQ187" s="5">
        <f t="shared" ca="1" si="886"/>
        <v>0</v>
      </c>
      <c r="IR187" s="5"/>
      <c r="IS187" s="5">
        <f t="shared" ca="1" si="887"/>
        <v>22097.9</v>
      </c>
      <c r="IT187" s="5">
        <f t="shared" ca="1" si="887"/>
        <v>16530.5</v>
      </c>
      <c r="IU187" s="5">
        <f t="shared" ca="1" si="887"/>
        <v>0</v>
      </c>
      <c r="IV187" s="5">
        <f t="shared" ca="1" si="887"/>
        <v>0</v>
      </c>
      <c r="IW187" s="5">
        <f t="shared" ca="1" si="887"/>
        <v>0</v>
      </c>
      <c r="IX187" s="5">
        <f t="shared" ca="1" si="887"/>
        <v>0</v>
      </c>
      <c r="IY187" s="5">
        <f t="shared" ca="1" si="887"/>
        <v>5567.39</v>
      </c>
      <c r="IZ187" s="5">
        <f t="shared" ca="1" si="887"/>
        <v>0</v>
      </c>
      <c r="JA187" s="5">
        <f t="shared" ca="1" si="887"/>
        <v>0</v>
      </c>
      <c r="JB187" s="5">
        <f t="shared" ca="1" si="887"/>
        <v>0</v>
      </c>
      <c r="JC187" s="5">
        <f t="shared" ca="1" si="887"/>
        <v>0</v>
      </c>
      <c r="JD187" s="5">
        <f t="shared" ca="1" si="887"/>
        <v>0</v>
      </c>
      <c r="JE187" s="5"/>
      <c r="JF187" s="5">
        <f t="shared" ca="1" si="893"/>
        <v>93.734099999999998</v>
      </c>
      <c r="JG187" s="5">
        <f t="shared" ca="1" si="893"/>
        <v>6.5027100000000004</v>
      </c>
      <c r="JH187" s="5">
        <f t="shared" ca="1" si="893"/>
        <v>20.3705</v>
      </c>
      <c r="JI187" s="5">
        <f t="shared" ca="1" si="893"/>
        <v>21.482399999999998</v>
      </c>
      <c r="JJ187" s="5">
        <f t="shared" ca="1" si="893"/>
        <v>2.8985799999999999</v>
      </c>
      <c r="JK187" s="5">
        <f t="shared" ca="1" si="893"/>
        <v>6.1978099999999996</v>
      </c>
      <c r="JL187" s="5">
        <f t="shared" ca="1" si="893"/>
        <v>2.0143800000000001</v>
      </c>
      <c r="JM187" s="5">
        <f t="shared" ca="1" si="893"/>
        <v>34.267800000000001</v>
      </c>
      <c r="JN187" s="5"/>
      <c r="JO187" s="19">
        <f t="shared" ca="1" si="834"/>
        <v>28.357331990878258</v>
      </c>
      <c r="JP187" s="19">
        <f t="shared" ca="1" si="835"/>
        <v>3.316119858559254</v>
      </c>
      <c r="JQ187" s="19">
        <f t="shared" ca="1" si="836"/>
        <v>1.8546469978278701</v>
      </c>
      <c r="JR187" s="19">
        <f t="shared" ca="1" si="837"/>
        <v>2.5316558367713684</v>
      </c>
      <c r="JS187" s="19">
        <f t="shared" ca="1" si="838"/>
        <v>0.25718808236844376</v>
      </c>
      <c r="JT187" s="19">
        <f t="shared" ca="1" si="839"/>
        <v>0.67810513749801937</v>
      </c>
      <c r="JU187" s="19">
        <f t="shared" ca="1" si="840"/>
        <v>1.1166291273975157</v>
      </c>
      <c r="JV187" s="19">
        <f t="shared" ca="1" si="841"/>
        <v>3.9885216480909125</v>
      </c>
      <c r="JW187" s="19">
        <f t="shared" ca="1" si="842"/>
        <v>14.614439869311196</v>
      </c>
      <c r="JX187" s="19">
        <f t="shared" ca="1" si="843"/>
        <v>0</v>
      </c>
      <c r="JY187" s="19">
        <f t="shared" ca="1" si="844"/>
        <v>0</v>
      </c>
    </row>
    <row r="188" spans="1:285" ht="15" customHeight="1" x14ac:dyDescent="0.25">
      <c r="A188" s="5">
        <f>IF('Old Results'!E168='New Results'!E168,'New Results'!E168,"0")</f>
        <v>498589</v>
      </c>
      <c r="B188" s="5">
        <f t="shared" si="750"/>
        <v>0</v>
      </c>
      <c r="C188" s="27">
        <f t="shared" si="748"/>
        <v>167</v>
      </c>
      <c r="D188" s="41" t="str">
        <f>'Old Results'!C168</f>
        <v>0418906-OffLrg-TES-StoTnkVol</v>
      </c>
      <c r="E188" s="41" t="str">
        <f>'New Results'!C168</f>
        <v>0418906-OffLrg-TES-StoTnkVol</v>
      </c>
      <c r="F188" s="5">
        <f t="shared" ca="1" si="751"/>
        <v>0</v>
      </c>
      <c r="G188" s="5">
        <f t="shared" ca="1" si="752"/>
        <v>0</v>
      </c>
      <c r="H188" s="5">
        <f t="shared" ca="1" si="753"/>
        <v>0</v>
      </c>
      <c r="I188" s="5">
        <f t="shared" ca="1" si="754"/>
        <v>0</v>
      </c>
      <c r="J188" s="5">
        <f t="shared" ca="1" si="755"/>
        <v>0</v>
      </c>
      <c r="K188" s="5">
        <f t="shared" ca="1" si="756"/>
        <v>0</v>
      </c>
      <c r="L188" s="5">
        <f t="shared" ca="1" si="757"/>
        <v>0</v>
      </c>
      <c r="M188" s="5">
        <f t="shared" ca="1" si="758"/>
        <v>0</v>
      </c>
      <c r="N188" s="5">
        <f t="shared" ca="1" si="759"/>
        <v>0</v>
      </c>
      <c r="O188" s="5">
        <f t="shared" ca="1" si="760"/>
        <v>0</v>
      </c>
      <c r="P188" s="5">
        <f t="shared" ca="1" si="761"/>
        <v>0</v>
      </c>
      <c r="Q188" s="5">
        <f t="shared" ca="1" si="761"/>
        <v>0</v>
      </c>
      <c r="R188" s="5">
        <f t="shared" ca="1" si="762"/>
        <v>0</v>
      </c>
      <c r="S188" s="5">
        <f t="shared" ca="1" si="763"/>
        <v>0</v>
      </c>
      <c r="T188" s="5">
        <f t="shared" ca="1" si="764"/>
        <v>0</v>
      </c>
      <c r="U188" s="5">
        <f t="shared" ca="1" si="765"/>
        <v>0</v>
      </c>
      <c r="V188" s="5">
        <f t="shared" ca="1" si="766"/>
        <v>0</v>
      </c>
      <c r="W188" s="5">
        <f t="shared" ca="1" si="767"/>
        <v>0</v>
      </c>
      <c r="X188" s="5">
        <f t="shared" ca="1" si="768"/>
        <v>0</v>
      </c>
      <c r="Y188" s="5">
        <f t="shared" ca="1" si="769"/>
        <v>0</v>
      </c>
      <c r="Z188" s="5">
        <f t="shared" ca="1" si="770"/>
        <v>0</v>
      </c>
      <c r="AA188" s="5">
        <f t="shared" ca="1" si="771"/>
        <v>0</v>
      </c>
      <c r="AB188" s="5">
        <f t="shared" ca="1" si="772"/>
        <v>0</v>
      </c>
      <c r="AC188" s="5">
        <f t="shared" ca="1" si="772"/>
        <v>0</v>
      </c>
      <c r="AD188" s="37">
        <f t="shared" ca="1" si="773"/>
        <v>0</v>
      </c>
      <c r="AE188" s="37">
        <f t="shared" ca="1" si="774"/>
        <v>0</v>
      </c>
      <c r="AF188" s="37">
        <f t="shared" ca="1" si="775"/>
        <v>0</v>
      </c>
      <c r="AG188" s="37">
        <f t="shared" ca="1" si="776"/>
        <v>0</v>
      </c>
      <c r="AH188" s="37">
        <f t="shared" ca="1" si="777"/>
        <v>0</v>
      </c>
      <c r="AI188" s="37">
        <f t="shared" ca="1" si="778"/>
        <v>0</v>
      </c>
      <c r="AJ188" s="37">
        <f t="shared" ca="1" si="779"/>
        <v>0</v>
      </c>
      <c r="AK188" s="37">
        <f t="shared" ca="1" si="780"/>
        <v>0</v>
      </c>
      <c r="AL188" s="33">
        <f t="shared" ca="1" si="781"/>
        <v>29.269760303576692</v>
      </c>
      <c r="AM188" s="33">
        <f t="shared" ca="1" si="782"/>
        <v>29.269760303576692</v>
      </c>
      <c r="AN188" s="24">
        <f t="shared" ca="1" si="783"/>
        <v>0</v>
      </c>
      <c r="AO188" s="34">
        <f t="shared" ca="1" si="784"/>
        <v>94.697800000000001</v>
      </c>
      <c r="AP188" s="34">
        <f t="shared" ca="1" si="785"/>
        <v>94.697800000000001</v>
      </c>
      <c r="AQ188" s="45">
        <f t="shared" ca="1" si="786"/>
        <v>0</v>
      </c>
      <c r="AR188" s="34">
        <f t="shared" ca="1" si="896"/>
        <v>-1</v>
      </c>
      <c r="AS188" s="34">
        <f t="shared" ca="1" si="897"/>
        <v>-1</v>
      </c>
      <c r="AT188" s="47">
        <f t="shared" ca="1" si="787"/>
        <v>0</v>
      </c>
      <c r="AU188" s="5"/>
      <c r="AV188" s="5">
        <f t="shared" ca="1" si="845"/>
        <v>0</v>
      </c>
      <c r="AW188" s="5">
        <f t="shared" ca="1" si="846"/>
        <v>0</v>
      </c>
      <c r="AX188" s="5">
        <f t="shared" ca="1" si="847"/>
        <v>0</v>
      </c>
      <c r="AY188" s="5">
        <f t="shared" ca="1" si="848"/>
        <v>0</v>
      </c>
      <c r="AZ188" s="5">
        <f t="shared" ca="1" si="849"/>
        <v>0</v>
      </c>
      <c r="BA188" s="5">
        <f t="shared" ca="1" si="850"/>
        <v>0</v>
      </c>
      <c r="BB188" s="5">
        <f t="shared" ca="1" si="851"/>
        <v>0</v>
      </c>
      <c r="BC188" s="5">
        <f t="shared" ca="1" si="852"/>
        <v>0</v>
      </c>
      <c r="BD188" s="5">
        <f t="shared" ca="1" si="853"/>
        <v>0</v>
      </c>
      <c r="BE188" s="5">
        <f t="shared" ca="1" si="854"/>
        <v>0</v>
      </c>
      <c r="BF188" s="5">
        <f t="shared" ca="1" si="855"/>
        <v>0</v>
      </c>
      <c r="BG188" s="5">
        <f t="shared" ca="1" si="856"/>
        <v>0</v>
      </c>
      <c r="BH188" s="5">
        <f t="shared" ca="1" si="788"/>
        <v>0</v>
      </c>
      <c r="BI188" s="5">
        <f t="shared" ca="1" si="789"/>
        <v>0</v>
      </c>
      <c r="BJ188" s="5">
        <f t="shared" ca="1" si="790"/>
        <v>0</v>
      </c>
      <c r="BK188" s="5">
        <f t="shared" ca="1" si="791"/>
        <v>0</v>
      </c>
      <c r="BL188" s="5">
        <f t="shared" ca="1" si="792"/>
        <v>0</v>
      </c>
      <c r="BM188" s="5">
        <f t="shared" ca="1" si="793"/>
        <v>0</v>
      </c>
      <c r="BN188" s="5">
        <f t="shared" ca="1" si="794"/>
        <v>0</v>
      </c>
      <c r="BO188" s="5">
        <f t="shared" ca="1" si="795"/>
        <v>0</v>
      </c>
      <c r="BP188" s="5">
        <f t="shared" ca="1" si="796"/>
        <v>0</v>
      </c>
      <c r="BQ188" s="5">
        <f t="shared" ca="1" si="797"/>
        <v>0</v>
      </c>
      <c r="BR188" s="5">
        <f t="shared" ca="1" si="798"/>
        <v>0</v>
      </c>
      <c r="BS188" s="5">
        <f t="shared" ca="1" si="798"/>
        <v>0</v>
      </c>
      <c r="BT188" s="37">
        <f t="shared" ca="1" si="799"/>
        <v>0</v>
      </c>
      <c r="BU188" s="37">
        <f t="shared" ca="1" si="800"/>
        <v>0</v>
      </c>
      <c r="BV188" s="37">
        <f t="shared" ca="1" si="801"/>
        <v>0</v>
      </c>
      <c r="BW188" s="37">
        <f t="shared" ca="1" si="802"/>
        <v>0</v>
      </c>
      <c r="BX188" s="37">
        <f t="shared" ca="1" si="803"/>
        <v>0</v>
      </c>
      <c r="BY188" s="37">
        <f t="shared" ca="1" si="804"/>
        <v>0</v>
      </c>
      <c r="BZ188" s="37">
        <f t="shared" ca="1" si="805"/>
        <v>0</v>
      </c>
      <c r="CA188" s="19">
        <f t="shared" ca="1" si="806"/>
        <v>0</v>
      </c>
      <c r="CB188" s="33">
        <f t="shared" ca="1" si="857"/>
        <v>28.357331990878258</v>
      </c>
      <c r="CC188" s="33">
        <f t="shared" ca="1" si="858"/>
        <v>28.357331990878258</v>
      </c>
      <c r="CD188" s="24">
        <f t="shared" ca="1" si="807"/>
        <v>0</v>
      </c>
      <c r="CE188" s="34">
        <f t="shared" ca="1" si="808"/>
        <v>93.734099999999998</v>
      </c>
      <c r="CF188" s="34">
        <f t="shared" ca="1" si="809"/>
        <v>93.734099999999998</v>
      </c>
      <c r="CG188" s="45">
        <f t="shared" ca="1" si="810"/>
        <v>0</v>
      </c>
      <c r="CH188" s="5"/>
      <c r="CJ188" s="5">
        <f t="shared" ca="1" si="874"/>
        <v>328</v>
      </c>
      <c r="CK188" s="5">
        <f t="shared" ca="1" si="875"/>
        <v>314</v>
      </c>
      <c r="CL188" s="63">
        <f t="shared" ca="1" si="811"/>
        <v>4.2682926829268331E-2</v>
      </c>
      <c r="CO188" s="5">
        <f t="shared" ca="1" si="888"/>
        <v>3577210</v>
      </c>
      <c r="CP188" s="5">
        <f t="shared" ca="1" si="888"/>
        <v>119.149</v>
      </c>
      <c r="CQ188" s="5">
        <f t="shared" ca="1" si="888"/>
        <v>367206</v>
      </c>
      <c r="CR188" s="5">
        <f t="shared" ca="1" si="888"/>
        <v>241048</v>
      </c>
      <c r="CS188" s="5">
        <f t="shared" ca="1" si="888"/>
        <v>2101.14</v>
      </c>
      <c r="CT188" s="5">
        <f t="shared" ca="1" si="888"/>
        <v>248318</v>
      </c>
      <c r="CU188" s="5">
        <f t="shared" ca="1" si="888"/>
        <v>0</v>
      </c>
      <c r="CV188" s="5">
        <f t="shared" ca="1" si="888"/>
        <v>582833</v>
      </c>
      <c r="CW188" s="5">
        <f t="shared" ca="1" si="888"/>
        <v>2135580</v>
      </c>
      <c r="CX188" s="5">
        <f t="shared" ca="1" si="888"/>
        <v>0</v>
      </c>
      <c r="CY188" s="5">
        <f t="shared" ca="1" si="888"/>
        <v>0</v>
      </c>
      <c r="CZ188" s="5">
        <f t="shared" ca="1" si="888"/>
        <v>0</v>
      </c>
      <c r="DA188" s="5"/>
      <c r="DB188" s="5">
        <f t="shared" ca="1" si="889"/>
        <v>23881.4</v>
      </c>
      <c r="DC188" s="5">
        <f t="shared" ca="1" si="889"/>
        <v>18312.400000000001</v>
      </c>
      <c r="DD188" s="5">
        <f t="shared" ca="1" si="889"/>
        <v>0</v>
      </c>
      <c r="DE188" s="5">
        <f t="shared" ca="1" si="889"/>
        <v>0</v>
      </c>
      <c r="DF188" s="5">
        <f t="shared" ca="1" si="889"/>
        <v>0</v>
      </c>
      <c r="DG188" s="5">
        <f t="shared" ca="1" si="889"/>
        <v>0</v>
      </c>
      <c r="DH188" s="5">
        <f t="shared" ca="1" si="889"/>
        <v>5568.98</v>
      </c>
      <c r="DI188" s="5">
        <f t="shared" ca="1" si="889"/>
        <v>0</v>
      </c>
      <c r="DJ188" s="5">
        <f t="shared" ca="1" si="889"/>
        <v>0</v>
      </c>
      <c r="DK188" s="5">
        <f t="shared" ca="1" si="889"/>
        <v>0</v>
      </c>
      <c r="DL188" s="5">
        <f t="shared" ca="1" si="889"/>
        <v>0</v>
      </c>
      <c r="DM188" s="5">
        <f t="shared" ca="1" si="889"/>
        <v>0</v>
      </c>
      <c r="DN188" s="5"/>
      <c r="DO188" s="5">
        <f t="shared" ca="1" si="894"/>
        <v>94.697800000000001</v>
      </c>
      <c r="DP188" s="5">
        <f t="shared" ca="1" si="894"/>
        <v>7.0639099999999999</v>
      </c>
      <c r="DQ188" s="5">
        <f t="shared" ca="1" si="894"/>
        <v>23.0532</v>
      </c>
      <c r="DR188" s="5">
        <f t="shared" ca="1" si="894"/>
        <v>14.074</v>
      </c>
      <c r="DS188" s="5">
        <f t="shared" ca="1" si="894"/>
        <v>0.15292500000000001</v>
      </c>
      <c r="DT188" s="5">
        <f t="shared" ca="1" si="894"/>
        <v>14.071099999999999</v>
      </c>
      <c r="DU188" s="5">
        <f t="shared" ca="1" si="894"/>
        <v>2.0149499999999998</v>
      </c>
      <c r="DV188" s="5">
        <f t="shared" ca="1" si="894"/>
        <v>34.267699999999998</v>
      </c>
      <c r="DW188" s="5"/>
      <c r="DX188" s="19">
        <f t="shared" ca="1" si="812"/>
        <v>29.269760303576692</v>
      </c>
      <c r="DY188" s="19">
        <f t="shared" ca="1" si="813"/>
        <v>3.6736601416958661</v>
      </c>
      <c r="DZ188" s="19">
        <f t="shared" ca="1" si="814"/>
        <v>2.5129051623682028</v>
      </c>
      <c r="EA188" s="19">
        <f t="shared" ca="1" si="815"/>
        <v>1.6495666290271145</v>
      </c>
      <c r="EB188" s="19">
        <f t="shared" ca="1" si="816"/>
        <v>1.4378756210024688E-2</v>
      </c>
      <c r="EC188" s="19">
        <f t="shared" ca="1" si="817"/>
        <v>1.6993175060019374</v>
      </c>
      <c r="ED188" s="19">
        <f t="shared" ca="1" si="818"/>
        <v>1.116948027333134</v>
      </c>
      <c r="EE188" s="19">
        <f t="shared" ca="1" si="819"/>
        <v>3.9885079614672607</v>
      </c>
      <c r="EF188" s="19">
        <f t="shared" ca="1" si="820"/>
        <v>14.614439869311196</v>
      </c>
      <c r="EG188" s="19">
        <f t="shared" ca="1" si="821"/>
        <v>0</v>
      </c>
      <c r="EH188" s="19">
        <f t="shared" ca="1" si="822"/>
        <v>0</v>
      </c>
      <c r="EI188" s="5"/>
      <c r="EJ188" s="5"/>
      <c r="EK188" s="5"/>
      <c r="EL188" s="5">
        <f t="shared" ca="1" si="884"/>
        <v>3577210</v>
      </c>
      <c r="EM188" s="5">
        <f t="shared" ca="1" si="884"/>
        <v>119.149</v>
      </c>
      <c r="EN188" s="5">
        <f t="shared" ca="1" si="884"/>
        <v>367206</v>
      </c>
      <c r="EO188" s="5">
        <f t="shared" ca="1" si="884"/>
        <v>241048</v>
      </c>
      <c r="EP188" s="5">
        <f t="shared" ca="1" si="884"/>
        <v>2101.14</v>
      </c>
      <c r="EQ188" s="5">
        <f t="shared" ca="1" si="884"/>
        <v>248318</v>
      </c>
      <c r="ER188" s="5">
        <f t="shared" ca="1" si="884"/>
        <v>0</v>
      </c>
      <c r="ES188" s="5">
        <f t="shared" ca="1" si="884"/>
        <v>582833</v>
      </c>
      <c r="ET188" s="5">
        <f t="shared" ca="1" si="884"/>
        <v>2135580</v>
      </c>
      <c r="EU188" s="5">
        <f t="shared" ca="1" si="884"/>
        <v>0</v>
      </c>
      <c r="EV188" s="5">
        <f t="shared" ca="1" si="884"/>
        <v>0</v>
      </c>
      <c r="EW188" s="5">
        <f t="shared" ca="1" si="884"/>
        <v>0</v>
      </c>
      <c r="EX188" s="5"/>
      <c r="EY188" s="5">
        <f t="shared" ca="1" si="885"/>
        <v>23881.4</v>
      </c>
      <c r="EZ188" s="5">
        <f t="shared" ca="1" si="885"/>
        <v>18312.400000000001</v>
      </c>
      <c r="FA188" s="5">
        <f t="shared" ca="1" si="885"/>
        <v>0</v>
      </c>
      <c r="FB188" s="5">
        <f t="shared" ca="1" si="885"/>
        <v>0</v>
      </c>
      <c r="FC188" s="5">
        <f t="shared" ca="1" si="885"/>
        <v>0</v>
      </c>
      <c r="FD188" s="5">
        <f t="shared" ca="1" si="885"/>
        <v>0</v>
      </c>
      <c r="FE188" s="5">
        <f t="shared" ca="1" si="885"/>
        <v>5568.98</v>
      </c>
      <c r="FF188" s="5">
        <f t="shared" ca="1" si="885"/>
        <v>0</v>
      </c>
      <c r="FG188" s="5">
        <f t="shared" ca="1" si="885"/>
        <v>0</v>
      </c>
      <c r="FH188" s="5">
        <f t="shared" ca="1" si="885"/>
        <v>0</v>
      </c>
      <c r="FI188" s="5">
        <f t="shared" ca="1" si="885"/>
        <v>0</v>
      </c>
      <c r="FJ188" s="5">
        <f t="shared" ca="1" si="885"/>
        <v>0</v>
      </c>
      <c r="FK188" s="5"/>
      <c r="FL188" s="5">
        <f t="shared" ca="1" si="890"/>
        <v>94.697800000000001</v>
      </c>
      <c r="FM188" s="5">
        <f t="shared" ca="1" si="890"/>
        <v>7.0639099999999999</v>
      </c>
      <c r="FN188" s="5">
        <f t="shared" ca="1" si="890"/>
        <v>23.0532</v>
      </c>
      <c r="FO188" s="5">
        <f t="shared" ca="1" si="890"/>
        <v>14.074</v>
      </c>
      <c r="FP188" s="5">
        <f t="shared" ca="1" si="890"/>
        <v>0.15292500000000001</v>
      </c>
      <c r="FQ188" s="5">
        <f t="shared" ca="1" si="890"/>
        <v>14.071099999999999</v>
      </c>
      <c r="FR188" s="5">
        <f t="shared" ca="1" si="890"/>
        <v>2.0149499999999998</v>
      </c>
      <c r="FS188" s="5">
        <f t="shared" ca="1" si="890"/>
        <v>34.267699999999998</v>
      </c>
      <c r="FT188" s="5"/>
      <c r="FU188" s="19">
        <f t="shared" ca="1" si="823"/>
        <v>29.269760303576692</v>
      </c>
      <c r="FV188" s="19">
        <f t="shared" ca="1" si="824"/>
        <v>3.6736601416958661</v>
      </c>
      <c r="FW188" s="19">
        <f t="shared" ca="1" si="825"/>
        <v>2.5129051623682028</v>
      </c>
      <c r="FX188" s="19">
        <f t="shared" ca="1" si="826"/>
        <v>1.6495666290271145</v>
      </c>
      <c r="FY188" s="19">
        <f t="shared" ca="1" si="827"/>
        <v>1.4378756210024688E-2</v>
      </c>
      <c r="FZ188" s="19">
        <f t="shared" ca="1" si="828"/>
        <v>1.6993175060019374</v>
      </c>
      <c r="GA188" s="19">
        <f t="shared" ca="1" si="829"/>
        <v>1.116948027333134</v>
      </c>
      <c r="GB188" s="19">
        <f t="shared" ca="1" si="830"/>
        <v>3.9885079614672607</v>
      </c>
      <c r="GC188" s="19">
        <f t="shared" ca="1" si="831"/>
        <v>14.614439869311196</v>
      </c>
      <c r="GD188" s="19">
        <f t="shared" ca="1" si="832"/>
        <v>0</v>
      </c>
      <c r="GE188" s="19">
        <f t="shared" ca="1" si="833"/>
        <v>0</v>
      </c>
      <c r="GF188" s="5"/>
      <c r="GG188" s="5"/>
      <c r="GH188" s="5"/>
      <c r="GI188" s="5">
        <f t="shared" ca="1" si="891"/>
        <v>3496150</v>
      </c>
      <c r="GJ188" s="5">
        <f t="shared" ca="1" si="891"/>
        <v>96.976600000000005</v>
      </c>
      <c r="GK188" s="5">
        <f t="shared" ca="1" si="891"/>
        <v>271016</v>
      </c>
      <c r="GL188" s="5">
        <f t="shared" ca="1" si="891"/>
        <v>369946</v>
      </c>
      <c r="GM188" s="5">
        <f t="shared" ca="1" si="891"/>
        <v>37582.400000000001</v>
      </c>
      <c r="GN188" s="5">
        <f t="shared" ca="1" si="891"/>
        <v>99090.2</v>
      </c>
      <c r="GO188" s="5">
        <f t="shared" ca="1" si="891"/>
        <v>0</v>
      </c>
      <c r="GP188" s="5">
        <f t="shared" ca="1" si="891"/>
        <v>582835</v>
      </c>
      <c r="GQ188" s="5">
        <f t="shared" ca="1" si="891"/>
        <v>2135580</v>
      </c>
      <c r="GR188" s="5">
        <f t="shared" ca="1" si="891"/>
        <v>0</v>
      </c>
      <c r="GS188" s="5">
        <f t="shared" ca="1" si="891"/>
        <v>0</v>
      </c>
      <c r="GT188" s="5">
        <f t="shared" ca="1" si="891"/>
        <v>0</v>
      </c>
      <c r="GU188" s="5"/>
      <c r="GV188" s="5">
        <f t="shared" ca="1" si="892"/>
        <v>22097.9</v>
      </c>
      <c r="GW188" s="5">
        <f t="shared" ca="1" si="892"/>
        <v>16530.5</v>
      </c>
      <c r="GX188" s="5">
        <f t="shared" ca="1" si="892"/>
        <v>0</v>
      </c>
      <c r="GY188" s="5">
        <f t="shared" ca="1" si="892"/>
        <v>0</v>
      </c>
      <c r="GZ188" s="5">
        <f t="shared" ca="1" si="892"/>
        <v>0</v>
      </c>
      <c r="HA188" s="5">
        <f t="shared" ca="1" si="892"/>
        <v>0</v>
      </c>
      <c r="HB188" s="5">
        <f t="shared" ca="1" si="892"/>
        <v>5567.39</v>
      </c>
      <c r="HC188" s="5">
        <f t="shared" ca="1" si="892"/>
        <v>0</v>
      </c>
      <c r="HD188" s="5">
        <f t="shared" ca="1" si="892"/>
        <v>0</v>
      </c>
      <c r="HE188" s="5">
        <f t="shared" ca="1" si="892"/>
        <v>0</v>
      </c>
      <c r="HF188" s="5">
        <f t="shared" ca="1" si="892"/>
        <v>0</v>
      </c>
      <c r="HG188" s="5">
        <f t="shared" ca="1" si="892"/>
        <v>0</v>
      </c>
      <c r="HH188" s="5"/>
      <c r="HI188" s="5">
        <f t="shared" ca="1" si="895"/>
        <v>93.734099999999998</v>
      </c>
      <c r="HJ188" s="5">
        <f t="shared" ca="1" si="895"/>
        <v>6.5027100000000004</v>
      </c>
      <c r="HK188" s="5">
        <f t="shared" ca="1" si="895"/>
        <v>20.3705</v>
      </c>
      <c r="HL188" s="5">
        <f t="shared" ca="1" si="895"/>
        <v>21.482399999999998</v>
      </c>
      <c r="HM188" s="5">
        <f t="shared" ca="1" si="895"/>
        <v>2.8985799999999999</v>
      </c>
      <c r="HN188" s="5">
        <f t="shared" ca="1" si="895"/>
        <v>6.1978099999999996</v>
      </c>
      <c r="HO188" s="5">
        <f t="shared" ca="1" si="895"/>
        <v>2.0143800000000001</v>
      </c>
      <c r="HP188" s="5">
        <f t="shared" ca="1" si="895"/>
        <v>34.267800000000001</v>
      </c>
      <c r="HQ188" s="5"/>
      <c r="HR188" s="19">
        <f t="shared" ca="1" si="861"/>
        <v>28.357331990878258</v>
      </c>
      <c r="HS188" s="19">
        <f t="shared" ca="1" si="862"/>
        <v>3.316119858559254</v>
      </c>
      <c r="HT188" s="19">
        <f t="shared" ca="1" si="863"/>
        <v>1.8546469978278701</v>
      </c>
      <c r="HU188" s="19">
        <f t="shared" ca="1" si="864"/>
        <v>2.5316558367713684</v>
      </c>
      <c r="HV188" s="19">
        <f t="shared" ca="1" si="865"/>
        <v>0.25718808236844376</v>
      </c>
      <c r="HW188" s="19">
        <f t="shared" ca="1" si="866"/>
        <v>0.67810513749801937</v>
      </c>
      <c r="HX188" s="19">
        <f t="shared" ca="1" si="867"/>
        <v>1.1166291273975157</v>
      </c>
      <c r="HY188" s="19">
        <f t="shared" ca="1" si="868"/>
        <v>3.9885216480909125</v>
      </c>
      <c r="HZ188" s="19">
        <f t="shared" ca="1" si="869"/>
        <v>14.614439869311196</v>
      </c>
      <c r="IA188" s="19">
        <f t="shared" ca="1" si="870"/>
        <v>0</v>
      </c>
      <c r="IB188" s="19">
        <f t="shared" ca="1" si="871"/>
        <v>0</v>
      </c>
      <c r="IC188" s="5"/>
      <c r="ID188" s="5"/>
      <c r="IE188" s="5"/>
      <c r="IF188" s="5">
        <f t="shared" ca="1" si="886"/>
        <v>3496150</v>
      </c>
      <c r="IG188" s="5">
        <f t="shared" ca="1" si="886"/>
        <v>96.976600000000005</v>
      </c>
      <c r="IH188" s="5">
        <f t="shared" ca="1" si="886"/>
        <v>271016</v>
      </c>
      <c r="II188" s="5">
        <f t="shared" ca="1" si="886"/>
        <v>369946</v>
      </c>
      <c r="IJ188" s="5">
        <f t="shared" ca="1" si="886"/>
        <v>37582.400000000001</v>
      </c>
      <c r="IK188" s="5">
        <f t="shared" ca="1" si="886"/>
        <v>99090.2</v>
      </c>
      <c r="IL188" s="5">
        <f t="shared" ca="1" si="886"/>
        <v>0</v>
      </c>
      <c r="IM188" s="5">
        <f t="shared" ca="1" si="886"/>
        <v>582835</v>
      </c>
      <c r="IN188" s="5">
        <f t="shared" ca="1" si="886"/>
        <v>2135580</v>
      </c>
      <c r="IO188" s="5">
        <f t="shared" ca="1" si="886"/>
        <v>0</v>
      </c>
      <c r="IP188" s="5">
        <f t="shared" ca="1" si="886"/>
        <v>0</v>
      </c>
      <c r="IQ188" s="5">
        <f t="shared" ca="1" si="886"/>
        <v>0</v>
      </c>
      <c r="IR188" s="5"/>
      <c r="IS188" s="5">
        <f t="shared" ca="1" si="887"/>
        <v>22097.9</v>
      </c>
      <c r="IT188" s="5">
        <f t="shared" ca="1" si="887"/>
        <v>16530.5</v>
      </c>
      <c r="IU188" s="5">
        <f t="shared" ca="1" si="887"/>
        <v>0</v>
      </c>
      <c r="IV188" s="5">
        <f t="shared" ca="1" si="887"/>
        <v>0</v>
      </c>
      <c r="IW188" s="5">
        <f t="shared" ca="1" si="887"/>
        <v>0</v>
      </c>
      <c r="IX188" s="5">
        <f t="shared" ca="1" si="887"/>
        <v>0</v>
      </c>
      <c r="IY188" s="5">
        <f t="shared" ca="1" si="887"/>
        <v>5567.39</v>
      </c>
      <c r="IZ188" s="5">
        <f t="shared" ca="1" si="887"/>
        <v>0</v>
      </c>
      <c r="JA188" s="5">
        <f t="shared" ca="1" si="887"/>
        <v>0</v>
      </c>
      <c r="JB188" s="5">
        <f t="shared" ca="1" si="887"/>
        <v>0</v>
      </c>
      <c r="JC188" s="5">
        <f t="shared" ca="1" si="887"/>
        <v>0</v>
      </c>
      <c r="JD188" s="5">
        <f t="shared" ca="1" si="887"/>
        <v>0</v>
      </c>
      <c r="JE188" s="5"/>
      <c r="JF188" s="5">
        <f t="shared" ca="1" si="893"/>
        <v>93.734099999999998</v>
      </c>
      <c r="JG188" s="5">
        <f t="shared" ca="1" si="893"/>
        <v>6.5027100000000004</v>
      </c>
      <c r="JH188" s="5">
        <f t="shared" ca="1" si="893"/>
        <v>20.3705</v>
      </c>
      <c r="JI188" s="5">
        <f t="shared" ca="1" si="893"/>
        <v>21.482399999999998</v>
      </c>
      <c r="JJ188" s="5">
        <f t="shared" ca="1" si="893"/>
        <v>2.8985799999999999</v>
      </c>
      <c r="JK188" s="5">
        <f t="shared" ca="1" si="893"/>
        <v>6.1978099999999996</v>
      </c>
      <c r="JL188" s="5">
        <f t="shared" ca="1" si="893"/>
        <v>2.0143800000000001</v>
      </c>
      <c r="JM188" s="5">
        <f t="shared" ca="1" si="893"/>
        <v>34.267800000000001</v>
      </c>
      <c r="JN188" s="5"/>
      <c r="JO188" s="19">
        <f t="shared" ca="1" si="834"/>
        <v>28.357331990878258</v>
      </c>
      <c r="JP188" s="19">
        <f t="shared" ca="1" si="835"/>
        <v>3.316119858559254</v>
      </c>
      <c r="JQ188" s="19">
        <f t="shared" ca="1" si="836"/>
        <v>1.8546469978278701</v>
      </c>
      <c r="JR188" s="19">
        <f t="shared" ca="1" si="837"/>
        <v>2.5316558367713684</v>
      </c>
      <c r="JS188" s="19">
        <f t="shared" ca="1" si="838"/>
        <v>0.25718808236844376</v>
      </c>
      <c r="JT188" s="19">
        <f t="shared" ca="1" si="839"/>
        <v>0.67810513749801937</v>
      </c>
      <c r="JU188" s="19">
        <f t="shared" ca="1" si="840"/>
        <v>1.1166291273975157</v>
      </c>
      <c r="JV188" s="19">
        <f t="shared" ca="1" si="841"/>
        <v>3.9885216480909125</v>
      </c>
      <c r="JW188" s="19">
        <f t="shared" ca="1" si="842"/>
        <v>14.614439869311196</v>
      </c>
      <c r="JX188" s="19">
        <f t="shared" ca="1" si="843"/>
        <v>0</v>
      </c>
      <c r="JY188" s="19">
        <f t="shared" ca="1" si="844"/>
        <v>0</v>
      </c>
    </row>
    <row r="189" spans="1:285" ht="15" customHeight="1" x14ac:dyDescent="0.25">
      <c r="A189" s="5">
        <f>IF('Old Results'!E169='New Results'!E169,'New Results'!E169,"0")</f>
        <v>498589</v>
      </c>
      <c r="B189" s="5">
        <f t="shared" si="750"/>
        <v>0</v>
      </c>
      <c r="C189" s="27">
        <f t="shared" si="748"/>
        <v>168</v>
      </c>
      <c r="D189" s="41" t="str">
        <f>'Old Results'!C169</f>
        <v>0419006-OffLrg-ActiveBeam</v>
      </c>
      <c r="E189" s="41" t="str">
        <f>'New Results'!C169</f>
        <v>0419006-OffLrg-ActiveBeam</v>
      </c>
      <c r="F189" s="5">
        <f t="shared" ca="1" si="751"/>
        <v>0</v>
      </c>
      <c r="G189" s="5">
        <f t="shared" ca="1" si="752"/>
        <v>0</v>
      </c>
      <c r="H189" s="5">
        <f t="shared" ca="1" si="753"/>
        <v>0</v>
      </c>
      <c r="I189" s="5">
        <f t="shared" ca="1" si="754"/>
        <v>0</v>
      </c>
      <c r="J189" s="5">
        <f t="shared" ca="1" si="755"/>
        <v>0</v>
      </c>
      <c r="K189" s="5">
        <f t="shared" ca="1" si="756"/>
        <v>0</v>
      </c>
      <c r="L189" s="5">
        <f t="shared" ca="1" si="757"/>
        <v>0</v>
      </c>
      <c r="M189" s="5">
        <f t="shared" ca="1" si="758"/>
        <v>0</v>
      </c>
      <c r="N189" s="5">
        <f t="shared" ca="1" si="759"/>
        <v>0</v>
      </c>
      <c r="O189" s="5">
        <f t="shared" ca="1" si="760"/>
        <v>0</v>
      </c>
      <c r="P189" s="5">
        <f t="shared" ca="1" si="761"/>
        <v>0</v>
      </c>
      <c r="Q189" s="5">
        <f t="shared" ca="1" si="761"/>
        <v>0</v>
      </c>
      <c r="R189" s="5">
        <f t="shared" ca="1" si="762"/>
        <v>0</v>
      </c>
      <c r="S189" s="5">
        <f t="shared" ca="1" si="763"/>
        <v>0</v>
      </c>
      <c r="T189" s="5">
        <f t="shared" ca="1" si="764"/>
        <v>0</v>
      </c>
      <c r="U189" s="5">
        <f t="shared" ca="1" si="765"/>
        <v>0</v>
      </c>
      <c r="V189" s="5">
        <f t="shared" ca="1" si="766"/>
        <v>0</v>
      </c>
      <c r="W189" s="5">
        <f t="shared" ca="1" si="767"/>
        <v>0</v>
      </c>
      <c r="X189" s="5">
        <f t="shared" ca="1" si="768"/>
        <v>0</v>
      </c>
      <c r="Y189" s="5">
        <f t="shared" ca="1" si="769"/>
        <v>0</v>
      </c>
      <c r="Z189" s="5">
        <f t="shared" ca="1" si="770"/>
        <v>0</v>
      </c>
      <c r="AA189" s="5">
        <f t="shared" ca="1" si="771"/>
        <v>0</v>
      </c>
      <c r="AB189" s="5">
        <f t="shared" ca="1" si="772"/>
        <v>0</v>
      </c>
      <c r="AC189" s="5">
        <f t="shared" ca="1" si="772"/>
        <v>0</v>
      </c>
      <c r="AD189" s="37">
        <f t="shared" ca="1" si="773"/>
        <v>0</v>
      </c>
      <c r="AE189" s="37">
        <f t="shared" ca="1" si="774"/>
        <v>0</v>
      </c>
      <c r="AF189" s="37">
        <f t="shared" ca="1" si="775"/>
        <v>0</v>
      </c>
      <c r="AG189" s="37">
        <f t="shared" ca="1" si="776"/>
        <v>0</v>
      </c>
      <c r="AH189" s="37">
        <f t="shared" ca="1" si="777"/>
        <v>0</v>
      </c>
      <c r="AI189" s="37">
        <f t="shared" ca="1" si="778"/>
        <v>0</v>
      </c>
      <c r="AJ189" s="37">
        <f t="shared" ca="1" si="779"/>
        <v>0</v>
      </c>
      <c r="AK189" s="37">
        <f t="shared" ca="1" si="780"/>
        <v>0</v>
      </c>
      <c r="AL189" s="33">
        <f t="shared" ca="1" si="781"/>
        <v>31.674470475682377</v>
      </c>
      <c r="AM189" s="33">
        <f t="shared" ca="1" si="782"/>
        <v>31.674470475682377</v>
      </c>
      <c r="AN189" s="24">
        <f t="shared" ca="1" si="783"/>
        <v>0</v>
      </c>
      <c r="AO189" s="34">
        <f t="shared" ca="1" si="784"/>
        <v>108.877</v>
      </c>
      <c r="AP189" s="34">
        <f t="shared" ca="1" si="785"/>
        <v>108.877</v>
      </c>
      <c r="AQ189" s="45">
        <f t="shared" ca="1" si="786"/>
        <v>0</v>
      </c>
      <c r="AR189" s="34">
        <f t="shared" ca="1" si="896"/>
        <v>-15.1</v>
      </c>
      <c r="AS189" s="34">
        <f t="shared" ca="1" si="897"/>
        <v>-15.1</v>
      </c>
      <c r="AT189" s="47">
        <f t="shared" ca="1" si="787"/>
        <v>0</v>
      </c>
      <c r="AU189" s="5"/>
      <c r="AV189" s="5">
        <f t="shared" ca="1" si="845"/>
        <v>0</v>
      </c>
      <c r="AW189" s="5">
        <f t="shared" ca="1" si="846"/>
        <v>0</v>
      </c>
      <c r="AX189" s="5">
        <f t="shared" ca="1" si="847"/>
        <v>0</v>
      </c>
      <c r="AY189" s="5">
        <f t="shared" ca="1" si="848"/>
        <v>0</v>
      </c>
      <c r="AZ189" s="5">
        <f t="shared" ca="1" si="849"/>
        <v>0</v>
      </c>
      <c r="BA189" s="5">
        <f t="shared" ca="1" si="850"/>
        <v>0</v>
      </c>
      <c r="BB189" s="5">
        <f t="shared" ca="1" si="851"/>
        <v>0</v>
      </c>
      <c r="BC189" s="5">
        <f t="shared" ca="1" si="852"/>
        <v>0</v>
      </c>
      <c r="BD189" s="5">
        <f t="shared" ca="1" si="853"/>
        <v>0</v>
      </c>
      <c r="BE189" s="5">
        <f t="shared" ca="1" si="854"/>
        <v>0</v>
      </c>
      <c r="BF189" s="5">
        <f t="shared" ca="1" si="855"/>
        <v>0</v>
      </c>
      <c r="BG189" s="5">
        <f t="shared" ca="1" si="856"/>
        <v>0</v>
      </c>
      <c r="BH189" s="5">
        <f t="shared" ca="1" si="788"/>
        <v>0</v>
      </c>
      <c r="BI189" s="5">
        <f t="shared" ca="1" si="789"/>
        <v>0</v>
      </c>
      <c r="BJ189" s="5">
        <f t="shared" ca="1" si="790"/>
        <v>0</v>
      </c>
      <c r="BK189" s="5">
        <f t="shared" ca="1" si="791"/>
        <v>0</v>
      </c>
      <c r="BL189" s="5">
        <f t="shared" ca="1" si="792"/>
        <v>0</v>
      </c>
      <c r="BM189" s="5">
        <f t="shared" ca="1" si="793"/>
        <v>0</v>
      </c>
      <c r="BN189" s="5">
        <f t="shared" ca="1" si="794"/>
        <v>0</v>
      </c>
      <c r="BO189" s="5">
        <f t="shared" ca="1" si="795"/>
        <v>0</v>
      </c>
      <c r="BP189" s="5">
        <f t="shared" ca="1" si="796"/>
        <v>0</v>
      </c>
      <c r="BQ189" s="5">
        <f t="shared" ca="1" si="797"/>
        <v>0</v>
      </c>
      <c r="BR189" s="5">
        <f t="shared" ca="1" si="798"/>
        <v>0</v>
      </c>
      <c r="BS189" s="5">
        <f t="shared" ca="1" si="798"/>
        <v>0</v>
      </c>
      <c r="BT189" s="37">
        <f t="shared" ca="1" si="799"/>
        <v>0</v>
      </c>
      <c r="BU189" s="37">
        <f t="shared" ca="1" si="800"/>
        <v>0</v>
      </c>
      <c r="BV189" s="37">
        <f t="shared" ca="1" si="801"/>
        <v>0</v>
      </c>
      <c r="BW189" s="37">
        <f t="shared" ca="1" si="802"/>
        <v>0</v>
      </c>
      <c r="BX189" s="37">
        <f t="shared" ca="1" si="803"/>
        <v>0</v>
      </c>
      <c r="BY189" s="37">
        <f t="shared" ca="1" si="804"/>
        <v>0</v>
      </c>
      <c r="BZ189" s="37">
        <f t="shared" ca="1" si="805"/>
        <v>0</v>
      </c>
      <c r="CA189" s="19">
        <f t="shared" ca="1" si="806"/>
        <v>0</v>
      </c>
      <c r="CB189" s="33">
        <f t="shared" ca="1" si="857"/>
        <v>28.357331990878258</v>
      </c>
      <c r="CC189" s="33">
        <f t="shared" ca="1" si="858"/>
        <v>28.357331990878258</v>
      </c>
      <c r="CD189" s="24">
        <f t="shared" ca="1" si="807"/>
        <v>0</v>
      </c>
      <c r="CE189" s="34">
        <f t="shared" ca="1" si="808"/>
        <v>93.734099999999998</v>
      </c>
      <c r="CF189" s="34">
        <f t="shared" ca="1" si="809"/>
        <v>93.734099999999998</v>
      </c>
      <c r="CG189" s="45">
        <f t="shared" ca="1" si="810"/>
        <v>0</v>
      </c>
      <c r="CH189" s="5"/>
      <c r="CJ189" s="5">
        <f t="shared" ca="1" si="874"/>
        <v>475</v>
      </c>
      <c r="CK189" s="5">
        <f t="shared" ca="1" si="875"/>
        <v>454</v>
      </c>
      <c r="CL189" s="63">
        <f t="shared" ca="1" si="811"/>
        <v>4.4210526315789478E-2</v>
      </c>
      <c r="CO189" s="5">
        <f t="shared" ca="1" si="888"/>
        <v>3728380</v>
      </c>
      <c r="CP189" s="5">
        <f t="shared" ca="1" si="888"/>
        <v>164.83600000000001</v>
      </c>
      <c r="CQ189" s="5">
        <f t="shared" ca="1" si="888"/>
        <v>481642</v>
      </c>
      <c r="CR189" s="5">
        <f t="shared" ca="1" si="888"/>
        <v>298220</v>
      </c>
      <c r="CS189" s="5">
        <f t="shared" ca="1" si="888"/>
        <v>3313.43</v>
      </c>
      <c r="CT189" s="5">
        <f t="shared" ca="1" si="888"/>
        <v>226623</v>
      </c>
      <c r="CU189" s="5">
        <f t="shared" ca="1" si="888"/>
        <v>0</v>
      </c>
      <c r="CV189" s="5">
        <f t="shared" ca="1" si="888"/>
        <v>582833</v>
      </c>
      <c r="CW189" s="5">
        <f t="shared" ca="1" si="888"/>
        <v>2135580</v>
      </c>
      <c r="CX189" s="5">
        <f t="shared" ca="1" si="888"/>
        <v>0</v>
      </c>
      <c r="CY189" s="5">
        <f t="shared" ca="1" si="888"/>
        <v>0</v>
      </c>
      <c r="CZ189" s="5">
        <f t="shared" ca="1" si="888"/>
        <v>0</v>
      </c>
      <c r="DA189" s="5"/>
      <c r="DB189" s="5">
        <f t="shared" ca="1" si="889"/>
        <v>30713.1</v>
      </c>
      <c r="DC189" s="5">
        <f t="shared" ca="1" si="889"/>
        <v>25144.1</v>
      </c>
      <c r="DD189" s="5">
        <f t="shared" ca="1" si="889"/>
        <v>0</v>
      </c>
      <c r="DE189" s="5">
        <f t="shared" ca="1" si="889"/>
        <v>0</v>
      </c>
      <c r="DF189" s="5">
        <f t="shared" ca="1" si="889"/>
        <v>0</v>
      </c>
      <c r="DG189" s="5">
        <f t="shared" ca="1" si="889"/>
        <v>0</v>
      </c>
      <c r="DH189" s="5">
        <f t="shared" ca="1" si="889"/>
        <v>5568.97</v>
      </c>
      <c r="DI189" s="5">
        <f t="shared" ca="1" si="889"/>
        <v>0</v>
      </c>
      <c r="DJ189" s="5">
        <f t="shared" ca="1" si="889"/>
        <v>0</v>
      </c>
      <c r="DK189" s="5">
        <f t="shared" ca="1" si="889"/>
        <v>0</v>
      </c>
      <c r="DL189" s="5">
        <f t="shared" ca="1" si="889"/>
        <v>0</v>
      </c>
      <c r="DM189" s="5">
        <f t="shared" ca="1" si="889"/>
        <v>0</v>
      </c>
      <c r="DN189" s="5"/>
      <c r="DO189" s="5">
        <f t="shared" ca="1" si="894"/>
        <v>108.877</v>
      </c>
      <c r="DP189" s="5">
        <f t="shared" ca="1" si="894"/>
        <v>9.4478100000000005</v>
      </c>
      <c r="DQ189" s="5">
        <f t="shared" ca="1" si="894"/>
        <v>32.548200000000001</v>
      </c>
      <c r="DR189" s="5">
        <f t="shared" ca="1" si="894"/>
        <v>17.250399999999999</v>
      </c>
      <c r="DS189" s="5">
        <f t="shared" ca="1" si="894"/>
        <v>0.28127000000000002</v>
      </c>
      <c r="DT189" s="5">
        <f t="shared" ca="1" si="894"/>
        <v>13.066700000000001</v>
      </c>
      <c r="DU189" s="5">
        <f t="shared" ca="1" si="894"/>
        <v>2.0149400000000002</v>
      </c>
      <c r="DV189" s="5">
        <f t="shared" ca="1" si="894"/>
        <v>34.267699999999998</v>
      </c>
      <c r="DW189" s="5"/>
      <c r="DX189" s="19">
        <f t="shared" ca="1" si="812"/>
        <v>31.674470475682377</v>
      </c>
      <c r="DY189" s="19">
        <f t="shared" ca="1" si="813"/>
        <v>5.0441795154566185</v>
      </c>
      <c r="DZ189" s="19">
        <f t="shared" ca="1" si="814"/>
        <v>3.2960263944852373</v>
      </c>
      <c r="EA189" s="19">
        <f t="shared" ca="1" si="815"/>
        <v>2.0408124527416369</v>
      </c>
      <c r="EB189" s="19">
        <f t="shared" ca="1" si="816"/>
        <v>2.2674834703533368E-2</v>
      </c>
      <c r="EC189" s="19">
        <f t="shared" ca="1" si="817"/>
        <v>1.5508518559374556</v>
      </c>
      <c r="ED189" s="19">
        <f t="shared" ca="1" si="818"/>
        <v>1.1169460216731617</v>
      </c>
      <c r="EE189" s="19">
        <f t="shared" ca="1" si="819"/>
        <v>3.9885079614672607</v>
      </c>
      <c r="EF189" s="19">
        <f t="shared" ca="1" si="820"/>
        <v>14.614439869311196</v>
      </c>
      <c r="EG189" s="19">
        <f t="shared" ca="1" si="821"/>
        <v>0</v>
      </c>
      <c r="EH189" s="19">
        <f t="shared" ca="1" si="822"/>
        <v>0</v>
      </c>
      <c r="EI189" s="5"/>
      <c r="EJ189" s="5"/>
      <c r="EK189" s="5"/>
      <c r="EL189" s="5">
        <f t="shared" ca="1" si="884"/>
        <v>3728380</v>
      </c>
      <c r="EM189" s="5">
        <f t="shared" ca="1" si="884"/>
        <v>164.83600000000001</v>
      </c>
      <c r="EN189" s="5">
        <f t="shared" ca="1" si="884"/>
        <v>481642</v>
      </c>
      <c r="EO189" s="5">
        <f t="shared" ca="1" si="884"/>
        <v>298220</v>
      </c>
      <c r="EP189" s="5">
        <f t="shared" ca="1" si="884"/>
        <v>3313.43</v>
      </c>
      <c r="EQ189" s="5">
        <f t="shared" ca="1" si="884"/>
        <v>226623</v>
      </c>
      <c r="ER189" s="5">
        <f t="shared" ca="1" si="884"/>
        <v>0</v>
      </c>
      <c r="ES189" s="5">
        <f t="shared" ca="1" si="884"/>
        <v>582833</v>
      </c>
      <c r="ET189" s="5">
        <f t="shared" ca="1" si="884"/>
        <v>2135580</v>
      </c>
      <c r="EU189" s="5">
        <f t="shared" ca="1" si="884"/>
        <v>0</v>
      </c>
      <c r="EV189" s="5">
        <f t="shared" ca="1" si="884"/>
        <v>0</v>
      </c>
      <c r="EW189" s="5">
        <f t="shared" ca="1" si="884"/>
        <v>0</v>
      </c>
      <c r="EX189" s="5"/>
      <c r="EY189" s="5">
        <f t="shared" ca="1" si="885"/>
        <v>30713.1</v>
      </c>
      <c r="EZ189" s="5">
        <f t="shared" ca="1" si="885"/>
        <v>25144.1</v>
      </c>
      <c r="FA189" s="5">
        <f t="shared" ca="1" si="885"/>
        <v>0</v>
      </c>
      <c r="FB189" s="5">
        <f t="shared" ca="1" si="885"/>
        <v>0</v>
      </c>
      <c r="FC189" s="5">
        <f t="shared" ca="1" si="885"/>
        <v>0</v>
      </c>
      <c r="FD189" s="5">
        <f t="shared" ca="1" si="885"/>
        <v>0</v>
      </c>
      <c r="FE189" s="5">
        <f t="shared" ca="1" si="885"/>
        <v>5568.97</v>
      </c>
      <c r="FF189" s="5">
        <f t="shared" ca="1" si="885"/>
        <v>0</v>
      </c>
      <c r="FG189" s="5">
        <f t="shared" ca="1" si="885"/>
        <v>0</v>
      </c>
      <c r="FH189" s="5">
        <f t="shared" ca="1" si="885"/>
        <v>0</v>
      </c>
      <c r="FI189" s="5">
        <f t="shared" ca="1" si="885"/>
        <v>0</v>
      </c>
      <c r="FJ189" s="5">
        <f t="shared" ca="1" si="885"/>
        <v>0</v>
      </c>
      <c r="FK189" s="5"/>
      <c r="FL189" s="5">
        <f t="shared" ca="1" si="890"/>
        <v>108.877</v>
      </c>
      <c r="FM189" s="5">
        <f t="shared" ca="1" si="890"/>
        <v>9.4478100000000005</v>
      </c>
      <c r="FN189" s="5">
        <f t="shared" ca="1" si="890"/>
        <v>32.548200000000001</v>
      </c>
      <c r="FO189" s="5">
        <f t="shared" ca="1" si="890"/>
        <v>17.250399999999999</v>
      </c>
      <c r="FP189" s="5">
        <f t="shared" ca="1" si="890"/>
        <v>0.28127000000000002</v>
      </c>
      <c r="FQ189" s="5">
        <f t="shared" ca="1" si="890"/>
        <v>13.066700000000001</v>
      </c>
      <c r="FR189" s="5">
        <f t="shared" ca="1" si="890"/>
        <v>2.0149400000000002</v>
      </c>
      <c r="FS189" s="5">
        <f t="shared" ca="1" si="890"/>
        <v>34.267699999999998</v>
      </c>
      <c r="FT189" s="5"/>
      <c r="FU189" s="19">
        <f t="shared" ca="1" si="823"/>
        <v>31.674470475682377</v>
      </c>
      <c r="FV189" s="19">
        <f t="shared" ca="1" si="824"/>
        <v>5.0441795154566185</v>
      </c>
      <c r="FW189" s="19">
        <f t="shared" ca="1" si="825"/>
        <v>3.2960263944852373</v>
      </c>
      <c r="FX189" s="19">
        <f t="shared" ca="1" si="826"/>
        <v>2.0408124527416369</v>
      </c>
      <c r="FY189" s="19">
        <f t="shared" ca="1" si="827"/>
        <v>2.2674834703533368E-2</v>
      </c>
      <c r="FZ189" s="19">
        <f t="shared" ca="1" si="828"/>
        <v>1.5508518559374556</v>
      </c>
      <c r="GA189" s="19">
        <f t="shared" ca="1" si="829"/>
        <v>1.1169460216731617</v>
      </c>
      <c r="GB189" s="19">
        <f t="shared" ca="1" si="830"/>
        <v>3.9885079614672607</v>
      </c>
      <c r="GC189" s="19">
        <f t="shared" ca="1" si="831"/>
        <v>14.614439869311196</v>
      </c>
      <c r="GD189" s="19">
        <f t="shared" ca="1" si="832"/>
        <v>0</v>
      </c>
      <c r="GE189" s="19">
        <f t="shared" ca="1" si="833"/>
        <v>0</v>
      </c>
      <c r="GF189" s="5"/>
      <c r="GG189" s="5"/>
      <c r="GH189" s="5"/>
      <c r="GI189" s="5">
        <f t="shared" ca="1" si="891"/>
        <v>3496150</v>
      </c>
      <c r="GJ189" s="5">
        <f t="shared" ca="1" si="891"/>
        <v>96.976600000000005</v>
      </c>
      <c r="GK189" s="5">
        <f t="shared" ca="1" si="891"/>
        <v>271016</v>
      </c>
      <c r="GL189" s="5">
        <f t="shared" ca="1" si="891"/>
        <v>369946</v>
      </c>
      <c r="GM189" s="5">
        <f t="shared" ca="1" si="891"/>
        <v>37582.400000000001</v>
      </c>
      <c r="GN189" s="5">
        <f t="shared" ca="1" si="891"/>
        <v>99090.2</v>
      </c>
      <c r="GO189" s="5">
        <f t="shared" ca="1" si="891"/>
        <v>0</v>
      </c>
      <c r="GP189" s="5">
        <f t="shared" ca="1" si="891"/>
        <v>582835</v>
      </c>
      <c r="GQ189" s="5">
        <f t="shared" ca="1" si="891"/>
        <v>2135580</v>
      </c>
      <c r="GR189" s="5">
        <f t="shared" ca="1" si="891"/>
        <v>0</v>
      </c>
      <c r="GS189" s="5">
        <f t="shared" ca="1" si="891"/>
        <v>0</v>
      </c>
      <c r="GT189" s="5">
        <f t="shared" ca="1" si="891"/>
        <v>0</v>
      </c>
      <c r="GU189" s="5"/>
      <c r="GV189" s="5">
        <f t="shared" ca="1" si="892"/>
        <v>22097.9</v>
      </c>
      <c r="GW189" s="5">
        <f t="shared" ca="1" si="892"/>
        <v>16530.5</v>
      </c>
      <c r="GX189" s="5">
        <f t="shared" ca="1" si="892"/>
        <v>0</v>
      </c>
      <c r="GY189" s="5">
        <f t="shared" ca="1" si="892"/>
        <v>0</v>
      </c>
      <c r="GZ189" s="5">
        <f t="shared" ca="1" si="892"/>
        <v>0</v>
      </c>
      <c r="HA189" s="5">
        <f t="shared" ca="1" si="892"/>
        <v>0</v>
      </c>
      <c r="HB189" s="5">
        <f t="shared" ca="1" si="892"/>
        <v>5567.39</v>
      </c>
      <c r="HC189" s="5">
        <f t="shared" ca="1" si="892"/>
        <v>0</v>
      </c>
      <c r="HD189" s="5">
        <f t="shared" ca="1" si="892"/>
        <v>0</v>
      </c>
      <c r="HE189" s="5">
        <f t="shared" ca="1" si="892"/>
        <v>0</v>
      </c>
      <c r="HF189" s="5">
        <f t="shared" ca="1" si="892"/>
        <v>0</v>
      </c>
      <c r="HG189" s="5">
        <f t="shared" ca="1" si="892"/>
        <v>0</v>
      </c>
      <c r="HH189" s="5"/>
      <c r="HI189" s="5">
        <f t="shared" ca="1" si="895"/>
        <v>93.734099999999998</v>
      </c>
      <c r="HJ189" s="5">
        <f t="shared" ca="1" si="895"/>
        <v>6.5027100000000004</v>
      </c>
      <c r="HK189" s="5">
        <f t="shared" ca="1" si="895"/>
        <v>20.3705</v>
      </c>
      <c r="HL189" s="5">
        <f t="shared" ca="1" si="895"/>
        <v>21.482399999999998</v>
      </c>
      <c r="HM189" s="5">
        <f t="shared" ca="1" si="895"/>
        <v>2.8985799999999999</v>
      </c>
      <c r="HN189" s="5">
        <f t="shared" ca="1" si="895"/>
        <v>6.1978099999999996</v>
      </c>
      <c r="HO189" s="5">
        <f t="shared" ca="1" si="895"/>
        <v>2.0143800000000001</v>
      </c>
      <c r="HP189" s="5">
        <f t="shared" ca="1" si="895"/>
        <v>34.267800000000001</v>
      </c>
      <c r="HQ189" s="5"/>
      <c r="HR189" s="19">
        <f t="shared" ca="1" si="861"/>
        <v>28.357331990878258</v>
      </c>
      <c r="HS189" s="19">
        <f t="shared" ca="1" si="862"/>
        <v>3.316119858559254</v>
      </c>
      <c r="HT189" s="19">
        <f t="shared" ca="1" si="863"/>
        <v>1.8546469978278701</v>
      </c>
      <c r="HU189" s="19">
        <f t="shared" ca="1" si="864"/>
        <v>2.5316558367713684</v>
      </c>
      <c r="HV189" s="19">
        <f t="shared" ca="1" si="865"/>
        <v>0.25718808236844376</v>
      </c>
      <c r="HW189" s="19">
        <f t="shared" ca="1" si="866"/>
        <v>0.67810513749801937</v>
      </c>
      <c r="HX189" s="19">
        <f t="shared" ca="1" si="867"/>
        <v>1.1166291273975157</v>
      </c>
      <c r="HY189" s="19">
        <f t="shared" ca="1" si="868"/>
        <v>3.9885216480909125</v>
      </c>
      <c r="HZ189" s="19">
        <f t="shared" ca="1" si="869"/>
        <v>14.614439869311196</v>
      </c>
      <c r="IA189" s="19">
        <f t="shared" ca="1" si="870"/>
        <v>0</v>
      </c>
      <c r="IB189" s="19">
        <f t="shared" ca="1" si="871"/>
        <v>0</v>
      </c>
      <c r="IC189" s="5"/>
      <c r="ID189" s="5"/>
      <c r="IE189" s="5"/>
      <c r="IF189" s="5">
        <f t="shared" ca="1" si="886"/>
        <v>3496150</v>
      </c>
      <c r="IG189" s="5">
        <f t="shared" ca="1" si="886"/>
        <v>96.976600000000005</v>
      </c>
      <c r="IH189" s="5">
        <f t="shared" ca="1" si="886"/>
        <v>271016</v>
      </c>
      <c r="II189" s="5">
        <f t="shared" ca="1" si="886"/>
        <v>369946</v>
      </c>
      <c r="IJ189" s="5">
        <f t="shared" ca="1" si="886"/>
        <v>37582.400000000001</v>
      </c>
      <c r="IK189" s="5">
        <f t="shared" ca="1" si="886"/>
        <v>99090.2</v>
      </c>
      <c r="IL189" s="5">
        <f t="shared" ca="1" si="886"/>
        <v>0</v>
      </c>
      <c r="IM189" s="5">
        <f t="shared" ca="1" si="886"/>
        <v>582835</v>
      </c>
      <c r="IN189" s="5">
        <f t="shared" ca="1" si="886"/>
        <v>2135580</v>
      </c>
      <c r="IO189" s="5">
        <f t="shared" ca="1" si="886"/>
        <v>0</v>
      </c>
      <c r="IP189" s="5">
        <f t="shared" ca="1" si="886"/>
        <v>0</v>
      </c>
      <c r="IQ189" s="5">
        <f t="shared" ca="1" si="886"/>
        <v>0</v>
      </c>
      <c r="IR189" s="5"/>
      <c r="IS189" s="5">
        <f t="shared" ca="1" si="887"/>
        <v>22097.9</v>
      </c>
      <c r="IT189" s="5">
        <f t="shared" ca="1" si="887"/>
        <v>16530.5</v>
      </c>
      <c r="IU189" s="5">
        <f t="shared" ca="1" si="887"/>
        <v>0</v>
      </c>
      <c r="IV189" s="5">
        <f t="shared" ca="1" si="887"/>
        <v>0</v>
      </c>
      <c r="IW189" s="5">
        <f t="shared" ca="1" si="887"/>
        <v>0</v>
      </c>
      <c r="IX189" s="5">
        <f t="shared" ca="1" si="887"/>
        <v>0</v>
      </c>
      <c r="IY189" s="5">
        <f t="shared" ca="1" si="887"/>
        <v>5567.39</v>
      </c>
      <c r="IZ189" s="5">
        <f t="shared" ca="1" si="887"/>
        <v>0</v>
      </c>
      <c r="JA189" s="5">
        <f t="shared" ca="1" si="887"/>
        <v>0</v>
      </c>
      <c r="JB189" s="5">
        <f t="shared" ca="1" si="887"/>
        <v>0</v>
      </c>
      <c r="JC189" s="5">
        <f t="shared" ca="1" si="887"/>
        <v>0</v>
      </c>
      <c r="JD189" s="5">
        <f t="shared" ca="1" si="887"/>
        <v>0</v>
      </c>
      <c r="JE189" s="5"/>
      <c r="JF189" s="5">
        <f t="shared" ca="1" si="893"/>
        <v>93.734099999999998</v>
      </c>
      <c r="JG189" s="5">
        <f t="shared" ca="1" si="893"/>
        <v>6.5027100000000004</v>
      </c>
      <c r="JH189" s="5">
        <f t="shared" ca="1" si="893"/>
        <v>20.3705</v>
      </c>
      <c r="JI189" s="5">
        <f t="shared" ca="1" si="893"/>
        <v>21.482399999999998</v>
      </c>
      <c r="JJ189" s="5">
        <f t="shared" ca="1" si="893"/>
        <v>2.8985799999999999</v>
      </c>
      <c r="JK189" s="5">
        <f t="shared" ca="1" si="893"/>
        <v>6.1978099999999996</v>
      </c>
      <c r="JL189" s="5">
        <f t="shared" ca="1" si="893"/>
        <v>2.0143800000000001</v>
      </c>
      <c r="JM189" s="5">
        <f t="shared" ca="1" si="893"/>
        <v>34.267800000000001</v>
      </c>
      <c r="JN189" s="5"/>
      <c r="JO189" s="19">
        <f t="shared" ca="1" si="834"/>
        <v>28.357331990878258</v>
      </c>
      <c r="JP189" s="19">
        <f t="shared" ca="1" si="835"/>
        <v>3.316119858559254</v>
      </c>
      <c r="JQ189" s="19">
        <f t="shared" ca="1" si="836"/>
        <v>1.8546469978278701</v>
      </c>
      <c r="JR189" s="19">
        <f t="shared" ca="1" si="837"/>
        <v>2.5316558367713684</v>
      </c>
      <c r="JS189" s="19">
        <f t="shared" ca="1" si="838"/>
        <v>0.25718808236844376</v>
      </c>
      <c r="JT189" s="19">
        <f t="shared" ca="1" si="839"/>
        <v>0.67810513749801937</v>
      </c>
      <c r="JU189" s="19">
        <f t="shared" ca="1" si="840"/>
        <v>1.1166291273975157</v>
      </c>
      <c r="JV189" s="19">
        <f t="shared" ca="1" si="841"/>
        <v>3.9885216480909125</v>
      </c>
      <c r="JW189" s="19">
        <f t="shared" ca="1" si="842"/>
        <v>14.614439869311196</v>
      </c>
      <c r="JX189" s="19">
        <f t="shared" ca="1" si="843"/>
        <v>0</v>
      </c>
      <c r="JY189" s="19">
        <f t="shared" ca="1" si="844"/>
        <v>0</v>
      </c>
    </row>
    <row r="190" spans="1:285" ht="15" customHeight="1" x14ac:dyDescent="0.25">
      <c r="A190" s="5">
        <f>IF('Old Results'!E170='New Results'!E170,'New Results'!E170,"0")</f>
        <v>498589</v>
      </c>
      <c r="B190" s="5">
        <f t="shared" si="750"/>
        <v>0</v>
      </c>
      <c r="C190" s="27">
        <f t="shared" si="748"/>
        <v>169</v>
      </c>
      <c r="D190" s="41" t="str">
        <f>'Old Results'!C170</f>
        <v>0419106-OffLrg-PassiveBeam</v>
      </c>
      <c r="E190" s="41" t="str">
        <f>'New Results'!C170</f>
        <v>0419106-OffLrg-PassiveBeam</v>
      </c>
      <c r="F190" s="5">
        <f t="shared" ca="1" si="751"/>
        <v>0</v>
      </c>
      <c r="G190" s="5">
        <f t="shared" ca="1" si="752"/>
        <v>0</v>
      </c>
      <c r="H190" s="5">
        <f t="shared" ca="1" si="753"/>
        <v>0</v>
      </c>
      <c r="I190" s="5">
        <f t="shared" ca="1" si="754"/>
        <v>0</v>
      </c>
      <c r="J190" s="5">
        <f t="shared" ca="1" si="755"/>
        <v>0</v>
      </c>
      <c r="K190" s="5">
        <f t="shared" ca="1" si="756"/>
        <v>0</v>
      </c>
      <c r="L190" s="5">
        <f t="shared" ca="1" si="757"/>
        <v>0</v>
      </c>
      <c r="M190" s="5">
        <f t="shared" ca="1" si="758"/>
        <v>0</v>
      </c>
      <c r="N190" s="5">
        <f t="shared" ca="1" si="759"/>
        <v>0</v>
      </c>
      <c r="O190" s="5">
        <f t="shared" ca="1" si="760"/>
        <v>0</v>
      </c>
      <c r="P190" s="5">
        <f t="shared" ca="1" si="761"/>
        <v>0</v>
      </c>
      <c r="Q190" s="5">
        <f t="shared" ca="1" si="761"/>
        <v>0</v>
      </c>
      <c r="R190" s="5">
        <f t="shared" ca="1" si="762"/>
        <v>0</v>
      </c>
      <c r="S190" s="5">
        <f t="shared" ca="1" si="763"/>
        <v>0</v>
      </c>
      <c r="T190" s="5">
        <f t="shared" ca="1" si="764"/>
        <v>0</v>
      </c>
      <c r="U190" s="5">
        <f t="shared" ca="1" si="765"/>
        <v>0</v>
      </c>
      <c r="V190" s="5">
        <f t="shared" ca="1" si="766"/>
        <v>0</v>
      </c>
      <c r="W190" s="5">
        <f t="shared" ca="1" si="767"/>
        <v>0</v>
      </c>
      <c r="X190" s="5">
        <f t="shared" ca="1" si="768"/>
        <v>0</v>
      </c>
      <c r="Y190" s="5">
        <f t="shared" ca="1" si="769"/>
        <v>0</v>
      </c>
      <c r="Z190" s="5">
        <f t="shared" ca="1" si="770"/>
        <v>0</v>
      </c>
      <c r="AA190" s="5">
        <f t="shared" ca="1" si="771"/>
        <v>0</v>
      </c>
      <c r="AB190" s="5">
        <f t="shared" ca="1" si="772"/>
        <v>0</v>
      </c>
      <c r="AC190" s="5">
        <f t="shared" ca="1" si="772"/>
        <v>0</v>
      </c>
      <c r="AD190" s="37">
        <f t="shared" ca="1" si="773"/>
        <v>0</v>
      </c>
      <c r="AE190" s="37">
        <f t="shared" ca="1" si="774"/>
        <v>0</v>
      </c>
      <c r="AF190" s="37">
        <f t="shared" ca="1" si="775"/>
        <v>0</v>
      </c>
      <c r="AG190" s="37">
        <f t="shared" ca="1" si="776"/>
        <v>0</v>
      </c>
      <c r="AH190" s="37">
        <f t="shared" ca="1" si="777"/>
        <v>0</v>
      </c>
      <c r="AI190" s="37">
        <f t="shared" ca="1" si="778"/>
        <v>0</v>
      </c>
      <c r="AJ190" s="37">
        <f t="shared" ca="1" si="779"/>
        <v>0</v>
      </c>
      <c r="AK190" s="37">
        <f t="shared" ca="1" si="780"/>
        <v>0</v>
      </c>
      <c r="AL190" s="33">
        <f t="shared" ca="1" si="781"/>
        <v>31.864321755995419</v>
      </c>
      <c r="AM190" s="33">
        <f t="shared" ca="1" si="782"/>
        <v>31.864321755995419</v>
      </c>
      <c r="AN190" s="24">
        <f t="shared" ca="1" si="783"/>
        <v>0</v>
      </c>
      <c r="AO190" s="34">
        <f t="shared" ca="1" si="784"/>
        <v>110.69</v>
      </c>
      <c r="AP190" s="34">
        <f t="shared" ca="1" si="785"/>
        <v>110.69</v>
      </c>
      <c r="AQ190" s="45">
        <f t="shared" ca="1" si="786"/>
        <v>0</v>
      </c>
      <c r="AR190" s="34">
        <f t="shared" ca="1" si="896"/>
        <v>-17</v>
      </c>
      <c r="AS190" s="34">
        <f t="shared" ca="1" si="897"/>
        <v>-17</v>
      </c>
      <c r="AT190" s="47">
        <f t="shared" ca="1" si="787"/>
        <v>0</v>
      </c>
      <c r="AU190" s="5"/>
      <c r="AV190" s="5">
        <f t="shared" ca="1" si="845"/>
        <v>0</v>
      </c>
      <c r="AW190" s="5">
        <f t="shared" ca="1" si="846"/>
        <v>0</v>
      </c>
      <c r="AX190" s="5">
        <f t="shared" ca="1" si="847"/>
        <v>0</v>
      </c>
      <c r="AY190" s="5">
        <f t="shared" ca="1" si="848"/>
        <v>0</v>
      </c>
      <c r="AZ190" s="5">
        <f t="shared" ca="1" si="849"/>
        <v>0</v>
      </c>
      <c r="BA190" s="5">
        <f t="shared" ca="1" si="850"/>
        <v>0</v>
      </c>
      <c r="BB190" s="5">
        <f t="shared" ca="1" si="851"/>
        <v>0</v>
      </c>
      <c r="BC190" s="5">
        <f t="shared" ca="1" si="852"/>
        <v>0</v>
      </c>
      <c r="BD190" s="5">
        <f t="shared" ca="1" si="853"/>
        <v>0</v>
      </c>
      <c r="BE190" s="5">
        <f t="shared" ca="1" si="854"/>
        <v>0</v>
      </c>
      <c r="BF190" s="5">
        <f t="shared" ca="1" si="855"/>
        <v>0</v>
      </c>
      <c r="BG190" s="5">
        <f t="shared" ca="1" si="856"/>
        <v>0</v>
      </c>
      <c r="BH190" s="5">
        <f t="shared" ca="1" si="788"/>
        <v>0</v>
      </c>
      <c r="BI190" s="5">
        <f t="shared" ca="1" si="789"/>
        <v>0</v>
      </c>
      <c r="BJ190" s="5">
        <f t="shared" ca="1" si="790"/>
        <v>0</v>
      </c>
      <c r="BK190" s="5">
        <f t="shared" ca="1" si="791"/>
        <v>0</v>
      </c>
      <c r="BL190" s="5">
        <f t="shared" ca="1" si="792"/>
        <v>0</v>
      </c>
      <c r="BM190" s="5">
        <f t="shared" ca="1" si="793"/>
        <v>0</v>
      </c>
      <c r="BN190" s="5">
        <f t="shared" ca="1" si="794"/>
        <v>0</v>
      </c>
      <c r="BO190" s="5">
        <f t="shared" ca="1" si="795"/>
        <v>0</v>
      </c>
      <c r="BP190" s="5">
        <f t="shared" ca="1" si="796"/>
        <v>0</v>
      </c>
      <c r="BQ190" s="5">
        <f t="shared" ca="1" si="797"/>
        <v>0</v>
      </c>
      <c r="BR190" s="5">
        <f t="shared" ca="1" si="798"/>
        <v>0</v>
      </c>
      <c r="BS190" s="5">
        <f t="shared" ca="1" si="798"/>
        <v>0</v>
      </c>
      <c r="BT190" s="37">
        <f t="shared" ca="1" si="799"/>
        <v>0</v>
      </c>
      <c r="BU190" s="37">
        <f t="shared" ca="1" si="800"/>
        <v>0</v>
      </c>
      <c r="BV190" s="37">
        <f t="shared" ca="1" si="801"/>
        <v>0</v>
      </c>
      <c r="BW190" s="37">
        <f t="shared" ca="1" si="802"/>
        <v>0</v>
      </c>
      <c r="BX190" s="37">
        <f t="shared" ca="1" si="803"/>
        <v>0</v>
      </c>
      <c r="BY190" s="37">
        <f t="shared" ca="1" si="804"/>
        <v>0</v>
      </c>
      <c r="BZ190" s="37">
        <f t="shared" ca="1" si="805"/>
        <v>0</v>
      </c>
      <c r="CA190" s="19">
        <f t="shared" ca="1" si="806"/>
        <v>0</v>
      </c>
      <c r="CB190" s="33">
        <f t="shared" ca="1" si="857"/>
        <v>28.357331990878258</v>
      </c>
      <c r="CC190" s="33">
        <f t="shared" ca="1" si="858"/>
        <v>28.357331990878258</v>
      </c>
      <c r="CD190" s="24">
        <f t="shared" ca="1" si="807"/>
        <v>0</v>
      </c>
      <c r="CE190" s="34">
        <f t="shared" ca="1" si="808"/>
        <v>93.734099999999998</v>
      </c>
      <c r="CF190" s="34">
        <f t="shared" ca="1" si="809"/>
        <v>93.734099999999998</v>
      </c>
      <c r="CG190" s="45">
        <f t="shared" ca="1" si="810"/>
        <v>0</v>
      </c>
      <c r="CH190" s="5"/>
      <c r="CJ190" s="5">
        <f t="shared" ca="1" si="874"/>
        <v>393</v>
      </c>
      <c r="CK190" s="5">
        <f t="shared" ca="1" si="875"/>
        <v>383</v>
      </c>
      <c r="CL190" s="63">
        <f t="shared" ca="1" si="811"/>
        <v>2.5445292620865145E-2</v>
      </c>
      <c r="CO190" s="5">
        <f t="shared" ca="1" si="888"/>
        <v>3756360</v>
      </c>
      <c r="CP190" s="5">
        <f t="shared" ca="1" si="888"/>
        <v>164.7</v>
      </c>
      <c r="CQ190" s="5">
        <f t="shared" ca="1" si="888"/>
        <v>478575</v>
      </c>
      <c r="CR190" s="5">
        <f t="shared" ca="1" si="888"/>
        <v>298261</v>
      </c>
      <c r="CS190" s="5">
        <f t="shared" ca="1" si="888"/>
        <v>2969</v>
      </c>
      <c r="CT190" s="5">
        <f t="shared" ca="1" si="888"/>
        <v>257973</v>
      </c>
      <c r="CU190" s="5">
        <f t="shared" ca="1" si="888"/>
        <v>0</v>
      </c>
      <c r="CV190" s="5">
        <f t="shared" ca="1" si="888"/>
        <v>582833</v>
      </c>
      <c r="CW190" s="5">
        <f t="shared" ca="1" si="888"/>
        <v>2135580</v>
      </c>
      <c r="CX190" s="5">
        <f t="shared" ca="1" si="888"/>
        <v>0</v>
      </c>
      <c r="CY190" s="5">
        <f t="shared" ca="1" si="888"/>
        <v>0</v>
      </c>
      <c r="CZ190" s="5">
        <f t="shared" ca="1" si="888"/>
        <v>0</v>
      </c>
      <c r="DA190" s="5"/>
      <c r="DB190" s="5">
        <f t="shared" ca="1" si="889"/>
        <v>30705</v>
      </c>
      <c r="DC190" s="5">
        <f t="shared" ca="1" si="889"/>
        <v>25136</v>
      </c>
      <c r="DD190" s="5">
        <f t="shared" ca="1" si="889"/>
        <v>0</v>
      </c>
      <c r="DE190" s="5">
        <f t="shared" ca="1" si="889"/>
        <v>0</v>
      </c>
      <c r="DF190" s="5">
        <f t="shared" ca="1" si="889"/>
        <v>0</v>
      </c>
      <c r="DG190" s="5">
        <f t="shared" ca="1" si="889"/>
        <v>0</v>
      </c>
      <c r="DH190" s="5">
        <f t="shared" ca="1" si="889"/>
        <v>5568.98</v>
      </c>
      <c r="DI190" s="5">
        <f t="shared" ca="1" si="889"/>
        <v>0</v>
      </c>
      <c r="DJ190" s="5">
        <f t="shared" ca="1" si="889"/>
        <v>0</v>
      </c>
      <c r="DK190" s="5">
        <f t="shared" ca="1" si="889"/>
        <v>0</v>
      </c>
      <c r="DL190" s="5">
        <f t="shared" ca="1" si="889"/>
        <v>0</v>
      </c>
      <c r="DM190" s="5">
        <f t="shared" ca="1" si="889"/>
        <v>0</v>
      </c>
      <c r="DN190" s="5"/>
      <c r="DO190" s="5">
        <f t="shared" ca="1" si="894"/>
        <v>110.69</v>
      </c>
      <c r="DP190" s="5">
        <f t="shared" ca="1" si="894"/>
        <v>9.4273500000000006</v>
      </c>
      <c r="DQ190" s="5">
        <f t="shared" ca="1" si="894"/>
        <v>32.581400000000002</v>
      </c>
      <c r="DR190" s="5">
        <f t="shared" ca="1" si="894"/>
        <v>17.250299999999999</v>
      </c>
      <c r="DS190" s="5">
        <f t="shared" ca="1" si="894"/>
        <v>0.25989099999999998</v>
      </c>
      <c r="DT190" s="5">
        <f t="shared" ca="1" si="894"/>
        <v>14.888299999999999</v>
      </c>
      <c r="DU190" s="5">
        <f t="shared" ca="1" si="894"/>
        <v>2.0149499999999998</v>
      </c>
      <c r="DV190" s="5">
        <f t="shared" ca="1" si="894"/>
        <v>34.267699999999998</v>
      </c>
      <c r="DW190" s="5"/>
      <c r="DX190" s="19">
        <f t="shared" ca="1" si="812"/>
        <v>31.864321755995419</v>
      </c>
      <c r="DY190" s="19">
        <f t="shared" ca="1" si="813"/>
        <v>5.0425540001885318</v>
      </c>
      <c r="DZ190" s="19">
        <f t="shared" ca="1" si="814"/>
        <v>3.2750379571149781</v>
      </c>
      <c r="EA190" s="19">
        <f t="shared" ca="1" si="815"/>
        <v>2.0410930285265017</v>
      </c>
      <c r="EB190" s="19">
        <f t="shared" ca="1" si="816"/>
        <v>2.0317792811313524E-2</v>
      </c>
      <c r="EC190" s="19">
        <f t="shared" ca="1" si="817"/>
        <v>1.7653896816817056</v>
      </c>
      <c r="ED190" s="19">
        <f t="shared" ca="1" si="818"/>
        <v>1.116948027333134</v>
      </c>
      <c r="EE190" s="19">
        <f t="shared" ca="1" si="819"/>
        <v>3.9885079614672607</v>
      </c>
      <c r="EF190" s="19">
        <f t="shared" ca="1" si="820"/>
        <v>14.614439869311196</v>
      </c>
      <c r="EG190" s="19">
        <f t="shared" ca="1" si="821"/>
        <v>0</v>
      </c>
      <c r="EH190" s="19">
        <f t="shared" ca="1" si="822"/>
        <v>0</v>
      </c>
      <c r="EI190" s="5"/>
      <c r="EJ190" s="5"/>
      <c r="EK190" s="5"/>
      <c r="EL190" s="5">
        <f t="shared" ca="1" si="884"/>
        <v>3756360</v>
      </c>
      <c r="EM190" s="5">
        <f t="shared" ca="1" si="884"/>
        <v>164.7</v>
      </c>
      <c r="EN190" s="5">
        <f t="shared" ca="1" si="884"/>
        <v>478575</v>
      </c>
      <c r="EO190" s="5">
        <f t="shared" ca="1" si="884"/>
        <v>298261</v>
      </c>
      <c r="EP190" s="5">
        <f t="shared" ca="1" si="884"/>
        <v>2969</v>
      </c>
      <c r="EQ190" s="5">
        <f t="shared" ca="1" si="884"/>
        <v>257973</v>
      </c>
      <c r="ER190" s="5">
        <f t="shared" ca="1" si="884"/>
        <v>0</v>
      </c>
      <c r="ES190" s="5">
        <f t="shared" ca="1" si="884"/>
        <v>582833</v>
      </c>
      <c r="ET190" s="5">
        <f t="shared" ca="1" si="884"/>
        <v>2135580</v>
      </c>
      <c r="EU190" s="5">
        <f t="shared" ca="1" si="884"/>
        <v>0</v>
      </c>
      <c r="EV190" s="5">
        <f t="shared" ca="1" si="884"/>
        <v>0</v>
      </c>
      <c r="EW190" s="5">
        <f t="shared" ca="1" si="884"/>
        <v>0</v>
      </c>
      <c r="EX190" s="5"/>
      <c r="EY190" s="5">
        <f t="shared" ca="1" si="885"/>
        <v>30705</v>
      </c>
      <c r="EZ190" s="5">
        <f t="shared" ca="1" si="885"/>
        <v>25136</v>
      </c>
      <c r="FA190" s="5">
        <f t="shared" ca="1" si="885"/>
        <v>0</v>
      </c>
      <c r="FB190" s="5">
        <f t="shared" ca="1" si="885"/>
        <v>0</v>
      </c>
      <c r="FC190" s="5">
        <f t="shared" ca="1" si="885"/>
        <v>0</v>
      </c>
      <c r="FD190" s="5">
        <f t="shared" ca="1" si="885"/>
        <v>0</v>
      </c>
      <c r="FE190" s="5">
        <f t="shared" ca="1" si="885"/>
        <v>5568.98</v>
      </c>
      <c r="FF190" s="5">
        <f t="shared" ca="1" si="885"/>
        <v>0</v>
      </c>
      <c r="FG190" s="5">
        <f t="shared" ca="1" si="885"/>
        <v>0</v>
      </c>
      <c r="FH190" s="5">
        <f t="shared" ca="1" si="885"/>
        <v>0</v>
      </c>
      <c r="FI190" s="5">
        <f t="shared" ca="1" si="885"/>
        <v>0</v>
      </c>
      <c r="FJ190" s="5">
        <f t="shared" ca="1" si="885"/>
        <v>0</v>
      </c>
      <c r="FK190" s="5"/>
      <c r="FL190" s="5">
        <f t="shared" ca="1" si="890"/>
        <v>110.69</v>
      </c>
      <c r="FM190" s="5">
        <f t="shared" ca="1" si="890"/>
        <v>9.4273500000000006</v>
      </c>
      <c r="FN190" s="5">
        <f t="shared" ca="1" si="890"/>
        <v>32.581400000000002</v>
      </c>
      <c r="FO190" s="5">
        <f t="shared" ca="1" si="890"/>
        <v>17.250299999999999</v>
      </c>
      <c r="FP190" s="5">
        <f t="shared" ca="1" si="890"/>
        <v>0.25989099999999998</v>
      </c>
      <c r="FQ190" s="5">
        <f t="shared" ca="1" si="890"/>
        <v>14.888299999999999</v>
      </c>
      <c r="FR190" s="5">
        <f t="shared" ca="1" si="890"/>
        <v>2.0149499999999998</v>
      </c>
      <c r="FS190" s="5">
        <f t="shared" ca="1" si="890"/>
        <v>34.267699999999998</v>
      </c>
      <c r="FT190" s="5"/>
      <c r="FU190" s="19">
        <f t="shared" ca="1" si="823"/>
        <v>31.864321755995419</v>
      </c>
      <c r="FV190" s="19">
        <f t="shared" ca="1" si="824"/>
        <v>5.0425540001885318</v>
      </c>
      <c r="FW190" s="19">
        <f t="shared" ca="1" si="825"/>
        <v>3.2750379571149781</v>
      </c>
      <c r="FX190" s="19">
        <f t="shared" ca="1" si="826"/>
        <v>2.0410930285265017</v>
      </c>
      <c r="FY190" s="19">
        <f t="shared" ca="1" si="827"/>
        <v>2.0317792811313524E-2</v>
      </c>
      <c r="FZ190" s="19">
        <f t="shared" ca="1" si="828"/>
        <v>1.7653896816817056</v>
      </c>
      <c r="GA190" s="19">
        <f t="shared" ca="1" si="829"/>
        <v>1.116948027333134</v>
      </c>
      <c r="GB190" s="19">
        <f t="shared" ca="1" si="830"/>
        <v>3.9885079614672607</v>
      </c>
      <c r="GC190" s="19">
        <f t="shared" ca="1" si="831"/>
        <v>14.614439869311196</v>
      </c>
      <c r="GD190" s="19">
        <f t="shared" ca="1" si="832"/>
        <v>0</v>
      </c>
      <c r="GE190" s="19">
        <f t="shared" ca="1" si="833"/>
        <v>0</v>
      </c>
      <c r="GF190" s="5"/>
      <c r="GG190" s="5"/>
      <c r="GH190" s="5"/>
      <c r="GI190" s="5">
        <f t="shared" ca="1" si="891"/>
        <v>3496150</v>
      </c>
      <c r="GJ190" s="5">
        <f t="shared" ca="1" si="891"/>
        <v>96.976600000000005</v>
      </c>
      <c r="GK190" s="5">
        <f t="shared" ca="1" si="891"/>
        <v>271016</v>
      </c>
      <c r="GL190" s="5">
        <f t="shared" ca="1" si="891"/>
        <v>369946</v>
      </c>
      <c r="GM190" s="5">
        <f t="shared" ca="1" si="891"/>
        <v>37582.400000000001</v>
      </c>
      <c r="GN190" s="5">
        <f t="shared" ca="1" si="891"/>
        <v>99090.2</v>
      </c>
      <c r="GO190" s="5">
        <f t="shared" ca="1" si="891"/>
        <v>0</v>
      </c>
      <c r="GP190" s="5">
        <f t="shared" ca="1" si="891"/>
        <v>582835</v>
      </c>
      <c r="GQ190" s="5">
        <f t="shared" ca="1" si="891"/>
        <v>2135580</v>
      </c>
      <c r="GR190" s="5">
        <f t="shared" ca="1" si="891"/>
        <v>0</v>
      </c>
      <c r="GS190" s="5">
        <f t="shared" ca="1" si="891"/>
        <v>0</v>
      </c>
      <c r="GT190" s="5">
        <f t="shared" ca="1" si="891"/>
        <v>0</v>
      </c>
      <c r="GU190" s="5"/>
      <c r="GV190" s="5">
        <f t="shared" ca="1" si="892"/>
        <v>22097.9</v>
      </c>
      <c r="GW190" s="5">
        <f t="shared" ca="1" si="892"/>
        <v>16530.5</v>
      </c>
      <c r="GX190" s="5">
        <f t="shared" ca="1" si="892"/>
        <v>0</v>
      </c>
      <c r="GY190" s="5">
        <f t="shared" ca="1" si="892"/>
        <v>0</v>
      </c>
      <c r="GZ190" s="5">
        <f t="shared" ca="1" si="892"/>
        <v>0</v>
      </c>
      <c r="HA190" s="5">
        <f t="shared" ca="1" si="892"/>
        <v>0</v>
      </c>
      <c r="HB190" s="5">
        <f t="shared" ca="1" si="892"/>
        <v>5567.39</v>
      </c>
      <c r="HC190" s="5">
        <f t="shared" ca="1" si="892"/>
        <v>0</v>
      </c>
      <c r="HD190" s="5">
        <f t="shared" ca="1" si="892"/>
        <v>0</v>
      </c>
      <c r="HE190" s="5">
        <f t="shared" ca="1" si="892"/>
        <v>0</v>
      </c>
      <c r="HF190" s="5">
        <f t="shared" ca="1" si="892"/>
        <v>0</v>
      </c>
      <c r="HG190" s="5">
        <f t="shared" ca="1" si="892"/>
        <v>0</v>
      </c>
      <c r="HH190" s="5"/>
      <c r="HI190" s="5">
        <f t="shared" ca="1" si="895"/>
        <v>93.734099999999998</v>
      </c>
      <c r="HJ190" s="5">
        <f t="shared" ca="1" si="895"/>
        <v>6.5027100000000004</v>
      </c>
      <c r="HK190" s="5">
        <f t="shared" ca="1" si="895"/>
        <v>20.3705</v>
      </c>
      <c r="HL190" s="5">
        <f t="shared" ca="1" si="895"/>
        <v>21.482399999999998</v>
      </c>
      <c r="HM190" s="5">
        <f t="shared" ca="1" si="895"/>
        <v>2.8985799999999999</v>
      </c>
      <c r="HN190" s="5">
        <f t="shared" ca="1" si="895"/>
        <v>6.1978099999999996</v>
      </c>
      <c r="HO190" s="5">
        <f t="shared" ca="1" si="895"/>
        <v>2.0143800000000001</v>
      </c>
      <c r="HP190" s="5">
        <f t="shared" ca="1" si="895"/>
        <v>34.267800000000001</v>
      </c>
      <c r="HQ190" s="5"/>
      <c r="HR190" s="19">
        <f t="shared" ca="1" si="861"/>
        <v>28.357331990878258</v>
      </c>
      <c r="HS190" s="19">
        <f t="shared" ca="1" si="862"/>
        <v>3.316119858559254</v>
      </c>
      <c r="HT190" s="19">
        <f t="shared" ca="1" si="863"/>
        <v>1.8546469978278701</v>
      </c>
      <c r="HU190" s="19">
        <f t="shared" ca="1" si="864"/>
        <v>2.5316558367713684</v>
      </c>
      <c r="HV190" s="19">
        <f t="shared" ca="1" si="865"/>
        <v>0.25718808236844376</v>
      </c>
      <c r="HW190" s="19">
        <f t="shared" ca="1" si="866"/>
        <v>0.67810513749801937</v>
      </c>
      <c r="HX190" s="19">
        <f t="shared" ca="1" si="867"/>
        <v>1.1166291273975157</v>
      </c>
      <c r="HY190" s="19">
        <f t="shared" ca="1" si="868"/>
        <v>3.9885216480909125</v>
      </c>
      <c r="HZ190" s="19">
        <f t="shared" ca="1" si="869"/>
        <v>14.614439869311196</v>
      </c>
      <c r="IA190" s="19">
        <f t="shared" ca="1" si="870"/>
        <v>0</v>
      </c>
      <c r="IB190" s="19">
        <f t="shared" ca="1" si="871"/>
        <v>0</v>
      </c>
      <c r="IC190" s="5"/>
      <c r="ID190" s="5"/>
      <c r="IE190" s="5"/>
      <c r="IF190" s="5">
        <f t="shared" ca="1" si="886"/>
        <v>3496150</v>
      </c>
      <c r="IG190" s="5">
        <f t="shared" ca="1" si="886"/>
        <v>96.976600000000005</v>
      </c>
      <c r="IH190" s="5">
        <f t="shared" ca="1" si="886"/>
        <v>271016</v>
      </c>
      <c r="II190" s="5">
        <f t="shared" ca="1" si="886"/>
        <v>369946</v>
      </c>
      <c r="IJ190" s="5">
        <f t="shared" ca="1" si="886"/>
        <v>37582.400000000001</v>
      </c>
      <c r="IK190" s="5">
        <f t="shared" ca="1" si="886"/>
        <v>99090.2</v>
      </c>
      <c r="IL190" s="5">
        <f t="shared" ca="1" si="886"/>
        <v>0</v>
      </c>
      <c r="IM190" s="5">
        <f t="shared" ca="1" si="886"/>
        <v>582835</v>
      </c>
      <c r="IN190" s="5">
        <f t="shared" ca="1" si="886"/>
        <v>2135580</v>
      </c>
      <c r="IO190" s="5">
        <f t="shared" ca="1" si="886"/>
        <v>0</v>
      </c>
      <c r="IP190" s="5">
        <f t="shared" ca="1" si="886"/>
        <v>0</v>
      </c>
      <c r="IQ190" s="5">
        <f t="shared" ca="1" si="886"/>
        <v>0</v>
      </c>
      <c r="IR190" s="5"/>
      <c r="IS190" s="5">
        <f t="shared" ca="1" si="887"/>
        <v>22097.9</v>
      </c>
      <c r="IT190" s="5">
        <f t="shared" ca="1" si="887"/>
        <v>16530.5</v>
      </c>
      <c r="IU190" s="5">
        <f t="shared" ca="1" si="887"/>
        <v>0</v>
      </c>
      <c r="IV190" s="5">
        <f t="shared" ca="1" si="887"/>
        <v>0</v>
      </c>
      <c r="IW190" s="5">
        <f t="shared" ca="1" si="887"/>
        <v>0</v>
      </c>
      <c r="IX190" s="5">
        <f t="shared" ca="1" si="887"/>
        <v>0</v>
      </c>
      <c r="IY190" s="5">
        <f t="shared" ca="1" si="887"/>
        <v>5567.39</v>
      </c>
      <c r="IZ190" s="5">
        <f t="shared" ca="1" si="887"/>
        <v>0</v>
      </c>
      <c r="JA190" s="5">
        <f t="shared" ca="1" si="887"/>
        <v>0</v>
      </c>
      <c r="JB190" s="5">
        <f t="shared" ca="1" si="887"/>
        <v>0</v>
      </c>
      <c r="JC190" s="5">
        <f t="shared" ca="1" si="887"/>
        <v>0</v>
      </c>
      <c r="JD190" s="5">
        <f t="shared" ca="1" si="887"/>
        <v>0</v>
      </c>
      <c r="JE190" s="5"/>
      <c r="JF190" s="5">
        <f t="shared" ca="1" si="893"/>
        <v>93.734099999999998</v>
      </c>
      <c r="JG190" s="5">
        <f t="shared" ca="1" si="893"/>
        <v>6.5027100000000004</v>
      </c>
      <c r="JH190" s="5">
        <f t="shared" ca="1" si="893"/>
        <v>20.3705</v>
      </c>
      <c r="JI190" s="5">
        <f t="shared" ca="1" si="893"/>
        <v>21.482399999999998</v>
      </c>
      <c r="JJ190" s="5">
        <f t="shared" ca="1" si="893"/>
        <v>2.8985799999999999</v>
      </c>
      <c r="JK190" s="5">
        <f t="shared" ca="1" si="893"/>
        <v>6.1978099999999996</v>
      </c>
      <c r="JL190" s="5">
        <f t="shared" ca="1" si="893"/>
        <v>2.0143800000000001</v>
      </c>
      <c r="JM190" s="5">
        <f t="shared" ca="1" si="893"/>
        <v>34.267800000000001</v>
      </c>
      <c r="JN190" s="5"/>
      <c r="JO190" s="19">
        <f t="shared" ca="1" si="834"/>
        <v>28.357331990878258</v>
      </c>
      <c r="JP190" s="19">
        <f t="shared" ca="1" si="835"/>
        <v>3.316119858559254</v>
      </c>
      <c r="JQ190" s="19">
        <f t="shared" ca="1" si="836"/>
        <v>1.8546469978278701</v>
      </c>
      <c r="JR190" s="19">
        <f t="shared" ca="1" si="837"/>
        <v>2.5316558367713684</v>
      </c>
      <c r="JS190" s="19">
        <f t="shared" ca="1" si="838"/>
        <v>0.25718808236844376</v>
      </c>
      <c r="JT190" s="19">
        <f t="shared" ca="1" si="839"/>
        <v>0.67810513749801937</v>
      </c>
      <c r="JU190" s="19">
        <f t="shared" ca="1" si="840"/>
        <v>1.1166291273975157</v>
      </c>
      <c r="JV190" s="19">
        <f t="shared" ca="1" si="841"/>
        <v>3.9885216480909125</v>
      </c>
      <c r="JW190" s="19">
        <f t="shared" ca="1" si="842"/>
        <v>14.614439869311196</v>
      </c>
      <c r="JX190" s="19">
        <f t="shared" ca="1" si="843"/>
        <v>0</v>
      </c>
      <c r="JY190" s="19">
        <f t="shared" ca="1" si="844"/>
        <v>0</v>
      </c>
    </row>
    <row r="191" spans="1:285" ht="15" customHeight="1" x14ac:dyDescent="0.25">
      <c r="A191" s="5">
        <f>IF('Old Results'!E171='New Results'!E171,'New Results'!E171,"0")</f>
        <v>24563.1</v>
      </c>
      <c r="B191" s="5">
        <f t="shared" si="750"/>
        <v>0</v>
      </c>
      <c r="C191" s="27">
        <f t="shared" si="748"/>
        <v>170</v>
      </c>
      <c r="D191" s="41" t="str">
        <f>'Old Results'!C171</f>
        <v>0519215-RetlMed-HPWtrHtrPckgdEF2x</v>
      </c>
      <c r="E191" s="41" t="str">
        <f>'New Results'!C171</f>
        <v>0519215-RetlMed-HPWtrHtrPckgdEF2x</v>
      </c>
      <c r="F191" s="5">
        <f t="shared" ca="1" si="751"/>
        <v>2412</v>
      </c>
      <c r="G191" s="5">
        <f t="shared" ca="1" si="752"/>
        <v>0</v>
      </c>
      <c r="H191" s="5">
        <f t="shared" ca="1" si="753"/>
        <v>315.69999999999709</v>
      </c>
      <c r="I191" s="5">
        <f t="shared" ca="1" si="754"/>
        <v>0</v>
      </c>
      <c r="J191" s="5">
        <f t="shared" ca="1" si="755"/>
        <v>0</v>
      </c>
      <c r="K191" s="5">
        <f t="shared" ca="1" si="756"/>
        <v>0</v>
      </c>
      <c r="L191" s="5">
        <f t="shared" ca="1" si="757"/>
        <v>0</v>
      </c>
      <c r="M191" s="5">
        <f t="shared" ca="1" si="758"/>
        <v>2095.8999999999942</v>
      </c>
      <c r="N191" s="5">
        <f t="shared" ca="1" si="759"/>
        <v>0</v>
      </c>
      <c r="O191" s="5">
        <f t="shared" ca="1" si="760"/>
        <v>0</v>
      </c>
      <c r="P191" s="5">
        <f t="shared" ca="1" si="761"/>
        <v>0</v>
      </c>
      <c r="Q191" s="5">
        <f t="shared" ca="1" si="761"/>
        <v>0</v>
      </c>
      <c r="R191" s="5">
        <f t="shared" ca="1" si="762"/>
        <v>-2.8149999999999977</v>
      </c>
      <c r="S191" s="5">
        <f t="shared" ca="1" si="763"/>
        <v>-2.8149999999999977</v>
      </c>
      <c r="T191" s="5">
        <f t="shared" ca="1" si="764"/>
        <v>0</v>
      </c>
      <c r="U191" s="5">
        <f t="shared" ca="1" si="765"/>
        <v>0</v>
      </c>
      <c r="V191" s="5">
        <f t="shared" ca="1" si="766"/>
        <v>0</v>
      </c>
      <c r="W191" s="5">
        <f t="shared" ca="1" si="767"/>
        <v>0</v>
      </c>
      <c r="X191" s="5">
        <f t="shared" ca="1" si="768"/>
        <v>0</v>
      </c>
      <c r="Y191" s="5">
        <f t="shared" ca="1" si="769"/>
        <v>0</v>
      </c>
      <c r="Z191" s="5">
        <f t="shared" ca="1" si="770"/>
        <v>0</v>
      </c>
      <c r="AA191" s="5">
        <f t="shared" ca="1" si="771"/>
        <v>0</v>
      </c>
      <c r="AB191" s="5">
        <f t="shared" ca="1" si="772"/>
        <v>0</v>
      </c>
      <c r="AC191" s="5">
        <f t="shared" ca="1" si="772"/>
        <v>0</v>
      </c>
      <c r="AD191" s="37">
        <f t="shared" ca="1" si="773"/>
        <v>3.1719999999999686</v>
      </c>
      <c r="AE191" s="37">
        <f t="shared" ca="1" si="774"/>
        <v>-2.3675000000000002E-2</v>
      </c>
      <c r="AF191" s="37">
        <f t="shared" ca="1" si="775"/>
        <v>0.48599999999999</v>
      </c>
      <c r="AG191" s="37">
        <f t="shared" ca="1" si="776"/>
        <v>0</v>
      </c>
      <c r="AH191" s="37">
        <f t="shared" ca="1" si="777"/>
        <v>0</v>
      </c>
      <c r="AI191" s="37">
        <f t="shared" ca="1" si="778"/>
        <v>0</v>
      </c>
      <c r="AJ191" s="37">
        <f t="shared" ca="1" si="779"/>
        <v>0</v>
      </c>
      <c r="AK191" s="37">
        <f t="shared" ca="1" si="780"/>
        <v>2.7087000000000003</v>
      </c>
      <c r="AL191" s="33">
        <f t="shared" ca="1" si="781"/>
        <v>41.339182269338963</v>
      </c>
      <c r="AM191" s="33">
        <f t="shared" ca="1" si="782"/>
        <v>41.015597542655449</v>
      </c>
      <c r="AN191" s="24">
        <f t="shared" ca="1" si="783"/>
        <v>7.8893090938634176E-3</v>
      </c>
      <c r="AO191" s="34">
        <f t="shared" ca="1" si="784"/>
        <v>298.59199999999998</v>
      </c>
      <c r="AP191" s="34">
        <f t="shared" ca="1" si="785"/>
        <v>295.42</v>
      </c>
      <c r="AQ191" s="45">
        <f t="shared" ca="1" si="786"/>
        <v>1.0737255432942822E-2</v>
      </c>
      <c r="AR191" s="34">
        <f t="shared" ca="1" si="896"/>
        <v>-45.2</v>
      </c>
      <c r="AS191" s="34">
        <f t="shared" ca="1" si="897"/>
        <v>-45.6</v>
      </c>
      <c r="AT191" s="47">
        <f t="shared" ca="1" si="787"/>
        <v>-8.7719298245613718E-3</v>
      </c>
      <c r="AU191" s="5"/>
      <c r="AV191" s="5">
        <f t="shared" ca="1" si="845"/>
        <v>2696</v>
      </c>
      <c r="AW191" s="5">
        <f t="shared" ca="1" si="846"/>
        <v>-8.7079999999999824E-2</v>
      </c>
      <c r="AX191" s="5">
        <f t="shared" ca="1" si="847"/>
        <v>589</v>
      </c>
      <c r="AY191" s="5">
        <f t="shared" ca="1" si="848"/>
        <v>116.59999999999854</v>
      </c>
      <c r="AZ191" s="5">
        <f t="shared" ca="1" si="849"/>
        <v>0</v>
      </c>
      <c r="BA191" s="5">
        <f t="shared" ca="1" si="850"/>
        <v>-9.8650000000000091</v>
      </c>
      <c r="BB191" s="5">
        <f t="shared" ca="1" si="851"/>
        <v>0</v>
      </c>
      <c r="BC191" s="5">
        <f t="shared" ca="1" si="852"/>
        <v>2000.7000000000044</v>
      </c>
      <c r="BD191" s="5">
        <f t="shared" ca="1" si="853"/>
        <v>0</v>
      </c>
      <c r="BE191" s="5">
        <f t="shared" ca="1" si="854"/>
        <v>0</v>
      </c>
      <c r="BF191" s="5">
        <f t="shared" ca="1" si="855"/>
        <v>0</v>
      </c>
      <c r="BG191" s="5">
        <f t="shared" ca="1" si="856"/>
        <v>0</v>
      </c>
      <c r="BH191" s="5">
        <f t="shared" ca="1" si="788"/>
        <v>-14.519999999999982</v>
      </c>
      <c r="BI191" s="5">
        <f t="shared" ca="1" si="789"/>
        <v>-14.525000000000091</v>
      </c>
      <c r="BJ191" s="5">
        <f t="shared" ca="1" si="790"/>
        <v>0</v>
      </c>
      <c r="BK191" s="5">
        <f t="shared" ca="1" si="791"/>
        <v>0</v>
      </c>
      <c r="BL191" s="5">
        <f t="shared" ca="1" si="792"/>
        <v>0</v>
      </c>
      <c r="BM191" s="5">
        <f t="shared" ca="1" si="793"/>
        <v>0</v>
      </c>
      <c r="BN191" s="5">
        <f t="shared" ca="1" si="794"/>
        <v>0</v>
      </c>
      <c r="BO191" s="5">
        <f t="shared" ca="1" si="795"/>
        <v>0</v>
      </c>
      <c r="BP191" s="5">
        <f t="shared" ca="1" si="796"/>
        <v>0</v>
      </c>
      <c r="BQ191" s="5">
        <f t="shared" ca="1" si="797"/>
        <v>0</v>
      </c>
      <c r="BR191" s="5">
        <f t="shared" ca="1" si="798"/>
        <v>0</v>
      </c>
      <c r="BS191" s="5">
        <f t="shared" ca="1" si="798"/>
        <v>0</v>
      </c>
      <c r="BT191" s="37">
        <f t="shared" ca="1" si="799"/>
        <v>3.5910000000000082</v>
      </c>
      <c r="BU191" s="37">
        <f t="shared" ca="1" si="800"/>
        <v>-0.12401000000000018</v>
      </c>
      <c r="BV191" s="37">
        <f t="shared" ca="1" si="801"/>
        <v>0.97300000000001319</v>
      </c>
      <c r="BW191" s="37">
        <f t="shared" ca="1" si="802"/>
        <v>0.14219999999999899</v>
      </c>
      <c r="BX191" s="37">
        <f t="shared" ca="1" si="803"/>
        <v>0</v>
      </c>
      <c r="BY191" s="37">
        <f t="shared" ca="1" si="804"/>
        <v>-9.6650000000000347E-3</v>
      </c>
      <c r="BZ191" s="37">
        <f t="shared" ca="1" si="805"/>
        <v>0</v>
      </c>
      <c r="CA191" s="19">
        <f t="shared" ca="1" si="806"/>
        <v>2.6096999999999966</v>
      </c>
      <c r="CB191" s="33">
        <f t="shared" ca="1" si="857"/>
        <v>38.822676779396737</v>
      </c>
      <c r="CC191" s="33">
        <f t="shared" ca="1" si="858"/>
        <v>38.507295088974928</v>
      </c>
      <c r="CD191" s="24">
        <f t="shared" ca="1" si="807"/>
        <v>8.1901803201987634E-3</v>
      </c>
      <c r="CE191" s="34">
        <f t="shared" ca="1" si="808"/>
        <v>253.376</v>
      </c>
      <c r="CF191" s="34">
        <f t="shared" ca="1" si="809"/>
        <v>249.785</v>
      </c>
      <c r="CG191" s="45">
        <f t="shared" ca="1" si="810"/>
        <v>1.4376363672758605E-2</v>
      </c>
      <c r="CH191" s="5"/>
      <c r="CJ191" s="5">
        <f t="shared" ca="1" si="874"/>
        <v>53</v>
      </c>
      <c r="CK191" s="5">
        <f t="shared" ca="1" si="875"/>
        <v>50</v>
      </c>
      <c r="CL191" s="63">
        <f t="shared" ca="1" si="811"/>
        <v>5.6603773584905648E-2</v>
      </c>
      <c r="CO191" s="5">
        <f t="shared" ca="1" si="888"/>
        <v>294139</v>
      </c>
      <c r="CP191" s="5">
        <f t="shared" ca="1" si="888"/>
        <v>0</v>
      </c>
      <c r="CQ191" s="5">
        <f t="shared" ca="1" si="888"/>
        <v>88137.9</v>
      </c>
      <c r="CR191" s="5">
        <f t="shared" ca="1" si="888"/>
        <v>73780.899999999994</v>
      </c>
      <c r="CS191" s="5">
        <f t="shared" ca="1" si="888"/>
        <v>0</v>
      </c>
      <c r="CT191" s="5">
        <f t="shared" ca="1" si="888"/>
        <v>0</v>
      </c>
      <c r="CU191" s="5">
        <f t="shared" ca="1" si="888"/>
        <v>6096.97</v>
      </c>
      <c r="CV191" s="5">
        <f t="shared" ca="1" si="888"/>
        <v>48282.7</v>
      </c>
      <c r="CW191" s="5">
        <f t="shared" ca="1" si="888"/>
        <v>77659.399999999994</v>
      </c>
      <c r="CX191" s="5">
        <f t="shared" ca="1" si="888"/>
        <v>0</v>
      </c>
      <c r="CY191" s="5">
        <f t="shared" ca="1" si="888"/>
        <v>180.87299999999999</v>
      </c>
      <c r="CZ191" s="5">
        <f t="shared" ca="1" si="888"/>
        <v>0</v>
      </c>
      <c r="DA191" s="5"/>
      <c r="DB191" s="5">
        <f t="shared" ca="1" si="889"/>
        <v>118.16200000000001</v>
      </c>
      <c r="DC191" s="5">
        <f t="shared" ca="1" si="889"/>
        <v>118.16200000000001</v>
      </c>
      <c r="DD191" s="5">
        <f t="shared" ca="1" si="889"/>
        <v>0</v>
      </c>
      <c r="DE191" s="5">
        <f t="shared" ca="1" si="889"/>
        <v>0</v>
      </c>
      <c r="DF191" s="5">
        <f t="shared" ca="1" si="889"/>
        <v>0</v>
      </c>
      <c r="DG191" s="5">
        <f t="shared" ca="1" si="889"/>
        <v>0</v>
      </c>
      <c r="DH191" s="5">
        <f t="shared" ca="1" si="889"/>
        <v>0</v>
      </c>
      <c r="DI191" s="5">
        <f t="shared" ca="1" si="889"/>
        <v>0</v>
      </c>
      <c r="DJ191" s="5">
        <f t="shared" ca="1" si="889"/>
        <v>0</v>
      </c>
      <c r="DK191" s="5">
        <f t="shared" ca="1" si="889"/>
        <v>0</v>
      </c>
      <c r="DL191" s="5">
        <f t="shared" ca="1" si="889"/>
        <v>0</v>
      </c>
      <c r="DM191" s="5">
        <f t="shared" ca="1" si="889"/>
        <v>0</v>
      </c>
      <c r="DN191" s="5"/>
      <c r="DO191" s="5">
        <f t="shared" ca="1" si="894"/>
        <v>298.59199999999998</v>
      </c>
      <c r="DP191" s="5">
        <f t="shared" ca="1" si="894"/>
        <v>0.99422500000000003</v>
      </c>
      <c r="DQ191" s="5">
        <f t="shared" ca="1" si="894"/>
        <v>140.125</v>
      </c>
      <c r="DR191" s="5">
        <f t="shared" ca="1" si="894"/>
        <v>88.703500000000005</v>
      </c>
      <c r="DS191" s="5">
        <f t="shared" ca="1" si="894"/>
        <v>0</v>
      </c>
      <c r="DT191" s="5">
        <f t="shared" ca="1" si="894"/>
        <v>0</v>
      </c>
      <c r="DU191" s="5">
        <f t="shared" ca="1" si="894"/>
        <v>6.8168300000000004</v>
      </c>
      <c r="DV191" s="5">
        <f t="shared" ca="1" si="894"/>
        <v>61.951500000000003</v>
      </c>
      <c r="DW191" s="5"/>
      <c r="DX191" s="19">
        <f t="shared" ca="1" si="812"/>
        <v>41.339182269338963</v>
      </c>
      <c r="DY191" s="19">
        <f t="shared" ca="1" si="813"/>
        <v>0.48105491570689374</v>
      </c>
      <c r="DZ191" s="19">
        <f t="shared" ca="1" si="814"/>
        <v>12.243019602574591</v>
      </c>
      <c r="EA191" s="19">
        <f t="shared" ca="1" si="815"/>
        <v>10.248723931425593</v>
      </c>
      <c r="EB191" s="19">
        <f t="shared" ca="1" si="816"/>
        <v>0</v>
      </c>
      <c r="EC191" s="19">
        <f t="shared" ca="1" si="817"/>
        <v>0</v>
      </c>
      <c r="ED191" s="19">
        <f t="shared" ca="1" si="818"/>
        <v>0.84691515484609026</v>
      </c>
      <c r="EE191" s="19">
        <f t="shared" ca="1" si="819"/>
        <v>6.7068314829968525</v>
      </c>
      <c r="EF191" s="19">
        <f t="shared" ca="1" si="820"/>
        <v>10.787476857562766</v>
      </c>
      <c r="EG191" s="19">
        <f t="shared" ca="1" si="821"/>
        <v>0</v>
      </c>
      <c r="EH191" s="19">
        <f t="shared" ca="1" si="822"/>
        <v>2.5124624986259878E-2</v>
      </c>
      <c r="EI191" s="5"/>
      <c r="EJ191" s="5"/>
      <c r="EK191" s="5"/>
      <c r="EL191" s="5">
        <f t="shared" ca="1" si="884"/>
        <v>291727</v>
      </c>
      <c r="EM191" s="5">
        <f t="shared" ca="1" si="884"/>
        <v>0</v>
      </c>
      <c r="EN191" s="5">
        <f t="shared" ca="1" si="884"/>
        <v>87822.2</v>
      </c>
      <c r="EO191" s="5">
        <f t="shared" ca="1" si="884"/>
        <v>73780.899999999994</v>
      </c>
      <c r="EP191" s="5">
        <f t="shared" ca="1" si="884"/>
        <v>0</v>
      </c>
      <c r="EQ191" s="5">
        <f t="shared" ca="1" si="884"/>
        <v>0</v>
      </c>
      <c r="ER191" s="5">
        <f t="shared" ca="1" si="884"/>
        <v>6096.97</v>
      </c>
      <c r="ES191" s="5">
        <f t="shared" ca="1" si="884"/>
        <v>46186.8</v>
      </c>
      <c r="ET191" s="5">
        <f t="shared" ca="1" si="884"/>
        <v>77659.399999999994</v>
      </c>
      <c r="EU191" s="5">
        <f t="shared" ca="1" si="884"/>
        <v>0</v>
      </c>
      <c r="EV191" s="5">
        <f t="shared" ca="1" si="884"/>
        <v>180.87299999999999</v>
      </c>
      <c r="EW191" s="5">
        <f t="shared" ca="1" si="884"/>
        <v>0</v>
      </c>
      <c r="EX191" s="5"/>
      <c r="EY191" s="5">
        <f t="shared" ca="1" si="885"/>
        <v>120.977</v>
      </c>
      <c r="EZ191" s="5">
        <f t="shared" ca="1" si="885"/>
        <v>120.977</v>
      </c>
      <c r="FA191" s="5">
        <f t="shared" ca="1" si="885"/>
        <v>0</v>
      </c>
      <c r="FB191" s="5">
        <f t="shared" ca="1" si="885"/>
        <v>0</v>
      </c>
      <c r="FC191" s="5">
        <f t="shared" ca="1" si="885"/>
        <v>0</v>
      </c>
      <c r="FD191" s="5">
        <f t="shared" ca="1" si="885"/>
        <v>0</v>
      </c>
      <c r="FE191" s="5">
        <f t="shared" ca="1" si="885"/>
        <v>0</v>
      </c>
      <c r="FF191" s="5">
        <f t="shared" ca="1" si="885"/>
        <v>0</v>
      </c>
      <c r="FG191" s="5">
        <f t="shared" ca="1" si="885"/>
        <v>0</v>
      </c>
      <c r="FH191" s="5">
        <f t="shared" ca="1" si="885"/>
        <v>0</v>
      </c>
      <c r="FI191" s="5">
        <f t="shared" ca="1" si="885"/>
        <v>0</v>
      </c>
      <c r="FJ191" s="5">
        <f t="shared" ca="1" si="885"/>
        <v>0</v>
      </c>
      <c r="FK191" s="5"/>
      <c r="FL191" s="5">
        <f t="shared" ca="1" si="890"/>
        <v>295.42</v>
      </c>
      <c r="FM191" s="5">
        <f t="shared" ca="1" si="890"/>
        <v>1.0179</v>
      </c>
      <c r="FN191" s="5">
        <f t="shared" ca="1" si="890"/>
        <v>139.63900000000001</v>
      </c>
      <c r="FO191" s="5">
        <f t="shared" ca="1" si="890"/>
        <v>88.703500000000005</v>
      </c>
      <c r="FP191" s="5">
        <f t="shared" ca="1" si="890"/>
        <v>0</v>
      </c>
      <c r="FQ191" s="5">
        <f t="shared" ca="1" si="890"/>
        <v>0</v>
      </c>
      <c r="FR191" s="5">
        <f t="shared" ca="1" si="890"/>
        <v>6.8168300000000004</v>
      </c>
      <c r="FS191" s="5">
        <f t="shared" ca="1" si="890"/>
        <v>59.242800000000003</v>
      </c>
      <c r="FT191" s="5"/>
      <c r="FU191" s="19">
        <f t="shared" ca="1" si="823"/>
        <v>41.015597542655449</v>
      </c>
      <c r="FV191" s="19">
        <f t="shared" ca="1" si="824"/>
        <v>0.49251519555756407</v>
      </c>
      <c r="FW191" s="19">
        <f t="shared" ca="1" si="825"/>
        <v>12.199166489571756</v>
      </c>
      <c r="FX191" s="19">
        <f t="shared" ca="1" si="826"/>
        <v>10.248723931425593</v>
      </c>
      <c r="FY191" s="19">
        <f t="shared" ca="1" si="827"/>
        <v>0</v>
      </c>
      <c r="FZ191" s="19">
        <f t="shared" ca="1" si="828"/>
        <v>0</v>
      </c>
      <c r="GA191" s="19">
        <f t="shared" ca="1" si="829"/>
        <v>0.84691515484609026</v>
      </c>
      <c r="GB191" s="19">
        <f t="shared" ca="1" si="830"/>
        <v>6.4156951524848251</v>
      </c>
      <c r="GC191" s="19">
        <f t="shared" ca="1" si="831"/>
        <v>10.787476857562766</v>
      </c>
      <c r="GD191" s="19">
        <f t="shared" ca="1" si="832"/>
        <v>0</v>
      </c>
      <c r="GE191" s="19">
        <f t="shared" ca="1" si="833"/>
        <v>2.5124624986259878E-2</v>
      </c>
      <c r="GF191" s="5"/>
      <c r="GG191" s="5"/>
      <c r="GH191" s="5"/>
      <c r="GI191" s="5">
        <f t="shared" ca="1" si="891"/>
        <v>245991</v>
      </c>
      <c r="GJ191" s="5">
        <f t="shared" ca="1" si="891"/>
        <v>3.4221400000000002</v>
      </c>
      <c r="GK191" s="5">
        <f t="shared" ca="1" si="891"/>
        <v>102711</v>
      </c>
      <c r="GL191" s="5">
        <f t="shared" ca="1" si="891"/>
        <v>18154</v>
      </c>
      <c r="GM191" s="5">
        <f t="shared" ca="1" si="891"/>
        <v>0</v>
      </c>
      <c r="GN191" s="5">
        <f t="shared" ca="1" si="891"/>
        <v>704.00900000000001</v>
      </c>
      <c r="GO191" s="5">
        <f t="shared" ca="1" si="891"/>
        <v>0</v>
      </c>
      <c r="GP191" s="5">
        <f t="shared" ca="1" si="891"/>
        <v>46379.8</v>
      </c>
      <c r="GQ191" s="5">
        <f t="shared" ca="1" si="891"/>
        <v>77659.399999999994</v>
      </c>
      <c r="GR191" s="5">
        <f t="shared" ca="1" si="891"/>
        <v>0</v>
      </c>
      <c r="GS191" s="5">
        <f t="shared" ca="1" si="891"/>
        <v>379.815</v>
      </c>
      <c r="GT191" s="5">
        <f t="shared" ca="1" si="891"/>
        <v>0</v>
      </c>
      <c r="GU191" s="5"/>
      <c r="GV191" s="5">
        <f t="shared" ca="1" si="892"/>
        <v>1142.8399999999999</v>
      </c>
      <c r="GW191" s="5">
        <f t="shared" ca="1" si="892"/>
        <v>588.47799999999995</v>
      </c>
      <c r="GX191" s="5">
        <f t="shared" ca="1" si="892"/>
        <v>0</v>
      </c>
      <c r="GY191" s="5">
        <f t="shared" ca="1" si="892"/>
        <v>0</v>
      </c>
      <c r="GZ191" s="5">
        <f t="shared" ca="1" si="892"/>
        <v>0</v>
      </c>
      <c r="HA191" s="5">
        <f t="shared" ca="1" si="892"/>
        <v>0</v>
      </c>
      <c r="HB191" s="5">
        <f t="shared" ca="1" si="892"/>
        <v>554.36</v>
      </c>
      <c r="HC191" s="5">
        <f t="shared" ca="1" si="892"/>
        <v>0</v>
      </c>
      <c r="HD191" s="5">
        <f t="shared" ca="1" si="892"/>
        <v>0</v>
      </c>
      <c r="HE191" s="5">
        <f t="shared" ca="1" si="892"/>
        <v>0</v>
      </c>
      <c r="HF191" s="5">
        <f t="shared" ca="1" si="892"/>
        <v>0</v>
      </c>
      <c r="HG191" s="5">
        <f t="shared" ca="1" si="892"/>
        <v>0</v>
      </c>
      <c r="HH191" s="5"/>
      <c r="HI191" s="5">
        <f t="shared" ca="1" si="895"/>
        <v>253.376</v>
      </c>
      <c r="HJ191" s="5">
        <f t="shared" ca="1" si="895"/>
        <v>5.0361799999999999</v>
      </c>
      <c r="HK191" s="5">
        <f t="shared" ca="1" si="895"/>
        <v>160.44300000000001</v>
      </c>
      <c r="HL191" s="5">
        <f t="shared" ca="1" si="895"/>
        <v>23.1311</v>
      </c>
      <c r="HM191" s="5">
        <f t="shared" ca="1" si="895"/>
        <v>0</v>
      </c>
      <c r="HN191" s="5">
        <f t="shared" ca="1" si="895"/>
        <v>0.69904599999999995</v>
      </c>
      <c r="HO191" s="5">
        <f t="shared" ca="1" si="895"/>
        <v>4.0968600000000004</v>
      </c>
      <c r="HP191" s="5">
        <f t="shared" ca="1" si="895"/>
        <v>59.970199999999998</v>
      </c>
      <c r="HQ191" s="5"/>
      <c r="HR191" s="19">
        <f t="shared" ca="1" si="861"/>
        <v>38.822676779396737</v>
      </c>
      <c r="HS191" s="19">
        <f t="shared" ca="1" si="862"/>
        <v>2.3962560239416035</v>
      </c>
      <c r="HT191" s="19">
        <f t="shared" ca="1" si="863"/>
        <v>14.267333194914322</v>
      </c>
      <c r="HU191" s="19">
        <f t="shared" ca="1" si="864"/>
        <v>2.5217276320985542</v>
      </c>
      <c r="HV191" s="19">
        <f t="shared" ca="1" si="865"/>
        <v>0</v>
      </c>
      <c r="HW191" s="19">
        <f t="shared" ca="1" si="866"/>
        <v>9.7792164181231198E-2</v>
      </c>
      <c r="HX191" s="19">
        <f t="shared" ca="1" si="867"/>
        <v>2.2568812568446166</v>
      </c>
      <c r="HY191" s="19">
        <f t="shared" ca="1" si="868"/>
        <v>6.4425043093094931</v>
      </c>
      <c r="HZ191" s="19">
        <f t="shared" ca="1" si="869"/>
        <v>10.787476857562766</v>
      </c>
      <c r="IA191" s="19">
        <f t="shared" ca="1" si="870"/>
        <v>0</v>
      </c>
      <c r="IB191" s="19">
        <f t="shared" ca="1" si="871"/>
        <v>5.2759170463011595E-2</v>
      </c>
      <c r="IC191" s="5"/>
      <c r="ID191" s="5"/>
      <c r="IE191" s="5"/>
      <c r="IF191" s="5">
        <f t="shared" ca="1" si="886"/>
        <v>243295</v>
      </c>
      <c r="IG191" s="5">
        <f t="shared" ca="1" si="886"/>
        <v>3.50922</v>
      </c>
      <c r="IH191" s="5">
        <f t="shared" ca="1" si="886"/>
        <v>102122</v>
      </c>
      <c r="II191" s="5">
        <f t="shared" ca="1" si="886"/>
        <v>18037.400000000001</v>
      </c>
      <c r="IJ191" s="5">
        <f t="shared" ca="1" si="886"/>
        <v>0</v>
      </c>
      <c r="IK191" s="5">
        <f t="shared" ca="1" si="886"/>
        <v>713.87400000000002</v>
      </c>
      <c r="IL191" s="5">
        <f t="shared" ca="1" si="886"/>
        <v>0</v>
      </c>
      <c r="IM191" s="5">
        <f t="shared" ca="1" si="886"/>
        <v>44379.1</v>
      </c>
      <c r="IN191" s="5">
        <f t="shared" ca="1" si="886"/>
        <v>77659.399999999994</v>
      </c>
      <c r="IO191" s="5">
        <f t="shared" ca="1" si="886"/>
        <v>0</v>
      </c>
      <c r="IP191" s="5">
        <f t="shared" ca="1" si="886"/>
        <v>379.815</v>
      </c>
      <c r="IQ191" s="5">
        <f t="shared" ca="1" si="886"/>
        <v>0</v>
      </c>
      <c r="IR191" s="5"/>
      <c r="IS191" s="5">
        <f t="shared" ca="1" si="887"/>
        <v>1157.3599999999999</v>
      </c>
      <c r="IT191" s="5">
        <f t="shared" ca="1" si="887"/>
        <v>603.00300000000004</v>
      </c>
      <c r="IU191" s="5">
        <f t="shared" ca="1" si="887"/>
        <v>0</v>
      </c>
      <c r="IV191" s="5">
        <f t="shared" ca="1" si="887"/>
        <v>0</v>
      </c>
      <c r="IW191" s="5">
        <f t="shared" ca="1" si="887"/>
        <v>0</v>
      </c>
      <c r="IX191" s="5">
        <f t="shared" ca="1" si="887"/>
        <v>0</v>
      </c>
      <c r="IY191" s="5">
        <f t="shared" ca="1" si="887"/>
        <v>554.36</v>
      </c>
      <c r="IZ191" s="5">
        <f t="shared" ca="1" si="887"/>
        <v>0</v>
      </c>
      <c r="JA191" s="5">
        <f t="shared" ca="1" si="887"/>
        <v>0</v>
      </c>
      <c r="JB191" s="5">
        <f t="shared" ca="1" si="887"/>
        <v>0</v>
      </c>
      <c r="JC191" s="5">
        <f t="shared" ca="1" si="887"/>
        <v>0</v>
      </c>
      <c r="JD191" s="5">
        <f t="shared" ca="1" si="887"/>
        <v>0</v>
      </c>
      <c r="JE191" s="5"/>
      <c r="JF191" s="5">
        <f t="shared" ca="1" si="893"/>
        <v>249.785</v>
      </c>
      <c r="JG191" s="5">
        <f t="shared" ca="1" si="893"/>
        <v>5.1601900000000001</v>
      </c>
      <c r="JH191" s="5">
        <f t="shared" ca="1" si="893"/>
        <v>159.47</v>
      </c>
      <c r="JI191" s="5">
        <f t="shared" ca="1" si="893"/>
        <v>22.988900000000001</v>
      </c>
      <c r="JJ191" s="5">
        <f t="shared" ca="1" si="893"/>
        <v>0</v>
      </c>
      <c r="JK191" s="5">
        <f t="shared" ca="1" si="893"/>
        <v>0.70871099999999998</v>
      </c>
      <c r="JL191" s="5">
        <f t="shared" ca="1" si="893"/>
        <v>4.0968600000000004</v>
      </c>
      <c r="JM191" s="5">
        <f t="shared" ca="1" si="893"/>
        <v>57.360500000000002</v>
      </c>
      <c r="JN191" s="5"/>
      <c r="JO191" s="19">
        <f t="shared" ca="1" si="834"/>
        <v>38.507295088974928</v>
      </c>
      <c r="JP191" s="19">
        <f t="shared" ca="1" si="835"/>
        <v>2.4554015355814212</v>
      </c>
      <c r="JQ191" s="19">
        <f t="shared" ca="1" si="836"/>
        <v>14.185516648957176</v>
      </c>
      <c r="JR191" s="19">
        <f t="shared" ca="1" si="837"/>
        <v>2.5055310119651022</v>
      </c>
      <c r="JS191" s="19">
        <f t="shared" ca="1" si="838"/>
        <v>0</v>
      </c>
      <c r="JT191" s="19">
        <f t="shared" ca="1" si="839"/>
        <v>9.9162487145352182E-2</v>
      </c>
      <c r="JU191" s="19">
        <f t="shared" ca="1" si="840"/>
        <v>2.2568812568446166</v>
      </c>
      <c r="JV191" s="19">
        <f t="shared" ca="1" si="841"/>
        <v>6.1645919773969897</v>
      </c>
      <c r="JW191" s="19">
        <f t="shared" ca="1" si="842"/>
        <v>10.787476857562766</v>
      </c>
      <c r="JX191" s="19">
        <f t="shared" ca="1" si="843"/>
        <v>0</v>
      </c>
      <c r="JY191" s="19">
        <f t="shared" ca="1" si="844"/>
        <v>5.2759170463011595E-2</v>
      </c>
    </row>
    <row r="192" spans="1:285" ht="15" customHeight="1" x14ac:dyDescent="0.25">
      <c r="A192" s="5">
        <f>IF('Old Results'!E172='New Results'!E172,'New Results'!E172,"0")</f>
        <v>24563.1</v>
      </c>
      <c r="B192" s="5">
        <f t="shared" si="750"/>
        <v>0</v>
      </c>
      <c r="C192" s="27">
        <f t="shared" si="748"/>
        <v>171</v>
      </c>
      <c r="D192" s="41" t="str">
        <f>'Old Results'!C172</f>
        <v>0519315-RetlMed-HPWtrHtrPckgdEF3x</v>
      </c>
      <c r="E192" s="41" t="str">
        <f>'New Results'!C172</f>
        <v>0519315-RetlMed-HPWtrHtrPckgdEF3x</v>
      </c>
      <c r="F192" s="5">
        <f t="shared" ca="1" si="751"/>
        <v>2412</v>
      </c>
      <c r="G192" s="5">
        <f t="shared" ca="1" si="752"/>
        <v>0</v>
      </c>
      <c r="H192" s="5">
        <f t="shared" ca="1" si="753"/>
        <v>315.69999999999709</v>
      </c>
      <c r="I192" s="5">
        <f t="shared" ca="1" si="754"/>
        <v>0</v>
      </c>
      <c r="J192" s="5">
        <f t="shared" ca="1" si="755"/>
        <v>0</v>
      </c>
      <c r="K192" s="5">
        <f t="shared" ca="1" si="756"/>
        <v>0</v>
      </c>
      <c r="L192" s="5">
        <f t="shared" ca="1" si="757"/>
        <v>-1.0000000000218279E-2</v>
      </c>
      <c r="M192" s="5">
        <f t="shared" ca="1" si="758"/>
        <v>2095.8999999999942</v>
      </c>
      <c r="N192" s="5">
        <f t="shared" ca="1" si="759"/>
        <v>0</v>
      </c>
      <c r="O192" s="5">
        <f t="shared" ca="1" si="760"/>
        <v>0</v>
      </c>
      <c r="P192" s="5">
        <f t="shared" ca="1" si="761"/>
        <v>0</v>
      </c>
      <c r="Q192" s="5">
        <f t="shared" ca="1" si="761"/>
        <v>0</v>
      </c>
      <c r="R192" s="5">
        <f t="shared" ca="1" si="762"/>
        <v>-2.8149999999999977</v>
      </c>
      <c r="S192" s="5">
        <f t="shared" ca="1" si="763"/>
        <v>-2.8149999999999977</v>
      </c>
      <c r="T192" s="5">
        <f t="shared" ca="1" si="764"/>
        <v>0</v>
      </c>
      <c r="U192" s="5">
        <f t="shared" ca="1" si="765"/>
        <v>0</v>
      </c>
      <c r="V192" s="5">
        <f t="shared" ca="1" si="766"/>
        <v>0</v>
      </c>
      <c r="W192" s="5">
        <f t="shared" ca="1" si="767"/>
        <v>0</v>
      </c>
      <c r="X192" s="5">
        <f t="shared" ca="1" si="768"/>
        <v>0</v>
      </c>
      <c r="Y192" s="5">
        <f t="shared" ca="1" si="769"/>
        <v>0</v>
      </c>
      <c r="Z192" s="5">
        <f t="shared" ca="1" si="770"/>
        <v>0</v>
      </c>
      <c r="AA192" s="5">
        <f t="shared" ca="1" si="771"/>
        <v>0</v>
      </c>
      <c r="AB192" s="5">
        <f t="shared" ca="1" si="772"/>
        <v>0</v>
      </c>
      <c r="AC192" s="5">
        <f t="shared" ca="1" si="772"/>
        <v>0</v>
      </c>
      <c r="AD192" s="37">
        <f t="shared" ca="1" si="773"/>
        <v>3.1720000000000255</v>
      </c>
      <c r="AE192" s="37">
        <f t="shared" ca="1" si="774"/>
        <v>-2.3675000000000002E-2</v>
      </c>
      <c r="AF192" s="37">
        <f t="shared" ca="1" si="775"/>
        <v>0.48599999999999</v>
      </c>
      <c r="AG192" s="37">
        <f t="shared" ca="1" si="776"/>
        <v>0</v>
      </c>
      <c r="AH192" s="37">
        <f t="shared" ca="1" si="777"/>
        <v>0</v>
      </c>
      <c r="AI192" s="37">
        <f t="shared" ca="1" si="778"/>
        <v>0</v>
      </c>
      <c r="AJ192" s="37">
        <f t="shared" ca="1" si="779"/>
        <v>-1.0000000000509601E-5</v>
      </c>
      <c r="AK192" s="37">
        <f t="shared" ca="1" si="780"/>
        <v>2.7087000000000003</v>
      </c>
      <c r="AL192" s="33">
        <f t="shared" ca="1" si="781"/>
        <v>41.063589693483316</v>
      </c>
      <c r="AM192" s="33">
        <f t="shared" ca="1" si="782"/>
        <v>40.740004966799788</v>
      </c>
      <c r="AN192" s="24">
        <f t="shared" ca="1" si="783"/>
        <v>7.94267764442411E-3</v>
      </c>
      <c r="AO192" s="34">
        <f t="shared" ca="1" si="784"/>
        <v>296.39400000000001</v>
      </c>
      <c r="AP192" s="34">
        <f t="shared" ca="1" si="785"/>
        <v>293.22199999999998</v>
      </c>
      <c r="AQ192" s="45">
        <f t="shared" ca="1" si="786"/>
        <v>1.0817742188512546E-2</v>
      </c>
      <c r="AR192" s="34">
        <f t="shared" ca="1" si="896"/>
        <v>-43</v>
      </c>
      <c r="AS192" s="34">
        <f t="shared" ca="1" si="897"/>
        <v>-43.4</v>
      </c>
      <c r="AT192" s="47">
        <f t="shared" ca="1" si="787"/>
        <v>-9.2165898617511191E-3</v>
      </c>
      <c r="AU192" s="5"/>
      <c r="AV192" s="5">
        <f t="shared" ca="1" si="845"/>
        <v>2696</v>
      </c>
      <c r="AW192" s="5">
        <f t="shared" ca="1" si="846"/>
        <v>-8.7079999999999824E-2</v>
      </c>
      <c r="AX192" s="5">
        <f t="shared" ca="1" si="847"/>
        <v>589</v>
      </c>
      <c r="AY192" s="5">
        <f t="shared" ca="1" si="848"/>
        <v>116.59999999999854</v>
      </c>
      <c r="AZ192" s="5">
        <f t="shared" ca="1" si="849"/>
        <v>0</v>
      </c>
      <c r="BA192" s="5">
        <f t="shared" ca="1" si="850"/>
        <v>-9.8650000000000091</v>
      </c>
      <c r="BB192" s="5">
        <f t="shared" ca="1" si="851"/>
        <v>0</v>
      </c>
      <c r="BC192" s="5">
        <f t="shared" ca="1" si="852"/>
        <v>2000.7000000000044</v>
      </c>
      <c r="BD192" s="5">
        <f t="shared" ca="1" si="853"/>
        <v>0</v>
      </c>
      <c r="BE192" s="5">
        <f t="shared" ca="1" si="854"/>
        <v>0</v>
      </c>
      <c r="BF192" s="5">
        <f t="shared" ca="1" si="855"/>
        <v>0</v>
      </c>
      <c r="BG192" s="5">
        <f t="shared" ca="1" si="856"/>
        <v>0</v>
      </c>
      <c r="BH192" s="5">
        <f t="shared" ca="1" si="788"/>
        <v>-14.519999999999982</v>
      </c>
      <c r="BI192" s="5">
        <f t="shared" ca="1" si="789"/>
        <v>-14.525000000000091</v>
      </c>
      <c r="BJ192" s="5">
        <f t="shared" ca="1" si="790"/>
        <v>0</v>
      </c>
      <c r="BK192" s="5">
        <f t="shared" ca="1" si="791"/>
        <v>0</v>
      </c>
      <c r="BL192" s="5">
        <f t="shared" ca="1" si="792"/>
        <v>0</v>
      </c>
      <c r="BM192" s="5">
        <f t="shared" ca="1" si="793"/>
        <v>0</v>
      </c>
      <c r="BN192" s="5">
        <f t="shared" ca="1" si="794"/>
        <v>0</v>
      </c>
      <c r="BO192" s="5">
        <f t="shared" ca="1" si="795"/>
        <v>0</v>
      </c>
      <c r="BP192" s="5">
        <f t="shared" ca="1" si="796"/>
        <v>0</v>
      </c>
      <c r="BQ192" s="5">
        <f t="shared" ca="1" si="797"/>
        <v>0</v>
      </c>
      <c r="BR192" s="5">
        <f t="shared" ca="1" si="798"/>
        <v>0</v>
      </c>
      <c r="BS192" s="5">
        <f t="shared" ca="1" si="798"/>
        <v>0</v>
      </c>
      <c r="BT192" s="37">
        <f t="shared" ca="1" si="799"/>
        <v>3.5910000000000082</v>
      </c>
      <c r="BU192" s="37">
        <f t="shared" ca="1" si="800"/>
        <v>-0.12401000000000018</v>
      </c>
      <c r="BV192" s="37">
        <f t="shared" ca="1" si="801"/>
        <v>0.97300000000001319</v>
      </c>
      <c r="BW192" s="37">
        <f t="shared" ca="1" si="802"/>
        <v>0.14219999999999899</v>
      </c>
      <c r="BX192" s="37">
        <f t="shared" ca="1" si="803"/>
        <v>0</v>
      </c>
      <c r="BY192" s="37">
        <f t="shared" ca="1" si="804"/>
        <v>-9.6650000000000347E-3</v>
      </c>
      <c r="BZ192" s="37">
        <f t="shared" ca="1" si="805"/>
        <v>0</v>
      </c>
      <c r="CA192" s="19">
        <f t="shared" ca="1" si="806"/>
        <v>2.6096999999999966</v>
      </c>
      <c r="CB192" s="33">
        <f t="shared" ca="1" si="857"/>
        <v>38.822676779396737</v>
      </c>
      <c r="CC192" s="33">
        <f t="shared" ca="1" si="858"/>
        <v>38.507295088974928</v>
      </c>
      <c r="CD192" s="24">
        <f t="shared" ca="1" si="807"/>
        <v>8.1901803201987634E-3</v>
      </c>
      <c r="CE192" s="34">
        <f t="shared" ca="1" si="808"/>
        <v>253.376</v>
      </c>
      <c r="CF192" s="34">
        <f t="shared" ca="1" si="809"/>
        <v>249.785</v>
      </c>
      <c r="CG192" s="45">
        <f t="shared" ca="1" si="810"/>
        <v>1.4376363672758605E-2</v>
      </c>
      <c r="CH192" s="5"/>
      <c r="CJ192" s="5">
        <f t="shared" ca="1" si="874"/>
        <v>52</v>
      </c>
      <c r="CK192" s="5">
        <f t="shared" ca="1" si="875"/>
        <v>50</v>
      </c>
      <c r="CL192" s="63">
        <f t="shared" ca="1" si="811"/>
        <v>3.8461538461538436E-2</v>
      </c>
      <c r="CO192" s="5">
        <f t="shared" ca="1" si="888"/>
        <v>292155</v>
      </c>
      <c r="CP192" s="5">
        <f t="shared" ca="1" si="888"/>
        <v>0</v>
      </c>
      <c r="CQ192" s="5">
        <f t="shared" ca="1" si="888"/>
        <v>88137.9</v>
      </c>
      <c r="CR192" s="5">
        <f t="shared" ca="1" si="888"/>
        <v>73654.8</v>
      </c>
      <c r="CS192" s="5">
        <f t="shared" ca="1" si="888"/>
        <v>0</v>
      </c>
      <c r="CT192" s="5">
        <f t="shared" ca="1" si="888"/>
        <v>0</v>
      </c>
      <c r="CU192" s="5">
        <f t="shared" ca="1" si="888"/>
        <v>4239.24</v>
      </c>
      <c r="CV192" s="5">
        <f t="shared" ca="1" si="888"/>
        <v>48282.7</v>
      </c>
      <c r="CW192" s="5">
        <f t="shared" ca="1" si="888"/>
        <v>77659.399999999994</v>
      </c>
      <c r="CX192" s="5">
        <f t="shared" ca="1" si="888"/>
        <v>0</v>
      </c>
      <c r="CY192" s="5">
        <f t="shared" ca="1" si="888"/>
        <v>180.87299999999999</v>
      </c>
      <c r="CZ192" s="5">
        <f t="shared" ca="1" si="888"/>
        <v>0</v>
      </c>
      <c r="DA192" s="5"/>
      <c r="DB192" s="5">
        <f t="shared" ca="1" si="889"/>
        <v>118.16200000000001</v>
      </c>
      <c r="DC192" s="5">
        <f t="shared" ca="1" si="889"/>
        <v>118.16200000000001</v>
      </c>
      <c r="DD192" s="5">
        <f t="shared" ca="1" si="889"/>
        <v>0</v>
      </c>
      <c r="DE192" s="5">
        <f t="shared" ca="1" si="889"/>
        <v>0</v>
      </c>
      <c r="DF192" s="5">
        <f t="shared" ca="1" si="889"/>
        <v>0</v>
      </c>
      <c r="DG192" s="5">
        <f t="shared" ca="1" si="889"/>
        <v>0</v>
      </c>
      <c r="DH192" s="5">
        <f t="shared" ca="1" si="889"/>
        <v>0</v>
      </c>
      <c r="DI192" s="5">
        <f t="shared" ca="1" si="889"/>
        <v>0</v>
      </c>
      <c r="DJ192" s="5">
        <f t="shared" ca="1" si="889"/>
        <v>0</v>
      </c>
      <c r="DK192" s="5">
        <f t="shared" ca="1" si="889"/>
        <v>0</v>
      </c>
      <c r="DL192" s="5">
        <f t="shared" ca="1" si="889"/>
        <v>0</v>
      </c>
      <c r="DM192" s="5">
        <f t="shared" ca="1" si="889"/>
        <v>0</v>
      </c>
      <c r="DN192" s="5"/>
      <c r="DO192" s="5">
        <f t="shared" ca="1" si="894"/>
        <v>296.39400000000001</v>
      </c>
      <c r="DP192" s="5">
        <f t="shared" ca="1" si="894"/>
        <v>0.99422500000000003</v>
      </c>
      <c r="DQ192" s="5">
        <f t="shared" ca="1" si="894"/>
        <v>140.125</v>
      </c>
      <c r="DR192" s="5">
        <f t="shared" ca="1" si="894"/>
        <v>88.567999999999998</v>
      </c>
      <c r="DS192" s="5">
        <f t="shared" ca="1" si="894"/>
        <v>0</v>
      </c>
      <c r="DT192" s="5">
        <f t="shared" ca="1" si="894"/>
        <v>0</v>
      </c>
      <c r="DU192" s="5">
        <f t="shared" ca="1" si="894"/>
        <v>4.7546799999999996</v>
      </c>
      <c r="DV192" s="5">
        <f t="shared" ca="1" si="894"/>
        <v>61.951500000000003</v>
      </c>
      <c r="DW192" s="5"/>
      <c r="DX192" s="19">
        <f t="shared" ca="1" si="812"/>
        <v>41.063589693483316</v>
      </c>
      <c r="DY192" s="19">
        <f t="shared" ca="1" si="813"/>
        <v>0.48105491570689374</v>
      </c>
      <c r="DZ192" s="19">
        <f t="shared" ca="1" si="814"/>
        <v>12.243019602574591</v>
      </c>
      <c r="EA192" s="19">
        <f t="shared" ca="1" si="815"/>
        <v>10.231207689583156</v>
      </c>
      <c r="EB192" s="19">
        <f t="shared" ca="1" si="816"/>
        <v>0</v>
      </c>
      <c r="EC192" s="19">
        <f t="shared" ca="1" si="817"/>
        <v>0</v>
      </c>
      <c r="ED192" s="19">
        <f t="shared" ca="1" si="818"/>
        <v>0.58886243511608882</v>
      </c>
      <c r="EE192" s="19">
        <f t="shared" ca="1" si="819"/>
        <v>6.7068314829968525</v>
      </c>
      <c r="EF192" s="19">
        <f t="shared" ca="1" si="820"/>
        <v>10.787476857562766</v>
      </c>
      <c r="EG192" s="19">
        <f t="shared" ca="1" si="821"/>
        <v>0</v>
      </c>
      <c r="EH192" s="19">
        <f t="shared" ca="1" si="822"/>
        <v>2.5124624986259878E-2</v>
      </c>
      <c r="EI192" s="5"/>
      <c r="EJ192" s="5"/>
      <c r="EK192" s="5"/>
      <c r="EL192" s="5">
        <f t="shared" ca="1" si="884"/>
        <v>289743</v>
      </c>
      <c r="EM192" s="5">
        <f t="shared" ca="1" si="884"/>
        <v>0</v>
      </c>
      <c r="EN192" s="5">
        <f t="shared" ca="1" si="884"/>
        <v>87822.2</v>
      </c>
      <c r="EO192" s="5">
        <f t="shared" ca="1" si="884"/>
        <v>73654.8</v>
      </c>
      <c r="EP192" s="5">
        <f t="shared" ca="1" si="884"/>
        <v>0</v>
      </c>
      <c r="EQ192" s="5">
        <f t="shared" ca="1" si="884"/>
        <v>0</v>
      </c>
      <c r="ER192" s="5">
        <f t="shared" ca="1" si="884"/>
        <v>4239.25</v>
      </c>
      <c r="ES192" s="5">
        <f t="shared" ca="1" si="884"/>
        <v>46186.8</v>
      </c>
      <c r="ET192" s="5">
        <f t="shared" ca="1" si="884"/>
        <v>77659.399999999994</v>
      </c>
      <c r="EU192" s="5">
        <f t="shared" ca="1" si="884"/>
        <v>0</v>
      </c>
      <c r="EV192" s="5">
        <f t="shared" ca="1" si="884"/>
        <v>180.87299999999999</v>
      </c>
      <c r="EW192" s="5">
        <f t="shared" ca="1" si="884"/>
        <v>0</v>
      </c>
      <c r="EX192" s="5"/>
      <c r="EY192" s="5">
        <f t="shared" ca="1" si="885"/>
        <v>120.977</v>
      </c>
      <c r="EZ192" s="5">
        <f t="shared" ca="1" si="885"/>
        <v>120.977</v>
      </c>
      <c r="FA192" s="5">
        <f t="shared" ca="1" si="885"/>
        <v>0</v>
      </c>
      <c r="FB192" s="5">
        <f t="shared" ca="1" si="885"/>
        <v>0</v>
      </c>
      <c r="FC192" s="5">
        <f t="shared" ca="1" si="885"/>
        <v>0</v>
      </c>
      <c r="FD192" s="5">
        <f t="shared" ca="1" si="885"/>
        <v>0</v>
      </c>
      <c r="FE192" s="5">
        <f t="shared" ca="1" si="885"/>
        <v>0</v>
      </c>
      <c r="FF192" s="5">
        <f t="shared" ca="1" si="885"/>
        <v>0</v>
      </c>
      <c r="FG192" s="5">
        <f t="shared" ca="1" si="885"/>
        <v>0</v>
      </c>
      <c r="FH192" s="5">
        <f t="shared" ca="1" si="885"/>
        <v>0</v>
      </c>
      <c r="FI192" s="5">
        <f t="shared" ca="1" si="885"/>
        <v>0</v>
      </c>
      <c r="FJ192" s="5">
        <f t="shared" ca="1" si="885"/>
        <v>0</v>
      </c>
      <c r="FK192" s="5"/>
      <c r="FL192" s="5">
        <f t="shared" ca="1" si="890"/>
        <v>293.22199999999998</v>
      </c>
      <c r="FM192" s="5">
        <f t="shared" ca="1" si="890"/>
        <v>1.0179</v>
      </c>
      <c r="FN192" s="5">
        <f t="shared" ca="1" si="890"/>
        <v>139.63900000000001</v>
      </c>
      <c r="FO192" s="5">
        <f t="shared" ca="1" si="890"/>
        <v>88.567999999999998</v>
      </c>
      <c r="FP192" s="5">
        <f t="shared" ca="1" si="890"/>
        <v>0</v>
      </c>
      <c r="FQ192" s="5">
        <f t="shared" ca="1" si="890"/>
        <v>0</v>
      </c>
      <c r="FR192" s="5">
        <f t="shared" ca="1" si="890"/>
        <v>4.7546900000000001</v>
      </c>
      <c r="FS192" s="5">
        <f t="shared" ca="1" si="890"/>
        <v>59.242800000000003</v>
      </c>
      <c r="FT192" s="5"/>
      <c r="FU192" s="19">
        <f t="shared" ca="1" si="823"/>
        <v>40.740004966799788</v>
      </c>
      <c r="FV192" s="19">
        <f t="shared" ca="1" si="824"/>
        <v>0.49251519555756407</v>
      </c>
      <c r="FW192" s="19">
        <f t="shared" ca="1" si="825"/>
        <v>12.199166489571756</v>
      </c>
      <c r="FX192" s="19">
        <f t="shared" ca="1" si="826"/>
        <v>10.231207689583156</v>
      </c>
      <c r="FY192" s="19">
        <f t="shared" ca="1" si="827"/>
        <v>0</v>
      </c>
      <c r="FZ192" s="19">
        <f t="shared" ca="1" si="828"/>
        <v>0</v>
      </c>
      <c r="GA192" s="19">
        <f t="shared" ca="1" si="829"/>
        <v>0.58886382419157191</v>
      </c>
      <c r="GB192" s="19">
        <f t="shared" ca="1" si="830"/>
        <v>6.4156951524848251</v>
      </c>
      <c r="GC192" s="19">
        <f t="shared" ca="1" si="831"/>
        <v>10.787476857562766</v>
      </c>
      <c r="GD192" s="19">
        <f t="shared" ca="1" si="832"/>
        <v>0</v>
      </c>
      <c r="GE192" s="19">
        <f t="shared" ca="1" si="833"/>
        <v>2.5124624986259878E-2</v>
      </c>
      <c r="GF192" s="5"/>
      <c r="GG192" s="5"/>
      <c r="GH192" s="5"/>
      <c r="GI192" s="5">
        <f t="shared" ca="1" si="891"/>
        <v>245991</v>
      </c>
      <c r="GJ192" s="5">
        <f t="shared" ca="1" si="891"/>
        <v>3.4221400000000002</v>
      </c>
      <c r="GK192" s="5">
        <f t="shared" ca="1" si="891"/>
        <v>102711</v>
      </c>
      <c r="GL192" s="5">
        <f t="shared" ca="1" si="891"/>
        <v>18154</v>
      </c>
      <c r="GM192" s="5">
        <f t="shared" ca="1" si="891"/>
        <v>0</v>
      </c>
      <c r="GN192" s="5">
        <f t="shared" ca="1" si="891"/>
        <v>704.00900000000001</v>
      </c>
      <c r="GO192" s="5">
        <f t="shared" ca="1" si="891"/>
        <v>0</v>
      </c>
      <c r="GP192" s="5">
        <f t="shared" ca="1" si="891"/>
        <v>46379.8</v>
      </c>
      <c r="GQ192" s="5">
        <f t="shared" ca="1" si="891"/>
        <v>77659.399999999994</v>
      </c>
      <c r="GR192" s="5">
        <f t="shared" ca="1" si="891"/>
        <v>0</v>
      </c>
      <c r="GS192" s="5">
        <f t="shared" ca="1" si="891"/>
        <v>379.815</v>
      </c>
      <c r="GT192" s="5">
        <f t="shared" ca="1" si="891"/>
        <v>0</v>
      </c>
      <c r="GU192" s="5"/>
      <c r="GV192" s="5">
        <f t="shared" ca="1" si="892"/>
        <v>1142.8399999999999</v>
      </c>
      <c r="GW192" s="5">
        <f t="shared" ca="1" si="892"/>
        <v>588.47799999999995</v>
      </c>
      <c r="GX192" s="5">
        <f t="shared" ca="1" si="892"/>
        <v>0</v>
      </c>
      <c r="GY192" s="5">
        <f t="shared" ca="1" si="892"/>
        <v>0</v>
      </c>
      <c r="GZ192" s="5">
        <f t="shared" ca="1" si="892"/>
        <v>0</v>
      </c>
      <c r="HA192" s="5">
        <f t="shared" ca="1" si="892"/>
        <v>0</v>
      </c>
      <c r="HB192" s="5">
        <f t="shared" ca="1" si="892"/>
        <v>554.36</v>
      </c>
      <c r="HC192" s="5">
        <f t="shared" ca="1" si="892"/>
        <v>0</v>
      </c>
      <c r="HD192" s="5">
        <f t="shared" ca="1" si="892"/>
        <v>0</v>
      </c>
      <c r="HE192" s="5">
        <f t="shared" ca="1" si="892"/>
        <v>0</v>
      </c>
      <c r="HF192" s="5">
        <f t="shared" ca="1" si="892"/>
        <v>0</v>
      </c>
      <c r="HG192" s="5">
        <f t="shared" ca="1" si="892"/>
        <v>0</v>
      </c>
      <c r="HH192" s="5"/>
      <c r="HI192" s="5">
        <f t="shared" ca="1" si="895"/>
        <v>253.376</v>
      </c>
      <c r="HJ192" s="5">
        <f t="shared" ca="1" si="895"/>
        <v>5.0361799999999999</v>
      </c>
      <c r="HK192" s="5">
        <f t="shared" ca="1" si="895"/>
        <v>160.44300000000001</v>
      </c>
      <c r="HL192" s="5">
        <f t="shared" ca="1" si="895"/>
        <v>23.1311</v>
      </c>
      <c r="HM192" s="5">
        <f t="shared" ca="1" si="895"/>
        <v>0</v>
      </c>
      <c r="HN192" s="5">
        <f t="shared" ca="1" si="895"/>
        <v>0.69904599999999995</v>
      </c>
      <c r="HO192" s="5">
        <f t="shared" ca="1" si="895"/>
        <v>4.0968600000000004</v>
      </c>
      <c r="HP192" s="5">
        <f t="shared" ca="1" si="895"/>
        <v>59.970199999999998</v>
      </c>
      <c r="HQ192" s="5"/>
      <c r="HR192" s="19">
        <f t="shared" ca="1" si="861"/>
        <v>38.822676779396737</v>
      </c>
      <c r="HS192" s="19">
        <f t="shared" ca="1" si="862"/>
        <v>2.3962560239416035</v>
      </c>
      <c r="HT192" s="19">
        <f t="shared" ca="1" si="863"/>
        <v>14.267333194914322</v>
      </c>
      <c r="HU192" s="19">
        <f t="shared" ca="1" si="864"/>
        <v>2.5217276320985542</v>
      </c>
      <c r="HV192" s="19">
        <f t="shared" ca="1" si="865"/>
        <v>0</v>
      </c>
      <c r="HW192" s="19">
        <f t="shared" ca="1" si="866"/>
        <v>9.7792164181231198E-2</v>
      </c>
      <c r="HX192" s="19">
        <f t="shared" ca="1" si="867"/>
        <v>2.2568812568446166</v>
      </c>
      <c r="HY192" s="19">
        <f t="shared" ca="1" si="868"/>
        <v>6.4425043093094931</v>
      </c>
      <c r="HZ192" s="19">
        <f t="shared" ca="1" si="869"/>
        <v>10.787476857562766</v>
      </c>
      <c r="IA192" s="19">
        <f t="shared" ca="1" si="870"/>
        <v>0</v>
      </c>
      <c r="IB192" s="19">
        <f t="shared" ca="1" si="871"/>
        <v>5.2759170463011595E-2</v>
      </c>
      <c r="IC192" s="5"/>
      <c r="ID192" s="5"/>
      <c r="IE192" s="5"/>
      <c r="IF192" s="5">
        <f t="shared" ca="1" si="886"/>
        <v>243295</v>
      </c>
      <c r="IG192" s="5">
        <f t="shared" ca="1" si="886"/>
        <v>3.50922</v>
      </c>
      <c r="IH192" s="5">
        <f t="shared" ca="1" si="886"/>
        <v>102122</v>
      </c>
      <c r="II192" s="5">
        <f t="shared" ca="1" si="886"/>
        <v>18037.400000000001</v>
      </c>
      <c r="IJ192" s="5">
        <f t="shared" ca="1" si="886"/>
        <v>0</v>
      </c>
      <c r="IK192" s="5">
        <f t="shared" ca="1" si="886"/>
        <v>713.87400000000002</v>
      </c>
      <c r="IL192" s="5">
        <f t="shared" ca="1" si="886"/>
        <v>0</v>
      </c>
      <c r="IM192" s="5">
        <f t="shared" ca="1" si="886"/>
        <v>44379.1</v>
      </c>
      <c r="IN192" s="5">
        <f t="shared" ca="1" si="886"/>
        <v>77659.399999999994</v>
      </c>
      <c r="IO192" s="5">
        <f t="shared" ca="1" si="886"/>
        <v>0</v>
      </c>
      <c r="IP192" s="5">
        <f t="shared" ca="1" si="886"/>
        <v>379.815</v>
      </c>
      <c r="IQ192" s="5">
        <f t="shared" ca="1" si="886"/>
        <v>0</v>
      </c>
      <c r="IR192" s="5"/>
      <c r="IS192" s="5">
        <f t="shared" ca="1" si="887"/>
        <v>1157.3599999999999</v>
      </c>
      <c r="IT192" s="5">
        <f t="shared" ca="1" si="887"/>
        <v>603.00300000000004</v>
      </c>
      <c r="IU192" s="5">
        <f t="shared" ca="1" si="887"/>
        <v>0</v>
      </c>
      <c r="IV192" s="5">
        <f t="shared" ca="1" si="887"/>
        <v>0</v>
      </c>
      <c r="IW192" s="5">
        <f t="shared" ca="1" si="887"/>
        <v>0</v>
      </c>
      <c r="IX192" s="5">
        <f t="shared" ca="1" si="887"/>
        <v>0</v>
      </c>
      <c r="IY192" s="5">
        <f t="shared" ca="1" si="887"/>
        <v>554.36</v>
      </c>
      <c r="IZ192" s="5">
        <f t="shared" ca="1" si="887"/>
        <v>0</v>
      </c>
      <c r="JA192" s="5">
        <f t="shared" ca="1" si="887"/>
        <v>0</v>
      </c>
      <c r="JB192" s="5">
        <f t="shared" ca="1" si="887"/>
        <v>0</v>
      </c>
      <c r="JC192" s="5">
        <f t="shared" ca="1" si="887"/>
        <v>0</v>
      </c>
      <c r="JD192" s="5">
        <f t="shared" ca="1" si="887"/>
        <v>0</v>
      </c>
      <c r="JE192" s="5"/>
      <c r="JF192" s="5">
        <f t="shared" ca="1" si="893"/>
        <v>249.785</v>
      </c>
      <c r="JG192" s="5">
        <f t="shared" ca="1" si="893"/>
        <v>5.1601900000000001</v>
      </c>
      <c r="JH192" s="5">
        <f t="shared" ca="1" si="893"/>
        <v>159.47</v>
      </c>
      <c r="JI192" s="5">
        <f t="shared" ca="1" si="893"/>
        <v>22.988900000000001</v>
      </c>
      <c r="JJ192" s="5">
        <f t="shared" ca="1" si="893"/>
        <v>0</v>
      </c>
      <c r="JK192" s="5">
        <f t="shared" ca="1" si="893"/>
        <v>0.70871099999999998</v>
      </c>
      <c r="JL192" s="5">
        <f t="shared" ca="1" si="893"/>
        <v>4.0968600000000004</v>
      </c>
      <c r="JM192" s="5">
        <f t="shared" ca="1" si="893"/>
        <v>57.360500000000002</v>
      </c>
      <c r="JN192" s="5"/>
      <c r="JO192" s="19">
        <f t="shared" ca="1" si="834"/>
        <v>38.507295088974928</v>
      </c>
      <c r="JP192" s="19">
        <f t="shared" ca="1" si="835"/>
        <v>2.4554015355814212</v>
      </c>
      <c r="JQ192" s="19">
        <f t="shared" ca="1" si="836"/>
        <v>14.185516648957176</v>
      </c>
      <c r="JR192" s="19">
        <f t="shared" ca="1" si="837"/>
        <v>2.5055310119651022</v>
      </c>
      <c r="JS192" s="19">
        <f t="shared" ca="1" si="838"/>
        <v>0</v>
      </c>
      <c r="JT192" s="19">
        <f t="shared" ca="1" si="839"/>
        <v>9.9162487145352182E-2</v>
      </c>
      <c r="JU192" s="19">
        <f t="shared" ca="1" si="840"/>
        <v>2.2568812568446166</v>
      </c>
      <c r="JV192" s="19">
        <f t="shared" ca="1" si="841"/>
        <v>6.1645919773969897</v>
      </c>
      <c r="JW192" s="19">
        <f t="shared" ca="1" si="842"/>
        <v>10.787476857562766</v>
      </c>
      <c r="JX192" s="19">
        <f t="shared" ca="1" si="843"/>
        <v>0</v>
      </c>
      <c r="JY192" s="19">
        <f t="shared" ca="1" si="844"/>
        <v>5.2759170463011595E-2</v>
      </c>
    </row>
    <row r="193" spans="1:285" ht="15" customHeight="1" x14ac:dyDescent="0.25">
      <c r="A193" s="5">
        <f>IF('Old Results'!E173='New Results'!E173,'New Results'!E173,"0")</f>
        <v>24563.1</v>
      </c>
      <c r="B193" s="5">
        <f t="shared" si="750"/>
        <v>0</v>
      </c>
      <c r="C193" s="27">
        <f t="shared" si="748"/>
        <v>172</v>
      </c>
      <c r="D193" s="41" t="str">
        <f>'Old Results'!C173</f>
        <v>0519415-RetlMed-HPWtrHtrSplitTnkCprsrOut</v>
      </c>
      <c r="E193" s="41" t="str">
        <f>'New Results'!C173</f>
        <v>0519415-RetlMed-HPWtrHtrSplitTnkCprsrOut</v>
      </c>
      <c r="F193" s="5">
        <f t="shared" ca="1" si="751"/>
        <v>2412</v>
      </c>
      <c r="G193" s="5">
        <f t="shared" ca="1" si="752"/>
        <v>0</v>
      </c>
      <c r="H193" s="5">
        <f t="shared" ca="1" si="753"/>
        <v>315.69999999999709</v>
      </c>
      <c r="I193" s="5">
        <f t="shared" ca="1" si="754"/>
        <v>0</v>
      </c>
      <c r="J193" s="5">
        <f t="shared" ca="1" si="755"/>
        <v>0</v>
      </c>
      <c r="K193" s="5">
        <f t="shared" ca="1" si="756"/>
        <v>0</v>
      </c>
      <c r="L193" s="5">
        <f t="shared" ca="1" si="757"/>
        <v>-9.9999999997635314E-3</v>
      </c>
      <c r="M193" s="5">
        <f t="shared" ca="1" si="758"/>
        <v>2095.8999999999942</v>
      </c>
      <c r="N193" s="5">
        <f t="shared" ca="1" si="759"/>
        <v>0</v>
      </c>
      <c r="O193" s="5">
        <f t="shared" ca="1" si="760"/>
        <v>0</v>
      </c>
      <c r="P193" s="5">
        <f t="shared" ca="1" si="761"/>
        <v>0</v>
      </c>
      <c r="Q193" s="5">
        <f t="shared" ca="1" si="761"/>
        <v>0</v>
      </c>
      <c r="R193" s="5">
        <f t="shared" ca="1" si="762"/>
        <v>-2.8149999999999977</v>
      </c>
      <c r="S193" s="5">
        <f t="shared" ca="1" si="763"/>
        <v>-2.8149999999999977</v>
      </c>
      <c r="T193" s="5">
        <f t="shared" ca="1" si="764"/>
        <v>0</v>
      </c>
      <c r="U193" s="5">
        <f t="shared" ca="1" si="765"/>
        <v>0</v>
      </c>
      <c r="V193" s="5">
        <f t="shared" ca="1" si="766"/>
        <v>0</v>
      </c>
      <c r="W193" s="5">
        <f t="shared" ca="1" si="767"/>
        <v>0</v>
      </c>
      <c r="X193" s="5">
        <f t="shared" ca="1" si="768"/>
        <v>0</v>
      </c>
      <c r="Y193" s="5">
        <f t="shared" ca="1" si="769"/>
        <v>0</v>
      </c>
      <c r="Z193" s="5">
        <f t="shared" ca="1" si="770"/>
        <v>0</v>
      </c>
      <c r="AA193" s="5">
        <f t="shared" ca="1" si="771"/>
        <v>0</v>
      </c>
      <c r="AB193" s="5">
        <f t="shared" ca="1" si="772"/>
        <v>0</v>
      </c>
      <c r="AC193" s="5">
        <f t="shared" ca="1" si="772"/>
        <v>0</v>
      </c>
      <c r="AD193" s="37">
        <f t="shared" ca="1" si="773"/>
        <v>3.1720000000000255</v>
      </c>
      <c r="AE193" s="37">
        <f t="shared" ca="1" si="774"/>
        <v>-2.3675000000000002E-2</v>
      </c>
      <c r="AF193" s="37">
        <f t="shared" ca="1" si="775"/>
        <v>0.48599999999999</v>
      </c>
      <c r="AG193" s="37">
        <f t="shared" ca="1" si="776"/>
        <v>0</v>
      </c>
      <c r="AH193" s="37">
        <f t="shared" ca="1" si="777"/>
        <v>0</v>
      </c>
      <c r="AI193" s="37">
        <f t="shared" ca="1" si="778"/>
        <v>0</v>
      </c>
      <c r="AJ193" s="37">
        <f t="shared" ca="1" si="779"/>
        <v>0</v>
      </c>
      <c r="AK193" s="37">
        <f t="shared" ca="1" si="780"/>
        <v>2.7087000000000003</v>
      </c>
      <c r="AL193" s="33">
        <f t="shared" ca="1" si="781"/>
        <v>41.022195244085644</v>
      </c>
      <c r="AM193" s="33">
        <f t="shared" ca="1" si="782"/>
        <v>40.698610517402116</v>
      </c>
      <c r="AN193" s="24">
        <f t="shared" ca="1" si="783"/>
        <v>7.950756120904125E-3</v>
      </c>
      <c r="AO193" s="34">
        <f t="shared" ca="1" si="784"/>
        <v>296.06</v>
      </c>
      <c r="AP193" s="34">
        <f t="shared" ca="1" si="785"/>
        <v>292.88799999999998</v>
      </c>
      <c r="AQ193" s="45">
        <f t="shared" ca="1" si="786"/>
        <v>1.0830078391740276E-2</v>
      </c>
      <c r="AR193" s="34">
        <f t="shared" ca="1" si="896"/>
        <v>-42.7</v>
      </c>
      <c r="AS193" s="34">
        <f t="shared" ca="1" si="897"/>
        <v>-43.1</v>
      </c>
      <c r="AT193" s="47">
        <f t="shared" ca="1" si="787"/>
        <v>-9.2807424593967184E-3</v>
      </c>
      <c r="AU193" s="5"/>
      <c r="AV193" s="5">
        <f t="shared" ca="1" si="845"/>
        <v>2696</v>
      </c>
      <c r="AW193" s="5">
        <f t="shared" ca="1" si="846"/>
        <v>-8.7079999999999824E-2</v>
      </c>
      <c r="AX193" s="5">
        <f t="shared" ca="1" si="847"/>
        <v>589</v>
      </c>
      <c r="AY193" s="5">
        <f t="shared" ca="1" si="848"/>
        <v>116.59999999999854</v>
      </c>
      <c r="AZ193" s="5">
        <f t="shared" ca="1" si="849"/>
        <v>0</v>
      </c>
      <c r="BA193" s="5">
        <f t="shared" ca="1" si="850"/>
        <v>-9.8650000000000091</v>
      </c>
      <c r="BB193" s="5">
        <f t="shared" ca="1" si="851"/>
        <v>0</v>
      </c>
      <c r="BC193" s="5">
        <f t="shared" ca="1" si="852"/>
        <v>2000.7000000000044</v>
      </c>
      <c r="BD193" s="5">
        <f t="shared" ca="1" si="853"/>
        <v>0</v>
      </c>
      <c r="BE193" s="5">
        <f t="shared" ca="1" si="854"/>
        <v>0</v>
      </c>
      <c r="BF193" s="5">
        <f t="shared" ca="1" si="855"/>
        <v>0</v>
      </c>
      <c r="BG193" s="5">
        <f t="shared" ca="1" si="856"/>
        <v>0</v>
      </c>
      <c r="BH193" s="5">
        <f t="shared" ca="1" si="788"/>
        <v>-14.519999999999982</v>
      </c>
      <c r="BI193" s="5">
        <f t="shared" ca="1" si="789"/>
        <v>-14.525000000000091</v>
      </c>
      <c r="BJ193" s="5">
        <f t="shared" ca="1" si="790"/>
        <v>0</v>
      </c>
      <c r="BK193" s="5">
        <f t="shared" ca="1" si="791"/>
        <v>0</v>
      </c>
      <c r="BL193" s="5">
        <f t="shared" ca="1" si="792"/>
        <v>0</v>
      </c>
      <c r="BM193" s="5">
        <f t="shared" ca="1" si="793"/>
        <v>0</v>
      </c>
      <c r="BN193" s="5">
        <f t="shared" ca="1" si="794"/>
        <v>0</v>
      </c>
      <c r="BO193" s="5">
        <f t="shared" ca="1" si="795"/>
        <v>0</v>
      </c>
      <c r="BP193" s="5">
        <f t="shared" ca="1" si="796"/>
        <v>0</v>
      </c>
      <c r="BQ193" s="5">
        <f t="shared" ca="1" si="797"/>
        <v>0</v>
      </c>
      <c r="BR193" s="5">
        <f t="shared" ca="1" si="798"/>
        <v>0</v>
      </c>
      <c r="BS193" s="5">
        <f t="shared" ca="1" si="798"/>
        <v>0</v>
      </c>
      <c r="BT193" s="37">
        <f t="shared" ca="1" si="799"/>
        <v>3.5910000000000082</v>
      </c>
      <c r="BU193" s="37">
        <f t="shared" ca="1" si="800"/>
        <v>-0.12401000000000018</v>
      </c>
      <c r="BV193" s="37">
        <f t="shared" ca="1" si="801"/>
        <v>0.97300000000001319</v>
      </c>
      <c r="BW193" s="37">
        <f t="shared" ca="1" si="802"/>
        <v>0.14219999999999899</v>
      </c>
      <c r="BX193" s="37">
        <f t="shared" ca="1" si="803"/>
        <v>0</v>
      </c>
      <c r="BY193" s="37">
        <f t="shared" ca="1" si="804"/>
        <v>-9.6650000000000347E-3</v>
      </c>
      <c r="BZ193" s="37">
        <f t="shared" ca="1" si="805"/>
        <v>0</v>
      </c>
      <c r="CA193" s="19">
        <f t="shared" ca="1" si="806"/>
        <v>2.6096999999999966</v>
      </c>
      <c r="CB193" s="33">
        <f t="shared" ca="1" si="857"/>
        <v>38.822676779396737</v>
      </c>
      <c r="CC193" s="33">
        <f t="shared" ca="1" si="858"/>
        <v>38.507295088974928</v>
      </c>
      <c r="CD193" s="24">
        <f t="shared" ca="1" si="807"/>
        <v>8.1901803201987634E-3</v>
      </c>
      <c r="CE193" s="34">
        <f t="shared" ca="1" si="808"/>
        <v>253.376</v>
      </c>
      <c r="CF193" s="34">
        <f t="shared" ca="1" si="809"/>
        <v>249.785</v>
      </c>
      <c r="CG193" s="45">
        <f t="shared" ca="1" si="810"/>
        <v>1.4376363672758605E-2</v>
      </c>
      <c r="CH193" s="5"/>
      <c r="CJ193" s="5">
        <f t="shared" ca="1" si="874"/>
        <v>52</v>
      </c>
      <c r="CK193" s="5">
        <f t="shared" ca="1" si="875"/>
        <v>50</v>
      </c>
      <c r="CL193" s="63">
        <f t="shared" ca="1" si="811"/>
        <v>3.8461538461538436E-2</v>
      </c>
      <c r="CO193" s="5">
        <f t="shared" ca="1" si="888"/>
        <v>291857</v>
      </c>
      <c r="CP193" s="5">
        <f t="shared" ca="1" si="888"/>
        <v>0</v>
      </c>
      <c r="CQ193" s="5">
        <f t="shared" ca="1" si="888"/>
        <v>88137.9</v>
      </c>
      <c r="CR193" s="5">
        <f t="shared" ca="1" si="888"/>
        <v>73654.8</v>
      </c>
      <c r="CS193" s="5">
        <f t="shared" ca="1" si="888"/>
        <v>0</v>
      </c>
      <c r="CT193" s="5">
        <f t="shared" ca="1" si="888"/>
        <v>0</v>
      </c>
      <c r="CU193" s="5">
        <f t="shared" ca="1" si="888"/>
        <v>3940.94</v>
      </c>
      <c r="CV193" s="5">
        <f t="shared" ca="1" si="888"/>
        <v>48282.7</v>
      </c>
      <c r="CW193" s="5">
        <f t="shared" ca="1" si="888"/>
        <v>77659.399999999994</v>
      </c>
      <c r="CX193" s="5">
        <f t="shared" ca="1" si="888"/>
        <v>0</v>
      </c>
      <c r="CY193" s="5">
        <f t="shared" ca="1" si="888"/>
        <v>180.87299999999999</v>
      </c>
      <c r="CZ193" s="5">
        <f t="shared" ca="1" si="888"/>
        <v>0</v>
      </c>
      <c r="DA193" s="5"/>
      <c r="DB193" s="5">
        <f t="shared" ca="1" si="889"/>
        <v>118.16200000000001</v>
      </c>
      <c r="DC193" s="5">
        <f t="shared" ca="1" si="889"/>
        <v>118.16200000000001</v>
      </c>
      <c r="DD193" s="5">
        <f t="shared" ca="1" si="889"/>
        <v>0</v>
      </c>
      <c r="DE193" s="5">
        <f t="shared" ca="1" si="889"/>
        <v>0</v>
      </c>
      <c r="DF193" s="5">
        <f t="shared" ca="1" si="889"/>
        <v>0</v>
      </c>
      <c r="DG193" s="5">
        <f t="shared" ca="1" si="889"/>
        <v>0</v>
      </c>
      <c r="DH193" s="5">
        <f t="shared" ca="1" si="889"/>
        <v>0</v>
      </c>
      <c r="DI193" s="5">
        <f t="shared" ca="1" si="889"/>
        <v>0</v>
      </c>
      <c r="DJ193" s="5">
        <f t="shared" ca="1" si="889"/>
        <v>0</v>
      </c>
      <c r="DK193" s="5">
        <f t="shared" ca="1" si="889"/>
        <v>0</v>
      </c>
      <c r="DL193" s="5">
        <f t="shared" ca="1" si="889"/>
        <v>0</v>
      </c>
      <c r="DM193" s="5">
        <f t="shared" ca="1" si="889"/>
        <v>0</v>
      </c>
      <c r="DN193" s="5"/>
      <c r="DO193" s="5">
        <f t="shared" ca="1" si="894"/>
        <v>296.06</v>
      </c>
      <c r="DP193" s="5">
        <f t="shared" ca="1" si="894"/>
        <v>0.99422500000000003</v>
      </c>
      <c r="DQ193" s="5">
        <f t="shared" ca="1" si="894"/>
        <v>140.125</v>
      </c>
      <c r="DR193" s="5">
        <f t="shared" ca="1" si="894"/>
        <v>88.567999999999998</v>
      </c>
      <c r="DS193" s="5">
        <f t="shared" ca="1" si="894"/>
        <v>0</v>
      </c>
      <c r="DT193" s="5">
        <f t="shared" ca="1" si="894"/>
        <v>0</v>
      </c>
      <c r="DU193" s="5">
        <f t="shared" ca="1" si="894"/>
        <v>4.4208400000000001</v>
      </c>
      <c r="DV193" s="5">
        <f t="shared" ca="1" si="894"/>
        <v>61.951500000000003</v>
      </c>
      <c r="DW193" s="5"/>
      <c r="DX193" s="19">
        <f t="shared" ca="1" si="812"/>
        <v>41.022195244085644</v>
      </c>
      <c r="DY193" s="19">
        <f t="shared" ca="1" si="813"/>
        <v>0.48105491570689374</v>
      </c>
      <c r="DZ193" s="19">
        <f t="shared" ca="1" si="814"/>
        <v>12.243019602574591</v>
      </c>
      <c r="EA193" s="19">
        <f t="shared" ca="1" si="815"/>
        <v>10.231207689583156</v>
      </c>
      <c r="EB193" s="19">
        <f t="shared" ca="1" si="816"/>
        <v>0</v>
      </c>
      <c r="EC193" s="19">
        <f t="shared" ca="1" si="817"/>
        <v>0</v>
      </c>
      <c r="ED193" s="19">
        <f t="shared" ca="1" si="818"/>
        <v>0.54742631345392068</v>
      </c>
      <c r="EE193" s="19">
        <f t="shared" ca="1" si="819"/>
        <v>6.7068314829968525</v>
      </c>
      <c r="EF193" s="19">
        <f t="shared" ca="1" si="820"/>
        <v>10.787476857562766</v>
      </c>
      <c r="EG193" s="19">
        <f t="shared" ca="1" si="821"/>
        <v>0</v>
      </c>
      <c r="EH193" s="19">
        <f t="shared" ca="1" si="822"/>
        <v>2.5124624986259878E-2</v>
      </c>
      <c r="EI193" s="5"/>
      <c r="EJ193" s="5"/>
      <c r="EK193" s="5"/>
      <c r="EL193" s="5">
        <f t="shared" ca="1" si="884"/>
        <v>289445</v>
      </c>
      <c r="EM193" s="5">
        <f t="shared" ca="1" si="884"/>
        <v>0</v>
      </c>
      <c r="EN193" s="5">
        <f t="shared" ca="1" si="884"/>
        <v>87822.2</v>
      </c>
      <c r="EO193" s="5">
        <f t="shared" ca="1" si="884"/>
        <v>73654.8</v>
      </c>
      <c r="EP193" s="5">
        <f t="shared" ca="1" si="884"/>
        <v>0</v>
      </c>
      <c r="EQ193" s="5">
        <f t="shared" ca="1" si="884"/>
        <v>0</v>
      </c>
      <c r="ER193" s="5">
        <f t="shared" ca="1" si="884"/>
        <v>3940.95</v>
      </c>
      <c r="ES193" s="5">
        <f t="shared" ca="1" si="884"/>
        <v>46186.8</v>
      </c>
      <c r="ET193" s="5">
        <f t="shared" ca="1" si="884"/>
        <v>77659.399999999994</v>
      </c>
      <c r="EU193" s="5">
        <f t="shared" ca="1" si="884"/>
        <v>0</v>
      </c>
      <c r="EV193" s="5">
        <f t="shared" ca="1" si="884"/>
        <v>180.87299999999999</v>
      </c>
      <c r="EW193" s="5">
        <f t="shared" ca="1" si="884"/>
        <v>0</v>
      </c>
      <c r="EX193" s="5"/>
      <c r="EY193" s="5">
        <f t="shared" ca="1" si="885"/>
        <v>120.977</v>
      </c>
      <c r="EZ193" s="5">
        <f t="shared" ca="1" si="885"/>
        <v>120.977</v>
      </c>
      <c r="FA193" s="5">
        <f t="shared" ca="1" si="885"/>
        <v>0</v>
      </c>
      <c r="FB193" s="5">
        <f t="shared" ca="1" si="885"/>
        <v>0</v>
      </c>
      <c r="FC193" s="5">
        <f t="shared" ca="1" si="885"/>
        <v>0</v>
      </c>
      <c r="FD193" s="5">
        <f t="shared" ca="1" si="885"/>
        <v>0</v>
      </c>
      <c r="FE193" s="5">
        <f t="shared" ca="1" si="885"/>
        <v>0</v>
      </c>
      <c r="FF193" s="5">
        <f t="shared" ca="1" si="885"/>
        <v>0</v>
      </c>
      <c r="FG193" s="5">
        <f t="shared" ca="1" si="885"/>
        <v>0</v>
      </c>
      <c r="FH193" s="5">
        <f t="shared" ca="1" si="885"/>
        <v>0</v>
      </c>
      <c r="FI193" s="5">
        <f t="shared" ca="1" si="885"/>
        <v>0</v>
      </c>
      <c r="FJ193" s="5">
        <f t="shared" ca="1" si="885"/>
        <v>0</v>
      </c>
      <c r="FK193" s="5"/>
      <c r="FL193" s="5">
        <f t="shared" ca="1" si="890"/>
        <v>292.88799999999998</v>
      </c>
      <c r="FM193" s="5">
        <f t="shared" ca="1" si="890"/>
        <v>1.0179</v>
      </c>
      <c r="FN193" s="5">
        <f t="shared" ca="1" si="890"/>
        <v>139.63900000000001</v>
      </c>
      <c r="FO193" s="5">
        <f t="shared" ca="1" si="890"/>
        <v>88.567999999999998</v>
      </c>
      <c r="FP193" s="5">
        <f t="shared" ca="1" si="890"/>
        <v>0</v>
      </c>
      <c r="FQ193" s="5">
        <f t="shared" ca="1" si="890"/>
        <v>0</v>
      </c>
      <c r="FR193" s="5">
        <f t="shared" ca="1" si="890"/>
        <v>4.4208400000000001</v>
      </c>
      <c r="FS193" s="5">
        <f t="shared" ca="1" si="890"/>
        <v>59.242800000000003</v>
      </c>
      <c r="FT193" s="5"/>
      <c r="FU193" s="19">
        <f t="shared" ca="1" si="823"/>
        <v>40.698610517402116</v>
      </c>
      <c r="FV193" s="19">
        <f t="shared" ca="1" si="824"/>
        <v>0.49251519555756407</v>
      </c>
      <c r="FW193" s="19">
        <f t="shared" ca="1" si="825"/>
        <v>12.199166489571756</v>
      </c>
      <c r="FX193" s="19">
        <f t="shared" ca="1" si="826"/>
        <v>10.231207689583156</v>
      </c>
      <c r="FY193" s="19">
        <f t="shared" ca="1" si="827"/>
        <v>0</v>
      </c>
      <c r="FZ193" s="19">
        <f t="shared" ca="1" si="828"/>
        <v>0</v>
      </c>
      <c r="GA193" s="19">
        <f t="shared" ca="1" si="829"/>
        <v>0.54742770252940387</v>
      </c>
      <c r="GB193" s="19">
        <f t="shared" ca="1" si="830"/>
        <v>6.4156951524848251</v>
      </c>
      <c r="GC193" s="19">
        <f t="shared" ca="1" si="831"/>
        <v>10.787476857562766</v>
      </c>
      <c r="GD193" s="19">
        <f t="shared" ca="1" si="832"/>
        <v>0</v>
      </c>
      <c r="GE193" s="19">
        <f t="shared" ca="1" si="833"/>
        <v>2.5124624986259878E-2</v>
      </c>
      <c r="GF193" s="5"/>
      <c r="GG193" s="5"/>
      <c r="GH193" s="5"/>
      <c r="GI193" s="5">
        <f t="shared" ca="1" si="891"/>
        <v>245991</v>
      </c>
      <c r="GJ193" s="5">
        <f t="shared" ca="1" si="891"/>
        <v>3.4221400000000002</v>
      </c>
      <c r="GK193" s="5">
        <f t="shared" ca="1" si="891"/>
        <v>102711</v>
      </c>
      <c r="GL193" s="5">
        <f t="shared" ca="1" si="891"/>
        <v>18154</v>
      </c>
      <c r="GM193" s="5">
        <f t="shared" ca="1" si="891"/>
        <v>0</v>
      </c>
      <c r="GN193" s="5">
        <f t="shared" ca="1" si="891"/>
        <v>704.00900000000001</v>
      </c>
      <c r="GO193" s="5">
        <f t="shared" ca="1" si="891"/>
        <v>0</v>
      </c>
      <c r="GP193" s="5">
        <f t="shared" ca="1" si="891"/>
        <v>46379.8</v>
      </c>
      <c r="GQ193" s="5">
        <f t="shared" ca="1" si="891"/>
        <v>77659.399999999994</v>
      </c>
      <c r="GR193" s="5">
        <f t="shared" ca="1" si="891"/>
        <v>0</v>
      </c>
      <c r="GS193" s="5">
        <f t="shared" ca="1" si="891"/>
        <v>379.815</v>
      </c>
      <c r="GT193" s="5">
        <f t="shared" ca="1" si="891"/>
        <v>0</v>
      </c>
      <c r="GU193" s="5"/>
      <c r="GV193" s="5">
        <f t="shared" ca="1" si="892"/>
        <v>1142.8399999999999</v>
      </c>
      <c r="GW193" s="5">
        <f t="shared" ca="1" si="892"/>
        <v>588.47799999999995</v>
      </c>
      <c r="GX193" s="5">
        <f t="shared" ca="1" si="892"/>
        <v>0</v>
      </c>
      <c r="GY193" s="5">
        <f t="shared" ca="1" si="892"/>
        <v>0</v>
      </c>
      <c r="GZ193" s="5">
        <f t="shared" ca="1" si="892"/>
        <v>0</v>
      </c>
      <c r="HA193" s="5">
        <f t="shared" ca="1" si="892"/>
        <v>0</v>
      </c>
      <c r="HB193" s="5">
        <f t="shared" ca="1" si="892"/>
        <v>554.36</v>
      </c>
      <c r="HC193" s="5">
        <f t="shared" ca="1" si="892"/>
        <v>0</v>
      </c>
      <c r="HD193" s="5">
        <f t="shared" ca="1" si="892"/>
        <v>0</v>
      </c>
      <c r="HE193" s="5">
        <f t="shared" ca="1" si="892"/>
        <v>0</v>
      </c>
      <c r="HF193" s="5">
        <f t="shared" ca="1" si="892"/>
        <v>0</v>
      </c>
      <c r="HG193" s="5">
        <f t="shared" ca="1" si="892"/>
        <v>0</v>
      </c>
      <c r="HH193" s="5"/>
      <c r="HI193" s="5">
        <f t="shared" ca="1" si="895"/>
        <v>253.376</v>
      </c>
      <c r="HJ193" s="5">
        <f t="shared" ca="1" si="895"/>
        <v>5.0361799999999999</v>
      </c>
      <c r="HK193" s="5">
        <f t="shared" ca="1" si="895"/>
        <v>160.44300000000001</v>
      </c>
      <c r="HL193" s="5">
        <f t="shared" ca="1" si="895"/>
        <v>23.1311</v>
      </c>
      <c r="HM193" s="5">
        <f t="shared" ca="1" si="895"/>
        <v>0</v>
      </c>
      <c r="HN193" s="5">
        <f t="shared" ca="1" si="895"/>
        <v>0.69904599999999995</v>
      </c>
      <c r="HO193" s="5">
        <f t="shared" ca="1" si="895"/>
        <v>4.0968600000000004</v>
      </c>
      <c r="HP193" s="5">
        <f t="shared" ca="1" si="895"/>
        <v>59.970199999999998</v>
      </c>
      <c r="HQ193" s="5"/>
      <c r="HR193" s="19">
        <f t="shared" ca="1" si="861"/>
        <v>38.822676779396737</v>
      </c>
      <c r="HS193" s="19">
        <f t="shared" ca="1" si="862"/>
        <v>2.3962560239416035</v>
      </c>
      <c r="HT193" s="19">
        <f t="shared" ca="1" si="863"/>
        <v>14.267333194914322</v>
      </c>
      <c r="HU193" s="19">
        <f t="shared" ca="1" si="864"/>
        <v>2.5217276320985542</v>
      </c>
      <c r="HV193" s="19">
        <f t="shared" ca="1" si="865"/>
        <v>0</v>
      </c>
      <c r="HW193" s="19">
        <f t="shared" ca="1" si="866"/>
        <v>9.7792164181231198E-2</v>
      </c>
      <c r="HX193" s="19">
        <f t="shared" ca="1" si="867"/>
        <v>2.2568812568446166</v>
      </c>
      <c r="HY193" s="19">
        <f t="shared" ca="1" si="868"/>
        <v>6.4425043093094931</v>
      </c>
      <c r="HZ193" s="19">
        <f t="shared" ca="1" si="869"/>
        <v>10.787476857562766</v>
      </c>
      <c r="IA193" s="19">
        <f t="shared" ca="1" si="870"/>
        <v>0</v>
      </c>
      <c r="IB193" s="19">
        <f t="shared" ca="1" si="871"/>
        <v>5.2759170463011595E-2</v>
      </c>
      <c r="IC193" s="5"/>
      <c r="ID193" s="5"/>
      <c r="IE193" s="5"/>
      <c r="IF193" s="5">
        <f t="shared" ca="1" si="886"/>
        <v>243295</v>
      </c>
      <c r="IG193" s="5">
        <f t="shared" ca="1" si="886"/>
        <v>3.50922</v>
      </c>
      <c r="IH193" s="5">
        <f t="shared" ca="1" si="886"/>
        <v>102122</v>
      </c>
      <c r="II193" s="5">
        <f t="shared" ca="1" si="886"/>
        <v>18037.400000000001</v>
      </c>
      <c r="IJ193" s="5">
        <f t="shared" ca="1" si="886"/>
        <v>0</v>
      </c>
      <c r="IK193" s="5">
        <f t="shared" ca="1" si="886"/>
        <v>713.87400000000002</v>
      </c>
      <c r="IL193" s="5">
        <f t="shared" ca="1" si="886"/>
        <v>0</v>
      </c>
      <c r="IM193" s="5">
        <f t="shared" ca="1" si="886"/>
        <v>44379.1</v>
      </c>
      <c r="IN193" s="5">
        <f t="shared" ca="1" si="886"/>
        <v>77659.399999999994</v>
      </c>
      <c r="IO193" s="5">
        <f t="shared" ca="1" si="886"/>
        <v>0</v>
      </c>
      <c r="IP193" s="5">
        <f t="shared" ca="1" si="886"/>
        <v>379.815</v>
      </c>
      <c r="IQ193" s="5">
        <f t="shared" ca="1" si="886"/>
        <v>0</v>
      </c>
      <c r="IR193" s="5"/>
      <c r="IS193" s="5">
        <f t="shared" ca="1" si="887"/>
        <v>1157.3599999999999</v>
      </c>
      <c r="IT193" s="5">
        <f t="shared" ca="1" si="887"/>
        <v>603.00300000000004</v>
      </c>
      <c r="IU193" s="5">
        <f t="shared" ca="1" si="887"/>
        <v>0</v>
      </c>
      <c r="IV193" s="5">
        <f t="shared" ca="1" si="887"/>
        <v>0</v>
      </c>
      <c r="IW193" s="5">
        <f t="shared" ca="1" si="887"/>
        <v>0</v>
      </c>
      <c r="IX193" s="5">
        <f t="shared" ca="1" si="887"/>
        <v>0</v>
      </c>
      <c r="IY193" s="5">
        <f t="shared" ca="1" si="887"/>
        <v>554.36</v>
      </c>
      <c r="IZ193" s="5">
        <f t="shared" ca="1" si="887"/>
        <v>0</v>
      </c>
      <c r="JA193" s="5">
        <f t="shared" ca="1" si="887"/>
        <v>0</v>
      </c>
      <c r="JB193" s="5">
        <f t="shared" ca="1" si="887"/>
        <v>0</v>
      </c>
      <c r="JC193" s="5">
        <f t="shared" ca="1" si="887"/>
        <v>0</v>
      </c>
      <c r="JD193" s="5">
        <f t="shared" ca="1" si="887"/>
        <v>0</v>
      </c>
      <c r="JE193" s="5"/>
      <c r="JF193" s="5">
        <f t="shared" ca="1" si="893"/>
        <v>249.785</v>
      </c>
      <c r="JG193" s="5">
        <f t="shared" ca="1" si="893"/>
        <v>5.1601900000000001</v>
      </c>
      <c r="JH193" s="5">
        <f t="shared" ca="1" si="893"/>
        <v>159.47</v>
      </c>
      <c r="JI193" s="5">
        <f t="shared" ca="1" si="893"/>
        <v>22.988900000000001</v>
      </c>
      <c r="JJ193" s="5">
        <f t="shared" ca="1" si="893"/>
        <v>0</v>
      </c>
      <c r="JK193" s="5">
        <f t="shared" ca="1" si="893"/>
        <v>0.70871099999999998</v>
      </c>
      <c r="JL193" s="5">
        <f t="shared" ca="1" si="893"/>
        <v>4.0968600000000004</v>
      </c>
      <c r="JM193" s="5">
        <f t="shared" ca="1" si="893"/>
        <v>57.360500000000002</v>
      </c>
      <c r="JN193" s="5"/>
      <c r="JO193" s="19">
        <f t="shared" ca="1" si="834"/>
        <v>38.507295088974928</v>
      </c>
      <c r="JP193" s="19">
        <f t="shared" ca="1" si="835"/>
        <v>2.4554015355814212</v>
      </c>
      <c r="JQ193" s="19">
        <f t="shared" ca="1" si="836"/>
        <v>14.185516648957176</v>
      </c>
      <c r="JR193" s="19">
        <f t="shared" ca="1" si="837"/>
        <v>2.5055310119651022</v>
      </c>
      <c r="JS193" s="19">
        <f t="shared" ca="1" si="838"/>
        <v>0</v>
      </c>
      <c r="JT193" s="19">
        <f t="shared" ca="1" si="839"/>
        <v>9.9162487145352182E-2</v>
      </c>
      <c r="JU193" s="19">
        <f t="shared" ca="1" si="840"/>
        <v>2.2568812568446166</v>
      </c>
      <c r="JV193" s="19">
        <f t="shared" ca="1" si="841"/>
        <v>6.1645919773969897</v>
      </c>
      <c r="JW193" s="19">
        <f t="shared" ca="1" si="842"/>
        <v>10.787476857562766</v>
      </c>
      <c r="JX193" s="19">
        <f t="shared" ca="1" si="843"/>
        <v>0</v>
      </c>
      <c r="JY193" s="19">
        <f t="shared" ca="1" si="844"/>
        <v>5.2759170463011595E-2</v>
      </c>
    </row>
    <row r="194" spans="1:285" ht="15" customHeight="1" x14ac:dyDescent="0.25">
      <c r="A194" s="5">
        <f>IF('Old Results'!E174='New Results'!E174,'New Results'!E174,"0")</f>
        <v>24563.1</v>
      </c>
      <c r="B194" s="5">
        <f t="shared" si="750"/>
        <v>0</v>
      </c>
      <c r="C194" s="27">
        <f t="shared" si="748"/>
        <v>173</v>
      </c>
      <c r="D194" s="41" t="str">
        <f>'Old Results'!C174</f>
        <v>0519515-RetlMed-HPWtrHtrSplitTnkCprsrIns</v>
      </c>
      <c r="E194" s="41" t="str">
        <f>'New Results'!C174</f>
        <v>0519515-RetlMed-HPWtrHtrSplitTnkCprsrIns</v>
      </c>
      <c r="F194" s="5">
        <f t="shared" ca="1" si="751"/>
        <v>2407</v>
      </c>
      <c r="G194" s="5">
        <f t="shared" ca="1" si="752"/>
        <v>0</v>
      </c>
      <c r="H194" s="5">
        <f t="shared" ca="1" si="753"/>
        <v>311.30000000000291</v>
      </c>
      <c r="I194" s="5">
        <f t="shared" ca="1" si="754"/>
        <v>0</v>
      </c>
      <c r="J194" s="5">
        <f t="shared" ca="1" si="755"/>
        <v>0</v>
      </c>
      <c r="K194" s="5">
        <f t="shared" ca="1" si="756"/>
        <v>0</v>
      </c>
      <c r="L194" s="5">
        <f t="shared" ca="1" si="757"/>
        <v>-0.21000000000003638</v>
      </c>
      <c r="M194" s="5">
        <f t="shared" ca="1" si="758"/>
        <v>2095.8999999999942</v>
      </c>
      <c r="N194" s="5">
        <f t="shared" ca="1" si="759"/>
        <v>0</v>
      </c>
      <c r="O194" s="5">
        <f t="shared" ca="1" si="760"/>
        <v>0</v>
      </c>
      <c r="P194" s="5">
        <f t="shared" ca="1" si="761"/>
        <v>0</v>
      </c>
      <c r="Q194" s="5">
        <f t="shared" ca="1" si="761"/>
        <v>0</v>
      </c>
      <c r="R194" s="5">
        <f t="shared" ca="1" si="762"/>
        <v>-3.1289999999999907</v>
      </c>
      <c r="S194" s="5">
        <f t="shared" ca="1" si="763"/>
        <v>-3.1289999999999907</v>
      </c>
      <c r="T194" s="5">
        <f t="shared" ca="1" si="764"/>
        <v>0</v>
      </c>
      <c r="U194" s="5">
        <f t="shared" ca="1" si="765"/>
        <v>0</v>
      </c>
      <c r="V194" s="5">
        <f t="shared" ca="1" si="766"/>
        <v>0</v>
      </c>
      <c r="W194" s="5">
        <f t="shared" ca="1" si="767"/>
        <v>0</v>
      </c>
      <c r="X194" s="5">
        <f t="shared" ca="1" si="768"/>
        <v>0</v>
      </c>
      <c r="Y194" s="5">
        <f t="shared" ca="1" si="769"/>
        <v>0</v>
      </c>
      <c r="Z194" s="5">
        <f t="shared" ca="1" si="770"/>
        <v>0</v>
      </c>
      <c r="AA194" s="5">
        <f t="shared" ca="1" si="771"/>
        <v>0</v>
      </c>
      <c r="AB194" s="5">
        <f t="shared" ca="1" si="772"/>
        <v>0</v>
      </c>
      <c r="AC194" s="5">
        <f t="shared" ca="1" si="772"/>
        <v>0</v>
      </c>
      <c r="AD194" s="37">
        <f t="shared" ca="1" si="773"/>
        <v>3.1650000000000205</v>
      </c>
      <c r="AE194" s="37">
        <f t="shared" ca="1" si="774"/>
        <v>-2.6540000000000008E-2</v>
      </c>
      <c r="AF194" s="37">
        <f t="shared" ca="1" si="775"/>
        <v>0.48300000000000409</v>
      </c>
      <c r="AG194" s="37">
        <f t="shared" ca="1" si="776"/>
        <v>0</v>
      </c>
      <c r="AH194" s="37">
        <f t="shared" ca="1" si="777"/>
        <v>0</v>
      </c>
      <c r="AI194" s="37">
        <f t="shared" ca="1" si="778"/>
        <v>0</v>
      </c>
      <c r="AJ194" s="37">
        <f t="shared" ca="1" si="779"/>
        <v>-2.1000000000004349E-4</v>
      </c>
      <c r="AK194" s="37">
        <f t="shared" ca="1" si="780"/>
        <v>2.7087000000000003</v>
      </c>
      <c r="AL194" s="33">
        <f t="shared" ca="1" si="781"/>
        <v>41.020728165418866</v>
      </c>
      <c r="AM194" s="33">
        <f t="shared" ca="1" si="782"/>
        <v>40.699116316751557</v>
      </c>
      <c r="AN194" s="24">
        <f t="shared" ca="1" si="783"/>
        <v>7.9021825968967237E-3</v>
      </c>
      <c r="AO194" s="34">
        <f t="shared" ca="1" si="784"/>
        <v>294.71100000000001</v>
      </c>
      <c r="AP194" s="34">
        <f t="shared" ca="1" si="785"/>
        <v>291.54599999999999</v>
      </c>
      <c r="AQ194" s="45">
        <f t="shared" ca="1" si="786"/>
        <v>1.0855919820542969E-2</v>
      </c>
      <c r="AR194" s="34">
        <f t="shared" ca="1" si="896"/>
        <v>-41.3</v>
      </c>
      <c r="AS194" s="34">
        <f t="shared" ca="1" si="897"/>
        <v>-41.8</v>
      </c>
      <c r="AT194" s="47">
        <f t="shared" ca="1" si="787"/>
        <v>-1.1961722488038277E-2</v>
      </c>
      <c r="AU194" s="5"/>
      <c r="AV194" s="5">
        <f t="shared" ca="1" si="845"/>
        <v>2696</v>
      </c>
      <c r="AW194" s="5">
        <f t="shared" ca="1" si="846"/>
        <v>-8.7079999999999824E-2</v>
      </c>
      <c r="AX194" s="5">
        <f t="shared" ca="1" si="847"/>
        <v>589</v>
      </c>
      <c r="AY194" s="5">
        <f t="shared" ca="1" si="848"/>
        <v>116.59999999999854</v>
      </c>
      <c r="AZ194" s="5">
        <f t="shared" ca="1" si="849"/>
        <v>0</v>
      </c>
      <c r="BA194" s="5">
        <f t="shared" ca="1" si="850"/>
        <v>-9.8650000000000091</v>
      </c>
      <c r="BB194" s="5">
        <f t="shared" ca="1" si="851"/>
        <v>0</v>
      </c>
      <c r="BC194" s="5">
        <f t="shared" ca="1" si="852"/>
        <v>2000.7000000000044</v>
      </c>
      <c r="BD194" s="5">
        <f t="shared" ca="1" si="853"/>
        <v>0</v>
      </c>
      <c r="BE194" s="5">
        <f t="shared" ca="1" si="854"/>
        <v>0</v>
      </c>
      <c r="BF194" s="5">
        <f t="shared" ca="1" si="855"/>
        <v>0</v>
      </c>
      <c r="BG194" s="5">
        <f t="shared" ca="1" si="856"/>
        <v>0</v>
      </c>
      <c r="BH194" s="5">
        <f t="shared" ca="1" si="788"/>
        <v>-14.519999999999982</v>
      </c>
      <c r="BI194" s="5">
        <f t="shared" ca="1" si="789"/>
        <v>-14.525000000000091</v>
      </c>
      <c r="BJ194" s="5">
        <f t="shared" ca="1" si="790"/>
        <v>0</v>
      </c>
      <c r="BK194" s="5">
        <f t="shared" ca="1" si="791"/>
        <v>0</v>
      </c>
      <c r="BL194" s="5">
        <f t="shared" ca="1" si="792"/>
        <v>0</v>
      </c>
      <c r="BM194" s="5">
        <f t="shared" ca="1" si="793"/>
        <v>0</v>
      </c>
      <c r="BN194" s="5">
        <f t="shared" ca="1" si="794"/>
        <v>0</v>
      </c>
      <c r="BO194" s="5">
        <f t="shared" ca="1" si="795"/>
        <v>0</v>
      </c>
      <c r="BP194" s="5">
        <f t="shared" ca="1" si="796"/>
        <v>0</v>
      </c>
      <c r="BQ194" s="5">
        <f t="shared" ca="1" si="797"/>
        <v>0</v>
      </c>
      <c r="BR194" s="5">
        <f t="shared" ca="1" si="798"/>
        <v>0</v>
      </c>
      <c r="BS194" s="5">
        <f t="shared" ca="1" si="798"/>
        <v>0</v>
      </c>
      <c r="BT194" s="37">
        <f t="shared" ca="1" si="799"/>
        <v>3.5910000000000082</v>
      </c>
      <c r="BU194" s="37">
        <f t="shared" ca="1" si="800"/>
        <v>-0.12401000000000018</v>
      </c>
      <c r="BV194" s="37">
        <f t="shared" ca="1" si="801"/>
        <v>0.97300000000001319</v>
      </c>
      <c r="BW194" s="37">
        <f t="shared" ca="1" si="802"/>
        <v>0.14219999999999899</v>
      </c>
      <c r="BX194" s="37">
        <f t="shared" ca="1" si="803"/>
        <v>0</v>
      </c>
      <c r="BY194" s="37">
        <f t="shared" ca="1" si="804"/>
        <v>-9.6650000000000347E-3</v>
      </c>
      <c r="BZ194" s="37">
        <f t="shared" ca="1" si="805"/>
        <v>0</v>
      </c>
      <c r="CA194" s="19">
        <f t="shared" ca="1" si="806"/>
        <v>2.6096999999999966</v>
      </c>
      <c r="CB194" s="33">
        <f t="shared" ca="1" si="857"/>
        <v>38.822676779396737</v>
      </c>
      <c r="CC194" s="33">
        <f t="shared" ca="1" si="858"/>
        <v>38.507295088974928</v>
      </c>
      <c r="CD194" s="24">
        <f t="shared" ca="1" si="807"/>
        <v>8.1901803201987634E-3</v>
      </c>
      <c r="CE194" s="34">
        <f t="shared" ca="1" si="808"/>
        <v>253.376</v>
      </c>
      <c r="CF194" s="34">
        <f t="shared" ca="1" si="809"/>
        <v>249.785</v>
      </c>
      <c r="CG194" s="45">
        <f t="shared" ca="1" si="810"/>
        <v>1.4376363672758605E-2</v>
      </c>
      <c r="CH194" s="5"/>
      <c r="CJ194" s="5">
        <f t="shared" ca="1" si="874"/>
        <v>53</v>
      </c>
      <c r="CK194" s="5">
        <f t="shared" ca="1" si="875"/>
        <v>50</v>
      </c>
      <c r="CL194" s="63">
        <f t="shared" ca="1" si="811"/>
        <v>5.6603773584905648E-2</v>
      </c>
      <c r="CO194" s="5">
        <f t="shared" ca="1" si="888"/>
        <v>290429</v>
      </c>
      <c r="CP194" s="5">
        <f t="shared" ca="1" si="888"/>
        <v>0</v>
      </c>
      <c r="CQ194" s="5">
        <f t="shared" ca="1" si="888"/>
        <v>86696.1</v>
      </c>
      <c r="CR194" s="5">
        <f t="shared" ca="1" si="888"/>
        <v>73650.399999999994</v>
      </c>
      <c r="CS194" s="5">
        <f t="shared" ca="1" si="888"/>
        <v>0</v>
      </c>
      <c r="CT194" s="5">
        <f t="shared" ca="1" si="888"/>
        <v>0</v>
      </c>
      <c r="CU194" s="5">
        <f t="shared" ca="1" si="888"/>
        <v>3959.99</v>
      </c>
      <c r="CV194" s="5">
        <f t="shared" ca="1" si="888"/>
        <v>48282.7</v>
      </c>
      <c r="CW194" s="5">
        <f t="shared" ca="1" si="888"/>
        <v>77659.399999999994</v>
      </c>
      <c r="CX194" s="5">
        <f t="shared" ca="1" si="888"/>
        <v>0</v>
      </c>
      <c r="CY194" s="5">
        <f t="shared" ca="1" si="888"/>
        <v>180.87299999999999</v>
      </c>
      <c r="CZ194" s="5">
        <f t="shared" ca="1" si="888"/>
        <v>0</v>
      </c>
      <c r="DA194" s="5"/>
      <c r="DB194" s="5">
        <f t="shared" ca="1" si="889"/>
        <v>166.52500000000001</v>
      </c>
      <c r="DC194" s="5">
        <f t="shared" ca="1" si="889"/>
        <v>166.52500000000001</v>
      </c>
      <c r="DD194" s="5">
        <f t="shared" ca="1" si="889"/>
        <v>0</v>
      </c>
      <c r="DE194" s="5">
        <f t="shared" ca="1" si="889"/>
        <v>0</v>
      </c>
      <c r="DF194" s="5">
        <f t="shared" ca="1" si="889"/>
        <v>0</v>
      </c>
      <c r="DG194" s="5">
        <f t="shared" ca="1" si="889"/>
        <v>0</v>
      </c>
      <c r="DH194" s="5">
        <f t="shared" ca="1" si="889"/>
        <v>0</v>
      </c>
      <c r="DI194" s="5">
        <f t="shared" ca="1" si="889"/>
        <v>0</v>
      </c>
      <c r="DJ194" s="5">
        <f t="shared" ca="1" si="889"/>
        <v>0</v>
      </c>
      <c r="DK194" s="5">
        <f t="shared" ca="1" si="889"/>
        <v>0</v>
      </c>
      <c r="DL194" s="5">
        <f t="shared" ca="1" si="889"/>
        <v>0</v>
      </c>
      <c r="DM194" s="5">
        <f t="shared" ca="1" si="889"/>
        <v>0</v>
      </c>
      <c r="DN194" s="5"/>
      <c r="DO194" s="5">
        <f t="shared" ca="1" si="894"/>
        <v>294.71100000000001</v>
      </c>
      <c r="DP194" s="5">
        <f t="shared" ca="1" si="894"/>
        <v>1.4092199999999999</v>
      </c>
      <c r="DQ194" s="5">
        <f t="shared" ca="1" si="894"/>
        <v>138.179</v>
      </c>
      <c r="DR194" s="5">
        <f t="shared" ca="1" si="894"/>
        <v>88.583200000000005</v>
      </c>
      <c r="DS194" s="5">
        <f t="shared" ca="1" si="894"/>
        <v>0</v>
      </c>
      <c r="DT194" s="5">
        <f t="shared" ca="1" si="894"/>
        <v>0</v>
      </c>
      <c r="DU194" s="5">
        <f t="shared" ca="1" si="894"/>
        <v>4.5882399999999999</v>
      </c>
      <c r="DV194" s="5">
        <f t="shared" ca="1" si="894"/>
        <v>61.951500000000003</v>
      </c>
      <c r="DW194" s="5"/>
      <c r="DX194" s="19">
        <f t="shared" ca="1" si="812"/>
        <v>41.020728165418866</v>
      </c>
      <c r="DY194" s="19">
        <f t="shared" ca="1" si="813"/>
        <v>0.67794781603299259</v>
      </c>
      <c r="DZ194" s="19">
        <f t="shared" ca="1" si="814"/>
        <v>12.042742699414976</v>
      </c>
      <c r="EA194" s="19">
        <f t="shared" ca="1" si="815"/>
        <v>10.230596496370572</v>
      </c>
      <c r="EB194" s="19">
        <f t="shared" ca="1" si="816"/>
        <v>0</v>
      </c>
      <c r="EC194" s="19">
        <f t="shared" ca="1" si="817"/>
        <v>0</v>
      </c>
      <c r="ED194" s="19">
        <f t="shared" ca="1" si="818"/>
        <v>0.55007250224930893</v>
      </c>
      <c r="EE194" s="19">
        <f t="shared" ca="1" si="819"/>
        <v>6.7068314829968525</v>
      </c>
      <c r="EF194" s="19">
        <f t="shared" ca="1" si="820"/>
        <v>10.787476857562766</v>
      </c>
      <c r="EG194" s="19">
        <f t="shared" ca="1" si="821"/>
        <v>0</v>
      </c>
      <c r="EH194" s="19">
        <f t="shared" ca="1" si="822"/>
        <v>2.5124624986259878E-2</v>
      </c>
      <c r="EI194" s="5"/>
      <c r="EJ194" s="5"/>
      <c r="EK194" s="5"/>
      <c r="EL194" s="5">
        <f t="shared" ca="1" si="884"/>
        <v>288022</v>
      </c>
      <c r="EM194" s="5">
        <f t="shared" ca="1" si="884"/>
        <v>0</v>
      </c>
      <c r="EN194" s="5">
        <f t="shared" ca="1" si="884"/>
        <v>86384.8</v>
      </c>
      <c r="EO194" s="5">
        <f t="shared" ca="1" si="884"/>
        <v>73650.399999999994</v>
      </c>
      <c r="EP194" s="5">
        <f t="shared" ca="1" si="884"/>
        <v>0</v>
      </c>
      <c r="EQ194" s="5">
        <f t="shared" ca="1" si="884"/>
        <v>0</v>
      </c>
      <c r="ER194" s="5">
        <f t="shared" ca="1" si="884"/>
        <v>3960.2</v>
      </c>
      <c r="ES194" s="5">
        <f t="shared" ca="1" si="884"/>
        <v>46186.8</v>
      </c>
      <c r="ET194" s="5">
        <f t="shared" ca="1" si="884"/>
        <v>77659.399999999994</v>
      </c>
      <c r="EU194" s="5">
        <f t="shared" ca="1" si="884"/>
        <v>0</v>
      </c>
      <c r="EV194" s="5">
        <f t="shared" ca="1" si="884"/>
        <v>180.87299999999999</v>
      </c>
      <c r="EW194" s="5">
        <f t="shared" ca="1" si="884"/>
        <v>0</v>
      </c>
      <c r="EX194" s="5"/>
      <c r="EY194" s="5">
        <f t="shared" ca="1" si="885"/>
        <v>169.654</v>
      </c>
      <c r="EZ194" s="5">
        <f t="shared" ca="1" si="885"/>
        <v>169.654</v>
      </c>
      <c r="FA194" s="5">
        <f t="shared" ca="1" si="885"/>
        <v>0</v>
      </c>
      <c r="FB194" s="5">
        <f t="shared" ca="1" si="885"/>
        <v>0</v>
      </c>
      <c r="FC194" s="5">
        <f t="shared" ca="1" si="885"/>
        <v>0</v>
      </c>
      <c r="FD194" s="5">
        <f t="shared" ca="1" si="885"/>
        <v>0</v>
      </c>
      <c r="FE194" s="5">
        <f t="shared" ca="1" si="885"/>
        <v>0</v>
      </c>
      <c r="FF194" s="5">
        <f t="shared" ca="1" si="885"/>
        <v>0</v>
      </c>
      <c r="FG194" s="5">
        <f t="shared" ca="1" si="885"/>
        <v>0</v>
      </c>
      <c r="FH194" s="5">
        <f t="shared" ca="1" si="885"/>
        <v>0</v>
      </c>
      <c r="FI194" s="5">
        <f t="shared" ca="1" si="885"/>
        <v>0</v>
      </c>
      <c r="FJ194" s="5">
        <f t="shared" ca="1" si="885"/>
        <v>0</v>
      </c>
      <c r="FK194" s="5"/>
      <c r="FL194" s="5">
        <f t="shared" ca="1" si="890"/>
        <v>291.54599999999999</v>
      </c>
      <c r="FM194" s="5">
        <f t="shared" ca="1" si="890"/>
        <v>1.4357599999999999</v>
      </c>
      <c r="FN194" s="5">
        <f t="shared" ca="1" si="890"/>
        <v>137.696</v>
      </c>
      <c r="FO194" s="5">
        <f t="shared" ca="1" si="890"/>
        <v>88.583200000000005</v>
      </c>
      <c r="FP194" s="5">
        <f t="shared" ca="1" si="890"/>
        <v>0</v>
      </c>
      <c r="FQ194" s="5">
        <f t="shared" ca="1" si="890"/>
        <v>0</v>
      </c>
      <c r="FR194" s="5">
        <f t="shared" ca="1" si="890"/>
        <v>4.5884499999999999</v>
      </c>
      <c r="FS194" s="5">
        <f t="shared" ca="1" si="890"/>
        <v>59.242800000000003</v>
      </c>
      <c r="FT194" s="5"/>
      <c r="FU194" s="19">
        <f t="shared" ca="1" si="823"/>
        <v>40.699116316751557</v>
      </c>
      <c r="FV194" s="19">
        <f t="shared" ca="1" si="824"/>
        <v>0.69068643615830261</v>
      </c>
      <c r="FW194" s="19">
        <f t="shared" ca="1" si="825"/>
        <v>11.999500779624723</v>
      </c>
      <c r="FX194" s="19">
        <f t="shared" ca="1" si="826"/>
        <v>10.230596496370572</v>
      </c>
      <c r="FY194" s="19">
        <f t="shared" ca="1" si="827"/>
        <v>0</v>
      </c>
      <c r="FZ194" s="19">
        <f t="shared" ca="1" si="828"/>
        <v>0</v>
      </c>
      <c r="GA194" s="19">
        <f t="shared" ca="1" si="829"/>
        <v>0.55010167283445488</v>
      </c>
      <c r="GB194" s="19">
        <f t="shared" ca="1" si="830"/>
        <v>6.4156951524848251</v>
      </c>
      <c r="GC194" s="19">
        <f t="shared" ca="1" si="831"/>
        <v>10.787476857562766</v>
      </c>
      <c r="GD194" s="19">
        <f t="shared" ca="1" si="832"/>
        <v>0</v>
      </c>
      <c r="GE194" s="19">
        <f t="shared" ca="1" si="833"/>
        <v>2.5124624986259878E-2</v>
      </c>
      <c r="GF194" s="5"/>
      <c r="GG194" s="5"/>
      <c r="GH194" s="5"/>
      <c r="GI194" s="5">
        <f t="shared" ca="1" si="891"/>
        <v>245991</v>
      </c>
      <c r="GJ194" s="5">
        <f t="shared" ca="1" si="891"/>
        <v>3.4221400000000002</v>
      </c>
      <c r="GK194" s="5">
        <f t="shared" ca="1" si="891"/>
        <v>102711</v>
      </c>
      <c r="GL194" s="5">
        <f t="shared" ca="1" si="891"/>
        <v>18154</v>
      </c>
      <c r="GM194" s="5">
        <f t="shared" ca="1" si="891"/>
        <v>0</v>
      </c>
      <c r="GN194" s="5">
        <f t="shared" ca="1" si="891"/>
        <v>704.00900000000001</v>
      </c>
      <c r="GO194" s="5">
        <f t="shared" ca="1" si="891"/>
        <v>0</v>
      </c>
      <c r="GP194" s="5">
        <f t="shared" ca="1" si="891"/>
        <v>46379.8</v>
      </c>
      <c r="GQ194" s="5">
        <f t="shared" ca="1" si="891"/>
        <v>77659.399999999994</v>
      </c>
      <c r="GR194" s="5">
        <f t="shared" ca="1" si="891"/>
        <v>0</v>
      </c>
      <c r="GS194" s="5">
        <f t="shared" ca="1" si="891"/>
        <v>379.815</v>
      </c>
      <c r="GT194" s="5">
        <f t="shared" ca="1" si="891"/>
        <v>0</v>
      </c>
      <c r="GU194" s="5"/>
      <c r="GV194" s="5">
        <f t="shared" ca="1" si="892"/>
        <v>1142.8399999999999</v>
      </c>
      <c r="GW194" s="5">
        <f t="shared" ca="1" si="892"/>
        <v>588.47799999999995</v>
      </c>
      <c r="GX194" s="5">
        <f t="shared" ca="1" si="892"/>
        <v>0</v>
      </c>
      <c r="GY194" s="5">
        <f t="shared" ca="1" si="892"/>
        <v>0</v>
      </c>
      <c r="GZ194" s="5">
        <f t="shared" ca="1" si="892"/>
        <v>0</v>
      </c>
      <c r="HA194" s="5">
        <f t="shared" ca="1" si="892"/>
        <v>0</v>
      </c>
      <c r="HB194" s="5">
        <f t="shared" ca="1" si="892"/>
        <v>554.36</v>
      </c>
      <c r="HC194" s="5">
        <f t="shared" ca="1" si="892"/>
        <v>0</v>
      </c>
      <c r="HD194" s="5">
        <f t="shared" ca="1" si="892"/>
        <v>0</v>
      </c>
      <c r="HE194" s="5">
        <f t="shared" ca="1" si="892"/>
        <v>0</v>
      </c>
      <c r="HF194" s="5">
        <f t="shared" ca="1" si="892"/>
        <v>0</v>
      </c>
      <c r="HG194" s="5">
        <f t="shared" ca="1" si="892"/>
        <v>0</v>
      </c>
      <c r="HH194" s="5"/>
      <c r="HI194" s="5">
        <f t="shared" ca="1" si="895"/>
        <v>253.376</v>
      </c>
      <c r="HJ194" s="5">
        <f t="shared" ca="1" si="895"/>
        <v>5.0361799999999999</v>
      </c>
      <c r="HK194" s="5">
        <f t="shared" ca="1" si="895"/>
        <v>160.44300000000001</v>
      </c>
      <c r="HL194" s="5">
        <f t="shared" ca="1" si="895"/>
        <v>23.1311</v>
      </c>
      <c r="HM194" s="5">
        <f t="shared" ca="1" si="895"/>
        <v>0</v>
      </c>
      <c r="HN194" s="5">
        <f t="shared" ca="1" si="895"/>
        <v>0.69904599999999995</v>
      </c>
      <c r="HO194" s="5">
        <f t="shared" ca="1" si="895"/>
        <v>4.0968600000000004</v>
      </c>
      <c r="HP194" s="5">
        <f t="shared" ca="1" si="895"/>
        <v>59.970199999999998</v>
      </c>
      <c r="HQ194" s="5"/>
      <c r="HR194" s="19">
        <f t="shared" ca="1" si="861"/>
        <v>38.822676779396737</v>
      </c>
      <c r="HS194" s="19">
        <f t="shared" ca="1" si="862"/>
        <v>2.3962560239416035</v>
      </c>
      <c r="HT194" s="19">
        <f t="shared" ca="1" si="863"/>
        <v>14.267333194914322</v>
      </c>
      <c r="HU194" s="19">
        <f t="shared" ca="1" si="864"/>
        <v>2.5217276320985542</v>
      </c>
      <c r="HV194" s="19">
        <f t="shared" ca="1" si="865"/>
        <v>0</v>
      </c>
      <c r="HW194" s="19">
        <f t="shared" ca="1" si="866"/>
        <v>9.7792164181231198E-2</v>
      </c>
      <c r="HX194" s="19">
        <f t="shared" ca="1" si="867"/>
        <v>2.2568812568446166</v>
      </c>
      <c r="HY194" s="19">
        <f t="shared" ca="1" si="868"/>
        <v>6.4425043093094931</v>
      </c>
      <c r="HZ194" s="19">
        <f t="shared" ca="1" si="869"/>
        <v>10.787476857562766</v>
      </c>
      <c r="IA194" s="19">
        <f t="shared" ca="1" si="870"/>
        <v>0</v>
      </c>
      <c r="IB194" s="19">
        <f t="shared" ca="1" si="871"/>
        <v>5.2759170463011595E-2</v>
      </c>
      <c r="IC194" s="5"/>
      <c r="ID194" s="5"/>
      <c r="IE194" s="5"/>
      <c r="IF194" s="5">
        <f t="shared" ca="1" si="886"/>
        <v>243295</v>
      </c>
      <c r="IG194" s="5">
        <f t="shared" ca="1" si="886"/>
        <v>3.50922</v>
      </c>
      <c r="IH194" s="5">
        <f t="shared" ca="1" si="886"/>
        <v>102122</v>
      </c>
      <c r="II194" s="5">
        <f t="shared" ca="1" si="886"/>
        <v>18037.400000000001</v>
      </c>
      <c r="IJ194" s="5">
        <f t="shared" ca="1" si="886"/>
        <v>0</v>
      </c>
      <c r="IK194" s="5">
        <f t="shared" ca="1" si="886"/>
        <v>713.87400000000002</v>
      </c>
      <c r="IL194" s="5">
        <f t="shared" ca="1" si="886"/>
        <v>0</v>
      </c>
      <c r="IM194" s="5">
        <f t="shared" ca="1" si="886"/>
        <v>44379.1</v>
      </c>
      <c r="IN194" s="5">
        <f t="shared" ca="1" si="886"/>
        <v>77659.399999999994</v>
      </c>
      <c r="IO194" s="5">
        <f t="shared" ca="1" si="886"/>
        <v>0</v>
      </c>
      <c r="IP194" s="5">
        <f t="shared" ca="1" si="886"/>
        <v>379.815</v>
      </c>
      <c r="IQ194" s="5">
        <f t="shared" ca="1" si="886"/>
        <v>0</v>
      </c>
      <c r="IR194" s="5"/>
      <c r="IS194" s="5">
        <f t="shared" ca="1" si="887"/>
        <v>1157.3599999999999</v>
      </c>
      <c r="IT194" s="5">
        <f t="shared" ca="1" si="887"/>
        <v>603.00300000000004</v>
      </c>
      <c r="IU194" s="5">
        <f t="shared" ca="1" si="887"/>
        <v>0</v>
      </c>
      <c r="IV194" s="5">
        <f t="shared" ca="1" si="887"/>
        <v>0</v>
      </c>
      <c r="IW194" s="5">
        <f t="shared" ca="1" si="887"/>
        <v>0</v>
      </c>
      <c r="IX194" s="5">
        <f t="shared" ca="1" si="887"/>
        <v>0</v>
      </c>
      <c r="IY194" s="5">
        <f t="shared" ca="1" si="887"/>
        <v>554.36</v>
      </c>
      <c r="IZ194" s="5">
        <f t="shared" ca="1" si="887"/>
        <v>0</v>
      </c>
      <c r="JA194" s="5">
        <f t="shared" ca="1" si="887"/>
        <v>0</v>
      </c>
      <c r="JB194" s="5">
        <f t="shared" ca="1" si="887"/>
        <v>0</v>
      </c>
      <c r="JC194" s="5">
        <f t="shared" ca="1" si="887"/>
        <v>0</v>
      </c>
      <c r="JD194" s="5">
        <f t="shared" ca="1" si="887"/>
        <v>0</v>
      </c>
      <c r="JE194" s="5"/>
      <c r="JF194" s="5">
        <f t="shared" ca="1" si="893"/>
        <v>249.785</v>
      </c>
      <c r="JG194" s="5">
        <f t="shared" ca="1" si="893"/>
        <v>5.1601900000000001</v>
      </c>
      <c r="JH194" s="5">
        <f t="shared" ca="1" si="893"/>
        <v>159.47</v>
      </c>
      <c r="JI194" s="5">
        <f t="shared" ca="1" si="893"/>
        <v>22.988900000000001</v>
      </c>
      <c r="JJ194" s="5">
        <f t="shared" ca="1" si="893"/>
        <v>0</v>
      </c>
      <c r="JK194" s="5">
        <f t="shared" ca="1" si="893"/>
        <v>0.70871099999999998</v>
      </c>
      <c r="JL194" s="5">
        <f t="shared" ca="1" si="893"/>
        <v>4.0968600000000004</v>
      </c>
      <c r="JM194" s="5">
        <f t="shared" ca="1" si="893"/>
        <v>57.360500000000002</v>
      </c>
      <c r="JN194" s="5"/>
      <c r="JO194" s="19">
        <f t="shared" ca="1" si="834"/>
        <v>38.507295088974928</v>
      </c>
      <c r="JP194" s="19">
        <f t="shared" ca="1" si="835"/>
        <v>2.4554015355814212</v>
      </c>
      <c r="JQ194" s="19">
        <f t="shared" ca="1" si="836"/>
        <v>14.185516648957176</v>
      </c>
      <c r="JR194" s="19">
        <f t="shared" ca="1" si="837"/>
        <v>2.5055310119651022</v>
      </c>
      <c r="JS194" s="19">
        <f t="shared" ca="1" si="838"/>
        <v>0</v>
      </c>
      <c r="JT194" s="19">
        <f t="shared" ca="1" si="839"/>
        <v>9.9162487145352182E-2</v>
      </c>
      <c r="JU194" s="19">
        <f t="shared" ca="1" si="840"/>
        <v>2.2568812568446166</v>
      </c>
      <c r="JV194" s="19">
        <f t="shared" ca="1" si="841"/>
        <v>6.1645919773969897</v>
      </c>
      <c r="JW194" s="19">
        <f t="shared" ca="1" si="842"/>
        <v>10.787476857562766</v>
      </c>
      <c r="JX194" s="19">
        <f t="shared" ca="1" si="843"/>
        <v>0</v>
      </c>
      <c r="JY194" s="19">
        <f t="shared" ca="1" si="844"/>
        <v>5.2759170463011595E-2</v>
      </c>
    </row>
    <row r="195" spans="1:285" ht="15" customHeight="1" x14ac:dyDescent="0.25">
      <c r="A195" s="5">
        <f>IF('Old Results'!E175='New Results'!E175,'New Results'!E175,"0")</f>
        <v>24563.1</v>
      </c>
      <c r="B195" s="5">
        <f t="shared" si="750"/>
        <v>0</v>
      </c>
      <c r="C195" s="27">
        <f t="shared" si="748"/>
        <v>174</v>
      </c>
      <c r="D195" s="41" t="str">
        <f>'Old Results'!C175</f>
        <v>0519615-RetlMed-UEFConsumerStoGas</v>
      </c>
      <c r="E195" s="41" t="str">
        <f>'New Results'!C175</f>
        <v>0519615-RetlMed-UEFConsumerStoGas</v>
      </c>
      <c r="F195" s="5">
        <f t="shared" ca="1" si="751"/>
        <v>2412</v>
      </c>
      <c r="G195" s="5">
        <f t="shared" ca="1" si="752"/>
        <v>0</v>
      </c>
      <c r="H195" s="5">
        <f t="shared" ca="1" si="753"/>
        <v>315.69999999999709</v>
      </c>
      <c r="I195" s="5">
        <f t="shared" ca="1" si="754"/>
        <v>0</v>
      </c>
      <c r="J195" s="5">
        <f t="shared" ca="1" si="755"/>
        <v>0</v>
      </c>
      <c r="K195" s="5">
        <f t="shared" ca="1" si="756"/>
        <v>0</v>
      </c>
      <c r="L195" s="5">
        <f t="shared" ca="1" si="757"/>
        <v>0</v>
      </c>
      <c r="M195" s="5">
        <f t="shared" ca="1" si="758"/>
        <v>2095.8999999999942</v>
      </c>
      <c r="N195" s="5">
        <f t="shared" ca="1" si="759"/>
        <v>0</v>
      </c>
      <c r="O195" s="5">
        <f t="shared" ca="1" si="760"/>
        <v>0</v>
      </c>
      <c r="P195" s="5">
        <f t="shared" ca="1" si="761"/>
        <v>0</v>
      </c>
      <c r="Q195" s="5">
        <f t="shared" ca="1" si="761"/>
        <v>0</v>
      </c>
      <c r="R195" s="5">
        <f t="shared" ca="1" si="762"/>
        <v>-2.8150000000000546</v>
      </c>
      <c r="S195" s="5">
        <f t="shared" ca="1" si="763"/>
        <v>-2.8149999999999977</v>
      </c>
      <c r="T195" s="5">
        <f t="shared" ca="1" si="764"/>
        <v>0</v>
      </c>
      <c r="U195" s="5">
        <f t="shared" ca="1" si="765"/>
        <v>0</v>
      </c>
      <c r="V195" s="5">
        <f t="shared" ca="1" si="766"/>
        <v>0</v>
      </c>
      <c r="W195" s="5">
        <f t="shared" ca="1" si="767"/>
        <v>0</v>
      </c>
      <c r="X195" s="5">
        <f t="shared" ca="1" si="768"/>
        <v>0</v>
      </c>
      <c r="Y195" s="5">
        <f t="shared" ca="1" si="769"/>
        <v>0</v>
      </c>
      <c r="Z195" s="5">
        <f t="shared" ca="1" si="770"/>
        <v>0</v>
      </c>
      <c r="AA195" s="5">
        <f t="shared" ca="1" si="771"/>
        <v>0</v>
      </c>
      <c r="AB195" s="5">
        <f t="shared" ca="1" si="772"/>
        <v>0</v>
      </c>
      <c r="AC195" s="5">
        <f t="shared" ca="1" si="772"/>
        <v>0</v>
      </c>
      <c r="AD195" s="37">
        <f t="shared" ca="1" si="773"/>
        <v>3.1720000000000255</v>
      </c>
      <c r="AE195" s="37">
        <f t="shared" ca="1" si="774"/>
        <v>-2.3675000000000002E-2</v>
      </c>
      <c r="AF195" s="37">
        <f t="shared" ca="1" si="775"/>
        <v>0.48599999999999</v>
      </c>
      <c r="AG195" s="37">
        <f t="shared" ca="1" si="776"/>
        <v>0</v>
      </c>
      <c r="AH195" s="37">
        <f t="shared" ca="1" si="777"/>
        <v>0</v>
      </c>
      <c r="AI195" s="37">
        <f t="shared" ca="1" si="778"/>
        <v>0</v>
      </c>
      <c r="AJ195" s="37">
        <f t="shared" ca="1" si="779"/>
        <v>0</v>
      </c>
      <c r="AK195" s="37">
        <f t="shared" ca="1" si="780"/>
        <v>2.7087000000000003</v>
      </c>
      <c r="AL195" s="33">
        <f t="shared" ca="1" si="781"/>
        <v>42.899535156393128</v>
      </c>
      <c r="AM195" s="33">
        <f t="shared" ca="1" si="782"/>
        <v>42.575950429709607</v>
      </c>
      <c r="AN195" s="24">
        <f t="shared" ca="1" si="783"/>
        <v>7.6001762360593727E-3</v>
      </c>
      <c r="AO195" s="34">
        <f t="shared" ca="1" si="784"/>
        <v>295.8</v>
      </c>
      <c r="AP195" s="34">
        <f t="shared" ca="1" si="785"/>
        <v>292.62799999999999</v>
      </c>
      <c r="AQ195" s="45">
        <f t="shared" ca="1" si="786"/>
        <v>1.083970091720555E-2</v>
      </c>
      <c r="AR195" s="34">
        <f t="shared" ca="1" si="896"/>
        <v>-42.4</v>
      </c>
      <c r="AS195" s="34">
        <f t="shared" ca="1" si="897"/>
        <v>-42.8</v>
      </c>
      <c r="AT195" s="47">
        <f t="shared" ca="1" si="787"/>
        <v>-9.3457943925233326E-3</v>
      </c>
      <c r="AU195" s="5"/>
      <c r="AV195" s="5">
        <f t="shared" ca="1" si="845"/>
        <v>2696</v>
      </c>
      <c r="AW195" s="5">
        <f t="shared" ca="1" si="846"/>
        <v>-8.7079999999999824E-2</v>
      </c>
      <c r="AX195" s="5">
        <f t="shared" ca="1" si="847"/>
        <v>589</v>
      </c>
      <c r="AY195" s="5">
        <f t="shared" ca="1" si="848"/>
        <v>116.59999999999854</v>
      </c>
      <c r="AZ195" s="5">
        <f t="shared" ca="1" si="849"/>
        <v>0</v>
      </c>
      <c r="BA195" s="5">
        <f t="shared" ca="1" si="850"/>
        <v>-9.8650000000000091</v>
      </c>
      <c r="BB195" s="5">
        <f t="shared" ca="1" si="851"/>
        <v>0</v>
      </c>
      <c r="BC195" s="5">
        <f t="shared" ca="1" si="852"/>
        <v>2000.7000000000044</v>
      </c>
      <c r="BD195" s="5">
        <f t="shared" ca="1" si="853"/>
        <v>0</v>
      </c>
      <c r="BE195" s="5">
        <f t="shared" ca="1" si="854"/>
        <v>0</v>
      </c>
      <c r="BF195" s="5">
        <f t="shared" ca="1" si="855"/>
        <v>0</v>
      </c>
      <c r="BG195" s="5">
        <f t="shared" ca="1" si="856"/>
        <v>0</v>
      </c>
      <c r="BH195" s="5">
        <f t="shared" ca="1" si="788"/>
        <v>-14.519999999999982</v>
      </c>
      <c r="BI195" s="5">
        <f t="shared" ca="1" si="789"/>
        <v>-14.525000000000091</v>
      </c>
      <c r="BJ195" s="5">
        <f t="shared" ca="1" si="790"/>
        <v>0</v>
      </c>
      <c r="BK195" s="5">
        <f t="shared" ca="1" si="791"/>
        <v>0</v>
      </c>
      <c r="BL195" s="5">
        <f t="shared" ca="1" si="792"/>
        <v>0</v>
      </c>
      <c r="BM195" s="5">
        <f t="shared" ca="1" si="793"/>
        <v>0</v>
      </c>
      <c r="BN195" s="5">
        <f t="shared" ca="1" si="794"/>
        <v>0</v>
      </c>
      <c r="BO195" s="5">
        <f t="shared" ca="1" si="795"/>
        <v>0</v>
      </c>
      <c r="BP195" s="5">
        <f t="shared" ca="1" si="796"/>
        <v>0</v>
      </c>
      <c r="BQ195" s="5">
        <f t="shared" ca="1" si="797"/>
        <v>0</v>
      </c>
      <c r="BR195" s="5">
        <f t="shared" ca="1" si="798"/>
        <v>0</v>
      </c>
      <c r="BS195" s="5">
        <f t="shared" ca="1" si="798"/>
        <v>0</v>
      </c>
      <c r="BT195" s="37">
        <f t="shared" ca="1" si="799"/>
        <v>3.5919999999999845</v>
      </c>
      <c r="BU195" s="37">
        <f t="shared" ca="1" si="800"/>
        <v>-0.12401000000000018</v>
      </c>
      <c r="BV195" s="37">
        <f t="shared" ca="1" si="801"/>
        <v>0.97300000000001319</v>
      </c>
      <c r="BW195" s="37">
        <f t="shared" ca="1" si="802"/>
        <v>0.14219999999999899</v>
      </c>
      <c r="BX195" s="37">
        <f t="shared" ca="1" si="803"/>
        <v>0</v>
      </c>
      <c r="BY195" s="37">
        <f t="shared" ca="1" si="804"/>
        <v>-9.6650000000000347E-3</v>
      </c>
      <c r="BZ195" s="37">
        <f t="shared" ca="1" si="805"/>
        <v>0</v>
      </c>
      <c r="CA195" s="19">
        <f t="shared" ca="1" si="806"/>
        <v>2.6096999999999966</v>
      </c>
      <c r="CB195" s="33">
        <f t="shared" ca="1" si="857"/>
        <v>38.854635286262727</v>
      </c>
      <c r="CC195" s="33">
        <f t="shared" ca="1" si="858"/>
        <v>38.539253595840918</v>
      </c>
      <c r="CD195" s="24">
        <f t="shared" ca="1" si="807"/>
        <v>8.1833886491212253E-3</v>
      </c>
      <c r="CE195" s="34">
        <f t="shared" ca="1" si="808"/>
        <v>253.434</v>
      </c>
      <c r="CF195" s="34">
        <f t="shared" ca="1" si="809"/>
        <v>249.84200000000001</v>
      </c>
      <c r="CG195" s="45">
        <f t="shared" ca="1" si="810"/>
        <v>1.4377086318553263E-2</v>
      </c>
      <c r="CH195" s="5"/>
      <c r="CJ195" s="5">
        <f t="shared" ca="1" si="874"/>
        <v>53</v>
      </c>
      <c r="CK195" s="5">
        <f t="shared" ca="1" si="875"/>
        <v>49</v>
      </c>
      <c r="CL195" s="63">
        <f t="shared" ca="1" si="811"/>
        <v>7.547169811320753E-2</v>
      </c>
      <c r="CO195" s="5">
        <f t="shared" ref="CO195:CZ210" ca="1" si="898">OFFSET(INDIRECT($E$21),$C195,CO$19)</f>
        <v>287631</v>
      </c>
      <c r="CP195" s="5">
        <f t="shared" ca="1" si="898"/>
        <v>0</v>
      </c>
      <c r="CQ195" s="5">
        <f t="shared" ca="1" si="898"/>
        <v>88137.9</v>
      </c>
      <c r="CR195" s="5">
        <f t="shared" ca="1" si="898"/>
        <v>73369.899999999994</v>
      </c>
      <c r="CS195" s="5">
        <f t="shared" ca="1" si="898"/>
        <v>0</v>
      </c>
      <c r="CT195" s="5">
        <f t="shared" ca="1" si="898"/>
        <v>0</v>
      </c>
      <c r="CU195" s="5">
        <f t="shared" ca="1" si="898"/>
        <v>0</v>
      </c>
      <c r="CV195" s="5">
        <f t="shared" ca="1" si="898"/>
        <v>48282.7</v>
      </c>
      <c r="CW195" s="5">
        <f t="shared" ca="1" si="898"/>
        <v>77659.399999999994</v>
      </c>
      <c r="CX195" s="5">
        <f t="shared" ca="1" si="898"/>
        <v>0</v>
      </c>
      <c r="CY195" s="5">
        <f t="shared" ca="1" si="898"/>
        <v>180.87299999999999</v>
      </c>
      <c r="CZ195" s="5">
        <f t="shared" ca="1" si="898"/>
        <v>0</v>
      </c>
      <c r="DA195" s="5"/>
      <c r="DB195" s="5">
        <f t="shared" ref="DB195:DM210" ca="1" si="899">OFFSET(INDIRECT($E$21),$C195,DB$19)</f>
        <v>723.48599999999999</v>
      </c>
      <c r="DC195" s="5">
        <f t="shared" ca="1" si="899"/>
        <v>118.16200000000001</v>
      </c>
      <c r="DD195" s="5">
        <f t="shared" ca="1" si="899"/>
        <v>0</v>
      </c>
      <c r="DE195" s="5">
        <f t="shared" ca="1" si="899"/>
        <v>0</v>
      </c>
      <c r="DF195" s="5">
        <f t="shared" ca="1" si="899"/>
        <v>0</v>
      </c>
      <c r="DG195" s="5">
        <f t="shared" ca="1" si="899"/>
        <v>0</v>
      </c>
      <c r="DH195" s="5">
        <f t="shared" ca="1" si="899"/>
        <v>605.32399999999996</v>
      </c>
      <c r="DI195" s="5">
        <f t="shared" ca="1" si="899"/>
        <v>0</v>
      </c>
      <c r="DJ195" s="5">
        <f t="shared" ca="1" si="899"/>
        <v>0</v>
      </c>
      <c r="DK195" s="5">
        <f t="shared" ca="1" si="899"/>
        <v>0</v>
      </c>
      <c r="DL195" s="5">
        <f t="shared" ca="1" si="899"/>
        <v>0</v>
      </c>
      <c r="DM195" s="5">
        <f t="shared" ca="1" si="899"/>
        <v>0</v>
      </c>
      <c r="DN195" s="5"/>
      <c r="DO195" s="5">
        <f t="shared" ca="1" si="894"/>
        <v>295.8</v>
      </c>
      <c r="DP195" s="5">
        <f t="shared" ca="1" si="894"/>
        <v>0.99422500000000003</v>
      </c>
      <c r="DQ195" s="5">
        <f t="shared" ca="1" si="894"/>
        <v>140.125</v>
      </c>
      <c r="DR195" s="5">
        <f t="shared" ca="1" si="894"/>
        <v>88.259399999999999</v>
      </c>
      <c r="DS195" s="5">
        <f t="shared" ca="1" si="894"/>
        <v>0</v>
      </c>
      <c r="DT195" s="5">
        <f t="shared" ca="1" si="894"/>
        <v>0</v>
      </c>
      <c r="DU195" s="5">
        <f t="shared" ca="1" si="894"/>
        <v>4.4691400000000003</v>
      </c>
      <c r="DV195" s="5">
        <f t="shared" ca="1" si="894"/>
        <v>61.951500000000003</v>
      </c>
      <c r="DW195" s="5"/>
      <c r="DX195" s="19">
        <f t="shared" ca="1" si="812"/>
        <v>42.899535156393128</v>
      </c>
      <c r="DY195" s="19">
        <f t="shared" ca="1" si="813"/>
        <v>0.48105491570689374</v>
      </c>
      <c r="DZ195" s="19">
        <f t="shared" ca="1" si="814"/>
        <v>12.243019602574591</v>
      </c>
      <c r="EA195" s="19">
        <f t="shared" ca="1" si="815"/>
        <v>10.191632929068399</v>
      </c>
      <c r="EB195" s="19">
        <f t="shared" ca="1" si="816"/>
        <v>0</v>
      </c>
      <c r="EC195" s="19">
        <f t="shared" ca="1" si="817"/>
        <v>0</v>
      </c>
      <c r="ED195" s="19">
        <f t="shared" ca="1" si="818"/>
        <v>2.4643632114838923</v>
      </c>
      <c r="EE195" s="19">
        <f t="shared" ca="1" si="819"/>
        <v>6.7068314829968525</v>
      </c>
      <c r="EF195" s="19">
        <f t="shared" ca="1" si="820"/>
        <v>10.787476857562766</v>
      </c>
      <c r="EG195" s="19">
        <f t="shared" ca="1" si="821"/>
        <v>0</v>
      </c>
      <c r="EH195" s="19">
        <f t="shared" ca="1" si="822"/>
        <v>2.5124624986259878E-2</v>
      </c>
      <c r="EI195" s="5"/>
      <c r="EJ195" s="5"/>
      <c r="EK195" s="5"/>
      <c r="EL195" s="5">
        <f t="shared" ref="EL195:EW210" ca="1" si="900">OFFSET(INDIRECT($D$21),$C195,EL$19)</f>
        <v>285219</v>
      </c>
      <c r="EM195" s="5">
        <f t="shared" ca="1" si="900"/>
        <v>0</v>
      </c>
      <c r="EN195" s="5">
        <f t="shared" ca="1" si="900"/>
        <v>87822.2</v>
      </c>
      <c r="EO195" s="5">
        <f t="shared" ca="1" si="900"/>
        <v>73369.899999999994</v>
      </c>
      <c r="EP195" s="5">
        <f t="shared" ca="1" si="900"/>
        <v>0</v>
      </c>
      <c r="EQ195" s="5">
        <f t="shared" ca="1" si="900"/>
        <v>0</v>
      </c>
      <c r="ER195" s="5">
        <f t="shared" ca="1" si="900"/>
        <v>0</v>
      </c>
      <c r="ES195" s="5">
        <f t="shared" ca="1" si="900"/>
        <v>46186.8</v>
      </c>
      <c r="ET195" s="5">
        <f t="shared" ca="1" si="900"/>
        <v>77659.399999999994</v>
      </c>
      <c r="EU195" s="5">
        <f t="shared" ca="1" si="900"/>
        <v>0</v>
      </c>
      <c r="EV195" s="5">
        <f t="shared" ca="1" si="900"/>
        <v>180.87299999999999</v>
      </c>
      <c r="EW195" s="5">
        <f t="shared" ca="1" si="900"/>
        <v>0</v>
      </c>
      <c r="EX195" s="5"/>
      <c r="EY195" s="5">
        <f t="shared" ref="EY195:FJ210" ca="1" si="901">OFFSET(INDIRECT($D$21),$C195,EY$19)</f>
        <v>726.30100000000004</v>
      </c>
      <c r="EZ195" s="5">
        <f t="shared" ca="1" si="901"/>
        <v>120.977</v>
      </c>
      <c r="FA195" s="5">
        <f t="shared" ca="1" si="901"/>
        <v>0</v>
      </c>
      <c r="FB195" s="5">
        <f t="shared" ca="1" si="901"/>
        <v>0</v>
      </c>
      <c r="FC195" s="5">
        <f t="shared" ca="1" si="901"/>
        <v>0</v>
      </c>
      <c r="FD195" s="5">
        <f t="shared" ca="1" si="901"/>
        <v>0</v>
      </c>
      <c r="FE195" s="5">
        <f t="shared" ca="1" si="901"/>
        <v>605.32399999999996</v>
      </c>
      <c r="FF195" s="5">
        <f t="shared" ca="1" si="901"/>
        <v>0</v>
      </c>
      <c r="FG195" s="5">
        <f t="shared" ca="1" si="901"/>
        <v>0</v>
      </c>
      <c r="FH195" s="5">
        <f t="shared" ca="1" si="901"/>
        <v>0</v>
      </c>
      <c r="FI195" s="5">
        <f t="shared" ca="1" si="901"/>
        <v>0</v>
      </c>
      <c r="FJ195" s="5">
        <f t="shared" ca="1" si="901"/>
        <v>0</v>
      </c>
      <c r="FK195" s="5"/>
      <c r="FL195" s="5">
        <f t="shared" ref="FL195:FS210" ca="1" si="902">OFFSET(INDIRECT($D$21),$C195,FL$19)</f>
        <v>292.62799999999999</v>
      </c>
      <c r="FM195" s="5">
        <f t="shared" ca="1" si="902"/>
        <v>1.0179</v>
      </c>
      <c r="FN195" s="5">
        <f t="shared" ca="1" si="902"/>
        <v>139.63900000000001</v>
      </c>
      <c r="FO195" s="5">
        <f t="shared" ca="1" si="902"/>
        <v>88.259399999999999</v>
      </c>
      <c r="FP195" s="5">
        <f t="shared" ca="1" si="902"/>
        <v>0</v>
      </c>
      <c r="FQ195" s="5">
        <f t="shared" ca="1" si="902"/>
        <v>0</v>
      </c>
      <c r="FR195" s="5">
        <f t="shared" ca="1" si="902"/>
        <v>4.4691400000000003</v>
      </c>
      <c r="FS195" s="5">
        <f t="shared" ca="1" si="902"/>
        <v>59.242800000000003</v>
      </c>
      <c r="FT195" s="5"/>
      <c r="FU195" s="19">
        <f t="shared" ca="1" si="823"/>
        <v>42.575950429709607</v>
      </c>
      <c r="FV195" s="19">
        <f t="shared" ca="1" si="824"/>
        <v>0.49251519555756407</v>
      </c>
      <c r="FW195" s="19">
        <f t="shared" ca="1" si="825"/>
        <v>12.199166489571756</v>
      </c>
      <c r="FX195" s="19">
        <f t="shared" ca="1" si="826"/>
        <v>10.191632929068399</v>
      </c>
      <c r="FY195" s="19">
        <f t="shared" ca="1" si="827"/>
        <v>0</v>
      </c>
      <c r="FZ195" s="19">
        <f t="shared" ca="1" si="828"/>
        <v>0</v>
      </c>
      <c r="GA195" s="19">
        <f t="shared" ca="1" si="829"/>
        <v>2.4643632114838923</v>
      </c>
      <c r="GB195" s="19">
        <f t="shared" ca="1" si="830"/>
        <v>6.4156951524848251</v>
      </c>
      <c r="GC195" s="19">
        <f t="shared" ca="1" si="831"/>
        <v>10.787476857562766</v>
      </c>
      <c r="GD195" s="19">
        <f t="shared" ca="1" si="832"/>
        <v>0</v>
      </c>
      <c r="GE195" s="19">
        <f t="shared" ca="1" si="833"/>
        <v>2.5124624986259878E-2</v>
      </c>
      <c r="GF195" s="5"/>
      <c r="GG195" s="5"/>
      <c r="GH195" s="5"/>
      <c r="GI195" s="5">
        <f t="shared" ref="GI195:GT210" ca="1" si="903">OFFSET(INDIRECT($E$21),$C195,GI$19)</f>
        <v>245991</v>
      </c>
      <c r="GJ195" s="5">
        <f t="shared" ca="1" si="903"/>
        <v>3.4221400000000002</v>
      </c>
      <c r="GK195" s="5">
        <f t="shared" ca="1" si="903"/>
        <v>102711</v>
      </c>
      <c r="GL195" s="5">
        <f t="shared" ca="1" si="903"/>
        <v>18154</v>
      </c>
      <c r="GM195" s="5">
        <f t="shared" ca="1" si="903"/>
        <v>0</v>
      </c>
      <c r="GN195" s="5">
        <f t="shared" ca="1" si="903"/>
        <v>704.00900000000001</v>
      </c>
      <c r="GO195" s="5">
        <f t="shared" ca="1" si="903"/>
        <v>0</v>
      </c>
      <c r="GP195" s="5">
        <f t="shared" ca="1" si="903"/>
        <v>46379.8</v>
      </c>
      <c r="GQ195" s="5">
        <f t="shared" ca="1" si="903"/>
        <v>77659.399999999994</v>
      </c>
      <c r="GR195" s="5">
        <f t="shared" ca="1" si="903"/>
        <v>0</v>
      </c>
      <c r="GS195" s="5">
        <f t="shared" ca="1" si="903"/>
        <v>379.815</v>
      </c>
      <c r="GT195" s="5">
        <f t="shared" ca="1" si="903"/>
        <v>0</v>
      </c>
      <c r="GU195" s="5"/>
      <c r="GV195" s="5">
        <f t="shared" ref="GV195:HG210" ca="1" si="904">OFFSET(INDIRECT($E$21),$C195,GV$19)</f>
        <v>1150.69</v>
      </c>
      <c r="GW195" s="5">
        <f t="shared" ca="1" si="904"/>
        <v>588.47799999999995</v>
      </c>
      <c r="GX195" s="5">
        <f t="shared" ca="1" si="904"/>
        <v>0</v>
      </c>
      <c r="GY195" s="5">
        <f t="shared" ca="1" si="904"/>
        <v>0</v>
      </c>
      <c r="GZ195" s="5">
        <f t="shared" ca="1" si="904"/>
        <v>0</v>
      </c>
      <c r="HA195" s="5">
        <f t="shared" ca="1" si="904"/>
        <v>0</v>
      </c>
      <c r="HB195" s="5">
        <f t="shared" ca="1" si="904"/>
        <v>562.21100000000001</v>
      </c>
      <c r="HC195" s="5">
        <f t="shared" ca="1" si="904"/>
        <v>0</v>
      </c>
      <c r="HD195" s="5">
        <f t="shared" ca="1" si="904"/>
        <v>0</v>
      </c>
      <c r="HE195" s="5">
        <f t="shared" ca="1" si="904"/>
        <v>0</v>
      </c>
      <c r="HF195" s="5">
        <f t="shared" ca="1" si="904"/>
        <v>0</v>
      </c>
      <c r="HG195" s="5">
        <f t="shared" ca="1" si="904"/>
        <v>0</v>
      </c>
      <c r="HH195" s="5"/>
      <c r="HI195" s="5">
        <f t="shared" ca="1" si="895"/>
        <v>253.434</v>
      </c>
      <c r="HJ195" s="5">
        <f t="shared" ca="1" si="895"/>
        <v>5.0361799999999999</v>
      </c>
      <c r="HK195" s="5">
        <f t="shared" ca="1" si="895"/>
        <v>160.44300000000001</v>
      </c>
      <c r="HL195" s="5">
        <f t="shared" ca="1" si="895"/>
        <v>23.1311</v>
      </c>
      <c r="HM195" s="5">
        <f t="shared" ca="1" si="895"/>
        <v>0</v>
      </c>
      <c r="HN195" s="5">
        <f t="shared" ca="1" si="895"/>
        <v>0.69904599999999995</v>
      </c>
      <c r="HO195" s="5">
        <f t="shared" ca="1" si="895"/>
        <v>4.15449</v>
      </c>
      <c r="HP195" s="5">
        <f t="shared" ca="1" si="895"/>
        <v>59.970199999999998</v>
      </c>
      <c r="HQ195" s="5"/>
      <c r="HR195" s="19">
        <f t="shared" ca="1" si="861"/>
        <v>38.854635286262727</v>
      </c>
      <c r="HS195" s="19">
        <f t="shared" ca="1" si="862"/>
        <v>2.3962560239416035</v>
      </c>
      <c r="HT195" s="19">
        <f t="shared" ca="1" si="863"/>
        <v>14.267333194914322</v>
      </c>
      <c r="HU195" s="19">
        <f t="shared" ca="1" si="864"/>
        <v>2.5217276320985542</v>
      </c>
      <c r="HV195" s="19">
        <f t="shared" ca="1" si="865"/>
        <v>0</v>
      </c>
      <c r="HW195" s="19">
        <f t="shared" ca="1" si="866"/>
        <v>9.7792164181231198E-2</v>
      </c>
      <c r="HX195" s="19">
        <f t="shared" ca="1" si="867"/>
        <v>2.2888438348579783</v>
      </c>
      <c r="HY195" s="19">
        <f t="shared" ca="1" si="868"/>
        <v>6.4425043093094931</v>
      </c>
      <c r="HZ195" s="19">
        <f t="shared" ca="1" si="869"/>
        <v>10.787476857562766</v>
      </c>
      <c r="IA195" s="19">
        <f t="shared" ca="1" si="870"/>
        <v>0</v>
      </c>
      <c r="IB195" s="19">
        <f t="shared" ca="1" si="871"/>
        <v>5.2759170463011595E-2</v>
      </c>
      <c r="IC195" s="5"/>
      <c r="ID195" s="5"/>
      <c r="IE195" s="5"/>
      <c r="IF195" s="5">
        <f t="shared" ref="IF195:IQ210" ca="1" si="905">OFFSET(INDIRECT($D$21),$C195,IF$19)</f>
        <v>243295</v>
      </c>
      <c r="IG195" s="5">
        <f t="shared" ca="1" si="905"/>
        <v>3.50922</v>
      </c>
      <c r="IH195" s="5">
        <f t="shared" ca="1" si="905"/>
        <v>102122</v>
      </c>
      <c r="II195" s="5">
        <f t="shared" ca="1" si="905"/>
        <v>18037.400000000001</v>
      </c>
      <c r="IJ195" s="5">
        <f t="shared" ca="1" si="905"/>
        <v>0</v>
      </c>
      <c r="IK195" s="5">
        <f t="shared" ca="1" si="905"/>
        <v>713.87400000000002</v>
      </c>
      <c r="IL195" s="5">
        <f t="shared" ca="1" si="905"/>
        <v>0</v>
      </c>
      <c r="IM195" s="5">
        <f t="shared" ca="1" si="905"/>
        <v>44379.1</v>
      </c>
      <c r="IN195" s="5">
        <f t="shared" ca="1" si="905"/>
        <v>77659.399999999994</v>
      </c>
      <c r="IO195" s="5">
        <f t="shared" ca="1" si="905"/>
        <v>0</v>
      </c>
      <c r="IP195" s="5">
        <f t="shared" ca="1" si="905"/>
        <v>379.815</v>
      </c>
      <c r="IQ195" s="5">
        <f t="shared" ca="1" si="905"/>
        <v>0</v>
      </c>
      <c r="IR195" s="5"/>
      <c r="IS195" s="5">
        <f t="shared" ref="IS195:JD210" ca="1" si="906">OFFSET(INDIRECT($D$21),$C195,IS$19)</f>
        <v>1165.21</v>
      </c>
      <c r="IT195" s="5">
        <f t="shared" ca="1" si="906"/>
        <v>603.00300000000004</v>
      </c>
      <c r="IU195" s="5">
        <f t="shared" ca="1" si="906"/>
        <v>0</v>
      </c>
      <c r="IV195" s="5">
        <f t="shared" ca="1" si="906"/>
        <v>0</v>
      </c>
      <c r="IW195" s="5">
        <f t="shared" ca="1" si="906"/>
        <v>0</v>
      </c>
      <c r="IX195" s="5">
        <f t="shared" ca="1" si="906"/>
        <v>0</v>
      </c>
      <c r="IY195" s="5">
        <f t="shared" ca="1" si="906"/>
        <v>562.21100000000001</v>
      </c>
      <c r="IZ195" s="5">
        <f t="shared" ca="1" si="906"/>
        <v>0</v>
      </c>
      <c r="JA195" s="5">
        <f t="shared" ca="1" si="906"/>
        <v>0</v>
      </c>
      <c r="JB195" s="5">
        <f t="shared" ca="1" si="906"/>
        <v>0</v>
      </c>
      <c r="JC195" s="5">
        <f t="shared" ca="1" si="906"/>
        <v>0</v>
      </c>
      <c r="JD195" s="5">
        <f t="shared" ca="1" si="906"/>
        <v>0</v>
      </c>
      <c r="JE195" s="5"/>
      <c r="JF195" s="5">
        <f t="shared" ref="JF195:JM210" ca="1" si="907">OFFSET(INDIRECT($D$21),$C195,JF$19)</f>
        <v>249.84200000000001</v>
      </c>
      <c r="JG195" s="5">
        <f t="shared" ca="1" si="907"/>
        <v>5.1601900000000001</v>
      </c>
      <c r="JH195" s="5">
        <f t="shared" ca="1" si="907"/>
        <v>159.47</v>
      </c>
      <c r="JI195" s="5">
        <f t="shared" ca="1" si="907"/>
        <v>22.988900000000001</v>
      </c>
      <c r="JJ195" s="5">
        <f t="shared" ca="1" si="907"/>
        <v>0</v>
      </c>
      <c r="JK195" s="5">
        <f t="shared" ca="1" si="907"/>
        <v>0.70871099999999998</v>
      </c>
      <c r="JL195" s="5">
        <f t="shared" ca="1" si="907"/>
        <v>4.15449</v>
      </c>
      <c r="JM195" s="5">
        <f t="shared" ca="1" si="907"/>
        <v>57.360500000000002</v>
      </c>
      <c r="JN195" s="5"/>
      <c r="JO195" s="19">
        <f t="shared" ca="1" si="834"/>
        <v>38.539253595840918</v>
      </c>
      <c r="JP195" s="19">
        <f t="shared" ca="1" si="835"/>
        <v>2.4554015355814212</v>
      </c>
      <c r="JQ195" s="19">
        <f t="shared" ca="1" si="836"/>
        <v>14.185516648957176</v>
      </c>
      <c r="JR195" s="19">
        <f t="shared" ca="1" si="837"/>
        <v>2.5055310119651022</v>
      </c>
      <c r="JS195" s="19">
        <f t="shared" ca="1" si="838"/>
        <v>0</v>
      </c>
      <c r="JT195" s="19">
        <f t="shared" ca="1" si="839"/>
        <v>9.9162487145352182E-2</v>
      </c>
      <c r="JU195" s="19">
        <f t="shared" ca="1" si="840"/>
        <v>2.2888438348579783</v>
      </c>
      <c r="JV195" s="19">
        <f t="shared" ca="1" si="841"/>
        <v>6.1645919773969897</v>
      </c>
      <c r="JW195" s="19">
        <f t="shared" ca="1" si="842"/>
        <v>10.787476857562766</v>
      </c>
      <c r="JX195" s="19">
        <f t="shared" ca="1" si="843"/>
        <v>0</v>
      </c>
      <c r="JY195" s="19">
        <f t="shared" ca="1" si="844"/>
        <v>5.2759170463011595E-2</v>
      </c>
    </row>
    <row r="196" spans="1:285" ht="15" customHeight="1" x14ac:dyDescent="0.25">
      <c r="A196" s="5">
        <f>IF('Old Results'!E176='New Results'!E176,'New Results'!E176,"0")</f>
        <v>24563.1</v>
      </c>
      <c r="B196" s="5">
        <f t="shared" si="750"/>
        <v>0</v>
      </c>
      <c r="C196" s="27">
        <f t="shared" si="748"/>
        <v>175</v>
      </c>
      <c r="D196" s="41" t="str">
        <f>'Old Results'!C176</f>
        <v>0519715-RetlMed-UEFConsumerInstGas</v>
      </c>
      <c r="E196" s="41" t="str">
        <f>'New Results'!C176</f>
        <v>0519715-RetlMed-UEFConsumerInstGas</v>
      </c>
      <c r="F196" s="5">
        <f t="shared" ca="1" si="751"/>
        <v>2412</v>
      </c>
      <c r="G196" s="5">
        <f t="shared" ca="1" si="752"/>
        <v>0</v>
      </c>
      <c r="H196" s="5">
        <f t="shared" ca="1" si="753"/>
        <v>315.69999999999709</v>
      </c>
      <c r="I196" s="5">
        <f t="shared" ca="1" si="754"/>
        <v>0</v>
      </c>
      <c r="J196" s="5">
        <f t="shared" ca="1" si="755"/>
        <v>0</v>
      </c>
      <c r="K196" s="5">
        <f t="shared" ca="1" si="756"/>
        <v>0</v>
      </c>
      <c r="L196" s="5">
        <f t="shared" ca="1" si="757"/>
        <v>0</v>
      </c>
      <c r="M196" s="5">
        <f t="shared" ca="1" si="758"/>
        <v>2095.8999999999942</v>
      </c>
      <c r="N196" s="5">
        <f t="shared" ca="1" si="759"/>
        <v>0</v>
      </c>
      <c r="O196" s="5">
        <f t="shared" ca="1" si="760"/>
        <v>0</v>
      </c>
      <c r="P196" s="5">
        <f t="shared" ca="1" si="761"/>
        <v>0</v>
      </c>
      <c r="Q196" s="5">
        <f t="shared" ca="1" si="761"/>
        <v>0</v>
      </c>
      <c r="R196" s="5">
        <f t="shared" ca="1" si="762"/>
        <v>-2.8150000000000546</v>
      </c>
      <c r="S196" s="5">
        <f t="shared" ca="1" si="763"/>
        <v>-2.8149999999999977</v>
      </c>
      <c r="T196" s="5">
        <f t="shared" ca="1" si="764"/>
        <v>0</v>
      </c>
      <c r="U196" s="5">
        <f t="shared" ca="1" si="765"/>
        <v>0</v>
      </c>
      <c r="V196" s="5">
        <f t="shared" ca="1" si="766"/>
        <v>0</v>
      </c>
      <c r="W196" s="5">
        <f t="shared" ca="1" si="767"/>
        <v>0</v>
      </c>
      <c r="X196" s="5">
        <f t="shared" ca="1" si="768"/>
        <v>0</v>
      </c>
      <c r="Y196" s="5">
        <f t="shared" ca="1" si="769"/>
        <v>0</v>
      </c>
      <c r="Z196" s="5">
        <f t="shared" ca="1" si="770"/>
        <v>0</v>
      </c>
      <c r="AA196" s="5">
        <f t="shared" ca="1" si="771"/>
        <v>0</v>
      </c>
      <c r="AB196" s="5">
        <f t="shared" ca="1" si="772"/>
        <v>0</v>
      </c>
      <c r="AC196" s="5">
        <f t="shared" ca="1" si="772"/>
        <v>0</v>
      </c>
      <c r="AD196" s="37">
        <f t="shared" ca="1" si="773"/>
        <v>3.1719999999999686</v>
      </c>
      <c r="AE196" s="37">
        <f t="shared" ca="1" si="774"/>
        <v>-2.3675000000000002E-2</v>
      </c>
      <c r="AF196" s="37">
        <f t="shared" ca="1" si="775"/>
        <v>0.48599999999999</v>
      </c>
      <c r="AG196" s="37">
        <f t="shared" ca="1" si="776"/>
        <v>0</v>
      </c>
      <c r="AH196" s="37">
        <f t="shared" ca="1" si="777"/>
        <v>0</v>
      </c>
      <c r="AI196" s="37">
        <f t="shared" ca="1" si="778"/>
        <v>0</v>
      </c>
      <c r="AJ196" s="37">
        <f t="shared" ca="1" si="779"/>
        <v>0</v>
      </c>
      <c r="AK196" s="37">
        <f t="shared" ca="1" si="780"/>
        <v>2.7087000000000003</v>
      </c>
      <c r="AL196" s="33">
        <f t="shared" ca="1" si="781"/>
        <v>42.271308263207821</v>
      </c>
      <c r="AM196" s="33">
        <f t="shared" ca="1" si="782"/>
        <v>41.9477235365243</v>
      </c>
      <c r="AN196" s="24">
        <f t="shared" ca="1" si="783"/>
        <v>7.7139996977850858E-3</v>
      </c>
      <c r="AO196" s="34">
        <f t="shared" ca="1" si="784"/>
        <v>294.66699999999997</v>
      </c>
      <c r="AP196" s="34">
        <f t="shared" ca="1" si="785"/>
        <v>291.495</v>
      </c>
      <c r="AQ196" s="45">
        <f t="shared" ca="1" si="786"/>
        <v>1.0881833307603795E-2</v>
      </c>
      <c r="AR196" s="34">
        <f t="shared" ca="1" si="896"/>
        <v>-40.799999999999997</v>
      </c>
      <c r="AS196" s="34">
        <f t="shared" ca="1" si="897"/>
        <v>-41.2</v>
      </c>
      <c r="AT196" s="47">
        <f t="shared" ca="1" si="787"/>
        <v>-9.7087378640778078E-3</v>
      </c>
      <c r="AU196" s="5"/>
      <c r="AV196" s="5">
        <f t="shared" ca="1" si="845"/>
        <v>2696</v>
      </c>
      <c r="AW196" s="5">
        <f t="shared" ca="1" si="846"/>
        <v>-8.7079999999999824E-2</v>
      </c>
      <c r="AX196" s="5">
        <f t="shared" ca="1" si="847"/>
        <v>589</v>
      </c>
      <c r="AY196" s="5">
        <f t="shared" ca="1" si="848"/>
        <v>116.59999999999854</v>
      </c>
      <c r="AZ196" s="5">
        <f t="shared" ca="1" si="849"/>
        <v>0</v>
      </c>
      <c r="BA196" s="5">
        <f t="shared" ca="1" si="850"/>
        <v>-9.8650000000000091</v>
      </c>
      <c r="BB196" s="5">
        <f t="shared" ca="1" si="851"/>
        <v>0</v>
      </c>
      <c r="BC196" s="5">
        <f t="shared" ca="1" si="852"/>
        <v>2000.7000000000044</v>
      </c>
      <c r="BD196" s="5">
        <f t="shared" ca="1" si="853"/>
        <v>0</v>
      </c>
      <c r="BE196" s="5">
        <f t="shared" ca="1" si="854"/>
        <v>0</v>
      </c>
      <c r="BF196" s="5">
        <f t="shared" ca="1" si="855"/>
        <v>0</v>
      </c>
      <c r="BG196" s="5">
        <f t="shared" ca="1" si="856"/>
        <v>0</v>
      </c>
      <c r="BH196" s="5">
        <f t="shared" ca="1" si="788"/>
        <v>-14.529999999999973</v>
      </c>
      <c r="BI196" s="5">
        <f t="shared" ca="1" si="789"/>
        <v>-14.525000000000091</v>
      </c>
      <c r="BJ196" s="5">
        <f t="shared" ca="1" si="790"/>
        <v>0</v>
      </c>
      <c r="BK196" s="5">
        <f t="shared" ca="1" si="791"/>
        <v>0</v>
      </c>
      <c r="BL196" s="5">
        <f t="shared" ca="1" si="792"/>
        <v>0</v>
      </c>
      <c r="BM196" s="5">
        <f t="shared" ca="1" si="793"/>
        <v>0</v>
      </c>
      <c r="BN196" s="5">
        <f t="shared" ca="1" si="794"/>
        <v>0</v>
      </c>
      <c r="BO196" s="5">
        <f t="shared" ca="1" si="795"/>
        <v>0</v>
      </c>
      <c r="BP196" s="5">
        <f t="shared" ca="1" si="796"/>
        <v>0</v>
      </c>
      <c r="BQ196" s="5">
        <f t="shared" ca="1" si="797"/>
        <v>0</v>
      </c>
      <c r="BR196" s="5">
        <f t="shared" ca="1" si="798"/>
        <v>0</v>
      </c>
      <c r="BS196" s="5">
        <f t="shared" ca="1" si="798"/>
        <v>0</v>
      </c>
      <c r="BT196" s="37">
        <f t="shared" ca="1" si="799"/>
        <v>3.592000000000013</v>
      </c>
      <c r="BU196" s="37">
        <f t="shared" ca="1" si="800"/>
        <v>-0.12401000000000018</v>
      </c>
      <c r="BV196" s="37">
        <f t="shared" ca="1" si="801"/>
        <v>0.97300000000001319</v>
      </c>
      <c r="BW196" s="37">
        <f t="shared" ca="1" si="802"/>
        <v>0.14219999999999899</v>
      </c>
      <c r="BX196" s="37">
        <f t="shared" ca="1" si="803"/>
        <v>0</v>
      </c>
      <c r="BY196" s="37">
        <f t="shared" ca="1" si="804"/>
        <v>-9.6650000000000347E-3</v>
      </c>
      <c r="BZ196" s="37">
        <f t="shared" ca="1" si="805"/>
        <v>0</v>
      </c>
      <c r="CA196" s="19">
        <f t="shared" ca="1" si="806"/>
        <v>2.6096999999999966</v>
      </c>
      <c r="CB196" s="33">
        <f t="shared" ca="1" si="857"/>
        <v>39.100410453077991</v>
      </c>
      <c r="CC196" s="33">
        <f t="shared" ca="1" si="858"/>
        <v>38.785069474129898</v>
      </c>
      <c r="CD196" s="24">
        <f t="shared" ca="1" si="807"/>
        <v>8.1304734843501928E-3</v>
      </c>
      <c r="CE196" s="34">
        <f t="shared" ca="1" si="808"/>
        <v>253.87700000000001</v>
      </c>
      <c r="CF196" s="34">
        <f t="shared" ca="1" si="809"/>
        <v>250.285</v>
      </c>
      <c r="CG196" s="45">
        <f t="shared" ca="1" si="810"/>
        <v>1.4351639131390268E-2</v>
      </c>
      <c r="CH196" s="5"/>
      <c r="CJ196" s="5">
        <f t="shared" ca="1" si="874"/>
        <v>53</v>
      </c>
      <c r="CK196" s="5">
        <f t="shared" ca="1" si="875"/>
        <v>49</v>
      </c>
      <c r="CL196" s="63">
        <f t="shared" ca="1" si="811"/>
        <v>7.547169811320753E-2</v>
      </c>
      <c r="CO196" s="5">
        <f t="shared" ca="1" si="898"/>
        <v>287631</v>
      </c>
      <c r="CP196" s="5">
        <f t="shared" ca="1" si="898"/>
        <v>0</v>
      </c>
      <c r="CQ196" s="5">
        <f t="shared" ca="1" si="898"/>
        <v>88137.9</v>
      </c>
      <c r="CR196" s="5">
        <f t="shared" ca="1" si="898"/>
        <v>73369.899999999994</v>
      </c>
      <c r="CS196" s="5">
        <f t="shared" ca="1" si="898"/>
        <v>0</v>
      </c>
      <c r="CT196" s="5">
        <f t="shared" ca="1" si="898"/>
        <v>0</v>
      </c>
      <c r="CU196" s="5">
        <f t="shared" ca="1" si="898"/>
        <v>0</v>
      </c>
      <c r="CV196" s="5">
        <f t="shared" ca="1" si="898"/>
        <v>48282.7</v>
      </c>
      <c r="CW196" s="5">
        <f t="shared" ca="1" si="898"/>
        <v>77659.399999999994</v>
      </c>
      <c r="CX196" s="5">
        <f t="shared" ca="1" si="898"/>
        <v>0</v>
      </c>
      <c r="CY196" s="5">
        <f t="shared" ca="1" si="898"/>
        <v>180.87299999999999</v>
      </c>
      <c r="CZ196" s="5">
        <f t="shared" ca="1" si="898"/>
        <v>0</v>
      </c>
      <c r="DA196" s="5"/>
      <c r="DB196" s="5">
        <f t="shared" ca="1" si="899"/>
        <v>569.17399999999998</v>
      </c>
      <c r="DC196" s="5">
        <f t="shared" ca="1" si="899"/>
        <v>118.16200000000001</v>
      </c>
      <c r="DD196" s="5">
        <f t="shared" ca="1" si="899"/>
        <v>0</v>
      </c>
      <c r="DE196" s="5">
        <f t="shared" ca="1" si="899"/>
        <v>0</v>
      </c>
      <c r="DF196" s="5">
        <f t="shared" ca="1" si="899"/>
        <v>0</v>
      </c>
      <c r="DG196" s="5">
        <f t="shared" ca="1" si="899"/>
        <v>0</v>
      </c>
      <c r="DH196" s="5">
        <f t="shared" ca="1" si="899"/>
        <v>451.012</v>
      </c>
      <c r="DI196" s="5">
        <f t="shared" ca="1" si="899"/>
        <v>0</v>
      </c>
      <c r="DJ196" s="5">
        <f t="shared" ca="1" si="899"/>
        <v>0</v>
      </c>
      <c r="DK196" s="5">
        <f t="shared" ca="1" si="899"/>
        <v>0</v>
      </c>
      <c r="DL196" s="5">
        <f t="shared" ca="1" si="899"/>
        <v>0</v>
      </c>
      <c r="DM196" s="5">
        <f t="shared" ca="1" si="899"/>
        <v>0</v>
      </c>
      <c r="DN196" s="5"/>
      <c r="DO196" s="5">
        <f t="shared" ref="DO196:DV211" ca="1" si="908">OFFSET(INDIRECT($E$21),$C196,DO$19)</f>
        <v>294.66699999999997</v>
      </c>
      <c r="DP196" s="5">
        <f t="shared" ca="1" si="908"/>
        <v>0.99422500000000003</v>
      </c>
      <c r="DQ196" s="5">
        <f t="shared" ca="1" si="908"/>
        <v>140.125</v>
      </c>
      <c r="DR196" s="5">
        <f t="shared" ca="1" si="908"/>
        <v>88.259399999999999</v>
      </c>
      <c r="DS196" s="5">
        <f t="shared" ca="1" si="908"/>
        <v>0</v>
      </c>
      <c r="DT196" s="5">
        <f t="shared" ca="1" si="908"/>
        <v>0</v>
      </c>
      <c r="DU196" s="5">
        <f t="shared" ca="1" si="908"/>
        <v>3.3360500000000002</v>
      </c>
      <c r="DV196" s="5">
        <f t="shared" ca="1" si="908"/>
        <v>61.951500000000003</v>
      </c>
      <c r="DW196" s="5"/>
      <c r="DX196" s="19">
        <f t="shared" ca="1" si="812"/>
        <v>42.271308263207821</v>
      </c>
      <c r="DY196" s="19">
        <f t="shared" ca="1" si="813"/>
        <v>0.48105491570689374</v>
      </c>
      <c r="DZ196" s="19">
        <f t="shared" ca="1" si="814"/>
        <v>12.243019602574591</v>
      </c>
      <c r="EA196" s="19">
        <f t="shared" ca="1" si="815"/>
        <v>10.191632929068399</v>
      </c>
      <c r="EB196" s="19">
        <f t="shared" ca="1" si="816"/>
        <v>0</v>
      </c>
      <c r="EC196" s="19">
        <f t="shared" ca="1" si="817"/>
        <v>0</v>
      </c>
      <c r="ED196" s="19">
        <f t="shared" ca="1" si="818"/>
        <v>1.8361363182985861</v>
      </c>
      <c r="EE196" s="19">
        <f t="shared" ca="1" si="819"/>
        <v>6.7068314829968525</v>
      </c>
      <c r="EF196" s="19">
        <f t="shared" ca="1" si="820"/>
        <v>10.787476857562766</v>
      </c>
      <c r="EG196" s="19">
        <f t="shared" ca="1" si="821"/>
        <v>0</v>
      </c>
      <c r="EH196" s="19">
        <f t="shared" ca="1" si="822"/>
        <v>2.5124624986259878E-2</v>
      </c>
      <c r="EI196" s="5"/>
      <c r="EJ196" s="5"/>
      <c r="EK196" s="5"/>
      <c r="EL196" s="5">
        <f t="shared" ca="1" si="900"/>
        <v>285219</v>
      </c>
      <c r="EM196" s="5">
        <f t="shared" ca="1" si="900"/>
        <v>0</v>
      </c>
      <c r="EN196" s="5">
        <f t="shared" ca="1" si="900"/>
        <v>87822.2</v>
      </c>
      <c r="EO196" s="5">
        <f t="shared" ca="1" si="900"/>
        <v>73369.899999999994</v>
      </c>
      <c r="EP196" s="5">
        <f t="shared" ca="1" si="900"/>
        <v>0</v>
      </c>
      <c r="EQ196" s="5">
        <f t="shared" ca="1" si="900"/>
        <v>0</v>
      </c>
      <c r="ER196" s="5">
        <f t="shared" ca="1" si="900"/>
        <v>0</v>
      </c>
      <c r="ES196" s="5">
        <f t="shared" ca="1" si="900"/>
        <v>46186.8</v>
      </c>
      <c r="ET196" s="5">
        <f t="shared" ca="1" si="900"/>
        <v>77659.399999999994</v>
      </c>
      <c r="EU196" s="5">
        <f t="shared" ca="1" si="900"/>
        <v>0</v>
      </c>
      <c r="EV196" s="5">
        <f t="shared" ca="1" si="900"/>
        <v>180.87299999999999</v>
      </c>
      <c r="EW196" s="5">
        <f t="shared" ca="1" si="900"/>
        <v>0</v>
      </c>
      <c r="EX196" s="5"/>
      <c r="EY196" s="5">
        <f t="shared" ca="1" si="901"/>
        <v>571.98900000000003</v>
      </c>
      <c r="EZ196" s="5">
        <f t="shared" ca="1" si="901"/>
        <v>120.977</v>
      </c>
      <c r="FA196" s="5">
        <f t="shared" ca="1" si="901"/>
        <v>0</v>
      </c>
      <c r="FB196" s="5">
        <f t="shared" ca="1" si="901"/>
        <v>0</v>
      </c>
      <c r="FC196" s="5">
        <f t="shared" ca="1" si="901"/>
        <v>0</v>
      </c>
      <c r="FD196" s="5">
        <f t="shared" ca="1" si="901"/>
        <v>0</v>
      </c>
      <c r="FE196" s="5">
        <f t="shared" ca="1" si="901"/>
        <v>451.012</v>
      </c>
      <c r="FF196" s="5">
        <f t="shared" ca="1" si="901"/>
        <v>0</v>
      </c>
      <c r="FG196" s="5">
        <f t="shared" ca="1" si="901"/>
        <v>0</v>
      </c>
      <c r="FH196" s="5">
        <f t="shared" ca="1" si="901"/>
        <v>0</v>
      </c>
      <c r="FI196" s="5">
        <f t="shared" ca="1" si="901"/>
        <v>0</v>
      </c>
      <c r="FJ196" s="5">
        <f t="shared" ca="1" si="901"/>
        <v>0</v>
      </c>
      <c r="FK196" s="5"/>
      <c r="FL196" s="5">
        <f t="shared" ca="1" si="902"/>
        <v>291.495</v>
      </c>
      <c r="FM196" s="5">
        <f t="shared" ca="1" si="902"/>
        <v>1.0179</v>
      </c>
      <c r="FN196" s="5">
        <f t="shared" ca="1" si="902"/>
        <v>139.63900000000001</v>
      </c>
      <c r="FO196" s="5">
        <f t="shared" ca="1" si="902"/>
        <v>88.259399999999999</v>
      </c>
      <c r="FP196" s="5">
        <f t="shared" ca="1" si="902"/>
        <v>0</v>
      </c>
      <c r="FQ196" s="5">
        <f t="shared" ca="1" si="902"/>
        <v>0</v>
      </c>
      <c r="FR196" s="5">
        <f t="shared" ca="1" si="902"/>
        <v>3.3360500000000002</v>
      </c>
      <c r="FS196" s="5">
        <f t="shared" ca="1" si="902"/>
        <v>59.242800000000003</v>
      </c>
      <c r="FT196" s="5"/>
      <c r="FU196" s="19">
        <f t="shared" ca="1" si="823"/>
        <v>41.9477235365243</v>
      </c>
      <c r="FV196" s="19">
        <f t="shared" ca="1" si="824"/>
        <v>0.49251519555756407</v>
      </c>
      <c r="FW196" s="19">
        <f t="shared" ca="1" si="825"/>
        <v>12.199166489571756</v>
      </c>
      <c r="FX196" s="19">
        <f t="shared" ca="1" si="826"/>
        <v>10.191632929068399</v>
      </c>
      <c r="FY196" s="19">
        <f t="shared" ca="1" si="827"/>
        <v>0</v>
      </c>
      <c r="FZ196" s="19">
        <f t="shared" ca="1" si="828"/>
        <v>0</v>
      </c>
      <c r="GA196" s="19">
        <f t="shared" ca="1" si="829"/>
        <v>1.8361363182985861</v>
      </c>
      <c r="GB196" s="19">
        <f t="shared" ca="1" si="830"/>
        <v>6.4156951524848251</v>
      </c>
      <c r="GC196" s="19">
        <f t="shared" ca="1" si="831"/>
        <v>10.787476857562766</v>
      </c>
      <c r="GD196" s="19">
        <f t="shared" ca="1" si="832"/>
        <v>0</v>
      </c>
      <c r="GE196" s="19">
        <f t="shared" ca="1" si="833"/>
        <v>2.5124624986259878E-2</v>
      </c>
      <c r="GF196" s="5"/>
      <c r="GG196" s="5"/>
      <c r="GH196" s="5"/>
      <c r="GI196" s="5">
        <f t="shared" ca="1" si="903"/>
        <v>245991</v>
      </c>
      <c r="GJ196" s="5">
        <f t="shared" ca="1" si="903"/>
        <v>3.4221400000000002</v>
      </c>
      <c r="GK196" s="5">
        <f t="shared" ca="1" si="903"/>
        <v>102711</v>
      </c>
      <c r="GL196" s="5">
        <f t="shared" ca="1" si="903"/>
        <v>18154</v>
      </c>
      <c r="GM196" s="5">
        <f t="shared" ca="1" si="903"/>
        <v>0</v>
      </c>
      <c r="GN196" s="5">
        <f t="shared" ca="1" si="903"/>
        <v>704.00900000000001</v>
      </c>
      <c r="GO196" s="5">
        <f t="shared" ca="1" si="903"/>
        <v>0</v>
      </c>
      <c r="GP196" s="5">
        <f t="shared" ca="1" si="903"/>
        <v>46379.8</v>
      </c>
      <c r="GQ196" s="5">
        <f t="shared" ca="1" si="903"/>
        <v>77659.399999999994</v>
      </c>
      <c r="GR196" s="5">
        <f t="shared" ca="1" si="903"/>
        <v>0</v>
      </c>
      <c r="GS196" s="5">
        <f t="shared" ca="1" si="903"/>
        <v>379.815</v>
      </c>
      <c r="GT196" s="5">
        <f t="shared" ca="1" si="903"/>
        <v>0</v>
      </c>
      <c r="GU196" s="5"/>
      <c r="GV196" s="5">
        <f t="shared" ca="1" si="904"/>
        <v>1211.06</v>
      </c>
      <c r="GW196" s="5">
        <f t="shared" ca="1" si="904"/>
        <v>588.47799999999995</v>
      </c>
      <c r="GX196" s="5">
        <f t="shared" ca="1" si="904"/>
        <v>0</v>
      </c>
      <c r="GY196" s="5">
        <f t="shared" ca="1" si="904"/>
        <v>0</v>
      </c>
      <c r="GZ196" s="5">
        <f t="shared" ca="1" si="904"/>
        <v>0</v>
      </c>
      <c r="HA196" s="5">
        <f t="shared" ca="1" si="904"/>
        <v>0</v>
      </c>
      <c r="HB196" s="5">
        <f t="shared" ca="1" si="904"/>
        <v>622.58699999999999</v>
      </c>
      <c r="HC196" s="5">
        <f t="shared" ca="1" si="904"/>
        <v>0</v>
      </c>
      <c r="HD196" s="5">
        <f t="shared" ca="1" si="904"/>
        <v>0</v>
      </c>
      <c r="HE196" s="5">
        <f t="shared" ca="1" si="904"/>
        <v>0</v>
      </c>
      <c r="HF196" s="5">
        <f t="shared" ca="1" si="904"/>
        <v>0</v>
      </c>
      <c r="HG196" s="5">
        <f t="shared" ca="1" si="904"/>
        <v>0</v>
      </c>
      <c r="HH196" s="5"/>
      <c r="HI196" s="5">
        <f t="shared" ref="HI196:HP211" ca="1" si="909">OFFSET(INDIRECT($E$21),$C196,HI$19)</f>
        <v>253.87700000000001</v>
      </c>
      <c r="HJ196" s="5">
        <f t="shared" ca="1" si="909"/>
        <v>5.0361799999999999</v>
      </c>
      <c r="HK196" s="5">
        <f t="shared" ca="1" si="909"/>
        <v>160.44300000000001</v>
      </c>
      <c r="HL196" s="5">
        <f t="shared" ca="1" si="909"/>
        <v>23.1311</v>
      </c>
      <c r="HM196" s="5">
        <f t="shared" ca="1" si="909"/>
        <v>0</v>
      </c>
      <c r="HN196" s="5">
        <f t="shared" ca="1" si="909"/>
        <v>0.69904599999999995</v>
      </c>
      <c r="HO196" s="5">
        <f t="shared" ca="1" si="909"/>
        <v>4.5975000000000001</v>
      </c>
      <c r="HP196" s="5">
        <f t="shared" ca="1" si="909"/>
        <v>59.970199999999998</v>
      </c>
      <c r="HQ196" s="5"/>
      <c r="HR196" s="19">
        <f t="shared" ca="1" si="861"/>
        <v>39.100410453077991</v>
      </c>
      <c r="HS196" s="19">
        <f t="shared" ca="1" si="862"/>
        <v>2.3962560239416035</v>
      </c>
      <c r="HT196" s="19">
        <f t="shared" ca="1" si="863"/>
        <v>14.267333194914322</v>
      </c>
      <c r="HU196" s="19">
        <f t="shared" ca="1" si="864"/>
        <v>2.5217276320985542</v>
      </c>
      <c r="HV196" s="19">
        <f t="shared" ca="1" si="865"/>
        <v>0</v>
      </c>
      <c r="HW196" s="19">
        <f t="shared" ca="1" si="866"/>
        <v>9.7792164181231198E-2</v>
      </c>
      <c r="HX196" s="19">
        <f t="shared" ca="1" si="867"/>
        <v>2.5346434285574704</v>
      </c>
      <c r="HY196" s="19">
        <f t="shared" ca="1" si="868"/>
        <v>6.4425043093094931</v>
      </c>
      <c r="HZ196" s="19">
        <f t="shared" ca="1" si="869"/>
        <v>10.787476857562766</v>
      </c>
      <c r="IA196" s="19">
        <f t="shared" ca="1" si="870"/>
        <v>0</v>
      </c>
      <c r="IB196" s="19">
        <f t="shared" ca="1" si="871"/>
        <v>5.2759170463011595E-2</v>
      </c>
      <c r="IC196" s="5"/>
      <c r="ID196" s="5"/>
      <c r="IE196" s="5"/>
      <c r="IF196" s="5">
        <f t="shared" ca="1" si="905"/>
        <v>243295</v>
      </c>
      <c r="IG196" s="5">
        <f t="shared" ca="1" si="905"/>
        <v>3.50922</v>
      </c>
      <c r="IH196" s="5">
        <f t="shared" ca="1" si="905"/>
        <v>102122</v>
      </c>
      <c r="II196" s="5">
        <f t="shared" ca="1" si="905"/>
        <v>18037.400000000001</v>
      </c>
      <c r="IJ196" s="5">
        <f t="shared" ca="1" si="905"/>
        <v>0</v>
      </c>
      <c r="IK196" s="5">
        <f t="shared" ca="1" si="905"/>
        <v>713.87400000000002</v>
      </c>
      <c r="IL196" s="5">
        <f t="shared" ca="1" si="905"/>
        <v>0</v>
      </c>
      <c r="IM196" s="5">
        <f t="shared" ca="1" si="905"/>
        <v>44379.1</v>
      </c>
      <c r="IN196" s="5">
        <f t="shared" ca="1" si="905"/>
        <v>77659.399999999994</v>
      </c>
      <c r="IO196" s="5">
        <f t="shared" ca="1" si="905"/>
        <v>0</v>
      </c>
      <c r="IP196" s="5">
        <f t="shared" ca="1" si="905"/>
        <v>379.815</v>
      </c>
      <c r="IQ196" s="5">
        <f t="shared" ca="1" si="905"/>
        <v>0</v>
      </c>
      <c r="IR196" s="5"/>
      <c r="IS196" s="5">
        <f t="shared" ca="1" si="906"/>
        <v>1225.5899999999999</v>
      </c>
      <c r="IT196" s="5">
        <f t="shared" ca="1" si="906"/>
        <v>603.00300000000004</v>
      </c>
      <c r="IU196" s="5">
        <f t="shared" ca="1" si="906"/>
        <v>0</v>
      </c>
      <c r="IV196" s="5">
        <f t="shared" ca="1" si="906"/>
        <v>0</v>
      </c>
      <c r="IW196" s="5">
        <f t="shared" ca="1" si="906"/>
        <v>0</v>
      </c>
      <c r="IX196" s="5">
        <f t="shared" ca="1" si="906"/>
        <v>0</v>
      </c>
      <c r="IY196" s="5">
        <f t="shared" ca="1" si="906"/>
        <v>622.58699999999999</v>
      </c>
      <c r="IZ196" s="5">
        <f t="shared" ca="1" si="906"/>
        <v>0</v>
      </c>
      <c r="JA196" s="5">
        <f t="shared" ca="1" si="906"/>
        <v>0</v>
      </c>
      <c r="JB196" s="5">
        <f t="shared" ca="1" si="906"/>
        <v>0</v>
      </c>
      <c r="JC196" s="5">
        <f t="shared" ca="1" si="906"/>
        <v>0</v>
      </c>
      <c r="JD196" s="5">
        <f t="shared" ca="1" si="906"/>
        <v>0</v>
      </c>
      <c r="JE196" s="5"/>
      <c r="JF196" s="5">
        <f t="shared" ca="1" si="907"/>
        <v>250.285</v>
      </c>
      <c r="JG196" s="5">
        <f t="shared" ca="1" si="907"/>
        <v>5.1601900000000001</v>
      </c>
      <c r="JH196" s="5">
        <f t="shared" ca="1" si="907"/>
        <v>159.47</v>
      </c>
      <c r="JI196" s="5">
        <f t="shared" ca="1" si="907"/>
        <v>22.988900000000001</v>
      </c>
      <c r="JJ196" s="5">
        <f t="shared" ca="1" si="907"/>
        <v>0</v>
      </c>
      <c r="JK196" s="5">
        <f t="shared" ca="1" si="907"/>
        <v>0.70871099999999998</v>
      </c>
      <c r="JL196" s="5">
        <f t="shared" ca="1" si="907"/>
        <v>4.5975000000000001</v>
      </c>
      <c r="JM196" s="5">
        <f t="shared" ca="1" si="907"/>
        <v>57.360500000000002</v>
      </c>
      <c r="JN196" s="5"/>
      <c r="JO196" s="19">
        <f t="shared" ca="1" si="834"/>
        <v>38.785069474129898</v>
      </c>
      <c r="JP196" s="19">
        <f t="shared" ca="1" si="835"/>
        <v>2.4554015355814212</v>
      </c>
      <c r="JQ196" s="19">
        <f t="shared" ca="1" si="836"/>
        <v>14.185516648957176</v>
      </c>
      <c r="JR196" s="19">
        <f t="shared" ca="1" si="837"/>
        <v>2.5055310119651022</v>
      </c>
      <c r="JS196" s="19">
        <f t="shared" ca="1" si="838"/>
        <v>0</v>
      </c>
      <c r="JT196" s="19">
        <f t="shared" ca="1" si="839"/>
        <v>9.9162487145352182E-2</v>
      </c>
      <c r="JU196" s="19">
        <f t="shared" ca="1" si="840"/>
        <v>2.5346434285574704</v>
      </c>
      <c r="JV196" s="19">
        <f t="shared" ca="1" si="841"/>
        <v>6.1645919773969897</v>
      </c>
      <c r="JW196" s="19">
        <f t="shared" ca="1" si="842"/>
        <v>10.787476857562766</v>
      </c>
      <c r="JX196" s="19">
        <f t="shared" ca="1" si="843"/>
        <v>0</v>
      </c>
      <c r="JY196" s="19">
        <f t="shared" ca="1" si="844"/>
        <v>5.2759170463011595E-2</v>
      </c>
    </row>
    <row r="197" spans="1:285" ht="15" customHeight="1" x14ac:dyDescent="0.25">
      <c r="A197" s="5">
        <f>IF('Old Results'!E177='New Results'!E177,'New Results'!E177,"0")</f>
        <v>24563.1</v>
      </c>
      <c r="B197" s="5">
        <f t="shared" si="750"/>
        <v>0</v>
      </c>
      <c r="C197" s="27">
        <f t="shared" si="748"/>
        <v>176</v>
      </c>
      <c r="D197" s="41" t="str">
        <f>'Old Results'!C177</f>
        <v>0519815-RetlMed-UEFConsumerStoElec</v>
      </c>
      <c r="E197" s="41" t="str">
        <f>'New Results'!C177</f>
        <v>0519815-RetlMed-UEFConsumerStoElec</v>
      </c>
      <c r="F197" s="5">
        <f t="shared" ca="1" si="751"/>
        <v>2411</v>
      </c>
      <c r="G197" s="5">
        <f t="shared" ca="1" si="752"/>
        <v>0</v>
      </c>
      <c r="H197" s="5">
        <f t="shared" ca="1" si="753"/>
        <v>315.69999999999709</v>
      </c>
      <c r="I197" s="5">
        <f t="shared" ca="1" si="754"/>
        <v>0</v>
      </c>
      <c r="J197" s="5">
        <f t="shared" ca="1" si="755"/>
        <v>0</v>
      </c>
      <c r="K197" s="5">
        <f t="shared" ca="1" si="756"/>
        <v>0</v>
      </c>
      <c r="L197" s="5">
        <f t="shared" ca="1" si="757"/>
        <v>0</v>
      </c>
      <c r="M197" s="5">
        <f t="shared" ca="1" si="758"/>
        <v>2095.8999999999942</v>
      </c>
      <c r="N197" s="5">
        <f t="shared" ca="1" si="759"/>
        <v>0</v>
      </c>
      <c r="O197" s="5">
        <f t="shared" ca="1" si="760"/>
        <v>0</v>
      </c>
      <c r="P197" s="5">
        <f t="shared" ca="1" si="761"/>
        <v>0</v>
      </c>
      <c r="Q197" s="5">
        <f t="shared" ca="1" si="761"/>
        <v>0</v>
      </c>
      <c r="R197" s="5">
        <f t="shared" ca="1" si="762"/>
        <v>-2.8149999999999977</v>
      </c>
      <c r="S197" s="5">
        <f t="shared" ca="1" si="763"/>
        <v>-2.8149999999999977</v>
      </c>
      <c r="T197" s="5">
        <f t="shared" ca="1" si="764"/>
        <v>0</v>
      </c>
      <c r="U197" s="5">
        <f t="shared" ca="1" si="765"/>
        <v>0</v>
      </c>
      <c r="V197" s="5">
        <f t="shared" ca="1" si="766"/>
        <v>0</v>
      </c>
      <c r="W197" s="5">
        <f t="shared" ca="1" si="767"/>
        <v>0</v>
      </c>
      <c r="X197" s="5">
        <f t="shared" ca="1" si="768"/>
        <v>0</v>
      </c>
      <c r="Y197" s="5">
        <f t="shared" ca="1" si="769"/>
        <v>0</v>
      </c>
      <c r="Z197" s="5">
        <f t="shared" ca="1" si="770"/>
        <v>0</v>
      </c>
      <c r="AA197" s="5">
        <f t="shared" ca="1" si="771"/>
        <v>0</v>
      </c>
      <c r="AB197" s="5">
        <f t="shared" ca="1" si="772"/>
        <v>0</v>
      </c>
      <c r="AC197" s="5">
        <f t="shared" ca="1" si="772"/>
        <v>0</v>
      </c>
      <c r="AD197" s="37">
        <f t="shared" ca="1" si="773"/>
        <v>3.1719999999999686</v>
      </c>
      <c r="AE197" s="37">
        <f t="shared" ca="1" si="774"/>
        <v>-2.3675000000000002E-2</v>
      </c>
      <c r="AF197" s="37">
        <f t="shared" ca="1" si="775"/>
        <v>0.48599999999999</v>
      </c>
      <c r="AG197" s="37">
        <f t="shared" ca="1" si="776"/>
        <v>0</v>
      </c>
      <c r="AH197" s="37">
        <f t="shared" ca="1" si="777"/>
        <v>0</v>
      </c>
      <c r="AI197" s="37">
        <f t="shared" ca="1" si="778"/>
        <v>0</v>
      </c>
      <c r="AJ197" s="37">
        <f t="shared" ca="1" si="779"/>
        <v>0</v>
      </c>
      <c r="AK197" s="37">
        <f t="shared" ca="1" si="780"/>
        <v>2.7087000000000003</v>
      </c>
      <c r="AL197" s="33">
        <f t="shared" ca="1" si="781"/>
        <v>42.070391603665662</v>
      </c>
      <c r="AM197" s="33">
        <f t="shared" ca="1" si="782"/>
        <v>41.746945784530453</v>
      </c>
      <c r="AN197" s="24">
        <f t="shared" ca="1" si="783"/>
        <v>7.7477720359380997E-3</v>
      </c>
      <c r="AO197" s="34">
        <f t="shared" ca="1" si="784"/>
        <v>305.24799999999999</v>
      </c>
      <c r="AP197" s="34">
        <f t="shared" ca="1" si="785"/>
        <v>302.07600000000002</v>
      </c>
      <c r="AQ197" s="45">
        <f t="shared" ca="1" si="786"/>
        <v>1.0500668705888479E-2</v>
      </c>
      <c r="AR197" s="34">
        <f t="shared" ca="1" si="896"/>
        <v>-51.3</v>
      </c>
      <c r="AS197" s="34">
        <f t="shared" ca="1" si="897"/>
        <v>-51.7</v>
      </c>
      <c r="AT197" s="47">
        <f t="shared" ca="1" si="787"/>
        <v>-7.7369439071567825E-3</v>
      </c>
      <c r="AU197" s="5"/>
      <c r="AV197" s="5">
        <f t="shared" ca="1" si="845"/>
        <v>2696</v>
      </c>
      <c r="AW197" s="5">
        <f t="shared" ca="1" si="846"/>
        <v>-8.7079999999999824E-2</v>
      </c>
      <c r="AX197" s="5">
        <f t="shared" ca="1" si="847"/>
        <v>589</v>
      </c>
      <c r="AY197" s="5">
        <f t="shared" ca="1" si="848"/>
        <v>116.59999999999854</v>
      </c>
      <c r="AZ197" s="5">
        <f t="shared" ca="1" si="849"/>
        <v>0</v>
      </c>
      <c r="BA197" s="5">
        <f t="shared" ca="1" si="850"/>
        <v>-9.8650000000000091</v>
      </c>
      <c r="BB197" s="5">
        <f t="shared" ca="1" si="851"/>
        <v>0</v>
      </c>
      <c r="BC197" s="5">
        <f t="shared" ca="1" si="852"/>
        <v>2000.7000000000044</v>
      </c>
      <c r="BD197" s="5">
        <f t="shared" ca="1" si="853"/>
        <v>0</v>
      </c>
      <c r="BE197" s="5">
        <f t="shared" ca="1" si="854"/>
        <v>0</v>
      </c>
      <c r="BF197" s="5">
        <f t="shared" ca="1" si="855"/>
        <v>0</v>
      </c>
      <c r="BG197" s="5">
        <f t="shared" ca="1" si="856"/>
        <v>0</v>
      </c>
      <c r="BH197" s="5">
        <f t="shared" ca="1" si="788"/>
        <v>-14.519999999999982</v>
      </c>
      <c r="BI197" s="5">
        <f t="shared" ca="1" si="789"/>
        <v>-14.525000000000091</v>
      </c>
      <c r="BJ197" s="5">
        <f t="shared" ca="1" si="790"/>
        <v>0</v>
      </c>
      <c r="BK197" s="5">
        <f t="shared" ca="1" si="791"/>
        <v>0</v>
      </c>
      <c r="BL197" s="5">
        <f t="shared" ca="1" si="792"/>
        <v>0</v>
      </c>
      <c r="BM197" s="5">
        <f t="shared" ca="1" si="793"/>
        <v>0</v>
      </c>
      <c r="BN197" s="5">
        <f t="shared" ca="1" si="794"/>
        <v>0</v>
      </c>
      <c r="BO197" s="5">
        <f t="shared" ca="1" si="795"/>
        <v>0</v>
      </c>
      <c r="BP197" s="5">
        <f t="shared" ca="1" si="796"/>
        <v>0</v>
      </c>
      <c r="BQ197" s="5">
        <f t="shared" ca="1" si="797"/>
        <v>0</v>
      </c>
      <c r="BR197" s="5">
        <f t="shared" ca="1" si="798"/>
        <v>0</v>
      </c>
      <c r="BS197" s="5">
        <f t="shared" ca="1" si="798"/>
        <v>0</v>
      </c>
      <c r="BT197" s="37">
        <f t="shared" ca="1" si="799"/>
        <v>3.592000000000013</v>
      </c>
      <c r="BU197" s="37">
        <f t="shared" ca="1" si="800"/>
        <v>-0.12401000000000018</v>
      </c>
      <c r="BV197" s="37">
        <f t="shared" ca="1" si="801"/>
        <v>0.97300000000001319</v>
      </c>
      <c r="BW197" s="37">
        <f t="shared" ca="1" si="802"/>
        <v>0.14219999999999899</v>
      </c>
      <c r="BX197" s="37">
        <f t="shared" ca="1" si="803"/>
        <v>0</v>
      </c>
      <c r="BY197" s="37">
        <f t="shared" ca="1" si="804"/>
        <v>-9.6650000000000347E-3</v>
      </c>
      <c r="BZ197" s="37">
        <f t="shared" ca="1" si="805"/>
        <v>0</v>
      </c>
      <c r="CA197" s="19">
        <f t="shared" ca="1" si="806"/>
        <v>2.6096999999999966</v>
      </c>
      <c r="CB197" s="33">
        <f t="shared" ca="1" si="857"/>
        <v>39.150404142799566</v>
      </c>
      <c r="CC197" s="33">
        <f t="shared" ca="1" si="858"/>
        <v>38.835022452377757</v>
      </c>
      <c r="CD197" s="24">
        <f t="shared" ca="1" si="807"/>
        <v>8.1210636818493474E-3</v>
      </c>
      <c r="CE197" s="34">
        <f t="shared" ca="1" si="808"/>
        <v>253.96700000000001</v>
      </c>
      <c r="CF197" s="34">
        <f t="shared" ca="1" si="809"/>
        <v>250.375</v>
      </c>
      <c r="CG197" s="45">
        <f t="shared" ca="1" si="810"/>
        <v>1.4346480279580682E-2</v>
      </c>
      <c r="CH197" s="5"/>
      <c r="CJ197" s="5">
        <f t="shared" ca="1" si="874"/>
        <v>53</v>
      </c>
      <c r="CK197" s="5">
        <f t="shared" ca="1" si="875"/>
        <v>49</v>
      </c>
      <c r="CL197" s="63">
        <f t="shared" ca="1" si="811"/>
        <v>7.547169811320753E-2</v>
      </c>
      <c r="CO197" s="5">
        <f t="shared" ca="1" si="898"/>
        <v>299403</v>
      </c>
      <c r="CP197" s="5">
        <f t="shared" ca="1" si="898"/>
        <v>0</v>
      </c>
      <c r="CQ197" s="5">
        <f t="shared" ca="1" si="898"/>
        <v>88137.9</v>
      </c>
      <c r="CR197" s="5">
        <f t="shared" ca="1" si="898"/>
        <v>73369.899999999994</v>
      </c>
      <c r="CS197" s="5">
        <f t="shared" ca="1" si="898"/>
        <v>0</v>
      </c>
      <c r="CT197" s="5">
        <f t="shared" ca="1" si="898"/>
        <v>0</v>
      </c>
      <c r="CU197" s="5">
        <f t="shared" ca="1" si="898"/>
        <v>11772.6</v>
      </c>
      <c r="CV197" s="5">
        <f t="shared" ca="1" si="898"/>
        <v>48282.7</v>
      </c>
      <c r="CW197" s="5">
        <f t="shared" ca="1" si="898"/>
        <v>77659.399999999994</v>
      </c>
      <c r="CX197" s="5">
        <f t="shared" ca="1" si="898"/>
        <v>0</v>
      </c>
      <c r="CY197" s="5">
        <f t="shared" ca="1" si="898"/>
        <v>180.87299999999999</v>
      </c>
      <c r="CZ197" s="5">
        <f t="shared" ca="1" si="898"/>
        <v>0</v>
      </c>
      <c r="DA197" s="5"/>
      <c r="DB197" s="5">
        <f t="shared" ca="1" si="899"/>
        <v>118.16200000000001</v>
      </c>
      <c r="DC197" s="5">
        <f t="shared" ca="1" si="899"/>
        <v>118.16200000000001</v>
      </c>
      <c r="DD197" s="5">
        <f t="shared" ca="1" si="899"/>
        <v>0</v>
      </c>
      <c r="DE197" s="5">
        <f t="shared" ca="1" si="899"/>
        <v>0</v>
      </c>
      <c r="DF197" s="5">
        <f t="shared" ca="1" si="899"/>
        <v>0</v>
      </c>
      <c r="DG197" s="5">
        <f t="shared" ca="1" si="899"/>
        <v>0</v>
      </c>
      <c r="DH197" s="5">
        <f t="shared" ca="1" si="899"/>
        <v>0</v>
      </c>
      <c r="DI197" s="5">
        <f t="shared" ca="1" si="899"/>
        <v>0</v>
      </c>
      <c r="DJ197" s="5">
        <f t="shared" ca="1" si="899"/>
        <v>0</v>
      </c>
      <c r="DK197" s="5">
        <f t="shared" ca="1" si="899"/>
        <v>0</v>
      </c>
      <c r="DL197" s="5">
        <f t="shared" ca="1" si="899"/>
        <v>0</v>
      </c>
      <c r="DM197" s="5">
        <f t="shared" ca="1" si="899"/>
        <v>0</v>
      </c>
      <c r="DN197" s="5"/>
      <c r="DO197" s="5">
        <f t="shared" ca="1" si="908"/>
        <v>305.24799999999999</v>
      </c>
      <c r="DP197" s="5">
        <f t="shared" ca="1" si="908"/>
        <v>0.99422500000000003</v>
      </c>
      <c r="DQ197" s="5">
        <f t="shared" ca="1" si="908"/>
        <v>140.125</v>
      </c>
      <c r="DR197" s="5">
        <f t="shared" ca="1" si="908"/>
        <v>88.259399999999999</v>
      </c>
      <c r="DS197" s="5">
        <f t="shared" ca="1" si="908"/>
        <v>0</v>
      </c>
      <c r="DT197" s="5">
        <f t="shared" ca="1" si="908"/>
        <v>0</v>
      </c>
      <c r="DU197" s="5">
        <f t="shared" ca="1" si="908"/>
        <v>13.9171</v>
      </c>
      <c r="DV197" s="5">
        <f t="shared" ca="1" si="908"/>
        <v>61.951500000000003</v>
      </c>
      <c r="DW197" s="5"/>
      <c r="DX197" s="19">
        <f t="shared" ca="1" si="812"/>
        <v>42.070391603665662</v>
      </c>
      <c r="DY197" s="19">
        <f t="shared" ca="1" si="813"/>
        <v>0.48105491570689374</v>
      </c>
      <c r="DZ197" s="19">
        <f t="shared" ca="1" si="814"/>
        <v>12.243019602574591</v>
      </c>
      <c r="EA197" s="19">
        <f t="shared" ca="1" si="815"/>
        <v>10.191632929068399</v>
      </c>
      <c r="EB197" s="19">
        <f t="shared" ca="1" si="816"/>
        <v>0</v>
      </c>
      <c r="EC197" s="19">
        <f t="shared" ca="1" si="817"/>
        <v>0</v>
      </c>
      <c r="ED197" s="19">
        <f t="shared" ca="1" si="818"/>
        <v>1.6353030032854159</v>
      </c>
      <c r="EE197" s="19">
        <f t="shared" ca="1" si="819"/>
        <v>6.7068314829968525</v>
      </c>
      <c r="EF197" s="19">
        <f t="shared" ca="1" si="820"/>
        <v>10.787476857562766</v>
      </c>
      <c r="EG197" s="19">
        <f t="shared" ca="1" si="821"/>
        <v>0</v>
      </c>
      <c r="EH197" s="19">
        <f t="shared" ca="1" si="822"/>
        <v>2.5124624986259878E-2</v>
      </c>
      <c r="EI197" s="5"/>
      <c r="EJ197" s="5"/>
      <c r="EK197" s="5"/>
      <c r="EL197" s="5">
        <f t="shared" ca="1" si="900"/>
        <v>296992</v>
      </c>
      <c r="EM197" s="5">
        <f t="shared" ca="1" si="900"/>
        <v>0</v>
      </c>
      <c r="EN197" s="5">
        <f t="shared" ca="1" si="900"/>
        <v>87822.2</v>
      </c>
      <c r="EO197" s="5">
        <f t="shared" ca="1" si="900"/>
        <v>73369.899999999994</v>
      </c>
      <c r="EP197" s="5">
        <f t="shared" ca="1" si="900"/>
        <v>0</v>
      </c>
      <c r="EQ197" s="5">
        <f t="shared" ca="1" si="900"/>
        <v>0</v>
      </c>
      <c r="ER197" s="5">
        <f t="shared" ca="1" si="900"/>
        <v>11772.6</v>
      </c>
      <c r="ES197" s="5">
        <f t="shared" ca="1" si="900"/>
        <v>46186.8</v>
      </c>
      <c r="ET197" s="5">
        <f t="shared" ca="1" si="900"/>
        <v>77659.399999999994</v>
      </c>
      <c r="EU197" s="5">
        <f t="shared" ca="1" si="900"/>
        <v>0</v>
      </c>
      <c r="EV197" s="5">
        <f t="shared" ca="1" si="900"/>
        <v>180.87299999999999</v>
      </c>
      <c r="EW197" s="5">
        <f t="shared" ca="1" si="900"/>
        <v>0</v>
      </c>
      <c r="EX197" s="5"/>
      <c r="EY197" s="5">
        <f t="shared" ca="1" si="901"/>
        <v>120.977</v>
      </c>
      <c r="EZ197" s="5">
        <f t="shared" ca="1" si="901"/>
        <v>120.977</v>
      </c>
      <c r="FA197" s="5">
        <f t="shared" ca="1" si="901"/>
        <v>0</v>
      </c>
      <c r="FB197" s="5">
        <f t="shared" ca="1" si="901"/>
        <v>0</v>
      </c>
      <c r="FC197" s="5">
        <f t="shared" ca="1" si="901"/>
        <v>0</v>
      </c>
      <c r="FD197" s="5">
        <f t="shared" ca="1" si="901"/>
        <v>0</v>
      </c>
      <c r="FE197" s="5">
        <f t="shared" ca="1" si="901"/>
        <v>0</v>
      </c>
      <c r="FF197" s="5">
        <f t="shared" ca="1" si="901"/>
        <v>0</v>
      </c>
      <c r="FG197" s="5">
        <f t="shared" ca="1" si="901"/>
        <v>0</v>
      </c>
      <c r="FH197" s="5">
        <f t="shared" ca="1" si="901"/>
        <v>0</v>
      </c>
      <c r="FI197" s="5">
        <f t="shared" ca="1" si="901"/>
        <v>0</v>
      </c>
      <c r="FJ197" s="5">
        <f t="shared" ca="1" si="901"/>
        <v>0</v>
      </c>
      <c r="FK197" s="5"/>
      <c r="FL197" s="5">
        <f t="shared" ca="1" si="902"/>
        <v>302.07600000000002</v>
      </c>
      <c r="FM197" s="5">
        <f t="shared" ca="1" si="902"/>
        <v>1.0179</v>
      </c>
      <c r="FN197" s="5">
        <f t="shared" ca="1" si="902"/>
        <v>139.63900000000001</v>
      </c>
      <c r="FO197" s="5">
        <f t="shared" ca="1" si="902"/>
        <v>88.259399999999999</v>
      </c>
      <c r="FP197" s="5">
        <f t="shared" ca="1" si="902"/>
        <v>0</v>
      </c>
      <c r="FQ197" s="5">
        <f t="shared" ca="1" si="902"/>
        <v>0</v>
      </c>
      <c r="FR197" s="5">
        <f t="shared" ca="1" si="902"/>
        <v>13.9171</v>
      </c>
      <c r="FS197" s="5">
        <f t="shared" ca="1" si="902"/>
        <v>59.242800000000003</v>
      </c>
      <c r="FT197" s="5"/>
      <c r="FU197" s="19">
        <f t="shared" ca="1" si="823"/>
        <v>41.746945784530453</v>
      </c>
      <c r="FV197" s="19">
        <f t="shared" ca="1" si="824"/>
        <v>0.49251519555756407</v>
      </c>
      <c r="FW197" s="19">
        <f t="shared" ca="1" si="825"/>
        <v>12.199166489571756</v>
      </c>
      <c r="FX197" s="19">
        <f t="shared" ca="1" si="826"/>
        <v>10.191632929068399</v>
      </c>
      <c r="FY197" s="19">
        <f t="shared" ca="1" si="827"/>
        <v>0</v>
      </c>
      <c r="FZ197" s="19">
        <f t="shared" ca="1" si="828"/>
        <v>0</v>
      </c>
      <c r="GA197" s="19">
        <f t="shared" ca="1" si="829"/>
        <v>1.6353030032854159</v>
      </c>
      <c r="GB197" s="19">
        <f t="shared" ca="1" si="830"/>
        <v>6.4156951524848251</v>
      </c>
      <c r="GC197" s="19">
        <f t="shared" ca="1" si="831"/>
        <v>10.787476857562766</v>
      </c>
      <c r="GD197" s="19">
        <f t="shared" ca="1" si="832"/>
        <v>0</v>
      </c>
      <c r="GE197" s="19">
        <f t="shared" ca="1" si="833"/>
        <v>2.5124624986259878E-2</v>
      </c>
      <c r="GF197" s="5"/>
      <c r="GG197" s="5"/>
      <c r="GH197" s="5"/>
      <c r="GI197" s="5">
        <f t="shared" ca="1" si="903"/>
        <v>245991</v>
      </c>
      <c r="GJ197" s="5">
        <f t="shared" ca="1" si="903"/>
        <v>3.4221400000000002</v>
      </c>
      <c r="GK197" s="5">
        <f t="shared" ca="1" si="903"/>
        <v>102711</v>
      </c>
      <c r="GL197" s="5">
        <f t="shared" ca="1" si="903"/>
        <v>18154</v>
      </c>
      <c r="GM197" s="5">
        <f t="shared" ca="1" si="903"/>
        <v>0</v>
      </c>
      <c r="GN197" s="5">
        <f t="shared" ca="1" si="903"/>
        <v>704.00900000000001</v>
      </c>
      <c r="GO197" s="5">
        <f t="shared" ca="1" si="903"/>
        <v>0</v>
      </c>
      <c r="GP197" s="5">
        <f t="shared" ca="1" si="903"/>
        <v>46379.8</v>
      </c>
      <c r="GQ197" s="5">
        <f t="shared" ca="1" si="903"/>
        <v>77659.399999999994</v>
      </c>
      <c r="GR197" s="5">
        <f t="shared" ca="1" si="903"/>
        <v>0</v>
      </c>
      <c r="GS197" s="5">
        <f t="shared" ca="1" si="903"/>
        <v>379.815</v>
      </c>
      <c r="GT197" s="5">
        <f t="shared" ca="1" si="903"/>
        <v>0</v>
      </c>
      <c r="GU197" s="5"/>
      <c r="GV197" s="5">
        <f t="shared" ca="1" si="904"/>
        <v>1223.3399999999999</v>
      </c>
      <c r="GW197" s="5">
        <f t="shared" ca="1" si="904"/>
        <v>588.47799999999995</v>
      </c>
      <c r="GX197" s="5">
        <f t="shared" ca="1" si="904"/>
        <v>0</v>
      </c>
      <c r="GY197" s="5">
        <f t="shared" ca="1" si="904"/>
        <v>0</v>
      </c>
      <c r="GZ197" s="5">
        <f t="shared" ca="1" si="904"/>
        <v>0</v>
      </c>
      <c r="HA197" s="5">
        <f t="shared" ca="1" si="904"/>
        <v>0</v>
      </c>
      <c r="HB197" s="5">
        <f t="shared" ca="1" si="904"/>
        <v>634.86</v>
      </c>
      <c r="HC197" s="5">
        <f t="shared" ca="1" si="904"/>
        <v>0</v>
      </c>
      <c r="HD197" s="5">
        <f t="shared" ca="1" si="904"/>
        <v>0</v>
      </c>
      <c r="HE197" s="5">
        <f t="shared" ca="1" si="904"/>
        <v>0</v>
      </c>
      <c r="HF197" s="5">
        <f t="shared" ca="1" si="904"/>
        <v>0</v>
      </c>
      <c r="HG197" s="5">
        <f t="shared" ca="1" si="904"/>
        <v>0</v>
      </c>
      <c r="HH197" s="5"/>
      <c r="HI197" s="5">
        <f t="shared" ca="1" si="909"/>
        <v>253.96700000000001</v>
      </c>
      <c r="HJ197" s="5">
        <f t="shared" ca="1" si="909"/>
        <v>5.0361799999999999</v>
      </c>
      <c r="HK197" s="5">
        <f t="shared" ca="1" si="909"/>
        <v>160.44300000000001</v>
      </c>
      <c r="HL197" s="5">
        <f t="shared" ca="1" si="909"/>
        <v>23.1311</v>
      </c>
      <c r="HM197" s="5">
        <f t="shared" ca="1" si="909"/>
        <v>0</v>
      </c>
      <c r="HN197" s="5">
        <f t="shared" ca="1" si="909"/>
        <v>0.69904599999999995</v>
      </c>
      <c r="HO197" s="5">
        <f t="shared" ca="1" si="909"/>
        <v>4.68757</v>
      </c>
      <c r="HP197" s="5">
        <f t="shared" ca="1" si="909"/>
        <v>59.970199999999998</v>
      </c>
      <c r="HQ197" s="5"/>
      <c r="HR197" s="19">
        <f t="shared" ca="1" si="861"/>
        <v>39.150404142799566</v>
      </c>
      <c r="HS197" s="19">
        <f t="shared" ca="1" si="862"/>
        <v>2.3962560239416035</v>
      </c>
      <c r="HT197" s="19">
        <f t="shared" ca="1" si="863"/>
        <v>14.267333194914322</v>
      </c>
      <c r="HU197" s="19">
        <f t="shared" ca="1" si="864"/>
        <v>2.5217276320985542</v>
      </c>
      <c r="HV197" s="19">
        <f t="shared" ca="1" si="865"/>
        <v>0</v>
      </c>
      <c r="HW197" s="19">
        <f t="shared" ca="1" si="866"/>
        <v>9.7792164181231198E-2</v>
      </c>
      <c r="HX197" s="19">
        <f t="shared" ca="1" si="867"/>
        <v>2.5846086202474443</v>
      </c>
      <c r="HY197" s="19">
        <f t="shared" ca="1" si="868"/>
        <v>6.4425043093094931</v>
      </c>
      <c r="HZ197" s="19">
        <f t="shared" ca="1" si="869"/>
        <v>10.787476857562766</v>
      </c>
      <c r="IA197" s="19">
        <f t="shared" ca="1" si="870"/>
        <v>0</v>
      </c>
      <c r="IB197" s="19">
        <f t="shared" ca="1" si="871"/>
        <v>5.2759170463011595E-2</v>
      </c>
      <c r="IC197" s="5"/>
      <c r="ID197" s="5"/>
      <c r="IE197" s="5"/>
      <c r="IF197" s="5">
        <f t="shared" ca="1" si="905"/>
        <v>243295</v>
      </c>
      <c r="IG197" s="5">
        <f t="shared" ca="1" si="905"/>
        <v>3.50922</v>
      </c>
      <c r="IH197" s="5">
        <f t="shared" ca="1" si="905"/>
        <v>102122</v>
      </c>
      <c r="II197" s="5">
        <f t="shared" ca="1" si="905"/>
        <v>18037.400000000001</v>
      </c>
      <c r="IJ197" s="5">
        <f t="shared" ca="1" si="905"/>
        <v>0</v>
      </c>
      <c r="IK197" s="5">
        <f t="shared" ca="1" si="905"/>
        <v>713.87400000000002</v>
      </c>
      <c r="IL197" s="5">
        <f t="shared" ca="1" si="905"/>
        <v>0</v>
      </c>
      <c r="IM197" s="5">
        <f t="shared" ca="1" si="905"/>
        <v>44379.1</v>
      </c>
      <c r="IN197" s="5">
        <f t="shared" ca="1" si="905"/>
        <v>77659.399999999994</v>
      </c>
      <c r="IO197" s="5">
        <f t="shared" ca="1" si="905"/>
        <v>0</v>
      </c>
      <c r="IP197" s="5">
        <f t="shared" ca="1" si="905"/>
        <v>379.815</v>
      </c>
      <c r="IQ197" s="5">
        <f t="shared" ca="1" si="905"/>
        <v>0</v>
      </c>
      <c r="IR197" s="5"/>
      <c r="IS197" s="5">
        <f t="shared" ca="1" si="906"/>
        <v>1237.8599999999999</v>
      </c>
      <c r="IT197" s="5">
        <f t="shared" ca="1" si="906"/>
        <v>603.00300000000004</v>
      </c>
      <c r="IU197" s="5">
        <f t="shared" ca="1" si="906"/>
        <v>0</v>
      </c>
      <c r="IV197" s="5">
        <f t="shared" ca="1" si="906"/>
        <v>0</v>
      </c>
      <c r="IW197" s="5">
        <f t="shared" ca="1" si="906"/>
        <v>0</v>
      </c>
      <c r="IX197" s="5">
        <f t="shared" ca="1" si="906"/>
        <v>0</v>
      </c>
      <c r="IY197" s="5">
        <f t="shared" ca="1" si="906"/>
        <v>634.86</v>
      </c>
      <c r="IZ197" s="5">
        <f t="shared" ca="1" si="906"/>
        <v>0</v>
      </c>
      <c r="JA197" s="5">
        <f t="shared" ca="1" si="906"/>
        <v>0</v>
      </c>
      <c r="JB197" s="5">
        <f t="shared" ca="1" si="906"/>
        <v>0</v>
      </c>
      <c r="JC197" s="5">
        <f t="shared" ca="1" si="906"/>
        <v>0</v>
      </c>
      <c r="JD197" s="5">
        <f t="shared" ca="1" si="906"/>
        <v>0</v>
      </c>
      <c r="JE197" s="5"/>
      <c r="JF197" s="5">
        <f t="shared" ca="1" si="907"/>
        <v>250.375</v>
      </c>
      <c r="JG197" s="5">
        <f t="shared" ca="1" si="907"/>
        <v>5.1601900000000001</v>
      </c>
      <c r="JH197" s="5">
        <f t="shared" ca="1" si="907"/>
        <v>159.47</v>
      </c>
      <c r="JI197" s="5">
        <f t="shared" ca="1" si="907"/>
        <v>22.988900000000001</v>
      </c>
      <c r="JJ197" s="5">
        <f t="shared" ca="1" si="907"/>
        <v>0</v>
      </c>
      <c r="JK197" s="5">
        <f t="shared" ca="1" si="907"/>
        <v>0.70871099999999998</v>
      </c>
      <c r="JL197" s="5">
        <f t="shared" ca="1" si="907"/>
        <v>4.68757</v>
      </c>
      <c r="JM197" s="5">
        <f t="shared" ca="1" si="907"/>
        <v>57.360500000000002</v>
      </c>
      <c r="JN197" s="5"/>
      <c r="JO197" s="19">
        <f t="shared" ca="1" si="834"/>
        <v>38.835022452377757</v>
      </c>
      <c r="JP197" s="19">
        <f t="shared" ca="1" si="835"/>
        <v>2.4554015355814212</v>
      </c>
      <c r="JQ197" s="19">
        <f t="shared" ca="1" si="836"/>
        <v>14.185516648957176</v>
      </c>
      <c r="JR197" s="19">
        <f t="shared" ca="1" si="837"/>
        <v>2.5055310119651022</v>
      </c>
      <c r="JS197" s="19">
        <f t="shared" ca="1" si="838"/>
        <v>0</v>
      </c>
      <c r="JT197" s="19">
        <f t="shared" ca="1" si="839"/>
        <v>9.9162487145352182E-2</v>
      </c>
      <c r="JU197" s="19">
        <f t="shared" ca="1" si="840"/>
        <v>2.5846086202474443</v>
      </c>
      <c r="JV197" s="19">
        <f t="shared" ca="1" si="841"/>
        <v>6.1645919773969897</v>
      </c>
      <c r="JW197" s="19">
        <f t="shared" ca="1" si="842"/>
        <v>10.787476857562766</v>
      </c>
      <c r="JX197" s="19">
        <f t="shared" ca="1" si="843"/>
        <v>0</v>
      </c>
      <c r="JY197" s="19">
        <f t="shared" ca="1" si="844"/>
        <v>5.2759170463011595E-2</v>
      </c>
    </row>
    <row r="198" spans="1:285" ht="15" customHeight="1" x14ac:dyDescent="0.25">
      <c r="A198" s="5">
        <f>IF('Old Results'!E178='New Results'!E178,'New Results'!E178,"0")</f>
        <v>24563.1</v>
      </c>
      <c r="B198" s="5">
        <f t="shared" si="750"/>
        <v>0</v>
      </c>
      <c r="C198" s="27">
        <f t="shared" si="748"/>
        <v>177</v>
      </c>
      <c r="D198" s="41" t="str">
        <f>'Old Results'!C178</f>
        <v>0519915-RetlMed-UEFConsumerInstElec</v>
      </c>
      <c r="E198" s="41" t="str">
        <f>'New Results'!C178</f>
        <v>0519915-RetlMed-UEFConsumerInstElec</v>
      </c>
      <c r="F198" s="5">
        <f t="shared" ca="1" si="751"/>
        <v>2411</v>
      </c>
      <c r="G198" s="5">
        <f t="shared" ca="1" si="752"/>
        <v>0</v>
      </c>
      <c r="H198" s="5">
        <f t="shared" ca="1" si="753"/>
        <v>315.69999999999709</v>
      </c>
      <c r="I198" s="5">
        <f t="shared" ca="1" si="754"/>
        <v>0</v>
      </c>
      <c r="J198" s="5">
        <f t="shared" ca="1" si="755"/>
        <v>0</v>
      </c>
      <c r="K198" s="5">
        <f t="shared" ca="1" si="756"/>
        <v>0</v>
      </c>
      <c r="L198" s="5">
        <f t="shared" ca="1" si="757"/>
        <v>0</v>
      </c>
      <c r="M198" s="5">
        <f t="shared" ca="1" si="758"/>
        <v>2095.8999999999942</v>
      </c>
      <c r="N198" s="5">
        <f t="shared" ca="1" si="759"/>
        <v>0</v>
      </c>
      <c r="O198" s="5">
        <f t="shared" ca="1" si="760"/>
        <v>0</v>
      </c>
      <c r="P198" s="5">
        <f t="shared" ca="1" si="761"/>
        <v>0</v>
      </c>
      <c r="Q198" s="5">
        <f t="shared" ca="1" si="761"/>
        <v>0</v>
      </c>
      <c r="R198" s="5">
        <f t="shared" ca="1" si="762"/>
        <v>-2.8149999999999977</v>
      </c>
      <c r="S198" s="5">
        <f t="shared" ca="1" si="763"/>
        <v>-2.8149999999999977</v>
      </c>
      <c r="T198" s="5">
        <f t="shared" ca="1" si="764"/>
        <v>0</v>
      </c>
      <c r="U198" s="5">
        <f t="shared" ca="1" si="765"/>
        <v>0</v>
      </c>
      <c r="V198" s="5">
        <f t="shared" ca="1" si="766"/>
        <v>0</v>
      </c>
      <c r="W198" s="5">
        <f t="shared" ca="1" si="767"/>
        <v>0</v>
      </c>
      <c r="X198" s="5">
        <f t="shared" ca="1" si="768"/>
        <v>0</v>
      </c>
      <c r="Y198" s="5">
        <f t="shared" ca="1" si="769"/>
        <v>0</v>
      </c>
      <c r="Z198" s="5">
        <f t="shared" ca="1" si="770"/>
        <v>0</v>
      </c>
      <c r="AA198" s="5">
        <f t="shared" ca="1" si="771"/>
        <v>0</v>
      </c>
      <c r="AB198" s="5">
        <f t="shared" ca="1" si="772"/>
        <v>0</v>
      </c>
      <c r="AC198" s="5">
        <f t="shared" ca="1" si="772"/>
        <v>0</v>
      </c>
      <c r="AD198" s="37">
        <f t="shared" ca="1" si="773"/>
        <v>3.1719999999999686</v>
      </c>
      <c r="AE198" s="37">
        <f t="shared" ca="1" si="774"/>
        <v>-2.3675000000000002E-2</v>
      </c>
      <c r="AF198" s="37">
        <f t="shared" ca="1" si="775"/>
        <v>0.48599999999999</v>
      </c>
      <c r="AG198" s="37">
        <f t="shared" ca="1" si="776"/>
        <v>0</v>
      </c>
      <c r="AH198" s="37">
        <f t="shared" ca="1" si="777"/>
        <v>0</v>
      </c>
      <c r="AI198" s="37">
        <f t="shared" ca="1" si="778"/>
        <v>0</v>
      </c>
      <c r="AJ198" s="37">
        <f t="shared" ca="1" si="779"/>
        <v>0</v>
      </c>
      <c r="AK198" s="37">
        <f t="shared" ca="1" si="780"/>
        <v>2.7087000000000003</v>
      </c>
      <c r="AL198" s="33">
        <f t="shared" ca="1" si="781"/>
        <v>42.131372017375654</v>
      </c>
      <c r="AM198" s="33">
        <f t="shared" ca="1" si="782"/>
        <v>41.807926198240445</v>
      </c>
      <c r="AN198" s="24">
        <f t="shared" ca="1" si="783"/>
        <v>7.7364712519230796E-3</v>
      </c>
      <c r="AO198" s="34">
        <f t="shared" ca="1" si="784"/>
        <v>305.77699999999999</v>
      </c>
      <c r="AP198" s="34">
        <f t="shared" ca="1" si="785"/>
        <v>302.60500000000002</v>
      </c>
      <c r="AQ198" s="45">
        <f t="shared" ca="1" si="786"/>
        <v>1.0482311924786334E-2</v>
      </c>
      <c r="AR198" s="34">
        <f t="shared" ca="1" si="896"/>
        <v>-51.9</v>
      </c>
      <c r="AS198" s="34">
        <f t="shared" ca="1" si="897"/>
        <v>-52.3</v>
      </c>
      <c r="AT198" s="47">
        <f t="shared" ca="1" si="787"/>
        <v>-7.6481835564053266E-3</v>
      </c>
      <c r="AU198" s="5"/>
      <c r="AV198" s="5">
        <f t="shared" ca="1" si="845"/>
        <v>2696</v>
      </c>
      <c r="AW198" s="5">
        <f t="shared" ca="1" si="846"/>
        <v>-8.7079999999999824E-2</v>
      </c>
      <c r="AX198" s="5">
        <f t="shared" ca="1" si="847"/>
        <v>589</v>
      </c>
      <c r="AY198" s="5">
        <f t="shared" ca="1" si="848"/>
        <v>116.59999999999854</v>
      </c>
      <c r="AZ198" s="5">
        <f t="shared" ca="1" si="849"/>
        <v>0</v>
      </c>
      <c r="BA198" s="5">
        <f t="shared" ca="1" si="850"/>
        <v>-9.8650000000000091</v>
      </c>
      <c r="BB198" s="5">
        <f t="shared" ca="1" si="851"/>
        <v>0</v>
      </c>
      <c r="BC198" s="5">
        <f t="shared" ca="1" si="852"/>
        <v>2000.7000000000044</v>
      </c>
      <c r="BD198" s="5">
        <f t="shared" ca="1" si="853"/>
        <v>0</v>
      </c>
      <c r="BE198" s="5">
        <f t="shared" ca="1" si="854"/>
        <v>0</v>
      </c>
      <c r="BF198" s="5">
        <f t="shared" ca="1" si="855"/>
        <v>0</v>
      </c>
      <c r="BG198" s="5">
        <f t="shared" ca="1" si="856"/>
        <v>0</v>
      </c>
      <c r="BH198" s="5">
        <f t="shared" ca="1" si="788"/>
        <v>-14.529999999999973</v>
      </c>
      <c r="BI198" s="5">
        <f t="shared" ca="1" si="789"/>
        <v>-14.525000000000091</v>
      </c>
      <c r="BJ198" s="5">
        <f t="shared" ca="1" si="790"/>
        <v>0</v>
      </c>
      <c r="BK198" s="5">
        <f t="shared" ca="1" si="791"/>
        <v>0</v>
      </c>
      <c r="BL198" s="5">
        <f t="shared" ca="1" si="792"/>
        <v>0</v>
      </c>
      <c r="BM198" s="5">
        <f t="shared" ca="1" si="793"/>
        <v>0</v>
      </c>
      <c r="BN198" s="5">
        <f t="shared" ca="1" si="794"/>
        <v>0</v>
      </c>
      <c r="BO198" s="5">
        <f t="shared" ca="1" si="795"/>
        <v>0</v>
      </c>
      <c r="BP198" s="5">
        <f t="shared" ca="1" si="796"/>
        <v>0</v>
      </c>
      <c r="BQ198" s="5">
        <f t="shared" ca="1" si="797"/>
        <v>0</v>
      </c>
      <c r="BR198" s="5">
        <f t="shared" ca="1" si="798"/>
        <v>0</v>
      </c>
      <c r="BS198" s="5">
        <f t="shared" ca="1" si="798"/>
        <v>0</v>
      </c>
      <c r="BT198" s="37">
        <f t="shared" ca="1" si="799"/>
        <v>3.592000000000013</v>
      </c>
      <c r="BU198" s="37">
        <f t="shared" ca="1" si="800"/>
        <v>-0.12401000000000018</v>
      </c>
      <c r="BV198" s="37">
        <f t="shared" ca="1" si="801"/>
        <v>0.97300000000001319</v>
      </c>
      <c r="BW198" s="37">
        <f t="shared" ca="1" si="802"/>
        <v>0.14219999999999899</v>
      </c>
      <c r="BX198" s="37">
        <f t="shared" ca="1" si="803"/>
        <v>0</v>
      </c>
      <c r="BY198" s="37">
        <f t="shared" ca="1" si="804"/>
        <v>-9.6650000000000347E-3</v>
      </c>
      <c r="BZ198" s="37">
        <f t="shared" ca="1" si="805"/>
        <v>0</v>
      </c>
      <c r="CA198" s="19">
        <f t="shared" ca="1" si="806"/>
        <v>2.6096999999999966</v>
      </c>
      <c r="CB198" s="33">
        <f t="shared" ca="1" si="857"/>
        <v>39.100410453077991</v>
      </c>
      <c r="CC198" s="33">
        <f t="shared" ca="1" si="858"/>
        <v>38.785069474129898</v>
      </c>
      <c r="CD198" s="24">
        <f t="shared" ca="1" si="807"/>
        <v>8.1304734843501928E-3</v>
      </c>
      <c r="CE198" s="34">
        <f t="shared" ca="1" si="808"/>
        <v>253.87700000000001</v>
      </c>
      <c r="CF198" s="34">
        <f t="shared" ca="1" si="809"/>
        <v>250.285</v>
      </c>
      <c r="CG198" s="45">
        <f t="shared" ca="1" si="810"/>
        <v>1.4351639131390268E-2</v>
      </c>
      <c r="CH198" s="5"/>
      <c r="CJ198" s="5">
        <f t="shared" ca="1" si="874"/>
        <v>52</v>
      </c>
      <c r="CK198" s="5">
        <f t="shared" ca="1" si="875"/>
        <v>49</v>
      </c>
      <c r="CL198" s="63">
        <f t="shared" ca="1" si="811"/>
        <v>5.7692307692307709E-2</v>
      </c>
      <c r="CO198" s="5">
        <f t="shared" ca="1" si="898"/>
        <v>299842</v>
      </c>
      <c r="CP198" s="5">
        <f t="shared" ca="1" si="898"/>
        <v>0</v>
      </c>
      <c r="CQ198" s="5">
        <f t="shared" ca="1" si="898"/>
        <v>88137.9</v>
      </c>
      <c r="CR198" s="5">
        <f t="shared" ca="1" si="898"/>
        <v>73369.899999999994</v>
      </c>
      <c r="CS198" s="5">
        <f t="shared" ca="1" si="898"/>
        <v>0</v>
      </c>
      <c r="CT198" s="5">
        <f t="shared" ca="1" si="898"/>
        <v>0</v>
      </c>
      <c r="CU198" s="5">
        <f t="shared" ca="1" si="898"/>
        <v>12211.7</v>
      </c>
      <c r="CV198" s="5">
        <f t="shared" ca="1" si="898"/>
        <v>48282.7</v>
      </c>
      <c r="CW198" s="5">
        <f t="shared" ca="1" si="898"/>
        <v>77659.399999999994</v>
      </c>
      <c r="CX198" s="5">
        <f t="shared" ca="1" si="898"/>
        <v>0</v>
      </c>
      <c r="CY198" s="5">
        <f t="shared" ca="1" si="898"/>
        <v>180.87299999999999</v>
      </c>
      <c r="CZ198" s="5">
        <f t="shared" ca="1" si="898"/>
        <v>0</v>
      </c>
      <c r="DA198" s="5"/>
      <c r="DB198" s="5">
        <f t="shared" ca="1" si="899"/>
        <v>118.16200000000001</v>
      </c>
      <c r="DC198" s="5">
        <f t="shared" ca="1" si="899"/>
        <v>118.16200000000001</v>
      </c>
      <c r="DD198" s="5">
        <f t="shared" ca="1" si="899"/>
        <v>0</v>
      </c>
      <c r="DE198" s="5">
        <f t="shared" ca="1" si="899"/>
        <v>0</v>
      </c>
      <c r="DF198" s="5">
        <f t="shared" ca="1" si="899"/>
        <v>0</v>
      </c>
      <c r="DG198" s="5">
        <f t="shared" ca="1" si="899"/>
        <v>0</v>
      </c>
      <c r="DH198" s="5">
        <f t="shared" ca="1" si="899"/>
        <v>0</v>
      </c>
      <c r="DI198" s="5">
        <f t="shared" ca="1" si="899"/>
        <v>0</v>
      </c>
      <c r="DJ198" s="5">
        <f t="shared" ca="1" si="899"/>
        <v>0</v>
      </c>
      <c r="DK198" s="5">
        <f t="shared" ca="1" si="899"/>
        <v>0</v>
      </c>
      <c r="DL198" s="5">
        <f t="shared" ca="1" si="899"/>
        <v>0</v>
      </c>
      <c r="DM198" s="5">
        <f t="shared" ca="1" si="899"/>
        <v>0</v>
      </c>
      <c r="DN198" s="5"/>
      <c r="DO198" s="5">
        <f t="shared" ca="1" si="908"/>
        <v>305.77699999999999</v>
      </c>
      <c r="DP198" s="5">
        <f t="shared" ca="1" si="908"/>
        <v>0.99422500000000003</v>
      </c>
      <c r="DQ198" s="5">
        <f t="shared" ca="1" si="908"/>
        <v>140.125</v>
      </c>
      <c r="DR198" s="5">
        <f t="shared" ca="1" si="908"/>
        <v>88.259399999999999</v>
      </c>
      <c r="DS198" s="5">
        <f t="shared" ca="1" si="908"/>
        <v>0</v>
      </c>
      <c r="DT198" s="5">
        <f t="shared" ca="1" si="908"/>
        <v>0</v>
      </c>
      <c r="DU198" s="5">
        <f t="shared" ca="1" si="908"/>
        <v>14.446</v>
      </c>
      <c r="DV198" s="5">
        <f t="shared" ca="1" si="908"/>
        <v>61.951500000000003</v>
      </c>
      <c r="DW198" s="5"/>
      <c r="DX198" s="19">
        <f t="shared" ca="1" si="812"/>
        <v>42.131372017375654</v>
      </c>
      <c r="DY198" s="19">
        <f t="shared" ca="1" si="813"/>
        <v>0.48105491570689374</v>
      </c>
      <c r="DZ198" s="19">
        <f t="shared" ca="1" si="814"/>
        <v>12.243019602574591</v>
      </c>
      <c r="EA198" s="19">
        <f t="shared" ca="1" si="815"/>
        <v>10.191632929068399</v>
      </c>
      <c r="EB198" s="19">
        <f t="shared" ca="1" si="816"/>
        <v>0</v>
      </c>
      <c r="EC198" s="19">
        <f t="shared" ca="1" si="817"/>
        <v>0</v>
      </c>
      <c r="ED198" s="19">
        <f t="shared" ca="1" si="818"/>
        <v>1.6962973077502435</v>
      </c>
      <c r="EE198" s="19">
        <f t="shared" ca="1" si="819"/>
        <v>6.7068314829968525</v>
      </c>
      <c r="EF198" s="19">
        <f t="shared" ca="1" si="820"/>
        <v>10.787476857562766</v>
      </c>
      <c r="EG198" s="19">
        <f t="shared" ca="1" si="821"/>
        <v>0</v>
      </c>
      <c r="EH198" s="19">
        <f t="shared" ca="1" si="822"/>
        <v>2.5124624986259878E-2</v>
      </c>
      <c r="EI198" s="5"/>
      <c r="EJ198" s="5"/>
      <c r="EK198" s="5"/>
      <c r="EL198" s="5">
        <f t="shared" ca="1" si="900"/>
        <v>297431</v>
      </c>
      <c r="EM198" s="5">
        <f t="shared" ca="1" si="900"/>
        <v>0</v>
      </c>
      <c r="EN198" s="5">
        <f t="shared" ca="1" si="900"/>
        <v>87822.2</v>
      </c>
      <c r="EO198" s="5">
        <f t="shared" ca="1" si="900"/>
        <v>73369.899999999994</v>
      </c>
      <c r="EP198" s="5">
        <f t="shared" ca="1" si="900"/>
        <v>0</v>
      </c>
      <c r="EQ198" s="5">
        <f t="shared" ca="1" si="900"/>
        <v>0</v>
      </c>
      <c r="ER198" s="5">
        <f t="shared" ca="1" si="900"/>
        <v>12211.7</v>
      </c>
      <c r="ES198" s="5">
        <f t="shared" ca="1" si="900"/>
        <v>46186.8</v>
      </c>
      <c r="ET198" s="5">
        <f t="shared" ca="1" si="900"/>
        <v>77659.399999999994</v>
      </c>
      <c r="EU198" s="5">
        <f t="shared" ca="1" si="900"/>
        <v>0</v>
      </c>
      <c r="EV198" s="5">
        <f t="shared" ca="1" si="900"/>
        <v>180.87299999999999</v>
      </c>
      <c r="EW198" s="5">
        <f t="shared" ca="1" si="900"/>
        <v>0</v>
      </c>
      <c r="EX198" s="5"/>
      <c r="EY198" s="5">
        <f t="shared" ca="1" si="901"/>
        <v>120.977</v>
      </c>
      <c r="EZ198" s="5">
        <f t="shared" ca="1" si="901"/>
        <v>120.977</v>
      </c>
      <c r="FA198" s="5">
        <f t="shared" ca="1" si="901"/>
        <v>0</v>
      </c>
      <c r="FB198" s="5">
        <f t="shared" ca="1" si="901"/>
        <v>0</v>
      </c>
      <c r="FC198" s="5">
        <f t="shared" ca="1" si="901"/>
        <v>0</v>
      </c>
      <c r="FD198" s="5">
        <f t="shared" ca="1" si="901"/>
        <v>0</v>
      </c>
      <c r="FE198" s="5">
        <f t="shared" ca="1" si="901"/>
        <v>0</v>
      </c>
      <c r="FF198" s="5">
        <f t="shared" ca="1" si="901"/>
        <v>0</v>
      </c>
      <c r="FG198" s="5">
        <f t="shared" ca="1" si="901"/>
        <v>0</v>
      </c>
      <c r="FH198" s="5">
        <f t="shared" ca="1" si="901"/>
        <v>0</v>
      </c>
      <c r="FI198" s="5">
        <f t="shared" ca="1" si="901"/>
        <v>0</v>
      </c>
      <c r="FJ198" s="5">
        <f t="shared" ca="1" si="901"/>
        <v>0</v>
      </c>
      <c r="FK198" s="5"/>
      <c r="FL198" s="5">
        <f t="shared" ca="1" si="902"/>
        <v>302.60500000000002</v>
      </c>
      <c r="FM198" s="5">
        <f t="shared" ca="1" si="902"/>
        <v>1.0179</v>
      </c>
      <c r="FN198" s="5">
        <f t="shared" ca="1" si="902"/>
        <v>139.63900000000001</v>
      </c>
      <c r="FO198" s="5">
        <f t="shared" ca="1" si="902"/>
        <v>88.259399999999999</v>
      </c>
      <c r="FP198" s="5">
        <f t="shared" ca="1" si="902"/>
        <v>0</v>
      </c>
      <c r="FQ198" s="5">
        <f t="shared" ca="1" si="902"/>
        <v>0</v>
      </c>
      <c r="FR198" s="5">
        <f t="shared" ca="1" si="902"/>
        <v>14.446</v>
      </c>
      <c r="FS198" s="5">
        <f t="shared" ca="1" si="902"/>
        <v>59.242800000000003</v>
      </c>
      <c r="FT198" s="5"/>
      <c r="FU198" s="19">
        <f t="shared" ca="1" si="823"/>
        <v>41.807926198240445</v>
      </c>
      <c r="FV198" s="19">
        <f t="shared" ca="1" si="824"/>
        <v>0.49251519555756407</v>
      </c>
      <c r="FW198" s="19">
        <f t="shared" ca="1" si="825"/>
        <v>12.199166489571756</v>
      </c>
      <c r="FX198" s="19">
        <f t="shared" ca="1" si="826"/>
        <v>10.191632929068399</v>
      </c>
      <c r="FY198" s="19">
        <f t="shared" ca="1" si="827"/>
        <v>0</v>
      </c>
      <c r="FZ198" s="19">
        <f t="shared" ca="1" si="828"/>
        <v>0</v>
      </c>
      <c r="GA198" s="19">
        <f t="shared" ca="1" si="829"/>
        <v>1.6962973077502435</v>
      </c>
      <c r="GB198" s="19">
        <f t="shared" ca="1" si="830"/>
        <v>6.4156951524848251</v>
      </c>
      <c r="GC198" s="19">
        <f t="shared" ca="1" si="831"/>
        <v>10.787476857562766</v>
      </c>
      <c r="GD198" s="19">
        <f t="shared" ca="1" si="832"/>
        <v>0</v>
      </c>
      <c r="GE198" s="19">
        <f t="shared" ca="1" si="833"/>
        <v>2.5124624986259878E-2</v>
      </c>
      <c r="GF198" s="5"/>
      <c r="GG198" s="5"/>
      <c r="GH198" s="5"/>
      <c r="GI198" s="5">
        <f t="shared" ca="1" si="903"/>
        <v>245991</v>
      </c>
      <c r="GJ198" s="5">
        <f t="shared" ca="1" si="903"/>
        <v>3.4221400000000002</v>
      </c>
      <c r="GK198" s="5">
        <f t="shared" ca="1" si="903"/>
        <v>102711</v>
      </c>
      <c r="GL198" s="5">
        <f t="shared" ca="1" si="903"/>
        <v>18154</v>
      </c>
      <c r="GM198" s="5">
        <f t="shared" ca="1" si="903"/>
        <v>0</v>
      </c>
      <c r="GN198" s="5">
        <f t="shared" ca="1" si="903"/>
        <v>704.00900000000001</v>
      </c>
      <c r="GO198" s="5">
        <f t="shared" ca="1" si="903"/>
        <v>0</v>
      </c>
      <c r="GP198" s="5">
        <f t="shared" ca="1" si="903"/>
        <v>46379.8</v>
      </c>
      <c r="GQ198" s="5">
        <f t="shared" ca="1" si="903"/>
        <v>77659.399999999994</v>
      </c>
      <c r="GR198" s="5">
        <f t="shared" ca="1" si="903"/>
        <v>0</v>
      </c>
      <c r="GS198" s="5">
        <f t="shared" ca="1" si="903"/>
        <v>379.815</v>
      </c>
      <c r="GT198" s="5">
        <f t="shared" ca="1" si="903"/>
        <v>0</v>
      </c>
      <c r="GU198" s="5"/>
      <c r="GV198" s="5">
        <f t="shared" ca="1" si="904"/>
        <v>1211.06</v>
      </c>
      <c r="GW198" s="5">
        <f t="shared" ca="1" si="904"/>
        <v>588.47799999999995</v>
      </c>
      <c r="GX198" s="5">
        <f t="shared" ca="1" si="904"/>
        <v>0</v>
      </c>
      <c r="GY198" s="5">
        <f t="shared" ca="1" si="904"/>
        <v>0</v>
      </c>
      <c r="GZ198" s="5">
        <f t="shared" ca="1" si="904"/>
        <v>0</v>
      </c>
      <c r="HA198" s="5">
        <f t="shared" ca="1" si="904"/>
        <v>0</v>
      </c>
      <c r="HB198" s="5">
        <f t="shared" ca="1" si="904"/>
        <v>622.58699999999999</v>
      </c>
      <c r="HC198" s="5">
        <f t="shared" ca="1" si="904"/>
        <v>0</v>
      </c>
      <c r="HD198" s="5">
        <f t="shared" ca="1" si="904"/>
        <v>0</v>
      </c>
      <c r="HE198" s="5">
        <f t="shared" ca="1" si="904"/>
        <v>0</v>
      </c>
      <c r="HF198" s="5">
        <f t="shared" ca="1" si="904"/>
        <v>0</v>
      </c>
      <c r="HG198" s="5">
        <f t="shared" ca="1" si="904"/>
        <v>0</v>
      </c>
      <c r="HH198" s="5"/>
      <c r="HI198" s="5">
        <f t="shared" ca="1" si="909"/>
        <v>253.87700000000001</v>
      </c>
      <c r="HJ198" s="5">
        <f t="shared" ca="1" si="909"/>
        <v>5.0361799999999999</v>
      </c>
      <c r="HK198" s="5">
        <f t="shared" ca="1" si="909"/>
        <v>160.44300000000001</v>
      </c>
      <c r="HL198" s="5">
        <f t="shared" ca="1" si="909"/>
        <v>23.1311</v>
      </c>
      <c r="HM198" s="5">
        <f t="shared" ca="1" si="909"/>
        <v>0</v>
      </c>
      <c r="HN198" s="5">
        <f t="shared" ca="1" si="909"/>
        <v>0.69904599999999995</v>
      </c>
      <c r="HO198" s="5">
        <f t="shared" ca="1" si="909"/>
        <v>4.5975000000000001</v>
      </c>
      <c r="HP198" s="5">
        <f t="shared" ca="1" si="909"/>
        <v>59.970199999999998</v>
      </c>
      <c r="HQ198" s="5"/>
      <c r="HR198" s="19">
        <f t="shared" ca="1" si="861"/>
        <v>39.100410453077991</v>
      </c>
      <c r="HS198" s="19">
        <f t="shared" ca="1" si="862"/>
        <v>2.3962560239416035</v>
      </c>
      <c r="HT198" s="19">
        <f t="shared" ca="1" si="863"/>
        <v>14.267333194914322</v>
      </c>
      <c r="HU198" s="19">
        <f t="shared" ca="1" si="864"/>
        <v>2.5217276320985542</v>
      </c>
      <c r="HV198" s="19">
        <f t="shared" ca="1" si="865"/>
        <v>0</v>
      </c>
      <c r="HW198" s="19">
        <f t="shared" ca="1" si="866"/>
        <v>9.7792164181231198E-2</v>
      </c>
      <c r="HX198" s="19">
        <f t="shared" ca="1" si="867"/>
        <v>2.5346434285574704</v>
      </c>
      <c r="HY198" s="19">
        <f t="shared" ca="1" si="868"/>
        <v>6.4425043093094931</v>
      </c>
      <c r="HZ198" s="19">
        <f t="shared" ca="1" si="869"/>
        <v>10.787476857562766</v>
      </c>
      <c r="IA198" s="19">
        <f t="shared" ca="1" si="870"/>
        <v>0</v>
      </c>
      <c r="IB198" s="19">
        <f t="shared" ca="1" si="871"/>
        <v>5.2759170463011595E-2</v>
      </c>
      <c r="IC198" s="5"/>
      <c r="ID198" s="5"/>
      <c r="IE198" s="5"/>
      <c r="IF198" s="5">
        <f t="shared" ca="1" si="905"/>
        <v>243295</v>
      </c>
      <c r="IG198" s="5">
        <f t="shared" ca="1" si="905"/>
        <v>3.50922</v>
      </c>
      <c r="IH198" s="5">
        <f t="shared" ca="1" si="905"/>
        <v>102122</v>
      </c>
      <c r="II198" s="5">
        <f t="shared" ca="1" si="905"/>
        <v>18037.400000000001</v>
      </c>
      <c r="IJ198" s="5">
        <f t="shared" ca="1" si="905"/>
        <v>0</v>
      </c>
      <c r="IK198" s="5">
        <f t="shared" ca="1" si="905"/>
        <v>713.87400000000002</v>
      </c>
      <c r="IL198" s="5">
        <f t="shared" ca="1" si="905"/>
        <v>0</v>
      </c>
      <c r="IM198" s="5">
        <f t="shared" ca="1" si="905"/>
        <v>44379.1</v>
      </c>
      <c r="IN198" s="5">
        <f t="shared" ca="1" si="905"/>
        <v>77659.399999999994</v>
      </c>
      <c r="IO198" s="5">
        <f t="shared" ca="1" si="905"/>
        <v>0</v>
      </c>
      <c r="IP198" s="5">
        <f t="shared" ca="1" si="905"/>
        <v>379.815</v>
      </c>
      <c r="IQ198" s="5">
        <f t="shared" ca="1" si="905"/>
        <v>0</v>
      </c>
      <c r="IR198" s="5"/>
      <c r="IS198" s="5">
        <f t="shared" ca="1" si="906"/>
        <v>1225.5899999999999</v>
      </c>
      <c r="IT198" s="5">
        <f t="shared" ca="1" si="906"/>
        <v>603.00300000000004</v>
      </c>
      <c r="IU198" s="5">
        <f t="shared" ca="1" si="906"/>
        <v>0</v>
      </c>
      <c r="IV198" s="5">
        <f t="shared" ca="1" si="906"/>
        <v>0</v>
      </c>
      <c r="IW198" s="5">
        <f t="shared" ca="1" si="906"/>
        <v>0</v>
      </c>
      <c r="IX198" s="5">
        <f t="shared" ca="1" si="906"/>
        <v>0</v>
      </c>
      <c r="IY198" s="5">
        <f t="shared" ca="1" si="906"/>
        <v>622.58699999999999</v>
      </c>
      <c r="IZ198" s="5">
        <f t="shared" ca="1" si="906"/>
        <v>0</v>
      </c>
      <c r="JA198" s="5">
        <f t="shared" ca="1" si="906"/>
        <v>0</v>
      </c>
      <c r="JB198" s="5">
        <f t="shared" ca="1" si="906"/>
        <v>0</v>
      </c>
      <c r="JC198" s="5">
        <f t="shared" ca="1" si="906"/>
        <v>0</v>
      </c>
      <c r="JD198" s="5">
        <f t="shared" ca="1" si="906"/>
        <v>0</v>
      </c>
      <c r="JE198" s="5"/>
      <c r="JF198" s="5">
        <f t="shared" ca="1" si="907"/>
        <v>250.285</v>
      </c>
      <c r="JG198" s="5">
        <f t="shared" ca="1" si="907"/>
        <v>5.1601900000000001</v>
      </c>
      <c r="JH198" s="5">
        <f t="shared" ca="1" si="907"/>
        <v>159.47</v>
      </c>
      <c r="JI198" s="5">
        <f t="shared" ca="1" si="907"/>
        <v>22.988900000000001</v>
      </c>
      <c r="JJ198" s="5">
        <f t="shared" ca="1" si="907"/>
        <v>0</v>
      </c>
      <c r="JK198" s="5">
        <f t="shared" ca="1" si="907"/>
        <v>0.70871099999999998</v>
      </c>
      <c r="JL198" s="5">
        <f t="shared" ca="1" si="907"/>
        <v>4.5975000000000001</v>
      </c>
      <c r="JM198" s="5">
        <f t="shared" ca="1" si="907"/>
        <v>57.360500000000002</v>
      </c>
      <c r="JN198" s="5"/>
      <c r="JO198" s="19">
        <f t="shared" ca="1" si="834"/>
        <v>38.785069474129898</v>
      </c>
      <c r="JP198" s="19">
        <f t="shared" ca="1" si="835"/>
        <v>2.4554015355814212</v>
      </c>
      <c r="JQ198" s="19">
        <f t="shared" ca="1" si="836"/>
        <v>14.185516648957176</v>
      </c>
      <c r="JR198" s="19">
        <f t="shared" ca="1" si="837"/>
        <v>2.5055310119651022</v>
      </c>
      <c r="JS198" s="19">
        <f t="shared" ca="1" si="838"/>
        <v>0</v>
      </c>
      <c r="JT198" s="19">
        <f t="shared" ca="1" si="839"/>
        <v>9.9162487145352182E-2</v>
      </c>
      <c r="JU198" s="19">
        <f t="shared" ca="1" si="840"/>
        <v>2.5346434285574704</v>
      </c>
      <c r="JV198" s="19">
        <f t="shared" ca="1" si="841"/>
        <v>6.1645919773969897</v>
      </c>
      <c r="JW198" s="19">
        <f t="shared" ca="1" si="842"/>
        <v>10.787476857562766</v>
      </c>
      <c r="JX198" s="19">
        <f t="shared" ca="1" si="843"/>
        <v>0</v>
      </c>
      <c r="JY198" s="19">
        <f t="shared" ca="1" si="844"/>
        <v>5.2759170463011595E-2</v>
      </c>
    </row>
    <row r="199" spans="1:285" ht="15" customHeight="1" x14ac:dyDescent="0.25">
      <c r="A199" s="5">
        <f>IF('Old Results'!E179='New Results'!E179,'New Results'!E179,"0")</f>
        <v>24563.1</v>
      </c>
      <c r="B199" s="5">
        <f t="shared" si="750"/>
        <v>0</v>
      </c>
      <c r="C199" s="27">
        <f t="shared" si="748"/>
        <v>178</v>
      </c>
      <c r="D199" s="41" t="str">
        <f>'Old Results'!C179</f>
        <v>0520015-RetlMed-ExtWall-MtlFrmR0</v>
      </c>
      <c r="E199" s="41" t="str">
        <f>'New Results'!C179</f>
        <v>0520015-RetlMed-ExtWall-MtlFrmR0</v>
      </c>
      <c r="F199" s="5">
        <f t="shared" ca="1" si="751"/>
        <v>2415</v>
      </c>
      <c r="G199" s="5">
        <f t="shared" ca="1" si="752"/>
        <v>0</v>
      </c>
      <c r="H199" s="5">
        <f t="shared" ca="1" si="753"/>
        <v>318.5</v>
      </c>
      <c r="I199" s="5">
        <f t="shared" ca="1" si="754"/>
        <v>0</v>
      </c>
      <c r="J199" s="5">
        <f t="shared" ca="1" si="755"/>
        <v>0</v>
      </c>
      <c r="K199" s="5">
        <f t="shared" ca="1" si="756"/>
        <v>0</v>
      </c>
      <c r="L199" s="5">
        <f t="shared" ca="1" si="757"/>
        <v>0</v>
      </c>
      <c r="M199" s="5">
        <f t="shared" ca="1" si="758"/>
        <v>2095.8999999999942</v>
      </c>
      <c r="N199" s="5">
        <f t="shared" ca="1" si="759"/>
        <v>0</v>
      </c>
      <c r="O199" s="5">
        <f t="shared" ca="1" si="760"/>
        <v>0</v>
      </c>
      <c r="P199" s="5">
        <f t="shared" ca="1" si="761"/>
        <v>0</v>
      </c>
      <c r="Q199" s="5">
        <f t="shared" ca="1" si="761"/>
        <v>0</v>
      </c>
      <c r="R199" s="5">
        <f t="shared" ca="1" si="762"/>
        <v>-2.7200000000000273</v>
      </c>
      <c r="S199" s="5">
        <f t="shared" ca="1" si="763"/>
        <v>-2.7189999999999941</v>
      </c>
      <c r="T199" s="5">
        <f t="shared" ca="1" si="764"/>
        <v>0</v>
      </c>
      <c r="U199" s="5">
        <f t="shared" ca="1" si="765"/>
        <v>0</v>
      </c>
      <c r="V199" s="5">
        <f t="shared" ca="1" si="766"/>
        <v>0</v>
      </c>
      <c r="W199" s="5">
        <f t="shared" ca="1" si="767"/>
        <v>0</v>
      </c>
      <c r="X199" s="5">
        <f t="shared" ca="1" si="768"/>
        <v>0</v>
      </c>
      <c r="Y199" s="5">
        <f t="shared" ca="1" si="769"/>
        <v>0</v>
      </c>
      <c r="Z199" s="5">
        <f t="shared" ca="1" si="770"/>
        <v>0</v>
      </c>
      <c r="AA199" s="5">
        <f t="shared" ca="1" si="771"/>
        <v>0</v>
      </c>
      <c r="AB199" s="5">
        <f t="shared" ca="1" si="772"/>
        <v>0</v>
      </c>
      <c r="AC199" s="5">
        <f t="shared" ca="1" si="772"/>
        <v>0</v>
      </c>
      <c r="AD199" s="37">
        <f t="shared" ca="1" si="773"/>
        <v>3.1750000000000114</v>
      </c>
      <c r="AE199" s="37">
        <f t="shared" ca="1" si="774"/>
        <v>-2.322499999999994E-2</v>
      </c>
      <c r="AF199" s="37">
        <f t="shared" ca="1" si="775"/>
        <v>0.49000000000000909</v>
      </c>
      <c r="AG199" s="37">
        <f t="shared" ca="1" si="776"/>
        <v>0</v>
      </c>
      <c r="AH199" s="37">
        <f t="shared" ca="1" si="777"/>
        <v>0</v>
      </c>
      <c r="AI199" s="37">
        <f t="shared" ca="1" si="778"/>
        <v>0</v>
      </c>
      <c r="AJ199" s="37">
        <f t="shared" ca="1" si="779"/>
        <v>0</v>
      </c>
      <c r="AK199" s="37">
        <f t="shared" ca="1" si="780"/>
        <v>2.7087000000000003</v>
      </c>
      <c r="AL199" s="33">
        <f t="shared" ca="1" si="781"/>
        <v>42.48916692111338</v>
      </c>
      <c r="AM199" s="33">
        <f t="shared" ca="1" si="782"/>
        <v>42.164778712784624</v>
      </c>
      <c r="AN199" s="24">
        <f t="shared" ca="1" si="783"/>
        <v>7.6933454468812237E-3</v>
      </c>
      <c r="AO199" s="34">
        <f t="shared" ca="1" si="784"/>
        <v>295.06200000000001</v>
      </c>
      <c r="AP199" s="34">
        <f t="shared" ca="1" si="785"/>
        <v>291.887</v>
      </c>
      <c r="AQ199" s="45">
        <f t="shared" ca="1" si="786"/>
        <v>1.0877497113609073E-2</v>
      </c>
      <c r="AR199" s="34">
        <f t="shared" ca="1" si="896"/>
        <v>-41.7</v>
      </c>
      <c r="AS199" s="34">
        <f t="shared" ca="1" si="897"/>
        <v>-42.2</v>
      </c>
      <c r="AT199" s="47">
        <f t="shared" ca="1" si="787"/>
        <v>-1.1848341232227487E-2</v>
      </c>
      <c r="AU199" s="5"/>
      <c r="AV199" s="5">
        <f t="shared" ca="1" si="845"/>
        <v>2696</v>
      </c>
      <c r="AW199" s="5">
        <f t="shared" ca="1" si="846"/>
        <v>-8.7079999999999824E-2</v>
      </c>
      <c r="AX199" s="5">
        <f t="shared" ca="1" si="847"/>
        <v>589</v>
      </c>
      <c r="AY199" s="5">
        <f t="shared" ca="1" si="848"/>
        <v>116.59999999999854</v>
      </c>
      <c r="AZ199" s="5">
        <f t="shared" ca="1" si="849"/>
        <v>0</v>
      </c>
      <c r="BA199" s="5">
        <f t="shared" ca="1" si="850"/>
        <v>-9.8650000000000091</v>
      </c>
      <c r="BB199" s="5">
        <f t="shared" ca="1" si="851"/>
        <v>0</v>
      </c>
      <c r="BC199" s="5">
        <f t="shared" ca="1" si="852"/>
        <v>2000.7000000000044</v>
      </c>
      <c r="BD199" s="5">
        <f t="shared" ca="1" si="853"/>
        <v>0</v>
      </c>
      <c r="BE199" s="5">
        <f t="shared" ca="1" si="854"/>
        <v>0</v>
      </c>
      <c r="BF199" s="5">
        <f t="shared" ca="1" si="855"/>
        <v>0</v>
      </c>
      <c r="BG199" s="5">
        <f t="shared" ca="1" si="856"/>
        <v>0</v>
      </c>
      <c r="BH199" s="5">
        <f t="shared" ca="1" si="788"/>
        <v>-14.529999999999973</v>
      </c>
      <c r="BI199" s="5">
        <f t="shared" ca="1" si="789"/>
        <v>-14.525000000000091</v>
      </c>
      <c r="BJ199" s="5">
        <f t="shared" ca="1" si="790"/>
        <v>0</v>
      </c>
      <c r="BK199" s="5">
        <f t="shared" ca="1" si="791"/>
        <v>0</v>
      </c>
      <c r="BL199" s="5">
        <f t="shared" ca="1" si="792"/>
        <v>0</v>
      </c>
      <c r="BM199" s="5">
        <f t="shared" ca="1" si="793"/>
        <v>0</v>
      </c>
      <c r="BN199" s="5">
        <f t="shared" ca="1" si="794"/>
        <v>0</v>
      </c>
      <c r="BO199" s="5">
        <f t="shared" ca="1" si="795"/>
        <v>0</v>
      </c>
      <c r="BP199" s="5">
        <f t="shared" ca="1" si="796"/>
        <v>0</v>
      </c>
      <c r="BQ199" s="5">
        <f t="shared" ca="1" si="797"/>
        <v>0</v>
      </c>
      <c r="BR199" s="5">
        <f t="shared" ca="1" si="798"/>
        <v>0</v>
      </c>
      <c r="BS199" s="5">
        <f t="shared" ca="1" si="798"/>
        <v>0</v>
      </c>
      <c r="BT199" s="37">
        <f t="shared" ca="1" si="799"/>
        <v>3.5919999999999845</v>
      </c>
      <c r="BU199" s="37">
        <f t="shared" ca="1" si="800"/>
        <v>-0.12401000000000018</v>
      </c>
      <c r="BV199" s="37">
        <f t="shared" ca="1" si="801"/>
        <v>0.97300000000001319</v>
      </c>
      <c r="BW199" s="37">
        <f t="shared" ca="1" si="802"/>
        <v>0.14219999999999899</v>
      </c>
      <c r="BX199" s="37">
        <f t="shared" ca="1" si="803"/>
        <v>0</v>
      </c>
      <c r="BY199" s="37">
        <f t="shared" ca="1" si="804"/>
        <v>-9.6650000000000347E-3</v>
      </c>
      <c r="BZ199" s="37">
        <f t="shared" ca="1" si="805"/>
        <v>0</v>
      </c>
      <c r="CA199" s="19">
        <f t="shared" ca="1" si="806"/>
        <v>2.6096999999999966</v>
      </c>
      <c r="CB199" s="33">
        <f t="shared" ca="1" si="857"/>
        <v>38.794097324849062</v>
      </c>
      <c r="CC199" s="33">
        <f t="shared" ca="1" si="858"/>
        <v>38.478756345900969</v>
      </c>
      <c r="CD199" s="24">
        <f t="shared" ca="1" si="807"/>
        <v>8.1951967499512383E-3</v>
      </c>
      <c r="CE199" s="34">
        <f t="shared" ca="1" si="808"/>
        <v>253.32499999999999</v>
      </c>
      <c r="CF199" s="34">
        <f t="shared" ca="1" si="809"/>
        <v>249.733</v>
      </c>
      <c r="CG199" s="45">
        <f t="shared" ca="1" si="810"/>
        <v>1.4383361430007185E-2</v>
      </c>
      <c r="CH199" s="5"/>
      <c r="CJ199" s="5">
        <f t="shared" ca="1" si="874"/>
        <v>52</v>
      </c>
      <c r="CK199" s="5">
        <f t="shared" ca="1" si="875"/>
        <v>50</v>
      </c>
      <c r="CL199" s="63">
        <f t="shared" ca="1" si="811"/>
        <v>3.8461538461538436E-2</v>
      </c>
      <c r="CO199" s="5">
        <f t="shared" ca="1" si="898"/>
        <v>287638</v>
      </c>
      <c r="CP199" s="5">
        <f t="shared" ca="1" si="898"/>
        <v>0</v>
      </c>
      <c r="CQ199" s="5">
        <f t="shared" ca="1" si="898"/>
        <v>88144.7</v>
      </c>
      <c r="CR199" s="5">
        <f t="shared" ca="1" si="898"/>
        <v>73369.899999999994</v>
      </c>
      <c r="CS199" s="5">
        <f t="shared" ca="1" si="898"/>
        <v>0</v>
      </c>
      <c r="CT199" s="5">
        <f t="shared" ca="1" si="898"/>
        <v>0</v>
      </c>
      <c r="CU199" s="5">
        <f t="shared" ca="1" si="898"/>
        <v>0</v>
      </c>
      <c r="CV199" s="5">
        <f t="shared" ca="1" si="898"/>
        <v>48282.7</v>
      </c>
      <c r="CW199" s="5">
        <f t="shared" ca="1" si="898"/>
        <v>77659.399999999994</v>
      </c>
      <c r="CX199" s="5">
        <f t="shared" ca="1" si="898"/>
        <v>0</v>
      </c>
      <c r="CY199" s="5">
        <f t="shared" ca="1" si="898"/>
        <v>180.87299999999999</v>
      </c>
      <c r="CZ199" s="5">
        <f t="shared" ca="1" si="898"/>
        <v>0</v>
      </c>
      <c r="DA199" s="5"/>
      <c r="DB199" s="5">
        <f t="shared" ca="1" si="899"/>
        <v>622.44799999999998</v>
      </c>
      <c r="DC199" s="5">
        <f t="shared" ca="1" si="899"/>
        <v>118.361</v>
      </c>
      <c r="DD199" s="5">
        <f t="shared" ca="1" si="899"/>
        <v>0</v>
      </c>
      <c r="DE199" s="5">
        <f t="shared" ca="1" si="899"/>
        <v>0</v>
      </c>
      <c r="DF199" s="5">
        <f t="shared" ca="1" si="899"/>
        <v>0</v>
      </c>
      <c r="DG199" s="5">
        <f t="shared" ca="1" si="899"/>
        <v>0</v>
      </c>
      <c r="DH199" s="5">
        <f t="shared" ca="1" si="899"/>
        <v>504.08800000000002</v>
      </c>
      <c r="DI199" s="5">
        <f t="shared" ca="1" si="899"/>
        <v>0</v>
      </c>
      <c r="DJ199" s="5">
        <f t="shared" ca="1" si="899"/>
        <v>0</v>
      </c>
      <c r="DK199" s="5">
        <f t="shared" ca="1" si="899"/>
        <v>0</v>
      </c>
      <c r="DL199" s="5">
        <f t="shared" ca="1" si="899"/>
        <v>0</v>
      </c>
      <c r="DM199" s="5">
        <f t="shared" ca="1" si="899"/>
        <v>0</v>
      </c>
      <c r="DN199" s="5"/>
      <c r="DO199" s="5">
        <f t="shared" ca="1" si="908"/>
        <v>295.06200000000001</v>
      </c>
      <c r="DP199" s="5">
        <f t="shared" ca="1" si="908"/>
        <v>0.99557499999999999</v>
      </c>
      <c r="DQ199" s="5">
        <f t="shared" ca="1" si="908"/>
        <v>140.13</v>
      </c>
      <c r="DR199" s="5">
        <f t="shared" ca="1" si="908"/>
        <v>88.259399999999999</v>
      </c>
      <c r="DS199" s="5">
        <f t="shared" ca="1" si="908"/>
        <v>0</v>
      </c>
      <c r="DT199" s="5">
        <f t="shared" ca="1" si="908"/>
        <v>0</v>
      </c>
      <c r="DU199" s="5">
        <f t="shared" ca="1" si="908"/>
        <v>3.72628</v>
      </c>
      <c r="DV199" s="5">
        <f t="shared" ca="1" si="908"/>
        <v>61.951500000000003</v>
      </c>
      <c r="DW199" s="5"/>
      <c r="DX199" s="19">
        <f t="shared" ca="1" si="812"/>
        <v>42.48916692111338</v>
      </c>
      <c r="DY199" s="19">
        <f t="shared" ca="1" si="813"/>
        <v>0.48186507403381501</v>
      </c>
      <c r="DZ199" s="19">
        <f t="shared" ca="1" si="814"/>
        <v>12.24396417390313</v>
      </c>
      <c r="EA199" s="19">
        <f t="shared" ca="1" si="815"/>
        <v>10.191632929068399</v>
      </c>
      <c r="EB199" s="19">
        <f t="shared" ca="1" si="816"/>
        <v>0</v>
      </c>
      <c r="EC199" s="19">
        <f t="shared" ca="1" si="817"/>
        <v>0</v>
      </c>
      <c r="ED199" s="19">
        <f t="shared" ca="1" si="818"/>
        <v>2.0522165361863935</v>
      </c>
      <c r="EE199" s="19">
        <f t="shared" ca="1" si="819"/>
        <v>6.7068314829968525</v>
      </c>
      <c r="EF199" s="19">
        <f t="shared" ca="1" si="820"/>
        <v>10.787476857562766</v>
      </c>
      <c r="EG199" s="19">
        <f t="shared" ca="1" si="821"/>
        <v>0</v>
      </c>
      <c r="EH199" s="19">
        <f t="shared" ca="1" si="822"/>
        <v>2.5124624986259878E-2</v>
      </c>
      <c r="EI199" s="5"/>
      <c r="EJ199" s="5"/>
      <c r="EK199" s="5"/>
      <c r="EL199" s="5">
        <f t="shared" ca="1" si="900"/>
        <v>285223</v>
      </c>
      <c r="EM199" s="5">
        <f t="shared" ca="1" si="900"/>
        <v>0</v>
      </c>
      <c r="EN199" s="5">
        <f t="shared" ca="1" si="900"/>
        <v>87826.2</v>
      </c>
      <c r="EO199" s="5">
        <f t="shared" ca="1" si="900"/>
        <v>73369.899999999994</v>
      </c>
      <c r="EP199" s="5">
        <f t="shared" ca="1" si="900"/>
        <v>0</v>
      </c>
      <c r="EQ199" s="5">
        <f t="shared" ca="1" si="900"/>
        <v>0</v>
      </c>
      <c r="ER199" s="5">
        <f t="shared" ca="1" si="900"/>
        <v>0</v>
      </c>
      <c r="ES199" s="5">
        <f t="shared" ca="1" si="900"/>
        <v>46186.8</v>
      </c>
      <c r="ET199" s="5">
        <f t="shared" ca="1" si="900"/>
        <v>77659.399999999994</v>
      </c>
      <c r="EU199" s="5">
        <f t="shared" ca="1" si="900"/>
        <v>0</v>
      </c>
      <c r="EV199" s="5">
        <f t="shared" ca="1" si="900"/>
        <v>180.87299999999999</v>
      </c>
      <c r="EW199" s="5">
        <f t="shared" ca="1" si="900"/>
        <v>0</v>
      </c>
      <c r="EX199" s="5"/>
      <c r="EY199" s="5">
        <f t="shared" ca="1" si="901"/>
        <v>625.16800000000001</v>
      </c>
      <c r="EZ199" s="5">
        <f t="shared" ca="1" si="901"/>
        <v>121.08</v>
      </c>
      <c r="FA199" s="5">
        <f t="shared" ca="1" si="901"/>
        <v>0</v>
      </c>
      <c r="FB199" s="5">
        <f t="shared" ca="1" si="901"/>
        <v>0</v>
      </c>
      <c r="FC199" s="5">
        <f t="shared" ca="1" si="901"/>
        <v>0</v>
      </c>
      <c r="FD199" s="5">
        <f t="shared" ca="1" si="901"/>
        <v>0</v>
      </c>
      <c r="FE199" s="5">
        <f t="shared" ca="1" si="901"/>
        <v>504.08800000000002</v>
      </c>
      <c r="FF199" s="5">
        <f t="shared" ca="1" si="901"/>
        <v>0</v>
      </c>
      <c r="FG199" s="5">
        <f t="shared" ca="1" si="901"/>
        <v>0</v>
      </c>
      <c r="FH199" s="5">
        <f t="shared" ca="1" si="901"/>
        <v>0</v>
      </c>
      <c r="FI199" s="5">
        <f t="shared" ca="1" si="901"/>
        <v>0</v>
      </c>
      <c r="FJ199" s="5">
        <f t="shared" ca="1" si="901"/>
        <v>0</v>
      </c>
      <c r="FK199" s="5"/>
      <c r="FL199" s="5">
        <f t="shared" ca="1" si="902"/>
        <v>291.887</v>
      </c>
      <c r="FM199" s="5">
        <f t="shared" ca="1" si="902"/>
        <v>1.0187999999999999</v>
      </c>
      <c r="FN199" s="5">
        <f t="shared" ca="1" si="902"/>
        <v>139.63999999999999</v>
      </c>
      <c r="FO199" s="5">
        <f t="shared" ca="1" si="902"/>
        <v>88.259399999999999</v>
      </c>
      <c r="FP199" s="5">
        <f t="shared" ca="1" si="902"/>
        <v>0</v>
      </c>
      <c r="FQ199" s="5">
        <f t="shared" ca="1" si="902"/>
        <v>0</v>
      </c>
      <c r="FR199" s="5">
        <f t="shared" ca="1" si="902"/>
        <v>3.72628</v>
      </c>
      <c r="FS199" s="5">
        <f t="shared" ca="1" si="902"/>
        <v>59.242800000000003</v>
      </c>
      <c r="FT199" s="5"/>
      <c r="FU199" s="19">
        <f t="shared" ca="1" si="823"/>
        <v>42.164778712784624</v>
      </c>
      <c r="FV199" s="19">
        <f t="shared" ca="1" si="824"/>
        <v>0.49293452373682478</v>
      </c>
      <c r="FW199" s="19">
        <f t="shared" ca="1" si="825"/>
        <v>12.199722119765013</v>
      </c>
      <c r="FX199" s="19">
        <f t="shared" ca="1" si="826"/>
        <v>10.191632929068399</v>
      </c>
      <c r="FY199" s="19">
        <f t="shared" ca="1" si="827"/>
        <v>0</v>
      </c>
      <c r="FZ199" s="19">
        <f t="shared" ca="1" si="828"/>
        <v>0</v>
      </c>
      <c r="GA199" s="19">
        <f t="shared" ca="1" si="829"/>
        <v>2.0522165361863935</v>
      </c>
      <c r="GB199" s="19">
        <f t="shared" ca="1" si="830"/>
        <v>6.4156951524848251</v>
      </c>
      <c r="GC199" s="19">
        <f t="shared" ca="1" si="831"/>
        <v>10.787476857562766</v>
      </c>
      <c r="GD199" s="19">
        <f t="shared" ca="1" si="832"/>
        <v>0</v>
      </c>
      <c r="GE199" s="19">
        <f t="shared" ca="1" si="833"/>
        <v>2.5124624986259878E-2</v>
      </c>
      <c r="GF199" s="5"/>
      <c r="GG199" s="5"/>
      <c r="GH199" s="5"/>
      <c r="GI199" s="5">
        <f t="shared" ca="1" si="903"/>
        <v>245991</v>
      </c>
      <c r="GJ199" s="5">
        <f t="shared" ca="1" si="903"/>
        <v>3.4221400000000002</v>
      </c>
      <c r="GK199" s="5">
        <f t="shared" ca="1" si="903"/>
        <v>102711</v>
      </c>
      <c r="GL199" s="5">
        <f t="shared" ca="1" si="903"/>
        <v>18154</v>
      </c>
      <c r="GM199" s="5">
        <f t="shared" ca="1" si="903"/>
        <v>0</v>
      </c>
      <c r="GN199" s="5">
        <f t="shared" ca="1" si="903"/>
        <v>704.00900000000001</v>
      </c>
      <c r="GO199" s="5">
        <f t="shared" ca="1" si="903"/>
        <v>0</v>
      </c>
      <c r="GP199" s="5">
        <f t="shared" ca="1" si="903"/>
        <v>46379.8</v>
      </c>
      <c r="GQ199" s="5">
        <f t="shared" ca="1" si="903"/>
        <v>77659.399999999994</v>
      </c>
      <c r="GR199" s="5">
        <f t="shared" ca="1" si="903"/>
        <v>0</v>
      </c>
      <c r="GS199" s="5">
        <f t="shared" ca="1" si="903"/>
        <v>379.815</v>
      </c>
      <c r="GT199" s="5">
        <f t="shared" ca="1" si="903"/>
        <v>0</v>
      </c>
      <c r="GU199" s="5"/>
      <c r="GV199" s="5">
        <f t="shared" ca="1" si="904"/>
        <v>1135.82</v>
      </c>
      <c r="GW199" s="5">
        <f t="shared" ca="1" si="904"/>
        <v>588.47799999999995</v>
      </c>
      <c r="GX199" s="5">
        <f t="shared" ca="1" si="904"/>
        <v>0</v>
      </c>
      <c r="GY199" s="5">
        <f t="shared" ca="1" si="904"/>
        <v>0</v>
      </c>
      <c r="GZ199" s="5">
        <f t="shared" ca="1" si="904"/>
        <v>0</v>
      </c>
      <c r="HA199" s="5">
        <f t="shared" ca="1" si="904"/>
        <v>0</v>
      </c>
      <c r="HB199" s="5">
        <f t="shared" ca="1" si="904"/>
        <v>547.34500000000003</v>
      </c>
      <c r="HC199" s="5">
        <f t="shared" ca="1" si="904"/>
        <v>0</v>
      </c>
      <c r="HD199" s="5">
        <f t="shared" ca="1" si="904"/>
        <v>0</v>
      </c>
      <c r="HE199" s="5">
        <f t="shared" ca="1" si="904"/>
        <v>0</v>
      </c>
      <c r="HF199" s="5">
        <f t="shared" ca="1" si="904"/>
        <v>0</v>
      </c>
      <c r="HG199" s="5">
        <f t="shared" ca="1" si="904"/>
        <v>0</v>
      </c>
      <c r="HH199" s="5"/>
      <c r="HI199" s="5">
        <f t="shared" ca="1" si="909"/>
        <v>253.32499999999999</v>
      </c>
      <c r="HJ199" s="5">
        <f t="shared" ca="1" si="909"/>
        <v>5.0361799999999999</v>
      </c>
      <c r="HK199" s="5">
        <f t="shared" ca="1" si="909"/>
        <v>160.44300000000001</v>
      </c>
      <c r="HL199" s="5">
        <f t="shared" ca="1" si="909"/>
        <v>23.1311</v>
      </c>
      <c r="HM199" s="5">
        <f t="shared" ca="1" si="909"/>
        <v>0</v>
      </c>
      <c r="HN199" s="5">
        <f t="shared" ca="1" si="909"/>
        <v>0.69904599999999995</v>
      </c>
      <c r="HO199" s="5">
        <f t="shared" ca="1" si="909"/>
        <v>4.0454100000000004</v>
      </c>
      <c r="HP199" s="5">
        <f t="shared" ca="1" si="909"/>
        <v>59.970199999999998</v>
      </c>
      <c r="HQ199" s="5"/>
      <c r="HR199" s="19">
        <f t="shared" ca="1" si="861"/>
        <v>38.794097324849062</v>
      </c>
      <c r="HS199" s="19">
        <f t="shared" ca="1" si="862"/>
        <v>2.3962560239416035</v>
      </c>
      <c r="HT199" s="19">
        <f t="shared" ca="1" si="863"/>
        <v>14.267333194914322</v>
      </c>
      <c r="HU199" s="19">
        <f t="shared" ca="1" si="864"/>
        <v>2.5217276320985542</v>
      </c>
      <c r="HV199" s="19">
        <f t="shared" ca="1" si="865"/>
        <v>0</v>
      </c>
      <c r="HW199" s="19">
        <f t="shared" ca="1" si="866"/>
        <v>9.7792164181231198E-2</v>
      </c>
      <c r="HX199" s="19">
        <f t="shared" ca="1" si="867"/>
        <v>2.2283221580337988</v>
      </c>
      <c r="HY199" s="19">
        <f t="shared" ca="1" si="868"/>
        <v>6.4425043093094931</v>
      </c>
      <c r="HZ199" s="19">
        <f t="shared" ca="1" si="869"/>
        <v>10.787476857562766</v>
      </c>
      <c r="IA199" s="19">
        <f t="shared" ca="1" si="870"/>
        <v>0</v>
      </c>
      <c r="IB199" s="19">
        <f t="shared" ca="1" si="871"/>
        <v>5.2759170463011595E-2</v>
      </c>
      <c r="IC199" s="5"/>
      <c r="ID199" s="5"/>
      <c r="IE199" s="5"/>
      <c r="IF199" s="5">
        <f t="shared" ca="1" si="905"/>
        <v>243295</v>
      </c>
      <c r="IG199" s="5">
        <f t="shared" ca="1" si="905"/>
        <v>3.50922</v>
      </c>
      <c r="IH199" s="5">
        <f t="shared" ca="1" si="905"/>
        <v>102122</v>
      </c>
      <c r="II199" s="5">
        <f t="shared" ca="1" si="905"/>
        <v>18037.400000000001</v>
      </c>
      <c r="IJ199" s="5">
        <f t="shared" ca="1" si="905"/>
        <v>0</v>
      </c>
      <c r="IK199" s="5">
        <f t="shared" ca="1" si="905"/>
        <v>713.87400000000002</v>
      </c>
      <c r="IL199" s="5">
        <f t="shared" ca="1" si="905"/>
        <v>0</v>
      </c>
      <c r="IM199" s="5">
        <f t="shared" ca="1" si="905"/>
        <v>44379.1</v>
      </c>
      <c r="IN199" s="5">
        <f t="shared" ca="1" si="905"/>
        <v>77659.399999999994</v>
      </c>
      <c r="IO199" s="5">
        <f t="shared" ca="1" si="905"/>
        <v>0</v>
      </c>
      <c r="IP199" s="5">
        <f t="shared" ca="1" si="905"/>
        <v>379.815</v>
      </c>
      <c r="IQ199" s="5">
        <f t="shared" ca="1" si="905"/>
        <v>0</v>
      </c>
      <c r="IR199" s="5"/>
      <c r="IS199" s="5">
        <f t="shared" ca="1" si="906"/>
        <v>1150.3499999999999</v>
      </c>
      <c r="IT199" s="5">
        <f t="shared" ca="1" si="906"/>
        <v>603.00300000000004</v>
      </c>
      <c r="IU199" s="5">
        <f t="shared" ca="1" si="906"/>
        <v>0</v>
      </c>
      <c r="IV199" s="5">
        <f t="shared" ca="1" si="906"/>
        <v>0</v>
      </c>
      <c r="IW199" s="5">
        <f t="shared" ca="1" si="906"/>
        <v>0</v>
      </c>
      <c r="IX199" s="5">
        <f t="shared" ca="1" si="906"/>
        <v>0</v>
      </c>
      <c r="IY199" s="5">
        <f t="shared" ca="1" si="906"/>
        <v>547.34500000000003</v>
      </c>
      <c r="IZ199" s="5">
        <f t="shared" ca="1" si="906"/>
        <v>0</v>
      </c>
      <c r="JA199" s="5">
        <f t="shared" ca="1" si="906"/>
        <v>0</v>
      </c>
      <c r="JB199" s="5">
        <f t="shared" ca="1" si="906"/>
        <v>0</v>
      </c>
      <c r="JC199" s="5">
        <f t="shared" ca="1" si="906"/>
        <v>0</v>
      </c>
      <c r="JD199" s="5">
        <f t="shared" ca="1" si="906"/>
        <v>0</v>
      </c>
      <c r="JE199" s="5"/>
      <c r="JF199" s="5">
        <f t="shared" ca="1" si="907"/>
        <v>249.733</v>
      </c>
      <c r="JG199" s="5">
        <f t="shared" ca="1" si="907"/>
        <v>5.1601900000000001</v>
      </c>
      <c r="JH199" s="5">
        <f t="shared" ca="1" si="907"/>
        <v>159.47</v>
      </c>
      <c r="JI199" s="5">
        <f t="shared" ca="1" si="907"/>
        <v>22.988900000000001</v>
      </c>
      <c r="JJ199" s="5">
        <f t="shared" ca="1" si="907"/>
        <v>0</v>
      </c>
      <c r="JK199" s="5">
        <f t="shared" ca="1" si="907"/>
        <v>0.70871099999999998</v>
      </c>
      <c r="JL199" s="5">
        <f t="shared" ca="1" si="907"/>
        <v>4.0454100000000004</v>
      </c>
      <c r="JM199" s="5">
        <f t="shared" ca="1" si="907"/>
        <v>57.360500000000002</v>
      </c>
      <c r="JN199" s="5"/>
      <c r="JO199" s="19">
        <f t="shared" ca="1" si="834"/>
        <v>38.478756345900969</v>
      </c>
      <c r="JP199" s="19">
        <f t="shared" ca="1" si="835"/>
        <v>2.4554015355814212</v>
      </c>
      <c r="JQ199" s="19">
        <f t="shared" ca="1" si="836"/>
        <v>14.185516648957176</v>
      </c>
      <c r="JR199" s="19">
        <f t="shared" ca="1" si="837"/>
        <v>2.5055310119651022</v>
      </c>
      <c r="JS199" s="19">
        <f t="shared" ca="1" si="838"/>
        <v>0</v>
      </c>
      <c r="JT199" s="19">
        <f t="shared" ca="1" si="839"/>
        <v>9.9162487145352182E-2</v>
      </c>
      <c r="JU199" s="19">
        <f t="shared" ca="1" si="840"/>
        <v>2.2283221580337988</v>
      </c>
      <c r="JV199" s="19">
        <f t="shared" ca="1" si="841"/>
        <v>6.1645919773969897</v>
      </c>
      <c r="JW199" s="19">
        <f t="shared" ca="1" si="842"/>
        <v>10.787476857562766</v>
      </c>
      <c r="JX199" s="19">
        <f t="shared" ca="1" si="843"/>
        <v>0</v>
      </c>
      <c r="JY199" s="19">
        <f t="shared" ca="1" si="844"/>
        <v>5.2759170463011595E-2</v>
      </c>
    </row>
    <row r="200" spans="1:285" ht="15" customHeight="1" x14ac:dyDescent="0.25">
      <c r="A200" s="5">
        <f>IF('Old Results'!E180='New Results'!E180,'New Results'!E180,"0")</f>
        <v>24563.1</v>
      </c>
      <c r="B200" s="5">
        <f t="shared" si="750"/>
        <v>0</v>
      </c>
      <c r="C200" s="27">
        <f t="shared" si="748"/>
        <v>179</v>
      </c>
      <c r="D200" s="41" t="str">
        <f>'Old Results'!C180</f>
        <v>0520115-RetlMed-ExtWall-WdFrmR0</v>
      </c>
      <c r="E200" s="41" t="str">
        <f>'New Results'!C180</f>
        <v>0520115-RetlMed-ExtWall-WdFrmR0</v>
      </c>
      <c r="F200" s="5">
        <f t="shared" ca="1" si="751"/>
        <v>2414</v>
      </c>
      <c r="G200" s="5">
        <f t="shared" ca="1" si="752"/>
        <v>0</v>
      </c>
      <c r="H200" s="5">
        <f t="shared" ca="1" si="753"/>
        <v>318.10000000000582</v>
      </c>
      <c r="I200" s="5">
        <f t="shared" ca="1" si="754"/>
        <v>0</v>
      </c>
      <c r="J200" s="5">
        <f t="shared" ca="1" si="755"/>
        <v>0</v>
      </c>
      <c r="K200" s="5">
        <f t="shared" ca="1" si="756"/>
        <v>0</v>
      </c>
      <c r="L200" s="5">
        <f t="shared" ca="1" si="757"/>
        <v>0</v>
      </c>
      <c r="M200" s="5">
        <f t="shared" ca="1" si="758"/>
        <v>2095.8999999999942</v>
      </c>
      <c r="N200" s="5">
        <f t="shared" ca="1" si="759"/>
        <v>0</v>
      </c>
      <c r="O200" s="5">
        <f t="shared" ca="1" si="760"/>
        <v>0</v>
      </c>
      <c r="P200" s="5">
        <f t="shared" ca="1" si="761"/>
        <v>0</v>
      </c>
      <c r="Q200" s="5">
        <f t="shared" ca="1" si="761"/>
        <v>0</v>
      </c>
      <c r="R200" s="5">
        <f t="shared" ca="1" si="762"/>
        <v>-2.6960000000000264</v>
      </c>
      <c r="S200" s="5">
        <f t="shared" ca="1" si="763"/>
        <v>-2.6960000000000122</v>
      </c>
      <c r="T200" s="5">
        <f t="shared" ca="1" si="764"/>
        <v>0</v>
      </c>
      <c r="U200" s="5">
        <f t="shared" ca="1" si="765"/>
        <v>0</v>
      </c>
      <c r="V200" s="5">
        <f t="shared" ca="1" si="766"/>
        <v>0</v>
      </c>
      <c r="W200" s="5">
        <f t="shared" ca="1" si="767"/>
        <v>0</v>
      </c>
      <c r="X200" s="5">
        <f t="shared" ca="1" si="768"/>
        <v>0</v>
      </c>
      <c r="Y200" s="5">
        <f t="shared" ca="1" si="769"/>
        <v>0</v>
      </c>
      <c r="Z200" s="5">
        <f t="shared" ca="1" si="770"/>
        <v>0</v>
      </c>
      <c r="AA200" s="5">
        <f t="shared" ca="1" si="771"/>
        <v>0</v>
      </c>
      <c r="AB200" s="5">
        <f t="shared" ca="1" si="772"/>
        <v>0</v>
      </c>
      <c r="AC200" s="5">
        <f t="shared" ca="1" si="772"/>
        <v>0</v>
      </c>
      <c r="AD200" s="37">
        <f t="shared" ca="1" si="773"/>
        <v>3.1759999999999877</v>
      </c>
      <c r="AE200" s="37">
        <f t="shared" ca="1" si="774"/>
        <v>-2.2998999999999992E-2</v>
      </c>
      <c r="AF200" s="37">
        <f t="shared" ca="1" si="775"/>
        <v>0.49000000000000909</v>
      </c>
      <c r="AG200" s="37">
        <f t="shared" ca="1" si="776"/>
        <v>0</v>
      </c>
      <c r="AH200" s="37">
        <f t="shared" ca="1" si="777"/>
        <v>0</v>
      </c>
      <c r="AI200" s="37">
        <f t="shared" ca="1" si="778"/>
        <v>0</v>
      </c>
      <c r="AJ200" s="37">
        <f t="shared" ca="1" si="779"/>
        <v>0</v>
      </c>
      <c r="AK200" s="37">
        <f t="shared" ca="1" si="780"/>
        <v>2.7087000000000003</v>
      </c>
      <c r="AL200" s="33">
        <f t="shared" ca="1" si="781"/>
        <v>42.478228888047518</v>
      </c>
      <c r="AM200" s="33">
        <f t="shared" ca="1" si="782"/>
        <v>42.153881879730172</v>
      </c>
      <c r="AN200" s="24">
        <f t="shared" ca="1" si="783"/>
        <v>7.6943568149368848E-3</v>
      </c>
      <c r="AO200" s="34">
        <f t="shared" ca="1" si="784"/>
        <v>294.96199999999999</v>
      </c>
      <c r="AP200" s="34">
        <f t="shared" ca="1" si="785"/>
        <v>291.786</v>
      </c>
      <c r="AQ200" s="45">
        <f t="shared" ca="1" si="786"/>
        <v>1.0884689464196321E-2</v>
      </c>
      <c r="AR200" s="34">
        <f t="shared" ca="1" si="896"/>
        <v>-41.6</v>
      </c>
      <c r="AS200" s="34">
        <f t="shared" ca="1" si="897"/>
        <v>-42.1</v>
      </c>
      <c r="AT200" s="47">
        <f t="shared" ca="1" si="787"/>
        <v>-1.1876484560570071E-2</v>
      </c>
      <c r="AU200" s="5"/>
      <c r="AV200" s="5">
        <f t="shared" ca="1" si="845"/>
        <v>2696</v>
      </c>
      <c r="AW200" s="5">
        <f t="shared" ca="1" si="846"/>
        <v>-8.7079999999999824E-2</v>
      </c>
      <c r="AX200" s="5">
        <f t="shared" ca="1" si="847"/>
        <v>589</v>
      </c>
      <c r="AY200" s="5">
        <f t="shared" ca="1" si="848"/>
        <v>116.59999999999854</v>
      </c>
      <c r="AZ200" s="5">
        <f t="shared" ca="1" si="849"/>
        <v>0</v>
      </c>
      <c r="BA200" s="5">
        <f t="shared" ca="1" si="850"/>
        <v>-9.8650000000000091</v>
      </c>
      <c r="BB200" s="5">
        <f t="shared" ca="1" si="851"/>
        <v>0</v>
      </c>
      <c r="BC200" s="5">
        <f t="shared" ca="1" si="852"/>
        <v>2000.7000000000044</v>
      </c>
      <c r="BD200" s="5">
        <f t="shared" ca="1" si="853"/>
        <v>0</v>
      </c>
      <c r="BE200" s="5">
        <f t="shared" ca="1" si="854"/>
        <v>0</v>
      </c>
      <c r="BF200" s="5">
        <f t="shared" ca="1" si="855"/>
        <v>0</v>
      </c>
      <c r="BG200" s="5">
        <f t="shared" ca="1" si="856"/>
        <v>0</v>
      </c>
      <c r="BH200" s="5">
        <f t="shared" ca="1" si="788"/>
        <v>-14.529999999999973</v>
      </c>
      <c r="BI200" s="5">
        <f t="shared" ca="1" si="789"/>
        <v>-14.525000000000091</v>
      </c>
      <c r="BJ200" s="5">
        <f t="shared" ca="1" si="790"/>
        <v>0</v>
      </c>
      <c r="BK200" s="5">
        <f t="shared" ca="1" si="791"/>
        <v>0</v>
      </c>
      <c r="BL200" s="5">
        <f t="shared" ca="1" si="792"/>
        <v>0</v>
      </c>
      <c r="BM200" s="5">
        <f t="shared" ca="1" si="793"/>
        <v>0</v>
      </c>
      <c r="BN200" s="5">
        <f t="shared" ca="1" si="794"/>
        <v>0</v>
      </c>
      <c r="BO200" s="5">
        <f t="shared" ca="1" si="795"/>
        <v>0</v>
      </c>
      <c r="BP200" s="5">
        <f t="shared" ca="1" si="796"/>
        <v>0</v>
      </c>
      <c r="BQ200" s="5">
        <f t="shared" ca="1" si="797"/>
        <v>0</v>
      </c>
      <c r="BR200" s="5">
        <f t="shared" ca="1" si="798"/>
        <v>0</v>
      </c>
      <c r="BS200" s="5">
        <f t="shared" ca="1" si="798"/>
        <v>0</v>
      </c>
      <c r="BT200" s="37">
        <f t="shared" ca="1" si="799"/>
        <v>3.5919999999999845</v>
      </c>
      <c r="BU200" s="37">
        <f t="shared" ca="1" si="800"/>
        <v>-0.12401000000000018</v>
      </c>
      <c r="BV200" s="37">
        <f t="shared" ca="1" si="801"/>
        <v>0.97300000000001319</v>
      </c>
      <c r="BW200" s="37">
        <f t="shared" ca="1" si="802"/>
        <v>0.14219999999999899</v>
      </c>
      <c r="BX200" s="37">
        <f t="shared" ca="1" si="803"/>
        <v>0</v>
      </c>
      <c r="BY200" s="37">
        <f t="shared" ca="1" si="804"/>
        <v>-9.6650000000000347E-3</v>
      </c>
      <c r="BZ200" s="37">
        <f t="shared" ca="1" si="805"/>
        <v>0</v>
      </c>
      <c r="CA200" s="19">
        <f t="shared" ca="1" si="806"/>
        <v>2.6096999999999966</v>
      </c>
      <c r="CB200" s="33">
        <f t="shared" ca="1" si="857"/>
        <v>38.794097324849062</v>
      </c>
      <c r="CC200" s="33">
        <f t="shared" ca="1" si="858"/>
        <v>38.478756345900969</v>
      </c>
      <c r="CD200" s="24">
        <f t="shared" ca="1" si="807"/>
        <v>8.1951967499512383E-3</v>
      </c>
      <c r="CE200" s="34">
        <f t="shared" ca="1" si="808"/>
        <v>253.32499999999999</v>
      </c>
      <c r="CF200" s="34">
        <f t="shared" ca="1" si="809"/>
        <v>249.733</v>
      </c>
      <c r="CG200" s="45">
        <f t="shared" ca="1" si="810"/>
        <v>1.4383361430007185E-2</v>
      </c>
      <c r="CH200" s="5"/>
      <c r="CJ200" s="5">
        <f t="shared" ca="1" si="874"/>
        <v>53</v>
      </c>
      <c r="CK200" s="5">
        <f t="shared" ca="1" si="875"/>
        <v>49</v>
      </c>
      <c r="CL200" s="63">
        <f t="shared" ca="1" si="811"/>
        <v>7.547169811320753E-2</v>
      </c>
      <c r="CO200" s="5">
        <f t="shared" ca="1" si="898"/>
        <v>287582</v>
      </c>
      <c r="CP200" s="5">
        <f t="shared" ca="1" si="898"/>
        <v>0</v>
      </c>
      <c r="CQ200" s="5">
        <f t="shared" ca="1" si="898"/>
        <v>88088.8</v>
      </c>
      <c r="CR200" s="5">
        <f t="shared" ca="1" si="898"/>
        <v>73369.899999999994</v>
      </c>
      <c r="CS200" s="5">
        <f t="shared" ca="1" si="898"/>
        <v>0</v>
      </c>
      <c r="CT200" s="5">
        <f t="shared" ca="1" si="898"/>
        <v>0</v>
      </c>
      <c r="CU200" s="5">
        <f t="shared" ca="1" si="898"/>
        <v>0</v>
      </c>
      <c r="CV200" s="5">
        <f t="shared" ca="1" si="898"/>
        <v>48282.7</v>
      </c>
      <c r="CW200" s="5">
        <f t="shared" ca="1" si="898"/>
        <v>77659.399999999994</v>
      </c>
      <c r="CX200" s="5">
        <f t="shared" ca="1" si="898"/>
        <v>0</v>
      </c>
      <c r="CY200" s="5">
        <f t="shared" ca="1" si="898"/>
        <v>180.87299999999999</v>
      </c>
      <c r="CZ200" s="5">
        <f t="shared" ca="1" si="898"/>
        <v>0</v>
      </c>
      <c r="DA200" s="5"/>
      <c r="DB200" s="5">
        <f t="shared" ca="1" si="899"/>
        <v>621.67200000000003</v>
      </c>
      <c r="DC200" s="5">
        <f t="shared" ca="1" si="899"/>
        <v>117.58499999999999</v>
      </c>
      <c r="DD200" s="5">
        <f t="shared" ca="1" si="899"/>
        <v>0</v>
      </c>
      <c r="DE200" s="5">
        <f t="shared" ca="1" si="899"/>
        <v>0</v>
      </c>
      <c r="DF200" s="5">
        <f t="shared" ca="1" si="899"/>
        <v>0</v>
      </c>
      <c r="DG200" s="5">
        <f t="shared" ca="1" si="899"/>
        <v>0</v>
      </c>
      <c r="DH200" s="5">
        <f t="shared" ca="1" si="899"/>
        <v>504.08800000000002</v>
      </c>
      <c r="DI200" s="5">
        <f t="shared" ca="1" si="899"/>
        <v>0</v>
      </c>
      <c r="DJ200" s="5">
        <f t="shared" ca="1" si="899"/>
        <v>0</v>
      </c>
      <c r="DK200" s="5">
        <f t="shared" ca="1" si="899"/>
        <v>0</v>
      </c>
      <c r="DL200" s="5">
        <f t="shared" ca="1" si="899"/>
        <v>0</v>
      </c>
      <c r="DM200" s="5">
        <f t="shared" ca="1" si="899"/>
        <v>0</v>
      </c>
      <c r="DN200" s="5"/>
      <c r="DO200" s="5">
        <f t="shared" ca="1" si="908"/>
        <v>294.96199999999999</v>
      </c>
      <c r="DP200" s="5">
        <f t="shared" ca="1" si="908"/>
        <v>0.98886099999999999</v>
      </c>
      <c r="DQ200" s="5">
        <f t="shared" ca="1" si="908"/>
        <v>140.036</v>
      </c>
      <c r="DR200" s="5">
        <f t="shared" ca="1" si="908"/>
        <v>88.259399999999999</v>
      </c>
      <c r="DS200" s="5">
        <f t="shared" ca="1" si="908"/>
        <v>0</v>
      </c>
      <c r="DT200" s="5">
        <f t="shared" ca="1" si="908"/>
        <v>0</v>
      </c>
      <c r="DU200" s="5">
        <f t="shared" ca="1" si="908"/>
        <v>3.72628</v>
      </c>
      <c r="DV200" s="5">
        <f t="shared" ca="1" si="908"/>
        <v>61.951500000000003</v>
      </c>
      <c r="DW200" s="5"/>
      <c r="DX200" s="19">
        <f t="shared" ca="1" si="812"/>
        <v>42.478228888047518</v>
      </c>
      <c r="DY200" s="19">
        <f t="shared" ca="1" si="813"/>
        <v>0.47870586367355916</v>
      </c>
      <c r="DZ200" s="19">
        <f t="shared" ca="1" si="814"/>
        <v>12.236199241952361</v>
      </c>
      <c r="EA200" s="19">
        <f t="shared" ca="1" si="815"/>
        <v>10.191632929068399</v>
      </c>
      <c r="EB200" s="19">
        <f t="shared" ca="1" si="816"/>
        <v>0</v>
      </c>
      <c r="EC200" s="19">
        <f t="shared" ca="1" si="817"/>
        <v>0</v>
      </c>
      <c r="ED200" s="19">
        <f t="shared" ca="1" si="818"/>
        <v>2.0522165361863935</v>
      </c>
      <c r="EE200" s="19">
        <f t="shared" ca="1" si="819"/>
        <v>6.7068314829968525</v>
      </c>
      <c r="EF200" s="19">
        <f t="shared" ca="1" si="820"/>
        <v>10.787476857562766</v>
      </c>
      <c r="EG200" s="19">
        <f t="shared" ca="1" si="821"/>
        <v>0</v>
      </c>
      <c r="EH200" s="19">
        <f t="shared" ca="1" si="822"/>
        <v>2.5124624986259878E-2</v>
      </c>
      <c r="EI200" s="5"/>
      <c r="EJ200" s="5"/>
      <c r="EK200" s="5"/>
      <c r="EL200" s="5">
        <f t="shared" ca="1" si="900"/>
        <v>285168</v>
      </c>
      <c r="EM200" s="5">
        <f t="shared" ca="1" si="900"/>
        <v>0</v>
      </c>
      <c r="EN200" s="5">
        <f t="shared" ca="1" si="900"/>
        <v>87770.7</v>
      </c>
      <c r="EO200" s="5">
        <f t="shared" ca="1" si="900"/>
        <v>73369.899999999994</v>
      </c>
      <c r="EP200" s="5">
        <f t="shared" ca="1" si="900"/>
        <v>0</v>
      </c>
      <c r="EQ200" s="5">
        <f t="shared" ca="1" si="900"/>
        <v>0</v>
      </c>
      <c r="ER200" s="5">
        <f t="shared" ca="1" si="900"/>
        <v>0</v>
      </c>
      <c r="ES200" s="5">
        <f t="shared" ca="1" si="900"/>
        <v>46186.8</v>
      </c>
      <c r="ET200" s="5">
        <f t="shared" ca="1" si="900"/>
        <v>77659.399999999994</v>
      </c>
      <c r="EU200" s="5">
        <f t="shared" ca="1" si="900"/>
        <v>0</v>
      </c>
      <c r="EV200" s="5">
        <f t="shared" ca="1" si="900"/>
        <v>180.87299999999999</v>
      </c>
      <c r="EW200" s="5">
        <f t="shared" ca="1" si="900"/>
        <v>0</v>
      </c>
      <c r="EX200" s="5"/>
      <c r="EY200" s="5">
        <f t="shared" ca="1" si="901"/>
        <v>624.36800000000005</v>
      </c>
      <c r="EZ200" s="5">
        <f t="shared" ca="1" si="901"/>
        <v>120.28100000000001</v>
      </c>
      <c r="FA200" s="5">
        <f t="shared" ca="1" si="901"/>
        <v>0</v>
      </c>
      <c r="FB200" s="5">
        <f t="shared" ca="1" si="901"/>
        <v>0</v>
      </c>
      <c r="FC200" s="5">
        <f t="shared" ca="1" si="901"/>
        <v>0</v>
      </c>
      <c r="FD200" s="5">
        <f t="shared" ca="1" si="901"/>
        <v>0</v>
      </c>
      <c r="FE200" s="5">
        <f t="shared" ca="1" si="901"/>
        <v>504.08800000000002</v>
      </c>
      <c r="FF200" s="5">
        <f t="shared" ca="1" si="901"/>
        <v>0</v>
      </c>
      <c r="FG200" s="5">
        <f t="shared" ca="1" si="901"/>
        <v>0</v>
      </c>
      <c r="FH200" s="5">
        <f t="shared" ca="1" si="901"/>
        <v>0</v>
      </c>
      <c r="FI200" s="5">
        <f t="shared" ca="1" si="901"/>
        <v>0</v>
      </c>
      <c r="FJ200" s="5">
        <f t="shared" ca="1" si="901"/>
        <v>0</v>
      </c>
      <c r="FK200" s="5"/>
      <c r="FL200" s="5">
        <f t="shared" ca="1" si="902"/>
        <v>291.786</v>
      </c>
      <c r="FM200" s="5">
        <f t="shared" ca="1" si="902"/>
        <v>1.01186</v>
      </c>
      <c r="FN200" s="5">
        <f t="shared" ca="1" si="902"/>
        <v>139.54599999999999</v>
      </c>
      <c r="FO200" s="5">
        <f t="shared" ca="1" si="902"/>
        <v>88.259399999999999</v>
      </c>
      <c r="FP200" s="5">
        <f t="shared" ca="1" si="902"/>
        <v>0</v>
      </c>
      <c r="FQ200" s="5">
        <f t="shared" ca="1" si="902"/>
        <v>0</v>
      </c>
      <c r="FR200" s="5">
        <f t="shared" ca="1" si="902"/>
        <v>3.72628</v>
      </c>
      <c r="FS200" s="5">
        <f t="shared" ca="1" si="902"/>
        <v>59.242800000000003</v>
      </c>
      <c r="FT200" s="5"/>
      <c r="FU200" s="19">
        <f t="shared" ca="1" si="823"/>
        <v>42.153881879730172</v>
      </c>
      <c r="FV200" s="19">
        <f t="shared" ca="1" si="824"/>
        <v>0.4896816769870253</v>
      </c>
      <c r="FW200" s="19">
        <f t="shared" ca="1" si="825"/>
        <v>12.192012750833568</v>
      </c>
      <c r="FX200" s="19">
        <f t="shared" ca="1" si="826"/>
        <v>10.191632929068399</v>
      </c>
      <c r="FY200" s="19">
        <f t="shared" ca="1" si="827"/>
        <v>0</v>
      </c>
      <c r="FZ200" s="19">
        <f t="shared" ca="1" si="828"/>
        <v>0</v>
      </c>
      <c r="GA200" s="19">
        <f t="shared" ca="1" si="829"/>
        <v>2.0522165361863935</v>
      </c>
      <c r="GB200" s="19">
        <f t="shared" ca="1" si="830"/>
        <v>6.4156951524848251</v>
      </c>
      <c r="GC200" s="19">
        <f t="shared" ca="1" si="831"/>
        <v>10.787476857562766</v>
      </c>
      <c r="GD200" s="19">
        <f t="shared" ca="1" si="832"/>
        <v>0</v>
      </c>
      <c r="GE200" s="19">
        <f t="shared" ca="1" si="833"/>
        <v>2.5124624986259878E-2</v>
      </c>
      <c r="GF200" s="5"/>
      <c r="GG200" s="5"/>
      <c r="GH200" s="5"/>
      <c r="GI200" s="5">
        <f t="shared" ca="1" si="903"/>
        <v>245991</v>
      </c>
      <c r="GJ200" s="5">
        <f t="shared" ca="1" si="903"/>
        <v>3.4221400000000002</v>
      </c>
      <c r="GK200" s="5">
        <f t="shared" ca="1" si="903"/>
        <v>102711</v>
      </c>
      <c r="GL200" s="5">
        <f t="shared" ca="1" si="903"/>
        <v>18154</v>
      </c>
      <c r="GM200" s="5">
        <f t="shared" ca="1" si="903"/>
        <v>0</v>
      </c>
      <c r="GN200" s="5">
        <f t="shared" ca="1" si="903"/>
        <v>704.00900000000001</v>
      </c>
      <c r="GO200" s="5">
        <f t="shared" ca="1" si="903"/>
        <v>0</v>
      </c>
      <c r="GP200" s="5">
        <f t="shared" ca="1" si="903"/>
        <v>46379.8</v>
      </c>
      <c r="GQ200" s="5">
        <f t="shared" ca="1" si="903"/>
        <v>77659.399999999994</v>
      </c>
      <c r="GR200" s="5">
        <f t="shared" ca="1" si="903"/>
        <v>0</v>
      </c>
      <c r="GS200" s="5">
        <f t="shared" ca="1" si="903"/>
        <v>379.815</v>
      </c>
      <c r="GT200" s="5">
        <f t="shared" ca="1" si="903"/>
        <v>0</v>
      </c>
      <c r="GU200" s="5"/>
      <c r="GV200" s="5">
        <f t="shared" ca="1" si="904"/>
        <v>1135.82</v>
      </c>
      <c r="GW200" s="5">
        <f t="shared" ca="1" si="904"/>
        <v>588.47799999999995</v>
      </c>
      <c r="GX200" s="5">
        <f t="shared" ca="1" si="904"/>
        <v>0</v>
      </c>
      <c r="GY200" s="5">
        <f t="shared" ca="1" si="904"/>
        <v>0</v>
      </c>
      <c r="GZ200" s="5">
        <f t="shared" ca="1" si="904"/>
        <v>0</v>
      </c>
      <c r="HA200" s="5">
        <f t="shared" ca="1" si="904"/>
        <v>0</v>
      </c>
      <c r="HB200" s="5">
        <f t="shared" ca="1" si="904"/>
        <v>547.34500000000003</v>
      </c>
      <c r="HC200" s="5">
        <f t="shared" ca="1" si="904"/>
        <v>0</v>
      </c>
      <c r="HD200" s="5">
        <f t="shared" ca="1" si="904"/>
        <v>0</v>
      </c>
      <c r="HE200" s="5">
        <f t="shared" ca="1" si="904"/>
        <v>0</v>
      </c>
      <c r="HF200" s="5">
        <f t="shared" ca="1" si="904"/>
        <v>0</v>
      </c>
      <c r="HG200" s="5">
        <f t="shared" ca="1" si="904"/>
        <v>0</v>
      </c>
      <c r="HH200" s="5"/>
      <c r="HI200" s="5">
        <f t="shared" ca="1" si="909"/>
        <v>253.32499999999999</v>
      </c>
      <c r="HJ200" s="5">
        <f t="shared" ca="1" si="909"/>
        <v>5.0361799999999999</v>
      </c>
      <c r="HK200" s="5">
        <f t="shared" ca="1" si="909"/>
        <v>160.44300000000001</v>
      </c>
      <c r="HL200" s="5">
        <f t="shared" ca="1" si="909"/>
        <v>23.1311</v>
      </c>
      <c r="HM200" s="5">
        <f t="shared" ca="1" si="909"/>
        <v>0</v>
      </c>
      <c r="HN200" s="5">
        <f t="shared" ca="1" si="909"/>
        <v>0.69904599999999995</v>
      </c>
      <c r="HO200" s="5">
        <f t="shared" ca="1" si="909"/>
        <v>4.0454100000000004</v>
      </c>
      <c r="HP200" s="5">
        <f t="shared" ca="1" si="909"/>
        <v>59.970199999999998</v>
      </c>
      <c r="HQ200" s="5"/>
      <c r="HR200" s="19">
        <f t="shared" ca="1" si="861"/>
        <v>38.794097324849062</v>
      </c>
      <c r="HS200" s="19">
        <f t="shared" ca="1" si="862"/>
        <v>2.3962560239416035</v>
      </c>
      <c r="HT200" s="19">
        <f t="shared" ca="1" si="863"/>
        <v>14.267333194914322</v>
      </c>
      <c r="HU200" s="19">
        <f t="shared" ca="1" si="864"/>
        <v>2.5217276320985542</v>
      </c>
      <c r="HV200" s="19">
        <f t="shared" ca="1" si="865"/>
        <v>0</v>
      </c>
      <c r="HW200" s="19">
        <f t="shared" ca="1" si="866"/>
        <v>9.7792164181231198E-2</v>
      </c>
      <c r="HX200" s="19">
        <f t="shared" ca="1" si="867"/>
        <v>2.2283221580337988</v>
      </c>
      <c r="HY200" s="19">
        <f t="shared" ca="1" si="868"/>
        <v>6.4425043093094931</v>
      </c>
      <c r="HZ200" s="19">
        <f t="shared" ca="1" si="869"/>
        <v>10.787476857562766</v>
      </c>
      <c r="IA200" s="19">
        <f t="shared" ca="1" si="870"/>
        <v>0</v>
      </c>
      <c r="IB200" s="19">
        <f t="shared" ca="1" si="871"/>
        <v>5.2759170463011595E-2</v>
      </c>
      <c r="IC200" s="5"/>
      <c r="ID200" s="5"/>
      <c r="IE200" s="5"/>
      <c r="IF200" s="5">
        <f t="shared" ca="1" si="905"/>
        <v>243295</v>
      </c>
      <c r="IG200" s="5">
        <f t="shared" ca="1" si="905"/>
        <v>3.50922</v>
      </c>
      <c r="IH200" s="5">
        <f t="shared" ca="1" si="905"/>
        <v>102122</v>
      </c>
      <c r="II200" s="5">
        <f t="shared" ca="1" si="905"/>
        <v>18037.400000000001</v>
      </c>
      <c r="IJ200" s="5">
        <f t="shared" ca="1" si="905"/>
        <v>0</v>
      </c>
      <c r="IK200" s="5">
        <f t="shared" ca="1" si="905"/>
        <v>713.87400000000002</v>
      </c>
      <c r="IL200" s="5">
        <f t="shared" ca="1" si="905"/>
        <v>0</v>
      </c>
      <c r="IM200" s="5">
        <f t="shared" ca="1" si="905"/>
        <v>44379.1</v>
      </c>
      <c r="IN200" s="5">
        <f t="shared" ca="1" si="905"/>
        <v>77659.399999999994</v>
      </c>
      <c r="IO200" s="5">
        <f t="shared" ca="1" si="905"/>
        <v>0</v>
      </c>
      <c r="IP200" s="5">
        <f t="shared" ca="1" si="905"/>
        <v>379.815</v>
      </c>
      <c r="IQ200" s="5">
        <f t="shared" ca="1" si="905"/>
        <v>0</v>
      </c>
      <c r="IR200" s="5"/>
      <c r="IS200" s="5">
        <f t="shared" ca="1" si="906"/>
        <v>1150.3499999999999</v>
      </c>
      <c r="IT200" s="5">
        <f t="shared" ca="1" si="906"/>
        <v>603.00300000000004</v>
      </c>
      <c r="IU200" s="5">
        <f t="shared" ca="1" si="906"/>
        <v>0</v>
      </c>
      <c r="IV200" s="5">
        <f t="shared" ca="1" si="906"/>
        <v>0</v>
      </c>
      <c r="IW200" s="5">
        <f t="shared" ca="1" si="906"/>
        <v>0</v>
      </c>
      <c r="IX200" s="5">
        <f t="shared" ca="1" si="906"/>
        <v>0</v>
      </c>
      <c r="IY200" s="5">
        <f t="shared" ca="1" si="906"/>
        <v>547.34500000000003</v>
      </c>
      <c r="IZ200" s="5">
        <f t="shared" ca="1" si="906"/>
        <v>0</v>
      </c>
      <c r="JA200" s="5">
        <f t="shared" ca="1" si="906"/>
        <v>0</v>
      </c>
      <c r="JB200" s="5">
        <f t="shared" ca="1" si="906"/>
        <v>0</v>
      </c>
      <c r="JC200" s="5">
        <f t="shared" ca="1" si="906"/>
        <v>0</v>
      </c>
      <c r="JD200" s="5">
        <f t="shared" ca="1" si="906"/>
        <v>0</v>
      </c>
      <c r="JE200" s="5"/>
      <c r="JF200" s="5">
        <f t="shared" ca="1" si="907"/>
        <v>249.733</v>
      </c>
      <c r="JG200" s="5">
        <f t="shared" ca="1" si="907"/>
        <v>5.1601900000000001</v>
      </c>
      <c r="JH200" s="5">
        <f t="shared" ca="1" si="907"/>
        <v>159.47</v>
      </c>
      <c r="JI200" s="5">
        <f t="shared" ca="1" si="907"/>
        <v>22.988900000000001</v>
      </c>
      <c r="JJ200" s="5">
        <f t="shared" ca="1" si="907"/>
        <v>0</v>
      </c>
      <c r="JK200" s="5">
        <f t="shared" ca="1" si="907"/>
        <v>0.70871099999999998</v>
      </c>
      <c r="JL200" s="5">
        <f t="shared" ca="1" si="907"/>
        <v>4.0454100000000004</v>
      </c>
      <c r="JM200" s="5">
        <f t="shared" ca="1" si="907"/>
        <v>57.360500000000002</v>
      </c>
      <c r="JN200" s="5"/>
      <c r="JO200" s="19">
        <f t="shared" ca="1" si="834"/>
        <v>38.478756345900969</v>
      </c>
      <c r="JP200" s="19">
        <f t="shared" ca="1" si="835"/>
        <v>2.4554015355814212</v>
      </c>
      <c r="JQ200" s="19">
        <f t="shared" ca="1" si="836"/>
        <v>14.185516648957176</v>
      </c>
      <c r="JR200" s="19">
        <f t="shared" ca="1" si="837"/>
        <v>2.5055310119651022</v>
      </c>
      <c r="JS200" s="19">
        <f t="shared" ca="1" si="838"/>
        <v>0</v>
      </c>
      <c r="JT200" s="19">
        <f t="shared" ca="1" si="839"/>
        <v>9.9162487145352182E-2</v>
      </c>
      <c r="JU200" s="19">
        <f t="shared" ca="1" si="840"/>
        <v>2.2283221580337988</v>
      </c>
      <c r="JV200" s="19">
        <f t="shared" ca="1" si="841"/>
        <v>6.1645919773969897</v>
      </c>
      <c r="JW200" s="19">
        <f t="shared" ca="1" si="842"/>
        <v>10.787476857562766</v>
      </c>
      <c r="JX200" s="19">
        <f t="shared" ca="1" si="843"/>
        <v>0</v>
      </c>
      <c r="JY200" s="19">
        <f t="shared" ca="1" si="844"/>
        <v>5.2759170463011595E-2</v>
      </c>
    </row>
    <row r="201" spans="1:285" ht="15" customHeight="1" x14ac:dyDescent="0.25">
      <c r="A201" s="5">
        <f>IF('Old Results'!E181='New Results'!E181,'New Results'!E181,"0")</f>
        <v>24563.1</v>
      </c>
      <c r="B201" s="5">
        <f t="shared" si="750"/>
        <v>0</v>
      </c>
      <c r="C201" s="27">
        <f t="shared" si="748"/>
        <v>180</v>
      </c>
      <c r="D201" s="41" t="str">
        <f>'Old Results'!C181</f>
        <v>0520215-RetlMed-ExtWall-MtlWallSingleLyrBatt-R10</v>
      </c>
      <c r="E201" s="41" t="str">
        <f>'New Results'!C181</f>
        <v>0520215-RetlMed-ExtWall-MtlWallSingleLyrBatt-R10</v>
      </c>
      <c r="F201" s="5">
        <f t="shared" ca="1" si="751"/>
        <v>2427</v>
      </c>
      <c r="G201" s="5">
        <f t="shared" ca="1" si="752"/>
        <v>0</v>
      </c>
      <c r="H201" s="5">
        <f t="shared" ca="1" si="753"/>
        <v>331.69999999999709</v>
      </c>
      <c r="I201" s="5">
        <f t="shared" ca="1" si="754"/>
        <v>0</v>
      </c>
      <c r="J201" s="5">
        <f t="shared" ca="1" si="755"/>
        <v>0</v>
      </c>
      <c r="K201" s="5">
        <f t="shared" ca="1" si="756"/>
        <v>0</v>
      </c>
      <c r="L201" s="5">
        <f t="shared" ca="1" si="757"/>
        <v>0</v>
      </c>
      <c r="M201" s="5">
        <f t="shared" ca="1" si="758"/>
        <v>2095.8999999999942</v>
      </c>
      <c r="N201" s="5">
        <f t="shared" ca="1" si="759"/>
        <v>0</v>
      </c>
      <c r="O201" s="5">
        <f t="shared" ca="1" si="760"/>
        <v>0</v>
      </c>
      <c r="P201" s="5">
        <f t="shared" ca="1" si="761"/>
        <v>0</v>
      </c>
      <c r="Q201" s="5">
        <f t="shared" ca="1" si="761"/>
        <v>0</v>
      </c>
      <c r="R201" s="5">
        <f t="shared" ca="1" si="762"/>
        <v>-2.3460000000000036</v>
      </c>
      <c r="S201" s="5">
        <f t="shared" ca="1" si="763"/>
        <v>-2.3470000000000084</v>
      </c>
      <c r="T201" s="5">
        <f t="shared" ca="1" si="764"/>
        <v>0</v>
      </c>
      <c r="U201" s="5">
        <f t="shared" ca="1" si="765"/>
        <v>0</v>
      </c>
      <c r="V201" s="5">
        <f t="shared" ca="1" si="766"/>
        <v>0</v>
      </c>
      <c r="W201" s="5">
        <f t="shared" ca="1" si="767"/>
        <v>0</v>
      </c>
      <c r="X201" s="5">
        <f t="shared" ca="1" si="768"/>
        <v>0</v>
      </c>
      <c r="Y201" s="5">
        <f t="shared" ca="1" si="769"/>
        <v>0</v>
      </c>
      <c r="Z201" s="5">
        <f t="shared" ca="1" si="770"/>
        <v>0</v>
      </c>
      <c r="AA201" s="5">
        <f t="shared" ca="1" si="771"/>
        <v>0</v>
      </c>
      <c r="AB201" s="5">
        <f t="shared" ca="1" si="772"/>
        <v>0</v>
      </c>
      <c r="AC201" s="5">
        <f t="shared" ca="1" si="772"/>
        <v>0</v>
      </c>
      <c r="AD201" s="37">
        <f t="shared" ca="1" si="773"/>
        <v>3.1949999999999932</v>
      </c>
      <c r="AE201" s="37">
        <f t="shared" ca="1" si="774"/>
        <v>-1.9903000000000004E-2</v>
      </c>
      <c r="AF201" s="37">
        <f t="shared" ca="1" si="775"/>
        <v>0.50600000000000023</v>
      </c>
      <c r="AG201" s="37">
        <f t="shared" ca="1" si="776"/>
        <v>0</v>
      </c>
      <c r="AH201" s="37">
        <f t="shared" ca="1" si="777"/>
        <v>0</v>
      </c>
      <c r="AI201" s="37">
        <f t="shared" ca="1" si="778"/>
        <v>0</v>
      </c>
      <c r="AJ201" s="37">
        <f t="shared" ca="1" si="779"/>
        <v>0</v>
      </c>
      <c r="AK201" s="37">
        <f t="shared" ca="1" si="780"/>
        <v>2.7087000000000003</v>
      </c>
      <c r="AL201" s="33">
        <f t="shared" ca="1" si="781"/>
        <v>42.244222268361895</v>
      </c>
      <c r="AM201" s="33">
        <f t="shared" ca="1" si="782"/>
        <v>41.916644560336444</v>
      </c>
      <c r="AN201" s="24">
        <f t="shared" ca="1" si="783"/>
        <v>7.8149792632834277E-3</v>
      </c>
      <c r="AO201" s="34">
        <f t="shared" ca="1" si="784"/>
        <v>292.803</v>
      </c>
      <c r="AP201" s="34">
        <f t="shared" ca="1" si="785"/>
        <v>289.608</v>
      </c>
      <c r="AQ201" s="45">
        <f t="shared" ca="1" si="786"/>
        <v>1.1032153807905835E-2</v>
      </c>
      <c r="AR201" s="34">
        <f t="shared" ca="1" si="896"/>
        <v>-39.5</v>
      </c>
      <c r="AS201" s="34">
        <f t="shared" ca="1" si="897"/>
        <v>-39.9</v>
      </c>
      <c r="AT201" s="47">
        <f t="shared" ca="1" si="787"/>
        <v>-1.0025062656641569E-2</v>
      </c>
      <c r="AU201" s="5"/>
      <c r="AV201" s="5">
        <f t="shared" ca="1" si="845"/>
        <v>2696</v>
      </c>
      <c r="AW201" s="5">
        <f t="shared" ca="1" si="846"/>
        <v>-8.7079999999999824E-2</v>
      </c>
      <c r="AX201" s="5">
        <f t="shared" ca="1" si="847"/>
        <v>589</v>
      </c>
      <c r="AY201" s="5">
        <f t="shared" ca="1" si="848"/>
        <v>116.59999999999854</v>
      </c>
      <c r="AZ201" s="5">
        <f t="shared" ca="1" si="849"/>
        <v>0</v>
      </c>
      <c r="BA201" s="5">
        <f t="shared" ca="1" si="850"/>
        <v>-9.8650000000000091</v>
      </c>
      <c r="BB201" s="5">
        <f t="shared" ca="1" si="851"/>
        <v>0</v>
      </c>
      <c r="BC201" s="5">
        <f t="shared" ca="1" si="852"/>
        <v>2000.7000000000044</v>
      </c>
      <c r="BD201" s="5">
        <f t="shared" ca="1" si="853"/>
        <v>0</v>
      </c>
      <c r="BE201" s="5">
        <f t="shared" ca="1" si="854"/>
        <v>0</v>
      </c>
      <c r="BF201" s="5">
        <f t="shared" ca="1" si="855"/>
        <v>0</v>
      </c>
      <c r="BG201" s="5">
        <f t="shared" ca="1" si="856"/>
        <v>0</v>
      </c>
      <c r="BH201" s="5">
        <f t="shared" ca="1" si="788"/>
        <v>-14.529999999999973</v>
      </c>
      <c r="BI201" s="5">
        <f t="shared" ca="1" si="789"/>
        <v>-14.525000000000091</v>
      </c>
      <c r="BJ201" s="5">
        <f t="shared" ca="1" si="790"/>
        <v>0</v>
      </c>
      <c r="BK201" s="5">
        <f t="shared" ca="1" si="791"/>
        <v>0</v>
      </c>
      <c r="BL201" s="5">
        <f t="shared" ca="1" si="792"/>
        <v>0</v>
      </c>
      <c r="BM201" s="5">
        <f t="shared" ca="1" si="793"/>
        <v>0</v>
      </c>
      <c r="BN201" s="5">
        <f t="shared" ca="1" si="794"/>
        <v>0</v>
      </c>
      <c r="BO201" s="5">
        <f t="shared" ca="1" si="795"/>
        <v>0</v>
      </c>
      <c r="BP201" s="5">
        <f t="shared" ca="1" si="796"/>
        <v>0</v>
      </c>
      <c r="BQ201" s="5">
        <f t="shared" ca="1" si="797"/>
        <v>0</v>
      </c>
      <c r="BR201" s="5">
        <f t="shared" ca="1" si="798"/>
        <v>0</v>
      </c>
      <c r="BS201" s="5">
        <f t="shared" ca="1" si="798"/>
        <v>0</v>
      </c>
      <c r="BT201" s="37">
        <f t="shared" ca="1" si="799"/>
        <v>3.5919999999999845</v>
      </c>
      <c r="BU201" s="37">
        <f t="shared" ca="1" si="800"/>
        <v>-0.12401000000000018</v>
      </c>
      <c r="BV201" s="37">
        <f t="shared" ca="1" si="801"/>
        <v>0.97300000000001319</v>
      </c>
      <c r="BW201" s="37">
        <f t="shared" ca="1" si="802"/>
        <v>0.14219999999999899</v>
      </c>
      <c r="BX201" s="37">
        <f t="shared" ca="1" si="803"/>
        <v>0</v>
      </c>
      <c r="BY201" s="37">
        <f t="shared" ca="1" si="804"/>
        <v>-9.6650000000000347E-3</v>
      </c>
      <c r="BZ201" s="37">
        <f t="shared" ca="1" si="805"/>
        <v>0</v>
      </c>
      <c r="CA201" s="19">
        <f t="shared" ca="1" si="806"/>
        <v>2.6096999999999966</v>
      </c>
      <c r="CB201" s="33">
        <f t="shared" ca="1" si="857"/>
        <v>38.794097324849062</v>
      </c>
      <c r="CC201" s="33">
        <f t="shared" ca="1" si="858"/>
        <v>38.478756345900969</v>
      </c>
      <c r="CD201" s="24">
        <f t="shared" ca="1" si="807"/>
        <v>8.1951967499512383E-3</v>
      </c>
      <c r="CE201" s="34">
        <f t="shared" ca="1" si="808"/>
        <v>253.32499999999999</v>
      </c>
      <c r="CF201" s="34">
        <f t="shared" ca="1" si="809"/>
        <v>249.733</v>
      </c>
      <c r="CG201" s="45">
        <f t="shared" ca="1" si="810"/>
        <v>1.4383361430007185E-2</v>
      </c>
      <c r="CH201" s="5"/>
      <c r="CJ201" s="5">
        <f t="shared" ca="1" si="874"/>
        <v>54</v>
      </c>
      <c r="CK201" s="5">
        <f t="shared" ca="1" si="875"/>
        <v>50</v>
      </c>
      <c r="CL201" s="63">
        <f t="shared" ca="1" si="811"/>
        <v>7.407407407407407E-2</v>
      </c>
      <c r="CO201" s="5">
        <f t="shared" ca="1" si="898"/>
        <v>286338</v>
      </c>
      <c r="CP201" s="5">
        <f t="shared" ca="1" si="898"/>
        <v>0</v>
      </c>
      <c r="CQ201" s="5">
        <f t="shared" ca="1" si="898"/>
        <v>86845.7</v>
      </c>
      <c r="CR201" s="5">
        <f t="shared" ca="1" si="898"/>
        <v>73369.899999999994</v>
      </c>
      <c r="CS201" s="5">
        <f t="shared" ca="1" si="898"/>
        <v>0</v>
      </c>
      <c r="CT201" s="5">
        <f t="shared" ca="1" si="898"/>
        <v>0</v>
      </c>
      <c r="CU201" s="5">
        <f t="shared" ca="1" si="898"/>
        <v>0</v>
      </c>
      <c r="CV201" s="5">
        <f t="shared" ca="1" si="898"/>
        <v>48282.7</v>
      </c>
      <c r="CW201" s="5">
        <f t="shared" ca="1" si="898"/>
        <v>77659.399999999994</v>
      </c>
      <c r="CX201" s="5">
        <f t="shared" ca="1" si="898"/>
        <v>0</v>
      </c>
      <c r="CY201" s="5">
        <f t="shared" ca="1" si="898"/>
        <v>180.87299999999999</v>
      </c>
      <c r="CZ201" s="5">
        <f t="shared" ca="1" si="898"/>
        <v>0</v>
      </c>
      <c r="DA201" s="5"/>
      <c r="DB201" s="5">
        <f t="shared" ca="1" si="899"/>
        <v>606.63800000000003</v>
      </c>
      <c r="DC201" s="5">
        <f t="shared" ca="1" si="899"/>
        <v>102.55</v>
      </c>
      <c r="DD201" s="5">
        <f t="shared" ca="1" si="899"/>
        <v>0</v>
      </c>
      <c r="DE201" s="5">
        <f t="shared" ca="1" si="899"/>
        <v>0</v>
      </c>
      <c r="DF201" s="5">
        <f t="shared" ca="1" si="899"/>
        <v>0</v>
      </c>
      <c r="DG201" s="5">
        <f t="shared" ca="1" si="899"/>
        <v>0</v>
      </c>
      <c r="DH201" s="5">
        <f t="shared" ca="1" si="899"/>
        <v>504.08699999999999</v>
      </c>
      <c r="DI201" s="5">
        <f t="shared" ca="1" si="899"/>
        <v>0</v>
      </c>
      <c r="DJ201" s="5">
        <f t="shared" ca="1" si="899"/>
        <v>0</v>
      </c>
      <c r="DK201" s="5">
        <f t="shared" ca="1" si="899"/>
        <v>0</v>
      </c>
      <c r="DL201" s="5">
        <f t="shared" ca="1" si="899"/>
        <v>0</v>
      </c>
      <c r="DM201" s="5">
        <f t="shared" ca="1" si="899"/>
        <v>0</v>
      </c>
      <c r="DN201" s="5"/>
      <c r="DO201" s="5">
        <f t="shared" ca="1" si="908"/>
        <v>292.803</v>
      </c>
      <c r="DP201" s="5">
        <f t="shared" ca="1" si="908"/>
        <v>0.85851299999999997</v>
      </c>
      <c r="DQ201" s="5">
        <f t="shared" ca="1" si="908"/>
        <v>138.00700000000001</v>
      </c>
      <c r="DR201" s="5">
        <f t="shared" ca="1" si="908"/>
        <v>88.259399999999999</v>
      </c>
      <c r="DS201" s="5">
        <f t="shared" ca="1" si="908"/>
        <v>0</v>
      </c>
      <c r="DT201" s="5">
        <f t="shared" ca="1" si="908"/>
        <v>0</v>
      </c>
      <c r="DU201" s="5">
        <f t="shared" ca="1" si="908"/>
        <v>3.72628</v>
      </c>
      <c r="DV201" s="5">
        <f t="shared" ca="1" si="908"/>
        <v>61.951500000000003</v>
      </c>
      <c r="DW201" s="5"/>
      <c r="DX201" s="19">
        <f t="shared" ca="1" si="812"/>
        <v>42.244222268361895</v>
      </c>
      <c r="DY201" s="19">
        <f t="shared" ca="1" si="813"/>
        <v>0.41749616294360242</v>
      </c>
      <c r="DZ201" s="19">
        <f t="shared" ca="1" si="814"/>
        <v>12.063523268642802</v>
      </c>
      <c r="EA201" s="19">
        <f t="shared" ca="1" si="815"/>
        <v>10.191632929068399</v>
      </c>
      <c r="EB201" s="19">
        <f t="shared" ca="1" si="816"/>
        <v>0</v>
      </c>
      <c r="EC201" s="19">
        <f t="shared" ca="1" si="817"/>
        <v>0</v>
      </c>
      <c r="ED201" s="19">
        <f t="shared" ca="1" si="818"/>
        <v>2.0522124650390219</v>
      </c>
      <c r="EE201" s="19">
        <f t="shared" ca="1" si="819"/>
        <v>6.7068314829968525</v>
      </c>
      <c r="EF201" s="19">
        <f t="shared" ca="1" si="820"/>
        <v>10.787476857562766</v>
      </c>
      <c r="EG201" s="19">
        <f t="shared" ca="1" si="821"/>
        <v>0</v>
      </c>
      <c r="EH201" s="19">
        <f t="shared" ca="1" si="822"/>
        <v>2.5124624986259878E-2</v>
      </c>
      <c r="EI201" s="5"/>
      <c r="EJ201" s="5"/>
      <c r="EK201" s="5"/>
      <c r="EL201" s="5">
        <f t="shared" ca="1" si="900"/>
        <v>283911</v>
      </c>
      <c r="EM201" s="5">
        <f t="shared" ca="1" si="900"/>
        <v>0</v>
      </c>
      <c r="EN201" s="5">
        <f t="shared" ca="1" si="900"/>
        <v>86514</v>
      </c>
      <c r="EO201" s="5">
        <f t="shared" ca="1" si="900"/>
        <v>73369.899999999994</v>
      </c>
      <c r="EP201" s="5">
        <f t="shared" ca="1" si="900"/>
        <v>0</v>
      </c>
      <c r="EQ201" s="5">
        <f t="shared" ca="1" si="900"/>
        <v>0</v>
      </c>
      <c r="ER201" s="5">
        <f t="shared" ca="1" si="900"/>
        <v>0</v>
      </c>
      <c r="ES201" s="5">
        <f t="shared" ca="1" si="900"/>
        <v>46186.8</v>
      </c>
      <c r="ET201" s="5">
        <f t="shared" ca="1" si="900"/>
        <v>77659.399999999994</v>
      </c>
      <c r="EU201" s="5">
        <f t="shared" ca="1" si="900"/>
        <v>0</v>
      </c>
      <c r="EV201" s="5">
        <f t="shared" ca="1" si="900"/>
        <v>180.87299999999999</v>
      </c>
      <c r="EW201" s="5">
        <f t="shared" ca="1" si="900"/>
        <v>0</v>
      </c>
      <c r="EX201" s="5"/>
      <c r="EY201" s="5">
        <f t="shared" ca="1" si="901"/>
        <v>608.98400000000004</v>
      </c>
      <c r="EZ201" s="5">
        <f t="shared" ca="1" si="901"/>
        <v>104.89700000000001</v>
      </c>
      <c r="FA201" s="5">
        <f t="shared" ca="1" si="901"/>
        <v>0</v>
      </c>
      <c r="FB201" s="5">
        <f t="shared" ca="1" si="901"/>
        <v>0</v>
      </c>
      <c r="FC201" s="5">
        <f t="shared" ca="1" si="901"/>
        <v>0</v>
      </c>
      <c r="FD201" s="5">
        <f t="shared" ca="1" si="901"/>
        <v>0</v>
      </c>
      <c r="FE201" s="5">
        <f t="shared" ca="1" si="901"/>
        <v>504.08699999999999</v>
      </c>
      <c r="FF201" s="5">
        <f t="shared" ca="1" si="901"/>
        <v>0</v>
      </c>
      <c r="FG201" s="5">
        <f t="shared" ca="1" si="901"/>
        <v>0</v>
      </c>
      <c r="FH201" s="5">
        <f t="shared" ca="1" si="901"/>
        <v>0</v>
      </c>
      <c r="FI201" s="5">
        <f t="shared" ca="1" si="901"/>
        <v>0</v>
      </c>
      <c r="FJ201" s="5">
        <f t="shared" ca="1" si="901"/>
        <v>0</v>
      </c>
      <c r="FK201" s="5"/>
      <c r="FL201" s="5">
        <f t="shared" ca="1" si="902"/>
        <v>289.608</v>
      </c>
      <c r="FM201" s="5">
        <f t="shared" ca="1" si="902"/>
        <v>0.87841599999999997</v>
      </c>
      <c r="FN201" s="5">
        <f t="shared" ca="1" si="902"/>
        <v>137.501</v>
      </c>
      <c r="FO201" s="5">
        <f t="shared" ca="1" si="902"/>
        <v>88.259399999999999</v>
      </c>
      <c r="FP201" s="5">
        <f t="shared" ca="1" si="902"/>
        <v>0</v>
      </c>
      <c r="FQ201" s="5">
        <f t="shared" ca="1" si="902"/>
        <v>0</v>
      </c>
      <c r="FR201" s="5">
        <f t="shared" ca="1" si="902"/>
        <v>3.72628</v>
      </c>
      <c r="FS201" s="5">
        <f t="shared" ca="1" si="902"/>
        <v>59.242800000000003</v>
      </c>
      <c r="FT201" s="5"/>
      <c r="FU201" s="19">
        <f t="shared" ca="1" si="823"/>
        <v>41.916644560336444</v>
      </c>
      <c r="FV201" s="19">
        <f t="shared" ca="1" si="824"/>
        <v>0.42705114582442777</v>
      </c>
      <c r="FW201" s="19">
        <f t="shared" ca="1" si="825"/>
        <v>12.017447634866935</v>
      </c>
      <c r="FX201" s="19">
        <f t="shared" ca="1" si="826"/>
        <v>10.191632929068399</v>
      </c>
      <c r="FY201" s="19">
        <f t="shared" ca="1" si="827"/>
        <v>0</v>
      </c>
      <c r="FZ201" s="19">
        <f t="shared" ca="1" si="828"/>
        <v>0</v>
      </c>
      <c r="GA201" s="19">
        <f t="shared" ca="1" si="829"/>
        <v>2.0522124650390219</v>
      </c>
      <c r="GB201" s="19">
        <f t="shared" ca="1" si="830"/>
        <v>6.4156951524848251</v>
      </c>
      <c r="GC201" s="19">
        <f t="shared" ca="1" si="831"/>
        <v>10.787476857562766</v>
      </c>
      <c r="GD201" s="19">
        <f t="shared" ca="1" si="832"/>
        <v>0</v>
      </c>
      <c r="GE201" s="19">
        <f t="shared" ca="1" si="833"/>
        <v>2.5124624986259878E-2</v>
      </c>
      <c r="GF201" s="5"/>
      <c r="GG201" s="5"/>
      <c r="GH201" s="5"/>
      <c r="GI201" s="5">
        <f t="shared" ca="1" si="903"/>
        <v>245991</v>
      </c>
      <c r="GJ201" s="5">
        <f t="shared" ca="1" si="903"/>
        <v>3.4221400000000002</v>
      </c>
      <c r="GK201" s="5">
        <f t="shared" ca="1" si="903"/>
        <v>102711</v>
      </c>
      <c r="GL201" s="5">
        <f t="shared" ca="1" si="903"/>
        <v>18154</v>
      </c>
      <c r="GM201" s="5">
        <f t="shared" ca="1" si="903"/>
        <v>0</v>
      </c>
      <c r="GN201" s="5">
        <f t="shared" ca="1" si="903"/>
        <v>704.00900000000001</v>
      </c>
      <c r="GO201" s="5">
        <f t="shared" ca="1" si="903"/>
        <v>0</v>
      </c>
      <c r="GP201" s="5">
        <f t="shared" ca="1" si="903"/>
        <v>46379.8</v>
      </c>
      <c r="GQ201" s="5">
        <f t="shared" ca="1" si="903"/>
        <v>77659.399999999994</v>
      </c>
      <c r="GR201" s="5">
        <f t="shared" ca="1" si="903"/>
        <v>0</v>
      </c>
      <c r="GS201" s="5">
        <f t="shared" ca="1" si="903"/>
        <v>379.815</v>
      </c>
      <c r="GT201" s="5">
        <f t="shared" ca="1" si="903"/>
        <v>0</v>
      </c>
      <c r="GU201" s="5"/>
      <c r="GV201" s="5">
        <f t="shared" ca="1" si="904"/>
        <v>1135.82</v>
      </c>
      <c r="GW201" s="5">
        <f t="shared" ca="1" si="904"/>
        <v>588.47799999999995</v>
      </c>
      <c r="GX201" s="5">
        <f t="shared" ca="1" si="904"/>
        <v>0</v>
      </c>
      <c r="GY201" s="5">
        <f t="shared" ca="1" si="904"/>
        <v>0</v>
      </c>
      <c r="GZ201" s="5">
        <f t="shared" ca="1" si="904"/>
        <v>0</v>
      </c>
      <c r="HA201" s="5">
        <f t="shared" ca="1" si="904"/>
        <v>0</v>
      </c>
      <c r="HB201" s="5">
        <f t="shared" ca="1" si="904"/>
        <v>547.34500000000003</v>
      </c>
      <c r="HC201" s="5">
        <f t="shared" ca="1" si="904"/>
        <v>0</v>
      </c>
      <c r="HD201" s="5">
        <f t="shared" ca="1" si="904"/>
        <v>0</v>
      </c>
      <c r="HE201" s="5">
        <f t="shared" ca="1" si="904"/>
        <v>0</v>
      </c>
      <c r="HF201" s="5">
        <f t="shared" ca="1" si="904"/>
        <v>0</v>
      </c>
      <c r="HG201" s="5">
        <f t="shared" ca="1" si="904"/>
        <v>0</v>
      </c>
      <c r="HH201" s="5"/>
      <c r="HI201" s="5">
        <f t="shared" ca="1" si="909"/>
        <v>253.32499999999999</v>
      </c>
      <c r="HJ201" s="5">
        <f t="shared" ca="1" si="909"/>
        <v>5.0361799999999999</v>
      </c>
      <c r="HK201" s="5">
        <f t="shared" ca="1" si="909"/>
        <v>160.44300000000001</v>
      </c>
      <c r="HL201" s="5">
        <f t="shared" ca="1" si="909"/>
        <v>23.1311</v>
      </c>
      <c r="HM201" s="5">
        <f t="shared" ca="1" si="909"/>
        <v>0</v>
      </c>
      <c r="HN201" s="5">
        <f t="shared" ca="1" si="909"/>
        <v>0.69904599999999995</v>
      </c>
      <c r="HO201" s="5">
        <f t="shared" ca="1" si="909"/>
        <v>4.0454100000000004</v>
      </c>
      <c r="HP201" s="5">
        <f t="shared" ca="1" si="909"/>
        <v>59.970199999999998</v>
      </c>
      <c r="HQ201" s="5"/>
      <c r="HR201" s="19">
        <f t="shared" ca="1" si="861"/>
        <v>38.794097324849062</v>
      </c>
      <c r="HS201" s="19">
        <f t="shared" ca="1" si="862"/>
        <v>2.3962560239416035</v>
      </c>
      <c r="HT201" s="19">
        <f t="shared" ca="1" si="863"/>
        <v>14.267333194914322</v>
      </c>
      <c r="HU201" s="19">
        <f t="shared" ca="1" si="864"/>
        <v>2.5217276320985542</v>
      </c>
      <c r="HV201" s="19">
        <f t="shared" ca="1" si="865"/>
        <v>0</v>
      </c>
      <c r="HW201" s="19">
        <f t="shared" ca="1" si="866"/>
        <v>9.7792164181231198E-2</v>
      </c>
      <c r="HX201" s="19">
        <f t="shared" ca="1" si="867"/>
        <v>2.2283221580337988</v>
      </c>
      <c r="HY201" s="19">
        <f t="shared" ca="1" si="868"/>
        <v>6.4425043093094931</v>
      </c>
      <c r="HZ201" s="19">
        <f t="shared" ca="1" si="869"/>
        <v>10.787476857562766</v>
      </c>
      <c r="IA201" s="19">
        <f t="shared" ca="1" si="870"/>
        <v>0</v>
      </c>
      <c r="IB201" s="19">
        <f t="shared" ca="1" si="871"/>
        <v>5.2759170463011595E-2</v>
      </c>
      <c r="IC201" s="5"/>
      <c r="ID201" s="5"/>
      <c r="IE201" s="5"/>
      <c r="IF201" s="5">
        <f t="shared" ca="1" si="905"/>
        <v>243295</v>
      </c>
      <c r="IG201" s="5">
        <f t="shared" ca="1" si="905"/>
        <v>3.50922</v>
      </c>
      <c r="IH201" s="5">
        <f t="shared" ca="1" si="905"/>
        <v>102122</v>
      </c>
      <c r="II201" s="5">
        <f t="shared" ca="1" si="905"/>
        <v>18037.400000000001</v>
      </c>
      <c r="IJ201" s="5">
        <f t="shared" ca="1" si="905"/>
        <v>0</v>
      </c>
      <c r="IK201" s="5">
        <f t="shared" ca="1" si="905"/>
        <v>713.87400000000002</v>
      </c>
      <c r="IL201" s="5">
        <f t="shared" ca="1" si="905"/>
        <v>0</v>
      </c>
      <c r="IM201" s="5">
        <f t="shared" ca="1" si="905"/>
        <v>44379.1</v>
      </c>
      <c r="IN201" s="5">
        <f t="shared" ca="1" si="905"/>
        <v>77659.399999999994</v>
      </c>
      <c r="IO201" s="5">
        <f t="shared" ca="1" si="905"/>
        <v>0</v>
      </c>
      <c r="IP201" s="5">
        <f t="shared" ca="1" si="905"/>
        <v>379.815</v>
      </c>
      <c r="IQ201" s="5">
        <f t="shared" ca="1" si="905"/>
        <v>0</v>
      </c>
      <c r="IR201" s="5"/>
      <c r="IS201" s="5">
        <f t="shared" ca="1" si="906"/>
        <v>1150.3499999999999</v>
      </c>
      <c r="IT201" s="5">
        <f t="shared" ca="1" si="906"/>
        <v>603.00300000000004</v>
      </c>
      <c r="IU201" s="5">
        <f t="shared" ca="1" si="906"/>
        <v>0</v>
      </c>
      <c r="IV201" s="5">
        <f t="shared" ca="1" si="906"/>
        <v>0</v>
      </c>
      <c r="IW201" s="5">
        <f t="shared" ca="1" si="906"/>
        <v>0</v>
      </c>
      <c r="IX201" s="5">
        <f t="shared" ca="1" si="906"/>
        <v>0</v>
      </c>
      <c r="IY201" s="5">
        <f t="shared" ca="1" si="906"/>
        <v>547.34500000000003</v>
      </c>
      <c r="IZ201" s="5">
        <f t="shared" ca="1" si="906"/>
        <v>0</v>
      </c>
      <c r="JA201" s="5">
        <f t="shared" ca="1" si="906"/>
        <v>0</v>
      </c>
      <c r="JB201" s="5">
        <f t="shared" ca="1" si="906"/>
        <v>0</v>
      </c>
      <c r="JC201" s="5">
        <f t="shared" ca="1" si="906"/>
        <v>0</v>
      </c>
      <c r="JD201" s="5">
        <f t="shared" ca="1" si="906"/>
        <v>0</v>
      </c>
      <c r="JE201" s="5"/>
      <c r="JF201" s="5">
        <f t="shared" ca="1" si="907"/>
        <v>249.733</v>
      </c>
      <c r="JG201" s="5">
        <f t="shared" ca="1" si="907"/>
        <v>5.1601900000000001</v>
      </c>
      <c r="JH201" s="5">
        <f t="shared" ca="1" si="907"/>
        <v>159.47</v>
      </c>
      <c r="JI201" s="5">
        <f t="shared" ca="1" si="907"/>
        <v>22.988900000000001</v>
      </c>
      <c r="JJ201" s="5">
        <f t="shared" ca="1" si="907"/>
        <v>0</v>
      </c>
      <c r="JK201" s="5">
        <f t="shared" ca="1" si="907"/>
        <v>0.70871099999999998</v>
      </c>
      <c r="JL201" s="5">
        <f t="shared" ca="1" si="907"/>
        <v>4.0454100000000004</v>
      </c>
      <c r="JM201" s="5">
        <f t="shared" ca="1" si="907"/>
        <v>57.360500000000002</v>
      </c>
      <c r="JN201" s="5"/>
      <c r="JO201" s="19">
        <f t="shared" ca="1" si="834"/>
        <v>38.478756345900969</v>
      </c>
      <c r="JP201" s="19">
        <f t="shared" ca="1" si="835"/>
        <v>2.4554015355814212</v>
      </c>
      <c r="JQ201" s="19">
        <f t="shared" ca="1" si="836"/>
        <v>14.185516648957176</v>
      </c>
      <c r="JR201" s="19">
        <f t="shared" ca="1" si="837"/>
        <v>2.5055310119651022</v>
      </c>
      <c r="JS201" s="19">
        <f t="shared" ca="1" si="838"/>
        <v>0</v>
      </c>
      <c r="JT201" s="19">
        <f t="shared" ca="1" si="839"/>
        <v>9.9162487145352182E-2</v>
      </c>
      <c r="JU201" s="19">
        <f t="shared" ca="1" si="840"/>
        <v>2.2283221580337988</v>
      </c>
      <c r="JV201" s="19">
        <f t="shared" ca="1" si="841"/>
        <v>6.1645919773969897</v>
      </c>
      <c r="JW201" s="19">
        <f t="shared" ca="1" si="842"/>
        <v>10.787476857562766</v>
      </c>
      <c r="JX201" s="19">
        <f t="shared" ca="1" si="843"/>
        <v>0</v>
      </c>
      <c r="JY201" s="19">
        <f t="shared" ca="1" si="844"/>
        <v>5.2759170463011595E-2</v>
      </c>
    </row>
    <row r="202" spans="1:285" ht="15" customHeight="1" x14ac:dyDescent="0.25">
      <c r="A202" s="5">
        <f>IF('Old Results'!E182='New Results'!E182,'New Results'!E182,"0")</f>
        <v>24563.1</v>
      </c>
      <c r="B202" s="5">
        <f t="shared" si="750"/>
        <v>0</v>
      </c>
      <c r="C202" s="27">
        <f t="shared" si="748"/>
        <v>181</v>
      </c>
      <c r="D202" s="41" t="str">
        <f>'Old Results'!C182</f>
        <v>0520315-RetlMed-ExtWall-MtlWallDoubleLyrBatt-R13-R13</v>
      </c>
      <c r="E202" s="41" t="str">
        <f>'New Results'!C182</f>
        <v>0520315-RetlMed-ExtWall-MtlWallDoubleLyrBatt-R13-R13</v>
      </c>
      <c r="F202" s="5">
        <f t="shared" ca="1" si="751"/>
        <v>2418</v>
      </c>
      <c r="G202" s="5">
        <f t="shared" ca="1" si="752"/>
        <v>0</v>
      </c>
      <c r="H202" s="5">
        <f t="shared" ca="1" si="753"/>
        <v>322.89999999999418</v>
      </c>
      <c r="I202" s="5">
        <f t="shared" ca="1" si="754"/>
        <v>0</v>
      </c>
      <c r="J202" s="5">
        <f t="shared" ca="1" si="755"/>
        <v>0</v>
      </c>
      <c r="K202" s="5">
        <f t="shared" ca="1" si="756"/>
        <v>0</v>
      </c>
      <c r="L202" s="5">
        <f t="shared" ca="1" si="757"/>
        <v>0</v>
      </c>
      <c r="M202" s="5">
        <f t="shared" ca="1" si="758"/>
        <v>2095.8999999999942</v>
      </c>
      <c r="N202" s="5">
        <f t="shared" ca="1" si="759"/>
        <v>0</v>
      </c>
      <c r="O202" s="5">
        <f t="shared" ca="1" si="760"/>
        <v>0</v>
      </c>
      <c r="P202" s="5">
        <f t="shared" ca="1" si="761"/>
        <v>0</v>
      </c>
      <c r="Q202" s="5">
        <f t="shared" ca="1" si="761"/>
        <v>0</v>
      </c>
      <c r="R202" s="5">
        <f t="shared" ca="1" si="762"/>
        <v>-2.2019999999999982</v>
      </c>
      <c r="S202" s="5">
        <f t="shared" ca="1" si="763"/>
        <v>-2.2017000000000024</v>
      </c>
      <c r="T202" s="5">
        <f t="shared" ca="1" si="764"/>
        <v>0</v>
      </c>
      <c r="U202" s="5">
        <f t="shared" ca="1" si="765"/>
        <v>0</v>
      </c>
      <c r="V202" s="5">
        <f t="shared" ca="1" si="766"/>
        <v>0</v>
      </c>
      <c r="W202" s="5">
        <f t="shared" ca="1" si="767"/>
        <v>0</v>
      </c>
      <c r="X202" s="5">
        <f t="shared" ca="1" si="768"/>
        <v>0</v>
      </c>
      <c r="Y202" s="5">
        <f t="shared" ca="1" si="769"/>
        <v>0</v>
      </c>
      <c r="Z202" s="5">
        <f t="shared" ca="1" si="770"/>
        <v>0</v>
      </c>
      <c r="AA202" s="5">
        <f t="shared" ca="1" si="771"/>
        <v>0</v>
      </c>
      <c r="AB202" s="5">
        <f t="shared" ca="1" si="772"/>
        <v>0</v>
      </c>
      <c r="AC202" s="5">
        <f t="shared" ca="1" si="772"/>
        <v>0</v>
      </c>
      <c r="AD202" s="37">
        <f t="shared" ca="1" si="773"/>
        <v>3.1839999999999691</v>
      </c>
      <c r="AE202" s="37">
        <f t="shared" ca="1" si="774"/>
        <v>-1.8498000000000014E-2</v>
      </c>
      <c r="AF202" s="37">
        <f t="shared" ca="1" si="775"/>
        <v>0.49500000000000455</v>
      </c>
      <c r="AG202" s="37">
        <f t="shared" ca="1" si="776"/>
        <v>0</v>
      </c>
      <c r="AH202" s="37">
        <f t="shared" ca="1" si="777"/>
        <v>0</v>
      </c>
      <c r="AI202" s="37">
        <f t="shared" ca="1" si="778"/>
        <v>0</v>
      </c>
      <c r="AJ202" s="37">
        <f t="shared" ca="1" si="779"/>
        <v>0</v>
      </c>
      <c r="AK202" s="37">
        <f t="shared" ca="1" si="780"/>
        <v>2.7087000000000003</v>
      </c>
      <c r="AL202" s="33">
        <f t="shared" ca="1" si="781"/>
        <v>42.046065683891698</v>
      </c>
      <c r="AM202" s="33">
        <f t="shared" ca="1" si="782"/>
        <v>41.719151898579575</v>
      </c>
      <c r="AN202" s="24">
        <f t="shared" ca="1" si="783"/>
        <v>7.8360601890196321E-3</v>
      </c>
      <c r="AO202" s="34">
        <f t="shared" ca="1" si="784"/>
        <v>290.904</v>
      </c>
      <c r="AP202" s="34">
        <f t="shared" ca="1" si="785"/>
        <v>287.72000000000003</v>
      </c>
      <c r="AQ202" s="45">
        <f t="shared" ca="1" si="786"/>
        <v>1.1066314472403617E-2</v>
      </c>
      <c r="AR202" s="34">
        <f t="shared" ca="1" si="896"/>
        <v>-37.6</v>
      </c>
      <c r="AS202" s="34">
        <f t="shared" ca="1" si="897"/>
        <v>-38</v>
      </c>
      <c r="AT202" s="47">
        <f t="shared" ca="1" si="787"/>
        <v>-1.0526315789473648E-2</v>
      </c>
      <c r="AU202" s="5"/>
      <c r="AV202" s="5">
        <f t="shared" ca="1" si="845"/>
        <v>2696</v>
      </c>
      <c r="AW202" s="5">
        <f t="shared" ca="1" si="846"/>
        <v>-8.7079999999999824E-2</v>
      </c>
      <c r="AX202" s="5">
        <f t="shared" ca="1" si="847"/>
        <v>589</v>
      </c>
      <c r="AY202" s="5">
        <f t="shared" ca="1" si="848"/>
        <v>116.59999999999854</v>
      </c>
      <c r="AZ202" s="5">
        <f t="shared" ca="1" si="849"/>
        <v>0</v>
      </c>
      <c r="BA202" s="5">
        <f t="shared" ca="1" si="850"/>
        <v>-9.8650000000000091</v>
      </c>
      <c r="BB202" s="5">
        <f t="shared" ca="1" si="851"/>
        <v>0</v>
      </c>
      <c r="BC202" s="5">
        <f t="shared" ca="1" si="852"/>
        <v>2000.7000000000044</v>
      </c>
      <c r="BD202" s="5">
        <f t="shared" ca="1" si="853"/>
        <v>0</v>
      </c>
      <c r="BE202" s="5">
        <f t="shared" ca="1" si="854"/>
        <v>0</v>
      </c>
      <c r="BF202" s="5">
        <f t="shared" ca="1" si="855"/>
        <v>0</v>
      </c>
      <c r="BG202" s="5">
        <f t="shared" ca="1" si="856"/>
        <v>0</v>
      </c>
      <c r="BH202" s="5">
        <f t="shared" ca="1" si="788"/>
        <v>-14.529999999999973</v>
      </c>
      <c r="BI202" s="5">
        <f t="shared" ca="1" si="789"/>
        <v>-14.525000000000091</v>
      </c>
      <c r="BJ202" s="5">
        <f t="shared" ca="1" si="790"/>
        <v>0</v>
      </c>
      <c r="BK202" s="5">
        <f t="shared" ca="1" si="791"/>
        <v>0</v>
      </c>
      <c r="BL202" s="5">
        <f t="shared" ca="1" si="792"/>
        <v>0</v>
      </c>
      <c r="BM202" s="5">
        <f t="shared" ca="1" si="793"/>
        <v>0</v>
      </c>
      <c r="BN202" s="5">
        <f t="shared" ca="1" si="794"/>
        <v>0</v>
      </c>
      <c r="BO202" s="5">
        <f t="shared" ca="1" si="795"/>
        <v>0</v>
      </c>
      <c r="BP202" s="5">
        <f t="shared" ca="1" si="796"/>
        <v>0</v>
      </c>
      <c r="BQ202" s="5">
        <f t="shared" ca="1" si="797"/>
        <v>0</v>
      </c>
      <c r="BR202" s="5">
        <f t="shared" ca="1" si="798"/>
        <v>0</v>
      </c>
      <c r="BS202" s="5">
        <f t="shared" ca="1" si="798"/>
        <v>0</v>
      </c>
      <c r="BT202" s="37">
        <f t="shared" ca="1" si="799"/>
        <v>3.5919999999999845</v>
      </c>
      <c r="BU202" s="37">
        <f t="shared" ca="1" si="800"/>
        <v>-0.12401000000000018</v>
      </c>
      <c r="BV202" s="37">
        <f t="shared" ca="1" si="801"/>
        <v>0.97300000000001319</v>
      </c>
      <c r="BW202" s="37">
        <f t="shared" ca="1" si="802"/>
        <v>0.14219999999999899</v>
      </c>
      <c r="BX202" s="37">
        <f t="shared" ca="1" si="803"/>
        <v>0</v>
      </c>
      <c r="BY202" s="37">
        <f t="shared" ca="1" si="804"/>
        <v>-9.6650000000000347E-3</v>
      </c>
      <c r="BZ202" s="37">
        <f t="shared" ca="1" si="805"/>
        <v>0</v>
      </c>
      <c r="CA202" s="19">
        <f t="shared" ca="1" si="806"/>
        <v>2.6096999999999966</v>
      </c>
      <c r="CB202" s="33">
        <f t="shared" ca="1" si="857"/>
        <v>38.794097324849062</v>
      </c>
      <c r="CC202" s="33">
        <f t="shared" ca="1" si="858"/>
        <v>38.478756345900969</v>
      </c>
      <c r="CD202" s="24">
        <f t="shared" ca="1" si="807"/>
        <v>8.1951967499512383E-3</v>
      </c>
      <c r="CE202" s="34">
        <f t="shared" ca="1" si="808"/>
        <v>253.32499999999999</v>
      </c>
      <c r="CF202" s="34">
        <f t="shared" ca="1" si="809"/>
        <v>249.733</v>
      </c>
      <c r="CG202" s="45">
        <f t="shared" ca="1" si="810"/>
        <v>1.4383361430007185E-2</v>
      </c>
      <c r="CH202" s="5"/>
      <c r="CJ202" s="5">
        <f t="shared" ca="1" si="874"/>
        <v>53</v>
      </c>
      <c r="CK202" s="5">
        <f t="shared" ca="1" si="875"/>
        <v>49</v>
      </c>
      <c r="CL202" s="63">
        <f t="shared" ca="1" si="811"/>
        <v>7.547169811320753E-2</v>
      </c>
      <c r="CO202" s="5">
        <f t="shared" ca="1" si="898"/>
        <v>285268</v>
      </c>
      <c r="CP202" s="5">
        <f t="shared" ca="1" si="898"/>
        <v>0</v>
      </c>
      <c r="CQ202" s="5">
        <f t="shared" ca="1" si="898"/>
        <v>85775.5</v>
      </c>
      <c r="CR202" s="5">
        <f t="shared" ca="1" si="898"/>
        <v>73369.899999999994</v>
      </c>
      <c r="CS202" s="5">
        <f t="shared" ca="1" si="898"/>
        <v>0</v>
      </c>
      <c r="CT202" s="5">
        <f t="shared" ca="1" si="898"/>
        <v>0</v>
      </c>
      <c r="CU202" s="5">
        <f t="shared" ca="1" si="898"/>
        <v>0</v>
      </c>
      <c r="CV202" s="5">
        <f t="shared" ca="1" si="898"/>
        <v>48282.7</v>
      </c>
      <c r="CW202" s="5">
        <f t="shared" ca="1" si="898"/>
        <v>77659.399999999994</v>
      </c>
      <c r="CX202" s="5">
        <f t="shared" ca="1" si="898"/>
        <v>0</v>
      </c>
      <c r="CY202" s="5">
        <f t="shared" ca="1" si="898"/>
        <v>180.87299999999999</v>
      </c>
      <c r="CZ202" s="5">
        <f t="shared" ca="1" si="898"/>
        <v>0</v>
      </c>
      <c r="DA202" s="5"/>
      <c r="DB202" s="5">
        <f t="shared" ca="1" si="899"/>
        <v>594.47299999999996</v>
      </c>
      <c r="DC202" s="5">
        <f t="shared" ca="1" si="899"/>
        <v>90.386200000000002</v>
      </c>
      <c r="DD202" s="5">
        <f t="shared" ca="1" si="899"/>
        <v>0</v>
      </c>
      <c r="DE202" s="5">
        <f t="shared" ca="1" si="899"/>
        <v>0</v>
      </c>
      <c r="DF202" s="5">
        <f t="shared" ca="1" si="899"/>
        <v>0</v>
      </c>
      <c r="DG202" s="5">
        <f t="shared" ca="1" si="899"/>
        <v>0</v>
      </c>
      <c r="DH202" s="5">
        <f t="shared" ca="1" si="899"/>
        <v>504.08699999999999</v>
      </c>
      <c r="DI202" s="5">
        <f t="shared" ca="1" si="899"/>
        <v>0</v>
      </c>
      <c r="DJ202" s="5">
        <f t="shared" ca="1" si="899"/>
        <v>0</v>
      </c>
      <c r="DK202" s="5">
        <f t="shared" ca="1" si="899"/>
        <v>0</v>
      </c>
      <c r="DL202" s="5">
        <f t="shared" ca="1" si="899"/>
        <v>0</v>
      </c>
      <c r="DM202" s="5">
        <f t="shared" ca="1" si="899"/>
        <v>0</v>
      </c>
      <c r="DN202" s="5"/>
      <c r="DO202" s="5">
        <f t="shared" ca="1" si="908"/>
        <v>290.904</v>
      </c>
      <c r="DP202" s="5">
        <f t="shared" ca="1" si="908"/>
        <v>0.75229299999999999</v>
      </c>
      <c r="DQ202" s="5">
        <f t="shared" ca="1" si="908"/>
        <v>136.215</v>
      </c>
      <c r="DR202" s="5">
        <f t="shared" ca="1" si="908"/>
        <v>88.259399999999999</v>
      </c>
      <c r="DS202" s="5">
        <f t="shared" ca="1" si="908"/>
        <v>0</v>
      </c>
      <c r="DT202" s="5">
        <f t="shared" ca="1" si="908"/>
        <v>0</v>
      </c>
      <c r="DU202" s="5">
        <f t="shared" ca="1" si="908"/>
        <v>3.72628</v>
      </c>
      <c r="DV202" s="5">
        <f t="shared" ca="1" si="908"/>
        <v>61.951500000000003</v>
      </c>
      <c r="DW202" s="5"/>
      <c r="DX202" s="19">
        <f t="shared" ca="1" si="812"/>
        <v>42.046065683891698</v>
      </c>
      <c r="DY202" s="19">
        <f t="shared" ca="1" si="813"/>
        <v>0.36797554054659232</v>
      </c>
      <c r="DZ202" s="19">
        <f t="shared" ca="1" si="814"/>
        <v>11.914864410436794</v>
      </c>
      <c r="EA202" s="19">
        <f t="shared" ca="1" si="815"/>
        <v>10.191632929068399</v>
      </c>
      <c r="EB202" s="19">
        <f t="shared" ca="1" si="816"/>
        <v>0</v>
      </c>
      <c r="EC202" s="19">
        <f t="shared" ca="1" si="817"/>
        <v>0</v>
      </c>
      <c r="ED202" s="19">
        <f t="shared" ca="1" si="818"/>
        <v>2.0522124650390219</v>
      </c>
      <c r="EE202" s="19">
        <f t="shared" ca="1" si="819"/>
        <v>6.7068314829968525</v>
      </c>
      <c r="EF202" s="19">
        <f t="shared" ca="1" si="820"/>
        <v>10.787476857562766</v>
      </c>
      <c r="EG202" s="19">
        <f t="shared" ca="1" si="821"/>
        <v>0</v>
      </c>
      <c r="EH202" s="19">
        <f t="shared" ca="1" si="822"/>
        <v>2.5124624986259878E-2</v>
      </c>
      <c r="EI202" s="5"/>
      <c r="EJ202" s="5"/>
      <c r="EK202" s="5"/>
      <c r="EL202" s="5">
        <f t="shared" ca="1" si="900"/>
        <v>282850</v>
      </c>
      <c r="EM202" s="5">
        <f t="shared" ca="1" si="900"/>
        <v>0</v>
      </c>
      <c r="EN202" s="5">
        <f t="shared" ca="1" si="900"/>
        <v>85452.6</v>
      </c>
      <c r="EO202" s="5">
        <f t="shared" ca="1" si="900"/>
        <v>73369.899999999994</v>
      </c>
      <c r="EP202" s="5">
        <f t="shared" ca="1" si="900"/>
        <v>0</v>
      </c>
      <c r="EQ202" s="5">
        <f t="shared" ca="1" si="900"/>
        <v>0</v>
      </c>
      <c r="ER202" s="5">
        <f t="shared" ca="1" si="900"/>
        <v>0</v>
      </c>
      <c r="ES202" s="5">
        <f t="shared" ca="1" si="900"/>
        <v>46186.8</v>
      </c>
      <c r="ET202" s="5">
        <f t="shared" ca="1" si="900"/>
        <v>77659.399999999994</v>
      </c>
      <c r="EU202" s="5">
        <f t="shared" ca="1" si="900"/>
        <v>0</v>
      </c>
      <c r="EV202" s="5">
        <f t="shared" ca="1" si="900"/>
        <v>180.87299999999999</v>
      </c>
      <c r="EW202" s="5">
        <f t="shared" ca="1" si="900"/>
        <v>0</v>
      </c>
      <c r="EX202" s="5"/>
      <c r="EY202" s="5">
        <f t="shared" ca="1" si="901"/>
        <v>596.67499999999995</v>
      </c>
      <c r="EZ202" s="5">
        <f t="shared" ca="1" si="901"/>
        <v>92.587900000000005</v>
      </c>
      <c r="FA202" s="5">
        <f t="shared" ca="1" si="901"/>
        <v>0</v>
      </c>
      <c r="FB202" s="5">
        <f t="shared" ca="1" si="901"/>
        <v>0</v>
      </c>
      <c r="FC202" s="5">
        <f t="shared" ca="1" si="901"/>
        <v>0</v>
      </c>
      <c r="FD202" s="5">
        <f t="shared" ca="1" si="901"/>
        <v>0</v>
      </c>
      <c r="FE202" s="5">
        <f t="shared" ca="1" si="901"/>
        <v>504.08699999999999</v>
      </c>
      <c r="FF202" s="5">
        <f t="shared" ca="1" si="901"/>
        <v>0</v>
      </c>
      <c r="FG202" s="5">
        <f t="shared" ca="1" si="901"/>
        <v>0</v>
      </c>
      <c r="FH202" s="5">
        <f t="shared" ca="1" si="901"/>
        <v>0</v>
      </c>
      <c r="FI202" s="5">
        <f t="shared" ca="1" si="901"/>
        <v>0</v>
      </c>
      <c r="FJ202" s="5">
        <f t="shared" ca="1" si="901"/>
        <v>0</v>
      </c>
      <c r="FK202" s="5"/>
      <c r="FL202" s="5">
        <f t="shared" ca="1" si="902"/>
        <v>287.72000000000003</v>
      </c>
      <c r="FM202" s="5">
        <f t="shared" ca="1" si="902"/>
        <v>0.770791</v>
      </c>
      <c r="FN202" s="5">
        <f t="shared" ca="1" si="902"/>
        <v>135.72</v>
      </c>
      <c r="FO202" s="5">
        <f t="shared" ca="1" si="902"/>
        <v>88.259399999999999</v>
      </c>
      <c r="FP202" s="5">
        <f t="shared" ca="1" si="902"/>
        <v>0</v>
      </c>
      <c r="FQ202" s="5">
        <f t="shared" ca="1" si="902"/>
        <v>0</v>
      </c>
      <c r="FR202" s="5">
        <f t="shared" ca="1" si="902"/>
        <v>3.72628</v>
      </c>
      <c r="FS202" s="5">
        <f t="shared" ca="1" si="902"/>
        <v>59.242800000000003</v>
      </c>
      <c r="FT202" s="5"/>
      <c r="FU202" s="19">
        <f t="shared" ca="1" si="823"/>
        <v>41.719151898579575</v>
      </c>
      <c r="FV202" s="19">
        <f t="shared" ca="1" si="824"/>
        <v>0.37693898571434392</v>
      </c>
      <c r="FW202" s="19">
        <f t="shared" ca="1" si="825"/>
        <v>11.870011163086094</v>
      </c>
      <c r="FX202" s="19">
        <f t="shared" ca="1" si="826"/>
        <v>10.191632929068399</v>
      </c>
      <c r="FY202" s="19">
        <f t="shared" ca="1" si="827"/>
        <v>0</v>
      </c>
      <c r="FZ202" s="19">
        <f t="shared" ca="1" si="828"/>
        <v>0</v>
      </c>
      <c r="GA202" s="19">
        <f t="shared" ca="1" si="829"/>
        <v>2.0522124650390219</v>
      </c>
      <c r="GB202" s="19">
        <f t="shared" ca="1" si="830"/>
        <v>6.4156951524848251</v>
      </c>
      <c r="GC202" s="19">
        <f t="shared" ca="1" si="831"/>
        <v>10.787476857562766</v>
      </c>
      <c r="GD202" s="19">
        <f t="shared" ca="1" si="832"/>
        <v>0</v>
      </c>
      <c r="GE202" s="19">
        <f t="shared" ca="1" si="833"/>
        <v>2.5124624986259878E-2</v>
      </c>
      <c r="GF202" s="5"/>
      <c r="GG202" s="5"/>
      <c r="GH202" s="5"/>
      <c r="GI202" s="5">
        <f t="shared" ca="1" si="903"/>
        <v>245991</v>
      </c>
      <c r="GJ202" s="5">
        <f t="shared" ca="1" si="903"/>
        <v>3.4221400000000002</v>
      </c>
      <c r="GK202" s="5">
        <f t="shared" ca="1" si="903"/>
        <v>102711</v>
      </c>
      <c r="GL202" s="5">
        <f t="shared" ca="1" si="903"/>
        <v>18154</v>
      </c>
      <c r="GM202" s="5">
        <f t="shared" ca="1" si="903"/>
        <v>0</v>
      </c>
      <c r="GN202" s="5">
        <f t="shared" ca="1" si="903"/>
        <v>704.00900000000001</v>
      </c>
      <c r="GO202" s="5">
        <f t="shared" ca="1" si="903"/>
        <v>0</v>
      </c>
      <c r="GP202" s="5">
        <f t="shared" ca="1" si="903"/>
        <v>46379.8</v>
      </c>
      <c r="GQ202" s="5">
        <f t="shared" ca="1" si="903"/>
        <v>77659.399999999994</v>
      </c>
      <c r="GR202" s="5">
        <f t="shared" ca="1" si="903"/>
        <v>0</v>
      </c>
      <c r="GS202" s="5">
        <f t="shared" ca="1" si="903"/>
        <v>379.815</v>
      </c>
      <c r="GT202" s="5">
        <f t="shared" ca="1" si="903"/>
        <v>0</v>
      </c>
      <c r="GU202" s="5"/>
      <c r="GV202" s="5">
        <f t="shared" ca="1" si="904"/>
        <v>1135.82</v>
      </c>
      <c r="GW202" s="5">
        <f t="shared" ca="1" si="904"/>
        <v>588.47799999999995</v>
      </c>
      <c r="GX202" s="5">
        <f t="shared" ca="1" si="904"/>
        <v>0</v>
      </c>
      <c r="GY202" s="5">
        <f t="shared" ca="1" si="904"/>
        <v>0</v>
      </c>
      <c r="GZ202" s="5">
        <f t="shared" ca="1" si="904"/>
        <v>0</v>
      </c>
      <c r="HA202" s="5">
        <f t="shared" ca="1" si="904"/>
        <v>0</v>
      </c>
      <c r="HB202" s="5">
        <f t="shared" ca="1" si="904"/>
        <v>547.34500000000003</v>
      </c>
      <c r="HC202" s="5">
        <f t="shared" ca="1" si="904"/>
        <v>0</v>
      </c>
      <c r="HD202" s="5">
        <f t="shared" ca="1" si="904"/>
        <v>0</v>
      </c>
      <c r="HE202" s="5">
        <f t="shared" ca="1" si="904"/>
        <v>0</v>
      </c>
      <c r="HF202" s="5">
        <f t="shared" ca="1" si="904"/>
        <v>0</v>
      </c>
      <c r="HG202" s="5">
        <f t="shared" ca="1" si="904"/>
        <v>0</v>
      </c>
      <c r="HH202" s="5"/>
      <c r="HI202" s="5">
        <f t="shared" ca="1" si="909"/>
        <v>253.32499999999999</v>
      </c>
      <c r="HJ202" s="5">
        <f t="shared" ca="1" si="909"/>
        <v>5.0361799999999999</v>
      </c>
      <c r="HK202" s="5">
        <f t="shared" ca="1" si="909"/>
        <v>160.44300000000001</v>
      </c>
      <c r="HL202" s="5">
        <f t="shared" ca="1" si="909"/>
        <v>23.1311</v>
      </c>
      <c r="HM202" s="5">
        <f t="shared" ca="1" si="909"/>
        <v>0</v>
      </c>
      <c r="HN202" s="5">
        <f t="shared" ca="1" si="909"/>
        <v>0.69904599999999995</v>
      </c>
      <c r="HO202" s="5">
        <f t="shared" ca="1" si="909"/>
        <v>4.0454100000000004</v>
      </c>
      <c r="HP202" s="5">
        <f t="shared" ca="1" si="909"/>
        <v>59.970199999999998</v>
      </c>
      <c r="HQ202" s="5"/>
      <c r="HR202" s="19">
        <f t="shared" ca="1" si="861"/>
        <v>38.794097324849062</v>
      </c>
      <c r="HS202" s="19">
        <f t="shared" ca="1" si="862"/>
        <v>2.3962560239416035</v>
      </c>
      <c r="HT202" s="19">
        <f t="shared" ca="1" si="863"/>
        <v>14.267333194914322</v>
      </c>
      <c r="HU202" s="19">
        <f t="shared" ca="1" si="864"/>
        <v>2.5217276320985542</v>
      </c>
      <c r="HV202" s="19">
        <f t="shared" ca="1" si="865"/>
        <v>0</v>
      </c>
      <c r="HW202" s="19">
        <f t="shared" ca="1" si="866"/>
        <v>9.7792164181231198E-2</v>
      </c>
      <c r="HX202" s="19">
        <f t="shared" ca="1" si="867"/>
        <v>2.2283221580337988</v>
      </c>
      <c r="HY202" s="19">
        <f t="shared" ca="1" si="868"/>
        <v>6.4425043093094931</v>
      </c>
      <c r="HZ202" s="19">
        <f t="shared" ca="1" si="869"/>
        <v>10.787476857562766</v>
      </c>
      <c r="IA202" s="19">
        <f t="shared" ca="1" si="870"/>
        <v>0</v>
      </c>
      <c r="IB202" s="19">
        <f t="shared" ca="1" si="871"/>
        <v>5.2759170463011595E-2</v>
      </c>
      <c r="IC202" s="5"/>
      <c r="ID202" s="5"/>
      <c r="IE202" s="5"/>
      <c r="IF202" s="5">
        <f t="shared" ca="1" si="905"/>
        <v>243295</v>
      </c>
      <c r="IG202" s="5">
        <f t="shared" ca="1" si="905"/>
        <v>3.50922</v>
      </c>
      <c r="IH202" s="5">
        <f t="shared" ca="1" si="905"/>
        <v>102122</v>
      </c>
      <c r="II202" s="5">
        <f t="shared" ca="1" si="905"/>
        <v>18037.400000000001</v>
      </c>
      <c r="IJ202" s="5">
        <f t="shared" ca="1" si="905"/>
        <v>0</v>
      </c>
      <c r="IK202" s="5">
        <f t="shared" ca="1" si="905"/>
        <v>713.87400000000002</v>
      </c>
      <c r="IL202" s="5">
        <f t="shared" ca="1" si="905"/>
        <v>0</v>
      </c>
      <c r="IM202" s="5">
        <f t="shared" ca="1" si="905"/>
        <v>44379.1</v>
      </c>
      <c r="IN202" s="5">
        <f t="shared" ca="1" si="905"/>
        <v>77659.399999999994</v>
      </c>
      <c r="IO202" s="5">
        <f t="shared" ca="1" si="905"/>
        <v>0</v>
      </c>
      <c r="IP202" s="5">
        <f t="shared" ca="1" si="905"/>
        <v>379.815</v>
      </c>
      <c r="IQ202" s="5">
        <f t="shared" ca="1" si="905"/>
        <v>0</v>
      </c>
      <c r="IR202" s="5"/>
      <c r="IS202" s="5">
        <f t="shared" ca="1" si="906"/>
        <v>1150.3499999999999</v>
      </c>
      <c r="IT202" s="5">
        <f t="shared" ca="1" si="906"/>
        <v>603.00300000000004</v>
      </c>
      <c r="IU202" s="5">
        <f t="shared" ca="1" si="906"/>
        <v>0</v>
      </c>
      <c r="IV202" s="5">
        <f t="shared" ca="1" si="906"/>
        <v>0</v>
      </c>
      <c r="IW202" s="5">
        <f t="shared" ca="1" si="906"/>
        <v>0</v>
      </c>
      <c r="IX202" s="5">
        <f t="shared" ca="1" si="906"/>
        <v>0</v>
      </c>
      <c r="IY202" s="5">
        <f t="shared" ca="1" si="906"/>
        <v>547.34500000000003</v>
      </c>
      <c r="IZ202" s="5">
        <f t="shared" ca="1" si="906"/>
        <v>0</v>
      </c>
      <c r="JA202" s="5">
        <f t="shared" ca="1" si="906"/>
        <v>0</v>
      </c>
      <c r="JB202" s="5">
        <f t="shared" ca="1" si="906"/>
        <v>0</v>
      </c>
      <c r="JC202" s="5">
        <f t="shared" ca="1" si="906"/>
        <v>0</v>
      </c>
      <c r="JD202" s="5">
        <f t="shared" ca="1" si="906"/>
        <v>0</v>
      </c>
      <c r="JE202" s="5"/>
      <c r="JF202" s="5">
        <f t="shared" ca="1" si="907"/>
        <v>249.733</v>
      </c>
      <c r="JG202" s="5">
        <f t="shared" ca="1" si="907"/>
        <v>5.1601900000000001</v>
      </c>
      <c r="JH202" s="5">
        <f t="shared" ca="1" si="907"/>
        <v>159.47</v>
      </c>
      <c r="JI202" s="5">
        <f t="shared" ca="1" si="907"/>
        <v>22.988900000000001</v>
      </c>
      <c r="JJ202" s="5">
        <f t="shared" ca="1" si="907"/>
        <v>0</v>
      </c>
      <c r="JK202" s="5">
        <f t="shared" ca="1" si="907"/>
        <v>0.70871099999999998</v>
      </c>
      <c r="JL202" s="5">
        <f t="shared" ca="1" si="907"/>
        <v>4.0454100000000004</v>
      </c>
      <c r="JM202" s="5">
        <f t="shared" ca="1" si="907"/>
        <v>57.360500000000002</v>
      </c>
      <c r="JN202" s="5"/>
      <c r="JO202" s="19">
        <f t="shared" ca="1" si="834"/>
        <v>38.478756345900969</v>
      </c>
      <c r="JP202" s="19">
        <f t="shared" ca="1" si="835"/>
        <v>2.4554015355814212</v>
      </c>
      <c r="JQ202" s="19">
        <f t="shared" ca="1" si="836"/>
        <v>14.185516648957176</v>
      </c>
      <c r="JR202" s="19">
        <f t="shared" ca="1" si="837"/>
        <v>2.5055310119651022</v>
      </c>
      <c r="JS202" s="19">
        <f t="shared" ca="1" si="838"/>
        <v>0</v>
      </c>
      <c r="JT202" s="19">
        <f t="shared" ca="1" si="839"/>
        <v>9.9162487145352182E-2</v>
      </c>
      <c r="JU202" s="19">
        <f t="shared" ca="1" si="840"/>
        <v>2.2283221580337988</v>
      </c>
      <c r="JV202" s="19">
        <f t="shared" ca="1" si="841"/>
        <v>6.1645919773969897</v>
      </c>
      <c r="JW202" s="19">
        <f t="shared" ca="1" si="842"/>
        <v>10.787476857562766</v>
      </c>
      <c r="JX202" s="19">
        <f t="shared" ca="1" si="843"/>
        <v>0</v>
      </c>
      <c r="JY202" s="19">
        <f t="shared" ca="1" si="844"/>
        <v>5.2759170463011595E-2</v>
      </c>
    </row>
    <row r="203" spans="1:285" ht="15" customHeight="1" x14ac:dyDescent="0.25">
      <c r="A203" s="5">
        <f>IF('Old Results'!E183='New Results'!E183,'New Results'!E183,"0")</f>
        <v>24563.1</v>
      </c>
      <c r="B203" s="5">
        <f t="shared" si="750"/>
        <v>0</v>
      </c>
      <c r="C203" s="27">
        <f t="shared" si="748"/>
        <v>182</v>
      </c>
      <c r="D203" s="41" t="str">
        <f>'Old Results'!C183</f>
        <v>0520415-RetlMed-MiniSplitAC-EER11.2</v>
      </c>
      <c r="E203" s="41" t="str">
        <f>'New Results'!C183</f>
        <v>0520415-RetlMed-MiniSplitAC-EER11.2</v>
      </c>
      <c r="F203" s="5">
        <f t="shared" ca="1" si="751"/>
        <v>2459</v>
      </c>
      <c r="G203" s="5">
        <f t="shared" ca="1" si="752"/>
        <v>-2.5095000000000027</v>
      </c>
      <c r="H203" s="5">
        <f t="shared" ca="1" si="753"/>
        <v>339</v>
      </c>
      <c r="I203" s="5">
        <f t="shared" ca="1" si="754"/>
        <v>26.700000000004366</v>
      </c>
      <c r="J203" s="5">
        <f t="shared" ca="1" si="755"/>
        <v>0</v>
      </c>
      <c r="K203" s="5">
        <f t="shared" ca="1" si="756"/>
        <v>0</v>
      </c>
      <c r="L203" s="5">
        <f t="shared" ca="1" si="757"/>
        <v>0</v>
      </c>
      <c r="M203" s="5">
        <f t="shared" ca="1" si="758"/>
        <v>2095.8999999999942</v>
      </c>
      <c r="N203" s="5">
        <f t="shared" ca="1" si="759"/>
        <v>0</v>
      </c>
      <c r="O203" s="5">
        <f t="shared" ca="1" si="760"/>
        <v>0</v>
      </c>
      <c r="P203" s="5">
        <f t="shared" ca="1" si="761"/>
        <v>0</v>
      </c>
      <c r="Q203" s="5">
        <f t="shared" ca="1" si="761"/>
        <v>0</v>
      </c>
      <c r="R203" s="5">
        <f t="shared" ca="1" si="762"/>
        <v>-2.2040000000000646</v>
      </c>
      <c r="S203" s="5">
        <f t="shared" ca="1" si="763"/>
        <v>-2.2043999999999926</v>
      </c>
      <c r="T203" s="5">
        <f t="shared" ca="1" si="764"/>
        <v>0</v>
      </c>
      <c r="U203" s="5">
        <f t="shared" ca="1" si="765"/>
        <v>0</v>
      </c>
      <c r="V203" s="5">
        <f t="shared" ca="1" si="766"/>
        <v>0</v>
      </c>
      <c r="W203" s="5">
        <f t="shared" ca="1" si="767"/>
        <v>0</v>
      </c>
      <c r="X203" s="5">
        <f t="shared" ca="1" si="768"/>
        <v>1.0000000000331966E-3</v>
      </c>
      <c r="Y203" s="5">
        <f t="shared" ca="1" si="769"/>
        <v>0</v>
      </c>
      <c r="Z203" s="5">
        <f t="shared" ca="1" si="770"/>
        <v>0</v>
      </c>
      <c r="AA203" s="5">
        <f t="shared" ca="1" si="771"/>
        <v>0</v>
      </c>
      <c r="AB203" s="5">
        <f t="shared" ca="1" si="772"/>
        <v>0</v>
      </c>
      <c r="AC203" s="5">
        <f t="shared" ca="1" si="772"/>
        <v>0</v>
      </c>
      <c r="AD203" s="37">
        <f t="shared" ca="1" si="773"/>
        <v>3.2330000000000041</v>
      </c>
      <c r="AE203" s="37">
        <f t="shared" ca="1" si="774"/>
        <v>-2.144899999999994E-2</v>
      </c>
      <c r="AF203" s="37">
        <f t="shared" ca="1" si="775"/>
        <v>0.5110000000000241</v>
      </c>
      <c r="AG203" s="37">
        <f t="shared" ca="1" si="776"/>
        <v>3.4199999999998454E-2</v>
      </c>
      <c r="AH203" s="37">
        <f t="shared" ca="1" si="777"/>
        <v>0</v>
      </c>
      <c r="AI203" s="37">
        <f t="shared" ca="1" si="778"/>
        <v>0</v>
      </c>
      <c r="AJ203" s="37">
        <f t="shared" ca="1" si="779"/>
        <v>0</v>
      </c>
      <c r="AK203" s="37">
        <f t="shared" ca="1" si="780"/>
        <v>2.7087000000000003</v>
      </c>
      <c r="AL203" s="33">
        <f t="shared" ca="1" si="781"/>
        <v>40.773706738970247</v>
      </c>
      <c r="AM203" s="33">
        <f t="shared" ca="1" si="782"/>
        <v>40.441105886471988</v>
      </c>
      <c r="AN203" s="24">
        <f t="shared" ca="1" si="783"/>
        <v>8.2243263433980068E-3</v>
      </c>
      <c r="AO203" s="34">
        <f t="shared" ca="1" si="784"/>
        <v>278.45100000000002</v>
      </c>
      <c r="AP203" s="34">
        <f t="shared" ca="1" si="785"/>
        <v>275.21800000000002</v>
      </c>
      <c r="AQ203" s="45">
        <f t="shared" ca="1" si="786"/>
        <v>1.1747051428322289E-2</v>
      </c>
      <c r="AR203" s="34">
        <f t="shared" ca="1" si="896"/>
        <v>-32.4</v>
      </c>
      <c r="AS203" s="34">
        <f t="shared" ca="1" si="897"/>
        <v>-32.9</v>
      </c>
      <c r="AT203" s="47">
        <f t="shared" ca="1" si="787"/>
        <v>-1.5197568389057751E-2</v>
      </c>
      <c r="AU203" s="5"/>
      <c r="AV203" s="5">
        <f t="shared" ca="1" si="845"/>
        <v>2761</v>
      </c>
      <c r="AW203" s="5">
        <f t="shared" ca="1" si="846"/>
        <v>-4.4569999999999776E-2</v>
      </c>
      <c r="AX203" s="5">
        <f t="shared" ca="1" si="847"/>
        <v>623.89999999999418</v>
      </c>
      <c r="AY203" s="5">
        <f t="shared" ca="1" si="848"/>
        <v>139.09999999999854</v>
      </c>
      <c r="AZ203" s="5">
        <f t="shared" ca="1" si="849"/>
        <v>0</v>
      </c>
      <c r="BA203" s="5">
        <f t="shared" ca="1" si="850"/>
        <v>-2.2609999999999673</v>
      </c>
      <c r="BB203" s="5">
        <f t="shared" ca="1" si="851"/>
        <v>0</v>
      </c>
      <c r="BC203" s="5">
        <f t="shared" ca="1" si="852"/>
        <v>2000.7000000000044</v>
      </c>
      <c r="BD203" s="5">
        <f t="shared" ca="1" si="853"/>
        <v>0</v>
      </c>
      <c r="BE203" s="5">
        <f t="shared" ca="1" si="854"/>
        <v>0</v>
      </c>
      <c r="BF203" s="5">
        <f t="shared" ca="1" si="855"/>
        <v>0</v>
      </c>
      <c r="BG203" s="5">
        <f t="shared" ca="1" si="856"/>
        <v>0</v>
      </c>
      <c r="BH203" s="5">
        <f t="shared" ca="1" si="788"/>
        <v>-7.3000000000001819</v>
      </c>
      <c r="BI203" s="5">
        <f t="shared" ca="1" si="789"/>
        <v>-7.2950000000000159</v>
      </c>
      <c r="BJ203" s="5">
        <f t="shared" ca="1" si="790"/>
        <v>0</v>
      </c>
      <c r="BK203" s="5">
        <f t="shared" ca="1" si="791"/>
        <v>0</v>
      </c>
      <c r="BL203" s="5">
        <f t="shared" ca="1" si="792"/>
        <v>0</v>
      </c>
      <c r="BM203" s="5">
        <f t="shared" ca="1" si="793"/>
        <v>0</v>
      </c>
      <c r="BN203" s="5">
        <f t="shared" ca="1" si="794"/>
        <v>0</v>
      </c>
      <c r="BO203" s="5">
        <f t="shared" ca="1" si="795"/>
        <v>0</v>
      </c>
      <c r="BP203" s="5">
        <f t="shared" ca="1" si="796"/>
        <v>0</v>
      </c>
      <c r="BQ203" s="5">
        <f t="shared" ca="1" si="797"/>
        <v>0</v>
      </c>
      <c r="BR203" s="5">
        <f t="shared" ca="1" si="798"/>
        <v>0</v>
      </c>
      <c r="BS203" s="5">
        <f t="shared" ca="1" si="798"/>
        <v>0</v>
      </c>
      <c r="BT203" s="37">
        <f t="shared" ca="1" si="799"/>
        <v>3.714999999999975</v>
      </c>
      <c r="BU203" s="37">
        <f t="shared" ca="1" si="800"/>
        <v>-6.219000000000019E-2</v>
      </c>
      <c r="BV203" s="37">
        <f t="shared" ca="1" si="801"/>
        <v>1.0060000000000002</v>
      </c>
      <c r="BW203" s="37">
        <f t="shared" ca="1" si="802"/>
        <v>0.16380000000000194</v>
      </c>
      <c r="BX203" s="37">
        <f t="shared" ca="1" si="803"/>
        <v>0</v>
      </c>
      <c r="BY203" s="37">
        <f t="shared" ca="1" si="804"/>
        <v>-2.1559999999999357E-3</v>
      </c>
      <c r="BZ203" s="37">
        <f t="shared" ca="1" si="805"/>
        <v>0</v>
      </c>
      <c r="CA203" s="19">
        <f t="shared" ca="1" si="806"/>
        <v>2.6096999999999966</v>
      </c>
      <c r="CB203" s="33">
        <f t="shared" ca="1" si="857"/>
        <v>37.931364852156285</v>
      </c>
      <c r="CC203" s="33">
        <f t="shared" ca="1" si="858"/>
        <v>37.57756048707207</v>
      </c>
      <c r="CD203" s="24">
        <f t="shared" ca="1" si="807"/>
        <v>9.4153095756691289E-3</v>
      </c>
      <c r="CE203" s="34">
        <f t="shared" ca="1" si="808"/>
        <v>246.05699999999999</v>
      </c>
      <c r="CF203" s="34">
        <f t="shared" ca="1" si="809"/>
        <v>242.34200000000001</v>
      </c>
      <c r="CG203" s="45">
        <f t="shared" ca="1" si="810"/>
        <v>1.532957555850812E-2</v>
      </c>
      <c r="CH203" s="5"/>
      <c r="CJ203" s="5">
        <f t="shared" ca="1" si="874"/>
        <v>52</v>
      </c>
      <c r="CK203" s="5">
        <f t="shared" ca="1" si="875"/>
        <v>50</v>
      </c>
      <c r="CL203" s="63">
        <f t="shared" ca="1" si="811"/>
        <v>3.8461538461538436E-2</v>
      </c>
      <c r="CO203" s="5">
        <f t="shared" ca="1" si="898"/>
        <v>275878</v>
      </c>
      <c r="CP203" s="5">
        <f t="shared" ca="1" si="898"/>
        <v>57.113799999999998</v>
      </c>
      <c r="CQ203" s="5">
        <f t="shared" ca="1" si="898"/>
        <v>84905.8</v>
      </c>
      <c r="CR203" s="5">
        <f t="shared" ca="1" si="898"/>
        <v>64792.3</v>
      </c>
      <c r="CS203" s="5">
        <f t="shared" ca="1" si="898"/>
        <v>0</v>
      </c>
      <c r="CT203" s="5">
        <f t="shared" ca="1" si="898"/>
        <v>0</v>
      </c>
      <c r="CU203" s="5">
        <f t="shared" ca="1" si="898"/>
        <v>0</v>
      </c>
      <c r="CV203" s="5">
        <f t="shared" ca="1" si="898"/>
        <v>48282.7</v>
      </c>
      <c r="CW203" s="5">
        <f t="shared" ca="1" si="898"/>
        <v>77659.399999999994</v>
      </c>
      <c r="CX203" s="5">
        <f t="shared" ca="1" si="898"/>
        <v>0</v>
      </c>
      <c r="CY203" s="5">
        <f t="shared" ca="1" si="898"/>
        <v>180.87299999999999</v>
      </c>
      <c r="CZ203" s="5">
        <f t="shared" ca="1" si="898"/>
        <v>0</v>
      </c>
      <c r="DA203" s="5"/>
      <c r="DB203" s="5">
        <f t="shared" ca="1" si="899"/>
        <v>602.32899999999995</v>
      </c>
      <c r="DC203" s="5">
        <f t="shared" ca="1" si="899"/>
        <v>98.241600000000005</v>
      </c>
      <c r="DD203" s="5">
        <f t="shared" ca="1" si="899"/>
        <v>0</v>
      </c>
      <c r="DE203" s="5">
        <f t="shared" ca="1" si="899"/>
        <v>0</v>
      </c>
      <c r="DF203" s="5">
        <f t="shared" ca="1" si="899"/>
        <v>0</v>
      </c>
      <c r="DG203" s="5">
        <f t="shared" ca="1" si="899"/>
        <v>0</v>
      </c>
      <c r="DH203" s="5">
        <f t="shared" ca="1" si="899"/>
        <v>504.08800000000002</v>
      </c>
      <c r="DI203" s="5">
        <f t="shared" ca="1" si="899"/>
        <v>0</v>
      </c>
      <c r="DJ203" s="5">
        <f t="shared" ca="1" si="899"/>
        <v>0</v>
      </c>
      <c r="DK203" s="5">
        <f t="shared" ca="1" si="899"/>
        <v>0</v>
      </c>
      <c r="DL203" s="5">
        <f t="shared" ca="1" si="899"/>
        <v>0</v>
      </c>
      <c r="DM203" s="5">
        <f t="shared" ca="1" si="899"/>
        <v>0</v>
      </c>
      <c r="DN203" s="5"/>
      <c r="DO203" s="5">
        <f t="shared" ca="1" si="908"/>
        <v>278.45100000000002</v>
      </c>
      <c r="DP203" s="5">
        <f t="shared" ca="1" si="908"/>
        <v>0.88959900000000003</v>
      </c>
      <c r="DQ203" s="5">
        <f t="shared" ca="1" si="908"/>
        <v>133.45500000000001</v>
      </c>
      <c r="DR203" s="5">
        <f t="shared" ca="1" si="908"/>
        <v>78.428799999999995</v>
      </c>
      <c r="DS203" s="5">
        <f t="shared" ca="1" si="908"/>
        <v>0</v>
      </c>
      <c r="DT203" s="5">
        <f t="shared" ca="1" si="908"/>
        <v>0</v>
      </c>
      <c r="DU203" s="5">
        <f t="shared" ca="1" si="908"/>
        <v>3.72628</v>
      </c>
      <c r="DV203" s="5">
        <f t="shared" ca="1" si="908"/>
        <v>61.951500000000003</v>
      </c>
      <c r="DW203" s="5"/>
      <c r="DX203" s="19">
        <f t="shared" ca="1" si="812"/>
        <v>40.773706738970247</v>
      </c>
      <c r="DY203" s="19">
        <f t="shared" ca="1" si="813"/>
        <v>0.40788956954130384</v>
      </c>
      <c r="DZ203" s="19">
        <f t="shared" ca="1" si="814"/>
        <v>11.794056515667812</v>
      </c>
      <c r="EA203" s="19">
        <f t="shared" ca="1" si="815"/>
        <v>9.0001395426473056</v>
      </c>
      <c r="EB203" s="19">
        <f t="shared" ca="1" si="816"/>
        <v>0</v>
      </c>
      <c r="EC203" s="19">
        <f t="shared" ca="1" si="817"/>
        <v>0</v>
      </c>
      <c r="ED203" s="19">
        <f t="shared" ca="1" si="818"/>
        <v>2.0522165361863935</v>
      </c>
      <c r="EE203" s="19">
        <f t="shared" ca="1" si="819"/>
        <v>6.7068314829968525</v>
      </c>
      <c r="EF203" s="19">
        <f t="shared" ca="1" si="820"/>
        <v>10.787476857562766</v>
      </c>
      <c r="EG203" s="19">
        <f t="shared" ca="1" si="821"/>
        <v>0</v>
      </c>
      <c r="EH203" s="19">
        <f t="shared" ca="1" si="822"/>
        <v>2.5124624986259878E-2</v>
      </c>
      <c r="EI203" s="5"/>
      <c r="EJ203" s="5"/>
      <c r="EK203" s="5"/>
      <c r="EL203" s="5">
        <f t="shared" ca="1" si="900"/>
        <v>273419</v>
      </c>
      <c r="EM203" s="5">
        <f t="shared" ca="1" si="900"/>
        <v>59.6233</v>
      </c>
      <c r="EN203" s="5">
        <f t="shared" ca="1" si="900"/>
        <v>84566.8</v>
      </c>
      <c r="EO203" s="5">
        <f t="shared" ca="1" si="900"/>
        <v>64765.599999999999</v>
      </c>
      <c r="EP203" s="5">
        <f t="shared" ca="1" si="900"/>
        <v>0</v>
      </c>
      <c r="EQ203" s="5">
        <f t="shared" ca="1" si="900"/>
        <v>0</v>
      </c>
      <c r="ER203" s="5">
        <f t="shared" ca="1" si="900"/>
        <v>0</v>
      </c>
      <c r="ES203" s="5">
        <f t="shared" ca="1" si="900"/>
        <v>46186.8</v>
      </c>
      <c r="ET203" s="5">
        <f t="shared" ca="1" si="900"/>
        <v>77659.399999999994</v>
      </c>
      <c r="EU203" s="5">
        <f t="shared" ca="1" si="900"/>
        <v>0</v>
      </c>
      <c r="EV203" s="5">
        <f t="shared" ca="1" si="900"/>
        <v>180.87299999999999</v>
      </c>
      <c r="EW203" s="5">
        <f t="shared" ca="1" si="900"/>
        <v>0</v>
      </c>
      <c r="EX203" s="5"/>
      <c r="EY203" s="5">
        <f t="shared" ca="1" si="901"/>
        <v>604.53300000000002</v>
      </c>
      <c r="EZ203" s="5">
        <f t="shared" ca="1" si="901"/>
        <v>100.446</v>
      </c>
      <c r="FA203" s="5">
        <f t="shared" ca="1" si="901"/>
        <v>0</v>
      </c>
      <c r="FB203" s="5">
        <f t="shared" ca="1" si="901"/>
        <v>0</v>
      </c>
      <c r="FC203" s="5">
        <f t="shared" ca="1" si="901"/>
        <v>0</v>
      </c>
      <c r="FD203" s="5">
        <f t="shared" ca="1" si="901"/>
        <v>0</v>
      </c>
      <c r="FE203" s="5">
        <f t="shared" ca="1" si="901"/>
        <v>504.08699999999999</v>
      </c>
      <c r="FF203" s="5">
        <f t="shared" ca="1" si="901"/>
        <v>0</v>
      </c>
      <c r="FG203" s="5">
        <f t="shared" ca="1" si="901"/>
        <v>0</v>
      </c>
      <c r="FH203" s="5">
        <f t="shared" ca="1" si="901"/>
        <v>0</v>
      </c>
      <c r="FI203" s="5">
        <f t="shared" ca="1" si="901"/>
        <v>0</v>
      </c>
      <c r="FJ203" s="5">
        <f t="shared" ca="1" si="901"/>
        <v>0</v>
      </c>
      <c r="FK203" s="5"/>
      <c r="FL203" s="5">
        <f t="shared" ca="1" si="902"/>
        <v>275.21800000000002</v>
      </c>
      <c r="FM203" s="5">
        <f t="shared" ca="1" si="902"/>
        <v>0.91104799999999997</v>
      </c>
      <c r="FN203" s="5">
        <f t="shared" ca="1" si="902"/>
        <v>132.94399999999999</v>
      </c>
      <c r="FO203" s="5">
        <f t="shared" ca="1" si="902"/>
        <v>78.394599999999997</v>
      </c>
      <c r="FP203" s="5">
        <f t="shared" ca="1" si="902"/>
        <v>0</v>
      </c>
      <c r="FQ203" s="5">
        <f t="shared" ca="1" si="902"/>
        <v>0</v>
      </c>
      <c r="FR203" s="5">
        <f t="shared" ca="1" si="902"/>
        <v>3.72628</v>
      </c>
      <c r="FS203" s="5">
        <f t="shared" ca="1" si="902"/>
        <v>59.242800000000003</v>
      </c>
      <c r="FT203" s="5"/>
      <c r="FU203" s="19">
        <f t="shared" ca="1" si="823"/>
        <v>40.441105886471988</v>
      </c>
      <c r="FV203" s="19">
        <f t="shared" ca="1" si="824"/>
        <v>0.41721259529945331</v>
      </c>
      <c r="FW203" s="19">
        <f t="shared" ca="1" si="825"/>
        <v>11.74696685678925</v>
      </c>
      <c r="FX203" s="19">
        <f t="shared" ca="1" si="826"/>
        <v>8.9964307111073119</v>
      </c>
      <c r="FY203" s="19">
        <f t="shared" ca="1" si="827"/>
        <v>0</v>
      </c>
      <c r="FZ203" s="19">
        <f t="shared" ca="1" si="828"/>
        <v>0</v>
      </c>
      <c r="GA203" s="19">
        <f t="shared" ca="1" si="829"/>
        <v>2.0522124650390219</v>
      </c>
      <c r="GB203" s="19">
        <f t="shared" ca="1" si="830"/>
        <v>6.4156951524848251</v>
      </c>
      <c r="GC203" s="19">
        <f t="shared" ca="1" si="831"/>
        <v>10.787476857562766</v>
      </c>
      <c r="GD203" s="19">
        <f t="shared" ca="1" si="832"/>
        <v>0</v>
      </c>
      <c r="GE203" s="19">
        <f t="shared" ca="1" si="833"/>
        <v>2.5124624986259878E-2</v>
      </c>
      <c r="GF203" s="5"/>
      <c r="GG203" s="5"/>
      <c r="GH203" s="5"/>
      <c r="GI203" s="5">
        <f t="shared" ca="1" si="903"/>
        <v>242109</v>
      </c>
      <c r="GJ203" s="5">
        <f t="shared" ca="1" si="903"/>
        <v>2.9363100000000002</v>
      </c>
      <c r="GK203" s="5">
        <f t="shared" ca="1" si="903"/>
        <v>98805.4</v>
      </c>
      <c r="GL203" s="5">
        <f t="shared" ca="1" si="903"/>
        <v>18067.5</v>
      </c>
      <c r="GM203" s="5">
        <f t="shared" ca="1" si="903"/>
        <v>0</v>
      </c>
      <c r="GN203" s="5">
        <f t="shared" ca="1" si="903"/>
        <v>814.48</v>
      </c>
      <c r="GO203" s="5">
        <f t="shared" ca="1" si="903"/>
        <v>0</v>
      </c>
      <c r="GP203" s="5">
        <f t="shared" ca="1" si="903"/>
        <v>46379.8</v>
      </c>
      <c r="GQ203" s="5">
        <f t="shared" ca="1" si="903"/>
        <v>77659.399999999994</v>
      </c>
      <c r="GR203" s="5">
        <f t="shared" ca="1" si="903"/>
        <v>0</v>
      </c>
      <c r="GS203" s="5">
        <f t="shared" ca="1" si="903"/>
        <v>379.815</v>
      </c>
      <c r="GT203" s="5">
        <f t="shared" ca="1" si="903"/>
        <v>0</v>
      </c>
      <c r="GU203" s="5"/>
      <c r="GV203" s="5">
        <f t="shared" ca="1" si="904"/>
        <v>1056.3599999999999</v>
      </c>
      <c r="GW203" s="5">
        <f t="shared" ca="1" si="904"/>
        <v>509.017</v>
      </c>
      <c r="GX203" s="5">
        <f t="shared" ca="1" si="904"/>
        <v>0</v>
      </c>
      <c r="GY203" s="5">
        <f t="shared" ca="1" si="904"/>
        <v>0</v>
      </c>
      <c r="GZ203" s="5">
        <f t="shared" ca="1" si="904"/>
        <v>0</v>
      </c>
      <c r="HA203" s="5">
        <f t="shared" ca="1" si="904"/>
        <v>0</v>
      </c>
      <c r="HB203" s="5">
        <f t="shared" ca="1" si="904"/>
        <v>547.34500000000003</v>
      </c>
      <c r="HC203" s="5">
        <f t="shared" ca="1" si="904"/>
        <v>0</v>
      </c>
      <c r="HD203" s="5">
        <f t="shared" ca="1" si="904"/>
        <v>0</v>
      </c>
      <c r="HE203" s="5">
        <f t="shared" ca="1" si="904"/>
        <v>0</v>
      </c>
      <c r="HF203" s="5">
        <f t="shared" ca="1" si="904"/>
        <v>0</v>
      </c>
      <c r="HG203" s="5">
        <f t="shared" ca="1" si="904"/>
        <v>0</v>
      </c>
      <c r="HH203" s="5"/>
      <c r="HI203" s="5">
        <f t="shared" ca="1" si="909"/>
        <v>246.05699999999999</v>
      </c>
      <c r="HJ203" s="5">
        <f t="shared" ca="1" si="909"/>
        <v>4.3581099999999999</v>
      </c>
      <c r="HK203" s="5">
        <f t="shared" ca="1" si="909"/>
        <v>153.91200000000001</v>
      </c>
      <c r="HL203" s="5">
        <f t="shared" ca="1" si="909"/>
        <v>22.966000000000001</v>
      </c>
      <c r="HM203" s="5">
        <f t="shared" ca="1" si="909"/>
        <v>0</v>
      </c>
      <c r="HN203" s="5">
        <f t="shared" ca="1" si="909"/>
        <v>0.80546700000000004</v>
      </c>
      <c r="HO203" s="5">
        <f t="shared" ca="1" si="909"/>
        <v>4.0454100000000004</v>
      </c>
      <c r="HP203" s="5">
        <f t="shared" ca="1" si="909"/>
        <v>59.970199999999998</v>
      </c>
      <c r="HQ203" s="5"/>
      <c r="HR203" s="19">
        <f t="shared" ca="1" si="861"/>
        <v>37.931364852156285</v>
      </c>
      <c r="HS203" s="19">
        <f t="shared" ca="1" si="862"/>
        <v>2.0726910972035286</v>
      </c>
      <c r="HT203" s="19">
        <f t="shared" ca="1" si="863"/>
        <v>13.72481587421783</v>
      </c>
      <c r="HU203" s="19">
        <f t="shared" ca="1" si="864"/>
        <v>2.509712129169364</v>
      </c>
      <c r="HV203" s="19">
        <f t="shared" ca="1" si="865"/>
        <v>0</v>
      </c>
      <c r="HW203" s="19">
        <f t="shared" ca="1" si="866"/>
        <v>0.11313741995106481</v>
      </c>
      <c r="HX203" s="19">
        <f t="shared" ca="1" si="867"/>
        <v>2.2283221580337988</v>
      </c>
      <c r="HY203" s="19">
        <f t="shared" ca="1" si="868"/>
        <v>6.4425043093094931</v>
      </c>
      <c r="HZ203" s="19">
        <f t="shared" ca="1" si="869"/>
        <v>10.787476857562766</v>
      </c>
      <c r="IA203" s="19">
        <f t="shared" ca="1" si="870"/>
        <v>0</v>
      </c>
      <c r="IB203" s="19">
        <f t="shared" ca="1" si="871"/>
        <v>5.2759170463011595E-2</v>
      </c>
      <c r="IC203" s="5"/>
      <c r="ID203" s="5"/>
      <c r="IE203" s="5"/>
      <c r="IF203" s="5">
        <f t="shared" ca="1" si="905"/>
        <v>239348</v>
      </c>
      <c r="IG203" s="5">
        <f t="shared" ca="1" si="905"/>
        <v>2.98088</v>
      </c>
      <c r="IH203" s="5">
        <f t="shared" ca="1" si="905"/>
        <v>98181.5</v>
      </c>
      <c r="II203" s="5">
        <f t="shared" ca="1" si="905"/>
        <v>17928.400000000001</v>
      </c>
      <c r="IJ203" s="5">
        <f t="shared" ca="1" si="905"/>
        <v>0</v>
      </c>
      <c r="IK203" s="5">
        <f t="shared" ca="1" si="905"/>
        <v>816.74099999999999</v>
      </c>
      <c r="IL203" s="5">
        <f t="shared" ca="1" si="905"/>
        <v>0</v>
      </c>
      <c r="IM203" s="5">
        <f t="shared" ca="1" si="905"/>
        <v>44379.1</v>
      </c>
      <c r="IN203" s="5">
        <f t="shared" ca="1" si="905"/>
        <v>77659.399999999994</v>
      </c>
      <c r="IO203" s="5">
        <f t="shared" ca="1" si="905"/>
        <v>0</v>
      </c>
      <c r="IP203" s="5">
        <f t="shared" ca="1" si="905"/>
        <v>379.815</v>
      </c>
      <c r="IQ203" s="5">
        <f t="shared" ca="1" si="905"/>
        <v>0</v>
      </c>
      <c r="IR203" s="5"/>
      <c r="IS203" s="5">
        <f t="shared" ca="1" si="906"/>
        <v>1063.6600000000001</v>
      </c>
      <c r="IT203" s="5">
        <f t="shared" ca="1" si="906"/>
        <v>516.31200000000001</v>
      </c>
      <c r="IU203" s="5">
        <f t="shared" ca="1" si="906"/>
        <v>0</v>
      </c>
      <c r="IV203" s="5">
        <f t="shared" ca="1" si="906"/>
        <v>0</v>
      </c>
      <c r="IW203" s="5">
        <f t="shared" ca="1" si="906"/>
        <v>0</v>
      </c>
      <c r="IX203" s="5">
        <f t="shared" ca="1" si="906"/>
        <v>0</v>
      </c>
      <c r="IY203" s="5">
        <f t="shared" ca="1" si="906"/>
        <v>547.34500000000003</v>
      </c>
      <c r="IZ203" s="5">
        <f t="shared" ca="1" si="906"/>
        <v>0</v>
      </c>
      <c r="JA203" s="5">
        <f t="shared" ca="1" si="906"/>
        <v>0</v>
      </c>
      <c r="JB203" s="5">
        <f t="shared" ca="1" si="906"/>
        <v>0</v>
      </c>
      <c r="JC203" s="5">
        <f t="shared" ca="1" si="906"/>
        <v>0</v>
      </c>
      <c r="JD203" s="5">
        <f t="shared" ca="1" si="906"/>
        <v>0</v>
      </c>
      <c r="JE203" s="5"/>
      <c r="JF203" s="5">
        <f t="shared" ca="1" si="907"/>
        <v>242.34200000000001</v>
      </c>
      <c r="JG203" s="5">
        <f t="shared" ca="1" si="907"/>
        <v>4.4203000000000001</v>
      </c>
      <c r="JH203" s="5">
        <f t="shared" ca="1" si="907"/>
        <v>152.90600000000001</v>
      </c>
      <c r="JI203" s="5">
        <f t="shared" ca="1" si="907"/>
        <v>22.802199999999999</v>
      </c>
      <c r="JJ203" s="5">
        <f t="shared" ca="1" si="907"/>
        <v>0</v>
      </c>
      <c r="JK203" s="5">
        <f t="shared" ca="1" si="907"/>
        <v>0.80762299999999998</v>
      </c>
      <c r="JL203" s="5">
        <f t="shared" ca="1" si="907"/>
        <v>4.0454100000000004</v>
      </c>
      <c r="JM203" s="5">
        <f t="shared" ca="1" si="907"/>
        <v>57.360500000000002</v>
      </c>
      <c r="JN203" s="5"/>
      <c r="JO203" s="19">
        <f t="shared" ca="1" si="834"/>
        <v>37.57756048707207</v>
      </c>
      <c r="JP203" s="19">
        <f t="shared" ca="1" si="835"/>
        <v>2.1023963083877852</v>
      </c>
      <c r="JQ203" s="19">
        <f t="shared" ca="1" si="836"/>
        <v>13.638151454824513</v>
      </c>
      <c r="JR203" s="19">
        <f t="shared" ca="1" si="837"/>
        <v>2.4903900891988391</v>
      </c>
      <c r="JS203" s="19">
        <f t="shared" ca="1" si="838"/>
        <v>0</v>
      </c>
      <c r="JT203" s="19">
        <f t="shared" ca="1" si="839"/>
        <v>0.11345148991780354</v>
      </c>
      <c r="JU203" s="19">
        <f t="shared" ca="1" si="840"/>
        <v>2.2283221580337988</v>
      </c>
      <c r="JV203" s="19">
        <f t="shared" ca="1" si="841"/>
        <v>6.1645919773969897</v>
      </c>
      <c r="JW203" s="19">
        <f t="shared" ca="1" si="842"/>
        <v>10.787476857562766</v>
      </c>
      <c r="JX203" s="19">
        <f t="shared" ca="1" si="843"/>
        <v>0</v>
      </c>
      <c r="JY203" s="19">
        <f t="shared" ca="1" si="844"/>
        <v>5.2759170463011595E-2</v>
      </c>
    </row>
    <row r="204" spans="1:285" ht="15" customHeight="1" x14ac:dyDescent="0.25">
      <c r="A204" s="5">
        <f>IF('Old Results'!E184='New Results'!E184,'New Results'!E184,"0")</f>
        <v>24563.1</v>
      </c>
      <c r="B204" s="5">
        <f t="shared" si="750"/>
        <v>0</v>
      </c>
      <c r="C204" s="27">
        <f t="shared" si="748"/>
        <v>183</v>
      </c>
      <c r="D204" s="41" t="str">
        <f>'Old Results'!C184</f>
        <v>0520515-RetlMed-MiniSplitHP-COP3.3</v>
      </c>
      <c r="E204" s="41" t="str">
        <f>'New Results'!C184</f>
        <v>0520515-RetlMed-MiniSplitHP-COP3.3</v>
      </c>
      <c r="F204" s="5">
        <f t="shared" ca="1" si="751"/>
        <v>2451</v>
      </c>
      <c r="G204" s="5">
        <f t="shared" ca="1" si="752"/>
        <v>-1.1704000000000008</v>
      </c>
      <c r="H204" s="5">
        <f t="shared" ca="1" si="753"/>
        <v>330</v>
      </c>
      <c r="I204" s="5">
        <f t="shared" ca="1" si="754"/>
        <v>26.700000000004366</v>
      </c>
      <c r="J204" s="5">
        <f t="shared" ca="1" si="755"/>
        <v>0</v>
      </c>
      <c r="K204" s="5">
        <f t="shared" ca="1" si="756"/>
        <v>0</v>
      </c>
      <c r="L204" s="5">
        <f t="shared" ca="1" si="757"/>
        <v>0</v>
      </c>
      <c r="M204" s="5">
        <f t="shared" ca="1" si="758"/>
        <v>2095.8999999999942</v>
      </c>
      <c r="N204" s="5">
        <f t="shared" ca="1" si="759"/>
        <v>0</v>
      </c>
      <c r="O204" s="5">
        <f t="shared" ca="1" si="760"/>
        <v>0</v>
      </c>
      <c r="P204" s="5">
        <f t="shared" ca="1" si="761"/>
        <v>0</v>
      </c>
      <c r="Q204" s="5">
        <f t="shared" ca="1" si="761"/>
        <v>0</v>
      </c>
      <c r="R204" s="5">
        <f t="shared" ca="1" si="762"/>
        <v>-2.2450000000000045</v>
      </c>
      <c r="S204" s="5">
        <f t="shared" ca="1" si="763"/>
        <v>-2.2448000000000121</v>
      </c>
      <c r="T204" s="5">
        <f t="shared" ca="1" si="764"/>
        <v>0</v>
      </c>
      <c r="U204" s="5">
        <f t="shared" ca="1" si="765"/>
        <v>0</v>
      </c>
      <c r="V204" s="5">
        <f t="shared" ca="1" si="766"/>
        <v>0</v>
      </c>
      <c r="W204" s="5">
        <f t="shared" ca="1" si="767"/>
        <v>0</v>
      </c>
      <c r="X204" s="5">
        <f t="shared" ca="1" si="768"/>
        <v>1.0000000000331966E-3</v>
      </c>
      <c r="Y204" s="5">
        <f t="shared" ca="1" si="769"/>
        <v>0</v>
      </c>
      <c r="Z204" s="5">
        <f t="shared" ca="1" si="770"/>
        <v>0</v>
      </c>
      <c r="AA204" s="5">
        <f t="shared" ca="1" si="771"/>
        <v>0</v>
      </c>
      <c r="AB204" s="5">
        <f t="shared" ca="1" si="772"/>
        <v>0</v>
      </c>
      <c r="AC204" s="5">
        <f t="shared" ca="1" si="772"/>
        <v>0</v>
      </c>
      <c r="AD204" s="37">
        <f t="shared" ca="1" si="773"/>
        <v>3.2239999999999895</v>
      </c>
      <c r="AE204" s="37">
        <f t="shared" ca="1" si="774"/>
        <v>-2.0455000000000001E-2</v>
      </c>
      <c r="AF204" s="37">
        <f t="shared" ca="1" si="775"/>
        <v>0.50199999999998113</v>
      </c>
      <c r="AG204" s="37">
        <f t="shared" ca="1" si="776"/>
        <v>3.4199999999998454E-2</v>
      </c>
      <c r="AH204" s="37">
        <f t="shared" ca="1" si="777"/>
        <v>0</v>
      </c>
      <c r="AI204" s="37">
        <f t="shared" ca="1" si="778"/>
        <v>0</v>
      </c>
      <c r="AJ204" s="37">
        <f t="shared" ca="1" si="779"/>
        <v>0</v>
      </c>
      <c r="AK204" s="37">
        <f t="shared" ca="1" si="780"/>
        <v>2.7087000000000003</v>
      </c>
      <c r="AL204" s="33">
        <f t="shared" ca="1" si="781"/>
        <v>40.650803522356711</v>
      </c>
      <c r="AM204" s="33">
        <f t="shared" ca="1" si="782"/>
        <v>40.319480847287188</v>
      </c>
      <c r="AN204" s="24">
        <f t="shared" ca="1" si="783"/>
        <v>8.2174340568627272E-3</v>
      </c>
      <c r="AO204" s="34">
        <f t="shared" ca="1" si="784"/>
        <v>277.47300000000001</v>
      </c>
      <c r="AP204" s="34">
        <f t="shared" ca="1" si="785"/>
        <v>274.24900000000002</v>
      </c>
      <c r="AQ204" s="45">
        <f t="shared" ca="1" si="786"/>
        <v>1.1755740221477523E-2</v>
      </c>
      <c r="AR204" s="34">
        <f t="shared" ca="1" si="896"/>
        <v>-31.4</v>
      </c>
      <c r="AS204" s="34">
        <f t="shared" ca="1" si="897"/>
        <v>-31.9</v>
      </c>
      <c r="AT204" s="47">
        <f t="shared" ca="1" si="787"/>
        <v>-1.5673981191222573E-2</v>
      </c>
      <c r="AU204" s="5"/>
      <c r="AV204" s="5">
        <f t="shared" ca="1" si="845"/>
        <v>2761</v>
      </c>
      <c r="AW204" s="5">
        <f t="shared" ca="1" si="846"/>
        <v>-4.4569999999999776E-2</v>
      </c>
      <c r="AX204" s="5">
        <f t="shared" ca="1" si="847"/>
        <v>623.89999999999418</v>
      </c>
      <c r="AY204" s="5">
        <f t="shared" ca="1" si="848"/>
        <v>139.09999999999854</v>
      </c>
      <c r="AZ204" s="5">
        <f t="shared" ca="1" si="849"/>
        <v>0</v>
      </c>
      <c r="BA204" s="5">
        <f t="shared" ca="1" si="850"/>
        <v>-2.2609999999999673</v>
      </c>
      <c r="BB204" s="5">
        <f t="shared" ca="1" si="851"/>
        <v>0</v>
      </c>
      <c r="BC204" s="5">
        <f t="shared" ca="1" si="852"/>
        <v>2000.7000000000044</v>
      </c>
      <c r="BD204" s="5">
        <f t="shared" ca="1" si="853"/>
        <v>0</v>
      </c>
      <c r="BE204" s="5">
        <f t="shared" ca="1" si="854"/>
        <v>0</v>
      </c>
      <c r="BF204" s="5">
        <f t="shared" ca="1" si="855"/>
        <v>0</v>
      </c>
      <c r="BG204" s="5">
        <f t="shared" ca="1" si="856"/>
        <v>0</v>
      </c>
      <c r="BH204" s="5">
        <f t="shared" ca="1" si="788"/>
        <v>-7.3000000000001819</v>
      </c>
      <c r="BI204" s="5">
        <f t="shared" ca="1" si="789"/>
        <v>-7.2950000000000159</v>
      </c>
      <c r="BJ204" s="5">
        <f t="shared" ca="1" si="790"/>
        <v>0</v>
      </c>
      <c r="BK204" s="5">
        <f t="shared" ca="1" si="791"/>
        <v>0</v>
      </c>
      <c r="BL204" s="5">
        <f t="shared" ca="1" si="792"/>
        <v>0</v>
      </c>
      <c r="BM204" s="5">
        <f t="shared" ca="1" si="793"/>
        <v>0</v>
      </c>
      <c r="BN204" s="5">
        <f t="shared" ca="1" si="794"/>
        <v>0</v>
      </c>
      <c r="BO204" s="5">
        <f t="shared" ca="1" si="795"/>
        <v>0</v>
      </c>
      <c r="BP204" s="5">
        <f t="shared" ca="1" si="796"/>
        <v>0</v>
      </c>
      <c r="BQ204" s="5">
        <f t="shared" ca="1" si="797"/>
        <v>0</v>
      </c>
      <c r="BR204" s="5">
        <f t="shared" ca="1" si="798"/>
        <v>0</v>
      </c>
      <c r="BS204" s="5">
        <f t="shared" ca="1" si="798"/>
        <v>0</v>
      </c>
      <c r="BT204" s="37">
        <f t="shared" ca="1" si="799"/>
        <v>3.714999999999975</v>
      </c>
      <c r="BU204" s="37">
        <f t="shared" ca="1" si="800"/>
        <v>-6.219000000000019E-2</v>
      </c>
      <c r="BV204" s="37">
        <f t="shared" ca="1" si="801"/>
        <v>1.0060000000000002</v>
      </c>
      <c r="BW204" s="37">
        <f t="shared" ca="1" si="802"/>
        <v>0.16380000000000194</v>
      </c>
      <c r="BX204" s="37">
        <f t="shared" ca="1" si="803"/>
        <v>0</v>
      </c>
      <c r="BY204" s="37">
        <f t="shared" ca="1" si="804"/>
        <v>-2.1559999999999357E-3</v>
      </c>
      <c r="BZ204" s="37">
        <f t="shared" ca="1" si="805"/>
        <v>0</v>
      </c>
      <c r="CA204" s="19">
        <f t="shared" ca="1" si="806"/>
        <v>2.6096999999999966</v>
      </c>
      <c r="CB204" s="33">
        <f t="shared" ca="1" si="857"/>
        <v>37.931364852156285</v>
      </c>
      <c r="CC204" s="33">
        <f t="shared" ca="1" si="858"/>
        <v>37.57756048707207</v>
      </c>
      <c r="CD204" s="24">
        <f t="shared" ca="1" si="807"/>
        <v>9.4153095756691289E-3</v>
      </c>
      <c r="CE204" s="34">
        <f t="shared" ca="1" si="808"/>
        <v>246.05699999999999</v>
      </c>
      <c r="CF204" s="34">
        <f t="shared" ca="1" si="809"/>
        <v>242.34200000000001</v>
      </c>
      <c r="CG204" s="45">
        <f t="shared" ca="1" si="810"/>
        <v>1.532957555850812E-2</v>
      </c>
      <c r="CH204" s="5"/>
      <c r="CJ204" s="5">
        <f t="shared" ca="1" si="874"/>
        <v>53</v>
      </c>
      <c r="CK204" s="5">
        <f t="shared" ca="1" si="875"/>
        <v>50</v>
      </c>
      <c r="CL204" s="63">
        <f t="shared" ca="1" si="811"/>
        <v>5.6603773584905648E-2</v>
      </c>
      <c r="CO204" s="5">
        <f t="shared" ca="1" si="898"/>
        <v>274996</v>
      </c>
      <c r="CP204" s="5">
        <f t="shared" ca="1" si="898"/>
        <v>26.8445</v>
      </c>
      <c r="CQ204" s="5">
        <f t="shared" ca="1" si="898"/>
        <v>84054.3</v>
      </c>
      <c r="CR204" s="5">
        <f t="shared" ca="1" si="898"/>
        <v>64791.8</v>
      </c>
      <c r="CS204" s="5">
        <f t="shared" ca="1" si="898"/>
        <v>0</v>
      </c>
      <c r="CT204" s="5">
        <f t="shared" ca="1" si="898"/>
        <v>0</v>
      </c>
      <c r="CU204" s="5">
        <f t="shared" ca="1" si="898"/>
        <v>0</v>
      </c>
      <c r="CV204" s="5">
        <f t="shared" ca="1" si="898"/>
        <v>48282.7</v>
      </c>
      <c r="CW204" s="5">
        <f t="shared" ca="1" si="898"/>
        <v>77659.399999999994</v>
      </c>
      <c r="CX204" s="5">
        <f t="shared" ca="1" si="898"/>
        <v>0</v>
      </c>
      <c r="CY204" s="5">
        <f t="shared" ca="1" si="898"/>
        <v>180.87299999999999</v>
      </c>
      <c r="CZ204" s="5">
        <f t="shared" ca="1" si="898"/>
        <v>0</v>
      </c>
      <c r="DA204" s="5"/>
      <c r="DB204" s="5">
        <f t="shared" ca="1" si="899"/>
        <v>602.23400000000004</v>
      </c>
      <c r="DC204" s="5">
        <f t="shared" ca="1" si="899"/>
        <v>98.146199999999993</v>
      </c>
      <c r="DD204" s="5">
        <f t="shared" ca="1" si="899"/>
        <v>0</v>
      </c>
      <c r="DE204" s="5">
        <f t="shared" ca="1" si="899"/>
        <v>0</v>
      </c>
      <c r="DF204" s="5">
        <f t="shared" ca="1" si="899"/>
        <v>0</v>
      </c>
      <c r="DG204" s="5">
        <f t="shared" ca="1" si="899"/>
        <v>0</v>
      </c>
      <c r="DH204" s="5">
        <f t="shared" ca="1" si="899"/>
        <v>504.08800000000002</v>
      </c>
      <c r="DI204" s="5">
        <f t="shared" ca="1" si="899"/>
        <v>0</v>
      </c>
      <c r="DJ204" s="5">
        <f t="shared" ca="1" si="899"/>
        <v>0</v>
      </c>
      <c r="DK204" s="5">
        <f t="shared" ca="1" si="899"/>
        <v>0</v>
      </c>
      <c r="DL204" s="5">
        <f t="shared" ca="1" si="899"/>
        <v>0</v>
      </c>
      <c r="DM204" s="5">
        <f t="shared" ca="1" si="899"/>
        <v>0</v>
      </c>
      <c r="DN204" s="5"/>
      <c r="DO204" s="5">
        <f t="shared" ca="1" si="908"/>
        <v>277.47300000000001</v>
      </c>
      <c r="DP204" s="5">
        <f t="shared" ca="1" si="908"/>
        <v>0.85828099999999996</v>
      </c>
      <c r="DQ204" s="5">
        <f t="shared" ca="1" si="908"/>
        <v>132.50899999999999</v>
      </c>
      <c r="DR204" s="5">
        <f t="shared" ca="1" si="908"/>
        <v>78.428299999999993</v>
      </c>
      <c r="DS204" s="5">
        <f t="shared" ca="1" si="908"/>
        <v>0</v>
      </c>
      <c r="DT204" s="5">
        <f t="shared" ca="1" si="908"/>
        <v>0</v>
      </c>
      <c r="DU204" s="5">
        <f t="shared" ca="1" si="908"/>
        <v>3.72628</v>
      </c>
      <c r="DV204" s="5">
        <f t="shared" ca="1" si="908"/>
        <v>61.951500000000003</v>
      </c>
      <c r="DW204" s="5"/>
      <c r="DX204" s="19">
        <f t="shared" ca="1" si="812"/>
        <v>40.650803522356711</v>
      </c>
      <c r="DY204" s="19">
        <f t="shared" ca="1" si="813"/>
        <v>0.4032965478298749</v>
      </c>
      <c r="DZ204" s="19">
        <f t="shared" ca="1" si="814"/>
        <v>11.675776738278149</v>
      </c>
      <c r="EA204" s="19">
        <f t="shared" ca="1" si="815"/>
        <v>9.000070088873148</v>
      </c>
      <c r="EB204" s="19">
        <f t="shared" ca="1" si="816"/>
        <v>0</v>
      </c>
      <c r="EC204" s="19">
        <f t="shared" ca="1" si="817"/>
        <v>0</v>
      </c>
      <c r="ED204" s="19">
        <f t="shared" ca="1" si="818"/>
        <v>2.0522165361863935</v>
      </c>
      <c r="EE204" s="19">
        <f t="shared" ca="1" si="819"/>
        <v>6.7068314829968525</v>
      </c>
      <c r="EF204" s="19">
        <f t="shared" ca="1" si="820"/>
        <v>10.787476857562766</v>
      </c>
      <c r="EG204" s="19">
        <f t="shared" ca="1" si="821"/>
        <v>0</v>
      </c>
      <c r="EH204" s="19">
        <f t="shared" ca="1" si="822"/>
        <v>2.5124624986259878E-2</v>
      </c>
      <c r="EI204" s="5"/>
      <c r="EJ204" s="5"/>
      <c r="EK204" s="5"/>
      <c r="EL204" s="5">
        <f t="shared" ca="1" si="900"/>
        <v>272545</v>
      </c>
      <c r="EM204" s="5">
        <f t="shared" ca="1" si="900"/>
        <v>28.014900000000001</v>
      </c>
      <c r="EN204" s="5">
        <f t="shared" ca="1" si="900"/>
        <v>83724.3</v>
      </c>
      <c r="EO204" s="5">
        <f t="shared" ca="1" si="900"/>
        <v>64765.1</v>
      </c>
      <c r="EP204" s="5">
        <f t="shared" ca="1" si="900"/>
        <v>0</v>
      </c>
      <c r="EQ204" s="5">
        <f t="shared" ca="1" si="900"/>
        <v>0</v>
      </c>
      <c r="ER204" s="5">
        <f t="shared" ca="1" si="900"/>
        <v>0</v>
      </c>
      <c r="ES204" s="5">
        <f t="shared" ca="1" si="900"/>
        <v>46186.8</v>
      </c>
      <c r="ET204" s="5">
        <f t="shared" ca="1" si="900"/>
        <v>77659.399999999994</v>
      </c>
      <c r="EU204" s="5">
        <f t="shared" ca="1" si="900"/>
        <v>0</v>
      </c>
      <c r="EV204" s="5">
        <f t="shared" ca="1" si="900"/>
        <v>180.87299999999999</v>
      </c>
      <c r="EW204" s="5">
        <f t="shared" ca="1" si="900"/>
        <v>0</v>
      </c>
      <c r="EX204" s="5"/>
      <c r="EY204" s="5">
        <f t="shared" ca="1" si="901"/>
        <v>604.47900000000004</v>
      </c>
      <c r="EZ204" s="5">
        <f t="shared" ca="1" si="901"/>
        <v>100.39100000000001</v>
      </c>
      <c r="FA204" s="5">
        <f t="shared" ca="1" si="901"/>
        <v>0</v>
      </c>
      <c r="FB204" s="5">
        <f t="shared" ca="1" si="901"/>
        <v>0</v>
      </c>
      <c r="FC204" s="5">
        <f t="shared" ca="1" si="901"/>
        <v>0</v>
      </c>
      <c r="FD204" s="5">
        <f t="shared" ca="1" si="901"/>
        <v>0</v>
      </c>
      <c r="FE204" s="5">
        <f t="shared" ca="1" si="901"/>
        <v>504.08699999999999</v>
      </c>
      <c r="FF204" s="5">
        <f t="shared" ca="1" si="901"/>
        <v>0</v>
      </c>
      <c r="FG204" s="5">
        <f t="shared" ca="1" si="901"/>
        <v>0</v>
      </c>
      <c r="FH204" s="5">
        <f t="shared" ca="1" si="901"/>
        <v>0</v>
      </c>
      <c r="FI204" s="5">
        <f t="shared" ca="1" si="901"/>
        <v>0</v>
      </c>
      <c r="FJ204" s="5">
        <f t="shared" ca="1" si="901"/>
        <v>0</v>
      </c>
      <c r="FK204" s="5"/>
      <c r="FL204" s="5">
        <f t="shared" ca="1" si="902"/>
        <v>274.24900000000002</v>
      </c>
      <c r="FM204" s="5">
        <f t="shared" ca="1" si="902"/>
        <v>0.87873599999999996</v>
      </c>
      <c r="FN204" s="5">
        <f t="shared" ca="1" si="902"/>
        <v>132.00700000000001</v>
      </c>
      <c r="FO204" s="5">
        <f t="shared" ca="1" si="902"/>
        <v>78.394099999999995</v>
      </c>
      <c r="FP204" s="5">
        <f t="shared" ca="1" si="902"/>
        <v>0</v>
      </c>
      <c r="FQ204" s="5">
        <f t="shared" ca="1" si="902"/>
        <v>0</v>
      </c>
      <c r="FR204" s="5">
        <f t="shared" ca="1" si="902"/>
        <v>3.72628</v>
      </c>
      <c r="FS204" s="5">
        <f t="shared" ca="1" si="902"/>
        <v>59.242800000000003</v>
      </c>
      <c r="FT204" s="5"/>
      <c r="FU204" s="19">
        <f t="shared" ca="1" si="823"/>
        <v>40.319480847287188</v>
      </c>
      <c r="FV204" s="19">
        <f t="shared" ca="1" si="824"/>
        <v>0.41259803684388374</v>
      </c>
      <c r="FW204" s="19">
        <f t="shared" ca="1" si="825"/>
        <v>11.629937247334418</v>
      </c>
      <c r="FX204" s="19">
        <f t="shared" ca="1" si="826"/>
        <v>8.9963612573331542</v>
      </c>
      <c r="FY204" s="19">
        <f t="shared" ca="1" si="827"/>
        <v>0</v>
      </c>
      <c r="FZ204" s="19">
        <f t="shared" ca="1" si="828"/>
        <v>0</v>
      </c>
      <c r="GA204" s="19">
        <f t="shared" ca="1" si="829"/>
        <v>2.0522124650390219</v>
      </c>
      <c r="GB204" s="19">
        <f t="shared" ca="1" si="830"/>
        <v>6.4156951524848251</v>
      </c>
      <c r="GC204" s="19">
        <f t="shared" ca="1" si="831"/>
        <v>10.787476857562766</v>
      </c>
      <c r="GD204" s="19">
        <f t="shared" ca="1" si="832"/>
        <v>0</v>
      </c>
      <c r="GE204" s="19">
        <f t="shared" ca="1" si="833"/>
        <v>2.5124624986259878E-2</v>
      </c>
      <c r="GF204" s="5"/>
      <c r="GG204" s="5"/>
      <c r="GH204" s="5"/>
      <c r="GI204" s="5">
        <f t="shared" ca="1" si="903"/>
        <v>242109</v>
      </c>
      <c r="GJ204" s="5">
        <f t="shared" ca="1" si="903"/>
        <v>2.9363100000000002</v>
      </c>
      <c r="GK204" s="5">
        <f t="shared" ca="1" si="903"/>
        <v>98805.4</v>
      </c>
      <c r="GL204" s="5">
        <f t="shared" ca="1" si="903"/>
        <v>18067.5</v>
      </c>
      <c r="GM204" s="5">
        <f t="shared" ca="1" si="903"/>
        <v>0</v>
      </c>
      <c r="GN204" s="5">
        <f t="shared" ca="1" si="903"/>
        <v>814.48</v>
      </c>
      <c r="GO204" s="5">
        <f t="shared" ca="1" si="903"/>
        <v>0</v>
      </c>
      <c r="GP204" s="5">
        <f t="shared" ca="1" si="903"/>
        <v>46379.8</v>
      </c>
      <c r="GQ204" s="5">
        <f t="shared" ca="1" si="903"/>
        <v>77659.399999999994</v>
      </c>
      <c r="GR204" s="5">
        <f t="shared" ca="1" si="903"/>
        <v>0</v>
      </c>
      <c r="GS204" s="5">
        <f t="shared" ca="1" si="903"/>
        <v>379.815</v>
      </c>
      <c r="GT204" s="5">
        <f t="shared" ca="1" si="903"/>
        <v>0</v>
      </c>
      <c r="GU204" s="5"/>
      <c r="GV204" s="5">
        <f t="shared" ca="1" si="904"/>
        <v>1056.3599999999999</v>
      </c>
      <c r="GW204" s="5">
        <f t="shared" ca="1" si="904"/>
        <v>509.017</v>
      </c>
      <c r="GX204" s="5">
        <f t="shared" ca="1" si="904"/>
        <v>0</v>
      </c>
      <c r="GY204" s="5">
        <f t="shared" ca="1" si="904"/>
        <v>0</v>
      </c>
      <c r="GZ204" s="5">
        <f t="shared" ca="1" si="904"/>
        <v>0</v>
      </c>
      <c r="HA204" s="5">
        <f t="shared" ca="1" si="904"/>
        <v>0</v>
      </c>
      <c r="HB204" s="5">
        <f t="shared" ca="1" si="904"/>
        <v>547.34500000000003</v>
      </c>
      <c r="HC204" s="5">
        <f t="shared" ca="1" si="904"/>
        <v>0</v>
      </c>
      <c r="HD204" s="5">
        <f t="shared" ca="1" si="904"/>
        <v>0</v>
      </c>
      <c r="HE204" s="5">
        <f t="shared" ca="1" si="904"/>
        <v>0</v>
      </c>
      <c r="HF204" s="5">
        <f t="shared" ca="1" si="904"/>
        <v>0</v>
      </c>
      <c r="HG204" s="5">
        <f t="shared" ca="1" si="904"/>
        <v>0</v>
      </c>
      <c r="HH204" s="5"/>
      <c r="HI204" s="5">
        <f t="shared" ca="1" si="909"/>
        <v>246.05699999999999</v>
      </c>
      <c r="HJ204" s="5">
        <f t="shared" ca="1" si="909"/>
        <v>4.3581099999999999</v>
      </c>
      <c r="HK204" s="5">
        <f t="shared" ca="1" si="909"/>
        <v>153.91200000000001</v>
      </c>
      <c r="HL204" s="5">
        <f t="shared" ca="1" si="909"/>
        <v>22.966000000000001</v>
      </c>
      <c r="HM204" s="5">
        <f t="shared" ca="1" si="909"/>
        <v>0</v>
      </c>
      <c r="HN204" s="5">
        <f t="shared" ca="1" si="909"/>
        <v>0.80546700000000004</v>
      </c>
      <c r="HO204" s="5">
        <f t="shared" ca="1" si="909"/>
        <v>4.0454100000000004</v>
      </c>
      <c r="HP204" s="5">
        <f t="shared" ca="1" si="909"/>
        <v>59.970199999999998</v>
      </c>
      <c r="HQ204" s="5"/>
      <c r="HR204" s="19">
        <f t="shared" ca="1" si="861"/>
        <v>37.931364852156285</v>
      </c>
      <c r="HS204" s="19">
        <f t="shared" ca="1" si="862"/>
        <v>2.0726910972035286</v>
      </c>
      <c r="HT204" s="19">
        <f t="shared" ca="1" si="863"/>
        <v>13.72481587421783</v>
      </c>
      <c r="HU204" s="19">
        <f t="shared" ca="1" si="864"/>
        <v>2.509712129169364</v>
      </c>
      <c r="HV204" s="19">
        <f t="shared" ca="1" si="865"/>
        <v>0</v>
      </c>
      <c r="HW204" s="19">
        <f t="shared" ca="1" si="866"/>
        <v>0.11313741995106481</v>
      </c>
      <c r="HX204" s="19">
        <f t="shared" ca="1" si="867"/>
        <v>2.2283221580337988</v>
      </c>
      <c r="HY204" s="19">
        <f t="shared" ca="1" si="868"/>
        <v>6.4425043093094931</v>
      </c>
      <c r="HZ204" s="19">
        <f t="shared" ca="1" si="869"/>
        <v>10.787476857562766</v>
      </c>
      <c r="IA204" s="19">
        <f t="shared" ca="1" si="870"/>
        <v>0</v>
      </c>
      <c r="IB204" s="19">
        <f t="shared" ca="1" si="871"/>
        <v>5.2759170463011595E-2</v>
      </c>
      <c r="IC204" s="5"/>
      <c r="ID204" s="5"/>
      <c r="IE204" s="5"/>
      <c r="IF204" s="5">
        <f t="shared" ca="1" si="905"/>
        <v>239348</v>
      </c>
      <c r="IG204" s="5">
        <f t="shared" ca="1" si="905"/>
        <v>2.98088</v>
      </c>
      <c r="IH204" s="5">
        <f t="shared" ca="1" si="905"/>
        <v>98181.5</v>
      </c>
      <c r="II204" s="5">
        <f t="shared" ca="1" si="905"/>
        <v>17928.400000000001</v>
      </c>
      <c r="IJ204" s="5">
        <f t="shared" ca="1" si="905"/>
        <v>0</v>
      </c>
      <c r="IK204" s="5">
        <f t="shared" ca="1" si="905"/>
        <v>816.74099999999999</v>
      </c>
      <c r="IL204" s="5">
        <f t="shared" ca="1" si="905"/>
        <v>0</v>
      </c>
      <c r="IM204" s="5">
        <f t="shared" ca="1" si="905"/>
        <v>44379.1</v>
      </c>
      <c r="IN204" s="5">
        <f t="shared" ca="1" si="905"/>
        <v>77659.399999999994</v>
      </c>
      <c r="IO204" s="5">
        <f t="shared" ca="1" si="905"/>
        <v>0</v>
      </c>
      <c r="IP204" s="5">
        <f t="shared" ca="1" si="905"/>
        <v>379.815</v>
      </c>
      <c r="IQ204" s="5">
        <f t="shared" ca="1" si="905"/>
        <v>0</v>
      </c>
      <c r="IR204" s="5"/>
      <c r="IS204" s="5">
        <f t="shared" ca="1" si="906"/>
        <v>1063.6600000000001</v>
      </c>
      <c r="IT204" s="5">
        <f t="shared" ca="1" si="906"/>
        <v>516.31200000000001</v>
      </c>
      <c r="IU204" s="5">
        <f t="shared" ca="1" si="906"/>
        <v>0</v>
      </c>
      <c r="IV204" s="5">
        <f t="shared" ca="1" si="906"/>
        <v>0</v>
      </c>
      <c r="IW204" s="5">
        <f t="shared" ca="1" si="906"/>
        <v>0</v>
      </c>
      <c r="IX204" s="5">
        <f t="shared" ca="1" si="906"/>
        <v>0</v>
      </c>
      <c r="IY204" s="5">
        <f t="shared" ca="1" si="906"/>
        <v>547.34500000000003</v>
      </c>
      <c r="IZ204" s="5">
        <f t="shared" ca="1" si="906"/>
        <v>0</v>
      </c>
      <c r="JA204" s="5">
        <f t="shared" ca="1" si="906"/>
        <v>0</v>
      </c>
      <c r="JB204" s="5">
        <f t="shared" ca="1" si="906"/>
        <v>0</v>
      </c>
      <c r="JC204" s="5">
        <f t="shared" ca="1" si="906"/>
        <v>0</v>
      </c>
      <c r="JD204" s="5">
        <f t="shared" ca="1" si="906"/>
        <v>0</v>
      </c>
      <c r="JE204" s="5"/>
      <c r="JF204" s="5">
        <f t="shared" ca="1" si="907"/>
        <v>242.34200000000001</v>
      </c>
      <c r="JG204" s="5">
        <f t="shared" ca="1" si="907"/>
        <v>4.4203000000000001</v>
      </c>
      <c r="JH204" s="5">
        <f t="shared" ca="1" si="907"/>
        <v>152.90600000000001</v>
      </c>
      <c r="JI204" s="5">
        <f t="shared" ca="1" si="907"/>
        <v>22.802199999999999</v>
      </c>
      <c r="JJ204" s="5">
        <f t="shared" ca="1" si="907"/>
        <v>0</v>
      </c>
      <c r="JK204" s="5">
        <f t="shared" ca="1" si="907"/>
        <v>0.80762299999999998</v>
      </c>
      <c r="JL204" s="5">
        <f t="shared" ca="1" si="907"/>
        <v>4.0454100000000004</v>
      </c>
      <c r="JM204" s="5">
        <f t="shared" ca="1" si="907"/>
        <v>57.360500000000002</v>
      </c>
      <c r="JN204" s="5"/>
      <c r="JO204" s="19">
        <f t="shared" ca="1" si="834"/>
        <v>37.57756048707207</v>
      </c>
      <c r="JP204" s="19">
        <f t="shared" ca="1" si="835"/>
        <v>2.1023963083877852</v>
      </c>
      <c r="JQ204" s="19">
        <f t="shared" ca="1" si="836"/>
        <v>13.638151454824513</v>
      </c>
      <c r="JR204" s="19">
        <f t="shared" ca="1" si="837"/>
        <v>2.4903900891988391</v>
      </c>
      <c r="JS204" s="19">
        <f t="shared" ca="1" si="838"/>
        <v>0</v>
      </c>
      <c r="JT204" s="19">
        <f t="shared" ca="1" si="839"/>
        <v>0.11345148991780354</v>
      </c>
      <c r="JU204" s="19">
        <f t="shared" ca="1" si="840"/>
        <v>2.2283221580337988</v>
      </c>
      <c r="JV204" s="19">
        <f t="shared" ca="1" si="841"/>
        <v>6.1645919773969897</v>
      </c>
      <c r="JW204" s="19">
        <f t="shared" ca="1" si="842"/>
        <v>10.787476857562766</v>
      </c>
      <c r="JX204" s="19">
        <f t="shared" ca="1" si="843"/>
        <v>0</v>
      </c>
      <c r="JY204" s="19">
        <f t="shared" ca="1" si="844"/>
        <v>5.2759170463011595E-2</v>
      </c>
    </row>
    <row r="205" spans="1:285" ht="15" customHeight="1" x14ac:dyDescent="0.25">
      <c r="A205" s="5">
        <f>IF('Old Results'!E185='New Results'!E185,'New Results'!E185,"0")</f>
        <v>53627.8</v>
      </c>
      <c r="B205" s="5">
        <f t="shared" si="750"/>
        <v>0</v>
      </c>
      <c r="C205" s="27">
        <f t="shared" si="748"/>
        <v>184</v>
      </c>
      <c r="D205" s="41" t="str">
        <f>'Old Results'!C185</f>
        <v>0300006-OffMed-Baseline_NDL</v>
      </c>
      <c r="E205" s="41" t="str">
        <f>'New Results'!C185</f>
        <v>0300006-OffMed-Baseline_NDL</v>
      </c>
      <c r="F205" s="5">
        <f t="shared" ca="1" si="751"/>
        <v>0</v>
      </c>
      <c r="G205" s="5">
        <f t="shared" ca="1" si="752"/>
        <v>0</v>
      </c>
      <c r="H205" s="5">
        <f t="shared" ca="1" si="753"/>
        <v>0</v>
      </c>
      <c r="I205" s="5">
        <f t="shared" ca="1" si="754"/>
        <v>0</v>
      </c>
      <c r="J205" s="5">
        <f t="shared" ca="1" si="755"/>
        <v>0</v>
      </c>
      <c r="K205" s="5">
        <f t="shared" ca="1" si="756"/>
        <v>0</v>
      </c>
      <c r="L205" s="5">
        <f t="shared" ca="1" si="757"/>
        <v>0</v>
      </c>
      <c r="M205" s="5">
        <f t="shared" ca="1" si="758"/>
        <v>0</v>
      </c>
      <c r="N205" s="5">
        <f t="shared" ca="1" si="759"/>
        <v>0</v>
      </c>
      <c r="O205" s="5">
        <f t="shared" ca="1" si="760"/>
        <v>0</v>
      </c>
      <c r="P205" s="5">
        <f t="shared" ca="1" si="761"/>
        <v>0</v>
      </c>
      <c r="Q205" s="5">
        <f t="shared" ca="1" si="761"/>
        <v>0</v>
      </c>
      <c r="R205" s="5">
        <f t="shared" ca="1" si="762"/>
        <v>0</v>
      </c>
      <c r="S205" s="5">
        <f t="shared" ca="1" si="763"/>
        <v>0</v>
      </c>
      <c r="T205" s="5">
        <f t="shared" ca="1" si="764"/>
        <v>0</v>
      </c>
      <c r="U205" s="5">
        <f t="shared" ca="1" si="765"/>
        <v>0</v>
      </c>
      <c r="V205" s="5">
        <f t="shared" ca="1" si="766"/>
        <v>0</v>
      </c>
      <c r="W205" s="5">
        <f t="shared" ca="1" si="767"/>
        <v>0</v>
      </c>
      <c r="X205" s="5">
        <f t="shared" ca="1" si="768"/>
        <v>0</v>
      </c>
      <c r="Y205" s="5">
        <f t="shared" ca="1" si="769"/>
        <v>0</v>
      </c>
      <c r="Z205" s="5">
        <f t="shared" ca="1" si="770"/>
        <v>0</v>
      </c>
      <c r="AA205" s="5">
        <f t="shared" ca="1" si="771"/>
        <v>0</v>
      </c>
      <c r="AB205" s="5">
        <f t="shared" ca="1" si="772"/>
        <v>0</v>
      </c>
      <c r="AC205" s="5">
        <f t="shared" ca="1" si="772"/>
        <v>0</v>
      </c>
      <c r="AD205" s="37">
        <f t="shared" ca="1" si="773"/>
        <v>0</v>
      </c>
      <c r="AE205" s="37">
        <f t="shared" ca="1" si="774"/>
        <v>0</v>
      </c>
      <c r="AF205" s="37">
        <f t="shared" ca="1" si="775"/>
        <v>0</v>
      </c>
      <c r="AG205" s="37">
        <f t="shared" ca="1" si="776"/>
        <v>0</v>
      </c>
      <c r="AH205" s="37">
        <f t="shared" ca="1" si="777"/>
        <v>0</v>
      </c>
      <c r="AI205" s="37">
        <f t="shared" ca="1" si="778"/>
        <v>0</v>
      </c>
      <c r="AJ205" s="37">
        <f t="shared" ca="1" si="779"/>
        <v>0</v>
      </c>
      <c r="AK205" s="37">
        <f t="shared" ca="1" si="780"/>
        <v>0</v>
      </c>
      <c r="AL205" s="33">
        <f t="shared" ca="1" si="781"/>
        <v>29.518410152943062</v>
      </c>
      <c r="AM205" s="33">
        <f t="shared" ca="1" si="782"/>
        <v>29.518410152943062</v>
      </c>
      <c r="AN205" s="24">
        <f t="shared" ca="1" si="783"/>
        <v>0</v>
      </c>
      <c r="AO205" s="34">
        <f t="shared" ca="1" si="784"/>
        <v>113.94199999999999</v>
      </c>
      <c r="AP205" s="34">
        <f t="shared" ca="1" si="785"/>
        <v>113.94199999999999</v>
      </c>
      <c r="AQ205" s="45">
        <f t="shared" ca="1" si="786"/>
        <v>0</v>
      </c>
      <c r="AR205" s="34">
        <f t="shared" ca="1" si="896"/>
        <v>6.4</v>
      </c>
      <c r="AS205" s="34">
        <f t="shared" ca="1" si="897"/>
        <v>6.4</v>
      </c>
      <c r="AT205" s="47">
        <f t="shared" ca="1" si="787"/>
        <v>0</v>
      </c>
      <c r="AU205" s="5"/>
      <c r="AV205" s="5">
        <f t="shared" ca="1" si="845"/>
        <v>0</v>
      </c>
      <c r="AW205" s="5">
        <f t="shared" ca="1" si="846"/>
        <v>0</v>
      </c>
      <c r="AX205" s="5">
        <f t="shared" ca="1" si="847"/>
        <v>0</v>
      </c>
      <c r="AY205" s="5">
        <f t="shared" ca="1" si="848"/>
        <v>0</v>
      </c>
      <c r="AZ205" s="5">
        <f t="shared" ca="1" si="849"/>
        <v>0</v>
      </c>
      <c r="BA205" s="5">
        <f t="shared" ca="1" si="850"/>
        <v>0</v>
      </c>
      <c r="BB205" s="5">
        <f t="shared" ca="1" si="851"/>
        <v>0</v>
      </c>
      <c r="BC205" s="5">
        <f t="shared" ca="1" si="852"/>
        <v>0</v>
      </c>
      <c r="BD205" s="5">
        <f t="shared" ca="1" si="853"/>
        <v>0</v>
      </c>
      <c r="BE205" s="5">
        <f t="shared" ca="1" si="854"/>
        <v>0</v>
      </c>
      <c r="BF205" s="5">
        <f t="shared" ca="1" si="855"/>
        <v>0</v>
      </c>
      <c r="BG205" s="5">
        <f t="shared" ca="1" si="856"/>
        <v>0</v>
      </c>
      <c r="BH205" s="5">
        <f t="shared" ca="1" si="788"/>
        <v>0</v>
      </c>
      <c r="BI205" s="5">
        <f t="shared" ca="1" si="789"/>
        <v>0</v>
      </c>
      <c r="BJ205" s="5">
        <f t="shared" ca="1" si="790"/>
        <v>0</v>
      </c>
      <c r="BK205" s="5">
        <f t="shared" ca="1" si="791"/>
        <v>0</v>
      </c>
      <c r="BL205" s="5">
        <f t="shared" ca="1" si="792"/>
        <v>0</v>
      </c>
      <c r="BM205" s="5">
        <f t="shared" ca="1" si="793"/>
        <v>0</v>
      </c>
      <c r="BN205" s="5">
        <f t="shared" ca="1" si="794"/>
        <v>0</v>
      </c>
      <c r="BO205" s="5">
        <f t="shared" ca="1" si="795"/>
        <v>0</v>
      </c>
      <c r="BP205" s="5">
        <f t="shared" ca="1" si="796"/>
        <v>0</v>
      </c>
      <c r="BQ205" s="5">
        <f t="shared" ca="1" si="797"/>
        <v>0</v>
      </c>
      <c r="BR205" s="5">
        <f t="shared" ca="1" si="798"/>
        <v>0</v>
      </c>
      <c r="BS205" s="5">
        <f t="shared" ca="1" si="798"/>
        <v>0</v>
      </c>
      <c r="BT205" s="37">
        <f t="shared" ca="1" si="799"/>
        <v>0</v>
      </c>
      <c r="BU205" s="37">
        <f t="shared" ca="1" si="800"/>
        <v>0</v>
      </c>
      <c r="BV205" s="37">
        <f t="shared" ca="1" si="801"/>
        <v>0</v>
      </c>
      <c r="BW205" s="37">
        <f t="shared" ca="1" si="802"/>
        <v>0</v>
      </c>
      <c r="BX205" s="37">
        <f t="shared" ca="1" si="803"/>
        <v>0</v>
      </c>
      <c r="BY205" s="37">
        <f t="shared" ca="1" si="804"/>
        <v>0</v>
      </c>
      <c r="BZ205" s="37">
        <f t="shared" ca="1" si="805"/>
        <v>0</v>
      </c>
      <c r="CA205" s="19">
        <f t="shared" ca="1" si="806"/>
        <v>0</v>
      </c>
      <c r="CB205" s="33">
        <f t="shared" ca="1" si="857"/>
        <v>30.904047080059218</v>
      </c>
      <c r="CC205" s="33">
        <f t="shared" ca="1" si="858"/>
        <v>30.904047080059218</v>
      </c>
      <c r="CD205" s="24">
        <f t="shared" ca="1" si="807"/>
        <v>0</v>
      </c>
      <c r="CE205" s="34">
        <f t="shared" ca="1" si="808"/>
        <v>120.32599999999999</v>
      </c>
      <c r="CF205" s="34">
        <f t="shared" ca="1" si="809"/>
        <v>120.32599999999999</v>
      </c>
      <c r="CG205" s="45">
        <f t="shared" ca="1" si="810"/>
        <v>0</v>
      </c>
      <c r="CH205" s="5"/>
      <c r="CJ205" s="5">
        <f t="shared" ca="1" si="874"/>
        <v>81</v>
      </c>
      <c r="CK205" s="5">
        <f t="shared" ca="1" si="875"/>
        <v>82</v>
      </c>
      <c r="CL205" s="63">
        <f t="shared" ca="1" si="811"/>
        <v>-1.2345679012345734E-2</v>
      </c>
      <c r="CO205" s="5">
        <f t="shared" ca="1" si="898"/>
        <v>406183</v>
      </c>
      <c r="CP205" s="5">
        <f t="shared" ca="1" si="898"/>
        <v>8.8622300000000003</v>
      </c>
      <c r="CQ205" s="5">
        <f t="shared" ca="1" si="898"/>
        <v>79823.199999999997</v>
      </c>
      <c r="CR205" s="5">
        <f t="shared" ca="1" si="898"/>
        <v>22376.2</v>
      </c>
      <c r="CS205" s="5">
        <f t="shared" ca="1" si="898"/>
        <v>0</v>
      </c>
      <c r="CT205" s="5">
        <f t="shared" ca="1" si="898"/>
        <v>1775.58</v>
      </c>
      <c r="CU205" s="5">
        <f t="shared" ca="1" si="898"/>
        <v>0</v>
      </c>
      <c r="CV205" s="5">
        <f t="shared" ca="1" si="898"/>
        <v>72497.3</v>
      </c>
      <c r="CW205" s="5">
        <f t="shared" ca="1" si="898"/>
        <v>229701</v>
      </c>
      <c r="CX205" s="5">
        <f t="shared" ca="1" si="898"/>
        <v>0</v>
      </c>
      <c r="CY205" s="5">
        <f t="shared" ca="1" si="898"/>
        <v>0</v>
      </c>
      <c r="CZ205" s="5">
        <f t="shared" ca="1" si="898"/>
        <v>0</v>
      </c>
      <c r="DA205" s="5"/>
      <c r="DB205" s="5">
        <f t="shared" ca="1" si="899"/>
        <v>1971.11</v>
      </c>
      <c r="DC205" s="5">
        <f t="shared" ca="1" si="899"/>
        <v>1362.07</v>
      </c>
      <c r="DD205" s="5">
        <f t="shared" ca="1" si="899"/>
        <v>0</v>
      </c>
      <c r="DE205" s="5">
        <f t="shared" ca="1" si="899"/>
        <v>0</v>
      </c>
      <c r="DF205" s="5">
        <f t="shared" ca="1" si="899"/>
        <v>0</v>
      </c>
      <c r="DG205" s="5">
        <f t="shared" ca="1" si="899"/>
        <v>0</v>
      </c>
      <c r="DH205" s="5">
        <f t="shared" ca="1" si="899"/>
        <v>609.04499999999996</v>
      </c>
      <c r="DI205" s="5">
        <f t="shared" ca="1" si="899"/>
        <v>0</v>
      </c>
      <c r="DJ205" s="5">
        <f t="shared" ca="1" si="899"/>
        <v>0</v>
      </c>
      <c r="DK205" s="5">
        <f t="shared" ca="1" si="899"/>
        <v>0</v>
      </c>
      <c r="DL205" s="5">
        <f t="shared" ca="1" si="899"/>
        <v>0</v>
      </c>
      <c r="DM205" s="5">
        <f t="shared" ca="1" si="899"/>
        <v>0</v>
      </c>
      <c r="DN205" s="5"/>
      <c r="DO205" s="5">
        <f t="shared" ca="1" si="908"/>
        <v>113.94199999999999</v>
      </c>
      <c r="DP205" s="5">
        <f t="shared" ca="1" si="908"/>
        <v>5.1101700000000001</v>
      </c>
      <c r="DQ205" s="5">
        <f t="shared" ca="1" si="908"/>
        <v>54.478099999999998</v>
      </c>
      <c r="DR205" s="5">
        <f t="shared" ca="1" si="908"/>
        <v>12.2295</v>
      </c>
      <c r="DS205" s="5">
        <f t="shared" ca="1" si="908"/>
        <v>0</v>
      </c>
      <c r="DT205" s="5">
        <f t="shared" ca="1" si="908"/>
        <v>0.81316100000000002</v>
      </c>
      <c r="DU205" s="5">
        <f t="shared" ca="1" si="908"/>
        <v>2.0487299999999999</v>
      </c>
      <c r="DV205" s="5">
        <f t="shared" ca="1" si="908"/>
        <v>39.261899999999997</v>
      </c>
      <c r="DW205" s="5"/>
      <c r="DX205" s="19">
        <f t="shared" ca="1" si="812"/>
        <v>29.518410152943062</v>
      </c>
      <c r="DY205" s="19">
        <f t="shared" ca="1" si="813"/>
        <v>2.5404219067118174</v>
      </c>
      <c r="DZ205" s="19">
        <f t="shared" ca="1" si="814"/>
        <v>5.0786487306956465</v>
      </c>
      <c r="EA205" s="19">
        <f t="shared" ca="1" si="815"/>
        <v>1.4236570286306729</v>
      </c>
      <c r="EB205" s="19">
        <f t="shared" ca="1" si="816"/>
        <v>0</v>
      </c>
      <c r="EC205" s="19">
        <f t="shared" ca="1" si="817"/>
        <v>0.11296900040650557</v>
      </c>
      <c r="ED205" s="19">
        <f t="shared" ca="1" si="818"/>
        <v>1.1356889523717175</v>
      </c>
      <c r="EE205" s="19">
        <f t="shared" ca="1" si="819"/>
        <v>4.6125477382999112</v>
      </c>
      <c r="EF205" s="19">
        <f t="shared" ca="1" si="820"/>
        <v>14.61443154483309</v>
      </c>
      <c r="EG205" s="19">
        <f t="shared" ca="1" si="821"/>
        <v>0</v>
      </c>
      <c r="EH205" s="19">
        <f t="shared" ca="1" si="822"/>
        <v>0</v>
      </c>
      <c r="EI205" s="5"/>
      <c r="EJ205" s="5"/>
      <c r="EK205" s="5"/>
      <c r="EL205" s="5">
        <f t="shared" ca="1" si="900"/>
        <v>406183</v>
      </c>
      <c r="EM205" s="5">
        <f t="shared" ca="1" si="900"/>
        <v>8.8622300000000003</v>
      </c>
      <c r="EN205" s="5">
        <f t="shared" ca="1" si="900"/>
        <v>79823.199999999997</v>
      </c>
      <c r="EO205" s="5">
        <f t="shared" ca="1" si="900"/>
        <v>22376.2</v>
      </c>
      <c r="EP205" s="5">
        <f t="shared" ca="1" si="900"/>
        <v>0</v>
      </c>
      <c r="EQ205" s="5">
        <f t="shared" ca="1" si="900"/>
        <v>1775.58</v>
      </c>
      <c r="ER205" s="5">
        <f t="shared" ca="1" si="900"/>
        <v>0</v>
      </c>
      <c r="ES205" s="5">
        <f t="shared" ca="1" si="900"/>
        <v>72497.3</v>
      </c>
      <c r="ET205" s="5">
        <f t="shared" ca="1" si="900"/>
        <v>229701</v>
      </c>
      <c r="EU205" s="5">
        <f t="shared" ca="1" si="900"/>
        <v>0</v>
      </c>
      <c r="EV205" s="5">
        <f t="shared" ca="1" si="900"/>
        <v>0</v>
      </c>
      <c r="EW205" s="5">
        <f t="shared" ca="1" si="900"/>
        <v>0</v>
      </c>
      <c r="EX205" s="5"/>
      <c r="EY205" s="5">
        <f t="shared" ca="1" si="901"/>
        <v>1971.11</v>
      </c>
      <c r="EZ205" s="5">
        <f t="shared" ca="1" si="901"/>
        <v>1362.07</v>
      </c>
      <c r="FA205" s="5">
        <f t="shared" ca="1" si="901"/>
        <v>0</v>
      </c>
      <c r="FB205" s="5">
        <f t="shared" ca="1" si="901"/>
        <v>0</v>
      </c>
      <c r="FC205" s="5">
        <f t="shared" ca="1" si="901"/>
        <v>0</v>
      </c>
      <c r="FD205" s="5">
        <f t="shared" ca="1" si="901"/>
        <v>0</v>
      </c>
      <c r="FE205" s="5">
        <f t="shared" ca="1" si="901"/>
        <v>609.04499999999996</v>
      </c>
      <c r="FF205" s="5">
        <f t="shared" ca="1" si="901"/>
        <v>0</v>
      </c>
      <c r="FG205" s="5">
        <f t="shared" ca="1" si="901"/>
        <v>0</v>
      </c>
      <c r="FH205" s="5">
        <f t="shared" ca="1" si="901"/>
        <v>0</v>
      </c>
      <c r="FI205" s="5">
        <f t="shared" ca="1" si="901"/>
        <v>0</v>
      </c>
      <c r="FJ205" s="5">
        <f t="shared" ca="1" si="901"/>
        <v>0</v>
      </c>
      <c r="FK205" s="5"/>
      <c r="FL205" s="5">
        <f t="shared" ca="1" si="902"/>
        <v>113.94199999999999</v>
      </c>
      <c r="FM205" s="5">
        <f t="shared" ca="1" si="902"/>
        <v>5.1101700000000001</v>
      </c>
      <c r="FN205" s="5">
        <f t="shared" ca="1" si="902"/>
        <v>54.478099999999998</v>
      </c>
      <c r="FO205" s="5">
        <f t="shared" ca="1" si="902"/>
        <v>12.2295</v>
      </c>
      <c r="FP205" s="5">
        <f t="shared" ca="1" si="902"/>
        <v>0</v>
      </c>
      <c r="FQ205" s="5">
        <f t="shared" ca="1" si="902"/>
        <v>0.81316100000000002</v>
      </c>
      <c r="FR205" s="5">
        <f t="shared" ca="1" si="902"/>
        <v>2.0487299999999999</v>
      </c>
      <c r="FS205" s="5">
        <f t="shared" ca="1" si="902"/>
        <v>39.261899999999997</v>
      </c>
      <c r="FT205" s="5"/>
      <c r="FU205" s="19">
        <f t="shared" ca="1" si="823"/>
        <v>29.518410152943062</v>
      </c>
      <c r="FV205" s="19">
        <f t="shared" ca="1" si="824"/>
        <v>2.5404219067118174</v>
      </c>
      <c r="FW205" s="19">
        <f t="shared" ca="1" si="825"/>
        <v>5.0786487306956465</v>
      </c>
      <c r="FX205" s="19">
        <f t="shared" ca="1" si="826"/>
        <v>1.4236570286306729</v>
      </c>
      <c r="FY205" s="19">
        <f t="shared" ca="1" si="827"/>
        <v>0</v>
      </c>
      <c r="FZ205" s="19">
        <f t="shared" ca="1" si="828"/>
        <v>0.11296900040650557</v>
      </c>
      <c r="GA205" s="19">
        <f t="shared" ca="1" si="829"/>
        <v>1.1356889523717175</v>
      </c>
      <c r="GB205" s="19">
        <f t="shared" ca="1" si="830"/>
        <v>4.6125477382999112</v>
      </c>
      <c r="GC205" s="19">
        <f t="shared" ca="1" si="831"/>
        <v>14.61443154483309</v>
      </c>
      <c r="GD205" s="19">
        <f t="shared" ca="1" si="832"/>
        <v>0</v>
      </c>
      <c r="GE205" s="19">
        <f t="shared" ca="1" si="833"/>
        <v>0</v>
      </c>
      <c r="GF205" s="5"/>
      <c r="GG205" s="5"/>
      <c r="GH205" s="5"/>
      <c r="GI205" s="5">
        <f t="shared" ca="1" si="903"/>
        <v>417238</v>
      </c>
      <c r="GJ205" s="5">
        <f t="shared" ca="1" si="903"/>
        <v>9.6428799999999999</v>
      </c>
      <c r="GK205" s="5">
        <f t="shared" ca="1" si="903"/>
        <v>75597.3</v>
      </c>
      <c r="GL205" s="5">
        <f t="shared" ca="1" si="903"/>
        <v>38044</v>
      </c>
      <c r="GM205" s="5">
        <f t="shared" ca="1" si="903"/>
        <v>0</v>
      </c>
      <c r="GN205" s="5">
        <f t="shared" ca="1" si="903"/>
        <v>1387.99</v>
      </c>
      <c r="GO205" s="5">
        <f t="shared" ca="1" si="903"/>
        <v>0</v>
      </c>
      <c r="GP205" s="5">
        <f t="shared" ca="1" si="903"/>
        <v>72497.3</v>
      </c>
      <c r="GQ205" s="5">
        <f t="shared" ca="1" si="903"/>
        <v>229701</v>
      </c>
      <c r="GR205" s="5">
        <f t="shared" ca="1" si="903"/>
        <v>0</v>
      </c>
      <c r="GS205" s="5">
        <f t="shared" ca="1" si="903"/>
        <v>0</v>
      </c>
      <c r="GT205" s="5">
        <f t="shared" ca="1" si="903"/>
        <v>0</v>
      </c>
      <c r="GU205" s="5"/>
      <c r="GV205" s="5">
        <f t="shared" ca="1" si="904"/>
        <v>2337</v>
      </c>
      <c r="GW205" s="5">
        <f t="shared" ca="1" si="904"/>
        <v>1696.57</v>
      </c>
      <c r="GX205" s="5">
        <f t="shared" ca="1" si="904"/>
        <v>0</v>
      </c>
      <c r="GY205" s="5">
        <f t="shared" ca="1" si="904"/>
        <v>0</v>
      </c>
      <c r="GZ205" s="5">
        <f t="shared" ca="1" si="904"/>
        <v>0</v>
      </c>
      <c r="HA205" s="5">
        <f t="shared" ca="1" si="904"/>
        <v>0</v>
      </c>
      <c r="HB205" s="5">
        <f t="shared" ca="1" si="904"/>
        <v>640.42700000000002</v>
      </c>
      <c r="HC205" s="5">
        <f t="shared" ca="1" si="904"/>
        <v>0</v>
      </c>
      <c r="HD205" s="5">
        <f t="shared" ca="1" si="904"/>
        <v>0</v>
      </c>
      <c r="HE205" s="5">
        <f t="shared" ca="1" si="904"/>
        <v>0</v>
      </c>
      <c r="HF205" s="5">
        <f t="shared" ca="1" si="904"/>
        <v>0</v>
      </c>
      <c r="HG205" s="5">
        <f t="shared" ca="1" si="904"/>
        <v>0</v>
      </c>
      <c r="HH205" s="5"/>
      <c r="HI205" s="5">
        <f t="shared" ca="1" si="909"/>
        <v>120.32599999999999</v>
      </c>
      <c r="HJ205" s="5">
        <f t="shared" ca="1" si="909"/>
        <v>6.3811600000000004</v>
      </c>
      <c r="HK205" s="5">
        <f t="shared" ca="1" si="909"/>
        <v>51.186999999999998</v>
      </c>
      <c r="HL205" s="5">
        <f t="shared" ca="1" si="909"/>
        <v>20.705100000000002</v>
      </c>
      <c r="HM205" s="5">
        <f t="shared" ca="1" si="909"/>
        <v>0</v>
      </c>
      <c r="HN205" s="5">
        <f t="shared" ca="1" si="909"/>
        <v>0.63616799999999996</v>
      </c>
      <c r="HO205" s="5">
        <f t="shared" ca="1" si="909"/>
        <v>2.15421</v>
      </c>
      <c r="HP205" s="5">
        <f t="shared" ca="1" si="909"/>
        <v>39.261899999999997</v>
      </c>
      <c r="HQ205" s="5"/>
      <c r="HR205" s="19">
        <f t="shared" ca="1" si="861"/>
        <v>30.904047080059218</v>
      </c>
      <c r="HS205" s="19">
        <f t="shared" ca="1" si="862"/>
        <v>3.16421522990986</v>
      </c>
      <c r="HT205" s="19">
        <f t="shared" ca="1" si="863"/>
        <v>4.8097812627032992</v>
      </c>
      <c r="HU205" s="19">
        <f t="shared" ca="1" si="864"/>
        <v>2.4205007104524143</v>
      </c>
      <c r="HV205" s="19">
        <f t="shared" ca="1" si="865"/>
        <v>0</v>
      </c>
      <c r="HW205" s="19">
        <f t="shared" ca="1" si="866"/>
        <v>8.8309083721502646E-2</v>
      </c>
      <c r="HX205" s="19">
        <f t="shared" ca="1" si="867"/>
        <v>1.1942071089994368</v>
      </c>
      <c r="HY205" s="19">
        <f t="shared" ca="1" si="868"/>
        <v>4.6125477382999112</v>
      </c>
      <c r="HZ205" s="19">
        <f t="shared" ca="1" si="869"/>
        <v>14.61443154483309</v>
      </c>
      <c r="IA205" s="19">
        <f t="shared" ca="1" si="870"/>
        <v>0</v>
      </c>
      <c r="IB205" s="19">
        <f t="shared" ca="1" si="871"/>
        <v>0</v>
      </c>
      <c r="IC205" s="5"/>
      <c r="ID205" s="5"/>
      <c r="IE205" s="5"/>
      <c r="IF205" s="5">
        <f t="shared" ca="1" si="905"/>
        <v>417238</v>
      </c>
      <c r="IG205" s="5">
        <f t="shared" ca="1" si="905"/>
        <v>9.6428799999999999</v>
      </c>
      <c r="IH205" s="5">
        <f t="shared" ca="1" si="905"/>
        <v>75597.3</v>
      </c>
      <c r="II205" s="5">
        <f t="shared" ca="1" si="905"/>
        <v>38044</v>
      </c>
      <c r="IJ205" s="5">
        <f t="shared" ca="1" si="905"/>
        <v>0</v>
      </c>
      <c r="IK205" s="5">
        <f t="shared" ca="1" si="905"/>
        <v>1387.99</v>
      </c>
      <c r="IL205" s="5">
        <f t="shared" ca="1" si="905"/>
        <v>0</v>
      </c>
      <c r="IM205" s="5">
        <f t="shared" ca="1" si="905"/>
        <v>72497.3</v>
      </c>
      <c r="IN205" s="5">
        <f t="shared" ca="1" si="905"/>
        <v>229701</v>
      </c>
      <c r="IO205" s="5">
        <f t="shared" ca="1" si="905"/>
        <v>0</v>
      </c>
      <c r="IP205" s="5">
        <f t="shared" ca="1" si="905"/>
        <v>0</v>
      </c>
      <c r="IQ205" s="5">
        <f t="shared" ca="1" si="905"/>
        <v>0</v>
      </c>
      <c r="IR205" s="5"/>
      <c r="IS205" s="5">
        <f t="shared" ca="1" si="906"/>
        <v>2337</v>
      </c>
      <c r="IT205" s="5">
        <f t="shared" ca="1" si="906"/>
        <v>1696.57</v>
      </c>
      <c r="IU205" s="5">
        <f t="shared" ca="1" si="906"/>
        <v>0</v>
      </c>
      <c r="IV205" s="5">
        <f t="shared" ca="1" si="906"/>
        <v>0</v>
      </c>
      <c r="IW205" s="5">
        <f t="shared" ca="1" si="906"/>
        <v>0</v>
      </c>
      <c r="IX205" s="5">
        <f t="shared" ca="1" si="906"/>
        <v>0</v>
      </c>
      <c r="IY205" s="5">
        <f t="shared" ca="1" si="906"/>
        <v>640.42700000000002</v>
      </c>
      <c r="IZ205" s="5">
        <f t="shared" ca="1" si="906"/>
        <v>0</v>
      </c>
      <c r="JA205" s="5">
        <f t="shared" ca="1" si="906"/>
        <v>0</v>
      </c>
      <c r="JB205" s="5">
        <f t="shared" ca="1" si="906"/>
        <v>0</v>
      </c>
      <c r="JC205" s="5">
        <f t="shared" ca="1" si="906"/>
        <v>0</v>
      </c>
      <c r="JD205" s="5">
        <f t="shared" ca="1" si="906"/>
        <v>0</v>
      </c>
      <c r="JE205" s="5"/>
      <c r="JF205" s="5">
        <f t="shared" ca="1" si="907"/>
        <v>120.32599999999999</v>
      </c>
      <c r="JG205" s="5">
        <f t="shared" ca="1" si="907"/>
        <v>6.3811600000000004</v>
      </c>
      <c r="JH205" s="5">
        <f t="shared" ca="1" si="907"/>
        <v>51.186999999999998</v>
      </c>
      <c r="JI205" s="5">
        <f t="shared" ca="1" si="907"/>
        <v>20.705100000000002</v>
      </c>
      <c r="JJ205" s="5">
        <f t="shared" ca="1" si="907"/>
        <v>0</v>
      </c>
      <c r="JK205" s="5">
        <f t="shared" ca="1" si="907"/>
        <v>0.63616799999999996</v>
      </c>
      <c r="JL205" s="5">
        <f t="shared" ca="1" si="907"/>
        <v>2.15421</v>
      </c>
      <c r="JM205" s="5">
        <f t="shared" ca="1" si="907"/>
        <v>39.261899999999997</v>
      </c>
      <c r="JN205" s="5"/>
      <c r="JO205" s="19">
        <f t="shared" ca="1" si="834"/>
        <v>30.904047080059218</v>
      </c>
      <c r="JP205" s="19">
        <f t="shared" ca="1" si="835"/>
        <v>3.16421522990986</v>
      </c>
      <c r="JQ205" s="19">
        <f t="shared" ca="1" si="836"/>
        <v>4.8097812627032992</v>
      </c>
      <c r="JR205" s="19">
        <f t="shared" ca="1" si="837"/>
        <v>2.4205007104524143</v>
      </c>
      <c r="JS205" s="19">
        <f t="shared" ca="1" si="838"/>
        <v>0</v>
      </c>
      <c r="JT205" s="19">
        <f t="shared" ca="1" si="839"/>
        <v>8.8309083721502646E-2</v>
      </c>
      <c r="JU205" s="19">
        <f t="shared" ca="1" si="840"/>
        <v>1.1942071089994368</v>
      </c>
      <c r="JV205" s="19">
        <f t="shared" ca="1" si="841"/>
        <v>4.6125477382999112</v>
      </c>
      <c r="JW205" s="19">
        <f t="shared" ca="1" si="842"/>
        <v>14.61443154483309</v>
      </c>
      <c r="JX205" s="19">
        <f t="shared" ca="1" si="843"/>
        <v>0</v>
      </c>
      <c r="JY205" s="19">
        <f t="shared" ca="1" si="844"/>
        <v>0</v>
      </c>
    </row>
    <row r="206" spans="1:285" ht="15" customHeight="1" x14ac:dyDescent="0.25">
      <c r="A206" s="5">
        <f>IF('Old Results'!E186='New Results'!E186,'New Results'!E186,"0")</f>
        <v>53627.8</v>
      </c>
      <c r="B206" s="5">
        <f t="shared" si="750"/>
        <v>0</v>
      </c>
      <c r="C206" s="27">
        <f t="shared" si="748"/>
        <v>185</v>
      </c>
      <c r="D206" s="41" t="str">
        <f>'Old Results'!C186</f>
        <v>0300016-OffMed-Baseline_NDL</v>
      </c>
      <c r="E206" s="41" t="str">
        <f>'New Results'!C186</f>
        <v>0300016-OffMed-Baseline_NDL</v>
      </c>
      <c r="F206" s="5">
        <f t="shared" ca="1" si="751"/>
        <v>0</v>
      </c>
      <c r="G206" s="5">
        <f t="shared" ca="1" si="752"/>
        <v>0</v>
      </c>
      <c r="H206" s="5">
        <f t="shared" ca="1" si="753"/>
        <v>0</v>
      </c>
      <c r="I206" s="5">
        <f t="shared" ca="1" si="754"/>
        <v>0</v>
      </c>
      <c r="J206" s="5">
        <f t="shared" ca="1" si="755"/>
        <v>0</v>
      </c>
      <c r="K206" s="5">
        <f t="shared" ca="1" si="756"/>
        <v>0</v>
      </c>
      <c r="L206" s="5">
        <f t="shared" ca="1" si="757"/>
        <v>0</v>
      </c>
      <c r="M206" s="5">
        <f t="shared" ca="1" si="758"/>
        <v>0</v>
      </c>
      <c r="N206" s="5">
        <f t="shared" ca="1" si="759"/>
        <v>0</v>
      </c>
      <c r="O206" s="5">
        <f t="shared" ca="1" si="760"/>
        <v>0</v>
      </c>
      <c r="P206" s="5">
        <f t="shared" ca="1" si="761"/>
        <v>0</v>
      </c>
      <c r="Q206" s="5">
        <f t="shared" ca="1" si="761"/>
        <v>0</v>
      </c>
      <c r="R206" s="5">
        <f t="shared" ca="1" si="762"/>
        <v>0</v>
      </c>
      <c r="S206" s="5">
        <f t="shared" ca="1" si="763"/>
        <v>0</v>
      </c>
      <c r="T206" s="5">
        <f t="shared" ca="1" si="764"/>
        <v>0</v>
      </c>
      <c r="U206" s="5">
        <f t="shared" ca="1" si="765"/>
        <v>0</v>
      </c>
      <c r="V206" s="5">
        <f t="shared" ca="1" si="766"/>
        <v>0</v>
      </c>
      <c r="W206" s="5">
        <f t="shared" ca="1" si="767"/>
        <v>0</v>
      </c>
      <c r="X206" s="5">
        <f t="shared" ca="1" si="768"/>
        <v>0</v>
      </c>
      <c r="Y206" s="5">
        <f t="shared" ca="1" si="769"/>
        <v>0</v>
      </c>
      <c r="Z206" s="5">
        <f t="shared" ca="1" si="770"/>
        <v>0</v>
      </c>
      <c r="AA206" s="5">
        <f t="shared" ca="1" si="771"/>
        <v>0</v>
      </c>
      <c r="AB206" s="5">
        <f t="shared" ca="1" si="772"/>
        <v>0</v>
      </c>
      <c r="AC206" s="5">
        <f t="shared" ca="1" si="772"/>
        <v>0</v>
      </c>
      <c r="AD206" s="37">
        <f t="shared" ca="1" si="773"/>
        <v>0</v>
      </c>
      <c r="AE206" s="37">
        <f t="shared" ca="1" si="774"/>
        <v>0</v>
      </c>
      <c r="AF206" s="37">
        <f t="shared" ca="1" si="775"/>
        <v>0</v>
      </c>
      <c r="AG206" s="37">
        <f t="shared" ca="1" si="776"/>
        <v>0</v>
      </c>
      <c r="AH206" s="37">
        <f t="shared" ca="1" si="777"/>
        <v>0</v>
      </c>
      <c r="AI206" s="37">
        <f t="shared" ca="1" si="778"/>
        <v>0</v>
      </c>
      <c r="AJ206" s="37">
        <f t="shared" ca="1" si="779"/>
        <v>0</v>
      </c>
      <c r="AK206" s="37">
        <f t="shared" ca="1" si="780"/>
        <v>0</v>
      </c>
      <c r="AL206" s="33">
        <f t="shared" ca="1" si="781"/>
        <v>36.870546843241748</v>
      </c>
      <c r="AM206" s="33">
        <f t="shared" ca="1" si="782"/>
        <v>36.870546843241748</v>
      </c>
      <c r="AN206" s="24">
        <f t="shared" ca="1" si="783"/>
        <v>0</v>
      </c>
      <c r="AO206" s="34">
        <f t="shared" ca="1" si="784"/>
        <v>104.16200000000001</v>
      </c>
      <c r="AP206" s="34">
        <f t="shared" ca="1" si="785"/>
        <v>104.16200000000001</v>
      </c>
      <c r="AQ206" s="45">
        <f t="shared" ca="1" si="786"/>
        <v>0</v>
      </c>
      <c r="AR206" s="34">
        <f t="shared" ca="1" si="896"/>
        <v>6.4</v>
      </c>
      <c r="AS206" s="34">
        <f t="shared" ca="1" si="897"/>
        <v>6.4</v>
      </c>
      <c r="AT206" s="47">
        <f t="shared" ca="1" si="787"/>
        <v>0</v>
      </c>
      <c r="AU206" s="5"/>
      <c r="AV206" s="5">
        <f t="shared" ca="1" si="845"/>
        <v>0</v>
      </c>
      <c r="AW206" s="5">
        <f t="shared" ca="1" si="846"/>
        <v>0</v>
      </c>
      <c r="AX206" s="5">
        <f t="shared" ca="1" si="847"/>
        <v>0</v>
      </c>
      <c r="AY206" s="5">
        <f t="shared" ca="1" si="848"/>
        <v>0</v>
      </c>
      <c r="AZ206" s="5">
        <f t="shared" ca="1" si="849"/>
        <v>0</v>
      </c>
      <c r="BA206" s="5">
        <f t="shared" ca="1" si="850"/>
        <v>0</v>
      </c>
      <c r="BB206" s="5">
        <f t="shared" ca="1" si="851"/>
        <v>0</v>
      </c>
      <c r="BC206" s="5">
        <f t="shared" ca="1" si="852"/>
        <v>0</v>
      </c>
      <c r="BD206" s="5">
        <f t="shared" ca="1" si="853"/>
        <v>0</v>
      </c>
      <c r="BE206" s="5">
        <f t="shared" ca="1" si="854"/>
        <v>0</v>
      </c>
      <c r="BF206" s="5">
        <f t="shared" ca="1" si="855"/>
        <v>0</v>
      </c>
      <c r="BG206" s="5">
        <f t="shared" ca="1" si="856"/>
        <v>0</v>
      </c>
      <c r="BH206" s="5">
        <f t="shared" ca="1" si="788"/>
        <v>0</v>
      </c>
      <c r="BI206" s="5">
        <f t="shared" ca="1" si="789"/>
        <v>0</v>
      </c>
      <c r="BJ206" s="5">
        <f t="shared" ca="1" si="790"/>
        <v>0</v>
      </c>
      <c r="BK206" s="5">
        <f t="shared" ca="1" si="791"/>
        <v>0</v>
      </c>
      <c r="BL206" s="5">
        <f t="shared" ca="1" si="792"/>
        <v>0</v>
      </c>
      <c r="BM206" s="5">
        <f t="shared" ca="1" si="793"/>
        <v>0</v>
      </c>
      <c r="BN206" s="5">
        <f t="shared" ca="1" si="794"/>
        <v>0</v>
      </c>
      <c r="BO206" s="5">
        <f t="shared" ca="1" si="795"/>
        <v>0</v>
      </c>
      <c r="BP206" s="5">
        <f t="shared" ca="1" si="796"/>
        <v>0</v>
      </c>
      <c r="BQ206" s="5">
        <f t="shared" ca="1" si="797"/>
        <v>0</v>
      </c>
      <c r="BR206" s="5">
        <f t="shared" ca="1" si="798"/>
        <v>0</v>
      </c>
      <c r="BS206" s="5">
        <f t="shared" ca="1" si="798"/>
        <v>0</v>
      </c>
      <c r="BT206" s="37">
        <f t="shared" ca="1" si="799"/>
        <v>0</v>
      </c>
      <c r="BU206" s="37">
        <f t="shared" ca="1" si="800"/>
        <v>0</v>
      </c>
      <c r="BV206" s="37">
        <f t="shared" ca="1" si="801"/>
        <v>0</v>
      </c>
      <c r="BW206" s="37">
        <f t="shared" ca="1" si="802"/>
        <v>0</v>
      </c>
      <c r="BX206" s="37">
        <f t="shared" ca="1" si="803"/>
        <v>0</v>
      </c>
      <c r="BY206" s="37">
        <f t="shared" ca="1" si="804"/>
        <v>0</v>
      </c>
      <c r="BZ206" s="37">
        <f t="shared" ca="1" si="805"/>
        <v>0</v>
      </c>
      <c r="CA206" s="19">
        <f t="shared" ca="1" si="806"/>
        <v>0</v>
      </c>
      <c r="CB206" s="33">
        <f t="shared" ca="1" si="857"/>
        <v>38.562732761739248</v>
      </c>
      <c r="CC206" s="33">
        <f t="shared" ca="1" si="858"/>
        <v>38.562732761739248</v>
      </c>
      <c r="CD206" s="24">
        <f t="shared" ca="1" si="807"/>
        <v>0</v>
      </c>
      <c r="CE206" s="34">
        <f t="shared" ca="1" si="808"/>
        <v>110.611</v>
      </c>
      <c r="CF206" s="34">
        <f t="shared" ca="1" si="809"/>
        <v>110.611</v>
      </c>
      <c r="CG206" s="45">
        <f t="shared" ca="1" si="810"/>
        <v>0</v>
      </c>
      <c r="CH206" s="5"/>
      <c r="CJ206" s="5">
        <f t="shared" ca="1" si="874"/>
        <v>94</v>
      </c>
      <c r="CK206" s="5">
        <f t="shared" ca="1" si="875"/>
        <v>95</v>
      </c>
      <c r="CL206" s="63">
        <f t="shared" ca="1" si="811"/>
        <v>-1.0638297872340496E-2</v>
      </c>
      <c r="CO206" s="5">
        <f t="shared" ca="1" si="898"/>
        <v>377076</v>
      </c>
      <c r="CP206" s="5">
        <f t="shared" ca="1" si="898"/>
        <v>40.324199999999998</v>
      </c>
      <c r="CQ206" s="5">
        <f t="shared" ca="1" si="898"/>
        <v>44372.6</v>
      </c>
      <c r="CR206" s="5">
        <f t="shared" ca="1" si="898"/>
        <v>26121</v>
      </c>
      <c r="CS206" s="5">
        <f t="shared" ca="1" si="898"/>
        <v>0</v>
      </c>
      <c r="CT206" s="5">
        <f t="shared" ca="1" si="898"/>
        <v>4343.9399999999996</v>
      </c>
      <c r="CU206" s="5">
        <f t="shared" ca="1" si="898"/>
        <v>0</v>
      </c>
      <c r="CV206" s="5">
        <f t="shared" ca="1" si="898"/>
        <v>72497.3</v>
      </c>
      <c r="CW206" s="5">
        <f t="shared" ca="1" si="898"/>
        <v>229701</v>
      </c>
      <c r="CX206" s="5">
        <f t="shared" ca="1" si="898"/>
        <v>0</v>
      </c>
      <c r="CY206" s="5">
        <f t="shared" ca="1" si="898"/>
        <v>0</v>
      </c>
      <c r="CZ206" s="5">
        <f t="shared" ca="1" si="898"/>
        <v>0</v>
      </c>
      <c r="DA206" s="5"/>
      <c r="DB206" s="5">
        <f t="shared" ca="1" si="899"/>
        <v>6907.03</v>
      </c>
      <c r="DC206" s="5">
        <f t="shared" ca="1" si="899"/>
        <v>6197.54</v>
      </c>
      <c r="DD206" s="5">
        <f t="shared" ca="1" si="899"/>
        <v>0</v>
      </c>
      <c r="DE206" s="5">
        <f t="shared" ca="1" si="899"/>
        <v>0</v>
      </c>
      <c r="DF206" s="5">
        <f t="shared" ca="1" si="899"/>
        <v>0</v>
      </c>
      <c r="DG206" s="5">
        <f t="shared" ca="1" si="899"/>
        <v>0</v>
      </c>
      <c r="DH206" s="5">
        <f t="shared" ca="1" si="899"/>
        <v>709.48599999999999</v>
      </c>
      <c r="DI206" s="5">
        <f t="shared" ca="1" si="899"/>
        <v>0</v>
      </c>
      <c r="DJ206" s="5">
        <f t="shared" ca="1" si="899"/>
        <v>0</v>
      </c>
      <c r="DK206" s="5">
        <f t="shared" ca="1" si="899"/>
        <v>0</v>
      </c>
      <c r="DL206" s="5">
        <f t="shared" ca="1" si="899"/>
        <v>0</v>
      </c>
      <c r="DM206" s="5">
        <f t="shared" ca="1" si="899"/>
        <v>0</v>
      </c>
      <c r="DN206" s="5"/>
      <c r="DO206" s="5">
        <f t="shared" ca="1" si="908"/>
        <v>104.16200000000001</v>
      </c>
      <c r="DP206" s="5">
        <f t="shared" ca="1" si="908"/>
        <v>22.9224</v>
      </c>
      <c r="DQ206" s="5">
        <f t="shared" ca="1" si="908"/>
        <v>26.2301</v>
      </c>
      <c r="DR206" s="5">
        <f t="shared" ca="1" si="908"/>
        <v>13.535399999999999</v>
      </c>
      <c r="DS206" s="5">
        <f t="shared" ca="1" si="908"/>
        <v>0</v>
      </c>
      <c r="DT206" s="5">
        <f t="shared" ca="1" si="908"/>
        <v>2.2436699999999998</v>
      </c>
      <c r="DU206" s="5">
        <f t="shared" ca="1" si="908"/>
        <v>2.3921999999999999</v>
      </c>
      <c r="DV206" s="5">
        <f t="shared" ca="1" si="908"/>
        <v>36.838299999999997</v>
      </c>
      <c r="DW206" s="5"/>
      <c r="DX206" s="19">
        <f t="shared" ca="1" si="812"/>
        <v>36.870546843241748</v>
      </c>
      <c r="DY206" s="19">
        <f t="shared" ca="1" si="813"/>
        <v>11.559146304163139</v>
      </c>
      <c r="DZ206" s="19">
        <f t="shared" ca="1" si="814"/>
        <v>2.823149769336053</v>
      </c>
      <c r="EA206" s="19">
        <f t="shared" ca="1" si="815"/>
        <v>1.6619151261099652</v>
      </c>
      <c r="EB206" s="19">
        <f t="shared" ca="1" si="816"/>
        <v>0</v>
      </c>
      <c r="EC206" s="19">
        <f t="shared" ca="1" si="817"/>
        <v>0.27637761161188779</v>
      </c>
      <c r="ED206" s="19">
        <f t="shared" ca="1" si="818"/>
        <v>1.3229817370841244</v>
      </c>
      <c r="EE206" s="19">
        <f t="shared" ca="1" si="819"/>
        <v>4.6125477382999112</v>
      </c>
      <c r="EF206" s="19">
        <f t="shared" ca="1" si="820"/>
        <v>14.61443154483309</v>
      </c>
      <c r="EG206" s="19">
        <f t="shared" ca="1" si="821"/>
        <v>0</v>
      </c>
      <c r="EH206" s="19">
        <f t="shared" ca="1" si="822"/>
        <v>0</v>
      </c>
      <c r="EI206" s="5"/>
      <c r="EJ206" s="5"/>
      <c r="EK206" s="5"/>
      <c r="EL206" s="5">
        <f t="shared" ca="1" si="900"/>
        <v>377076</v>
      </c>
      <c r="EM206" s="5">
        <f t="shared" ca="1" si="900"/>
        <v>40.324199999999998</v>
      </c>
      <c r="EN206" s="5">
        <f t="shared" ca="1" si="900"/>
        <v>44372.6</v>
      </c>
      <c r="EO206" s="5">
        <f t="shared" ca="1" si="900"/>
        <v>26121</v>
      </c>
      <c r="EP206" s="5">
        <f t="shared" ca="1" si="900"/>
        <v>0</v>
      </c>
      <c r="EQ206" s="5">
        <f t="shared" ca="1" si="900"/>
        <v>4343.9399999999996</v>
      </c>
      <c r="ER206" s="5">
        <f t="shared" ca="1" si="900"/>
        <v>0</v>
      </c>
      <c r="ES206" s="5">
        <f t="shared" ca="1" si="900"/>
        <v>72497.3</v>
      </c>
      <c r="ET206" s="5">
        <f t="shared" ca="1" si="900"/>
        <v>229701</v>
      </c>
      <c r="EU206" s="5">
        <f t="shared" ca="1" si="900"/>
        <v>0</v>
      </c>
      <c r="EV206" s="5">
        <f t="shared" ca="1" si="900"/>
        <v>0</v>
      </c>
      <c r="EW206" s="5">
        <f t="shared" ca="1" si="900"/>
        <v>0</v>
      </c>
      <c r="EX206" s="5"/>
      <c r="EY206" s="5">
        <f t="shared" ca="1" si="901"/>
        <v>6907.03</v>
      </c>
      <c r="EZ206" s="5">
        <f t="shared" ca="1" si="901"/>
        <v>6197.54</v>
      </c>
      <c r="FA206" s="5">
        <f t="shared" ca="1" si="901"/>
        <v>0</v>
      </c>
      <c r="FB206" s="5">
        <f t="shared" ca="1" si="901"/>
        <v>0</v>
      </c>
      <c r="FC206" s="5">
        <f t="shared" ca="1" si="901"/>
        <v>0</v>
      </c>
      <c r="FD206" s="5">
        <f t="shared" ca="1" si="901"/>
        <v>0</v>
      </c>
      <c r="FE206" s="5">
        <f t="shared" ca="1" si="901"/>
        <v>709.48599999999999</v>
      </c>
      <c r="FF206" s="5">
        <f t="shared" ca="1" si="901"/>
        <v>0</v>
      </c>
      <c r="FG206" s="5">
        <f t="shared" ca="1" si="901"/>
        <v>0</v>
      </c>
      <c r="FH206" s="5">
        <f t="shared" ca="1" si="901"/>
        <v>0</v>
      </c>
      <c r="FI206" s="5">
        <f t="shared" ca="1" si="901"/>
        <v>0</v>
      </c>
      <c r="FJ206" s="5">
        <f t="shared" ca="1" si="901"/>
        <v>0</v>
      </c>
      <c r="FK206" s="5"/>
      <c r="FL206" s="5">
        <f t="shared" ca="1" si="902"/>
        <v>104.16200000000001</v>
      </c>
      <c r="FM206" s="5">
        <f t="shared" ca="1" si="902"/>
        <v>22.9224</v>
      </c>
      <c r="FN206" s="5">
        <f t="shared" ca="1" si="902"/>
        <v>26.2301</v>
      </c>
      <c r="FO206" s="5">
        <f t="shared" ca="1" si="902"/>
        <v>13.535399999999999</v>
      </c>
      <c r="FP206" s="5">
        <f t="shared" ca="1" si="902"/>
        <v>0</v>
      </c>
      <c r="FQ206" s="5">
        <f t="shared" ca="1" si="902"/>
        <v>2.2436699999999998</v>
      </c>
      <c r="FR206" s="5">
        <f t="shared" ca="1" si="902"/>
        <v>2.3921999999999999</v>
      </c>
      <c r="FS206" s="5">
        <f t="shared" ca="1" si="902"/>
        <v>36.838299999999997</v>
      </c>
      <c r="FT206" s="5"/>
      <c r="FU206" s="19">
        <f t="shared" ca="1" si="823"/>
        <v>36.870546843241748</v>
      </c>
      <c r="FV206" s="19">
        <f t="shared" ca="1" si="824"/>
        <v>11.559146304163139</v>
      </c>
      <c r="FW206" s="19">
        <f t="shared" ca="1" si="825"/>
        <v>2.823149769336053</v>
      </c>
      <c r="FX206" s="19">
        <f t="shared" ca="1" si="826"/>
        <v>1.6619151261099652</v>
      </c>
      <c r="FY206" s="19">
        <f t="shared" ca="1" si="827"/>
        <v>0</v>
      </c>
      <c r="FZ206" s="19">
        <f t="shared" ca="1" si="828"/>
        <v>0.27637761161188779</v>
      </c>
      <c r="GA206" s="19">
        <f t="shared" ca="1" si="829"/>
        <v>1.3229817370841244</v>
      </c>
      <c r="GB206" s="19">
        <f t="shared" ca="1" si="830"/>
        <v>4.6125477382999112</v>
      </c>
      <c r="GC206" s="19">
        <f t="shared" ca="1" si="831"/>
        <v>14.61443154483309</v>
      </c>
      <c r="GD206" s="19">
        <f t="shared" ca="1" si="832"/>
        <v>0</v>
      </c>
      <c r="GE206" s="19">
        <f t="shared" ca="1" si="833"/>
        <v>0</v>
      </c>
      <c r="GF206" s="5"/>
      <c r="GG206" s="5"/>
      <c r="GH206" s="5"/>
      <c r="GI206" s="5">
        <f t="shared" ca="1" si="903"/>
        <v>386210</v>
      </c>
      <c r="GJ206" s="5">
        <f t="shared" ca="1" si="903"/>
        <v>41.263199999999998</v>
      </c>
      <c r="GK206" s="5">
        <f t="shared" ca="1" si="903"/>
        <v>40493.199999999997</v>
      </c>
      <c r="GL206" s="5">
        <f t="shared" ca="1" si="903"/>
        <v>40555.599999999999</v>
      </c>
      <c r="GM206" s="5">
        <f t="shared" ca="1" si="903"/>
        <v>0</v>
      </c>
      <c r="GN206" s="5">
        <f t="shared" ca="1" si="903"/>
        <v>2921.54</v>
      </c>
      <c r="GO206" s="5">
        <f t="shared" ca="1" si="903"/>
        <v>0</v>
      </c>
      <c r="GP206" s="5">
        <f t="shared" ca="1" si="903"/>
        <v>72497.3</v>
      </c>
      <c r="GQ206" s="5">
        <f t="shared" ca="1" si="903"/>
        <v>229701</v>
      </c>
      <c r="GR206" s="5">
        <f t="shared" ca="1" si="903"/>
        <v>0</v>
      </c>
      <c r="GS206" s="5">
        <f t="shared" ca="1" si="903"/>
        <v>0</v>
      </c>
      <c r="GT206" s="5">
        <f t="shared" ca="1" si="903"/>
        <v>0</v>
      </c>
      <c r="GU206" s="5"/>
      <c r="GV206" s="5">
        <f t="shared" ca="1" si="904"/>
        <v>7502.86</v>
      </c>
      <c r="GW206" s="5">
        <f t="shared" ca="1" si="904"/>
        <v>6761.99</v>
      </c>
      <c r="GX206" s="5">
        <f t="shared" ca="1" si="904"/>
        <v>0</v>
      </c>
      <c r="GY206" s="5">
        <f t="shared" ca="1" si="904"/>
        <v>0</v>
      </c>
      <c r="GZ206" s="5">
        <f t="shared" ca="1" si="904"/>
        <v>0</v>
      </c>
      <c r="HA206" s="5">
        <f t="shared" ca="1" si="904"/>
        <v>0</v>
      </c>
      <c r="HB206" s="5">
        <f t="shared" ca="1" si="904"/>
        <v>740.86500000000001</v>
      </c>
      <c r="HC206" s="5">
        <f t="shared" ca="1" si="904"/>
        <v>0</v>
      </c>
      <c r="HD206" s="5">
        <f t="shared" ca="1" si="904"/>
        <v>0</v>
      </c>
      <c r="HE206" s="5">
        <f t="shared" ca="1" si="904"/>
        <v>0</v>
      </c>
      <c r="HF206" s="5">
        <f t="shared" ca="1" si="904"/>
        <v>0</v>
      </c>
      <c r="HG206" s="5">
        <f t="shared" ca="1" si="904"/>
        <v>0</v>
      </c>
      <c r="HH206" s="5"/>
      <c r="HI206" s="5">
        <f t="shared" ca="1" si="909"/>
        <v>110.611</v>
      </c>
      <c r="HJ206" s="5">
        <f t="shared" ca="1" si="909"/>
        <v>25.0001</v>
      </c>
      <c r="HK206" s="5">
        <f t="shared" ca="1" si="909"/>
        <v>23.9238</v>
      </c>
      <c r="HL206" s="5">
        <f t="shared" ca="1" si="909"/>
        <v>20.839500000000001</v>
      </c>
      <c r="HM206" s="5">
        <f t="shared" ca="1" si="909"/>
        <v>0</v>
      </c>
      <c r="HN206" s="5">
        <f t="shared" ca="1" si="909"/>
        <v>1.51135</v>
      </c>
      <c r="HO206" s="5">
        <f t="shared" ca="1" si="909"/>
        <v>2.4976600000000002</v>
      </c>
      <c r="HP206" s="5">
        <f t="shared" ca="1" si="909"/>
        <v>36.838299999999997</v>
      </c>
      <c r="HQ206" s="5"/>
      <c r="HR206" s="19">
        <f t="shared" ca="1" si="861"/>
        <v>38.562732761739248</v>
      </c>
      <c r="HS206" s="19">
        <f t="shared" ca="1" si="862"/>
        <v>12.611738502015745</v>
      </c>
      <c r="HT206" s="19">
        <f t="shared" ca="1" si="863"/>
        <v>2.5763279194746009</v>
      </c>
      <c r="HU206" s="19">
        <f t="shared" ca="1" si="864"/>
        <v>2.5802980394496884</v>
      </c>
      <c r="HV206" s="19">
        <f t="shared" ca="1" si="865"/>
        <v>0</v>
      </c>
      <c r="HW206" s="19">
        <f t="shared" ca="1" si="866"/>
        <v>0.1858792357695076</v>
      </c>
      <c r="HX206" s="19">
        <f t="shared" ca="1" si="867"/>
        <v>1.3814942995983426</v>
      </c>
      <c r="HY206" s="19">
        <f t="shared" ca="1" si="868"/>
        <v>4.6125477382999112</v>
      </c>
      <c r="HZ206" s="19">
        <f t="shared" ca="1" si="869"/>
        <v>14.61443154483309</v>
      </c>
      <c r="IA206" s="19">
        <f t="shared" ca="1" si="870"/>
        <v>0</v>
      </c>
      <c r="IB206" s="19">
        <f t="shared" ca="1" si="871"/>
        <v>0</v>
      </c>
      <c r="IC206" s="5"/>
      <c r="ID206" s="5"/>
      <c r="IE206" s="5"/>
      <c r="IF206" s="5">
        <f t="shared" ca="1" si="905"/>
        <v>386210</v>
      </c>
      <c r="IG206" s="5">
        <f t="shared" ca="1" si="905"/>
        <v>41.263199999999998</v>
      </c>
      <c r="IH206" s="5">
        <f t="shared" ca="1" si="905"/>
        <v>40493.199999999997</v>
      </c>
      <c r="II206" s="5">
        <f t="shared" ca="1" si="905"/>
        <v>40555.599999999999</v>
      </c>
      <c r="IJ206" s="5">
        <f t="shared" ca="1" si="905"/>
        <v>0</v>
      </c>
      <c r="IK206" s="5">
        <f t="shared" ca="1" si="905"/>
        <v>2921.54</v>
      </c>
      <c r="IL206" s="5">
        <f t="shared" ca="1" si="905"/>
        <v>0</v>
      </c>
      <c r="IM206" s="5">
        <f t="shared" ca="1" si="905"/>
        <v>72497.3</v>
      </c>
      <c r="IN206" s="5">
        <f t="shared" ca="1" si="905"/>
        <v>229701</v>
      </c>
      <c r="IO206" s="5">
        <f t="shared" ca="1" si="905"/>
        <v>0</v>
      </c>
      <c r="IP206" s="5">
        <f t="shared" ca="1" si="905"/>
        <v>0</v>
      </c>
      <c r="IQ206" s="5">
        <f t="shared" ca="1" si="905"/>
        <v>0</v>
      </c>
      <c r="IR206" s="5"/>
      <c r="IS206" s="5">
        <f t="shared" ca="1" si="906"/>
        <v>7502.86</v>
      </c>
      <c r="IT206" s="5">
        <f t="shared" ca="1" si="906"/>
        <v>6761.99</v>
      </c>
      <c r="IU206" s="5">
        <f t="shared" ca="1" si="906"/>
        <v>0</v>
      </c>
      <c r="IV206" s="5">
        <f t="shared" ca="1" si="906"/>
        <v>0</v>
      </c>
      <c r="IW206" s="5">
        <f t="shared" ca="1" si="906"/>
        <v>0</v>
      </c>
      <c r="IX206" s="5">
        <f t="shared" ca="1" si="906"/>
        <v>0</v>
      </c>
      <c r="IY206" s="5">
        <f t="shared" ca="1" si="906"/>
        <v>740.86500000000001</v>
      </c>
      <c r="IZ206" s="5">
        <f t="shared" ca="1" si="906"/>
        <v>0</v>
      </c>
      <c r="JA206" s="5">
        <f t="shared" ca="1" si="906"/>
        <v>0</v>
      </c>
      <c r="JB206" s="5">
        <f t="shared" ca="1" si="906"/>
        <v>0</v>
      </c>
      <c r="JC206" s="5">
        <f t="shared" ca="1" si="906"/>
        <v>0</v>
      </c>
      <c r="JD206" s="5">
        <f t="shared" ca="1" si="906"/>
        <v>0</v>
      </c>
      <c r="JE206" s="5"/>
      <c r="JF206" s="5">
        <f t="shared" ca="1" si="907"/>
        <v>110.611</v>
      </c>
      <c r="JG206" s="5">
        <f t="shared" ca="1" si="907"/>
        <v>25.0001</v>
      </c>
      <c r="JH206" s="5">
        <f t="shared" ca="1" si="907"/>
        <v>23.9238</v>
      </c>
      <c r="JI206" s="5">
        <f t="shared" ca="1" si="907"/>
        <v>20.839500000000001</v>
      </c>
      <c r="JJ206" s="5">
        <f t="shared" ca="1" si="907"/>
        <v>0</v>
      </c>
      <c r="JK206" s="5">
        <f t="shared" ca="1" si="907"/>
        <v>1.51135</v>
      </c>
      <c r="JL206" s="5">
        <f t="shared" ca="1" si="907"/>
        <v>2.4976600000000002</v>
      </c>
      <c r="JM206" s="5">
        <f t="shared" ca="1" si="907"/>
        <v>36.838299999999997</v>
      </c>
      <c r="JN206" s="5"/>
      <c r="JO206" s="19">
        <f t="shared" ca="1" si="834"/>
        <v>38.562732761739248</v>
      </c>
      <c r="JP206" s="19">
        <f t="shared" ca="1" si="835"/>
        <v>12.611738502015745</v>
      </c>
      <c r="JQ206" s="19">
        <f t="shared" ca="1" si="836"/>
        <v>2.5763279194746009</v>
      </c>
      <c r="JR206" s="19">
        <f t="shared" ca="1" si="837"/>
        <v>2.5802980394496884</v>
      </c>
      <c r="JS206" s="19">
        <f t="shared" ca="1" si="838"/>
        <v>0</v>
      </c>
      <c r="JT206" s="19">
        <f t="shared" ca="1" si="839"/>
        <v>0.1858792357695076</v>
      </c>
      <c r="JU206" s="19">
        <f t="shared" ca="1" si="840"/>
        <v>1.3814942995983426</v>
      </c>
      <c r="JV206" s="19">
        <f t="shared" ca="1" si="841"/>
        <v>4.6125477382999112</v>
      </c>
      <c r="JW206" s="19">
        <f t="shared" ca="1" si="842"/>
        <v>14.61443154483309</v>
      </c>
      <c r="JX206" s="19">
        <f t="shared" ca="1" si="843"/>
        <v>0</v>
      </c>
      <c r="JY206" s="19">
        <f t="shared" ca="1" si="844"/>
        <v>0</v>
      </c>
    </row>
    <row r="207" spans="1:285" ht="15" customHeight="1" x14ac:dyDescent="0.25">
      <c r="A207" s="5">
        <f>IF('Old Results'!E187='New Results'!E187,'New Results'!E187,"0")</f>
        <v>53627.8</v>
      </c>
      <c r="B207" s="5">
        <f t="shared" si="750"/>
        <v>0</v>
      </c>
      <c r="C207" s="27">
        <f t="shared" si="748"/>
        <v>186</v>
      </c>
      <c r="D207" s="41" t="str">
        <f>'Old Results'!C187</f>
        <v>0300016-OffMed-SG-Baseline</v>
      </c>
      <c r="E207" s="41" t="str">
        <f>'New Results'!C187</f>
        <v>0300016-OffMed-SG-Baseline</v>
      </c>
      <c r="F207" s="5">
        <f t="shared" ca="1" si="751"/>
        <v>0</v>
      </c>
      <c r="G207" s="5">
        <f t="shared" ca="1" si="752"/>
        <v>0</v>
      </c>
      <c r="H207" s="5">
        <f t="shared" ca="1" si="753"/>
        <v>0</v>
      </c>
      <c r="I207" s="5">
        <f t="shared" ca="1" si="754"/>
        <v>0</v>
      </c>
      <c r="J207" s="5">
        <f t="shared" ca="1" si="755"/>
        <v>0</v>
      </c>
      <c r="K207" s="5">
        <f t="shared" ca="1" si="756"/>
        <v>0</v>
      </c>
      <c r="L207" s="5">
        <f t="shared" ca="1" si="757"/>
        <v>0</v>
      </c>
      <c r="M207" s="5">
        <f t="shared" ca="1" si="758"/>
        <v>0</v>
      </c>
      <c r="N207" s="5">
        <f t="shared" ca="1" si="759"/>
        <v>0</v>
      </c>
      <c r="O207" s="5">
        <f t="shared" ca="1" si="760"/>
        <v>0</v>
      </c>
      <c r="P207" s="5">
        <f t="shared" ca="1" si="761"/>
        <v>0</v>
      </c>
      <c r="Q207" s="5">
        <f t="shared" ca="1" si="761"/>
        <v>0</v>
      </c>
      <c r="R207" s="5">
        <f t="shared" ca="1" si="762"/>
        <v>0</v>
      </c>
      <c r="S207" s="5">
        <f t="shared" ca="1" si="763"/>
        <v>0</v>
      </c>
      <c r="T207" s="5">
        <f t="shared" ca="1" si="764"/>
        <v>0</v>
      </c>
      <c r="U207" s="5">
        <f t="shared" ca="1" si="765"/>
        <v>0</v>
      </c>
      <c r="V207" s="5">
        <f t="shared" ca="1" si="766"/>
        <v>0</v>
      </c>
      <c r="W207" s="5">
        <f t="shared" ca="1" si="767"/>
        <v>0</v>
      </c>
      <c r="X207" s="5">
        <f t="shared" ca="1" si="768"/>
        <v>0</v>
      </c>
      <c r="Y207" s="5">
        <f t="shared" ca="1" si="769"/>
        <v>0</v>
      </c>
      <c r="Z207" s="5">
        <f t="shared" ca="1" si="770"/>
        <v>0</v>
      </c>
      <c r="AA207" s="5">
        <f t="shared" ca="1" si="771"/>
        <v>0</v>
      </c>
      <c r="AB207" s="5">
        <f t="shared" ca="1" si="772"/>
        <v>0</v>
      </c>
      <c r="AC207" s="5">
        <f t="shared" ca="1" si="772"/>
        <v>0</v>
      </c>
      <c r="AD207" s="37">
        <f t="shared" ca="1" si="773"/>
        <v>0</v>
      </c>
      <c r="AE207" s="37">
        <f t="shared" ca="1" si="774"/>
        <v>0</v>
      </c>
      <c r="AF207" s="37">
        <f t="shared" ca="1" si="775"/>
        <v>0</v>
      </c>
      <c r="AG207" s="37">
        <f t="shared" ca="1" si="776"/>
        <v>0</v>
      </c>
      <c r="AH207" s="37">
        <f t="shared" ca="1" si="777"/>
        <v>0</v>
      </c>
      <c r="AI207" s="37">
        <f t="shared" ca="1" si="778"/>
        <v>0</v>
      </c>
      <c r="AJ207" s="37">
        <f t="shared" ca="1" si="779"/>
        <v>0</v>
      </c>
      <c r="AK207" s="37">
        <f t="shared" ca="1" si="780"/>
        <v>0</v>
      </c>
      <c r="AL207" s="33">
        <f t="shared" ca="1" si="781"/>
        <v>36.663501915051519</v>
      </c>
      <c r="AM207" s="33">
        <f t="shared" ca="1" si="782"/>
        <v>36.663501915051519</v>
      </c>
      <c r="AN207" s="24">
        <f t="shared" ca="1" si="783"/>
        <v>0</v>
      </c>
      <c r="AO207" s="34">
        <f t="shared" ca="1" si="784"/>
        <v>102.628</v>
      </c>
      <c r="AP207" s="34">
        <f t="shared" ca="1" si="785"/>
        <v>102.628</v>
      </c>
      <c r="AQ207" s="45">
        <f t="shared" ca="1" si="786"/>
        <v>0</v>
      </c>
      <c r="AR207" s="34">
        <f t="shared" ca="1" si="896"/>
        <v>7.9</v>
      </c>
      <c r="AS207" s="34">
        <f t="shared" ca="1" si="897"/>
        <v>7.9</v>
      </c>
      <c r="AT207" s="47">
        <f t="shared" ca="1" si="787"/>
        <v>0</v>
      </c>
      <c r="AU207" s="5"/>
      <c r="AV207" s="5">
        <f t="shared" ca="1" si="845"/>
        <v>0</v>
      </c>
      <c r="AW207" s="5">
        <f t="shared" ca="1" si="846"/>
        <v>0</v>
      </c>
      <c r="AX207" s="5">
        <f t="shared" ca="1" si="847"/>
        <v>0</v>
      </c>
      <c r="AY207" s="5">
        <f t="shared" ca="1" si="848"/>
        <v>0</v>
      </c>
      <c r="AZ207" s="5">
        <f t="shared" ca="1" si="849"/>
        <v>0</v>
      </c>
      <c r="BA207" s="5">
        <f t="shared" ca="1" si="850"/>
        <v>0</v>
      </c>
      <c r="BB207" s="5">
        <f t="shared" ca="1" si="851"/>
        <v>0</v>
      </c>
      <c r="BC207" s="5">
        <f t="shared" ca="1" si="852"/>
        <v>0</v>
      </c>
      <c r="BD207" s="5">
        <f t="shared" ca="1" si="853"/>
        <v>0</v>
      </c>
      <c r="BE207" s="5">
        <f t="shared" ca="1" si="854"/>
        <v>0</v>
      </c>
      <c r="BF207" s="5">
        <f t="shared" ca="1" si="855"/>
        <v>0</v>
      </c>
      <c r="BG207" s="5">
        <f t="shared" ca="1" si="856"/>
        <v>0</v>
      </c>
      <c r="BH207" s="5">
        <f t="shared" ca="1" si="788"/>
        <v>0</v>
      </c>
      <c r="BI207" s="5">
        <f t="shared" ca="1" si="789"/>
        <v>0</v>
      </c>
      <c r="BJ207" s="5">
        <f t="shared" ca="1" si="790"/>
        <v>0</v>
      </c>
      <c r="BK207" s="5">
        <f t="shared" ca="1" si="791"/>
        <v>0</v>
      </c>
      <c r="BL207" s="5">
        <f t="shared" ca="1" si="792"/>
        <v>0</v>
      </c>
      <c r="BM207" s="5">
        <f t="shared" ca="1" si="793"/>
        <v>0</v>
      </c>
      <c r="BN207" s="5">
        <f t="shared" ca="1" si="794"/>
        <v>0</v>
      </c>
      <c r="BO207" s="5">
        <f t="shared" ca="1" si="795"/>
        <v>0</v>
      </c>
      <c r="BP207" s="5">
        <f t="shared" ca="1" si="796"/>
        <v>0</v>
      </c>
      <c r="BQ207" s="5">
        <f t="shared" ca="1" si="797"/>
        <v>0</v>
      </c>
      <c r="BR207" s="5">
        <f t="shared" ca="1" si="798"/>
        <v>0</v>
      </c>
      <c r="BS207" s="5">
        <f t="shared" ca="1" si="798"/>
        <v>0</v>
      </c>
      <c r="BT207" s="37">
        <f t="shared" ca="1" si="799"/>
        <v>0</v>
      </c>
      <c r="BU207" s="37">
        <f t="shared" ca="1" si="800"/>
        <v>0</v>
      </c>
      <c r="BV207" s="37">
        <f t="shared" ca="1" si="801"/>
        <v>0</v>
      </c>
      <c r="BW207" s="37">
        <f t="shared" ca="1" si="802"/>
        <v>0</v>
      </c>
      <c r="BX207" s="37">
        <f t="shared" ca="1" si="803"/>
        <v>0</v>
      </c>
      <c r="BY207" s="37">
        <f t="shared" ca="1" si="804"/>
        <v>0</v>
      </c>
      <c r="BZ207" s="37">
        <f t="shared" ca="1" si="805"/>
        <v>0</v>
      </c>
      <c r="CA207" s="19">
        <f t="shared" ca="1" si="806"/>
        <v>0</v>
      </c>
      <c r="CB207" s="33">
        <f t="shared" ca="1" si="857"/>
        <v>38.519287086175453</v>
      </c>
      <c r="CC207" s="33">
        <f t="shared" ca="1" si="858"/>
        <v>38.519287086175453</v>
      </c>
      <c r="CD207" s="24">
        <f t="shared" ca="1" si="807"/>
        <v>0</v>
      </c>
      <c r="CE207" s="34">
        <f t="shared" ca="1" si="808"/>
        <v>110.5</v>
      </c>
      <c r="CF207" s="34">
        <f t="shared" ca="1" si="809"/>
        <v>110.5</v>
      </c>
      <c r="CG207" s="45">
        <f t="shared" ca="1" si="810"/>
        <v>0</v>
      </c>
      <c r="CH207" s="5"/>
      <c r="CJ207" s="5">
        <f t="shared" ca="1" si="874"/>
        <v>94</v>
      </c>
      <c r="CK207" s="5">
        <f t="shared" ca="1" si="875"/>
        <v>94</v>
      </c>
      <c r="CL207" s="63">
        <f t="shared" ca="1" si="811"/>
        <v>0</v>
      </c>
      <c r="CO207" s="5">
        <f t="shared" ca="1" si="898"/>
        <v>374529</v>
      </c>
      <c r="CP207" s="5">
        <f t="shared" ca="1" si="898"/>
        <v>40.167200000000001</v>
      </c>
      <c r="CQ207" s="5">
        <f t="shared" ca="1" si="898"/>
        <v>43492.7</v>
      </c>
      <c r="CR207" s="5">
        <f t="shared" ca="1" si="898"/>
        <v>25053.8</v>
      </c>
      <c r="CS207" s="5">
        <f t="shared" ca="1" si="898"/>
        <v>0</v>
      </c>
      <c r="CT207" s="5">
        <f t="shared" ca="1" si="898"/>
        <v>3743.26</v>
      </c>
      <c r="CU207" s="5">
        <f t="shared" ca="1" si="898"/>
        <v>0</v>
      </c>
      <c r="CV207" s="5">
        <f t="shared" ca="1" si="898"/>
        <v>72497.3</v>
      </c>
      <c r="CW207" s="5">
        <f t="shared" ca="1" si="898"/>
        <v>229701</v>
      </c>
      <c r="CX207" s="5">
        <f t="shared" ca="1" si="898"/>
        <v>0</v>
      </c>
      <c r="CY207" s="5">
        <f t="shared" ca="1" si="898"/>
        <v>0</v>
      </c>
      <c r="CZ207" s="5">
        <f t="shared" ca="1" si="898"/>
        <v>0</v>
      </c>
      <c r="DA207" s="5"/>
      <c r="DB207" s="5">
        <f t="shared" ca="1" si="899"/>
        <v>6882.9</v>
      </c>
      <c r="DC207" s="5">
        <f t="shared" ca="1" si="899"/>
        <v>6173.42</v>
      </c>
      <c r="DD207" s="5">
        <f t="shared" ca="1" si="899"/>
        <v>0</v>
      </c>
      <c r="DE207" s="5">
        <f t="shared" ca="1" si="899"/>
        <v>0</v>
      </c>
      <c r="DF207" s="5">
        <f t="shared" ca="1" si="899"/>
        <v>0</v>
      </c>
      <c r="DG207" s="5">
        <f t="shared" ca="1" si="899"/>
        <v>0</v>
      </c>
      <c r="DH207" s="5">
        <f t="shared" ca="1" si="899"/>
        <v>709.48500000000001</v>
      </c>
      <c r="DI207" s="5">
        <f t="shared" ca="1" si="899"/>
        <v>0</v>
      </c>
      <c r="DJ207" s="5">
        <f t="shared" ca="1" si="899"/>
        <v>0</v>
      </c>
      <c r="DK207" s="5">
        <f t="shared" ca="1" si="899"/>
        <v>0</v>
      </c>
      <c r="DL207" s="5">
        <f t="shared" ca="1" si="899"/>
        <v>0</v>
      </c>
      <c r="DM207" s="5">
        <f t="shared" ca="1" si="899"/>
        <v>0</v>
      </c>
      <c r="DN207" s="5"/>
      <c r="DO207" s="5">
        <f t="shared" ca="1" si="908"/>
        <v>102.628</v>
      </c>
      <c r="DP207" s="5">
        <f t="shared" ca="1" si="908"/>
        <v>22.8826</v>
      </c>
      <c r="DQ207" s="5">
        <f t="shared" ca="1" si="908"/>
        <v>25.648700000000002</v>
      </c>
      <c r="DR207" s="5">
        <f t="shared" ca="1" si="908"/>
        <v>12.9224</v>
      </c>
      <c r="DS207" s="5">
        <f t="shared" ca="1" si="908"/>
        <v>0</v>
      </c>
      <c r="DT207" s="5">
        <f t="shared" ca="1" si="908"/>
        <v>1.9432199999999999</v>
      </c>
      <c r="DU207" s="5">
        <f t="shared" ca="1" si="908"/>
        <v>2.3921999999999999</v>
      </c>
      <c r="DV207" s="5">
        <f t="shared" ca="1" si="908"/>
        <v>36.838299999999997</v>
      </c>
      <c r="DW207" s="5"/>
      <c r="DX207" s="19">
        <f t="shared" ca="1" si="812"/>
        <v>36.663501915051519</v>
      </c>
      <c r="DY207" s="19">
        <f t="shared" ca="1" si="813"/>
        <v>11.514159642692782</v>
      </c>
      <c r="DZ207" s="19">
        <f t="shared" ca="1" si="814"/>
        <v>2.7671672602642658</v>
      </c>
      <c r="EA207" s="19">
        <f t="shared" ca="1" si="815"/>
        <v>1.5940158947411602</v>
      </c>
      <c r="EB207" s="19">
        <f t="shared" ca="1" si="816"/>
        <v>0</v>
      </c>
      <c r="EC207" s="19">
        <f t="shared" ca="1" si="817"/>
        <v>0.23816011695426625</v>
      </c>
      <c r="ED207" s="19">
        <f t="shared" ca="1" si="818"/>
        <v>1.322979872379624</v>
      </c>
      <c r="EE207" s="19">
        <f t="shared" ca="1" si="819"/>
        <v>4.6125477382999112</v>
      </c>
      <c r="EF207" s="19">
        <f t="shared" ca="1" si="820"/>
        <v>14.61443154483309</v>
      </c>
      <c r="EG207" s="19">
        <f t="shared" ca="1" si="821"/>
        <v>0</v>
      </c>
      <c r="EH207" s="19">
        <f t="shared" ca="1" si="822"/>
        <v>0</v>
      </c>
      <c r="EI207" s="5"/>
      <c r="EJ207" s="5"/>
      <c r="EK207" s="5"/>
      <c r="EL207" s="5">
        <f t="shared" ca="1" si="900"/>
        <v>374529</v>
      </c>
      <c r="EM207" s="5">
        <f t="shared" ca="1" si="900"/>
        <v>40.167200000000001</v>
      </c>
      <c r="EN207" s="5">
        <f t="shared" ca="1" si="900"/>
        <v>43492.7</v>
      </c>
      <c r="EO207" s="5">
        <f t="shared" ca="1" si="900"/>
        <v>25053.8</v>
      </c>
      <c r="EP207" s="5">
        <f t="shared" ca="1" si="900"/>
        <v>0</v>
      </c>
      <c r="EQ207" s="5">
        <f t="shared" ca="1" si="900"/>
        <v>3743.26</v>
      </c>
      <c r="ER207" s="5">
        <f t="shared" ca="1" si="900"/>
        <v>0</v>
      </c>
      <c r="ES207" s="5">
        <f t="shared" ca="1" si="900"/>
        <v>72497.3</v>
      </c>
      <c r="ET207" s="5">
        <f t="shared" ca="1" si="900"/>
        <v>229701</v>
      </c>
      <c r="EU207" s="5">
        <f t="shared" ca="1" si="900"/>
        <v>0</v>
      </c>
      <c r="EV207" s="5">
        <f t="shared" ca="1" si="900"/>
        <v>0</v>
      </c>
      <c r="EW207" s="5">
        <f t="shared" ca="1" si="900"/>
        <v>0</v>
      </c>
      <c r="EX207" s="5"/>
      <c r="EY207" s="5">
        <f t="shared" ca="1" si="901"/>
        <v>6882.9</v>
      </c>
      <c r="EZ207" s="5">
        <f t="shared" ca="1" si="901"/>
        <v>6173.42</v>
      </c>
      <c r="FA207" s="5">
        <f t="shared" ca="1" si="901"/>
        <v>0</v>
      </c>
      <c r="FB207" s="5">
        <f t="shared" ca="1" si="901"/>
        <v>0</v>
      </c>
      <c r="FC207" s="5">
        <f t="shared" ca="1" si="901"/>
        <v>0</v>
      </c>
      <c r="FD207" s="5">
        <f t="shared" ca="1" si="901"/>
        <v>0</v>
      </c>
      <c r="FE207" s="5">
        <f t="shared" ca="1" si="901"/>
        <v>709.48500000000001</v>
      </c>
      <c r="FF207" s="5">
        <f t="shared" ca="1" si="901"/>
        <v>0</v>
      </c>
      <c r="FG207" s="5">
        <f t="shared" ca="1" si="901"/>
        <v>0</v>
      </c>
      <c r="FH207" s="5">
        <f t="shared" ca="1" si="901"/>
        <v>0</v>
      </c>
      <c r="FI207" s="5">
        <f t="shared" ca="1" si="901"/>
        <v>0</v>
      </c>
      <c r="FJ207" s="5">
        <f t="shared" ca="1" si="901"/>
        <v>0</v>
      </c>
      <c r="FK207" s="5"/>
      <c r="FL207" s="5">
        <f t="shared" ca="1" si="902"/>
        <v>102.628</v>
      </c>
      <c r="FM207" s="5">
        <f t="shared" ca="1" si="902"/>
        <v>22.8826</v>
      </c>
      <c r="FN207" s="5">
        <f t="shared" ca="1" si="902"/>
        <v>25.648700000000002</v>
      </c>
      <c r="FO207" s="5">
        <f t="shared" ca="1" si="902"/>
        <v>12.9224</v>
      </c>
      <c r="FP207" s="5">
        <f t="shared" ca="1" si="902"/>
        <v>0</v>
      </c>
      <c r="FQ207" s="5">
        <f t="shared" ca="1" si="902"/>
        <v>1.9432199999999999</v>
      </c>
      <c r="FR207" s="5">
        <f t="shared" ca="1" si="902"/>
        <v>2.3921999999999999</v>
      </c>
      <c r="FS207" s="5">
        <f t="shared" ca="1" si="902"/>
        <v>36.838299999999997</v>
      </c>
      <c r="FT207" s="5"/>
      <c r="FU207" s="19">
        <f t="shared" ca="1" si="823"/>
        <v>36.663501915051519</v>
      </c>
      <c r="FV207" s="19">
        <f t="shared" ca="1" si="824"/>
        <v>11.514159642692782</v>
      </c>
      <c r="FW207" s="19">
        <f t="shared" ca="1" si="825"/>
        <v>2.7671672602642658</v>
      </c>
      <c r="FX207" s="19">
        <f t="shared" ca="1" si="826"/>
        <v>1.5940158947411602</v>
      </c>
      <c r="FY207" s="19">
        <f t="shared" ca="1" si="827"/>
        <v>0</v>
      </c>
      <c r="FZ207" s="19">
        <f t="shared" ca="1" si="828"/>
        <v>0.23816011695426625</v>
      </c>
      <c r="GA207" s="19">
        <f t="shared" ca="1" si="829"/>
        <v>1.322979872379624</v>
      </c>
      <c r="GB207" s="19">
        <f t="shared" ca="1" si="830"/>
        <v>4.6125477382999112</v>
      </c>
      <c r="GC207" s="19">
        <f t="shared" ca="1" si="831"/>
        <v>14.61443154483309</v>
      </c>
      <c r="GD207" s="19">
        <f t="shared" ca="1" si="832"/>
        <v>0</v>
      </c>
      <c r="GE207" s="19">
        <f t="shared" ca="1" si="833"/>
        <v>0</v>
      </c>
      <c r="GF207" s="5"/>
      <c r="GG207" s="5"/>
      <c r="GH207" s="5"/>
      <c r="GI207" s="5">
        <f t="shared" ca="1" si="903"/>
        <v>386152</v>
      </c>
      <c r="GJ207" s="5">
        <f t="shared" ca="1" si="903"/>
        <v>41.125900000000001</v>
      </c>
      <c r="GK207" s="5">
        <f t="shared" ca="1" si="903"/>
        <v>40461.4</v>
      </c>
      <c r="GL207" s="5">
        <f t="shared" ca="1" si="903"/>
        <v>40538</v>
      </c>
      <c r="GM207" s="5">
        <f t="shared" ca="1" si="903"/>
        <v>0</v>
      </c>
      <c r="GN207" s="5">
        <f t="shared" ca="1" si="903"/>
        <v>2912.61</v>
      </c>
      <c r="GO207" s="5">
        <f t="shared" ca="1" si="903"/>
        <v>0</v>
      </c>
      <c r="GP207" s="5">
        <f t="shared" ca="1" si="903"/>
        <v>72497.3</v>
      </c>
      <c r="GQ207" s="5">
        <f t="shared" ca="1" si="903"/>
        <v>229701</v>
      </c>
      <c r="GR207" s="5">
        <f t="shared" ca="1" si="903"/>
        <v>0</v>
      </c>
      <c r="GS207" s="5">
        <f t="shared" ca="1" si="903"/>
        <v>0</v>
      </c>
      <c r="GT207" s="5">
        <f t="shared" ca="1" si="903"/>
        <v>0</v>
      </c>
      <c r="GU207" s="5"/>
      <c r="GV207" s="5">
        <f t="shared" ca="1" si="904"/>
        <v>7481.54</v>
      </c>
      <c r="GW207" s="5">
        <f t="shared" ca="1" si="904"/>
        <v>6740.68</v>
      </c>
      <c r="GX207" s="5">
        <f t="shared" ca="1" si="904"/>
        <v>0</v>
      </c>
      <c r="GY207" s="5">
        <f t="shared" ca="1" si="904"/>
        <v>0</v>
      </c>
      <c r="GZ207" s="5">
        <f t="shared" ca="1" si="904"/>
        <v>0</v>
      </c>
      <c r="HA207" s="5">
        <f t="shared" ca="1" si="904"/>
        <v>0</v>
      </c>
      <c r="HB207" s="5">
        <f t="shared" ca="1" si="904"/>
        <v>740.86400000000003</v>
      </c>
      <c r="HC207" s="5">
        <f t="shared" ca="1" si="904"/>
        <v>0</v>
      </c>
      <c r="HD207" s="5">
        <f t="shared" ca="1" si="904"/>
        <v>0</v>
      </c>
      <c r="HE207" s="5">
        <f t="shared" ca="1" si="904"/>
        <v>0</v>
      </c>
      <c r="HF207" s="5">
        <f t="shared" ca="1" si="904"/>
        <v>0</v>
      </c>
      <c r="HG207" s="5">
        <f t="shared" ca="1" si="904"/>
        <v>0</v>
      </c>
      <c r="HH207" s="5"/>
      <c r="HI207" s="5">
        <f t="shared" ca="1" si="909"/>
        <v>110.5</v>
      </c>
      <c r="HJ207" s="5">
        <f t="shared" ca="1" si="909"/>
        <v>24.9208</v>
      </c>
      <c r="HK207" s="5">
        <f t="shared" ca="1" si="909"/>
        <v>23.9054</v>
      </c>
      <c r="HL207" s="5">
        <f t="shared" ca="1" si="909"/>
        <v>20.831499999999998</v>
      </c>
      <c r="HM207" s="5">
        <f t="shared" ca="1" si="909"/>
        <v>0</v>
      </c>
      <c r="HN207" s="5">
        <f t="shared" ca="1" si="909"/>
        <v>1.5064299999999999</v>
      </c>
      <c r="HO207" s="5">
        <f t="shared" ca="1" si="909"/>
        <v>2.4976600000000002</v>
      </c>
      <c r="HP207" s="5">
        <f t="shared" ca="1" si="909"/>
        <v>36.838299999999997</v>
      </c>
      <c r="HQ207" s="5"/>
      <c r="HR207" s="19">
        <f t="shared" ca="1" si="861"/>
        <v>38.519287086175453</v>
      </c>
      <c r="HS207" s="19">
        <f t="shared" ca="1" si="862"/>
        <v>12.571992913578406</v>
      </c>
      <c r="HT207" s="19">
        <f t="shared" ca="1" si="863"/>
        <v>2.5743046852565277</v>
      </c>
      <c r="HU207" s="19">
        <f t="shared" ca="1" si="864"/>
        <v>2.5791782620208172</v>
      </c>
      <c r="HV207" s="19">
        <f t="shared" ca="1" si="865"/>
        <v>0</v>
      </c>
      <c r="HW207" s="19">
        <f t="shared" ca="1" si="866"/>
        <v>0.18531107597179075</v>
      </c>
      <c r="HX207" s="19">
        <f t="shared" ca="1" si="867"/>
        <v>1.3814924348938424</v>
      </c>
      <c r="HY207" s="19">
        <f t="shared" ca="1" si="868"/>
        <v>4.6125477382999112</v>
      </c>
      <c r="HZ207" s="19">
        <f t="shared" ca="1" si="869"/>
        <v>14.61443154483309</v>
      </c>
      <c r="IA207" s="19">
        <f t="shared" ca="1" si="870"/>
        <v>0</v>
      </c>
      <c r="IB207" s="19">
        <f t="shared" ca="1" si="871"/>
        <v>0</v>
      </c>
      <c r="IC207" s="5"/>
      <c r="ID207" s="5"/>
      <c r="IE207" s="5"/>
      <c r="IF207" s="5">
        <f t="shared" ca="1" si="905"/>
        <v>386152</v>
      </c>
      <c r="IG207" s="5">
        <f t="shared" ca="1" si="905"/>
        <v>41.125900000000001</v>
      </c>
      <c r="IH207" s="5">
        <f t="shared" ca="1" si="905"/>
        <v>40461.4</v>
      </c>
      <c r="II207" s="5">
        <f t="shared" ca="1" si="905"/>
        <v>40538</v>
      </c>
      <c r="IJ207" s="5">
        <f t="shared" ca="1" si="905"/>
        <v>0</v>
      </c>
      <c r="IK207" s="5">
        <f t="shared" ca="1" si="905"/>
        <v>2912.61</v>
      </c>
      <c r="IL207" s="5">
        <f t="shared" ca="1" si="905"/>
        <v>0</v>
      </c>
      <c r="IM207" s="5">
        <f t="shared" ca="1" si="905"/>
        <v>72497.3</v>
      </c>
      <c r="IN207" s="5">
        <f t="shared" ca="1" si="905"/>
        <v>229701</v>
      </c>
      <c r="IO207" s="5">
        <f t="shared" ca="1" si="905"/>
        <v>0</v>
      </c>
      <c r="IP207" s="5">
        <f t="shared" ca="1" si="905"/>
        <v>0</v>
      </c>
      <c r="IQ207" s="5">
        <f t="shared" ca="1" si="905"/>
        <v>0</v>
      </c>
      <c r="IR207" s="5"/>
      <c r="IS207" s="5">
        <f t="shared" ca="1" si="906"/>
        <v>7481.54</v>
      </c>
      <c r="IT207" s="5">
        <f t="shared" ca="1" si="906"/>
        <v>6740.68</v>
      </c>
      <c r="IU207" s="5">
        <f t="shared" ca="1" si="906"/>
        <v>0</v>
      </c>
      <c r="IV207" s="5">
        <f t="shared" ca="1" si="906"/>
        <v>0</v>
      </c>
      <c r="IW207" s="5">
        <f t="shared" ca="1" si="906"/>
        <v>0</v>
      </c>
      <c r="IX207" s="5">
        <f t="shared" ca="1" si="906"/>
        <v>0</v>
      </c>
      <c r="IY207" s="5">
        <f t="shared" ca="1" si="906"/>
        <v>740.86400000000003</v>
      </c>
      <c r="IZ207" s="5">
        <f t="shared" ca="1" si="906"/>
        <v>0</v>
      </c>
      <c r="JA207" s="5">
        <f t="shared" ca="1" si="906"/>
        <v>0</v>
      </c>
      <c r="JB207" s="5">
        <f t="shared" ca="1" si="906"/>
        <v>0</v>
      </c>
      <c r="JC207" s="5">
        <f t="shared" ca="1" si="906"/>
        <v>0</v>
      </c>
      <c r="JD207" s="5">
        <f t="shared" ca="1" si="906"/>
        <v>0</v>
      </c>
      <c r="JE207" s="5"/>
      <c r="JF207" s="5">
        <f t="shared" ca="1" si="907"/>
        <v>110.5</v>
      </c>
      <c r="JG207" s="5">
        <f t="shared" ca="1" si="907"/>
        <v>24.9208</v>
      </c>
      <c r="JH207" s="5">
        <f t="shared" ca="1" si="907"/>
        <v>23.9054</v>
      </c>
      <c r="JI207" s="5">
        <f t="shared" ca="1" si="907"/>
        <v>20.831499999999998</v>
      </c>
      <c r="JJ207" s="5">
        <f t="shared" ca="1" si="907"/>
        <v>0</v>
      </c>
      <c r="JK207" s="5">
        <f t="shared" ca="1" si="907"/>
        <v>1.5064299999999999</v>
      </c>
      <c r="JL207" s="5">
        <f t="shared" ca="1" si="907"/>
        <v>2.4976600000000002</v>
      </c>
      <c r="JM207" s="5">
        <f t="shared" ca="1" si="907"/>
        <v>36.838299999999997</v>
      </c>
      <c r="JN207" s="5"/>
      <c r="JO207" s="19">
        <f t="shared" ca="1" si="834"/>
        <v>38.519287086175453</v>
      </c>
      <c r="JP207" s="19">
        <f t="shared" ca="1" si="835"/>
        <v>12.571992913578406</v>
      </c>
      <c r="JQ207" s="19">
        <f t="shared" ca="1" si="836"/>
        <v>2.5743046852565277</v>
      </c>
      <c r="JR207" s="19">
        <f t="shared" ca="1" si="837"/>
        <v>2.5791782620208172</v>
      </c>
      <c r="JS207" s="19">
        <f t="shared" ca="1" si="838"/>
        <v>0</v>
      </c>
      <c r="JT207" s="19">
        <f t="shared" ca="1" si="839"/>
        <v>0.18531107597179075</v>
      </c>
      <c r="JU207" s="19">
        <f t="shared" ca="1" si="840"/>
        <v>1.3814924348938424</v>
      </c>
      <c r="JV207" s="19">
        <f t="shared" ca="1" si="841"/>
        <v>4.6125477382999112</v>
      </c>
      <c r="JW207" s="19">
        <f t="shared" ca="1" si="842"/>
        <v>14.61443154483309</v>
      </c>
      <c r="JX207" s="19">
        <f t="shared" ca="1" si="843"/>
        <v>0</v>
      </c>
      <c r="JY207" s="19">
        <f t="shared" ca="1" si="844"/>
        <v>0</v>
      </c>
    </row>
    <row r="208" spans="1:285" ht="15" customHeight="1" x14ac:dyDescent="0.25">
      <c r="A208" s="5">
        <f>IF('Old Results'!E188='New Results'!E188,'New Results'!E188,"0")</f>
        <v>53627.8</v>
      </c>
      <c r="B208" s="5">
        <f t="shared" si="750"/>
        <v>0</v>
      </c>
      <c r="C208" s="27">
        <f t="shared" si="748"/>
        <v>187</v>
      </c>
      <c r="D208" s="41" t="str">
        <f>'Old Results'!C188</f>
        <v>0303216-OffMed-LightingLowLPD_NDL</v>
      </c>
      <c r="E208" s="41" t="str">
        <f>'New Results'!C188</f>
        <v>0303216-OffMed-LightingLowLPD_NDL</v>
      </c>
      <c r="F208" s="5">
        <f t="shared" ca="1" si="751"/>
        <v>0</v>
      </c>
      <c r="G208" s="5">
        <f t="shared" ca="1" si="752"/>
        <v>0</v>
      </c>
      <c r="H208" s="5">
        <f t="shared" ca="1" si="753"/>
        <v>0</v>
      </c>
      <c r="I208" s="5">
        <f t="shared" ca="1" si="754"/>
        <v>0</v>
      </c>
      <c r="J208" s="5">
        <f t="shared" ca="1" si="755"/>
        <v>0</v>
      </c>
      <c r="K208" s="5">
        <f t="shared" ca="1" si="756"/>
        <v>0</v>
      </c>
      <c r="L208" s="5">
        <f t="shared" ca="1" si="757"/>
        <v>0</v>
      </c>
      <c r="M208" s="5">
        <f t="shared" ca="1" si="758"/>
        <v>0</v>
      </c>
      <c r="N208" s="5">
        <f t="shared" ca="1" si="759"/>
        <v>0</v>
      </c>
      <c r="O208" s="5">
        <f t="shared" ca="1" si="760"/>
        <v>0</v>
      </c>
      <c r="P208" s="5">
        <f t="shared" ca="1" si="761"/>
        <v>0</v>
      </c>
      <c r="Q208" s="5">
        <f t="shared" ca="1" si="761"/>
        <v>0</v>
      </c>
      <c r="R208" s="5">
        <f t="shared" ca="1" si="762"/>
        <v>0</v>
      </c>
      <c r="S208" s="5">
        <f t="shared" ca="1" si="763"/>
        <v>0</v>
      </c>
      <c r="T208" s="5">
        <f t="shared" ca="1" si="764"/>
        <v>0</v>
      </c>
      <c r="U208" s="5">
        <f t="shared" ca="1" si="765"/>
        <v>0</v>
      </c>
      <c r="V208" s="5">
        <f t="shared" ca="1" si="766"/>
        <v>0</v>
      </c>
      <c r="W208" s="5">
        <f t="shared" ca="1" si="767"/>
        <v>0</v>
      </c>
      <c r="X208" s="5">
        <f t="shared" ca="1" si="768"/>
        <v>0</v>
      </c>
      <c r="Y208" s="5">
        <f t="shared" ca="1" si="769"/>
        <v>0</v>
      </c>
      <c r="Z208" s="5">
        <f t="shared" ca="1" si="770"/>
        <v>0</v>
      </c>
      <c r="AA208" s="5">
        <f t="shared" ca="1" si="771"/>
        <v>0</v>
      </c>
      <c r="AB208" s="5">
        <f t="shared" ca="1" si="772"/>
        <v>0</v>
      </c>
      <c r="AC208" s="5">
        <f t="shared" ca="1" si="772"/>
        <v>0</v>
      </c>
      <c r="AD208" s="37">
        <f t="shared" ca="1" si="773"/>
        <v>0</v>
      </c>
      <c r="AE208" s="37">
        <f t="shared" ca="1" si="774"/>
        <v>0</v>
      </c>
      <c r="AF208" s="37">
        <f t="shared" ca="1" si="775"/>
        <v>0</v>
      </c>
      <c r="AG208" s="37">
        <f t="shared" ca="1" si="776"/>
        <v>0</v>
      </c>
      <c r="AH208" s="37">
        <f t="shared" ca="1" si="777"/>
        <v>0</v>
      </c>
      <c r="AI208" s="37">
        <f t="shared" ca="1" si="778"/>
        <v>0</v>
      </c>
      <c r="AJ208" s="37">
        <f t="shared" ca="1" si="779"/>
        <v>0</v>
      </c>
      <c r="AK208" s="37">
        <f t="shared" ca="1" si="780"/>
        <v>0</v>
      </c>
      <c r="AL208" s="33">
        <f t="shared" ca="1" si="781"/>
        <v>36.870546843241748</v>
      </c>
      <c r="AM208" s="33">
        <f t="shared" ca="1" si="782"/>
        <v>36.870546843241748</v>
      </c>
      <c r="AN208" s="24">
        <f t="shared" ca="1" si="783"/>
        <v>0</v>
      </c>
      <c r="AO208" s="34">
        <f t="shared" ca="1" si="784"/>
        <v>104.16200000000001</v>
      </c>
      <c r="AP208" s="34">
        <f t="shared" ca="1" si="785"/>
        <v>104.16200000000001</v>
      </c>
      <c r="AQ208" s="45">
        <f t="shared" ca="1" si="786"/>
        <v>0</v>
      </c>
      <c r="AR208" s="34">
        <f t="shared" ca="1" si="896"/>
        <v>6.4</v>
      </c>
      <c r="AS208" s="34">
        <f t="shared" ca="1" si="897"/>
        <v>6.4</v>
      </c>
      <c r="AT208" s="47">
        <f t="shared" ca="1" si="787"/>
        <v>0</v>
      </c>
      <c r="AU208" s="5"/>
      <c r="AV208" s="5">
        <f t="shared" ca="1" si="845"/>
        <v>0</v>
      </c>
      <c r="AW208" s="5">
        <f t="shared" ca="1" si="846"/>
        <v>0</v>
      </c>
      <c r="AX208" s="5">
        <f t="shared" ca="1" si="847"/>
        <v>0</v>
      </c>
      <c r="AY208" s="5">
        <f t="shared" ca="1" si="848"/>
        <v>0</v>
      </c>
      <c r="AZ208" s="5">
        <f t="shared" ca="1" si="849"/>
        <v>0</v>
      </c>
      <c r="BA208" s="5">
        <f t="shared" ca="1" si="850"/>
        <v>0</v>
      </c>
      <c r="BB208" s="5">
        <f t="shared" ca="1" si="851"/>
        <v>0</v>
      </c>
      <c r="BC208" s="5">
        <f t="shared" ca="1" si="852"/>
        <v>0</v>
      </c>
      <c r="BD208" s="5">
        <f t="shared" ca="1" si="853"/>
        <v>0</v>
      </c>
      <c r="BE208" s="5">
        <f t="shared" ca="1" si="854"/>
        <v>0</v>
      </c>
      <c r="BF208" s="5">
        <f t="shared" ca="1" si="855"/>
        <v>0</v>
      </c>
      <c r="BG208" s="5">
        <f t="shared" ca="1" si="856"/>
        <v>0</v>
      </c>
      <c r="BH208" s="5">
        <f t="shared" ca="1" si="788"/>
        <v>0</v>
      </c>
      <c r="BI208" s="5">
        <f t="shared" ca="1" si="789"/>
        <v>0</v>
      </c>
      <c r="BJ208" s="5">
        <f t="shared" ca="1" si="790"/>
        <v>0</v>
      </c>
      <c r="BK208" s="5">
        <f t="shared" ca="1" si="791"/>
        <v>0</v>
      </c>
      <c r="BL208" s="5">
        <f t="shared" ca="1" si="792"/>
        <v>0</v>
      </c>
      <c r="BM208" s="5">
        <f t="shared" ca="1" si="793"/>
        <v>0</v>
      </c>
      <c r="BN208" s="5">
        <f t="shared" ca="1" si="794"/>
        <v>0</v>
      </c>
      <c r="BO208" s="5">
        <f t="shared" ca="1" si="795"/>
        <v>0</v>
      </c>
      <c r="BP208" s="5">
        <f t="shared" ca="1" si="796"/>
        <v>0</v>
      </c>
      <c r="BQ208" s="5">
        <f t="shared" ca="1" si="797"/>
        <v>0</v>
      </c>
      <c r="BR208" s="5">
        <f t="shared" ca="1" si="798"/>
        <v>0</v>
      </c>
      <c r="BS208" s="5">
        <f t="shared" ca="1" si="798"/>
        <v>0</v>
      </c>
      <c r="BT208" s="37">
        <f t="shared" ca="1" si="799"/>
        <v>0</v>
      </c>
      <c r="BU208" s="37">
        <f t="shared" ca="1" si="800"/>
        <v>0</v>
      </c>
      <c r="BV208" s="37">
        <f t="shared" ca="1" si="801"/>
        <v>0</v>
      </c>
      <c r="BW208" s="37">
        <f t="shared" ca="1" si="802"/>
        <v>0</v>
      </c>
      <c r="BX208" s="37">
        <f t="shared" ca="1" si="803"/>
        <v>0</v>
      </c>
      <c r="BY208" s="37">
        <f t="shared" ca="1" si="804"/>
        <v>0</v>
      </c>
      <c r="BZ208" s="37">
        <f t="shared" ca="1" si="805"/>
        <v>0</v>
      </c>
      <c r="CA208" s="19">
        <f t="shared" ca="1" si="806"/>
        <v>0</v>
      </c>
      <c r="CB208" s="33">
        <f t="shared" ca="1" si="857"/>
        <v>38.562732761739248</v>
      </c>
      <c r="CC208" s="33">
        <f t="shared" ca="1" si="858"/>
        <v>38.562732761739248</v>
      </c>
      <c r="CD208" s="24">
        <f t="shared" ca="1" si="807"/>
        <v>0</v>
      </c>
      <c r="CE208" s="34">
        <f t="shared" ca="1" si="808"/>
        <v>110.611</v>
      </c>
      <c r="CF208" s="34">
        <f t="shared" ca="1" si="809"/>
        <v>110.611</v>
      </c>
      <c r="CG208" s="45">
        <f t="shared" ca="1" si="810"/>
        <v>0</v>
      </c>
      <c r="CH208" s="5"/>
      <c r="CJ208" s="5">
        <f t="shared" ca="1" si="874"/>
        <v>93</v>
      </c>
      <c r="CK208" s="5">
        <f t="shared" ca="1" si="875"/>
        <v>95</v>
      </c>
      <c r="CL208" s="63">
        <f t="shared" ca="1" si="811"/>
        <v>-2.1505376344086002E-2</v>
      </c>
      <c r="CO208" s="5">
        <f t="shared" ca="1" si="898"/>
        <v>377076</v>
      </c>
      <c r="CP208" s="5">
        <f t="shared" ca="1" si="898"/>
        <v>40.324199999999998</v>
      </c>
      <c r="CQ208" s="5">
        <f t="shared" ca="1" si="898"/>
        <v>44372.6</v>
      </c>
      <c r="CR208" s="5">
        <f t="shared" ca="1" si="898"/>
        <v>26121</v>
      </c>
      <c r="CS208" s="5">
        <f t="shared" ca="1" si="898"/>
        <v>0</v>
      </c>
      <c r="CT208" s="5">
        <f t="shared" ca="1" si="898"/>
        <v>4343.9399999999996</v>
      </c>
      <c r="CU208" s="5">
        <f t="shared" ca="1" si="898"/>
        <v>0</v>
      </c>
      <c r="CV208" s="5">
        <f t="shared" ca="1" si="898"/>
        <v>72497.3</v>
      </c>
      <c r="CW208" s="5">
        <f t="shared" ca="1" si="898"/>
        <v>229701</v>
      </c>
      <c r="CX208" s="5">
        <f t="shared" ca="1" si="898"/>
        <v>0</v>
      </c>
      <c r="CY208" s="5">
        <f t="shared" ca="1" si="898"/>
        <v>0</v>
      </c>
      <c r="CZ208" s="5">
        <f t="shared" ca="1" si="898"/>
        <v>0</v>
      </c>
      <c r="DA208" s="5"/>
      <c r="DB208" s="5">
        <f t="shared" ca="1" si="899"/>
        <v>6907.03</v>
      </c>
      <c r="DC208" s="5">
        <f t="shared" ca="1" si="899"/>
        <v>6197.54</v>
      </c>
      <c r="DD208" s="5">
        <f t="shared" ca="1" si="899"/>
        <v>0</v>
      </c>
      <c r="DE208" s="5">
        <f t="shared" ca="1" si="899"/>
        <v>0</v>
      </c>
      <c r="DF208" s="5">
        <f t="shared" ca="1" si="899"/>
        <v>0</v>
      </c>
      <c r="DG208" s="5">
        <f t="shared" ca="1" si="899"/>
        <v>0</v>
      </c>
      <c r="DH208" s="5">
        <f t="shared" ca="1" si="899"/>
        <v>709.48599999999999</v>
      </c>
      <c r="DI208" s="5">
        <f t="shared" ca="1" si="899"/>
        <v>0</v>
      </c>
      <c r="DJ208" s="5">
        <f t="shared" ca="1" si="899"/>
        <v>0</v>
      </c>
      <c r="DK208" s="5">
        <f t="shared" ca="1" si="899"/>
        <v>0</v>
      </c>
      <c r="DL208" s="5">
        <f t="shared" ca="1" si="899"/>
        <v>0</v>
      </c>
      <c r="DM208" s="5">
        <f t="shared" ca="1" si="899"/>
        <v>0</v>
      </c>
      <c r="DN208" s="5"/>
      <c r="DO208" s="5">
        <f t="shared" ca="1" si="908"/>
        <v>104.16200000000001</v>
      </c>
      <c r="DP208" s="5">
        <f t="shared" ca="1" si="908"/>
        <v>22.9224</v>
      </c>
      <c r="DQ208" s="5">
        <f t="shared" ca="1" si="908"/>
        <v>26.2301</v>
      </c>
      <c r="DR208" s="5">
        <f t="shared" ca="1" si="908"/>
        <v>13.535399999999999</v>
      </c>
      <c r="DS208" s="5">
        <f t="shared" ca="1" si="908"/>
        <v>0</v>
      </c>
      <c r="DT208" s="5">
        <f t="shared" ca="1" si="908"/>
        <v>2.2436699999999998</v>
      </c>
      <c r="DU208" s="5">
        <f t="shared" ca="1" si="908"/>
        <v>2.3921999999999999</v>
      </c>
      <c r="DV208" s="5">
        <f t="shared" ca="1" si="908"/>
        <v>36.838299999999997</v>
      </c>
      <c r="DW208" s="5"/>
      <c r="DX208" s="19">
        <f t="shared" ca="1" si="812"/>
        <v>36.870546843241748</v>
      </c>
      <c r="DY208" s="19">
        <f t="shared" ca="1" si="813"/>
        <v>11.559146304163139</v>
      </c>
      <c r="DZ208" s="19">
        <f t="shared" ca="1" si="814"/>
        <v>2.823149769336053</v>
      </c>
      <c r="EA208" s="19">
        <f t="shared" ca="1" si="815"/>
        <v>1.6619151261099652</v>
      </c>
      <c r="EB208" s="19">
        <f t="shared" ca="1" si="816"/>
        <v>0</v>
      </c>
      <c r="EC208" s="19">
        <f t="shared" ca="1" si="817"/>
        <v>0.27637761161188779</v>
      </c>
      <c r="ED208" s="19">
        <f t="shared" ca="1" si="818"/>
        <v>1.3229817370841244</v>
      </c>
      <c r="EE208" s="19">
        <f t="shared" ca="1" si="819"/>
        <v>4.6125477382999112</v>
      </c>
      <c r="EF208" s="19">
        <f t="shared" ca="1" si="820"/>
        <v>14.61443154483309</v>
      </c>
      <c r="EG208" s="19">
        <f t="shared" ca="1" si="821"/>
        <v>0</v>
      </c>
      <c r="EH208" s="19">
        <f t="shared" ca="1" si="822"/>
        <v>0</v>
      </c>
      <c r="EI208" s="5"/>
      <c r="EJ208" s="5"/>
      <c r="EK208" s="5"/>
      <c r="EL208" s="5">
        <f t="shared" ca="1" si="900"/>
        <v>377076</v>
      </c>
      <c r="EM208" s="5">
        <f t="shared" ca="1" si="900"/>
        <v>40.324199999999998</v>
      </c>
      <c r="EN208" s="5">
        <f t="shared" ca="1" si="900"/>
        <v>44372.6</v>
      </c>
      <c r="EO208" s="5">
        <f t="shared" ca="1" si="900"/>
        <v>26121</v>
      </c>
      <c r="EP208" s="5">
        <f t="shared" ca="1" si="900"/>
        <v>0</v>
      </c>
      <c r="EQ208" s="5">
        <f t="shared" ca="1" si="900"/>
        <v>4343.9399999999996</v>
      </c>
      <c r="ER208" s="5">
        <f t="shared" ca="1" si="900"/>
        <v>0</v>
      </c>
      <c r="ES208" s="5">
        <f t="shared" ca="1" si="900"/>
        <v>72497.3</v>
      </c>
      <c r="ET208" s="5">
        <f t="shared" ca="1" si="900"/>
        <v>229701</v>
      </c>
      <c r="EU208" s="5">
        <f t="shared" ca="1" si="900"/>
        <v>0</v>
      </c>
      <c r="EV208" s="5">
        <f t="shared" ca="1" si="900"/>
        <v>0</v>
      </c>
      <c r="EW208" s="5">
        <f t="shared" ca="1" si="900"/>
        <v>0</v>
      </c>
      <c r="EX208" s="5"/>
      <c r="EY208" s="5">
        <f t="shared" ca="1" si="901"/>
        <v>6907.03</v>
      </c>
      <c r="EZ208" s="5">
        <f t="shared" ca="1" si="901"/>
        <v>6197.54</v>
      </c>
      <c r="FA208" s="5">
        <f t="shared" ca="1" si="901"/>
        <v>0</v>
      </c>
      <c r="FB208" s="5">
        <f t="shared" ca="1" si="901"/>
        <v>0</v>
      </c>
      <c r="FC208" s="5">
        <f t="shared" ca="1" si="901"/>
        <v>0</v>
      </c>
      <c r="FD208" s="5">
        <f t="shared" ca="1" si="901"/>
        <v>0</v>
      </c>
      <c r="FE208" s="5">
        <f t="shared" ca="1" si="901"/>
        <v>709.48599999999999</v>
      </c>
      <c r="FF208" s="5">
        <f t="shared" ca="1" si="901"/>
        <v>0</v>
      </c>
      <c r="FG208" s="5">
        <f t="shared" ca="1" si="901"/>
        <v>0</v>
      </c>
      <c r="FH208" s="5">
        <f t="shared" ca="1" si="901"/>
        <v>0</v>
      </c>
      <c r="FI208" s="5">
        <f t="shared" ca="1" si="901"/>
        <v>0</v>
      </c>
      <c r="FJ208" s="5">
        <f t="shared" ca="1" si="901"/>
        <v>0</v>
      </c>
      <c r="FK208" s="5"/>
      <c r="FL208" s="5">
        <f t="shared" ca="1" si="902"/>
        <v>104.16200000000001</v>
      </c>
      <c r="FM208" s="5">
        <f t="shared" ca="1" si="902"/>
        <v>22.9224</v>
      </c>
      <c r="FN208" s="5">
        <f t="shared" ca="1" si="902"/>
        <v>26.2301</v>
      </c>
      <c r="FO208" s="5">
        <f t="shared" ca="1" si="902"/>
        <v>13.535399999999999</v>
      </c>
      <c r="FP208" s="5">
        <f t="shared" ca="1" si="902"/>
        <v>0</v>
      </c>
      <c r="FQ208" s="5">
        <f t="shared" ca="1" si="902"/>
        <v>2.2436699999999998</v>
      </c>
      <c r="FR208" s="5">
        <f t="shared" ca="1" si="902"/>
        <v>2.3921999999999999</v>
      </c>
      <c r="FS208" s="5">
        <f t="shared" ca="1" si="902"/>
        <v>36.838299999999997</v>
      </c>
      <c r="FT208" s="5"/>
      <c r="FU208" s="19">
        <f t="shared" ca="1" si="823"/>
        <v>36.870546843241748</v>
      </c>
      <c r="FV208" s="19">
        <f t="shared" ca="1" si="824"/>
        <v>11.559146304163139</v>
      </c>
      <c r="FW208" s="19">
        <f t="shared" ca="1" si="825"/>
        <v>2.823149769336053</v>
      </c>
      <c r="FX208" s="19">
        <f t="shared" ca="1" si="826"/>
        <v>1.6619151261099652</v>
      </c>
      <c r="FY208" s="19">
        <f t="shared" ca="1" si="827"/>
        <v>0</v>
      </c>
      <c r="FZ208" s="19">
        <f t="shared" ca="1" si="828"/>
        <v>0.27637761161188779</v>
      </c>
      <c r="GA208" s="19">
        <f t="shared" ca="1" si="829"/>
        <v>1.3229817370841244</v>
      </c>
      <c r="GB208" s="19">
        <f t="shared" ca="1" si="830"/>
        <v>4.6125477382999112</v>
      </c>
      <c r="GC208" s="19">
        <f t="shared" ca="1" si="831"/>
        <v>14.61443154483309</v>
      </c>
      <c r="GD208" s="19">
        <f t="shared" ca="1" si="832"/>
        <v>0</v>
      </c>
      <c r="GE208" s="19">
        <f t="shared" ca="1" si="833"/>
        <v>0</v>
      </c>
      <c r="GF208" s="5"/>
      <c r="GG208" s="5"/>
      <c r="GH208" s="5"/>
      <c r="GI208" s="5">
        <f t="shared" ca="1" si="903"/>
        <v>386210</v>
      </c>
      <c r="GJ208" s="5">
        <f t="shared" ca="1" si="903"/>
        <v>41.263199999999998</v>
      </c>
      <c r="GK208" s="5">
        <f t="shared" ca="1" si="903"/>
        <v>40493.199999999997</v>
      </c>
      <c r="GL208" s="5">
        <f t="shared" ca="1" si="903"/>
        <v>40555.599999999999</v>
      </c>
      <c r="GM208" s="5">
        <f t="shared" ca="1" si="903"/>
        <v>0</v>
      </c>
      <c r="GN208" s="5">
        <f t="shared" ca="1" si="903"/>
        <v>2921.54</v>
      </c>
      <c r="GO208" s="5">
        <f t="shared" ca="1" si="903"/>
        <v>0</v>
      </c>
      <c r="GP208" s="5">
        <f t="shared" ca="1" si="903"/>
        <v>72497.3</v>
      </c>
      <c r="GQ208" s="5">
        <f t="shared" ca="1" si="903"/>
        <v>229701</v>
      </c>
      <c r="GR208" s="5">
        <f t="shared" ca="1" si="903"/>
        <v>0</v>
      </c>
      <c r="GS208" s="5">
        <f t="shared" ca="1" si="903"/>
        <v>0</v>
      </c>
      <c r="GT208" s="5">
        <f t="shared" ca="1" si="903"/>
        <v>0</v>
      </c>
      <c r="GU208" s="5"/>
      <c r="GV208" s="5">
        <f t="shared" ca="1" si="904"/>
        <v>7502.86</v>
      </c>
      <c r="GW208" s="5">
        <f t="shared" ca="1" si="904"/>
        <v>6761.99</v>
      </c>
      <c r="GX208" s="5">
        <f t="shared" ca="1" si="904"/>
        <v>0</v>
      </c>
      <c r="GY208" s="5">
        <f t="shared" ca="1" si="904"/>
        <v>0</v>
      </c>
      <c r="GZ208" s="5">
        <f t="shared" ca="1" si="904"/>
        <v>0</v>
      </c>
      <c r="HA208" s="5">
        <f t="shared" ca="1" si="904"/>
        <v>0</v>
      </c>
      <c r="HB208" s="5">
        <f t="shared" ca="1" si="904"/>
        <v>740.86500000000001</v>
      </c>
      <c r="HC208" s="5">
        <f t="shared" ca="1" si="904"/>
        <v>0</v>
      </c>
      <c r="HD208" s="5">
        <f t="shared" ca="1" si="904"/>
        <v>0</v>
      </c>
      <c r="HE208" s="5">
        <f t="shared" ca="1" si="904"/>
        <v>0</v>
      </c>
      <c r="HF208" s="5">
        <f t="shared" ca="1" si="904"/>
        <v>0</v>
      </c>
      <c r="HG208" s="5">
        <f t="shared" ca="1" si="904"/>
        <v>0</v>
      </c>
      <c r="HH208" s="5"/>
      <c r="HI208" s="5">
        <f t="shared" ca="1" si="909"/>
        <v>110.611</v>
      </c>
      <c r="HJ208" s="5">
        <f t="shared" ca="1" si="909"/>
        <v>25.0001</v>
      </c>
      <c r="HK208" s="5">
        <f t="shared" ca="1" si="909"/>
        <v>23.9238</v>
      </c>
      <c r="HL208" s="5">
        <f t="shared" ca="1" si="909"/>
        <v>20.839500000000001</v>
      </c>
      <c r="HM208" s="5">
        <f t="shared" ca="1" si="909"/>
        <v>0</v>
      </c>
      <c r="HN208" s="5">
        <f t="shared" ca="1" si="909"/>
        <v>1.51135</v>
      </c>
      <c r="HO208" s="5">
        <f t="shared" ca="1" si="909"/>
        <v>2.4976600000000002</v>
      </c>
      <c r="HP208" s="5">
        <f t="shared" ca="1" si="909"/>
        <v>36.838299999999997</v>
      </c>
      <c r="HQ208" s="5"/>
      <c r="HR208" s="19">
        <f t="shared" ca="1" si="861"/>
        <v>38.562732761739248</v>
      </c>
      <c r="HS208" s="19">
        <f t="shared" ca="1" si="862"/>
        <v>12.611738502015745</v>
      </c>
      <c r="HT208" s="19">
        <f t="shared" ca="1" si="863"/>
        <v>2.5763279194746009</v>
      </c>
      <c r="HU208" s="19">
        <f t="shared" ca="1" si="864"/>
        <v>2.5802980394496884</v>
      </c>
      <c r="HV208" s="19">
        <f t="shared" ca="1" si="865"/>
        <v>0</v>
      </c>
      <c r="HW208" s="19">
        <f t="shared" ca="1" si="866"/>
        <v>0.1858792357695076</v>
      </c>
      <c r="HX208" s="19">
        <f t="shared" ca="1" si="867"/>
        <v>1.3814942995983426</v>
      </c>
      <c r="HY208" s="19">
        <f t="shared" ca="1" si="868"/>
        <v>4.6125477382999112</v>
      </c>
      <c r="HZ208" s="19">
        <f t="shared" ca="1" si="869"/>
        <v>14.61443154483309</v>
      </c>
      <c r="IA208" s="19">
        <f t="shared" ca="1" si="870"/>
        <v>0</v>
      </c>
      <c r="IB208" s="19">
        <f t="shared" ca="1" si="871"/>
        <v>0</v>
      </c>
      <c r="IC208" s="5"/>
      <c r="ID208" s="5"/>
      <c r="IE208" s="5"/>
      <c r="IF208" s="5">
        <f t="shared" ca="1" si="905"/>
        <v>386210</v>
      </c>
      <c r="IG208" s="5">
        <f t="shared" ca="1" si="905"/>
        <v>41.263199999999998</v>
      </c>
      <c r="IH208" s="5">
        <f t="shared" ca="1" si="905"/>
        <v>40493.199999999997</v>
      </c>
      <c r="II208" s="5">
        <f t="shared" ca="1" si="905"/>
        <v>40555.599999999999</v>
      </c>
      <c r="IJ208" s="5">
        <f t="shared" ca="1" si="905"/>
        <v>0</v>
      </c>
      <c r="IK208" s="5">
        <f t="shared" ca="1" si="905"/>
        <v>2921.54</v>
      </c>
      <c r="IL208" s="5">
        <f t="shared" ca="1" si="905"/>
        <v>0</v>
      </c>
      <c r="IM208" s="5">
        <f t="shared" ca="1" si="905"/>
        <v>72497.3</v>
      </c>
      <c r="IN208" s="5">
        <f t="shared" ca="1" si="905"/>
        <v>229701</v>
      </c>
      <c r="IO208" s="5">
        <f t="shared" ca="1" si="905"/>
        <v>0</v>
      </c>
      <c r="IP208" s="5">
        <f t="shared" ca="1" si="905"/>
        <v>0</v>
      </c>
      <c r="IQ208" s="5">
        <f t="shared" ca="1" si="905"/>
        <v>0</v>
      </c>
      <c r="IR208" s="5"/>
      <c r="IS208" s="5">
        <f t="shared" ca="1" si="906"/>
        <v>7502.86</v>
      </c>
      <c r="IT208" s="5">
        <f t="shared" ca="1" si="906"/>
        <v>6761.99</v>
      </c>
      <c r="IU208" s="5">
        <f t="shared" ca="1" si="906"/>
        <v>0</v>
      </c>
      <c r="IV208" s="5">
        <f t="shared" ca="1" si="906"/>
        <v>0</v>
      </c>
      <c r="IW208" s="5">
        <f t="shared" ca="1" si="906"/>
        <v>0</v>
      </c>
      <c r="IX208" s="5">
        <f t="shared" ca="1" si="906"/>
        <v>0</v>
      </c>
      <c r="IY208" s="5">
        <f t="shared" ca="1" si="906"/>
        <v>740.86500000000001</v>
      </c>
      <c r="IZ208" s="5">
        <f t="shared" ca="1" si="906"/>
        <v>0</v>
      </c>
      <c r="JA208" s="5">
        <f t="shared" ca="1" si="906"/>
        <v>0</v>
      </c>
      <c r="JB208" s="5">
        <f t="shared" ca="1" si="906"/>
        <v>0</v>
      </c>
      <c r="JC208" s="5">
        <f t="shared" ca="1" si="906"/>
        <v>0</v>
      </c>
      <c r="JD208" s="5">
        <f t="shared" ca="1" si="906"/>
        <v>0</v>
      </c>
      <c r="JE208" s="5"/>
      <c r="JF208" s="5">
        <f t="shared" ca="1" si="907"/>
        <v>110.611</v>
      </c>
      <c r="JG208" s="5">
        <f t="shared" ca="1" si="907"/>
        <v>25.0001</v>
      </c>
      <c r="JH208" s="5">
        <f t="shared" ca="1" si="907"/>
        <v>23.9238</v>
      </c>
      <c r="JI208" s="5">
        <f t="shared" ca="1" si="907"/>
        <v>20.839500000000001</v>
      </c>
      <c r="JJ208" s="5">
        <f t="shared" ca="1" si="907"/>
        <v>0</v>
      </c>
      <c r="JK208" s="5">
        <f t="shared" ca="1" si="907"/>
        <v>1.51135</v>
      </c>
      <c r="JL208" s="5">
        <f t="shared" ca="1" si="907"/>
        <v>2.4976600000000002</v>
      </c>
      <c r="JM208" s="5">
        <f t="shared" ca="1" si="907"/>
        <v>36.838299999999997</v>
      </c>
      <c r="JN208" s="5"/>
      <c r="JO208" s="19">
        <f t="shared" ca="1" si="834"/>
        <v>38.562732761739248</v>
      </c>
      <c r="JP208" s="19">
        <f t="shared" ca="1" si="835"/>
        <v>12.611738502015745</v>
      </c>
      <c r="JQ208" s="19">
        <f t="shared" ca="1" si="836"/>
        <v>2.5763279194746009</v>
      </c>
      <c r="JR208" s="19">
        <f t="shared" ca="1" si="837"/>
        <v>2.5802980394496884</v>
      </c>
      <c r="JS208" s="19">
        <f t="shared" ca="1" si="838"/>
        <v>0</v>
      </c>
      <c r="JT208" s="19">
        <f t="shared" ca="1" si="839"/>
        <v>0.1858792357695076</v>
      </c>
      <c r="JU208" s="19">
        <f t="shared" ca="1" si="840"/>
        <v>1.3814942995983426</v>
      </c>
      <c r="JV208" s="19">
        <f t="shared" ca="1" si="841"/>
        <v>4.6125477382999112</v>
      </c>
      <c r="JW208" s="19">
        <f t="shared" ca="1" si="842"/>
        <v>14.61443154483309</v>
      </c>
      <c r="JX208" s="19">
        <f t="shared" ca="1" si="843"/>
        <v>0</v>
      </c>
      <c r="JY208" s="19">
        <f t="shared" ca="1" si="844"/>
        <v>0</v>
      </c>
    </row>
    <row r="209" spans="1:285" ht="15" customHeight="1" x14ac:dyDescent="0.25">
      <c r="A209" s="5">
        <f>IF('Old Results'!E189='New Results'!E189,'New Results'!E189,"0")</f>
        <v>53627.8</v>
      </c>
      <c r="B209" s="5">
        <f t="shared" si="750"/>
        <v>0</v>
      </c>
      <c r="C209" s="27">
        <f t="shared" si="748"/>
        <v>188</v>
      </c>
      <c r="D209" s="41" t="str">
        <f>'Old Results'!C189</f>
        <v>0303316-OffMed-LightingHighLPD_NDL</v>
      </c>
      <c r="E209" s="41" t="str">
        <f>'New Results'!C189</f>
        <v>0303316-OffMed-LightingHighLPD_NDL</v>
      </c>
      <c r="F209" s="5">
        <f t="shared" ca="1" si="751"/>
        <v>0</v>
      </c>
      <c r="G209" s="5">
        <f t="shared" ca="1" si="752"/>
        <v>0</v>
      </c>
      <c r="H209" s="5">
        <f t="shared" ca="1" si="753"/>
        <v>0</v>
      </c>
      <c r="I209" s="5">
        <f t="shared" ca="1" si="754"/>
        <v>0</v>
      </c>
      <c r="J209" s="5">
        <f t="shared" ca="1" si="755"/>
        <v>0</v>
      </c>
      <c r="K209" s="5">
        <f t="shared" ca="1" si="756"/>
        <v>0</v>
      </c>
      <c r="L209" s="5">
        <f t="shared" ca="1" si="757"/>
        <v>0</v>
      </c>
      <c r="M209" s="5">
        <f t="shared" ca="1" si="758"/>
        <v>0</v>
      </c>
      <c r="N209" s="5">
        <f t="shared" ca="1" si="759"/>
        <v>0</v>
      </c>
      <c r="O209" s="5">
        <f t="shared" ca="1" si="760"/>
        <v>0</v>
      </c>
      <c r="P209" s="5">
        <f t="shared" ca="1" si="761"/>
        <v>0</v>
      </c>
      <c r="Q209" s="5">
        <f t="shared" ca="1" si="761"/>
        <v>0</v>
      </c>
      <c r="R209" s="5">
        <f t="shared" ca="1" si="762"/>
        <v>0</v>
      </c>
      <c r="S209" s="5">
        <f t="shared" ca="1" si="763"/>
        <v>0</v>
      </c>
      <c r="T209" s="5">
        <f t="shared" ca="1" si="764"/>
        <v>0</v>
      </c>
      <c r="U209" s="5">
        <f t="shared" ca="1" si="765"/>
        <v>0</v>
      </c>
      <c r="V209" s="5">
        <f t="shared" ca="1" si="766"/>
        <v>0</v>
      </c>
      <c r="W209" s="5">
        <f t="shared" ca="1" si="767"/>
        <v>0</v>
      </c>
      <c r="X209" s="5">
        <f t="shared" ca="1" si="768"/>
        <v>0</v>
      </c>
      <c r="Y209" s="5">
        <f t="shared" ca="1" si="769"/>
        <v>0</v>
      </c>
      <c r="Z209" s="5">
        <f t="shared" ca="1" si="770"/>
        <v>0</v>
      </c>
      <c r="AA209" s="5">
        <f t="shared" ca="1" si="771"/>
        <v>0</v>
      </c>
      <c r="AB209" s="5">
        <f t="shared" ca="1" si="772"/>
        <v>0</v>
      </c>
      <c r="AC209" s="5">
        <f t="shared" ca="1" si="772"/>
        <v>0</v>
      </c>
      <c r="AD209" s="37">
        <f t="shared" ca="1" si="773"/>
        <v>0</v>
      </c>
      <c r="AE209" s="37">
        <f t="shared" ca="1" si="774"/>
        <v>0</v>
      </c>
      <c r="AF209" s="37">
        <f t="shared" ca="1" si="775"/>
        <v>0</v>
      </c>
      <c r="AG209" s="37">
        <f t="shared" ca="1" si="776"/>
        <v>0</v>
      </c>
      <c r="AH209" s="37">
        <f t="shared" ca="1" si="777"/>
        <v>0</v>
      </c>
      <c r="AI209" s="37">
        <f t="shared" ca="1" si="778"/>
        <v>0</v>
      </c>
      <c r="AJ209" s="37">
        <f t="shared" ca="1" si="779"/>
        <v>0</v>
      </c>
      <c r="AK209" s="37">
        <f t="shared" ca="1" si="780"/>
        <v>0</v>
      </c>
      <c r="AL209" s="33">
        <f t="shared" ca="1" si="781"/>
        <v>38.461252559306921</v>
      </c>
      <c r="AM209" s="33">
        <f t="shared" ca="1" si="782"/>
        <v>38.461252559306921</v>
      </c>
      <c r="AN209" s="24">
        <f t="shared" ca="1" si="783"/>
        <v>0</v>
      </c>
      <c r="AO209" s="34">
        <f t="shared" ca="1" si="784"/>
        <v>122.663</v>
      </c>
      <c r="AP209" s="34">
        <f t="shared" ca="1" si="785"/>
        <v>122.663</v>
      </c>
      <c r="AQ209" s="45">
        <f t="shared" ca="1" si="786"/>
        <v>0</v>
      </c>
      <c r="AR209" s="34">
        <f t="shared" ca="1" si="896"/>
        <v>-12.1</v>
      </c>
      <c r="AS209" s="34">
        <f t="shared" ca="1" si="897"/>
        <v>-12.1</v>
      </c>
      <c r="AT209" s="47">
        <f t="shared" ca="1" si="787"/>
        <v>0</v>
      </c>
      <c r="AU209" s="5"/>
      <c r="AV209" s="5">
        <f t="shared" ca="1" si="845"/>
        <v>0</v>
      </c>
      <c r="AW209" s="5">
        <f t="shared" ca="1" si="846"/>
        <v>0</v>
      </c>
      <c r="AX209" s="5">
        <f t="shared" ca="1" si="847"/>
        <v>0</v>
      </c>
      <c r="AY209" s="5">
        <f t="shared" ca="1" si="848"/>
        <v>0</v>
      </c>
      <c r="AZ209" s="5">
        <f t="shared" ca="1" si="849"/>
        <v>0</v>
      </c>
      <c r="BA209" s="5">
        <f t="shared" ca="1" si="850"/>
        <v>0</v>
      </c>
      <c r="BB209" s="5">
        <f t="shared" ca="1" si="851"/>
        <v>0</v>
      </c>
      <c r="BC209" s="5">
        <f t="shared" ca="1" si="852"/>
        <v>0</v>
      </c>
      <c r="BD209" s="5">
        <f t="shared" ca="1" si="853"/>
        <v>0</v>
      </c>
      <c r="BE209" s="5">
        <f t="shared" ca="1" si="854"/>
        <v>0</v>
      </c>
      <c r="BF209" s="5">
        <f t="shared" ca="1" si="855"/>
        <v>0</v>
      </c>
      <c r="BG209" s="5">
        <f t="shared" ca="1" si="856"/>
        <v>0</v>
      </c>
      <c r="BH209" s="5">
        <f t="shared" ca="1" si="788"/>
        <v>0</v>
      </c>
      <c r="BI209" s="5">
        <f t="shared" ca="1" si="789"/>
        <v>0</v>
      </c>
      <c r="BJ209" s="5">
        <f t="shared" ca="1" si="790"/>
        <v>0</v>
      </c>
      <c r="BK209" s="5">
        <f t="shared" ca="1" si="791"/>
        <v>0</v>
      </c>
      <c r="BL209" s="5">
        <f t="shared" ca="1" si="792"/>
        <v>0</v>
      </c>
      <c r="BM209" s="5">
        <f t="shared" ca="1" si="793"/>
        <v>0</v>
      </c>
      <c r="BN209" s="5">
        <f t="shared" ca="1" si="794"/>
        <v>0</v>
      </c>
      <c r="BO209" s="5">
        <f t="shared" ca="1" si="795"/>
        <v>0</v>
      </c>
      <c r="BP209" s="5">
        <f t="shared" ca="1" si="796"/>
        <v>0</v>
      </c>
      <c r="BQ209" s="5">
        <f t="shared" ca="1" si="797"/>
        <v>0</v>
      </c>
      <c r="BR209" s="5">
        <f t="shared" ca="1" si="798"/>
        <v>0</v>
      </c>
      <c r="BS209" s="5">
        <f t="shared" ca="1" si="798"/>
        <v>0</v>
      </c>
      <c r="BT209" s="37">
        <f t="shared" ca="1" si="799"/>
        <v>0</v>
      </c>
      <c r="BU209" s="37">
        <f t="shared" ca="1" si="800"/>
        <v>0</v>
      </c>
      <c r="BV209" s="37">
        <f t="shared" ca="1" si="801"/>
        <v>0</v>
      </c>
      <c r="BW209" s="37">
        <f t="shared" ca="1" si="802"/>
        <v>0</v>
      </c>
      <c r="BX209" s="37">
        <f t="shared" ca="1" si="803"/>
        <v>0</v>
      </c>
      <c r="BY209" s="37">
        <f t="shared" ca="1" si="804"/>
        <v>0</v>
      </c>
      <c r="BZ209" s="37">
        <f t="shared" ca="1" si="805"/>
        <v>0</v>
      </c>
      <c r="CA209" s="19">
        <f t="shared" ca="1" si="806"/>
        <v>0</v>
      </c>
      <c r="CB209" s="33">
        <f t="shared" ca="1" si="857"/>
        <v>38.562732761739248</v>
      </c>
      <c r="CC209" s="33">
        <f t="shared" ca="1" si="858"/>
        <v>38.562732761739248</v>
      </c>
      <c r="CD209" s="24">
        <f t="shared" ca="1" si="807"/>
        <v>0</v>
      </c>
      <c r="CE209" s="34">
        <f t="shared" ca="1" si="808"/>
        <v>110.611</v>
      </c>
      <c r="CF209" s="34">
        <f t="shared" ca="1" si="809"/>
        <v>110.611</v>
      </c>
      <c r="CG209" s="45">
        <f t="shared" ca="1" si="810"/>
        <v>0</v>
      </c>
      <c r="CH209" s="5"/>
      <c r="CJ209" s="5">
        <f t="shared" ca="1" si="874"/>
        <v>93</v>
      </c>
      <c r="CK209" s="5">
        <f t="shared" ca="1" si="875"/>
        <v>94</v>
      </c>
      <c r="CL209" s="63">
        <f t="shared" ca="1" si="811"/>
        <v>-1.0752688172043001E-2</v>
      </c>
      <c r="CO209" s="5">
        <f t="shared" ca="1" si="898"/>
        <v>416780</v>
      </c>
      <c r="CP209" s="5">
        <f t="shared" ca="1" si="898"/>
        <v>37.060299999999998</v>
      </c>
      <c r="CQ209" s="5">
        <f t="shared" ca="1" si="898"/>
        <v>46575.7</v>
      </c>
      <c r="CR209" s="5">
        <f t="shared" ca="1" si="898"/>
        <v>27635.7</v>
      </c>
      <c r="CS209" s="5">
        <f t="shared" ca="1" si="898"/>
        <v>0</v>
      </c>
      <c r="CT209" s="5">
        <f t="shared" ca="1" si="898"/>
        <v>4084.57</v>
      </c>
      <c r="CU209" s="5">
        <f t="shared" ca="1" si="898"/>
        <v>0</v>
      </c>
      <c r="CV209" s="5">
        <f t="shared" ca="1" si="898"/>
        <v>108746</v>
      </c>
      <c r="CW209" s="5">
        <f t="shared" ca="1" si="898"/>
        <v>229701</v>
      </c>
      <c r="CX209" s="5">
        <f t="shared" ca="1" si="898"/>
        <v>0</v>
      </c>
      <c r="CY209" s="5">
        <f t="shared" ca="1" si="898"/>
        <v>0</v>
      </c>
      <c r="CZ209" s="5">
        <f t="shared" ca="1" si="898"/>
        <v>0</v>
      </c>
      <c r="DA209" s="5"/>
      <c r="DB209" s="5">
        <f t="shared" ca="1" si="899"/>
        <v>6405.39</v>
      </c>
      <c r="DC209" s="5">
        <f t="shared" ca="1" si="899"/>
        <v>5695.9</v>
      </c>
      <c r="DD209" s="5">
        <f t="shared" ca="1" si="899"/>
        <v>0</v>
      </c>
      <c r="DE209" s="5">
        <f t="shared" ca="1" si="899"/>
        <v>0</v>
      </c>
      <c r="DF209" s="5">
        <f t="shared" ca="1" si="899"/>
        <v>0</v>
      </c>
      <c r="DG209" s="5">
        <f t="shared" ca="1" si="899"/>
        <v>0</v>
      </c>
      <c r="DH209" s="5">
        <f t="shared" ca="1" si="899"/>
        <v>709.48599999999999</v>
      </c>
      <c r="DI209" s="5">
        <f t="shared" ca="1" si="899"/>
        <v>0</v>
      </c>
      <c r="DJ209" s="5">
        <f t="shared" ca="1" si="899"/>
        <v>0</v>
      </c>
      <c r="DK209" s="5">
        <f t="shared" ca="1" si="899"/>
        <v>0</v>
      </c>
      <c r="DL209" s="5">
        <f t="shared" ca="1" si="899"/>
        <v>0</v>
      </c>
      <c r="DM209" s="5">
        <f t="shared" ca="1" si="899"/>
        <v>0</v>
      </c>
      <c r="DN209" s="5"/>
      <c r="DO209" s="5">
        <f t="shared" ca="1" si="908"/>
        <v>122.663</v>
      </c>
      <c r="DP209" s="5">
        <f t="shared" ca="1" si="908"/>
        <v>21.101600000000001</v>
      </c>
      <c r="DQ209" s="5">
        <f t="shared" ca="1" si="908"/>
        <v>27.512899999999998</v>
      </c>
      <c r="DR209" s="5">
        <f t="shared" ca="1" si="908"/>
        <v>14.2601</v>
      </c>
      <c r="DS209" s="5">
        <f t="shared" ca="1" si="908"/>
        <v>0</v>
      </c>
      <c r="DT209" s="5">
        <f t="shared" ca="1" si="908"/>
        <v>2.1386599999999998</v>
      </c>
      <c r="DU209" s="5">
        <f t="shared" ca="1" si="908"/>
        <v>2.3921999999999999</v>
      </c>
      <c r="DV209" s="5">
        <f t="shared" ca="1" si="908"/>
        <v>55.257399999999997</v>
      </c>
      <c r="DW209" s="5"/>
      <c r="DX209" s="19">
        <f t="shared" ca="1" si="812"/>
        <v>38.461252559306921</v>
      </c>
      <c r="DY209" s="19">
        <f t="shared" ca="1" si="813"/>
        <v>10.623528277192053</v>
      </c>
      <c r="DZ209" s="19">
        <f t="shared" ca="1" si="814"/>
        <v>2.9633191814693123</v>
      </c>
      <c r="EA209" s="19">
        <f t="shared" ca="1" si="815"/>
        <v>1.7582859710821626</v>
      </c>
      <c r="EB209" s="19">
        <f t="shared" ca="1" si="816"/>
        <v>0</v>
      </c>
      <c r="EC209" s="19">
        <f t="shared" ca="1" si="817"/>
        <v>0.25987552799107927</v>
      </c>
      <c r="ED209" s="19">
        <f t="shared" ca="1" si="818"/>
        <v>1.3229817370841244</v>
      </c>
      <c r="EE209" s="19">
        <f t="shared" ca="1" si="819"/>
        <v>6.918824788635745</v>
      </c>
      <c r="EF209" s="19">
        <f t="shared" ca="1" si="820"/>
        <v>14.61443154483309</v>
      </c>
      <c r="EG209" s="19">
        <f t="shared" ca="1" si="821"/>
        <v>0</v>
      </c>
      <c r="EH209" s="19">
        <f t="shared" ca="1" si="822"/>
        <v>0</v>
      </c>
      <c r="EI209" s="5"/>
      <c r="EJ209" s="5"/>
      <c r="EK209" s="5"/>
      <c r="EL209" s="5">
        <f t="shared" ca="1" si="900"/>
        <v>416780</v>
      </c>
      <c r="EM209" s="5">
        <f t="shared" ca="1" si="900"/>
        <v>37.060299999999998</v>
      </c>
      <c r="EN209" s="5">
        <f t="shared" ca="1" si="900"/>
        <v>46575.7</v>
      </c>
      <c r="EO209" s="5">
        <f t="shared" ca="1" si="900"/>
        <v>27635.7</v>
      </c>
      <c r="EP209" s="5">
        <f t="shared" ca="1" si="900"/>
        <v>0</v>
      </c>
      <c r="EQ209" s="5">
        <f t="shared" ca="1" si="900"/>
        <v>4084.57</v>
      </c>
      <c r="ER209" s="5">
        <f t="shared" ca="1" si="900"/>
        <v>0</v>
      </c>
      <c r="ES209" s="5">
        <f t="shared" ca="1" si="900"/>
        <v>108746</v>
      </c>
      <c r="ET209" s="5">
        <f t="shared" ca="1" si="900"/>
        <v>229701</v>
      </c>
      <c r="EU209" s="5">
        <f t="shared" ca="1" si="900"/>
        <v>0</v>
      </c>
      <c r="EV209" s="5">
        <f t="shared" ca="1" si="900"/>
        <v>0</v>
      </c>
      <c r="EW209" s="5">
        <f t="shared" ca="1" si="900"/>
        <v>0</v>
      </c>
      <c r="EX209" s="5"/>
      <c r="EY209" s="5">
        <f t="shared" ca="1" si="901"/>
        <v>6405.39</v>
      </c>
      <c r="EZ209" s="5">
        <f t="shared" ca="1" si="901"/>
        <v>5695.9</v>
      </c>
      <c r="FA209" s="5">
        <f t="shared" ca="1" si="901"/>
        <v>0</v>
      </c>
      <c r="FB209" s="5">
        <f t="shared" ca="1" si="901"/>
        <v>0</v>
      </c>
      <c r="FC209" s="5">
        <f t="shared" ca="1" si="901"/>
        <v>0</v>
      </c>
      <c r="FD209" s="5">
        <f t="shared" ca="1" si="901"/>
        <v>0</v>
      </c>
      <c r="FE209" s="5">
        <f t="shared" ca="1" si="901"/>
        <v>709.48599999999999</v>
      </c>
      <c r="FF209" s="5">
        <f t="shared" ca="1" si="901"/>
        <v>0</v>
      </c>
      <c r="FG209" s="5">
        <f t="shared" ca="1" si="901"/>
        <v>0</v>
      </c>
      <c r="FH209" s="5">
        <f t="shared" ca="1" si="901"/>
        <v>0</v>
      </c>
      <c r="FI209" s="5">
        <f t="shared" ca="1" si="901"/>
        <v>0</v>
      </c>
      <c r="FJ209" s="5">
        <f t="shared" ca="1" si="901"/>
        <v>0</v>
      </c>
      <c r="FK209" s="5"/>
      <c r="FL209" s="5">
        <f t="shared" ca="1" si="902"/>
        <v>122.663</v>
      </c>
      <c r="FM209" s="5">
        <f t="shared" ca="1" si="902"/>
        <v>21.101600000000001</v>
      </c>
      <c r="FN209" s="5">
        <f t="shared" ca="1" si="902"/>
        <v>27.512899999999998</v>
      </c>
      <c r="FO209" s="5">
        <f t="shared" ca="1" si="902"/>
        <v>14.2601</v>
      </c>
      <c r="FP209" s="5">
        <f t="shared" ca="1" si="902"/>
        <v>0</v>
      </c>
      <c r="FQ209" s="5">
        <f t="shared" ca="1" si="902"/>
        <v>2.1386599999999998</v>
      </c>
      <c r="FR209" s="5">
        <f t="shared" ca="1" si="902"/>
        <v>2.3921999999999999</v>
      </c>
      <c r="FS209" s="5">
        <f t="shared" ca="1" si="902"/>
        <v>55.257399999999997</v>
      </c>
      <c r="FT209" s="5"/>
      <c r="FU209" s="19">
        <f t="shared" ca="1" si="823"/>
        <v>38.461252559306921</v>
      </c>
      <c r="FV209" s="19">
        <f t="shared" ca="1" si="824"/>
        <v>10.623528277192053</v>
      </c>
      <c r="FW209" s="19">
        <f t="shared" ca="1" si="825"/>
        <v>2.9633191814693123</v>
      </c>
      <c r="FX209" s="19">
        <f t="shared" ca="1" si="826"/>
        <v>1.7582859710821626</v>
      </c>
      <c r="FY209" s="19">
        <f t="shared" ca="1" si="827"/>
        <v>0</v>
      </c>
      <c r="FZ209" s="19">
        <f t="shared" ca="1" si="828"/>
        <v>0.25987552799107927</v>
      </c>
      <c r="GA209" s="19">
        <f t="shared" ca="1" si="829"/>
        <v>1.3229817370841244</v>
      </c>
      <c r="GB209" s="19">
        <f t="shared" ca="1" si="830"/>
        <v>6.918824788635745</v>
      </c>
      <c r="GC209" s="19">
        <f t="shared" ca="1" si="831"/>
        <v>14.61443154483309</v>
      </c>
      <c r="GD209" s="19">
        <f t="shared" ca="1" si="832"/>
        <v>0</v>
      </c>
      <c r="GE209" s="19">
        <f t="shared" ca="1" si="833"/>
        <v>0</v>
      </c>
      <c r="GF209" s="5"/>
      <c r="GG209" s="5"/>
      <c r="GH209" s="5"/>
      <c r="GI209" s="5">
        <f t="shared" ca="1" si="903"/>
        <v>386210</v>
      </c>
      <c r="GJ209" s="5">
        <f t="shared" ca="1" si="903"/>
        <v>41.263199999999998</v>
      </c>
      <c r="GK209" s="5">
        <f t="shared" ca="1" si="903"/>
        <v>40493.199999999997</v>
      </c>
      <c r="GL209" s="5">
        <f t="shared" ca="1" si="903"/>
        <v>40555.599999999999</v>
      </c>
      <c r="GM209" s="5">
        <f t="shared" ca="1" si="903"/>
        <v>0</v>
      </c>
      <c r="GN209" s="5">
        <f t="shared" ca="1" si="903"/>
        <v>2921.54</v>
      </c>
      <c r="GO209" s="5">
        <f t="shared" ca="1" si="903"/>
        <v>0</v>
      </c>
      <c r="GP209" s="5">
        <f t="shared" ca="1" si="903"/>
        <v>72497.3</v>
      </c>
      <c r="GQ209" s="5">
        <f t="shared" ca="1" si="903"/>
        <v>229701</v>
      </c>
      <c r="GR209" s="5">
        <f t="shared" ca="1" si="903"/>
        <v>0</v>
      </c>
      <c r="GS209" s="5">
        <f t="shared" ca="1" si="903"/>
        <v>0</v>
      </c>
      <c r="GT209" s="5">
        <f t="shared" ca="1" si="903"/>
        <v>0</v>
      </c>
      <c r="GU209" s="5"/>
      <c r="GV209" s="5">
        <f t="shared" ca="1" si="904"/>
        <v>7502.86</v>
      </c>
      <c r="GW209" s="5">
        <f t="shared" ca="1" si="904"/>
        <v>6761.99</v>
      </c>
      <c r="GX209" s="5">
        <f t="shared" ca="1" si="904"/>
        <v>0</v>
      </c>
      <c r="GY209" s="5">
        <f t="shared" ca="1" si="904"/>
        <v>0</v>
      </c>
      <c r="GZ209" s="5">
        <f t="shared" ca="1" si="904"/>
        <v>0</v>
      </c>
      <c r="HA209" s="5">
        <f t="shared" ca="1" si="904"/>
        <v>0</v>
      </c>
      <c r="HB209" s="5">
        <f t="shared" ca="1" si="904"/>
        <v>740.86500000000001</v>
      </c>
      <c r="HC209" s="5">
        <f t="shared" ca="1" si="904"/>
        <v>0</v>
      </c>
      <c r="HD209" s="5">
        <f t="shared" ca="1" si="904"/>
        <v>0</v>
      </c>
      <c r="HE209" s="5">
        <f t="shared" ca="1" si="904"/>
        <v>0</v>
      </c>
      <c r="HF209" s="5">
        <f t="shared" ca="1" si="904"/>
        <v>0</v>
      </c>
      <c r="HG209" s="5">
        <f t="shared" ca="1" si="904"/>
        <v>0</v>
      </c>
      <c r="HH209" s="5"/>
      <c r="HI209" s="5">
        <f t="shared" ca="1" si="909"/>
        <v>110.611</v>
      </c>
      <c r="HJ209" s="5">
        <f t="shared" ca="1" si="909"/>
        <v>25.0001</v>
      </c>
      <c r="HK209" s="5">
        <f t="shared" ca="1" si="909"/>
        <v>23.9238</v>
      </c>
      <c r="HL209" s="5">
        <f t="shared" ca="1" si="909"/>
        <v>20.839500000000001</v>
      </c>
      <c r="HM209" s="5">
        <f t="shared" ca="1" si="909"/>
        <v>0</v>
      </c>
      <c r="HN209" s="5">
        <f t="shared" ca="1" si="909"/>
        <v>1.51135</v>
      </c>
      <c r="HO209" s="5">
        <f t="shared" ca="1" si="909"/>
        <v>2.4976600000000002</v>
      </c>
      <c r="HP209" s="5">
        <f t="shared" ca="1" si="909"/>
        <v>36.838299999999997</v>
      </c>
      <c r="HQ209" s="5"/>
      <c r="HR209" s="19">
        <f t="shared" ca="1" si="861"/>
        <v>38.562732761739248</v>
      </c>
      <c r="HS209" s="19">
        <f t="shared" ca="1" si="862"/>
        <v>12.611738502015745</v>
      </c>
      <c r="HT209" s="19">
        <f t="shared" ca="1" si="863"/>
        <v>2.5763279194746009</v>
      </c>
      <c r="HU209" s="19">
        <f t="shared" ca="1" si="864"/>
        <v>2.5802980394496884</v>
      </c>
      <c r="HV209" s="19">
        <f t="shared" ca="1" si="865"/>
        <v>0</v>
      </c>
      <c r="HW209" s="19">
        <f t="shared" ca="1" si="866"/>
        <v>0.1858792357695076</v>
      </c>
      <c r="HX209" s="19">
        <f t="shared" ca="1" si="867"/>
        <v>1.3814942995983426</v>
      </c>
      <c r="HY209" s="19">
        <f t="shared" ca="1" si="868"/>
        <v>4.6125477382999112</v>
      </c>
      <c r="HZ209" s="19">
        <f t="shared" ca="1" si="869"/>
        <v>14.61443154483309</v>
      </c>
      <c r="IA209" s="19">
        <f t="shared" ca="1" si="870"/>
        <v>0</v>
      </c>
      <c r="IB209" s="19">
        <f t="shared" ca="1" si="871"/>
        <v>0</v>
      </c>
      <c r="IC209" s="5"/>
      <c r="ID209" s="5"/>
      <c r="IE209" s="5"/>
      <c r="IF209" s="5">
        <f t="shared" ca="1" si="905"/>
        <v>386210</v>
      </c>
      <c r="IG209" s="5">
        <f t="shared" ca="1" si="905"/>
        <v>41.263199999999998</v>
      </c>
      <c r="IH209" s="5">
        <f t="shared" ca="1" si="905"/>
        <v>40493.199999999997</v>
      </c>
      <c r="II209" s="5">
        <f t="shared" ca="1" si="905"/>
        <v>40555.599999999999</v>
      </c>
      <c r="IJ209" s="5">
        <f t="shared" ca="1" si="905"/>
        <v>0</v>
      </c>
      <c r="IK209" s="5">
        <f t="shared" ca="1" si="905"/>
        <v>2921.54</v>
      </c>
      <c r="IL209" s="5">
        <f t="shared" ca="1" si="905"/>
        <v>0</v>
      </c>
      <c r="IM209" s="5">
        <f t="shared" ca="1" si="905"/>
        <v>72497.3</v>
      </c>
      <c r="IN209" s="5">
        <f t="shared" ca="1" si="905"/>
        <v>229701</v>
      </c>
      <c r="IO209" s="5">
        <f t="shared" ca="1" si="905"/>
        <v>0</v>
      </c>
      <c r="IP209" s="5">
        <f t="shared" ca="1" si="905"/>
        <v>0</v>
      </c>
      <c r="IQ209" s="5">
        <f t="shared" ca="1" si="905"/>
        <v>0</v>
      </c>
      <c r="IR209" s="5"/>
      <c r="IS209" s="5">
        <f t="shared" ca="1" si="906"/>
        <v>7502.86</v>
      </c>
      <c r="IT209" s="5">
        <f t="shared" ca="1" si="906"/>
        <v>6761.99</v>
      </c>
      <c r="IU209" s="5">
        <f t="shared" ca="1" si="906"/>
        <v>0</v>
      </c>
      <c r="IV209" s="5">
        <f t="shared" ca="1" si="906"/>
        <v>0</v>
      </c>
      <c r="IW209" s="5">
        <f t="shared" ca="1" si="906"/>
        <v>0</v>
      </c>
      <c r="IX209" s="5">
        <f t="shared" ca="1" si="906"/>
        <v>0</v>
      </c>
      <c r="IY209" s="5">
        <f t="shared" ca="1" si="906"/>
        <v>740.86500000000001</v>
      </c>
      <c r="IZ209" s="5">
        <f t="shared" ca="1" si="906"/>
        <v>0</v>
      </c>
      <c r="JA209" s="5">
        <f t="shared" ca="1" si="906"/>
        <v>0</v>
      </c>
      <c r="JB209" s="5">
        <f t="shared" ca="1" si="906"/>
        <v>0</v>
      </c>
      <c r="JC209" s="5">
        <f t="shared" ca="1" si="906"/>
        <v>0</v>
      </c>
      <c r="JD209" s="5">
        <f t="shared" ca="1" si="906"/>
        <v>0</v>
      </c>
      <c r="JE209" s="5"/>
      <c r="JF209" s="5">
        <f t="shared" ca="1" si="907"/>
        <v>110.611</v>
      </c>
      <c r="JG209" s="5">
        <f t="shared" ca="1" si="907"/>
        <v>25.0001</v>
      </c>
      <c r="JH209" s="5">
        <f t="shared" ca="1" si="907"/>
        <v>23.9238</v>
      </c>
      <c r="JI209" s="5">
        <f t="shared" ca="1" si="907"/>
        <v>20.839500000000001</v>
      </c>
      <c r="JJ209" s="5">
        <f t="shared" ca="1" si="907"/>
        <v>0</v>
      </c>
      <c r="JK209" s="5">
        <f t="shared" ca="1" si="907"/>
        <v>1.51135</v>
      </c>
      <c r="JL209" s="5">
        <f t="shared" ca="1" si="907"/>
        <v>2.4976600000000002</v>
      </c>
      <c r="JM209" s="5">
        <f t="shared" ca="1" si="907"/>
        <v>36.838299999999997</v>
      </c>
      <c r="JN209" s="5"/>
      <c r="JO209" s="19">
        <f t="shared" ca="1" si="834"/>
        <v>38.562732761739248</v>
      </c>
      <c r="JP209" s="19">
        <f t="shared" ca="1" si="835"/>
        <v>12.611738502015745</v>
      </c>
      <c r="JQ209" s="19">
        <f t="shared" ca="1" si="836"/>
        <v>2.5763279194746009</v>
      </c>
      <c r="JR209" s="19">
        <f t="shared" ca="1" si="837"/>
        <v>2.5802980394496884</v>
      </c>
      <c r="JS209" s="19">
        <f t="shared" ca="1" si="838"/>
        <v>0</v>
      </c>
      <c r="JT209" s="19">
        <f t="shared" ca="1" si="839"/>
        <v>0.1858792357695076</v>
      </c>
      <c r="JU209" s="19">
        <f t="shared" ca="1" si="840"/>
        <v>1.3814942995983426</v>
      </c>
      <c r="JV209" s="19">
        <f t="shared" ca="1" si="841"/>
        <v>4.6125477382999112</v>
      </c>
      <c r="JW209" s="19">
        <f t="shared" ca="1" si="842"/>
        <v>14.61443154483309</v>
      </c>
      <c r="JX209" s="19">
        <f t="shared" ca="1" si="843"/>
        <v>0</v>
      </c>
      <c r="JY209" s="19">
        <f t="shared" ca="1" si="844"/>
        <v>0</v>
      </c>
    </row>
    <row r="210" spans="1:285" ht="15" customHeight="1" x14ac:dyDescent="0.25">
      <c r="A210" s="5">
        <f>IF('Old Results'!E190='New Results'!E190,'New Results'!E190,"0")</f>
        <v>53627.8</v>
      </c>
      <c r="B210" s="5">
        <f t="shared" si="750"/>
        <v>0</v>
      </c>
      <c r="C210" s="27">
        <f t="shared" si="748"/>
        <v>189</v>
      </c>
      <c r="D210" s="41" t="str">
        <f>'Old Results'!C190</f>
        <v>0303406-OffMed-LightingLowLPD_NDL</v>
      </c>
      <c r="E210" s="41" t="str">
        <f>'New Results'!C190</f>
        <v>0303406-OffMed-LightingLowLPD_NDL</v>
      </c>
      <c r="F210" s="5">
        <f t="shared" ca="1" si="751"/>
        <v>0</v>
      </c>
      <c r="G210" s="5">
        <f t="shared" ca="1" si="752"/>
        <v>0</v>
      </c>
      <c r="H210" s="5">
        <f t="shared" ca="1" si="753"/>
        <v>0</v>
      </c>
      <c r="I210" s="5">
        <f t="shared" ca="1" si="754"/>
        <v>0</v>
      </c>
      <c r="J210" s="5">
        <f t="shared" ca="1" si="755"/>
        <v>0</v>
      </c>
      <c r="K210" s="5">
        <f t="shared" ca="1" si="756"/>
        <v>0</v>
      </c>
      <c r="L210" s="5">
        <f t="shared" ca="1" si="757"/>
        <v>0</v>
      </c>
      <c r="M210" s="5">
        <f t="shared" ca="1" si="758"/>
        <v>0</v>
      </c>
      <c r="N210" s="5">
        <f t="shared" ca="1" si="759"/>
        <v>0</v>
      </c>
      <c r="O210" s="5">
        <f t="shared" ca="1" si="760"/>
        <v>0</v>
      </c>
      <c r="P210" s="5">
        <f t="shared" ca="1" si="761"/>
        <v>0</v>
      </c>
      <c r="Q210" s="5">
        <f t="shared" ca="1" si="761"/>
        <v>0</v>
      </c>
      <c r="R210" s="5">
        <f t="shared" ca="1" si="762"/>
        <v>0</v>
      </c>
      <c r="S210" s="5">
        <f t="shared" ca="1" si="763"/>
        <v>0</v>
      </c>
      <c r="T210" s="5">
        <f t="shared" ca="1" si="764"/>
        <v>0</v>
      </c>
      <c r="U210" s="5">
        <f t="shared" ca="1" si="765"/>
        <v>0</v>
      </c>
      <c r="V210" s="5">
        <f t="shared" ca="1" si="766"/>
        <v>0</v>
      </c>
      <c r="W210" s="5">
        <f t="shared" ca="1" si="767"/>
        <v>0</v>
      </c>
      <c r="X210" s="5">
        <f t="shared" ca="1" si="768"/>
        <v>0</v>
      </c>
      <c r="Y210" s="5">
        <f t="shared" ca="1" si="769"/>
        <v>0</v>
      </c>
      <c r="Z210" s="5">
        <f t="shared" ca="1" si="770"/>
        <v>0</v>
      </c>
      <c r="AA210" s="5">
        <f t="shared" ca="1" si="771"/>
        <v>0</v>
      </c>
      <c r="AB210" s="5">
        <f t="shared" ca="1" si="772"/>
        <v>0</v>
      </c>
      <c r="AC210" s="5">
        <f t="shared" ca="1" si="772"/>
        <v>0</v>
      </c>
      <c r="AD210" s="37">
        <f t="shared" ca="1" si="773"/>
        <v>0</v>
      </c>
      <c r="AE210" s="37">
        <f t="shared" ca="1" si="774"/>
        <v>0</v>
      </c>
      <c r="AF210" s="37">
        <f t="shared" ca="1" si="775"/>
        <v>0</v>
      </c>
      <c r="AG210" s="37">
        <f t="shared" ca="1" si="776"/>
        <v>0</v>
      </c>
      <c r="AH210" s="37">
        <f t="shared" ca="1" si="777"/>
        <v>0</v>
      </c>
      <c r="AI210" s="37">
        <f t="shared" ca="1" si="778"/>
        <v>0</v>
      </c>
      <c r="AJ210" s="37">
        <f t="shared" ca="1" si="779"/>
        <v>0</v>
      </c>
      <c r="AK210" s="37">
        <f t="shared" ca="1" si="780"/>
        <v>0</v>
      </c>
      <c r="AL210" s="33">
        <f t="shared" ca="1" si="781"/>
        <v>29.518410152943062</v>
      </c>
      <c r="AM210" s="33">
        <f t="shared" ca="1" si="782"/>
        <v>29.518410152943062</v>
      </c>
      <c r="AN210" s="24">
        <f t="shared" ca="1" si="783"/>
        <v>0</v>
      </c>
      <c r="AO210" s="34">
        <f t="shared" ca="1" si="784"/>
        <v>113.94199999999999</v>
      </c>
      <c r="AP210" s="34">
        <f t="shared" ca="1" si="785"/>
        <v>113.94199999999999</v>
      </c>
      <c r="AQ210" s="45">
        <f t="shared" ca="1" si="786"/>
        <v>0</v>
      </c>
      <c r="AR210" s="34">
        <f t="shared" ca="1" si="896"/>
        <v>6.4</v>
      </c>
      <c r="AS210" s="34">
        <f t="shared" ca="1" si="897"/>
        <v>6.4</v>
      </c>
      <c r="AT210" s="47">
        <f t="shared" ca="1" si="787"/>
        <v>0</v>
      </c>
      <c r="AU210" s="5"/>
      <c r="AV210" s="5">
        <f t="shared" ca="1" si="845"/>
        <v>0</v>
      </c>
      <c r="AW210" s="5">
        <f t="shared" ca="1" si="846"/>
        <v>0</v>
      </c>
      <c r="AX210" s="5">
        <f t="shared" ca="1" si="847"/>
        <v>0</v>
      </c>
      <c r="AY210" s="5">
        <f t="shared" ca="1" si="848"/>
        <v>0</v>
      </c>
      <c r="AZ210" s="5">
        <f t="shared" ca="1" si="849"/>
        <v>0</v>
      </c>
      <c r="BA210" s="5">
        <f t="shared" ca="1" si="850"/>
        <v>0</v>
      </c>
      <c r="BB210" s="5">
        <f t="shared" ca="1" si="851"/>
        <v>0</v>
      </c>
      <c r="BC210" s="5">
        <f t="shared" ca="1" si="852"/>
        <v>0</v>
      </c>
      <c r="BD210" s="5">
        <f t="shared" ca="1" si="853"/>
        <v>0</v>
      </c>
      <c r="BE210" s="5">
        <f t="shared" ca="1" si="854"/>
        <v>0</v>
      </c>
      <c r="BF210" s="5">
        <f t="shared" ca="1" si="855"/>
        <v>0</v>
      </c>
      <c r="BG210" s="5">
        <f t="shared" ca="1" si="856"/>
        <v>0</v>
      </c>
      <c r="BH210" s="5">
        <f t="shared" ca="1" si="788"/>
        <v>0</v>
      </c>
      <c r="BI210" s="5">
        <f t="shared" ca="1" si="789"/>
        <v>0</v>
      </c>
      <c r="BJ210" s="5">
        <f t="shared" ca="1" si="790"/>
        <v>0</v>
      </c>
      <c r="BK210" s="5">
        <f t="shared" ca="1" si="791"/>
        <v>0</v>
      </c>
      <c r="BL210" s="5">
        <f t="shared" ca="1" si="792"/>
        <v>0</v>
      </c>
      <c r="BM210" s="5">
        <f t="shared" ca="1" si="793"/>
        <v>0</v>
      </c>
      <c r="BN210" s="5">
        <f t="shared" ca="1" si="794"/>
        <v>0</v>
      </c>
      <c r="BO210" s="5">
        <f t="shared" ca="1" si="795"/>
        <v>0</v>
      </c>
      <c r="BP210" s="5">
        <f t="shared" ca="1" si="796"/>
        <v>0</v>
      </c>
      <c r="BQ210" s="5">
        <f t="shared" ca="1" si="797"/>
        <v>0</v>
      </c>
      <c r="BR210" s="5">
        <f t="shared" ca="1" si="798"/>
        <v>0</v>
      </c>
      <c r="BS210" s="5">
        <f t="shared" ca="1" si="798"/>
        <v>0</v>
      </c>
      <c r="BT210" s="37">
        <f t="shared" ca="1" si="799"/>
        <v>0</v>
      </c>
      <c r="BU210" s="37">
        <f t="shared" ca="1" si="800"/>
        <v>0</v>
      </c>
      <c r="BV210" s="37">
        <f t="shared" ca="1" si="801"/>
        <v>0</v>
      </c>
      <c r="BW210" s="37">
        <f t="shared" ca="1" si="802"/>
        <v>0</v>
      </c>
      <c r="BX210" s="37">
        <f t="shared" ca="1" si="803"/>
        <v>0</v>
      </c>
      <c r="BY210" s="37">
        <f t="shared" ca="1" si="804"/>
        <v>0</v>
      </c>
      <c r="BZ210" s="37">
        <f t="shared" ca="1" si="805"/>
        <v>0</v>
      </c>
      <c r="CA210" s="19">
        <f t="shared" ca="1" si="806"/>
        <v>0</v>
      </c>
      <c r="CB210" s="33">
        <f t="shared" ca="1" si="857"/>
        <v>30.904047080059218</v>
      </c>
      <c r="CC210" s="33">
        <f t="shared" ca="1" si="858"/>
        <v>30.904047080059218</v>
      </c>
      <c r="CD210" s="24">
        <f t="shared" ca="1" si="807"/>
        <v>0</v>
      </c>
      <c r="CE210" s="34">
        <f t="shared" ca="1" si="808"/>
        <v>120.32599999999999</v>
      </c>
      <c r="CF210" s="34">
        <f t="shared" ca="1" si="809"/>
        <v>120.32599999999999</v>
      </c>
      <c r="CG210" s="45">
        <f t="shared" ca="1" si="810"/>
        <v>0</v>
      </c>
      <c r="CH210" s="5"/>
      <c r="CJ210" s="5">
        <f t="shared" ca="1" si="874"/>
        <v>77</v>
      </c>
      <c r="CK210" s="5">
        <f t="shared" ca="1" si="875"/>
        <v>76</v>
      </c>
      <c r="CL210" s="63">
        <f t="shared" ca="1" si="811"/>
        <v>1.2987012987012991E-2</v>
      </c>
      <c r="CO210" s="5">
        <f t="shared" ca="1" si="898"/>
        <v>406183</v>
      </c>
      <c r="CP210" s="5">
        <f t="shared" ca="1" si="898"/>
        <v>8.8622300000000003</v>
      </c>
      <c r="CQ210" s="5">
        <f t="shared" ca="1" si="898"/>
        <v>79823.199999999997</v>
      </c>
      <c r="CR210" s="5">
        <f t="shared" ca="1" si="898"/>
        <v>22376.2</v>
      </c>
      <c r="CS210" s="5">
        <f t="shared" ca="1" si="898"/>
        <v>0</v>
      </c>
      <c r="CT210" s="5">
        <f t="shared" ca="1" si="898"/>
        <v>1775.58</v>
      </c>
      <c r="CU210" s="5">
        <f t="shared" ca="1" si="898"/>
        <v>0</v>
      </c>
      <c r="CV210" s="5">
        <f t="shared" ca="1" si="898"/>
        <v>72497.3</v>
      </c>
      <c r="CW210" s="5">
        <f t="shared" ca="1" si="898"/>
        <v>229701</v>
      </c>
      <c r="CX210" s="5">
        <f t="shared" ca="1" si="898"/>
        <v>0</v>
      </c>
      <c r="CY210" s="5">
        <f t="shared" ca="1" si="898"/>
        <v>0</v>
      </c>
      <c r="CZ210" s="5">
        <f t="shared" ca="1" si="898"/>
        <v>0</v>
      </c>
      <c r="DA210" s="5"/>
      <c r="DB210" s="5">
        <f t="shared" ca="1" si="899"/>
        <v>1971.11</v>
      </c>
      <c r="DC210" s="5">
        <f t="shared" ca="1" si="899"/>
        <v>1362.07</v>
      </c>
      <c r="DD210" s="5">
        <f t="shared" ca="1" si="899"/>
        <v>0</v>
      </c>
      <c r="DE210" s="5">
        <f t="shared" ca="1" si="899"/>
        <v>0</v>
      </c>
      <c r="DF210" s="5">
        <f t="shared" ca="1" si="899"/>
        <v>0</v>
      </c>
      <c r="DG210" s="5">
        <f t="shared" ca="1" si="899"/>
        <v>0</v>
      </c>
      <c r="DH210" s="5">
        <f t="shared" ca="1" si="899"/>
        <v>609.04499999999996</v>
      </c>
      <c r="DI210" s="5">
        <f t="shared" ca="1" si="899"/>
        <v>0</v>
      </c>
      <c r="DJ210" s="5">
        <f t="shared" ca="1" si="899"/>
        <v>0</v>
      </c>
      <c r="DK210" s="5">
        <f t="shared" ca="1" si="899"/>
        <v>0</v>
      </c>
      <c r="DL210" s="5">
        <f t="shared" ca="1" si="899"/>
        <v>0</v>
      </c>
      <c r="DM210" s="5">
        <f t="shared" ca="1" si="899"/>
        <v>0</v>
      </c>
      <c r="DN210" s="5"/>
      <c r="DO210" s="5">
        <f t="shared" ca="1" si="908"/>
        <v>113.94199999999999</v>
      </c>
      <c r="DP210" s="5">
        <f t="shared" ca="1" si="908"/>
        <v>5.1101700000000001</v>
      </c>
      <c r="DQ210" s="5">
        <f t="shared" ca="1" si="908"/>
        <v>54.478099999999998</v>
      </c>
      <c r="DR210" s="5">
        <f t="shared" ca="1" si="908"/>
        <v>12.2295</v>
      </c>
      <c r="DS210" s="5">
        <f t="shared" ca="1" si="908"/>
        <v>0</v>
      </c>
      <c r="DT210" s="5">
        <f t="shared" ca="1" si="908"/>
        <v>0.81316100000000002</v>
      </c>
      <c r="DU210" s="5">
        <f t="shared" ca="1" si="908"/>
        <v>2.0487299999999999</v>
      </c>
      <c r="DV210" s="5">
        <f t="shared" ca="1" si="908"/>
        <v>39.261899999999997</v>
      </c>
      <c r="DW210" s="5"/>
      <c r="DX210" s="19">
        <f t="shared" ca="1" si="812"/>
        <v>29.518410152943062</v>
      </c>
      <c r="DY210" s="19">
        <f t="shared" ca="1" si="813"/>
        <v>2.5404219067118174</v>
      </c>
      <c r="DZ210" s="19">
        <f t="shared" ca="1" si="814"/>
        <v>5.0786487306956465</v>
      </c>
      <c r="EA210" s="19">
        <f t="shared" ca="1" si="815"/>
        <v>1.4236570286306729</v>
      </c>
      <c r="EB210" s="19">
        <f t="shared" ca="1" si="816"/>
        <v>0</v>
      </c>
      <c r="EC210" s="19">
        <f t="shared" ca="1" si="817"/>
        <v>0.11296900040650557</v>
      </c>
      <c r="ED210" s="19">
        <f t="shared" ca="1" si="818"/>
        <v>1.1356889523717175</v>
      </c>
      <c r="EE210" s="19">
        <f t="shared" ca="1" si="819"/>
        <v>4.6125477382999112</v>
      </c>
      <c r="EF210" s="19">
        <f t="shared" ca="1" si="820"/>
        <v>14.61443154483309</v>
      </c>
      <c r="EG210" s="19">
        <f t="shared" ca="1" si="821"/>
        <v>0</v>
      </c>
      <c r="EH210" s="19">
        <f t="shared" ca="1" si="822"/>
        <v>0</v>
      </c>
      <c r="EI210" s="5"/>
      <c r="EJ210" s="5"/>
      <c r="EK210" s="5"/>
      <c r="EL210" s="5">
        <f t="shared" ca="1" si="900"/>
        <v>406183</v>
      </c>
      <c r="EM210" s="5">
        <f t="shared" ca="1" si="900"/>
        <v>8.8622300000000003</v>
      </c>
      <c r="EN210" s="5">
        <f t="shared" ca="1" si="900"/>
        <v>79823.199999999997</v>
      </c>
      <c r="EO210" s="5">
        <f t="shared" ca="1" si="900"/>
        <v>22376.2</v>
      </c>
      <c r="EP210" s="5">
        <f t="shared" ca="1" si="900"/>
        <v>0</v>
      </c>
      <c r="EQ210" s="5">
        <f t="shared" ca="1" si="900"/>
        <v>1775.58</v>
      </c>
      <c r="ER210" s="5">
        <f t="shared" ca="1" si="900"/>
        <v>0</v>
      </c>
      <c r="ES210" s="5">
        <f t="shared" ca="1" si="900"/>
        <v>72497.3</v>
      </c>
      <c r="ET210" s="5">
        <f t="shared" ca="1" si="900"/>
        <v>229701</v>
      </c>
      <c r="EU210" s="5">
        <f t="shared" ca="1" si="900"/>
        <v>0</v>
      </c>
      <c r="EV210" s="5">
        <f t="shared" ca="1" si="900"/>
        <v>0</v>
      </c>
      <c r="EW210" s="5">
        <f t="shared" ca="1" si="900"/>
        <v>0</v>
      </c>
      <c r="EX210" s="5"/>
      <c r="EY210" s="5">
        <f t="shared" ca="1" si="901"/>
        <v>1971.11</v>
      </c>
      <c r="EZ210" s="5">
        <f t="shared" ca="1" si="901"/>
        <v>1362.07</v>
      </c>
      <c r="FA210" s="5">
        <f t="shared" ca="1" si="901"/>
        <v>0</v>
      </c>
      <c r="FB210" s="5">
        <f t="shared" ca="1" si="901"/>
        <v>0</v>
      </c>
      <c r="FC210" s="5">
        <f t="shared" ca="1" si="901"/>
        <v>0</v>
      </c>
      <c r="FD210" s="5">
        <f t="shared" ca="1" si="901"/>
        <v>0</v>
      </c>
      <c r="FE210" s="5">
        <f t="shared" ca="1" si="901"/>
        <v>609.04499999999996</v>
      </c>
      <c r="FF210" s="5">
        <f t="shared" ca="1" si="901"/>
        <v>0</v>
      </c>
      <c r="FG210" s="5">
        <f t="shared" ca="1" si="901"/>
        <v>0</v>
      </c>
      <c r="FH210" s="5">
        <f t="shared" ca="1" si="901"/>
        <v>0</v>
      </c>
      <c r="FI210" s="5">
        <f t="shared" ca="1" si="901"/>
        <v>0</v>
      </c>
      <c r="FJ210" s="5">
        <f t="shared" ca="1" si="901"/>
        <v>0</v>
      </c>
      <c r="FK210" s="5"/>
      <c r="FL210" s="5">
        <f t="shared" ca="1" si="902"/>
        <v>113.94199999999999</v>
      </c>
      <c r="FM210" s="5">
        <f t="shared" ca="1" si="902"/>
        <v>5.1101700000000001</v>
      </c>
      <c r="FN210" s="5">
        <f t="shared" ca="1" si="902"/>
        <v>54.478099999999998</v>
      </c>
      <c r="FO210" s="5">
        <f t="shared" ca="1" si="902"/>
        <v>12.2295</v>
      </c>
      <c r="FP210" s="5">
        <f t="shared" ca="1" si="902"/>
        <v>0</v>
      </c>
      <c r="FQ210" s="5">
        <f t="shared" ca="1" si="902"/>
        <v>0.81316100000000002</v>
      </c>
      <c r="FR210" s="5">
        <f t="shared" ca="1" si="902"/>
        <v>2.0487299999999999</v>
      </c>
      <c r="FS210" s="5">
        <f t="shared" ca="1" si="902"/>
        <v>39.261899999999997</v>
      </c>
      <c r="FT210" s="5"/>
      <c r="FU210" s="19">
        <f t="shared" ca="1" si="823"/>
        <v>29.518410152943062</v>
      </c>
      <c r="FV210" s="19">
        <f t="shared" ca="1" si="824"/>
        <v>2.5404219067118174</v>
      </c>
      <c r="FW210" s="19">
        <f t="shared" ca="1" si="825"/>
        <v>5.0786487306956465</v>
      </c>
      <c r="FX210" s="19">
        <f t="shared" ca="1" si="826"/>
        <v>1.4236570286306729</v>
      </c>
      <c r="FY210" s="19">
        <f t="shared" ca="1" si="827"/>
        <v>0</v>
      </c>
      <c r="FZ210" s="19">
        <f t="shared" ca="1" si="828"/>
        <v>0.11296900040650557</v>
      </c>
      <c r="GA210" s="19">
        <f t="shared" ca="1" si="829"/>
        <v>1.1356889523717175</v>
      </c>
      <c r="GB210" s="19">
        <f t="shared" ca="1" si="830"/>
        <v>4.6125477382999112</v>
      </c>
      <c r="GC210" s="19">
        <f t="shared" ca="1" si="831"/>
        <v>14.61443154483309</v>
      </c>
      <c r="GD210" s="19">
        <f t="shared" ca="1" si="832"/>
        <v>0</v>
      </c>
      <c r="GE210" s="19">
        <f t="shared" ca="1" si="833"/>
        <v>0</v>
      </c>
      <c r="GF210" s="5"/>
      <c r="GG210" s="5"/>
      <c r="GH210" s="5"/>
      <c r="GI210" s="5">
        <f t="shared" ca="1" si="903"/>
        <v>417238</v>
      </c>
      <c r="GJ210" s="5">
        <f t="shared" ca="1" si="903"/>
        <v>9.6428799999999999</v>
      </c>
      <c r="GK210" s="5">
        <f t="shared" ca="1" si="903"/>
        <v>75597.3</v>
      </c>
      <c r="GL210" s="5">
        <f t="shared" ca="1" si="903"/>
        <v>38044</v>
      </c>
      <c r="GM210" s="5">
        <f t="shared" ca="1" si="903"/>
        <v>0</v>
      </c>
      <c r="GN210" s="5">
        <f t="shared" ca="1" si="903"/>
        <v>1387.99</v>
      </c>
      <c r="GO210" s="5">
        <f t="shared" ca="1" si="903"/>
        <v>0</v>
      </c>
      <c r="GP210" s="5">
        <f t="shared" ca="1" si="903"/>
        <v>72497.3</v>
      </c>
      <c r="GQ210" s="5">
        <f t="shared" ca="1" si="903"/>
        <v>229701</v>
      </c>
      <c r="GR210" s="5">
        <f t="shared" ca="1" si="903"/>
        <v>0</v>
      </c>
      <c r="GS210" s="5">
        <f t="shared" ca="1" si="903"/>
        <v>0</v>
      </c>
      <c r="GT210" s="5">
        <f t="shared" ca="1" si="903"/>
        <v>0</v>
      </c>
      <c r="GU210" s="5"/>
      <c r="GV210" s="5">
        <f t="shared" ca="1" si="904"/>
        <v>2337</v>
      </c>
      <c r="GW210" s="5">
        <f t="shared" ca="1" si="904"/>
        <v>1696.57</v>
      </c>
      <c r="GX210" s="5">
        <f t="shared" ca="1" si="904"/>
        <v>0</v>
      </c>
      <c r="GY210" s="5">
        <f t="shared" ca="1" si="904"/>
        <v>0</v>
      </c>
      <c r="GZ210" s="5">
        <f t="shared" ca="1" si="904"/>
        <v>0</v>
      </c>
      <c r="HA210" s="5">
        <f t="shared" ca="1" si="904"/>
        <v>0</v>
      </c>
      <c r="HB210" s="5">
        <f t="shared" ca="1" si="904"/>
        <v>640.42700000000002</v>
      </c>
      <c r="HC210" s="5">
        <f t="shared" ca="1" si="904"/>
        <v>0</v>
      </c>
      <c r="HD210" s="5">
        <f t="shared" ca="1" si="904"/>
        <v>0</v>
      </c>
      <c r="HE210" s="5">
        <f t="shared" ca="1" si="904"/>
        <v>0</v>
      </c>
      <c r="HF210" s="5">
        <f t="shared" ca="1" si="904"/>
        <v>0</v>
      </c>
      <c r="HG210" s="5">
        <f t="shared" ca="1" si="904"/>
        <v>0</v>
      </c>
      <c r="HH210" s="5"/>
      <c r="HI210" s="5">
        <f t="shared" ca="1" si="909"/>
        <v>120.32599999999999</v>
      </c>
      <c r="HJ210" s="5">
        <f t="shared" ca="1" si="909"/>
        <v>6.3811600000000004</v>
      </c>
      <c r="HK210" s="5">
        <f t="shared" ca="1" si="909"/>
        <v>51.186999999999998</v>
      </c>
      <c r="HL210" s="5">
        <f t="shared" ca="1" si="909"/>
        <v>20.705100000000002</v>
      </c>
      <c r="HM210" s="5">
        <f t="shared" ca="1" si="909"/>
        <v>0</v>
      </c>
      <c r="HN210" s="5">
        <f t="shared" ca="1" si="909"/>
        <v>0.63616799999999996</v>
      </c>
      <c r="HO210" s="5">
        <f t="shared" ca="1" si="909"/>
        <v>2.15421</v>
      </c>
      <c r="HP210" s="5">
        <f t="shared" ca="1" si="909"/>
        <v>39.261899999999997</v>
      </c>
      <c r="HQ210" s="5"/>
      <c r="HR210" s="19">
        <f t="shared" ca="1" si="861"/>
        <v>30.904047080059218</v>
      </c>
      <c r="HS210" s="19">
        <f t="shared" ca="1" si="862"/>
        <v>3.16421522990986</v>
      </c>
      <c r="HT210" s="19">
        <f t="shared" ca="1" si="863"/>
        <v>4.8097812627032992</v>
      </c>
      <c r="HU210" s="19">
        <f t="shared" ca="1" si="864"/>
        <v>2.4205007104524143</v>
      </c>
      <c r="HV210" s="19">
        <f t="shared" ca="1" si="865"/>
        <v>0</v>
      </c>
      <c r="HW210" s="19">
        <f t="shared" ca="1" si="866"/>
        <v>8.8309083721502646E-2</v>
      </c>
      <c r="HX210" s="19">
        <f t="shared" ca="1" si="867"/>
        <v>1.1942071089994368</v>
      </c>
      <c r="HY210" s="19">
        <f t="shared" ca="1" si="868"/>
        <v>4.6125477382999112</v>
      </c>
      <c r="HZ210" s="19">
        <f t="shared" ca="1" si="869"/>
        <v>14.61443154483309</v>
      </c>
      <c r="IA210" s="19">
        <f t="shared" ca="1" si="870"/>
        <v>0</v>
      </c>
      <c r="IB210" s="19">
        <f t="shared" ca="1" si="871"/>
        <v>0</v>
      </c>
      <c r="IC210" s="5"/>
      <c r="ID210" s="5"/>
      <c r="IE210" s="5"/>
      <c r="IF210" s="5">
        <f t="shared" ca="1" si="905"/>
        <v>417238</v>
      </c>
      <c r="IG210" s="5">
        <f t="shared" ca="1" si="905"/>
        <v>9.6428799999999999</v>
      </c>
      <c r="IH210" s="5">
        <f t="shared" ca="1" si="905"/>
        <v>75597.3</v>
      </c>
      <c r="II210" s="5">
        <f t="shared" ca="1" si="905"/>
        <v>38044</v>
      </c>
      <c r="IJ210" s="5">
        <f t="shared" ca="1" si="905"/>
        <v>0</v>
      </c>
      <c r="IK210" s="5">
        <f t="shared" ca="1" si="905"/>
        <v>1387.99</v>
      </c>
      <c r="IL210" s="5">
        <f t="shared" ca="1" si="905"/>
        <v>0</v>
      </c>
      <c r="IM210" s="5">
        <f t="shared" ca="1" si="905"/>
        <v>72497.3</v>
      </c>
      <c r="IN210" s="5">
        <f t="shared" ca="1" si="905"/>
        <v>229701</v>
      </c>
      <c r="IO210" s="5">
        <f t="shared" ca="1" si="905"/>
        <v>0</v>
      </c>
      <c r="IP210" s="5">
        <f t="shared" ca="1" si="905"/>
        <v>0</v>
      </c>
      <c r="IQ210" s="5">
        <f t="shared" ca="1" si="905"/>
        <v>0</v>
      </c>
      <c r="IR210" s="5"/>
      <c r="IS210" s="5">
        <f t="shared" ca="1" si="906"/>
        <v>2337</v>
      </c>
      <c r="IT210" s="5">
        <f t="shared" ca="1" si="906"/>
        <v>1696.57</v>
      </c>
      <c r="IU210" s="5">
        <f t="shared" ca="1" si="906"/>
        <v>0</v>
      </c>
      <c r="IV210" s="5">
        <f t="shared" ca="1" si="906"/>
        <v>0</v>
      </c>
      <c r="IW210" s="5">
        <f t="shared" ca="1" si="906"/>
        <v>0</v>
      </c>
      <c r="IX210" s="5">
        <f t="shared" ca="1" si="906"/>
        <v>0</v>
      </c>
      <c r="IY210" s="5">
        <f t="shared" ca="1" si="906"/>
        <v>640.42700000000002</v>
      </c>
      <c r="IZ210" s="5">
        <f t="shared" ca="1" si="906"/>
        <v>0</v>
      </c>
      <c r="JA210" s="5">
        <f t="shared" ca="1" si="906"/>
        <v>0</v>
      </c>
      <c r="JB210" s="5">
        <f t="shared" ca="1" si="906"/>
        <v>0</v>
      </c>
      <c r="JC210" s="5">
        <f t="shared" ca="1" si="906"/>
        <v>0</v>
      </c>
      <c r="JD210" s="5">
        <f t="shared" ca="1" si="906"/>
        <v>0</v>
      </c>
      <c r="JE210" s="5"/>
      <c r="JF210" s="5">
        <f t="shared" ca="1" si="907"/>
        <v>120.32599999999999</v>
      </c>
      <c r="JG210" s="5">
        <f t="shared" ca="1" si="907"/>
        <v>6.3811600000000004</v>
      </c>
      <c r="JH210" s="5">
        <f t="shared" ca="1" si="907"/>
        <v>51.186999999999998</v>
      </c>
      <c r="JI210" s="5">
        <f t="shared" ca="1" si="907"/>
        <v>20.705100000000002</v>
      </c>
      <c r="JJ210" s="5">
        <f t="shared" ca="1" si="907"/>
        <v>0</v>
      </c>
      <c r="JK210" s="5">
        <f t="shared" ca="1" si="907"/>
        <v>0.63616799999999996</v>
      </c>
      <c r="JL210" s="5">
        <f t="shared" ca="1" si="907"/>
        <v>2.15421</v>
      </c>
      <c r="JM210" s="5">
        <f t="shared" ca="1" si="907"/>
        <v>39.261899999999997</v>
      </c>
      <c r="JN210" s="5"/>
      <c r="JO210" s="19">
        <f t="shared" ca="1" si="834"/>
        <v>30.904047080059218</v>
      </c>
      <c r="JP210" s="19">
        <f t="shared" ca="1" si="835"/>
        <v>3.16421522990986</v>
      </c>
      <c r="JQ210" s="19">
        <f t="shared" ca="1" si="836"/>
        <v>4.8097812627032992</v>
      </c>
      <c r="JR210" s="19">
        <f t="shared" ca="1" si="837"/>
        <v>2.4205007104524143</v>
      </c>
      <c r="JS210" s="19">
        <f t="shared" ca="1" si="838"/>
        <v>0</v>
      </c>
      <c r="JT210" s="19">
        <f t="shared" ca="1" si="839"/>
        <v>8.8309083721502646E-2</v>
      </c>
      <c r="JU210" s="19">
        <f t="shared" ca="1" si="840"/>
        <v>1.1942071089994368</v>
      </c>
      <c r="JV210" s="19">
        <f t="shared" ca="1" si="841"/>
        <v>4.6125477382999112</v>
      </c>
      <c r="JW210" s="19">
        <f t="shared" ca="1" si="842"/>
        <v>14.61443154483309</v>
      </c>
      <c r="JX210" s="19">
        <f t="shared" ca="1" si="843"/>
        <v>0</v>
      </c>
      <c r="JY210" s="19">
        <f t="shared" ca="1" si="844"/>
        <v>0</v>
      </c>
    </row>
    <row r="211" spans="1:285" ht="15" customHeight="1" x14ac:dyDescent="0.25">
      <c r="A211" s="5">
        <f>IF('Old Results'!E191='New Results'!E191,'New Results'!E191,"0")</f>
        <v>53627.8</v>
      </c>
      <c r="B211" s="5">
        <f t="shared" si="750"/>
        <v>0</v>
      </c>
      <c r="C211" s="27">
        <f t="shared" si="748"/>
        <v>190</v>
      </c>
      <c r="D211" s="41" t="str">
        <f>'Old Results'!C191</f>
        <v>0303506-OffMed-LightingHighLPD_NDL</v>
      </c>
      <c r="E211" s="41" t="str">
        <f>'New Results'!C191</f>
        <v>0303506-OffMed-LightingHighLPD_NDL</v>
      </c>
      <c r="F211" s="5">
        <f t="shared" ca="1" si="751"/>
        <v>0</v>
      </c>
      <c r="G211" s="5">
        <f t="shared" ca="1" si="752"/>
        <v>0</v>
      </c>
      <c r="H211" s="5">
        <f t="shared" ca="1" si="753"/>
        <v>0</v>
      </c>
      <c r="I211" s="5">
        <f t="shared" ca="1" si="754"/>
        <v>0</v>
      </c>
      <c r="J211" s="5">
        <f t="shared" ca="1" si="755"/>
        <v>0</v>
      </c>
      <c r="K211" s="5">
        <f t="shared" ca="1" si="756"/>
        <v>0</v>
      </c>
      <c r="L211" s="5">
        <f t="shared" ca="1" si="757"/>
        <v>0</v>
      </c>
      <c r="M211" s="5">
        <f t="shared" ca="1" si="758"/>
        <v>0</v>
      </c>
      <c r="N211" s="5">
        <f t="shared" ca="1" si="759"/>
        <v>0</v>
      </c>
      <c r="O211" s="5">
        <f t="shared" ca="1" si="760"/>
        <v>0</v>
      </c>
      <c r="P211" s="5">
        <f t="shared" ca="1" si="761"/>
        <v>0</v>
      </c>
      <c r="Q211" s="5">
        <f t="shared" ca="1" si="761"/>
        <v>0</v>
      </c>
      <c r="R211" s="5">
        <f t="shared" ca="1" si="762"/>
        <v>0</v>
      </c>
      <c r="S211" s="5">
        <f t="shared" ca="1" si="763"/>
        <v>0</v>
      </c>
      <c r="T211" s="5">
        <f t="shared" ca="1" si="764"/>
        <v>0</v>
      </c>
      <c r="U211" s="5">
        <f t="shared" ca="1" si="765"/>
        <v>0</v>
      </c>
      <c r="V211" s="5">
        <f t="shared" ca="1" si="766"/>
        <v>0</v>
      </c>
      <c r="W211" s="5">
        <f t="shared" ca="1" si="767"/>
        <v>0</v>
      </c>
      <c r="X211" s="5">
        <f t="shared" ca="1" si="768"/>
        <v>0</v>
      </c>
      <c r="Y211" s="5">
        <f t="shared" ca="1" si="769"/>
        <v>0</v>
      </c>
      <c r="Z211" s="5">
        <f t="shared" ca="1" si="770"/>
        <v>0</v>
      </c>
      <c r="AA211" s="5">
        <f t="shared" ca="1" si="771"/>
        <v>0</v>
      </c>
      <c r="AB211" s="5">
        <f t="shared" ca="1" si="772"/>
        <v>0</v>
      </c>
      <c r="AC211" s="5">
        <f t="shared" ca="1" si="772"/>
        <v>0</v>
      </c>
      <c r="AD211" s="37">
        <f t="shared" ca="1" si="773"/>
        <v>0</v>
      </c>
      <c r="AE211" s="37">
        <f t="shared" ca="1" si="774"/>
        <v>0</v>
      </c>
      <c r="AF211" s="37">
        <f t="shared" ca="1" si="775"/>
        <v>0</v>
      </c>
      <c r="AG211" s="37">
        <f t="shared" ca="1" si="776"/>
        <v>0</v>
      </c>
      <c r="AH211" s="37">
        <f t="shared" ca="1" si="777"/>
        <v>0</v>
      </c>
      <c r="AI211" s="37">
        <f t="shared" ca="1" si="778"/>
        <v>0</v>
      </c>
      <c r="AJ211" s="37">
        <f t="shared" ca="1" si="779"/>
        <v>0</v>
      </c>
      <c r="AK211" s="37">
        <f t="shared" ca="1" si="780"/>
        <v>0</v>
      </c>
      <c r="AL211" s="33">
        <f t="shared" ca="1" si="781"/>
        <v>31.839852986697196</v>
      </c>
      <c r="AM211" s="33">
        <f t="shared" ca="1" si="782"/>
        <v>31.839852986697196</v>
      </c>
      <c r="AN211" s="24">
        <f t="shared" ca="1" si="783"/>
        <v>0</v>
      </c>
      <c r="AO211" s="34">
        <f t="shared" ca="1" si="784"/>
        <v>136.58500000000001</v>
      </c>
      <c r="AP211" s="34">
        <f t="shared" ca="1" si="785"/>
        <v>136.58500000000001</v>
      </c>
      <c r="AQ211" s="45">
        <f t="shared" ca="1" si="786"/>
        <v>0</v>
      </c>
      <c r="AR211" s="34">
        <f t="shared" ca="1" si="896"/>
        <v>-16.3</v>
      </c>
      <c r="AS211" s="34">
        <f t="shared" ca="1" si="897"/>
        <v>-16.3</v>
      </c>
      <c r="AT211" s="47">
        <f t="shared" ca="1" si="787"/>
        <v>0</v>
      </c>
      <c r="AU211" s="5"/>
      <c r="AV211" s="5">
        <f t="shared" ca="1" si="845"/>
        <v>0</v>
      </c>
      <c r="AW211" s="5">
        <f t="shared" ca="1" si="846"/>
        <v>0</v>
      </c>
      <c r="AX211" s="5">
        <f t="shared" ca="1" si="847"/>
        <v>0</v>
      </c>
      <c r="AY211" s="5">
        <f t="shared" ca="1" si="848"/>
        <v>0</v>
      </c>
      <c r="AZ211" s="5">
        <f t="shared" ca="1" si="849"/>
        <v>0</v>
      </c>
      <c r="BA211" s="5">
        <f t="shared" ca="1" si="850"/>
        <v>0</v>
      </c>
      <c r="BB211" s="5">
        <f t="shared" ca="1" si="851"/>
        <v>0</v>
      </c>
      <c r="BC211" s="5">
        <f t="shared" ca="1" si="852"/>
        <v>0</v>
      </c>
      <c r="BD211" s="5">
        <f t="shared" ca="1" si="853"/>
        <v>0</v>
      </c>
      <c r="BE211" s="5">
        <f t="shared" ca="1" si="854"/>
        <v>0</v>
      </c>
      <c r="BF211" s="5">
        <f t="shared" ca="1" si="855"/>
        <v>0</v>
      </c>
      <c r="BG211" s="5">
        <f t="shared" ca="1" si="856"/>
        <v>0</v>
      </c>
      <c r="BH211" s="5">
        <f t="shared" ca="1" si="788"/>
        <v>0</v>
      </c>
      <c r="BI211" s="5">
        <f t="shared" ca="1" si="789"/>
        <v>0</v>
      </c>
      <c r="BJ211" s="5">
        <f t="shared" ca="1" si="790"/>
        <v>0</v>
      </c>
      <c r="BK211" s="5">
        <f t="shared" ca="1" si="791"/>
        <v>0</v>
      </c>
      <c r="BL211" s="5">
        <f t="shared" ca="1" si="792"/>
        <v>0</v>
      </c>
      <c r="BM211" s="5">
        <f t="shared" ca="1" si="793"/>
        <v>0</v>
      </c>
      <c r="BN211" s="5">
        <f t="shared" ca="1" si="794"/>
        <v>0</v>
      </c>
      <c r="BO211" s="5">
        <f t="shared" ca="1" si="795"/>
        <v>0</v>
      </c>
      <c r="BP211" s="5">
        <f t="shared" ca="1" si="796"/>
        <v>0</v>
      </c>
      <c r="BQ211" s="5">
        <f t="shared" ca="1" si="797"/>
        <v>0</v>
      </c>
      <c r="BR211" s="5">
        <f t="shared" ca="1" si="798"/>
        <v>0</v>
      </c>
      <c r="BS211" s="5">
        <f t="shared" ca="1" si="798"/>
        <v>0</v>
      </c>
      <c r="BT211" s="37">
        <f t="shared" ca="1" si="799"/>
        <v>0</v>
      </c>
      <c r="BU211" s="37">
        <f t="shared" ca="1" si="800"/>
        <v>0</v>
      </c>
      <c r="BV211" s="37">
        <f t="shared" ca="1" si="801"/>
        <v>0</v>
      </c>
      <c r="BW211" s="37">
        <f t="shared" ca="1" si="802"/>
        <v>0</v>
      </c>
      <c r="BX211" s="37">
        <f t="shared" ca="1" si="803"/>
        <v>0</v>
      </c>
      <c r="BY211" s="37">
        <f t="shared" ca="1" si="804"/>
        <v>0</v>
      </c>
      <c r="BZ211" s="37">
        <f t="shared" ca="1" si="805"/>
        <v>0</v>
      </c>
      <c r="CA211" s="19">
        <f t="shared" ca="1" si="806"/>
        <v>0</v>
      </c>
      <c r="CB211" s="33">
        <f t="shared" ca="1" si="857"/>
        <v>30.904047080059218</v>
      </c>
      <c r="CC211" s="33">
        <f t="shared" ca="1" si="858"/>
        <v>30.904047080059218</v>
      </c>
      <c r="CD211" s="24">
        <f t="shared" ca="1" si="807"/>
        <v>0</v>
      </c>
      <c r="CE211" s="34">
        <f t="shared" ca="1" si="808"/>
        <v>120.32599999999999</v>
      </c>
      <c r="CF211" s="34">
        <f t="shared" ca="1" si="809"/>
        <v>120.32599999999999</v>
      </c>
      <c r="CG211" s="45">
        <f t="shared" ca="1" si="810"/>
        <v>0</v>
      </c>
      <c r="CH211" s="5"/>
      <c r="CJ211" s="5">
        <f t="shared" ca="1" si="874"/>
        <v>78</v>
      </c>
      <c r="CK211" s="5">
        <f t="shared" ca="1" si="875"/>
        <v>76</v>
      </c>
      <c r="CL211" s="63">
        <f t="shared" ca="1" si="811"/>
        <v>2.5641025641025661E-2</v>
      </c>
      <c r="CO211" s="5">
        <f t="shared" ref="CO211:CZ226" ca="1" si="910">OFFSET(INDIRECT($E$21),$C211,CO$19)</f>
        <v>448639</v>
      </c>
      <c r="CP211" s="5">
        <f t="shared" ca="1" si="910"/>
        <v>7.5371300000000003</v>
      </c>
      <c r="CQ211" s="5">
        <f t="shared" ca="1" si="910"/>
        <v>84560.2</v>
      </c>
      <c r="CR211" s="5">
        <f t="shared" ca="1" si="910"/>
        <v>24037.4</v>
      </c>
      <c r="CS211" s="5">
        <f t="shared" ca="1" si="910"/>
        <v>0</v>
      </c>
      <c r="CT211" s="5">
        <f t="shared" ca="1" si="910"/>
        <v>1587.02</v>
      </c>
      <c r="CU211" s="5">
        <f t="shared" ca="1" si="910"/>
        <v>0</v>
      </c>
      <c r="CV211" s="5">
        <f t="shared" ca="1" si="910"/>
        <v>108746</v>
      </c>
      <c r="CW211" s="5">
        <f t="shared" ca="1" si="910"/>
        <v>229701</v>
      </c>
      <c r="CX211" s="5">
        <f t="shared" ca="1" si="910"/>
        <v>0</v>
      </c>
      <c r="CY211" s="5">
        <f t="shared" ca="1" si="910"/>
        <v>0</v>
      </c>
      <c r="CZ211" s="5">
        <f t="shared" ca="1" si="910"/>
        <v>0</v>
      </c>
      <c r="DA211" s="5"/>
      <c r="DB211" s="5">
        <f t="shared" ref="DB211:DM226" ca="1" si="911">OFFSET(INDIRECT($E$21),$C211,DB$19)</f>
        <v>1767.45</v>
      </c>
      <c r="DC211" s="5">
        <f t="shared" ca="1" si="911"/>
        <v>1158.4100000000001</v>
      </c>
      <c r="DD211" s="5">
        <f t="shared" ca="1" si="911"/>
        <v>0</v>
      </c>
      <c r="DE211" s="5">
        <f t="shared" ca="1" si="911"/>
        <v>0</v>
      </c>
      <c r="DF211" s="5">
        <f t="shared" ca="1" si="911"/>
        <v>0</v>
      </c>
      <c r="DG211" s="5">
        <f t="shared" ca="1" si="911"/>
        <v>0</v>
      </c>
      <c r="DH211" s="5">
        <f t="shared" ca="1" si="911"/>
        <v>609.04499999999996</v>
      </c>
      <c r="DI211" s="5">
        <f t="shared" ca="1" si="911"/>
        <v>0</v>
      </c>
      <c r="DJ211" s="5">
        <f t="shared" ca="1" si="911"/>
        <v>0</v>
      </c>
      <c r="DK211" s="5">
        <f t="shared" ca="1" si="911"/>
        <v>0</v>
      </c>
      <c r="DL211" s="5">
        <f t="shared" ca="1" si="911"/>
        <v>0</v>
      </c>
      <c r="DM211" s="5">
        <f t="shared" ca="1" si="911"/>
        <v>0</v>
      </c>
      <c r="DN211" s="5"/>
      <c r="DO211" s="5">
        <f t="shared" ca="1" si="908"/>
        <v>136.58500000000001</v>
      </c>
      <c r="DP211" s="5">
        <f t="shared" ca="1" si="908"/>
        <v>4.3710399999999998</v>
      </c>
      <c r="DQ211" s="5">
        <f t="shared" ca="1" si="908"/>
        <v>57.412799999999997</v>
      </c>
      <c r="DR211" s="5">
        <f t="shared" ca="1" si="908"/>
        <v>13.1333</v>
      </c>
      <c r="DS211" s="5">
        <f t="shared" ca="1" si="908"/>
        <v>0</v>
      </c>
      <c r="DT211" s="5">
        <f t="shared" ca="1" si="908"/>
        <v>0.72618899999999997</v>
      </c>
      <c r="DU211" s="5">
        <f t="shared" ca="1" si="908"/>
        <v>2.0487299999999999</v>
      </c>
      <c r="DV211" s="5">
        <f t="shared" ca="1" si="908"/>
        <v>58.892899999999997</v>
      </c>
      <c r="DW211" s="5"/>
      <c r="DX211" s="19">
        <f t="shared" ca="1" si="812"/>
        <v>31.839852986697196</v>
      </c>
      <c r="DY211" s="19">
        <f t="shared" ca="1" si="813"/>
        <v>2.1605718803971077</v>
      </c>
      <c r="DZ211" s="19">
        <f t="shared" ca="1" si="814"/>
        <v>5.3800342807275321</v>
      </c>
      <c r="EA211" s="19">
        <f t="shared" ca="1" si="815"/>
        <v>1.529348748223869</v>
      </c>
      <c r="EB211" s="19">
        <f t="shared" ca="1" si="816"/>
        <v>0</v>
      </c>
      <c r="EC211" s="19">
        <f t="shared" ca="1" si="817"/>
        <v>0.10097211222537564</v>
      </c>
      <c r="ED211" s="19">
        <f t="shared" ca="1" si="818"/>
        <v>1.1356889523717175</v>
      </c>
      <c r="EE211" s="19">
        <f t="shared" ca="1" si="819"/>
        <v>6.918824788635745</v>
      </c>
      <c r="EF211" s="19">
        <f t="shared" ca="1" si="820"/>
        <v>14.61443154483309</v>
      </c>
      <c r="EG211" s="19">
        <f t="shared" ca="1" si="821"/>
        <v>0</v>
      </c>
      <c r="EH211" s="19">
        <f t="shared" ca="1" si="822"/>
        <v>0</v>
      </c>
      <c r="EI211" s="5"/>
      <c r="EJ211" s="5"/>
      <c r="EK211" s="5"/>
      <c r="EL211" s="5">
        <f t="shared" ref="EL211:EW226" ca="1" si="912">OFFSET(INDIRECT($D$21),$C211,EL$19)</f>
        <v>448639</v>
      </c>
      <c r="EM211" s="5">
        <f t="shared" ca="1" si="912"/>
        <v>7.5371300000000003</v>
      </c>
      <c r="EN211" s="5">
        <f t="shared" ca="1" si="912"/>
        <v>84560.2</v>
      </c>
      <c r="EO211" s="5">
        <f t="shared" ca="1" si="912"/>
        <v>24037.4</v>
      </c>
      <c r="EP211" s="5">
        <f t="shared" ca="1" si="912"/>
        <v>0</v>
      </c>
      <c r="EQ211" s="5">
        <f t="shared" ca="1" si="912"/>
        <v>1587.02</v>
      </c>
      <c r="ER211" s="5">
        <f t="shared" ca="1" si="912"/>
        <v>0</v>
      </c>
      <c r="ES211" s="5">
        <f t="shared" ca="1" si="912"/>
        <v>108746</v>
      </c>
      <c r="ET211" s="5">
        <f t="shared" ca="1" si="912"/>
        <v>229701</v>
      </c>
      <c r="EU211" s="5">
        <f t="shared" ca="1" si="912"/>
        <v>0</v>
      </c>
      <c r="EV211" s="5">
        <f t="shared" ca="1" si="912"/>
        <v>0</v>
      </c>
      <c r="EW211" s="5">
        <f t="shared" ca="1" si="912"/>
        <v>0</v>
      </c>
      <c r="EX211" s="5"/>
      <c r="EY211" s="5">
        <f t="shared" ref="EY211:FJ226" ca="1" si="913">OFFSET(INDIRECT($D$21),$C211,EY$19)</f>
        <v>1767.45</v>
      </c>
      <c r="EZ211" s="5">
        <f t="shared" ca="1" si="913"/>
        <v>1158.4100000000001</v>
      </c>
      <c r="FA211" s="5">
        <f t="shared" ca="1" si="913"/>
        <v>0</v>
      </c>
      <c r="FB211" s="5">
        <f t="shared" ca="1" si="913"/>
        <v>0</v>
      </c>
      <c r="FC211" s="5">
        <f t="shared" ca="1" si="913"/>
        <v>0</v>
      </c>
      <c r="FD211" s="5">
        <f t="shared" ca="1" si="913"/>
        <v>0</v>
      </c>
      <c r="FE211" s="5">
        <f t="shared" ca="1" si="913"/>
        <v>609.04499999999996</v>
      </c>
      <c r="FF211" s="5">
        <f t="shared" ca="1" si="913"/>
        <v>0</v>
      </c>
      <c r="FG211" s="5">
        <f t="shared" ca="1" si="913"/>
        <v>0</v>
      </c>
      <c r="FH211" s="5">
        <f t="shared" ca="1" si="913"/>
        <v>0</v>
      </c>
      <c r="FI211" s="5">
        <f t="shared" ca="1" si="913"/>
        <v>0</v>
      </c>
      <c r="FJ211" s="5">
        <f t="shared" ca="1" si="913"/>
        <v>0</v>
      </c>
      <c r="FK211" s="5"/>
      <c r="FL211" s="5">
        <f t="shared" ref="FL211:FS226" ca="1" si="914">OFFSET(INDIRECT($D$21),$C211,FL$19)</f>
        <v>136.58500000000001</v>
      </c>
      <c r="FM211" s="5">
        <f t="shared" ca="1" si="914"/>
        <v>4.3710399999999998</v>
      </c>
      <c r="FN211" s="5">
        <f t="shared" ca="1" si="914"/>
        <v>57.412799999999997</v>
      </c>
      <c r="FO211" s="5">
        <f t="shared" ca="1" si="914"/>
        <v>13.1333</v>
      </c>
      <c r="FP211" s="5">
        <f t="shared" ca="1" si="914"/>
        <v>0</v>
      </c>
      <c r="FQ211" s="5">
        <f t="shared" ca="1" si="914"/>
        <v>0.72618899999999997</v>
      </c>
      <c r="FR211" s="5">
        <f t="shared" ca="1" si="914"/>
        <v>2.0487299999999999</v>
      </c>
      <c r="FS211" s="5">
        <f t="shared" ca="1" si="914"/>
        <v>58.892899999999997</v>
      </c>
      <c r="FT211" s="5"/>
      <c r="FU211" s="19">
        <f t="shared" ca="1" si="823"/>
        <v>31.839852986697196</v>
      </c>
      <c r="FV211" s="19">
        <f t="shared" ca="1" si="824"/>
        <v>2.1605718803971077</v>
      </c>
      <c r="FW211" s="19">
        <f t="shared" ca="1" si="825"/>
        <v>5.3800342807275321</v>
      </c>
      <c r="FX211" s="19">
        <f t="shared" ca="1" si="826"/>
        <v>1.529348748223869</v>
      </c>
      <c r="FY211" s="19">
        <f t="shared" ca="1" si="827"/>
        <v>0</v>
      </c>
      <c r="FZ211" s="19">
        <f t="shared" ca="1" si="828"/>
        <v>0.10097211222537564</v>
      </c>
      <c r="GA211" s="19">
        <f t="shared" ca="1" si="829"/>
        <v>1.1356889523717175</v>
      </c>
      <c r="GB211" s="19">
        <f t="shared" ca="1" si="830"/>
        <v>6.918824788635745</v>
      </c>
      <c r="GC211" s="19">
        <f t="shared" ca="1" si="831"/>
        <v>14.61443154483309</v>
      </c>
      <c r="GD211" s="19">
        <f t="shared" ca="1" si="832"/>
        <v>0</v>
      </c>
      <c r="GE211" s="19">
        <f t="shared" ca="1" si="833"/>
        <v>0</v>
      </c>
      <c r="GF211" s="5"/>
      <c r="GG211" s="5"/>
      <c r="GH211" s="5"/>
      <c r="GI211" s="5">
        <f t="shared" ref="GI211:GT226" ca="1" si="915">OFFSET(INDIRECT($E$21),$C211,GI$19)</f>
        <v>417238</v>
      </c>
      <c r="GJ211" s="5">
        <f t="shared" ca="1" si="915"/>
        <v>9.6428799999999999</v>
      </c>
      <c r="GK211" s="5">
        <f t="shared" ca="1" si="915"/>
        <v>75597.3</v>
      </c>
      <c r="GL211" s="5">
        <f t="shared" ca="1" si="915"/>
        <v>38044</v>
      </c>
      <c r="GM211" s="5">
        <f t="shared" ca="1" si="915"/>
        <v>0</v>
      </c>
      <c r="GN211" s="5">
        <f t="shared" ca="1" si="915"/>
        <v>1387.99</v>
      </c>
      <c r="GO211" s="5">
        <f t="shared" ca="1" si="915"/>
        <v>0</v>
      </c>
      <c r="GP211" s="5">
        <f t="shared" ca="1" si="915"/>
        <v>72497.3</v>
      </c>
      <c r="GQ211" s="5">
        <f t="shared" ca="1" si="915"/>
        <v>229701</v>
      </c>
      <c r="GR211" s="5">
        <f t="shared" ca="1" si="915"/>
        <v>0</v>
      </c>
      <c r="GS211" s="5">
        <f t="shared" ca="1" si="915"/>
        <v>0</v>
      </c>
      <c r="GT211" s="5">
        <f t="shared" ca="1" si="915"/>
        <v>0</v>
      </c>
      <c r="GU211" s="5"/>
      <c r="GV211" s="5">
        <f t="shared" ref="GV211:HG226" ca="1" si="916">OFFSET(INDIRECT($E$21),$C211,GV$19)</f>
        <v>2337</v>
      </c>
      <c r="GW211" s="5">
        <f t="shared" ca="1" si="916"/>
        <v>1696.57</v>
      </c>
      <c r="GX211" s="5">
        <f t="shared" ca="1" si="916"/>
        <v>0</v>
      </c>
      <c r="GY211" s="5">
        <f t="shared" ca="1" si="916"/>
        <v>0</v>
      </c>
      <c r="GZ211" s="5">
        <f t="shared" ca="1" si="916"/>
        <v>0</v>
      </c>
      <c r="HA211" s="5">
        <f t="shared" ca="1" si="916"/>
        <v>0</v>
      </c>
      <c r="HB211" s="5">
        <f t="shared" ca="1" si="916"/>
        <v>640.42700000000002</v>
      </c>
      <c r="HC211" s="5">
        <f t="shared" ca="1" si="916"/>
        <v>0</v>
      </c>
      <c r="HD211" s="5">
        <f t="shared" ca="1" si="916"/>
        <v>0</v>
      </c>
      <c r="HE211" s="5">
        <f t="shared" ca="1" si="916"/>
        <v>0</v>
      </c>
      <c r="HF211" s="5">
        <f t="shared" ca="1" si="916"/>
        <v>0</v>
      </c>
      <c r="HG211" s="5">
        <f t="shared" ca="1" si="916"/>
        <v>0</v>
      </c>
      <c r="HH211" s="5"/>
      <c r="HI211" s="5">
        <f t="shared" ca="1" si="909"/>
        <v>120.32599999999999</v>
      </c>
      <c r="HJ211" s="5">
        <f t="shared" ca="1" si="909"/>
        <v>6.3811600000000004</v>
      </c>
      <c r="HK211" s="5">
        <f t="shared" ca="1" si="909"/>
        <v>51.186999999999998</v>
      </c>
      <c r="HL211" s="5">
        <f t="shared" ca="1" si="909"/>
        <v>20.705100000000002</v>
      </c>
      <c r="HM211" s="5">
        <f t="shared" ca="1" si="909"/>
        <v>0</v>
      </c>
      <c r="HN211" s="5">
        <f t="shared" ca="1" si="909"/>
        <v>0.63616799999999996</v>
      </c>
      <c r="HO211" s="5">
        <f t="shared" ca="1" si="909"/>
        <v>2.15421</v>
      </c>
      <c r="HP211" s="5">
        <f t="shared" ca="1" si="909"/>
        <v>39.261899999999997</v>
      </c>
      <c r="HQ211" s="5"/>
      <c r="HR211" s="19">
        <f t="shared" ca="1" si="861"/>
        <v>30.904047080059218</v>
      </c>
      <c r="HS211" s="19">
        <f t="shared" ca="1" si="862"/>
        <v>3.16421522990986</v>
      </c>
      <c r="HT211" s="19">
        <f t="shared" ca="1" si="863"/>
        <v>4.8097812627032992</v>
      </c>
      <c r="HU211" s="19">
        <f t="shared" ca="1" si="864"/>
        <v>2.4205007104524143</v>
      </c>
      <c r="HV211" s="19">
        <f t="shared" ca="1" si="865"/>
        <v>0</v>
      </c>
      <c r="HW211" s="19">
        <f t="shared" ca="1" si="866"/>
        <v>8.8309083721502646E-2</v>
      </c>
      <c r="HX211" s="19">
        <f t="shared" ca="1" si="867"/>
        <v>1.1942071089994368</v>
      </c>
      <c r="HY211" s="19">
        <f t="shared" ca="1" si="868"/>
        <v>4.6125477382999112</v>
      </c>
      <c r="HZ211" s="19">
        <f t="shared" ca="1" si="869"/>
        <v>14.61443154483309</v>
      </c>
      <c r="IA211" s="19">
        <f t="shared" ca="1" si="870"/>
        <v>0</v>
      </c>
      <c r="IB211" s="19">
        <f t="shared" ca="1" si="871"/>
        <v>0</v>
      </c>
      <c r="IC211" s="5"/>
      <c r="ID211" s="5"/>
      <c r="IE211" s="5"/>
      <c r="IF211" s="5">
        <f t="shared" ref="IF211:IQ226" ca="1" si="917">OFFSET(INDIRECT($D$21),$C211,IF$19)</f>
        <v>417238</v>
      </c>
      <c r="IG211" s="5">
        <f t="shared" ca="1" si="917"/>
        <v>9.6428799999999999</v>
      </c>
      <c r="IH211" s="5">
        <f t="shared" ca="1" si="917"/>
        <v>75597.3</v>
      </c>
      <c r="II211" s="5">
        <f t="shared" ca="1" si="917"/>
        <v>38044</v>
      </c>
      <c r="IJ211" s="5">
        <f t="shared" ca="1" si="917"/>
        <v>0</v>
      </c>
      <c r="IK211" s="5">
        <f t="shared" ca="1" si="917"/>
        <v>1387.99</v>
      </c>
      <c r="IL211" s="5">
        <f t="shared" ca="1" si="917"/>
        <v>0</v>
      </c>
      <c r="IM211" s="5">
        <f t="shared" ca="1" si="917"/>
        <v>72497.3</v>
      </c>
      <c r="IN211" s="5">
        <f t="shared" ca="1" si="917"/>
        <v>229701</v>
      </c>
      <c r="IO211" s="5">
        <f t="shared" ca="1" si="917"/>
        <v>0</v>
      </c>
      <c r="IP211" s="5">
        <f t="shared" ca="1" si="917"/>
        <v>0</v>
      </c>
      <c r="IQ211" s="5">
        <f t="shared" ca="1" si="917"/>
        <v>0</v>
      </c>
      <c r="IR211" s="5"/>
      <c r="IS211" s="5">
        <f t="shared" ref="IS211:JD226" ca="1" si="918">OFFSET(INDIRECT($D$21),$C211,IS$19)</f>
        <v>2337</v>
      </c>
      <c r="IT211" s="5">
        <f t="shared" ca="1" si="918"/>
        <v>1696.57</v>
      </c>
      <c r="IU211" s="5">
        <f t="shared" ca="1" si="918"/>
        <v>0</v>
      </c>
      <c r="IV211" s="5">
        <f t="shared" ca="1" si="918"/>
        <v>0</v>
      </c>
      <c r="IW211" s="5">
        <f t="shared" ca="1" si="918"/>
        <v>0</v>
      </c>
      <c r="IX211" s="5">
        <f t="shared" ca="1" si="918"/>
        <v>0</v>
      </c>
      <c r="IY211" s="5">
        <f t="shared" ca="1" si="918"/>
        <v>640.42700000000002</v>
      </c>
      <c r="IZ211" s="5">
        <f t="shared" ca="1" si="918"/>
        <v>0</v>
      </c>
      <c r="JA211" s="5">
        <f t="shared" ca="1" si="918"/>
        <v>0</v>
      </c>
      <c r="JB211" s="5">
        <f t="shared" ca="1" si="918"/>
        <v>0</v>
      </c>
      <c r="JC211" s="5">
        <f t="shared" ca="1" si="918"/>
        <v>0</v>
      </c>
      <c r="JD211" s="5">
        <f t="shared" ca="1" si="918"/>
        <v>0</v>
      </c>
      <c r="JE211" s="5"/>
      <c r="JF211" s="5">
        <f t="shared" ref="JF211:JM226" ca="1" si="919">OFFSET(INDIRECT($D$21),$C211,JF$19)</f>
        <v>120.32599999999999</v>
      </c>
      <c r="JG211" s="5">
        <f t="shared" ca="1" si="919"/>
        <v>6.3811600000000004</v>
      </c>
      <c r="JH211" s="5">
        <f t="shared" ca="1" si="919"/>
        <v>51.186999999999998</v>
      </c>
      <c r="JI211" s="5">
        <f t="shared" ca="1" si="919"/>
        <v>20.705100000000002</v>
      </c>
      <c r="JJ211" s="5">
        <f t="shared" ca="1" si="919"/>
        <v>0</v>
      </c>
      <c r="JK211" s="5">
        <f t="shared" ca="1" si="919"/>
        <v>0.63616799999999996</v>
      </c>
      <c r="JL211" s="5">
        <f t="shared" ca="1" si="919"/>
        <v>2.15421</v>
      </c>
      <c r="JM211" s="5">
        <f t="shared" ca="1" si="919"/>
        <v>39.261899999999997</v>
      </c>
      <c r="JN211" s="5"/>
      <c r="JO211" s="19">
        <f t="shared" ca="1" si="834"/>
        <v>30.904047080059218</v>
      </c>
      <c r="JP211" s="19">
        <f t="shared" ca="1" si="835"/>
        <v>3.16421522990986</v>
      </c>
      <c r="JQ211" s="19">
        <f t="shared" ca="1" si="836"/>
        <v>4.8097812627032992</v>
      </c>
      <c r="JR211" s="19">
        <f t="shared" ca="1" si="837"/>
        <v>2.4205007104524143</v>
      </c>
      <c r="JS211" s="19">
        <f t="shared" ca="1" si="838"/>
        <v>0</v>
      </c>
      <c r="JT211" s="19">
        <f t="shared" ca="1" si="839"/>
        <v>8.8309083721502646E-2</v>
      </c>
      <c r="JU211" s="19">
        <f t="shared" ca="1" si="840"/>
        <v>1.1942071089994368</v>
      </c>
      <c r="JV211" s="19">
        <f t="shared" ca="1" si="841"/>
        <v>4.6125477382999112</v>
      </c>
      <c r="JW211" s="19">
        <f t="shared" ca="1" si="842"/>
        <v>14.61443154483309</v>
      </c>
      <c r="JX211" s="19">
        <f t="shared" ca="1" si="843"/>
        <v>0</v>
      </c>
      <c r="JY211" s="19">
        <f t="shared" ca="1" si="844"/>
        <v>0</v>
      </c>
    </row>
    <row r="212" spans="1:285" ht="15" customHeight="1" x14ac:dyDescent="0.25">
      <c r="A212" s="5">
        <f>IF('Old Results'!E192='New Results'!E192,'New Results'!E192,"0")</f>
        <v>53627.8</v>
      </c>
      <c r="B212" s="5">
        <f t="shared" si="750"/>
        <v>0</v>
      </c>
      <c r="C212" s="27">
        <f t="shared" si="748"/>
        <v>191</v>
      </c>
      <c r="D212" s="41" t="str">
        <f>'Old Results'!C192</f>
        <v>0307216-OffMed-HVACPVAV Design_NDL</v>
      </c>
      <c r="E212" s="41" t="str">
        <f>'New Results'!C192</f>
        <v>0307216-OffMed-HVACPVAV Design_NDL</v>
      </c>
      <c r="F212" s="5">
        <f t="shared" ca="1" si="751"/>
        <v>0</v>
      </c>
      <c r="G212" s="5">
        <f t="shared" ca="1" si="752"/>
        <v>0</v>
      </c>
      <c r="H212" s="5">
        <f t="shared" ca="1" si="753"/>
        <v>0</v>
      </c>
      <c r="I212" s="5">
        <f t="shared" ca="1" si="754"/>
        <v>0</v>
      </c>
      <c r="J212" s="5">
        <f t="shared" ca="1" si="755"/>
        <v>0</v>
      </c>
      <c r="K212" s="5">
        <f t="shared" ca="1" si="756"/>
        <v>0</v>
      </c>
      <c r="L212" s="5">
        <f t="shared" ca="1" si="757"/>
        <v>0</v>
      </c>
      <c r="M212" s="5">
        <f t="shared" ca="1" si="758"/>
        <v>0</v>
      </c>
      <c r="N212" s="5">
        <f t="shared" ca="1" si="759"/>
        <v>0</v>
      </c>
      <c r="O212" s="5">
        <f t="shared" ca="1" si="760"/>
        <v>0</v>
      </c>
      <c r="P212" s="5">
        <f t="shared" ca="1" si="761"/>
        <v>0</v>
      </c>
      <c r="Q212" s="5">
        <f t="shared" ca="1" si="761"/>
        <v>0</v>
      </c>
      <c r="R212" s="5">
        <f t="shared" ca="1" si="762"/>
        <v>0</v>
      </c>
      <c r="S212" s="5">
        <f t="shared" ca="1" si="763"/>
        <v>0</v>
      </c>
      <c r="T212" s="5">
        <f t="shared" ca="1" si="764"/>
        <v>0</v>
      </c>
      <c r="U212" s="5">
        <f t="shared" ca="1" si="765"/>
        <v>0</v>
      </c>
      <c r="V212" s="5">
        <f t="shared" ca="1" si="766"/>
        <v>0</v>
      </c>
      <c r="W212" s="5">
        <f t="shared" ca="1" si="767"/>
        <v>0</v>
      </c>
      <c r="X212" s="5">
        <f t="shared" ca="1" si="768"/>
        <v>0</v>
      </c>
      <c r="Y212" s="5">
        <f t="shared" ca="1" si="769"/>
        <v>0</v>
      </c>
      <c r="Z212" s="5">
        <f t="shared" ca="1" si="770"/>
        <v>0</v>
      </c>
      <c r="AA212" s="5">
        <f t="shared" ca="1" si="771"/>
        <v>0</v>
      </c>
      <c r="AB212" s="5">
        <f t="shared" ca="1" si="772"/>
        <v>0</v>
      </c>
      <c r="AC212" s="5">
        <f t="shared" ca="1" si="772"/>
        <v>0</v>
      </c>
      <c r="AD212" s="37">
        <f t="shared" ca="1" si="773"/>
        <v>0</v>
      </c>
      <c r="AE212" s="37">
        <f t="shared" ca="1" si="774"/>
        <v>0</v>
      </c>
      <c r="AF212" s="37">
        <f t="shared" ca="1" si="775"/>
        <v>0</v>
      </c>
      <c r="AG212" s="37">
        <f t="shared" ca="1" si="776"/>
        <v>0</v>
      </c>
      <c r="AH212" s="37">
        <f t="shared" ca="1" si="777"/>
        <v>0</v>
      </c>
      <c r="AI212" s="37">
        <f t="shared" ca="1" si="778"/>
        <v>0</v>
      </c>
      <c r="AJ212" s="37">
        <f t="shared" ca="1" si="779"/>
        <v>0</v>
      </c>
      <c r="AK212" s="37">
        <f t="shared" ca="1" si="780"/>
        <v>0</v>
      </c>
      <c r="AL212" s="33">
        <f t="shared" ca="1" si="781"/>
        <v>36.530289961549791</v>
      </c>
      <c r="AM212" s="33">
        <f t="shared" ca="1" si="782"/>
        <v>36.530289961549791</v>
      </c>
      <c r="AN212" s="24">
        <f t="shared" ca="1" si="783"/>
        <v>0</v>
      </c>
      <c r="AO212" s="34">
        <f t="shared" ca="1" si="784"/>
        <v>100.342</v>
      </c>
      <c r="AP212" s="34">
        <f t="shared" ca="1" si="785"/>
        <v>100.342</v>
      </c>
      <c r="AQ212" s="45">
        <f t="shared" ca="1" si="786"/>
        <v>0</v>
      </c>
      <c r="AR212" s="34">
        <f t="shared" ca="1" si="896"/>
        <v>10.3</v>
      </c>
      <c r="AS212" s="34">
        <f t="shared" ca="1" si="897"/>
        <v>10.3</v>
      </c>
      <c r="AT212" s="47">
        <f t="shared" ca="1" si="787"/>
        <v>0</v>
      </c>
      <c r="AU212" s="5"/>
      <c r="AV212" s="5">
        <f t="shared" ca="1" si="845"/>
        <v>0</v>
      </c>
      <c r="AW212" s="5">
        <f t="shared" ca="1" si="846"/>
        <v>0</v>
      </c>
      <c r="AX212" s="5">
        <f t="shared" ca="1" si="847"/>
        <v>0</v>
      </c>
      <c r="AY212" s="5">
        <f t="shared" ca="1" si="848"/>
        <v>0</v>
      </c>
      <c r="AZ212" s="5">
        <f t="shared" ca="1" si="849"/>
        <v>0</v>
      </c>
      <c r="BA212" s="5">
        <f t="shared" ca="1" si="850"/>
        <v>0</v>
      </c>
      <c r="BB212" s="5">
        <f t="shared" ca="1" si="851"/>
        <v>0</v>
      </c>
      <c r="BC212" s="5">
        <f t="shared" ca="1" si="852"/>
        <v>0</v>
      </c>
      <c r="BD212" s="5">
        <f t="shared" ca="1" si="853"/>
        <v>0</v>
      </c>
      <c r="BE212" s="5">
        <f t="shared" ca="1" si="854"/>
        <v>0</v>
      </c>
      <c r="BF212" s="5">
        <f t="shared" ca="1" si="855"/>
        <v>0</v>
      </c>
      <c r="BG212" s="5">
        <f t="shared" ca="1" si="856"/>
        <v>0</v>
      </c>
      <c r="BH212" s="5">
        <f t="shared" ca="1" si="788"/>
        <v>0</v>
      </c>
      <c r="BI212" s="5">
        <f t="shared" ca="1" si="789"/>
        <v>0</v>
      </c>
      <c r="BJ212" s="5">
        <f t="shared" ca="1" si="790"/>
        <v>0</v>
      </c>
      <c r="BK212" s="5">
        <f t="shared" ca="1" si="791"/>
        <v>0</v>
      </c>
      <c r="BL212" s="5">
        <f t="shared" ca="1" si="792"/>
        <v>0</v>
      </c>
      <c r="BM212" s="5">
        <f t="shared" ca="1" si="793"/>
        <v>0</v>
      </c>
      <c r="BN212" s="5">
        <f t="shared" ca="1" si="794"/>
        <v>0</v>
      </c>
      <c r="BO212" s="5">
        <f t="shared" ca="1" si="795"/>
        <v>0</v>
      </c>
      <c r="BP212" s="5">
        <f t="shared" ca="1" si="796"/>
        <v>0</v>
      </c>
      <c r="BQ212" s="5">
        <f t="shared" ca="1" si="797"/>
        <v>0</v>
      </c>
      <c r="BR212" s="5">
        <f t="shared" ca="1" si="798"/>
        <v>0</v>
      </c>
      <c r="BS212" s="5">
        <f t="shared" ca="1" si="798"/>
        <v>0</v>
      </c>
      <c r="BT212" s="37">
        <f t="shared" ca="1" si="799"/>
        <v>0</v>
      </c>
      <c r="BU212" s="37">
        <f t="shared" ca="1" si="800"/>
        <v>0</v>
      </c>
      <c r="BV212" s="37">
        <f t="shared" ca="1" si="801"/>
        <v>0</v>
      </c>
      <c r="BW212" s="37">
        <f t="shared" ca="1" si="802"/>
        <v>0</v>
      </c>
      <c r="BX212" s="37">
        <f t="shared" ca="1" si="803"/>
        <v>0</v>
      </c>
      <c r="BY212" s="37">
        <f t="shared" ca="1" si="804"/>
        <v>0</v>
      </c>
      <c r="BZ212" s="37">
        <f t="shared" ca="1" si="805"/>
        <v>0</v>
      </c>
      <c r="CA212" s="19">
        <f t="shared" ca="1" si="806"/>
        <v>0</v>
      </c>
      <c r="CB212" s="33">
        <f t="shared" ca="1" si="857"/>
        <v>38.562732761739248</v>
      </c>
      <c r="CC212" s="33">
        <f t="shared" ca="1" si="858"/>
        <v>38.562732761739248</v>
      </c>
      <c r="CD212" s="24">
        <f t="shared" ca="1" si="807"/>
        <v>0</v>
      </c>
      <c r="CE212" s="34">
        <f t="shared" ca="1" si="808"/>
        <v>110.611</v>
      </c>
      <c r="CF212" s="34">
        <f t="shared" ca="1" si="809"/>
        <v>110.611</v>
      </c>
      <c r="CG212" s="45">
        <f t="shared" ca="1" si="810"/>
        <v>0</v>
      </c>
      <c r="CH212" s="5"/>
      <c r="CJ212" s="5">
        <f t="shared" ca="1" si="874"/>
        <v>94</v>
      </c>
      <c r="CK212" s="5">
        <f t="shared" ca="1" si="875"/>
        <v>93</v>
      </c>
      <c r="CL212" s="63">
        <f t="shared" ca="1" si="811"/>
        <v>1.0638297872340385E-2</v>
      </c>
      <c r="CO212" s="5">
        <f t="shared" ca="1" si="910"/>
        <v>369107</v>
      </c>
      <c r="CP212" s="5">
        <f t="shared" ca="1" si="910"/>
        <v>40.906100000000002</v>
      </c>
      <c r="CQ212" s="5">
        <f t="shared" ca="1" si="910"/>
        <v>43515.199999999997</v>
      </c>
      <c r="CR212" s="5">
        <f t="shared" ca="1" si="910"/>
        <v>18991.3</v>
      </c>
      <c r="CS212" s="5">
        <f t="shared" ca="1" si="910"/>
        <v>0</v>
      </c>
      <c r="CT212" s="5">
        <f t="shared" ca="1" si="910"/>
        <v>4360.75</v>
      </c>
      <c r="CU212" s="5">
        <f t="shared" ca="1" si="910"/>
        <v>0</v>
      </c>
      <c r="CV212" s="5">
        <f t="shared" ca="1" si="910"/>
        <v>72497.3</v>
      </c>
      <c r="CW212" s="5">
        <f t="shared" ca="1" si="910"/>
        <v>229701</v>
      </c>
      <c r="CX212" s="5">
        <f t="shared" ca="1" si="910"/>
        <v>0</v>
      </c>
      <c r="CY212" s="5">
        <f t="shared" ca="1" si="910"/>
        <v>0</v>
      </c>
      <c r="CZ212" s="5">
        <f t="shared" ca="1" si="910"/>
        <v>0</v>
      </c>
      <c r="DA212" s="5"/>
      <c r="DB212" s="5">
        <f t="shared" ca="1" si="911"/>
        <v>6996.46</v>
      </c>
      <c r="DC212" s="5">
        <f t="shared" ca="1" si="911"/>
        <v>6286.97</v>
      </c>
      <c r="DD212" s="5">
        <f t="shared" ca="1" si="911"/>
        <v>0</v>
      </c>
      <c r="DE212" s="5">
        <f t="shared" ca="1" si="911"/>
        <v>0</v>
      </c>
      <c r="DF212" s="5">
        <f t="shared" ca="1" si="911"/>
        <v>0</v>
      </c>
      <c r="DG212" s="5">
        <f t="shared" ca="1" si="911"/>
        <v>0</v>
      </c>
      <c r="DH212" s="5">
        <f t="shared" ca="1" si="911"/>
        <v>709.48599999999999</v>
      </c>
      <c r="DI212" s="5">
        <f t="shared" ca="1" si="911"/>
        <v>0</v>
      </c>
      <c r="DJ212" s="5">
        <f t="shared" ca="1" si="911"/>
        <v>0</v>
      </c>
      <c r="DK212" s="5">
        <f t="shared" ca="1" si="911"/>
        <v>0</v>
      </c>
      <c r="DL212" s="5">
        <f t="shared" ca="1" si="911"/>
        <v>0</v>
      </c>
      <c r="DM212" s="5">
        <f t="shared" ca="1" si="911"/>
        <v>0</v>
      </c>
      <c r="DN212" s="5"/>
      <c r="DO212" s="5">
        <f t="shared" ref="DO212:DV227" ca="1" si="920">OFFSET(INDIRECT($E$21),$C212,DO$19)</f>
        <v>100.342</v>
      </c>
      <c r="DP212" s="5">
        <f t="shared" ca="1" si="920"/>
        <v>23.2517</v>
      </c>
      <c r="DQ212" s="5">
        <f t="shared" ca="1" si="920"/>
        <v>25.767299999999999</v>
      </c>
      <c r="DR212" s="5">
        <f t="shared" ca="1" si="920"/>
        <v>9.8410100000000007</v>
      </c>
      <c r="DS212" s="5">
        <f t="shared" ca="1" si="920"/>
        <v>0</v>
      </c>
      <c r="DT212" s="5">
        <f t="shared" ca="1" si="920"/>
        <v>2.2511299999999999</v>
      </c>
      <c r="DU212" s="5">
        <f t="shared" ca="1" si="920"/>
        <v>2.3921999999999999</v>
      </c>
      <c r="DV212" s="5">
        <f t="shared" ca="1" si="920"/>
        <v>36.838299999999997</v>
      </c>
      <c r="DW212" s="5"/>
      <c r="DX212" s="19">
        <f t="shared" ca="1" si="812"/>
        <v>36.530289961549791</v>
      </c>
      <c r="DY212" s="19">
        <f t="shared" ca="1" si="813"/>
        <v>11.725943850264228</v>
      </c>
      <c r="DZ212" s="19">
        <f t="shared" ca="1" si="814"/>
        <v>2.7685987939091286</v>
      </c>
      <c r="EA212" s="19">
        <f t="shared" ca="1" si="815"/>
        <v>1.2082971070974382</v>
      </c>
      <c r="EB212" s="19">
        <f t="shared" ca="1" si="816"/>
        <v>0</v>
      </c>
      <c r="EC212" s="19">
        <f t="shared" ca="1" si="817"/>
        <v>0.27744712630389456</v>
      </c>
      <c r="ED212" s="19">
        <f t="shared" ca="1" si="818"/>
        <v>1.3229817370841244</v>
      </c>
      <c r="EE212" s="19">
        <f t="shared" ca="1" si="819"/>
        <v>4.6125477382999112</v>
      </c>
      <c r="EF212" s="19">
        <f t="shared" ca="1" si="820"/>
        <v>14.61443154483309</v>
      </c>
      <c r="EG212" s="19">
        <f t="shared" ca="1" si="821"/>
        <v>0</v>
      </c>
      <c r="EH212" s="19">
        <f t="shared" ca="1" si="822"/>
        <v>0</v>
      </c>
      <c r="EI212" s="5"/>
      <c r="EJ212" s="5"/>
      <c r="EK212" s="5"/>
      <c r="EL212" s="5">
        <f t="shared" ca="1" si="912"/>
        <v>369107</v>
      </c>
      <c r="EM212" s="5">
        <f t="shared" ca="1" si="912"/>
        <v>40.906100000000002</v>
      </c>
      <c r="EN212" s="5">
        <f t="shared" ca="1" si="912"/>
        <v>43515.199999999997</v>
      </c>
      <c r="EO212" s="5">
        <f t="shared" ca="1" si="912"/>
        <v>18991.3</v>
      </c>
      <c r="EP212" s="5">
        <f t="shared" ca="1" si="912"/>
        <v>0</v>
      </c>
      <c r="EQ212" s="5">
        <f t="shared" ca="1" si="912"/>
        <v>4360.75</v>
      </c>
      <c r="ER212" s="5">
        <f t="shared" ca="1" si="912"/>
        <v>0</v>
      </c>
      <c r="ES212" s="5">
        <f t="shared" ca="1" si="912"/>
        <v>72497.3</v>
      </c>
      <c r="ET212" s="5">
        <f t="shared" ca="1" si="912"/>
        <v>229701</v>
      </c>
      <c r="EU212" s="5">
        <f t="shared" ca="1" si="912"/>
        <v>0</v>
      </c>
      <c r="EV212" s="5">
        <f t="shared" ca="1" si="912"/>
        <v>0</v>
      </c>
      <c r="EW212" s="5">
        <f t="shared" ca="1" si="912"/>
        <v>0</v>
      </c>
      <c r="EX212" s="5"/>
      <c r="EY212" s="5">
        <f t="shared" ca="1" si="913"/>
        <v>6996.46</v>
      </c>
      <c r="EZ212" s="5">
        <f t="shared" ca="1" si="913"/>
        <v>6286.97</v>
      </c>
      <c r="FA212" s="5">
        <f t="shared" ca="1" si="913"/>
        <v>0</v>
      </c>
      <c r="FB212" s="5">
        <f t="shared" ca="1" si="913"/>
        <v>0</v>
      </c>
      <c r="FC212" s="5">
        <f t="shared" ca="1" si="913"/>
        <v>0</v>
      </c>
      <c r="FD212" s="5">
        <f t="shared" ca="1" si="913"/>
        <v>0</v>
      </c>
      <c r="FE212" s="5">
        <f t="shared" ca="1" si="913"/>
        <v>709.48599999999999</v>
      </c>
      <c r="FF212" s="5">
        <f t="shared" ca="1" si="913"/>
        <v>0</v>
      </c>
      <c r="FG212" s="5">
        <f t="shared" ca="1" si="913"/>
        <v>0</v>
      </c>
      <c r="FH212" s="5">
        <f t="shared" ca="1" si="913"/>
        <v>0</v>
      </c>
      <c r="FI212" s="5">
        <f t="shared" ca="1" si="913"/>
        <v>0</v>
      </c>
      <c r="FJ212" s="5">
        <f t="shared" ca="1" si="913"/>
        <v>0</v>
      </c>
      <c r="FK212" s="5"/>
      <c r="FL212" s="5">
        <f t="shared" ca="1" si="914"/>
        <v>100.342</v>
      </c>
      <c r="FM212" s="5">
        <f t="shared" ca="1" si="914"/>
        <v>23.2517</v>
      </c>
      <c r="FN212" s="5">
        <f t="shared" ca="1" si="914"/>
        <v>25.767299999999999</v>
      </c>
      <c r="FO212" s="5">
        <f t="shared" ca="1" si="914"/>
        <v>9.8410100000000007</v>
      </c>
      <c r="FP212" s="5">
        <f t="shared" ca="1" si="914"/>
        <v>0</v>
      </c>
      <c r="FQ212" s="5">
        <f t="shared" ca="1" si="914"/>
        <v>2.2511299999999999</v>
      </c>
      <c r="FR212" s="5">
        <f t="shared" ca="1" si="914"/>
        <v>2.3921999999999999</v>
      </c>
      <c r="FS212" s="5">
        <f t="shared" ca="1" si="914"/>
        <v>36.838299999999997</v>
      </c>
      <c r="FT212" s="5"/>
      <c r="FU212" s="19">
        <f t="shared" ca="1" si="823"/>
        <v>36.530289961549791</v>
      </c>
      <c r="FV212" s="19">
        <f t="shared" ca="1" si="824"/>
        <v>11.725943850264228</v>
      </c>
      <c r="FW212" s="19">
        <f t="shared" ca="1" si="825"/>
        <v>2.7685987939091286</v>
      </c>
      <c r="FX212" s="19">
        <f t="shared" ca="1" si="826"/>
        <v>1.2082971070974382</v>
      </c>
      <c r="FY212" s="19">
        <f t="shared" ca="1" si="827"/>
        <v>0</v>
      </c>
      <c r="FZ212" s="19">
        <f t="shared" ca="1" si="828"/>
        <v>0.27744712630389456</v>
      </c>
      <c r="GA212" s="19">
        <f t="shared" ca="1" si="829"/>
        <v>1.3229817370841244</v>
      </c>
      <c r="GB212" s="19">
        <f t="shared" ca="1" si="830"/>
        <v>4.6125477382999112</v>
      </c>
      <c r="GC212" s="19">
        <f t="shared" ca="1" si="831"/>
        <v>14.61443154483309</v>
      </c>
      <c r="GD212" s="19">
        <f t="shared" ca="1" si="832"/>
        <v>0</v>
      </c>
      <c r="GE212" s="19">
        <f t="shared" ca="1" si="833"/>
        <v>0</v>
      </c>
      <c r="GF212" s="5"/>
      <c r="GG212" s="5"/>
      <c r="GH212" s="5"/>
      <c r="GI212" s="5">
        <f t="shared" ca="1" si="915"/>
        <v>386210</v>
      </c>
      <c r="GJ212" s="5">
        <f t="shared" ca="1" si="915"/>
        <v>41.263199999999998</v>
      </c>
      <c r="GK212" s="5">
        <f t="shared" ca="1" si="915"/>
        <v>40493.199999999997</v>
      </c>
      <c r="GL212" s="5">
        <f t="shared" ca="1" si="915"/>
        <v>40555.599999999999</v>
      </c>
      <c r="GM212" s="5">
        <f t="shared" ca="1" si="915"/>
        <v>0</v>
      </c>
      <c r="GN212" s="5">
        <f t="shared" ca="1" si="915"/>
        <v>2921.54</v>
      </c>
      <c r="GO212" s="5">
        <f t="shared" ca="1" si="915"/>
        <v>0</v>
      </c>
      <c r="GP212" s="5">
        <f t="shared" ca="1" si="915"/>
        <v>72497.3</v>
      </c>
      <c r="GQ212" s="5">
        <f t="shared" ca="1" si="915"/>
        <v>229701</v>
      </c>
      <c r="GR212" s="5">
        <f t="shared" ca="1" si="915"/>
        <v>0</v>
      </c>
      <c r="GS212" s="5">
        <f t="shared" ca="1" si="915"/>
        <v>0</v>
      </c>
      <c r="GT212" s="5">
        <f t="shared" ca="1" si="915"/>
        <v>0</v>
      </c>
      <c r="GU212" s="5"/>
      <c r="GV212" s="5">
        <f t="shared" ca="1" si="916"/>
        <v>7502.86</v>
      </c>
      <c r="GW212" s="5">
        <f t="shared" ca="1" si="916"/>
        <v>6761.99</v>
      </c>
      <c r="GX212" s="5">
        <f t="shared" ca="1" si="916"/>
        <v>0</v>
      </c>
      <c r="GY212" s="5">
        <f t="shared" ca="1" si="916"/>
        <v>0</v>
      </c>
      <c r="GZ212" s="5">
        <f t="shared" ca="1" si="916"/>
        <v>0</v>
      </c>
      <c r="HA212" s="5">
        <f t="shared" ca="1" si="916"/>
        <v>0</v>
      </c>
      <c r="HB212" s="5">
        <f t="shared" ca="1" si="916"/>
        <v>740.86500000000001</v>
      </c>
      <c r="HC212" s="5">
        <f t="shared" ca="1" si="916"/>
        <v>0</v>
      </c>
      <c r="HD212" s="5">
        <f t="shared" ca="1" si="916"/>
        <v>0</v>
      </c>
      <c r="HE212" s="5">
        <f t="shared" ca="1" si="916"/>
        <v>0</v>
      </c>
      <c r="HF212" s="5">
        <f t="shared" ca="1" si="916"/>
        <v>0</v>
      </c>
      <c r="HG212" s="5">
        <f t="shared" ca="1" si="916"/>
        <v>0</v>
      </c>
      <c r="HH212" s="5"/>
      <c r="HI212" s="5">
        <f t="shared" ref="HI212:HP227" ca="1" si="921">OFFSET(INDIRECT($E$21),$C212,HI$19)</f>
        <v>110.611</v>
      </c>
      <c r="HJ212" s="5">
        <f t="shared" ca="1" si="921"/>
        <v>25.0001</v>
      </c>
      <c r="HK212" s="5">
        <f t="shared" ca="1" si="921"/>
        <v>23.9238</v>
      </c>
      <c r="HL212" s="5">
        <f t="shared" ca="1" si="921"/>
        <v>20.839500000000001</v>
      </c>
      <c r="HM212" s="5">
        <f t="shared" ca="1" si="921"/>
        <v>0</v>
      </c>
      <c r="HN212" s="5">
        <f t="shared" ca="1" si="921"/>
        <v>1.51135</v>
      </c>
      <c r="HO212" s="5">
        <f t="shared" ca="1" si="921"/>
        <v>2.4976600000000002</v>
      </c>
      <c r="HP212" s="5">
        <f t="shared" ca="1" si="921"/>
        <v>36.838299999999997</v>
      </c>
      <c r="HQ212" s="5"/>
      <c r="HR212" s="19">
        <f t="shared" ca="1" si="861"/>
        <v>38.562732761739248</v>
      </c>
      <c r="HS212" s="19">
        <f t="shared" ca="1" si="862"/>
        <v>12.611738502015745</v>
      </c>
      <c r="HT212" s="19">
        <f t="shared" ca="1" si="863"/>
        <v>2.5763279194746009</v>
      </c>
      <c r="HU212" s="19">
        <f t="shared" ca="1" si="864"/>
        <v>2.5802980394496884</v>
      </c>
      <c r="HV212" s="19">
        <f t="shared" ca="1" si="865"/>
        <v>0</v>
      </c>
      <c r="HW212" s="19">
        <f t="shared" ca="1" si="866"/>
        <v>0.1858792357695076</v>
      </c>
      <c r="HX212" s="19">
        <f t="shared" ca="1" si="867"/>
        <v>1.3814942995983426</v>
      </c>
      <c r="HY212" s="19">
        <f t="shared" ca="1" si="868"/>
        <v>4.6125477382999112</v>
      </c>
      <c r="HZ212" s="19">
        <f t="shared" ca="1" si="869"/>
        <v>14.61443154483309</v>
      </c>
      <c r="IA212" s="19">
        <f t="shared" ca="1" si="870"/>
        <v>0</v>
      </c>
      <c r="IB212" s="19">
        <f t="shared" ca="1" si="871"/>
        <v>0</v>
      </c>
      <c r="IC212" s="5"/>
      <c r="ID212" s="5"/>
      <c r="IE212" s="5"/>
      <c r="IF212" s="5">
        <f t="shared" ca="1" si="917"/>
        <v>386210</v>
      </c>
      <c r="IG212" s="5">
        <f t="shared" ca="1" si="917"/>
        <v>41.263199999999998</v>
      </c>
      <c r="IH212" s="5">
        <f t="shared" ca="1" si="917"/>
        <v>40493.199999999997</v>
      </c>
      <c r="II212" s="5">
        <f t="shared" ca="1" si="917"/>
        <v>40555.599999999999</v>
      </c>
      <c r="IJ212" s="5">
        <f t="shared" ca="1" si="917"/>
        <v>0</v>
      </c>
      <c r="IK212" s="5">
        <f t="shared" ca="1" si="917"/>
        <v>2921.54</v>
      </c>
      <c r="IL212" s="5">
        <f t="shared" ca="1" si="917"/>
        <v>0</v>
      </c>
      <c r="IM212" s="5">
        <f t="shared" ca="1" si="917"/>
        <v>72497.3</v>
      </c>
      <c r="IN212" s="5">
        <f t="shared" ca="1" si="917"/>
        <v>229701</v>
      </c>
      <c r="IO212" s="5">
        <f t="shared" ca="1" si="917"/>
        <v>0</v>
      </c>
      <c r="IP212" s="5">
        <f t="shared" ca="1" si="917"/>
        <v>0</v>
      </c>
      <c r="IQ212" s="5">
        <f t="shared" ca="1" si="917"/>
        <v>0</v>
      </c>
      <c r="IR212" s="5"/>
      <c r="IS212" s="5">
        <f t="shared" ca="1" si="918"/>
        <v>7502.86</v>
      </c>
      <c r="IT212" s="5">
        <f t="shared" ca="1" si="918"/>
        <v>6761.99</v>
      </c>
      <c r="IU212" s="5">
        <f t="shared" ca="1" si="918"/>
        <v>0</v>
      </c>
      <c r="IV212" s="5">
        <f t="shared" ca="1" si="918"/>
        <v>0</v>
      </c>
      <c r="IW212" s="5">
        <f t="shared" ca="1" si="918"/>
        <v>0</v>
      </c>
      <c r="IX212" s="5">
        <f t="shared" ca="1" si="918"/>
        <v>0</v>
      </c>
      <c r="IY212" s="5">
        <f t="shared" ca="1" si="918"/>
        <v>740.86500000000001</v>
      </c>
      <c r="IZ212" s="5">
        <f t="shared" ca="1" si="918"/>
        <v>0</v>
      </c>
      <c r="JA212" s="5">
        <f t="shared" ca="1" si="918"/>
        <v>0</v>
      </c>
      <c r="JB212" s="5">
        <f t="shared" ca="1" si="918"/>
        <v>0</v>
      </c>
      <c r="JC212" s="5">
        <f t="shared" ca="1" si="918"/>
        <v>0</v>
      </c>
      <c r="JD212" s="5">
        <f t="shared" ca="1" si="918"/>
        <v>0</v>
      </c>
      <c r="JE212" s="5"/>
      <c r="JF212" s="5">
        <f t="shared" ca="1" si="919"/>
        <v>110.611</v>
      </c>
      <c r="JG212" s="5">
        <f t="shared" ca="1" si="919"/>
        <v>25.0001</v>
      </c>
      <c r="JH212" s="5">
        <f t="shared" ca="1" si="919"/>
        <v>23.9238</v>
      </c>
      <c r="JI212" s="5">
        <f t="shared" ca="1" si="919"/>
        <v>20.839500000000001</v>
      </c>
      <c r="JJ212" s="5">
        <f t="shared" ca="1" si="919"/>
        <v>0</v>
      </c>
      <c r="JK212" s="5">
        <f t="shared" ca="1" si="919"/>
        <v>1.51135</v>
      </c>
      <c r="JL212" s="5">
        <f t="shared" ca="1" si="919"/>
        <v>2.4976600000000002</v>
      </c>
      <c r="JM212" s="5">
        <f t="shared" ca="1" si="919"/>
        <v>36.838299999999997</v>
      </c>
      <c r="JN212" s="5"/>
      <c r="JO212" s="19">
        <f t="shared" ca="1" si="834"/>
        <v>38.562732761739248</v>
      </c>
      <c r="JP212" s="19">
        <f t="shared" ca="1" si="835"/>
        <v>12.611738502015745</v>
      </c>
      <c r="JQ212" s="19">
        <f t="shared" ca="1" si="836"/>
        <v>2.5763279194746009</v>
      </c>
      <c r="JR212" s="19">
        <f t="shared" ca="1" si="837"/>
        <v>2.5802980394496884</v>
      </c>
      <c r="JS212" s="19">
        <f t="shared" ca="1" si="838"/>
        <v>0</v>
      </c>
      <c r="JT212" s="19">
        <f t="shared" ca="1" si="839"/>
        <v>0.1858792357695076</v>
      </c>
      <c r="JU212" s="19">
        <f t="shared" ca="1" si="840"/>
        <v>1.3814942995983426</v>
      </c>
      <c r="JV212" s="19">
        <f t="shared" ca="1" si="841"/>
        <v>4.6125477382999112</v>
      </c>
      <c r="JW212" s="19">
        <f t="shared" ca="1" si="842"/>
        <v>14.61443154483309</v>
      </c>
      <c r="JX212" s="19">
        <f t="shared" ca="1" si="843"/>
        <v>0</v>
      </c>
      <c r="JY212" s="19">
        <f t="shared" ca="1" si="844"/>
        <v>0</v>
      </c>
    </row>
    <row r="213" spans="1:285" ht="15" customHeight="1" x14ac:dyDescent="0.25">
      <c r="A213" s="5">
        <f>IF('Old Results'!E193='New Results'!E193,'New Results'!E193,"0")</f>
        <v>53627.8</v>
      </c>
      <c r="B213" s="5">
        <f t="shared" si="750"/>
        <v>0</v>
      </c>
      <c r="C213" s="27">
        <f t="shared" ref="C213:C276" si="922">C212+1</f>
        <v>192</v>
      </c>
      <c r="D213" s="41" t="str">
        <f>'Old Results'!C193</f>
        <v>0307316-OffMed-HVACPVAV SATControl_NDL</v>
      </c>
      <c r="E213" s="41" t="str">
        <f>'New Results'!C193</f>
        <v>0307316-OffMed-HVACPVAV SATControl_NDL</v>
      </c>
      <c r="F213" s="5">
        <f t="shared" ca="1" si="751"/>
        <v>0</v>
      </c>
      <c r="G213" s="5">
        <f t="shared" ca="1" si="752"/>
        <v>0</v>
      </c>
      <c r="H213" s="5">
        <f t="shared" ca="1" si="753"/>
        <v>0</v>
      </c>
      <c r="I213" s="5">
        <f t="shared" ca="1" si="754"/>
        <v>0</v>
      </c>
      <c r="J213" s="5">
        <f t="shared" ca="1" si="755"/>
        <v>0</v>
      </c>
      <c r="K213" s="5">
        <f t="shared" ca="1" si="756"/>
        <v>0</v>
      </c>
      <c r="L213" s="5">
        <f t="shared" ca="1" si="757"/>
        <v>0</v>
      </c>
      <c r="M213" s="5">
        <f t="shared" ca="1" si="758"/>
        <v>0</v>
      </c>
      <c r="N213" s="5">
        <f t="shared" ca="1" si="759"/>
        <v>0</v>
      </c>
      <c r="O213" s="5">
        <f t="shared" ca="1" si="760"/>
        <v>0</v>
      </c>
      <c r="P213" s="5">
        <f t="shared" ca="1" si="761"/>
        <v>0</v>
      </c>
      <c r="Q213" s="5">
        <f t="shared" ca="1" si="761"/>
        <v>0</v>
      </c>
      <c r="R213" s="5">
        <f t="shared" ca="1" si="762"/>
        <v>0</v>
      </c>
      <c r="S213" s="5">
        <f t="shared" ca="1" si="763"/>
        <v>0</v>
      </c>
      <c r="T213" s="5">
        <f t="shared" ca="1" si="764"/>
        <v>0</v>
      </c>
      <c r="U213" s="5">
        <f t="shared" ca="1" si="765"/>
        <v>0</v>
      </c>
      <c r="V213" s="5">
        <f t="shared" ca="1" si="766"/>
        <v>0</v>
      </c>
      <c r="W213" s="5">
        <f t="shared" ca="1" si="767"/>
        <v>0</v>
      </c>
      <c r="X213" s="5">
        <f t="shared" ca="1" si="768"/>
        <v>0</v>
      </c>
      <c r="Y213" s="5">
        <f t="shared" ca="1" si="769"/>
        <v>0</v>
      </c>
      <c r="Z213" s="5">
        <f t="shared" ca="1" si="770"/>
        <v>0</v>
      </c>
      <c r="AA213" s="5">
        <f t="shared" ca="1" si="771"/>
        <v>0</v>
      </c>
      <c r="AB213" s="5">
        <f t="shared" ca="1" si="772"/>
        <v>0</v>
      </c>
      <c r="AC213" s="5">
        <f t="shared" ca="1" si="772"/>
        <v>0</v>
      </c>
      <c r="AD213" s="37">
        <f t="shared" ca="1" si="773"/>
        <v>0</v>
      </c>
      <c r="AE213" s="37">
        <f t="shared" ca="1" si="774"/>
        <v>0</v>
      </c>
      <c r="AF213" s="37">
        <f t="shared" ca="1" si="775"/>
        <v>0</v>
      </c>
      <c r="AG213" s="37">
        <f t="shared" ca="1" si="776"/>
        <v>0</v>
      </c>
      <c r="AH213" s="37">
        <f t="shared" ca="1" si="777"/>
        <v>0</v>
      </c>
      <c r="AI213" s="37">
        <f t="shared" ca="1" si="778"/>
        <v>0</v>
      </c>
      <c r="AJ213" s="37">
        <f t="shared" ca="1" si="779"/>
        <v>0</v>
      </c>
      <c r="AK213" s="37">
        <f t="shared" ca="1" si="780"/>
        <v>0</v>
      </c>
      <c r="AL213" s="33">
        <f t="shared" ca="1" si="781"/>
        <v>41.168036876396187</v>
      </c>
      <c r="AM213" s="33">
        <f t="shared" ca="1" si="782"/>
        <v>41.168036876396187</v>
      </c>
      <c r="AN213" s="24">
        <f t="shared" ca="1" si="783"/>
        <v>0</v>
      </c>
      <c r="AO213" s="34">
        <f t="shared" ca="1" si="784"/>
        <v>119.389</v>
      </c>
      <c r="AP213" s="34">
        <f t="shared" ca="1" si="785"/>
        <v>119.389</v>
      </c>
      <c r="AQ213" s="45">
        <f t="shared" ca="1" si="786"/>
        <v>0</v>
      </c>
      <c r="AR213" s="34">
        <f t="shared" ca="1" si="896"/>
        <v>-8.8000000000000007</v>
      </c>
      <c r="AS213" s="34">
        <f t="shared" ca="1" si="897"/>
        <v>-8.8000000000000007</v>
      </c>
      <c r="AT213" s="47">
        <f t="shared" ca="1" si="787"/>
        <v>0</v>
      </c>
      <c r="AU213" s="5"/>
      <c r="AV213" s="5">
        <f t="shared" ca="1" si="845"/>
        <v>0</v>
      </c>
      <c r="AW213" s="5">
        <f t="shared" ca="1" si="846"/>
        <v>0</v>
      </c>
      <c r="AX213" s="5">
        <f t="shared" ca="1" si="847"/>
        <v>0</v>
      </c>
      <c r="AY213" s="5">
        <f t="shared" ca="1" si="848"/>
        <v>0</v>
      </c>
      <c r="AZ213" s="5">
        <f t="shared" ca="1" si="849"/>
        <v>0</v>
      </c>
      <c r="BA213" s="5">
        <f t="shared" ca="1" si="850"/>
        <v>0</v>
      </c>
      <c r="BB213" s="5">
        <f t="shared" ca="1" si="851"/>
        <v>0</v>
      </c>
      <c r="BC213" s="5">
        <f t="shared" ca="1" si="852"/>
        <v>0</v>
      </c>
      <c r="BD213" s="5">
        <f t="shared" ca="1" si="853"/>
        <v>0</v>
      </c>
      <c r="BE213" s="5">
        <f t="shared" ca="1" si="854"/>
        <v>0</v>
      </c>
      <c r="BF213" s="5">
        <f t="shared" ca="1" si="855"/>
        <v>0</v>
      </c>
      <c r="BG213" s="5">
        <f t="shared" ca="1" si="856"/>
        <v>0</v>
      </c>
      <c r="BH213" s="5">
        <f t="shared" ca="1" si="788"/>
        <v>0</v>
      </c>
      <c r="BI213" s="5">
        <f t="shared" ca="1" si="789"/>
        <v>0</v>
      </c>
      <c r="BJ213" s="5">
        <f t="shared" ca="1" si="790"/>
        <v>0</v>
      </c>
      <c r="BK213" s="5">
        <f t="shared" ca="1" si="791"/>
        <v>0</v>
      </c>
      <c r="BL213" s="5">
        <f t="shared" ca="1" si="792"/>
        <v>0</v>
      </c>
      <c r="BM213" s="5">
        <f t="shared" ca="1" si="793"/>
        <v>0</v>
      </c>
      <c r="BN213" s="5">
        <f t="shared" ca="1" si="794"/>
        <v>0</v>
      </c>
      <c r="BO213" s="5">
        <f t="shared" ca="1" si="795"/>
        <v>0</v>
      </c>
      <c r="BP213" s="5">
        <f t="shared" ca="1" si="796"/>
        <v>0</v>
      </c>
      <c r="BQ213" s="5">
        <f t="shared" ca="1" si="797"/>
        <v>0</v>
      </c>
      <c r="BR213" s="5">
        <f t="shared" ca="1" si="798"/>
        <v>0</v>
      </c>
      <c r="BS213" s="5">
        <f t="shared" ca="1" si="798"/>
        <v>0</v>
      </c>
      <c r="BT213" s="37">
        <f t="shared" ca="1" si="799"/>
        <v>0</v>
      </c>
      <c r="BU213" s="37">
        <f t="shared" ca="1" si="800"/>
        <v>0</v>
      </c>
      <c r="BV213" s="37">
        <f t="shared" ca="1" si="801"/>
        <v>0</v>
      </c>
      <c r="BW213" s="37">
        <f t="shared" ca="1" si="802"/>
        <v>0</v>
      </c>
      <c r="BX213" s="37">
        <f t="shared" ca="1" si="803"/>
        <v>0</v>
      </c>
      <c r="BY213" s="37">
        <f t="shared" ca="1" si="804"/>
        <v>0</v>
      </c>
      <c r="BZ213" s="37">
        <f t="shared" ca="1" si="805"/>
        <v>0</v>
      </c>
      <c r="CA213" s="19">
        <f t="shared" ca="1" si="806"/>
        <v>0</v>
      </c>
      <c r="CB213" s="33">
        <f t="shared" ca="1" si="857"/>
        <v>38.562732761739248</v>
      </c>
      <c r="CC213" s="33">
        <f t="shared" ca="1" si="858"/>
        <v>38.562732761739248</v>
      </c>
      <c r="CD213" s="24">
        <f t="shared" ca="1" si="807"/>
        <v>0</v>
      </c>
      <c r="CE213" s="34">
        <f t="shared" ca="1" si="808"/>
        <v>110.611</v>
      </c>
      <c r="CF213" s="34">
        <f t="shared" ca="1" si="809"/>
        <v>110.611</v>
      </c>
      <c r="CG213" s="45">
        <f t="shared" ca="1" si="810"/>
        <v>0</v>
      </c>
      <c r="CH213" s="5"/>
      <c r="CJ213" s="5">
        <f t="shared" ca="1" si="874"/>
        <v>114</v>
      </c>
      <c r="CK213" s="5">
        <f t="shared" ca="1" si="875"/>
        <v>113</v>
      </c>
      <c r="CL213" s="63">
        <f t="shared" ca="1" si="811"/>
        <v>8.7719298245614308E-3</v>
      </c>
      <c r="CO213" s="5">
        <f t="shared" ca="1" si="910"/>
        <v>394804</v>
      </c>
      <c r="CP213" s="5">
        <f t="shared" ca="1" si="910"/>
        <v>51.383699999999997</v>
      </c>
      <c r="CQ213" s="5">
        <f t="shared" ca="1" si="910"/>
        <v>64506.6</v>
      </c>
      <c r="CR213" s="5">
        <f t="shared" ca="1" si="910"/>
        <v>22873.200000000001</v>
      </c>
      <c r="CS213" s="5">
        <f t="shared" ca="1" si="910"/>
        <v>0</v>
      </c>
      <c r="CT213" s="5">
        <f t="shared" ca="1" si="910"/>
        <v>5174.42</v>
      </c>
      <c r="CU213" s="5">
        <f t="shared" ca="1" si="910"/>
        <v>0</v>
      </c>
      <c r="CV213" s="5">
        <f t="shared" ca="1" si="910"/>
        <v>72497.3</v>
      </c>
      <c r="CW213" s="5">
        <f t="shared" ca="1" si="910"/>
        <v>229701</v>
      </c>
      <c r="CX213" s="5">
        <f t="shared" ca="1" si="910"/>
        <v>0</v>
      </c>
      <c r="CY213" s="5">
        <f t="shared" ca="1" si="910"/>
        <v>0</v>
      </c>
      <c r="CZ213" s="5">
        <f t="shared" ca="1" si="910"/>
        <v>0</v>
      </c>
      <c r="DA213" s="5"/>
      <c r="DB213" s="5">
        <f t="shared" ca="1" si="911"/>
        <v>8606.7999999999993</v>
      </c>
      <c r="DC213" s="5">
        <f t="shared" ca="1" si="911"/>
        <v>7897.31</v>
      </c>
      <c r="DD213" s="5">
        <f t="shared" ca="1" si="911"/>
        <v>0</v>
      </c>
      <c r="DE213" s="5">
        <f t="shared" ca="1" si="911"/>
        <v>0</v>
      </c>
      <c r="DF213" s="5">
        <f t="shared" ca="1" si="911"/>
        <v>0</v>
      </c>
      <c r="DG213" s="5">
        <f t="shared" ca="1" si="911"/>
        <v>0</v>
      </c>
      <c r="DH213" s="5">
        <f t="shared" ca="1" si="911"/>
        <v>709.48800000000006</v>
      </c>
      <c r="DI213" s="5">
        <f t="shared" ca="1" si="911"/>
        <v>0</v>
      </c>
      <c r="DJ213" s="5">
        <f t="shared" ca="1" si="911"/>
        <v>0</v>
      </c>
      <c r="DK213" s="5">
        <f t="shared" ca="1" si="911"/>
        <v>0</v>
      </c>
      <c r="DL213" s="5">
        <f t="shared" ca="1" si="911"/>
        <v>0</v>
      </c>
      <c r="DM213" s="5">
        <f t="shared" ca="1" si="911"/>
        <v>0</v>
      </c>
      <c r="DN213" s="5"/>
      <c r="DO213" s="5">
        <f t="shared" ca="1" si="920"/>
        <v>119.389</v>
      </c>
      <c r="DP213" s="5">
        <f t="shared" ca="1" si="920"/>
        <v>28.261600000000001</v>
      </c>
      <c r="DQ213" s="5">
        <f t="shared" ca="1" si="920"/>
        <v>37.185099999999998</v>
      </c>
      <c r="DR213" s="5">
        <f t="shared" ca="1" si="920"/>
        <v>11.889900000000001</v>
      </c>
      <c r="DS213" s="5">
        <f t="shared" ca="1" si="920"/>
        <v>0</v>
      </c>
      <c r="DT213" s="5">
        <f t="shared" ca="1" si="920"/>
        <v>2.82213</v>
      </c>
      <c r="DU213" s="5">
        <f t="shared" ca="1" si="920"/>
        <v>2.3922099999999999</v>
      </c>
      <c r="DV213" s="5">
        <f t="shared" ca="1" si="920"/>
        <v>36.838299999999997</v>
      </c>
      <c r="DW213" s="5"/>
      <c r="DX213" s="19">
        <f t="shared" ca="1" si="812"/>
        <v>41.168036876396187</v>
      </c>
      <c r="DY213" s="19">
        <f t="shared" ca="1" si="813"/>
        <v>14.729418719104643</v>
      </c>
      <c r="DZ213" s="19">
        <f t="shared" ca="1" si="814"/>
        <v>4.1041496984772818</v>
      </c>
      <c r="EA213" s="19">
        <f t="shared" ca="1" si="815"/>
        <v>1.4552780162527643</v>
      </c>
      <c r="EB213" s="19">
        <f t="shared" ca="1" si="816"/>
        <v>0</v>
      </c>
      <c r="EC213" s="19">
        <f t="shared" ca="1" si="817"/>
        <v>0.3292158365623799</v>
      </c>
      <c r="ED213" s="19">
        <f t="shared" ca="1" si="818"/>
        <v>1.3229854664931249</v>
      </c>
      <c r="EE213" s="19">
        <f t="shared" ca="1" si="819"/>
        <v>4.6125477382999112</v>
      </c>
      <c r="EF213" s="19">
        <f t="shared" ca="1" si="820"/>
        <v>14.61443154483309</v>
      </c>
      <c r="EG213" s="19">
        <f t="shared" ca="1" si="821"/>
        <v>0</v>
      </c>
      <c r="EH213" s="19">
        <f t="shared" ca="1" si="822"/>
        <v>0</v>
      </c>
      <c r="EI213" s="5"/>
      <c r="EJ213" s="5"/>
      <c r="EK213" s="5"/>
      <c r="EL213" s="5">
        <f t="shared" ca="1" si="912"/>
        <v>394804</v>
      </c>
      <c r="EM213" s="5">
        <f t="shared" ca="1" si="912"/>
        <v>51.383699999999997</v>
      </c>
      <c r="EN213" s="5">
        <f t="shared" ca="1" si="912"/>
        <v>64506.6</v>
      </c>
      <c r="EO213" s="5">
        <f t="shared" ca="1" si="912"/>
        <v>22873.200000000001</v>
      </c>
      <c r="EP213" s="5">
        <f t="shared" ca="1" si="912"/>
        <v>0</v>
      </c>
      <c r="EQ213" s="5">
        <f t="shared" ca="1" si="912"/>
        <v>5174.42</v>
      </c>
      <c r="ER213" s="5">
        <f t="shared" ca="1" si="912"/>
        <v>0</v>
      </c>
      <c r="ES213" s="5">
        <f t="shared" ca="1" si="912"/>
        <v>72497.3</v>
      </c>
      <c r="ET213" s="5">
        <f t="shared" ca="1" si="912"/>
        <v>229701</v>
      </c>
      <c r="EU213" s="5">
        <f t="shared" ca="1" si="912"/>
        <v>0</v>
      </c>
      <c r="EV213" s="5">
        <f t="shared" ca="1" si="912"/>
        <v>0</v>
      </c>
      <c r="EW213" s="5">
        <f t="shared" ca="1" si="912"/>
        <v>0</v>
      </c>
      <c r="EX213" s="5"/>
      <c r="EY213" s="5">
        <f t="shared" ca="1" si="913"/>
        <v>8606.7999999999993</v>
      </c>
      <c r="EZ213" s="5">
        <f t="shared" ca="1" si="913"/>
        <v>7897.31</v>
      </c>
      <c r="FA213" s="5">
        <f t="shared" ca="1" si="913"/>
        <v>0</v>
      </c>
      <c r="FB213" s="5">
        <f t="shared" ca="1" si="913"/>
        <v>0</v>
      </c>
      <c r="FC213" s="5">
        <f t="shared" ca="1" si="913"/>
        <v>0</v>
      </c>
      <c r="FD213" s="5">
        <f t="shared" ca="1" si="913"/>
        <v>0</v>
      </c>
      <c r="FE213" s="5">
        <f t="shared" ca="1" si="913"/>
        <v>709.48800000000006</v>
      </c>
      <c r="FF213" s="5">
        <f t="shared" ca="1" si="913"/>
        <v>0</v>
      </c>
      <c r="FG213" s="5">
        <f t="shared" ca="1" si="913"/>
        <v>0</v>
      </c>
      <c r="FH213" s="5">
        <f t="shared" ca="1" si="913"/>
        <v>0</v>
      </c>
      <c r="FI213" s="5">
        <f t="shared" ca="1" si="913"/>
        <v>0</v>
      </c>
      <c r="FJ213" s="5">
        <f t="shared" ca="1" si="913"/>
        <v>0</v>
      </c>
      <c r="FK213" s="5"/>
      <c r="FL213" s="5">
        <f t="shared" ca="1" si="914"/>
        <v>119.389</v>
      </c>
      <c r="FM213" s="5">
        <f t="shared" ca="1" si="914"/>
        <v>28.261600000000001</v>
      </c>
      <c r="FN213" s="5">
        <f t="shared" ca="1" si="914"/>
        <v>37.185099999999998</v>
      </c>
      <c r="FO213" s="5">
        <f t="shared" ca="1" si="914"/>
        <v>11.889900000000001</v>
      </c>
      <c r="FP213" s="5">
        <f t="shared" ca="1" si="914"/>
        <v>0</v>
      </c>
      <c r="FQ213" s="5">
        <f t="shared" ca="1" si="914"/>
        <v>2.82213</v>
      </c>
      <c r="FR213" s="5">
        <f t="shared" ca="1" si="914"/>
        <v>2.3922099999999999</v>
      </c>
      <c r="FS213" s="5">
        <f t="shared" ca="1" si="914"/>
        <v>36.838299999999997</v>
      </c>
      <c r="FT213" s="5"/>
      <c r="FU213" s="19">
        <f t="shared" ca="1" si="823"/>
        <v>41.168036876396187</v>
      </c>
      <c r="FV213" s="19">
        <f t="shared" ca="1" si="824"/>
        <v>14.729418719104643</v>
      </c>
      <c r="FW213" s="19">
        <f t="shared" ca="1" si="825"/>
        <v>4.1041496984772818</v>
      </c>
      <c r="FX213" s="19">
        <f t="shared" ca="1" si="826"/>
        <v>1.4552780162527643</v>
      </c>
      <c r="FY213" s="19">
        <f t="shared" ca="1" si="827"/>
        <v>0</v>
      </c>
      <c r="FZ213" s="19">
        <f t="shared" ca="1" si="828"/>
        <v>0.3292158365623799</v>
      </c>
      <c r="GA213" s="19">
        <f t="shared" ca="1" si="829"/>
        <v>1.3229854664931249</v>
      </c>
      <c r="GB213" s="19">
        <f t="shared" ca="1" si="830"/>
        <v>4.6125477382999112</v>
      </c>
      <c r="GC213" s="19">
        <f t="shared" ca="1" si="831"/>
        <v>14.61443154483309</v>
      </c>
      <c r="GD213" s="19">
        <f t="shared" ca="1" si="832"/>
        <v>0</v>
      </c>
      <c r="GE213" s="19">
        <f t="shared" ca="1" si="833"/>
        <v>0</v>
      </c>
      <c r="GF213" s="5"/>
      <c r="GG213" s="5"/>
      <c r="GH213" s="5"/>
      <c r="GI213" s="5">
        <f t="shared" ca="1" si="915"/>
        <v>386210</v>
      </c>
      <c r="GJ213" s="5">
        <f t="shared" ca="1" si="915"/>
        <v>41.263199999999998</v>
      </c>
      <c r="GK213" s="5">
        <f t="shared" ca="1" si="915"/>
        <v>40493.199999999997</v>
      </c>
      <c r="GL213" s="5">
        <f t="shared" ca="1" si="915"/>
        <v>40555.599999999999</v>
      </c>
      <c r="GM213" s="5">
        <f t="shared" ca="1" si="915"/>
        <v>0</v>
      </c>
      <c r="GN213" s="5">
        <f t="shared" ca="1" si="915"/>
        <v>2921.54</v>
      </c>
      <c r="GO213" s="5">
        <f t="shared" ca="1" si="915"/>
        <v>0</v>
      </c>
      <c r="GP213" s="5">
        <f t="shared" ca="1" si="915"/>
        <v>72497.3</v>
      </c>
      <c r="GQ213" s="5">
        <f t="shared" ca="1" si="915"/>
        <v>229701</v>
      </c>
      <c r="GR213" s="5">
        <f t="shared" ca="1" si="915"/>
        <v>0</v>
      </c>
      <c r="GS213" s="5">
        <f t="shared" ca="1" si="915"/>
        <v>0</v>
      </c>
      <c r="GT213" s="5">
        <f t="shared" ca="1" si="915"/>
        <v>0</v>
      </c>
      <c r="GU213" s="5"/>
      <c r="GV213" s="5">
        <f t="shared" ca="1" si="916"/>
        <v>7502.86</v>
      </c>
      <c r="GW213" s="5">
        <f t="shared" ca="1" si="916"/>
        <v>6761.99</v>
      </c>
      <c r="GX213" s="5">
        <f t="shared" ca="1" si="916"/>
        <v>0</v>
      </c>
      <c r="GY213" s="5">
        <f t="shared" ca="1" si="916"/>
        <v>0</v>
      </c>
      <c r="GZ213" s="5">
        <f t="shared" ca="1" si="916"/>
        <v>0</v>
      </c>
      <c r="HA213" s="5">
        <f t="shared" ca="1" si="916"/>
        <v>0</v>
      </c>
      <c r="HB213" s="5">
        <f t="shared" ca="1" si="916"/>
        <v>740.86500000000001</v>
      </c>
      <c r="HC213" s="5">
        <f t="shared" ca="1" si="916"/>
        <v>0</v>
      </c>
      <c r="HD213" s="5">
        <f t="shared" ca="1" si="916"/>
        <v>0</v>
      </c>
      <c r="HE213" s="5">
        <f t="shared" ca="1" si="916"/>
        <v>0</v>
      </c>
      <c r="HF213" s="5">
        <f t="shared" ca="1" si="916"/>
        <v>0</v>
      </c>
      <c r="HG213" s="5">
        <f t="shared" ca="1" si="916"/>
        <v>0</v>
      </c>
      <c r="HH213" s="5"/>
      <c r="HI213" s="5">
        <f t="shared" ca="1" si="921"/>
        <v>110.611</v>
      </c>
      <c r="HJ213" s="5">
        <f t="shared" ca="1" si="921"/>
        <v>25.0001</v>
      </c>
      <c r="HK213" s="5">
        <f t="shared" ca="1" si="921"/>
        <v>23.9238</v>
      </c>
      <c r="HL213" s="5">
        <f t="shared" ca="1" si="921"/>
        <v>20.839500000000001</v>
      </c>
      <c r="HM213" s="5">
        <f t="shared" ca="1" si="921"/>
        <v>0</v>
      </c>
      <c r="HN213" s="5">
        <f t="shared" ca="1" si="921"/>
        <v>1.51135</v>
      </c>
      <c r="HO213" s="5">
        <f t="shared" ca="1" si="921"/>
        <v>2.4976600000000002</v>
      </c>
      <c r="HP213" s="5">
        <f t="shared" ca="1" si="921"/>
        <v>36.838299999999997</v>
      </c>
      <c r="HQ213" s="5"/>
      <c r="HR213" s="19">
        <f t="shared" ca="1" si="861"/>
        <v>38.562732761739248</v>
      </c>
      <c r="HS213" s="19">
        <f t="shared" ca="1" si="862"/>
        <v>12.611738502015745</v>
      </c>
      <c r="HT213" s="19">
        <f t="shared" ca="1" si="863"/>
        <v>2.5763279194746009</v>
      </c>
      <c r="HU213" s="19">
        <f t="shared" ca="1" si="864"/>
        <v>2.5802980394496884</v>
      </c>
      <c r="HV213" s="19">
        <f t="shared" ca="1" si="865"/>
        <v>0</v>
      </c>
      <c r="HW213" s="19">
        <f t="shared" ca="1" si="866"/>
        <v>0.1858792357695076</v>
      </c>
      <c r="HX213" s="19">
        <f t="shared" ca="1" si="867"/>
        <v>1.3814942995983426</v>
      </c>
      <c r="HY213" s="19">
        <f t="shared" ca="1" si="868"/>
        <v>4.6125477382999112</v>
      </c>
      <c r="HZ213" s="19">
        <f t="shared" ca="1" si="869"/>
        <v>14.61443154483309</v>
      </c>
      <c r="IA213" s="19">
        <f t="shared" ca="1" si="870"/>
        <v>0</v>
      </c>
      <c r="IB213" s="19">
        <f t="shared" ca="1" si="871"/>
        <v>0</v>
      </c>
      <c r="IC213" s="5"/>
      <c r="ID213" s="5"/>
      <c r="IE213" s="5"/>
      <c r="IF213" s="5">
        <f t="shared" ca="1" si="917"/>
        <v>386210</v>
      </c>
      <c r="IG213" s="5">
        <f t="shared" ca="1" si="917"/>
        <v>41.263199999999998</v>
      </c>
      <c r="IH213" s="5">
        <f t="shared" ca="1" si="917"/>
        <v>40493.199999999997</v>
      </c>
      <c r="II213" s="5">
        <f t="shared" ca="1" si="917"/>
        <v>40555.599999999999</v>
      </c>
      <c r="IJ213" s="5">
        <f t="shared" ca="1" si="917"/>
        <v>0</v>
      </c>
      <c r="IK213" s="5">
        <f t="shared" ca="1" si="917"/>
        <v>2921.54</v>
      </c>
      <c r="IL213" s="5">
        <f t="shared" ca="1" si="917"/>
        <v>0</v>
      </c>
      <c r="IM213" s="5">
        <f t="shared" ca="1" si="917"/>
        <v>72497.3</v>
      </c>
      <c r="IN213" s="5">
        <f t="shared" ca="1" si="917"/>
        <v>229701</v>
      </c>
      <c r="IO213" s="5">
        <f t="shared" ca="1" si="917"/>
        <v>0</v>
      </c>
      <c r="IP213" s="5">
        <f t="shared" ca="1" si="917"/>
        <v>0</v>
      </c>
      <c r="IQ213" s="5">
        <f t="shared" ca="1" si="917"/>
        <v>0</v>
      </c>
      <c r="IR213" s="5"/>
      <c r="IS213" s="5">
        <f t="shared" ca="1" si="918"/>
        <v>7502.86</v>
      </c>
      <c r="IT213" s="5">
        <f t="shared" ca="1" si="918"/>
        <v>6761.99</v>
      </c>
      <c r="IU213" s="5">
        <f t="shared" ca="1" si="918"/>
        <v>0</v>
      </c>
      <c r="IV213" s="5">
        <f t="shared" ca="1" si="918"/>
        <v>0</v>
      </c>
      <c r="IW213" s="5">
        <f t="shared" ca="1" si="918"/>
        <v>0</v>
      </c>
      <c r="IX213" s="5">
        <f t="shared" ca="1" si="918"/>
        <v>0</v>
      </c>
      <c r="IY213" s="5">
        <f t="shared" ca="1" si="918"/>
        <v>740.86500000000001</v>
      </c>
      <c r="IZ213" s="5">
        <f t="shared" ca="1" si="918"/>
        <v>0</v>
      </c>
      <c r="JA213" s="5">
        <f t="shared" ca="1" si="918"/>
        <v>0</v>
      </c>
      <c r="JB213" s="5">
        <f t="shared" ca="1" si="918"/>
        <v>0</v>
      </c>
      <c r="JC213" s="5">
        <f t="shared" ca="1" si="918"/>
        <v>0</v>
      </c>
      <c r="JD213" s="5">
        <f t="shared" ca="1" si="918"/>
        <v>0</v>
      </c>
      <c r="JE213" s="5"/>
      <c r="JF213" s="5">
        <f t="shared" ca="1" si="919"/>
        <v>110.611</v>
      </c>
      <c r="JG213" s="5">
        <f t="shared" ca="1" si="919"/>
        <v>25.0001</v>
      </c>
      <c r="JH213" s="5">
        <f t="shared" ca="1" si="919"/>
        <v>23.9238</v>
      </c>
      <c r="JI213" s="5">
        <f t="shared" ca="1" si="919"/>
        <v>20.839500000000001</v>
      </c>
      <c r="JJ213" s="5">
        <f t="shared" ca="1" si="919"/>
        <v>0</v>
      </c>
      <c r="JK213" s="5">
        <f t="shared" ca="1" si="919"/>
        <v>1.51135</v>
      </c>
      <c r="JL213" s="5">
        <f t="shared" ca="1" si="919"/>
        <v>2.4976600000000002</v>
      </c>
      <c r="JM213" s="5">
        <f t="shared" ca="1" si="919"/>
        <v>36.838299999999997</v>
      </c>
      <c r="JN213" s="5"/>
      <c r="JO213" s="19">
        <f t="shared" ca="1" si="834"/>
        <v>38.562732761739248</v>
      </c>
      <c r="JP213" s="19">
        <f t="shared" ca="1" si="835"/>
        <v>12.611738502015745</v>
      </c>
      <c r="JQ213" s="19">
        <f t="shared" ca="1" si="836"/>
        <v>2.5763279194746009</v>
      </c>
      <c r="JR213" s="19">
        <f t="shared" ca="1" si="837"/>
        <v>2.5802980394496884</v>
      </c>
      <c r="JS213" s="19">
        <f t="shared" ca="1" si="838"/>
        <v>0</v>
      </c>
      <c r="JT213" s="19">
        <f t="shared" ca="1" si="839"/>
        <v>0.1858792357695076</v>
      </c>
      <c r="JU213" s="19">
        <f t="shared" ca="1" si="840"/>
        <v>1.3814942995983426</v>
      </c>
      <c r="JV213" s="19">
        <f t="shared" ca="1" si="841"/>
        <v>4.6125477382999112</v>
      </c>
      <c r="JW213" s="19">
        <f t="shared" ca="1" si="842"/>
        <v>14.61443154483309</v>
      </c>
      <c r="JX213" s="19">
        <f t="shared" ca="1" si="843"/>
        <v>0</v>
      </c>
      <c r="JY213" s="19">
        <f t="shared" ca="1" si="844"/>
        <v>0</v>
      </c>
    </row>
    <row r="214" spans="1:285" ht="15" customHeight="1" x14ac:dyDescent="0.25">
      <c r="A214" s="5">
        <f>IF('Old Results'!E194='New Results'!E194,'New Results'!E194,"0")</f>
        <v>53627.8</v>
      </c>
      <c r="B214" s="5">
        <f t="shared" si="750"/>
        <v>0</v>
      </c>
      <c r="C214" s="27">
        <f t="shared" si="922"/>
        <v>193</v>
      </c>
      <c r="D214" s="41" t="str">
        <f>'Old Results'!C194</f>
        <v>0307516-OffMed-HVACPVAV EconomizerType_NDL</v>
      </c>
      <c r="E214" s="41" t="str">
        <f>'New Results'!C194</f>
        <v>0307516-OffMed-HVACPVAV EconomizerType_NDL</v>
      </c>
      <c r="F214" s="5">
        <f t="shared" ca="1" si="751"/>
        <v>0</v>
      </c>
      <c r="G214" s="5">
        <f t="shared" ca="1" si="752"/>
        <v>0</v>
      </c>
      <c r="H214" s="5">
        <f t="shared" ca="1" si="753"/>
        <v>0</v>
      </c>
      <c r="I214" s="5">
        <f t="shared" ca="1" si="754"/>
        <v>0</v>
      </c>
      <c r="J214" s="5">
        <f t="shared" ca="1" si="755"/>
        <v>0</v>
      </c>
      <c r="K214" s="5">
        <f t="shared" ca="1" si="756"/>
        <v>0</v>
      </c>
      <c r="L214" s="5">
        <f t="shared" ca="1" si="757"/>
        <v>0</v>
      </c>
      <c r="M214" s="5">
        <f t="shared" ca="1" si="758"/>
        <v>0</v>
      </c>
      <c r="N214" s="5">
        <f t="shared" ca="1" si="759"/>
        <v>0</v>
      </c>
      <c r="O214" s="5">
        <f t="shared" ca="1" si="760"/>
        <v>0</v>
      </c>
      <c r="P214" s="5">
        <f t="shared" ca="1" si="761"/>
        <v>0</v>
      </c>
      <c r="Q214" s="5">
        <f t="shared" ca="1" si="761"/>
        <v>0</v>
      </c>
      <c r="R214" s="5">
        <f t="shared" ca="1" si="762"/>
        <v>0</v>
      </c>
      <c r="S214" s="5">
        <f t="shared" ca="1" si="763"/>
        <v>0</v>
      </c>
      <c r="T214" s="5">
        <f t="shared" ca="1" si="764"/>
        <v>0</v>
      </c>
      <c r="U214" s="5">
        <f t="shared" ca="1" si="765"/>
        <v>0</v>
      </c>
      <c r="V214" s="5">
        <f t="shared" ca="1" si="766"/>
        <v>0</v>
      </c>
      <c r="W214" s="5">
        <f t="shared" ca="1" si="767"/>
        <v>0</v>
      </c>
      <c r="X214" s="5">
        <f t="shared" ca="1" si="768"/>
        <v>0</v>
      </c>
      <c r="Y214" s="5">
        <f t="shared" ca="1" si="769"/>
        <v>0</v>
      </c>
      <c r="Z214" s="5">
        <f t="shared" ca="1" si="770"/>
        <v>0</v>
      </c>
      <c r="AA214" s="5">
        <f t="shared" ca="1" si="771"/>
        <v>0</v>
      </c>
      <c r="AB214" s="5">
        <f t="shared" ca="1" si="772"/>
        <v>0</v>
      </c>
      <c r="AC214" s="5">
        <f t="shared" ca="1" si="772"/>
        <v>0</v>
      </c>
      <c r="AD214" s="37">
        <f t="shared" ca="1" si="773"/>
        <v>0</v>
      </c>
      <c r="AE214" s="37">
        <f t="shared" ca="1" si="774"/>
        <v>0</v>
      </c>
      <c r="AF214" s="37">
        <f t="shared" ca="1" si="775"/>
        <v>0</v>
      </c>
      <c r="AG214" s="37">
        <f t="shared" ca="1" si="776"/>
        <v>0</v>
      </c>
      <c r="AH214" s="37">
        <f t="shared" ca="1" si="777"/>
        <v>0</v>
      </c>
      <c r="AI214" s="37">
        <f t="shared" ca="1" si="778"/>
        <v>0</v>
      </c>
      <c r="AJ214" s="37">
        <f t="shared" ca="1" si="779"/>
        <v>0</v>
      </c>
      <c r="AK214" s="37">
        <f t="shared" ca="1" si="780"/>
        <v>0</v>
      </c>
      <c r="AL214" s="33">
        <f t="shared" ca="1" si="781"/>
        <v>36.904428673188157</v>
      </c>
      <c r="AM214" s="33">
        <f t="shared" ca="1" si="782"/>
        <v>36.904428673188157</v>
      </c>
      <c r="AN214" s="24">
        <f t="shared" ca="1" si="783"/>
        <v>0</v>
      </c>
      <c r="AO214" s="34">
        <f t="shared" ca="1" si="784"/>
        <v>104.428</v>
      </c>
      <c r="AP214" s="34">
        <f t="shared" ca="1" si="785"/>
        <v>104.428</v>
      </c>
      <c r="AQ214" s="45">
        <f t="shared" ca="1" si="786"/>
        <v>0</v>
      </c>
      <c r="AR214" s="34">
        <f t="shared" ca="1" si="896"/>
        <v>6.2</v>
      </c>
      <c r="AS214" s="34">
        <f t="shared" ca="1" si="897"/>
        <v>6.2</v>
      </c>
      <c r="AT214" s="47">
        <f t="shared" ca="1" si="787"/>
        <v>0</v>
      </c>
      <c r="AU214" s="5"/>
      <c r="AV214" s="5">
        <f t="shared" ca="1" si="845"/>
        <v>0</v>
      </c>
      <c r="AW214" s="5">
        <f t="shared" ca="1" si="846"/>
        <v>0</v>
      </c>
      <c r="AX214" s="5">
        <f t="shared" ca="1" si="847"/>
        <v>0</v>
      </c>
      <c r="AY214" s="5">
        <f t="shared" ca="1" si="848"/>
        <v>0</v>
      </c>
      <c r="AZ214" s="5">
        <f t="shared" ca="1" si="849"/>
        <v>0</v>
      </c>
      <c r="BA214" s="5">
        <f t="shared" ca="1" si="850"/>
        <v>0</v>
      </c>
      <c r="BB214" s="5">
        <f t="shared" ca="1" si="851"/>
        <v>0</v>
      </c>
      <c r="BC214" s="5">
        <f t="shared" ca="1" si="852"/>
        <v>0</v>
      </c>
      <c r="BD214" s="5">
        <f t="shared" ca="1" si="853"/>
        <v>0</v>
      </c>
      <c r="BE214" s="5">
        <f t="shared" ca="1" si="854"/>
        <v>0</v>
      </c>
      <c r="BF214" s="5">
        <f t="shared" ca="1" si="855"/>
        <v>0</v>
      </c>
      <c r="BG214" s="5">
        <f t="shared" ca="1" si="856"/>
        <v>0</v>
      </c>
      <c r="BH214" s="5">
        <f t="shared" ca="1" si="788"/>
        <v>0</v>
      </c>
      <c r="BI214" s="5">
        <f t="shared" ca="1" si="789"/>
        <v>0</v>
      </c>
      <c r="BJ214" s="5">
        <f t="shared" ca="1" si="790"/>
        <v>0</v>
      </c>
      <c r="BK214" s="5">
        <f t="shared" ca="1" si="791"/>
        <v>0</v>
      </c>
      <c r="BL214" s="5">
        <f t="shared" ca="1" si="792"/>
        <v>0</v>
      </c>
      <c r="BM214" s="5">
        <f t="shared" ca="1" si="793"/>
        <v>0</v>
      </c>
      <c r="BN214" s="5">
        <f t="shared" ca="1" si="794"/>
        <v>0</v>
      </c>
      <c r="BO214" s="5">
        <f t="shared" ca="1" si="795"/>
        <v>0</v>
      </c>
      <c r="BP214" s="5">
        <f t="shared" ca="1" si="796"/>
        <v>0</v>
      </c>
      <c r="BQ214" s="5">
        <f t="shared" ca="1" si="797"/>
        <v>0</v>
      </c>
      <c r="BR214" s="5">
        <f t="shared" ca="1" si="798"/>
        <v>0</v>
      </c>
      <c r="BS214" s="5">
        <f t="shared" ca="1" si="798"/>
        <v>0</v>
      </c>
      <c r="BT214" s="37">
        <f t="shared" ca="1" si="799"/>
        <v>0</v>
      </c>
      <c r="BU214" s="37">
        <f t="shared" ca="1" si="800"/>
        <v>0</v>
      </c>
      <c r="BV214" s="37">
        <f t="shared" ca="1" si="801"/>
        <v>0</v>
      </c>
      <c r="BW214" s="37">
        <f t="shared" ca="1" si="802"/>
        <v>0</v>
      </c>
      <c r="BX214" s="37">
        <f t="shared" ca="1" si="803"/>
        <v>0</v>
      </c>
      <c r="BY214" s="37">
        <f t="shared" ca="1" si="804"/>
        <v>0</v>
      </c>
      <c r="BZ214" s="37">
        <f t="shared" ca="1" si="805"/>
        <v>0</v>
      </c>
      <c r="CA214" s="19">
        <f t="shared" ca="1" si="806"/>
        <v>0</v>
      </c>
      <c r="CB214" s="33">
        <f t="shared" ca="1" si="857"/>
        <v>38.562732761739248</v>
      </c>
      <c r="CC214" s="33">
        <f t="shared" ca="1" si="858"/>
        <v>38.562732761739248</v>
      </c>
      <c r="CD214" s="24">
        <f t="shared" ca="1" si="807"/>
        <v>0</v>
      </c>
      <c r="CE214" s="34">
        <f t="shared" ca="1" si="808"/>
        <v>110.611</v>
      </c>
      <c r="CF214" s="34">
        <f t="shared" ca="1" si="809"/>
        <v>110.611</v>
      </c>
      <c r="CG214" s="45">
        <f t="shared" ca="1" si="810"/>
        <v>0</v>
      </c>
      <c r="CH214" s="5"/>
      <c r="CJ214" s="5">
        <f t="shared" ca="1" si="874"/>
        <v>93</v>
      </c>
      <c r="CK214" s="5">
        <f t="shared" ca="1" si="875"/>
        <v>93</v>
      </c>
      <c r="CL214" s="63">
        <f t="shared" ca="1" si="811"/>
        <v>0</v>
      </c>
      <c r="CO214" s="5">
        <f t="shared" ca="1" si="910"/>
        <v>377610</v>
      </c>
      <c r="CP214" s="5">
        <f t="shared" ca="1" si="910"/>
        <v>40.323900000000002</v>
      </c>
      <c r="CQ214" s="5">
        <f t="shared" ca="1" si="910"/>
        <v>44902.400000000001</v>
      </c>
      <c r="CR214" s="5">
        <f t="shared" ca="1" si="910"/>
        <v>26124.9</v>
      </c>
      <c r="CS214" s="5">
        <f t="shared" ca="1" si="910"/>
        <v>0</v>
      </c>
      <c r="CT214" s="5">
        <f t="shared" ca="1" si="910"/>
        <v>4343.66</v>
      </c>
      <c r="CU214" s="5">
        <f t="shared" ca="1" si="910"/>
        <v>0</v>
      </c>
      <c r="CV214" s="5">
        <f t="shared" ca="1" si="910"/>
        <v>72497.3</v>
      </c>
      <c r="CW214" s="5">
        <f t="shared" ca="1" si="910"/>
        <v>229701</v>
      </c>
      <c r="CX214" s="5">
        <f t="shared" ca="1" si="910"/>
        <v>0</v>
      </c>
      <c r="CY214" s="5">
        <f t="shared" ca="1" si="910"/>
        <v>0</v>
      </c>
      <c r="CZ214" s="5">
        <f t="shared" ca="1" si="910"/>
        <v>0</v>
      </c>
      <c r="DA214" s="5"/>
      <c r="DB214" s="5">
        <f t="shared" ca="1" si="911"/>
        <v>6906.98</v>
      </c>
      <c r="DC214" s="5">
        <f t="shared" ca="1" si="911"/>
        <v>6197.49</v>
      </c>
      <c r="DD214" s="5">
        <f t="shared" ca="1" si="911"/>
        <v>0</v>
      </c>
      <c r="DE214" s="5">
        <f t="shared" ca="1" si="911"/>
        <v>0</v>
      </c>
      <c r="DF214" s="5">
        <f t="shared" ca="1" si="911"/>
        <v>0</v>
      </c>
      <c r="DG214" s="5">
        <f t="shared" ca="1" si="911"/>
        <v>0</v>
      </c>
      <c r="DH214" s="5">
        <f t="shared" ca="1" si="911"/>
        <v>709.48599999999999</v>
      </c>
      <c r="DI214" s="5">
        <f t="shared" ca="1" si="911"/>
        <v>0</v>
      </c>
      <c r="DJ214" s="5">
        <f t="shared" ca="1" si="911"/>
        <v>0</v>
      </c>
      <c r="DK214" s="5">
        <f t="shared" ca="1" si="911"/>
        <v>0</v>
      </c>
      <c r="DL214" s="5">
        <f t="shared" ca="1" si="911"/>
        <v>0</v>
      </c>
      <c r="DM214" s="5">
        <f t="shared" ca="1" si="911"/>
        <v>0</v>
      </c>
      <c r="DN214" s="5"/>
      <c r="DO214" s="5">
        <f t="shared" ca="1" si="920"/>
        <v>104.428</v>
      </c>
      <c r="DP214" s="5">
        <f t="shared" ca="1" si="920"/>
        <v>22.9223</v>
      </c>
      <c r="DQ214" s="5">
        <f t="shared" ca="1" si="920"/>
        <v>26.494800000000001</v>
      </c>
      <c r="DR214" s="5">
        <f t="shared" ca="1" si="920"/>
        <v>13.5372</v>
      </c>
      <c r="DS214" s="5">
        <f t="shared" ca="1" si="920"/>
        <v>0</v>
      </c>
      <c r="DT214" s="5">
        <f t="shared" ca="1" si="920"/>
        <v>2.2435299999999998</v>
      </c>
      <c r="DU214" s="5">
        <f t="shared" ca="1" si="920"/>
        <v>2.3921999999999999</v>
      </c>
      <c r="DV214" s="5">
        <f t="shared" ca="1" si="920"/>
        <v>36.838299999999997</v>
      </c>
      <c r="DW214" s="5"/>
      <c r="DX214" s="19">
        <f t="shared" ca="1" si="812"/>
        <v>36.904428673188157</v>
      </c>
      <c r="DY214" s="19">
        <f t="shared" ca="1" si="813"/>
        <v>11.559053049851011</v>
      </c>
      <c r="DZ214" s="19">
        <f t="shared" ca="1" si="814"/>
        <v>2.8568576148937677</v>
      </c>
      <c r="EA214" s="19">
        <f t="shared" ca="1" si="815"/>
        <v>1.6621632586084083</v>
      </c>
      <c r="EB214" s="19">
        <f t="shared" ca="1" si="816"/>
        <v>0</v>
      </c>
      <c r="EC214" s="19">
        <f t="shared" ca="1" si="817"/>
        <v>0.27635979697097396</v>
      </c>
      <c r="ED214" s="19">
        <f t="shared" ca="1" si="818"/>
        <v>1.3229817370841244</v>
      </c>
      <c r="EE214" s="19">
        <f t="shared" ca="1" si="819"/>
        <v>4.6125477382999112</v>
      </c>
      <c r="EF214" s="19">
        <f t="shared" ca="1" si="820"/>
        <v>14.61443154483309</v>
      </c>
      <c r="EG214" s="19">
        <f t="shared" ca="1" si="821"/>
        <v>0</v>
      </c>
      <c r="EH214" s="19">
        <f t="shared" ca="1" si="822"/>
        <v>0</v>
      </c>
      <c r="EI214" s="5"/>
      <c r="EJ214" s="5"/>
      <c r="EK214" s="5"/>
      <c r="EL214" s="5">
        <f t="shared" ca="1" si="912"/>
        <v>377610</v>
      </c>
      <c r="EM214" s="5">
        <f t="shared" ca="1" si="912"/>
        <v>40.323900000000002</v>
      </c>
      <c r="EN214" s="5">
        <f t="shared" ca="1" si="912"/>
        <v>44902.400000000001</v>
      </c>
      <c r="EO214" s="5">
        <f t="shared" ca="1" si="912"/>
        <v>26124.9</v>
      </c>
      <c r="EP214" s="5">
        <f t="shared" ca="1" si="912"/>
        <v>0</v>
      </c>
      <c r="EQ214" s="5">
        <f t="shared" ca="1" si="912"/>
        <v>4343.66</v>
      </c>
      <c r="ER214" s="5">
        <f t="shared" ca="1" si="912"/>
        <v>0</v>
      </c>
      <c r="ES214" s="5">
        <f t="shared" ca="1" si="912"/>
        <v>72497.3</v>
      </c>
      <c r="ET214" s="5">
        <f t="shared" ca="1" si="912"/>
        <v>229701</v>
      </c>
      <c r="EU214" s="5">
        <f t="shared" ca="1" si="912"/>
        <v>0</v>
      </c>
      <c r="EV214" s="5">
        <f t="shared" ca="1" si="912"/>
        <v>0</v>
      </c>
      <c r="EW214" s="5">
        <f t="shared" ca="1" si="912"/>
        <v>0</v>
      </c>
      <c r="EX214" s="5"/>
      <c r="EY214" s="5">
        <f t="shared" ca="1" si="913"/>
        <v>6906.98</v>
      </c>
      <c r="EZ214" s="5">
        <f t="shared" ca="1" si="913"/>
        <v>6197.49</v>
      </c>
      <c r="FA214" s="5">
        <f t="shared" ca="1" si="913"/>
        <v>0</v>
      </c>
      <c r="FB214" s="5">
        <f t="shared" ca="1" si="913"/>
        <v>0</v>
      </c>
      <c r="FC214" s="5">
        <f t="shared" ca="1" si="913"/>
        <v>0</v>
      </c>
      <c r="FD214" s="5">
        <f t="shared" ca="1" si="913"/>
        <v>0</v>
      </c>
      <c r="FE214" s="5">
        <f t="shared" ca="1" si="913"/>
        <v>709.48599999999999</v>
      </c>
      <c r="FF214" s="5">
        <f t="shared" ca="1" si="913"/>
        <v>0</v>
      </c>
      <c r="FG214" s="5">
        <f t="shared" ca="1" si="913"/>
        <v>0</v>
      </c>
      <c r="FH214" s="5">
        <f t="shared" ca="1" si="913"/>
        <v>0</v>
      </c>
      <c r="FI214" s="5">
        <f t="shared" ca="1" si="913"/>
        <v>0</v>
      </c>
      <c r="FJ214" s="5">
        <f t="shared" ca="1" si="913"/>
        <v>0</v>
      </c>
      <c r="FK214" s="5"/>
      <c r="FL214" s="5">
        <f t="shared" ca="1" si="914"/>
        <v>104.428</v>
      </c>
      <c r="FM214" s="5">
        <f t="shared" ca="1" si="914"/>
        <v>22.9223</v>
      </c>
      <c r="FN214" s="5">
        <f t="shared" ca="1" si="914"/>
        <v>26.494800000000001</v>
      </c>
      <c r="FO214" s="5">
        <f t="shared" ca="1" si="914"/>
        <v>13.5372</v>
      </c>
      <c r="FP214" s="5">
        <f t="shared" ca="1" si="914"/>
        <v>0</v>
      </c>
      <c r="FQ214" s="5">
        <f t="shared" ca="1" si="914"/>
        <v>2.2435299999999998</v>
      </c>
      <c r="FR214" s="5">
        <f t="shared" ca="1" si="914"/>
        <v>2.3921999999999999</v>
      </c>
      <c r="FS214" s="5">
        <f t="shared" ca="1" si="914"/>
        <v>36.838299999999997</v>
      </c>
      <c r="FT214" s="5"/>
      <c r="FU214" s="19">
        <f t="shared" ca="1" si="823"/>
        <v>36.904428673188157</v>
      </c>
      <c r="FV214" s="19">
        <f t="shared" ca="1" si="824"/>
        <v>11.559053049851011</v>
      </c>
      <c r="FW214" s="19">
        <f t="shared" ca="1" si="825"/>
        <v>2.8568576148937677</v>
      </c>
      <c r="FX214" s="19">
        <f t="shared" ca="1" si="826"/>
        <v>1.6621632586084083</v>
      </c>
      <c r="FY214" s="19">
        <f t="shared" ca="1" si="827"/>
        <v>0</v>
      </c>
      <c r="FZ214" s="19">
        <f t="shared" ca="1" si="828"/>
        <v>0.27635979697097396</v>
      </c>
      <c r="GA214" s="19">
        <f t="shared" ca="1" si="829"/>
        <v>1.3229817370841244</v>
      </c>
      <c r="GB214" s="19">
        <f t="shared" ca="1" si="830"/>
        <v>4.6125477382999112</v>
      </c>
      <c r="GC214" s="19">
        <f t="shared" ca="1" si="831"/>
        <v>14.61443154483309</v>
      </c>
      <c r="GD214" s="19">
        <f t="shared" ca="1" si="832"/>
        <v>0</v>
      </c>
      <c r="GE214" s="19">
        <f t="shared" ca="1" si="833"/>
        <v>0</v>
      </c>
      <c r="GF214" s="5"/>
      <c r="GG214" s="5"/>
      <c r="GH214" s="5"/>
      <c r="GI214" s="5">
        <f t="shared" ca="1" si="915"/>
        <v>386210</v>
      </c>
      <c r="GJ214" s="5">
        <f t="shared" ca="1" si="915"/>
        <v>41.263199999999998</v>
      </c>
      <c r="GK214" s="5">
        <f t="shared" ca="1" si="915"/>
        <v>40493.199999999997</v>
      </c>
      <c r="GL214" s="5">
        <f t="shared" ca="1" si="915"/>
        <v>40555.599999999999</v>
      </c>
      <c r="GM214" s="5">
        <f t="shared" ca="1" si="915"/>
        <v>0</v>
      </c>
      <c r="GN214" s="5">
        <f t="shared" ca="1" si="915"/>
        <v>2921.54</v>
      </c>
      <c r="GO214" s="5">
        <f t="shared" ca="1" si="915"/>
        <v>0</v>
      </c>
      <c r="GP214" s="5">
        <f t="shared" ca="1" si="915"/>
        <v>72497.3</v>
      </c>
      <c r="GQ214" s="5">
        <f t="shared" ca="1" si="915"/>
        <v>229701</v>
      </c>
      <c r="GR214" s="5">
        <f t="shared" ca="1" si="915"/>
        <v>0</v>
      </c>
      <c r="GS214" s="5">
        <f t="shared" ca="1" si="915"/>
        <v>0</v>
      </c>
      <c r="GT214" s="5">
        <f t="shared" ca="1" si="915"/>
        <v>0</v>
      </c>
      <c r="GU214" s="5"/>
      <c r="GV214" s="5">
        <f t="shared" ca="1" si="916"/>
        <v>7502.86</v>
      </c>
      <c r="GW214" s="5">
        <f t="shared" ca="1" si="916"/>
        <v>6761.99</v>
      </c>
      <c r="GX214" s="5">
        <f t="shared" ca="1" si="916"/>
        <v>0</v>
      </c>
      <c r="GY214" s="5">
        <f t="shared" ca="1" si="916"/>
        <v>0</v>
      </c>
      <c r="GZ214" s="5">
        <f t="shared" ca="1" si="916"/>
        <v>0</v>
      </c>
      <c r="HA214" s="5">
        <f t="shared" ca="1" si="916"/>
        <v>0</v>
      </c>
      <c r="HB214" s="5">
        <f t="shared" ca="1" si="916"/>
        <v>740.86500000000001</v>
      </c>
      <c r="HC214" s="5">
        <f t="shared" ca="1" si="916"/>
        <v>0</v>
      </c>
      <c r="HD214" s="5">
        <f t="shared" ca="1" si="916"/>
        <v>0</v>
      </c>
      <c r="HE214" s="5">
        <f t="shared" ca="1" si="916"/>
        <v>0</v>
      </c>
      <c r="HF214" s="5">
        <f t="shared" ca="1" si="916"/>
        <v>0</v>
      </c>
      <c r="HG214" s="5">
        <f t="shared" ca="1" si="916"/>
        <v>0</v>
      </c>
      <c r="HH214" s="5"/>
      <c r="HI214" s="5">
        <f t="shared" ca="1" si="921"/>
        <v>110.611</v>
      </c>
      <c r="HJ214" s="5">
        <f t="shared" ca="1" si="921"/>
        <v>25.0001</v>
      </c>
      <c r="HK214" s="5">
        <f t="shared" ca="1" si="921"/>
        <v>23.9238</v>
      </c>
      <c r="HL214" s="5">
        <f t="shared" ca="1" si="921"/>
        <v>20.839500000000001</v>
      </c>
      <c r="HM214" s="5">
        <f t="shared" ca="1" si="921"/>
        <v>0</v>
      </c>
      <c r="HN214" s="5">
        <f t="shared" ca="1" si="921"/>
        <v>1.51135</v>
      </c>
      <c r="HO214" s="5">
        <f t="shared" ca="1" si="921"/>
        <v>2.4976600000000002</v>
      </c>
      <c r="HP214" s="5">
        <f t="shared" ca="1" si="921"/>
        <v>36.838299999999997</v>
      </c>
      <c r="HQ214" s="5"/>
      <c r="HR214" s="19">
        <f t="shared" ca="1" si="861"/>
        <v>38.562732761739248</v>
      </c>
      <c r="HS214" s="19">
        <f t="shared" ca="1" si="862"/>
        <v>12.611738502015745</v>
      </c>
      <c r="HT214" s="19">
        <f t="shared" ca="1" si="863"/>
        <v>2.5763279194746009</v>
      </c>
      <c r="HU214" s="19">
        <f t="shared" ca="1" si="864"/>
        <v>2.5802980394496884</v>
      </c>
      <c r="HV214" s="19">
        <f t="shared" ca="1" si="865"/>
        <v>0</v>
      </c>
      <c r="HW214" s="19">
        <f t="shared" ca="1" si="866"/>
        <v>0.1858792357695076</v>
      </c>
      <c r="HX214" s="19">
        <f t="shared" ca="1" si="867"/>
        <v>1.3814942995983426</v>
      </c>
      <c r="HY214" s="19">
        <f t="shared" ca="1" si="868"/>
        <v>4.6125477382999112</v>
      </c>
      <c r="HZ214" s="19">
        <f t="shared" ca="1" si="869"/>
        <v>14.61443154483309</v>
      </c>
      <c r="IA214" s="19">
        <f t="shared" ca="1" si="870"/>
        <v>0</v>
      </c>
      <c r="IB214" s="19">
        <f t="shared" ca="1" si="871"/>
        <v>0</v>
      </c>
      <c r="IC214" s="5"/>
      <c r="ID214" s="5"/>
      <c r="IE214" s="5"/>
      <c r="IF214" s="5">
        <f t="shared" ca="1" si="917"/>
        <v>386210</v>
      </c>
      <c r="IG214" s="5">
        <f t="shared" ca="1" si="917"/>
        <v>41.263199999999998</v>
      </c>
      <c r="IH214" s="5">
        <f t="shared" ca="1" si="917"/>
        <v>40493.199999999997</v>
      </c>
      <c r="II214" s="5">
        <f t="shared" ca="1" si="917"/>
        <v>40555.599999999999</v>
      </c>
      <c r="IJ214" s="5">
        <f t="shared" ca="1" si="917"/>
        <v>0</v>
      </c>
      <c r="IK214" s="5">
        <f t="shared" ca="1" si="917"/>
        <v>2921.54</v>
      </c>
      <c r="IL214" s="5">
        <f t="shared" ca="1" si="917"/>
        <v>0</v>
      </c>
      <c r="IM214" s="5">
        <f t="shared" ca="1" si="917"/>
        <v>72497.3</v>
      </c>
      <c r="IN214" s="5">
        <f t="shared" ca="1" si="917"/>
        <v>229701</v>
      </c>
      <c r="IO214" s="5">
        <f t="shared" ca="1" si="917"/>
        <v>0</v>
      </c>
      <c r="IP214" s="5">
        <f t="shared" ca="1" si="917"/>
        <v>0</v>
      </c>
      <c r="IQ214" s="5">
        <f t="shared" ca="1" si="917"/>
        <v>0</v>
      </c>
      <c r="IR214" s="5"/>
      <c r="IS214" s="5">
        <f t="shared" ca="1" si="918"/>
        <v>7502.86</v>
      </c>
      <c r="IT214" s="5">
        <f t="shared" ca="1" si="918"/>
        <v>6761.99</v>
      </c>
      <c r="IU214" s="5">
        <f t="shared" ca="1" si="918"/>
        <v>0</v>
      </c>
      <c r="IV214" s="5">
        <f t="shared" ca="1" si="918"/>
        <v>0</v>
      </c>
      <c r="IW214" s="5">
        <f t="shared" ca="1" si="918"/>
        <v>0</v>
      </c>
      <c r="IX214" s="5">
        <f t="shared" ca="1" si="918"/>
        <v>0</v>
      </c>
      <c r="IY214" s="5">
        <f t="shared" ca="1" si="918"/>
        <v>740.86500000000001</v>
      </c>
      <c r="IZ214" s="5">
        <f t="shared" ca="1" si="918"/>
        <v>0</v>
      </c>
      <c r="JA214" s="5">
        <f t="shared" ca="1" si="918"/>
        <v>0</v>
      </c>
      <c r="JB214" s="5">
        <f t="shared" ca="1" si="918"/>
        <v>0</v>
      </c>
      <c r="JC214" s="5">
        <f t="shared" ca="1" si="918"/>
        <v>0</v>
      </c>
      <c r="JD214" s="5">
        <f t="shared" ca="1" si="918"/>
        <v>0</v>
      </c>
      <c r="JE214" s="5"/>
      <c r="JF214" s="5">
        <f t="shared" ca="1" si="919"/>
        <v>110.611</v>
      </c>
      <c r="JG214" s="5">
        <f t="shared" ca="1" si="919"/>
        <v>25.0001</v>
      </c>
      <c r="JH214" s="5">
        <f t="shared" ca="1" si="919"/>
        <v>23.9238</v>
      </c>
      <c r="JI214" s="5">
        <f t="shared" ca="1" si="919"/>
        <v>20.839500000000001</v>
      </c>
      <c r="JJ214" s="5">
        <f t="shared" ca="1" si="919"/>
        <v>0</v>
      </c>
      <c r="JK214" s="5">
        <f t="shared" ca="1" si="919"/>
        <v>1.51135</v>
      </c>
      <c r="JL214" s="5">
        <f t="shared" ca="1" si="919"/>
        <v>2.4976600000000002</v>
      </c>
      <c r="JM214" s="5">
        <f t="shared" ca="1" si="919"/>
        <v>36.838299999999997</v>
      </c>
      <c r="JN214" s="5"/>
      <c r="JO214" s="19">
        <f t="shared" ca="1" si="834"/>
        <v>38.562732761739248</v>
      </c>
      <c r="JP214" s="19">
        <f t="shared" ca="1" si="835"/>
        <v>12.611738502015745</v>
      </c>
      <c r="JQ214" s="19">
        <f t="shared" ca="1" si="836"/>
        <v>2.5763279194746009</v>
      </c>
      <c r="JR214" s="19">
        <f t="shared" ca="1" si="837"/>
        <v>2.5802980394496884</v>
      </c>
      <c r="JS214" s="19">
        <f t="shared" ca="1" si="838"/>
        <v>0</v>
      </c>
      <c r="JT214" s="19">
        <f t="shared" ca="1" si="839"/>
        <v>0.1858792357695076</v>
      </c>
      <c r="JU214" s="19">
        <f t="shared" ca="1" si="840"/>
        <v>1.3814942995983426</v>
      </c>
      <c r="JV214" s="19">
        <f t="shared" ca="1" si="841"/>
        <v>4.6125477382999112</v>
      </c>
      <c r="JW214" s="19">
        <f t="shared" ca="1" si="842"/>
        <v>14.61443154483309</v>
      </c>
      <c r="JX214" s="19">
        <f t="shared" ca="1" si="843"/>
        <v>0</v>
      </c>
      <c r="JY214" s="19">
        <f t="shared" ca="1" si="844"/>
        <v>0</v>
      </c>
    </row>
    <row r="215" spans="1:285" ht="15" customHeight="1" x14ac:dyDescent="0.25">
      <c r="A215" s="5">
        <f>IF('Old Results'!E195='New Results'!E195,'New Results'!E195,"0")</f>
        <v>53627.8</v>
      </c>
      <c r="B215" s="5">
        <f t="shared" si="750"/>
        <v>0</v>
      </c>
      <c r="C215" s="27">
        <f t="shared" si="922"/>
        <v>194</v>
      </c>
      <c r="D215" s="41" t="str">
        <f>'Old Results'!C195</f>
        <v>0307606-OffMed-HVACPVAV Design_NDL</v>
      </c>
      <c r="E215" s="41" t="str">
        <f>'New Results'!C195</f>
        <v>0307606-OffMed-HVACPVAV Design_NDL</v>
      </c>
      <c r="F215" s="5">
        <f t="shared" ca="1" si="751"/>
        <v>0</v>
      </c>
      <c r="G215" s="5">
        <f t="shared" ca="1" si="752"/>
        <v>0</v>
      </c>
      <c r="H215" s="5">
        <f t="shared" ca="1" si="753"/>
        <v>0</v>
      </c>
      <c r="I215" s="5">
        <f t="shared" ca="1" si="754"/>
        <v>0</v>
      </c>
      <c r="J215" s="5">
        <f t="shared" ca="1" si="755"/>
        <v>0</v>
      </c>
      <c r="K215" s="5">
        <f t="shared" ca="1" si="756"/>
        <v>0</v>
      </c>
      <c r="L215" s="5">
        <f t="shared" ca="1" si="757"/>
        <v>0</v>
      </c>
      <c r="M215" s="5">
        <f t="shared" ca="1" si="758"/>
        <v>0</v>
      </c>
      <c r="N215" s="5">
        <f t="shared" ca="1" si="759"/>
        <v>0</v>
      </c>
      <c r="O215" s="5">
        <f t="shared" ca="1" si="760"/>
        <v>0</v>
      </c>
      <c r="P215" s="5">
        <f t="shared" ca="1" si="761"/>
        <v>0</v>
      </c>
      <c r="Q215" s="5">
        <f t="shared" ca="1" si="761"/>
        <v>0</v>
      </c>
      <c r="R215" s="5">
        <f t="shared" ca="1" si="762"/>
        <v>0</v>
      </c>
      <c r="S215" s="5">
        <f t="shared" ca="1" si="763"/>
        <v>0</v>
      </c>
      <c r="T215" s="5">
        <f t="shared" ca="1" si="764"/>
        <v>0</v>
      </c>
      <c r="U215" s="5">
        <f t="shared" ca="1" si="765"/>
        <v>0</v>
      </c>
      <c r="V215" s="5">
        <f t="shared" ca="1" si="766"/>
        <v>0</v>
      </c>
      <c r="W215" s="5">
        <f t="shared" ca="1" si="767"/>
        <v>0</v>
      </c>
      <c r="X215" s="5">
        <f t="shared" ca="1" si="768"/>
        <v>0</v>
      </c>
      <c r="Y215" s="5">
        <f t="shared" ca="1" si="769"/>
        <v>0</v>
      </c>
      <c r="Z215" s="5">
        <f t="shared" ca="1" si="770"/>
        <v>0</v>
      </c>
      <c r="AA215" s="5">
        <f t="shared" ca="1" si="771"/>
        <v>0</v>
      </c>
      <c r="AB215" s="5">
        <f t="shared" ca="1" si="772"/>
        <v>0</v>
      </c>
      <c r="AC215" s="5">
        <f t="shared" ca="1" si="772"/>
        <v>0</v>
      </c>
      <c r="AD215" s="37">
        <f t="shared" ca="1" si="773"/>
        <v>0</v>
      </c>
      <c r="AE215" s="37">
        <f t="shared" ca="1" si="774"/>
        <v>0</v>
      </c>
      <c r="AF215" s="37">
        <f t="shared" ca="1" si="775"/>
        <v>0</v>
      </c>
      <c r="AG215" s="37">
        <f t="shared" ca="1" si="776"/>
        <v>0</v>
      </c>
      <c r="AH215" s="37">
        <f t="shared" ca="1" si="777"/>
        <v>0</v>
      </c>
      <c r="AI215" s="37">
        <f t="shared" ca="1" si="778"/>
        <v>0</v>
      </c>
      <c r="AJ215" s="37">
        <f t="shared" ca="1" si="779"/>
        <v>0</v>
      </c>
      <c r="AK215" s="37">
        <f t="shared" ca="1" si="780"/>
        <v>0</v>
      </c>
      <c r="AL215" s="33">
        <f t="shared" ca="1" si="781"/>
        <v>29.070906582033942</v>
      </c>
      <c r="AM215" s="33">
        <f t="shared" ca="1" si="782"/>
        <v>29.070906582033942</v>
      </c>
      <c r="AN215" s="24">
        <f t="shared" ca="1" si="783"/>
        <v>0</v>
      </c>
      <c r="AO215" s="34">
        <f t="shared" ca="1" si="784"/>
        <v>109.79</v>
      </c>
      <c r="AP215" s="34">
        <f t="shared" ca="1" si="785"/>
        <v>109.79</v>
      </c>
      <c r="AQ215" s="45">
        <f t="shared" ca="1" si="786"/>
        <v>0</v>
      </c>
      <c r="AR215" s="34">
        <f t="shared" ca="1" si="896"/>
        <v>10.5</v>
      </c>
      <c r="AS215" s="34">
        <f t="shared" ca="1" si="897"/>
        <v>10.5</v>
      </c>
      <c r="AT215" s="47">
        <f t="shared" ca="1" si="787"/>
        <v>0</v>
      </c>
      <c r="AU215" s="5"/>
      <c r="AV215" s="5">
        <f t="shared" ca="1" si="845"/>
        <v>0</v>
      </c>
      <c r="AW215" s="5">
        <f t="shared" ca="1" si="846"/>
        <v>0</v>
      </c>
      <c r="AX215" s="5">
        <f t="shared" ca="1" si="847"/>
        <v>0</v>
      </c>
      <c r="AY215" s="5">
        <f t="shared" ca="1" si="848"/>
        <v>0</v>
      </c>
      <c r="AZ215" s="5">
        <f t="shared" ca="1" si="849"/>
        <v>0</v>
      </c>
      <c r="BA215" s="5">
        <f t="shared" ca="1" si="850"/>
        <v>0</v>
      </c>
      <c r="BB215" s="5">
        <f t="shared" ca="1" si="851"/>
        <v>0</v>
      </c>
      <c r="BC215" s="5">
        <f t="shared" ca="1" si="852"/>
        <v>0</v>
      </c>
      <c r="BD215" s="5">
        <f t="shared" ca="1" si="853"/>
        <v>0</v>
      </c>
      <c r="BE215" s="5">
        <f t="shared" ca="1" si="854"/>
        <v>0</v>
      </c>
      <c r="BF215" s="5">
        <f t="shared" ca="1" si="855"/>
        <v>0</v>
      </c>
      <c r="BG215" s="5">
        <f t="shared" ca="1" si="856"/>
        <v>0</v>
      </c>
      <c r="BH215" s="5">
        <f t="shared" ca="1" si="788"/>
        <v>0</v>
      </c>
      <c r="BI215" s="5">
        <f t="shared" ca="1" si="789"/>
        <v>0</v>
      </c>
      <c r="BJ215" s="5">
        <f t="shared" ca="1" si="790"/>
        <v>0</v>
      </c>
      <c r="BK215" s="5">
        <f t="shared" ca="1" si="791"/>
        <v>0</v>
      </c>
      <c r="BL215" s="5">
        <f t="shared" ca="1" si="792"/>
        <v>0</v>
      </c>
      <c r="BM215" s="5">
        <f t="shared" ca="1" si="793"/>
        <v>0</v>
      </c>
      <c r="BN215" s="5">
        <f t="shared" ca="1" si="794"/>
        <v>0</v>
      </c>
      <c r="BO215" s="5">
        <f t="shared" ca="1" si="795"/>
        <v>0</v>
      </c>
      <c r="BP215" s="5">
        <f t="shared" ca="1" si="796"/>
        <v>0</v>
      </c>
      <c r="BQ215" s="5">
        <f t="shared" ca="1" si="797"/>
        <v>0</v>
      </c>
      <c r="BR215" s="5">
        <f t="shared" ca="1" si="798"/>
        <v>0</v>
      </c>
      <c r="BS215" s="5">
        <f t="shared" ca="1" si="798"/>
        <v>0</v>
      </c>
      <c r="BT215" s="37">
        <f t="shared" ca="1" si="799"/>
        <v>0</v>
      </c>
      <c r="BU215" s="37">
        <f t="shared" ca="1" si="800"/>
        <v>0</v>
      </c>
      <c r="BV215" s="37">
        <f t="shared" ca="1" si="801"/>
        <v>0</v>
      </c>
      <c r="BW215" s="37">
        <f t="shared" ca="1" si="802"/>
        <v>0</v>
      </c>
      <c r="BX215" s="37">
        <f t="shared" ca="1" si="803"/>
        <v>0</v>
      </c>
      <c r="BY215" s="37">
        <f t="shared" ca="1" si="804"/>
        <v>0</v>
      </c>
      <c r="BZ215" s="37">
        <f t="shared" ca="1" si="805"/>
        <v>0</v>
      </c>
      <c r="CA215" s="19">
        <f t="shared" ca="1" si="806"/>
        <v>0</v>
      </c>
      <c r="CB215" s="33">
        <f t="shared" ca="1" si="857"/>
        <v>30.904047080059218</v>
      </c>
      <c r="CC215" s="33">
        <f t="shared" ca="1" si="858"/>
        <v>30.904047080059218</v>
      </c>
      <c r="CD215" s="24">
        <f t="shared" ca="1" si="807"/>
        <v>0</v>
      </c>
      <c r="CE215" s="34">
        <f t="shared" ca="1" si="808"/>
        <v>120.32599999999999</v>
      </c>
      <c r="CF215" s="34">
        <f t="shared" ca="1" si="809"/>
        <v>120.32599999999999</v>
      </c>
      <c r="CG215" s="45">
        <f t="shared" ca="1" si="810"/>
        <v>0</v>
      </c>
      <c r="CH215" s="5"/>
      <c r="CJ215" s="5">
        <f t="shared" ca="1" si="874"/>
        <v>76</v>
      </c>
      <c r="CK215" s="5">
        <f t="shared" ca="1" si="875"/>
        <v>77</v>
      </c>
      <c r="CL215" s="63">
        <f t="shared" ca="1" si="811"/>
        <v>-1.3157894736842035E-2</v>
      </c>
      <c r="CO215" s="5">
        <f t="shared" ca="1" si="910"/>
        <v>398497</v>
      </c>
      <c r="CP215" s="5">
        <f t="shared" ca="1" si="910"/>
        <v>9.0070700000000006</v>
      </c>
      <c r="CQ215" s="5">
        <f t="shared" ca="1" si="910"/>
        <v>78238.8</v>
      </c>
      <c r="CR215" s="5">
        <f t="shared" ca="1" si="910"/>
        <v>16267.8</v>
      </c>
      <c r="CS215" s="5">
        <f t="shared" ca="1" si="910"/>
        <v>0</v>
      </c>
      <c r="CT215" s="5">
        <f t="shared" ca="1" si="910"/>
        <v>1782.37</v>
      </c>
      <c r="CU215" s="5">
        <f t="shared" ca="1" si="910"/>
        <v>0</v>
      </c>
      <c r="CV215" s="5">
        <f t="shared" ca="1" si="910"/>
        <v>72497.3</v>
      </c>
      <c r="CW215" s="5">
        <f t="shared" ca="1" si="910"/>
        <v>229701</v>
      </c>
      <c r="CX215" s="5">
        <f t="shared" ca="1" si="910"/>
        <v>0</v>
      </c>
      <c r="CY215" s="5">
        <f t="shared" ca="1" si="910"/>
        <v>0</v>
      </c>
      <c r="CZ215" s="5">
        <f t="shared" ca="1" si="910"/>
        <v>0</v>
      </c>
      <c r="DA215" s="5"/>
      <c r="DB215" s="5">
        <f t="shared" ca="1" si="911"/>
        <v>1993.37</v>
      </c>
      <c r="DC215" s="5">
        <f t="shared" ca="1" si="911"/>
        <v>1384.33</v>
      </c>
      <c r="DD215" s="5">
        <f t="shared" ca="1" si="911"/>
        <v>0</v>
      </c>
      <c r="DE215" s="5">
        <f t="shared" ca="1" si="911"/>
        <v>0</v>
      </c>
      <c r="DF215" s="5">
        <f t="shared" ca="1" si="911"/>
        <v>0</v>
      </c>
      <c r="DG215" s="5">
        <f t="shared" ca="1" si="911"/>
        <v>0</v>
      </c>
      <c r="DH215" s="5">
        <f t="shared" ca="1" si="911"/>
        <v>609.04499999999996</v>
      </c>
      <c r="DI215" s="5">
        <f t="shared" ca="1" si="911"/>
        <v>0</v>
      </c>
      <c r="DJ215" s="5">
        <f t="shared" ca="1" si="911"/>
        <v>0</v>
      </c>
      <c r="DK215" s="5">
        <f t="shared" ca="1" si="911"/>
        <v>0</v>
      </c>
      <c r="DL215" s="5">
        <f t="shared" ca="1" si="911"/>
        <v>0</v>
      </c>
      <c r="DM215" s="5">
        <f t="shared" ca="1" si="911"/>
        <v>0</v>
      </c>
      <c r="DN215" s="5"/>
      <c r="DO215" s="5">
        <f t="shared" ca="1" si="920"/>
        <v>109.79</v>
      </c>
      <c r="DP215" s="5">
        <f t="shared" ca="1" si="920"/>
        <v>5.1945300000000003</v>
      </c>
      <c r="DQ215" s="5">
        <f t="shared" ca="1" si="920"/>
        <v>53.577599999999997</v>
      </c>
      <c r="DR215" s="5">
        <f t="shared" ca="1" si="920"/>
        <v>8.8913399999999996</v>
      </c>
      <c r="DS215" s="5">
        <f t="shared" ca="1" si="920"/>
        <v>0</v>
      </c>
      <c r="DT215" s="5">
        <f t="shared" ca="1" si="920"/>
        <v>0.81613800000000003</v>
      </c>
      <c r="DU215" s="5">
        <f t="shared" ca="1" si="920"/>
        <v>2.0487299999999999</v>
      </c>
      <c r="DV215" s="5">
        <f t="shared" ca="1" si="920"/>
        <v>39.261899999999997</v>
      </c>
      <c r="DW215" s="5"/>
      <c r="DX215" s="19">
        <f t="shared" ca="1" si="812"/>
        <v>29.070906582033942</v>
      </c>
      <c r="DY215" s="19">
        <f t="shared" ca="1" si="813"/>
        <v>2.5819394441472521</v>
      </c>
      <c r="DZ215" s="19">
        <f t="shared" ca="1" si="814"/>
        <v>4.9778433126102506</v>
      </c>
      <c r="EA215" s="19">
        <f t="shared" ca="1" si="815"/>
        <v>1.0350179123514296</v>
      </c>
      <c r="EB215" s="19">
        <f t="shared" ca="1" si="816"/>
        <v>0</v>
      </c>
      <c r="EC215" s="19">
        <f t="shared" ca="1" si="817"/>
        <v>0.11340100544866653</v>
      </c>
      <c r="ED215" s="19">
        <f t="shared" ca="1" si="818"/>
        <v>1.1356889523717175</v>
      </c>
      <c r="EE215" s="19">
        <f t="shared" ca="1" si="819"/>
        <v>4.6125477382999112</v>
      </c>
      <c r="EF215" s="19">
        <f t="shared" ca="1" si="820"/>
        <v>14.61443154483309</v>
      </c>
      <c r="EG215" s="19">
        <f t="shared" ca="1" si="821"/>
        <v>0</v>
      </c>
      <c r="EH215" s="19">
        <f t="shared" ca="1" si="822"/>
        <v>0</v>
      </c>
      <c r="EI215" s="5"/>
      <c r="EJ215" s="5"/>
      <c r="EK215" s="5"/>
      <c r="EL215" s="5">
        <f t="shared" ca="1" si="912"/>
        <v>398497</v>
      </c>
      <c r="EM215" s="5">
        <f t="shared" ca="1" si="912"/>
        <v>9.0070700000000006</v>
      </c>
      <c r="EN215" s="5">
        <f t="shared" ca="1" si="912"/>
        <v>78238.8</v>
      </c>
      <c r="EO215" s="5">
        <f t="shared" ca="1" si="912"/>
        <v>16267.8</v>
      </c>
      <c r="EP215" s="5">
        <f t="shared" ca="1" si="912"/>
        <v>0</v>
      </c>
      <c r="EQ215" s="5">
        <f t="shared" ca="1" si="912"/>
        <v>1782.37</v>
      </c>
      <c r="ER215" s="5">
        <f t="shared" ca="1" si="912"/>
        <v>0</v>
      </c>
      <c r="ES215" s="5">
        <f t="shared" ca="1" si="912"/>
        <v>72497.3</v>
      </c>
      <c r="ET215" s="5">
        <f t="shared" ca="1" si="912"/>
        <v>229701</v>
      </c>
      <c r="EU215" s="5">
        <f t="shared" ca="1" si="912"/>
        <v>0</v>
      </c>
      <c r="EV215" s="5">
        <f t="shared" ca="1" si="912"/>
        <v>0</v>
      </c>
      <c r="EW215" s="5">
        <f t="shared" ca="1" si="912"/>
        <v>0</v>
      </c>
      <c r="EX215" s="5"/>
      <c r="EY215" s="5">
        <f t="shared" ca="1" si="913"/>
        <v>1993.37</v>
      </c>
      <c r="EZ215" s="5">
        <f t="shared" ca="1" si="913"/>
        <v>1384.33</v>
      </c>
      <c r="FA215" s="5">
        <f t="shared" ca="1" si="913"/>
        <v>0</v>
      </c>
      <c r="FB215" s="5">
        <f t="shared" ca="1" si="913"/>
        <v>0</v>
      </c>
      <c r="FC215" s="5">
        <f t="shared" ca="1" si="913"/>
        <v>0</v>
      </c>
      <c r="FD215" s="5">
        <f t="shared" ca="1" si="913"/>
        <v>0</v>
      </c>
      <c r="FE215" s="5">
        <f t="shared" ca="1" si="913"/>
        <v>609.04499999999996</v>
      </c>
      <c r="FF215" s="5">
        <f t="shared" ca="1" si="913"/>
        <v>0</v>
      </c>
      <c r="FG215" s="5">
        <f t="shared" ca="1" si="913"/>
        <v>0</v>
      </c>
      <c r="FH215" s="5">
        <f t="shared" ca="1" si="913"/>
        <v>0</v>
      </c>
      <c r="FI215" s="5">
        <f t="shared" ca="1" si="913"/>
        <v>0</v>
      </c>
      <c r="FJ215" s="5">
        <f t="shared" ca="1" si="913"/>
        <v>0</v>
      </c>
      <c r="FK215" s="5"/>
      <c r="FL215" s="5">
        <f t="shared" ca="1" si="914"/>
        <v>109.79</v>
      </c>
      <c r="FM215" s="5">
        <f t="shared" ca="1" si="914"/>
        <v>5.1945300000000003</v>
      </c>
      <c r="FN215" s="5">
        <f t="shared" ca="1" si="914"/>
        <v>53.577599999999997</v>
      </c>
      <c r="FO215" s="5">
        <f t="shared" ca="1" si="914"/>
        <v>8.8913399999999996</v>
      </c>
      <c r="FP215" s="5">
        <f t="shared" ca="1" si="914"/>
        <v>0</v>
      </c>
      <c r="FQ215" s="5">
        <f t="shared" ca="1" si="914"/>
        <v>0.81613800000000003</v>
      </c>
      <c r="FR215" s="5">
        <f t="shared" ca="1" si="914"/>
        <v>2.0487299999999999</v>
      </c>
      <c r="FS215" s="5">
        <f t="shared" ca="1" si="914"/>
        <v>39.261899999999997</v>
      </c>
      <c r="FT215" s="5"/>
      <c r="FU215" s="19">
        <f t="shared" ca="1" si="823"/>
        <v>29.070906582033942</v>
      </c>
      <c r="FV215" s="19">
        <f t="shared" ca="1" si="824"/>
        <v>2.5819394441472521</v>
      </c>
      <c r="FW215" s="19">
        <f t="shared" ca="1" si="825"/>
        <v>4.9778433126102506</v>
      </c>
      <c r="FX215" s="19">
        <f t="shared" ca="1" si="826"/>
        <v>1.0350179123514296</v>
      </c>
      <c r="FY215" s="19">
        <f t="shared" ca="1" si="827"/>
        <v>0</v>
      </c>
      <c r="FZ215" s="19">
        <f t="shared" ca="1" si="828"/>
        <v>0.11340100544866653</v>
      </c>
      <c r="GA215" s="19">
        <f t="shared" ca="1" si="829"/>
        <v>1.1356889523717175</v>
      </c>
      <c r="GB215" s="19">
        <f t="shared" ca="1" si="830"/>
        <v>4.6125477382999112</v>
      </c>
      <c r="GC215" s="19">
        <f t="shared" ca="1" si="831"/>
        <v>14.61443154483309</v>
      </c>
      <c r="GD215" s="19">
        <f t="shared" ca="1" si="832"/>
        <v>0</v>
      </c>
      <c r="GE215" s="19">
        <f t="shared" ca="1" si="833"/>
        <v>0</v>
      </c>
      <c r="GF215" s="5"/>
      <c r="GG215" s="5"/>
      <c r="GH215" s="5"/>
      <c r="GI215" s="5">
        <f t="shared" ca="1" si="915"/>
        <v>417238</v>
      </c>
      <c r="GJ215" s="5">
        <f t="shared" ca="1" si="915"/>
        <v>9.6428799999999999</v>
      </c>
      <c r="GK215" s="5">
        <f t="shared" ca="1" si="915"/>
        <v>75597.3</v>
      </c>
      <c r="GL215" s="5">
        <f t="shared" ca="1" si="915"/>
        <v>38044</v>
      </c>
      <c r="GM215" s="5">
        <f t="shared" ca="1" si="915"/>
        <v>0</v>
      </c>
      <c r="GN215" s="5">
        <f t="shared" ca="1" si="915"/>
        <v>1387.99</v>
      </c>
      <c r="GO215" s="5">
        <f t="shared" ca="1" si="915"/>
        <v>0</v>
      </c>
      <c r="GP215" s="5">
        <f t="shared" ca="1" si="915"/>
        <v>72497.3</v>
      </c>
      <c r="GQ215" s="5">
        <f t="shared" ca="1" si="915"/>
        <v>229701</v>
      </c>
      <c r="GR215" s="5">
        <f t="shared" ca="1" si="915"/>
        <v>0</v>
      </c>
      <c r="GS215" s="5">
        <f t="shared" ca="1" si="915"/>
        <v>0</v>
      </c>
      <c r="GT215" s="5">
        <f t="shared" ca="1" si="915"/>
        <v>0</v>
      </c>
      <c r="GU215" s="5"/>
      <c r="GV215" s="5">
        <f t="shared" ca="1" si="916"/>
        <v>2337</v>
      </c>
      <c r="GW215" s="5">
        <f t="shared" ca="1" si="916"/>
        <v>1696.57</v>
      </c>
      <c r="GX215" s="5">
        <f t="shared" ca="1" si="916"/>
        <v>0</v>
      </c>
      <c r="GY215" s="5">
        <f t="shared" ca="1" si="916"/>
        <v>0</v>
      </c>
      <c r="GZ215" s="5">
        <f t="shared" ca="1" si="916"/>
        <v>0</v>
      </c>
      <c r="HA215" s="5">
        <f t="shared" ca="1" si="916"/>
        <v>0</v>
      </c>
      <c r="HB215" s="5">
        <f t="shared" ca="1" si="916"/>
        <v>640.42700000000002</v>
      </c>
      <c r="HC215" s="5">
        <f t="shared" ca="1" si="916"/>
        <v>0</v>
      </c>
      <c r="HD215" s="5">
        <f t="shared" ca="1" si="916"/>
        <v>0</v>
      </c>
      <c r="HE215" s="5">
        <f t="shared" ca="1" si="916"/>
        <v>0</v>
      </c>
      <c r="HF215" s="5">
        <f t="shared" ca="1" si="916"/>
        <v>0</v>
      </c>
      <c r="HG215" s="5">
        <f t="shared" ca="1" si="916"/>
        <v>0</v>
      </c>
      <c r="HH215" s="5"/>
      <c r="HI215" s="5">
        <f t="shared" ca="1" si="921"/>
        <v>120.32599999999999</v>
      </c>
      <c r="HJ215" s="5">
        <f t="shared" ca="1" si="921"/>
        <v>6.3811600000000004</v>
      </c>
      <c r="HK215" s="5">
        <f t="shared" ca="1" si="921"/>
        <v>51.186999999999998</v>
      </c>
      <c r="HL215" s="5">
        <f t="shared" ca="1" si="921"/>
        <v>20.705100000000002</v>
      </c>
      <c r="HM215" s="5">
        <f t="shared" ca="1" si="921"/>
        <v>0</v>
      </c>
      <c r="HN215" s="5">
        <f t="shared" ca="1" si="921"/>
        <v>0.63616799999999996</v>
      </c>
      <c r="HO215" s="5">
        <f t="shared" ca="1" si="921"/>
        <v>2.15421</v>
      </c>
      <c r="HP215" s="5">
        <f t="shared" ca="1" si="921"/>
        <v>39.261899999999997</v>
      </c>
      <c r="HQ215" s="5"/>
      <c r="HR215" s="19">
        <f t="shared" ca="1" si="861"/>
        <v>30.904047080059218</v>
      </c>
      <c r="HS215" s="19">
        <f t="shared" ca="1" si="862"/>
        <v>3.16421522990986</v>
      </c>
      <c r="HT215" s="19">
        <f t="shared" ca="1" si="863"/>
        <v>4.8097812627032992</v>
      </c>
      <c r="HU215" s="19">
        <f t="shared" ca="1" si="864"/>
        <v>2.4205007104524143</v>
      </c>
      <c r="HV215" s="19">
        <f t="shared" ca="1" si="865"/>
        <v>0</v>
      </c>
      <c r="HW215" s="19">
        <f t="shared" ca="1" si="866"/>
        <v>8.8309083721502646E-2</v>
      </c>
      <c r="HX215" s="19">
        <f t="shared" ca="1" si="867"/>
        <v>1.1942071089994368</v>
      </c>
      <c r="HY215" s="19">
        <f t="shared" ca="1" si="868"/>
        <v>4.6125477382999112</v>
      </c>
      <c r="HZ215" s="19">
        <f t="shared" ca="1" si="869"/>
        <v>14.61443154483309</v>
      </c>
      <c r="IA215" s="19">
        <f t="shared" ca="1" si="870"/>
        <v>0</v>
      </c>
      <c r="IB215" s="19">
        <f t="shared" ca="1" si="871"/>
        <v>0</v>
      </c>
      <c r="IC215" s="5"/>
      <c r="ID215" s="5"/>
      <c r="IE215" s="5"/>
      <c r="IF215" s="5">
        <f t="shared" ca="1" si="917"/>
        <v>417238</v>
      </c>
      <c r="IG215" s="5">
        <f t="shared" ca="1" si="917"/>
        <v>9.6428799999999999</v>
      </c>
      <c r="IH215" s="5">
        <f t="shared" ca="1" si="917"/>
        <v>75597.3</v>
      </c>
      <c r="II215" s="5">
        <f t="shared" ca="1" si="917"/>
        <v>38044</v>
      </c>
      <c r="IJ215" s="5">
        <f t="shared" ca="1" si="917"/>
        <v>0</v>
      </c>
      <c r="IK215" s="5">
        <f t="shared" ca="1" si="917"/>
        <v>1387.99</v>
      </c>
      <c r="IL215" s="5">
        <f t="shared" ca="1" si="917"/>
        <v>0</v>
      </c>
      <c r="IM215" s="5">
        <f t="shared" ca="1" si="917"/>
        <v>72497.3</v>
      </c>
      <c r="IN215" s="5">
        <f t="shared" ca="1" si="917"/>
        <v>229701</v>
      </c>
      <c r="IO215" s="5">
        <f t="shared" ca="1" si="917"/>
        <v>0</v>
      </c>
      <c r="IP215" s="5">
        <f t="shared" ca="1" si="917"/>
        <v>0</v>
      </c>
      <c r="IQ215" s="5">
        <f t="shared" ca="1" si="917"/>
        <v>0</v>
      </c>
      <c r="IR215" s="5"/>
      <c r="IS215" s="5">
        <f t="shared" ca="1" si="918"/>
        <v>2337</v>
      </c>
      <c r="IT215" s="5">
        <f t="shared" ca="1" si="918"/>
        <v>1696.57</v>
      </c>
      <c r="IU215" s="5">
        <f t="shared" ca="1" si="918"/>
        <v>0</v>
      </c>
      <c r="IV215" s="5">
        <f t="shared" ca="1" si="918"/>
        <v>0</v>
      </c>
      <c r="IW215" s="5">
        <f t="shared" ca="1" si="918"/>
        <v>0</v>
      </c>
      <c r="IX215" s="5">
        <f t="shared" ca="1" si="918"/>
        <v>0</v>
      </c>
      <c r="IY215" s="5">
        <f t="shared" ca="1" si="918"/>
        <v>640.42700000000002</v>
      </c>
      <c r="IZ215" s="5">
        <f t="shared" ca="1" si="918"/>
        <v>0</v>
      </c>
      <c r="JA215" s="5">
        <f t="shared" ca="1" si="918"/>
        <v>0</v>
      </c>
      <c r="JB215" s="5">
        <f t="shared" ca="1" si="918"/>
        <v>0</v>
      </c>
      <c r="JC215" s="5">
        <f t="shared" ca="1" si="918"/>
        <v>0</v>
      </c>
      <c r="JD215" s="5">
        <f t="shared" ca="1" si="918"/>
        <v>0</v>
      </c>
      <c r="JE215" s="5"/>
      <c r="JF215" s="5">
        <f t="shared" ca="1" si="919"/>
        <v>120.32599999999999</v>
      </c>
      <c r="JG215" s="5">
        <f t="shared" ca="1" si="919"/>
        <v>6.3811600000000004</v>
      </c>
      <c r="JH215" s="5">
        <f t="shared" ca="1" si="919"/>
        <v>51.186999999999998</v>
      </c>
      <c r="JI215" s="5">
        <f t="shared" ca="1" si="919"/>
        <v>20.705100000000002</v>
      </c>
      <c r="JJ215" s="5">
        <f t="shared" ca="1" si="919"/>
        <v>0</v>
      </c>
      <c r="JK215" s="5">
        <f t="shared" ca="1" si="919"/>
        <v>0.63616799999999996</v>
      </c>
      <c r="JL215" s="5">
        <f t="shared" ca="1" si="919"/>
        <v>2.15421</v>
      </c>
      <c r="JM215" s="5">
        <f t="shared" ca="1" si="919"/>
        <v>39.261899999999997</v>
      </c>
      <c r="JN215" s="5"/>
      <c r="JO215" s="19">
        <f t="shared" ca="1" si="834"/>
        <v>30.904047080059218</v>
      </c>
      <c r="JP215" s="19">
        <f t="shared" ca="1" si="835"/>
        <v>3.16421522990986</v>
      </c>
      <c r="JQ215" s="19">
        <f t="shared" ca="1" si="836"/>
        <v>4.8097812627032992</v>
      </c>
      <c r="JR215" s="19">
        <f t="shared" ca="1" si="837"/>
        <v>2.4205007104524143</v>
      </c>
      <c r="JS215" s="19">
        <f t="shared" ca="1" si="838"/>
        <v>0</v>
      </c>
      <c r="JT215" s="19">
        <f t="shared" ca="1" si="839"/>
        <v>8.8309083721502646E-2</v>
      </c>
      <c r="JU215" s="19">
        <f t="shared" ca="1" si="840"/>
        <v>1.1942071089994368</v>
      </c>
      <c r="JV215" s="19">
        <f t="shared" ca="1" si="841"/>
        <v>4.6125477382999112</v>
      </c>
      <c r="JW215" s="19">
        <f t="shared" ca="1" si="842"/>
        <v>14.61443154483309</v>
      </c>
      <c r="JX215" s="19">
        <f t="shared" ca="1" si="843"/>
        <v>0</v>
      </c>
      <c r="JY215" s="19">
        <f t="shared" ca="1" si="844"/>
        <v>0</v>
      </c>
    </row>
    <row r="216" spans="1:285" ht="15" customHeight="1" x14ac:dyDescent="0.25">
      <c r="A216" s="5">
        <f>IF('Old Results'!E196='New Results'!E196,'New Results'!E196,"0")</f>
        <v>53627.8</v>
      </c>
      <c r="B216" s="5">
        <f t="shared" ref="B216:B240" si="923">VALUE(LEFT(D216,1))*100</f>
        <v>0</v>
      </c>
      <c r="C216" s="27">
        <f t="shared" si="922"/>
        <v>195</v>
      </c>
      <c r="D216" s="41" t="str">
        <f>'Old Results'!C196</f>
        <v>0307706-OffMed-HVACPVAV SATControl_NDL</v>
      </c>
      <c r="E216" s="41" t="str">
        <f>'New Results'!C196</f>
        <v>0307706-OffMed-HVACPVAV SATControl_NDL</v>
      </c>
      <c r="F216" s="5">
        <f t="shared" ref="F216:F240" ca="1" si="924">IF(AND($CO216&gt;0,$EL216&gt;0),CO216-EL216,0)</f>
        <v>0</v>
      </c>
      <c r="G216" s="5">
        <f t="shared" ref="G216:G240" ca="1" si="925">IF(AND($CO216&gt;0,$EL216&gt;0),CP216-EM216,0)</f>
        <v>0</v>
      </c>
      <c r="H216" s="5">
        <f t="shared" ref="H216:H240" ca="1" si="926">IF(AND($CO216&gt;0,$EL216&gt;0),CQ216-EN216,0)</f>
        <v>0</v>
      </c>
      <c r="I216" s="5">
        <f t="shared" ref="I216:I240" ca="1" si="927">IF(AND($CO216&gt;0,$EL216&gt;0),CR216-EO216,0)</f>
        <v>0</v>
      </c>
      <c r="J216" s="5">
        <f t="shared" ref="J216:J240" ca="1" si="928">IF(AND($CO216&gt;0,$EL216&gt;0),CS216-EP216,0)</f>
        <v>0</v>
      </c>
      <c r="K216" s="5">
        <f t="shared" ref="K216:K240" ca="1" si="929">IF(AND($CO216&gt;0,$EL216&gt;0),CT216-EQ216,0)</f>
        <v>0</v>
      </c>
      <c r="L216" s="5">
        <f t="shared" ref="L216:L240" ca="1" si="930">IF(AND($CO216&gt;0,$EL216&gt;0),CU216-ER216,0)</f>
        <v>0</v>
      </c>
      <c r="M216" s="5">
        <f t="shared" ref="M216:M240" ca="1" si="931">IF(AND($CO216&gt;0,$EL216&gt;0),CV216-ES216,0)</f>
        <v>0</v>
      </c>
      <c r="N216" s="5">
        <f t="shared" ref="N216:N240" ca="1" si="932">IF(AND($CO216&gt;0,$EL216&gt;0),CW216-ET216,0)</f>
        <v>0</v>
      </c>
      <c r="O216" s="5">
        <f t="shared" ref="O216:O240" ca="1" si="933">IF(AND($CO216&gt;0,$EL216&gt;0),CX216-EU216,0)</f>
        <v>0</v>
      </c>
      <c r="P216" s="5">
        <f t="shared" ref="P216:Q240" ca="1" si="934">IF(AND($CO216&gt;0,$EL216&gt;0),CY216-EV216,0)</f>
        <v>0</v>
      </c>
      <c r="Q216" s="5">
        <f t="shared" ca="1" si="934"/>
        <v>0</v>
      </c>
      <c r="R216" s="5">
        <f t="shared" ref="R216:R240" ca="1" si="935">IF(AND($DB216&gt;0,$EY216&gt;0),DB216-EY216,0)</f>
        <v>0</v>
      </c>
      <c r="S216" s="5">
        <f t="shared" ref="S216:S240" ca="1" si="936">IF(AND($DB216&gt;0,$EY216&gt;0),DC216-EZ216,0)</f>
        <v>0</v>
      </c>
      <c r="T216" s="5">
        <f t="shared" ref="T216:T240" ca="1" si="937">IF(AND($DB216&gt;0,$EY216&gt;0),DD216-FA216,0)</f>
        <v>0</v>
      </c>
      <c r="U216" s="5">
        <f t="shared" ref="U216:U240" ca="1" si="938">IF(AND($DB216&gt;0,$EY216&gt;0),DE216-FB216,0)</f>
        <v>0</v>
      </c>
      <c r="V216" s="5">
        <f t="shared" ref="V216:V240" ca="1" si="939">IF(AND($DB216&gt;0,$EY216&gt;0),DF216-FC216,0)</f>
        <v>0</v>
      </c>
      <c r="W216" s="5">
        <f t="shared" ref="W216:W240" ca="1" si="940">IF(AND($DB216&gt;0,$EY216&gt;0),DG216-FD216,0)</f>
        <v>0</v>
      </c>
      <c r="X216" s="5">
        <f t="shared" ref="X216:X240" ca="1" si="941">IF(AND($DB216&gt;0,$EY216&gt;0),DH216-FE216,0)</f>
        <v>0</v>
      </c>
      <c r="Y216" s="5">
        <f t="shared" ref="Y216:Y240" ca="1" si="942">IF(AND($DB216&gt;0,$EY216&gt;0),DI216-FF216,0)</f>
        <v>0</v>
      </c>
      <c r="Z216" s="5">
        <f t="shared" ref="Z216:Z240" ca="1" si="943">IF(AND($DB216&gt;0,$EY216&gt;0),DJ216-FG216,0)</f>
        <v>0</v>
      </c>
      <c r="AA216" s="5">
        <f t="shared" ref="AA216:AA240" ca="1" si="944">IF(AND($DB216&gt;0,$EY216&gt;0),DK216-FH216,0)</f>
        <v>0</v>
      </c>
      <c r="AB216" s="5">
        <f t="shared" ref="AB216:AC240" ca="1" si="945">IF(AND($DB216&gt;0,$EY216&gt;0),DL216-FI216,0)</f>
        <v>0</v>
      </c>
      <c r="AC216" s="5">
        <f t="shared" ca="1" si="945"/>
        <v>0</v>
      </c>
      <c r="AD216" s="37">
        <f t="shared" ref="AD216:AD240" ca="1" si="946">IF(AND($DO216&gt;0,$FL216&gt;0),DO216-FL216,0)</f>
        <v>0</v>
      </c>
      <c r="AE216" s="37">
        <f t="shared" ref="AE216:AE240" ca="1" si="947">IF(AND($DO216&gt;0,$FL216&gt;0),DP216-FM216,0)</f>
        <v>0</v>
      </c>
      <c r="AF216" s="37">
        <f t="shared" ref="AF216:AF240" ca="1" si="948">IF(AND($DO216&gt;0,$FL216&gt;0),DQ216-FN216,0)</f>
        <v>0</v>
      </c>
      <c r="AG216" s="37">
        <f t="shared" ref="AG216:AG240" ca="1" si="949">IF(AND($DO216&gt;0,$FL216&gt;0),DR216-FO216,0)</f>
        <v>0</v>
      </c>
      <c r="AH216" s="37">
        <f t="shared" ref="AH216:AH240" ca="1" si="950">IF(AND($DO216&gt;0,$FL216&gt;0),DS216-FP216,0)</f>
        <v>0</v>
      </c>
      <c r="AI216" s="37">
        <f t="shared" ref="AI216:AI240" ca="1" si="951">IF(AND($DO216&gt;0,$FL216&gt;0),DT216-FQ216,0)</f>
        <v>0</v>
      </c>
      <c r="AJ216" s="37">
        <f t="shared" ref="AJ216:AJ240" ca="1" si="952">IF(AND($DO216&gt;0,$FL216&gt;0),DU216-FR216,0)</f>
        <v>0</v>
      </c>
      <c r="AK216" s="37">
        <f t="shared" ref="AK216:AK240" ca="1" si="953">IF(AND($DO216&gt;0,$FL216&gt;0),DV216-FS216,0)</f>
        <v>0</v>
      </c>
      <c r="AL216" s="33">
        <f t="shared" ref="AL216:AL240" ca="1" si="954">IFERROR(((CO216*3.412)+(DB216*100))/$A216,0)</f>
        <v>38.067022327971685</v>
      </c>
      <c r="AM216" s="33">
        <f t="shared" ref="AM216:AM240" ca="1" si="955">IFERROR(((EL216*3.412)+(EY216*100))/$A216,0)</f>
        <v>38.067022327971685</v>
      </c>
      <c r="AN216" s="24">
        <f t="shared" ref="AN216:AN240" ca="1" si="956">IF(AND(AM216&gt;0,AL216&gt;0),ABS(AL216-AM216)/AVERAGE(AM216:AM216),0)</f>
        <v>0</v>
      </c>
      <c r="AO216" s="34">
        <f t="shared" ref="AO216:AO240" ca="1" si="957">DO216</f>
        <v>150.97800000000001</v>
      </c>
      <c r="AP216" s="34">
        <f t="shared" ref="AP216:AP240" ca="1" si="958">FL216</f>
        <v>150.97800000000001</v>
      </c>
      <c r="AQ216" s="45">
        <f t="shared" ref="AQ216:AQ240" ca="1" si="959">IF(AND(AP216&gt;0,AO216&gt;0),(AO216-AP216)/AVERAGE(AP216:AP216),0)</f>
        <v>0</v>
      </c>
      <c r="AR216" s="34">
        <f t="shared" ca="1" si="896"/>
        <v>-30.7</v>
      </c>
      <c r="AS216" s="34">
        <f t="shared" ca="1" si="897"/>
        <v>-30.7</v>
      </c>
      <c r="AT216" s="47">
        <f t="shared" ref="AT216:AT240" ca="1" si="960">IFERROR((AR216-AS216)/AS216,0)</f>
        <v>0</v>
      </c>
      <c r="AU216" s="5"/>
      <c r="AV216" s="5">
        <f t="shared" ca="1" si="845"/>
        <v>0</v>
      </c>
      <c r="AW216" s="5">
        <f t="shared" ca="1" si="846"/>
        <v>0</v>
      </c>
      <c r="AX216" s="5">
        <f t="shared" ca="1" si="847"/>
        <v>0</v>
      </c>
      <c r="AY216" s="5">
        <f t="shared" ca="1" si="848"/>
        <v>0</v>
      </c>
      <c r="AZ216" s="5">
        <f t="shared" ca="1" si="849"/>
        <v>0</v>
      </c>
      <c r="BA216" s="5">
        <f t="shared" ca="1" si="850"/>
        <v>0</v>
      </c>
      <c r="BB216" s="5">
        <f t="shared" ca="1" si="851"/>
        <v>0</v>
      </c>
      <c r="BC216" s="5">
        <f t="shared" ca="1" si="852"/>
        <v>0</v>
      </c>
      <c r="BD216" s="5">
        <f t="shared" ca="1" si="853"/>
        <v>0</v>
      </c>
      <c r="BE216" s="5">
        <f t="shared" ca="1" si="854"/>
        <v>0</v>
      </c>
      <c r="BF216" s="5">
        <f t="shared" ca="1" si="855"/>
        <v>0</v>
      </c>
      <c r="BG216" s="5">
        <f t="shared" ca="1" si="856"/>
        <v>0</v>
      </c>
      <c r="BH216" s="5">
        <f t="shared" ref="BH216:BH240" ca="1" si="961">IF(AND($GV216&gt;0,$IS216&gt;0),GV216-IS216,0)</f>
        <v>0</v>
      </c>
      <c r="BI216" s="5">
        <f t="shared" ref="BI216:BI240" ca="1" si="962">IF(AND($GV216&gt;0,$IS216&gt;0),GW216-IT216,0)</f>
        <v>0</v>
      </c>
      <c r="BJ216" s="5">
        <f t="shared" ref="BJ216:BJ240" ca="1" si="963">IF(AND($GV216&gt;0,$IS216&gt;0),GX216-IU216,0)</f>
        <v>0</v>
      </c>
      <c r="BK216" s="5">
        <f t="shared" ref="BK216:BK240" ca="1" si="964">IF(AND($GV216&gt;0,$IS216&gt;0),GY216-IV216,0)</f>
        <v>0</v>
      </c>
      <c r="BL216" s="5">
        <f t="shared" ref="BL216:BL240" ca="1" si="965">IF(AND($GV216&gt;0,$IS216&gt;0),GZ216-IW216,0)</f>
        <v>0</v>
      </c>
      <c r="BM216" s="5">
        <f t="shared" ref="BM216:BM240" ca="1" si="966">IF(AND($GV216&gt;0,$IS216&gt;0),HA216-IX216,0)</f>
        <v>0</v>
      </c>
      <c r="BN216" s="5">
        <f t="shared" ref="BN216:BN240" ca="1" si="967">IF(AND($GV216&gt;0,$IS216&gt;0),HB216-IY216,0)</f>
        <v>0</v>
      </c>
      <c r="BO216" s="5">
        <f t="shared" ref="BO216:BO240" ca="1" si="968">IF(AND($GV216&gt;0,$IS216&gt;0),HC216-IZ216,0)</f>
        <v>0</v>
      </c>
      <c r="BP216" s="5">
        <f t="shared" ref="BP216:BP240" ca="1" si="969">IF(AND($GV216&gt;0,$IS216&gt;0),HD216-JA216,0)</f>
        <v>0</v>
      </c>
      <c r="BQ216" s="5">
        <f t="shared" ref="BQ216:BQ240" ca="1" si="970">IF(AND($GV216&gt;0,$IS216&gt;0),HE216-JB216,0)</f>
        <v>0</v>
      </c>
      <c r="BR216" s="5">
        <f t="shared" ref="BR216:BS240" ca="1" si="971">IF(AND($GV216&gt;0,$IS216&gt;0),HF216-JC216,0)</f>
        <v>0</v>
      </c>
      <c r="BS216" s="5">
        <f t="shared" ca="1" si="971"/>
        <v>0</v>
      </c>
      <c r="BT216" s="37">
        <f t="shared" ref="BT216:BT240" ca="1" si="972">IF(AND($HI216&gt;0,$JF216&gt;0),HI216-JF216,0)</f>
        <v>0</v>
      </c>
      <c r="BU216" s="37">
        <f t="shared" ref="BU216:BU240" ca="1" si="973">IF(AND($HI216&gt;0,$JF216&gt;0),HJ216-JG216,0)</f>
        <v>0</v>
      </c>
      <c r="BV216" s="37">
        <f t="shared" ref="BV216:BV240" ca="1" si="974">IF(AND($HI216&gt;0,$JF216&gt;0),HK216-JH216,0)</f>
        <v>0</v>
      </c>
      <c r="BW216" s="37">
        <f t="shared" ref="BW216:BW240" ca="1" si="975">IF(AND($HI216&gt;0,$JF216&gt;0),HL216-JI216,0)</f>
        <v>0</v>
      </c>
      <c r="BX216" s="37">
        <f t="shared" ref="BX216:BX240" ca="1" si="976">IF(AND($HI216&gt;0,$JF216&gt;0),HM216-JJ216,0)</f>
        <v>0</v>
      </c>
      <c r="BY216" s="37">
        <f t="shared" ref="BY216:BY240" ca="1" si="977">IF(AND($HI216&gt;0,$JF216&gt;0),HN216-JK216,0)</f>
        <v>0</v>
      </c>
      <c r="BZ216" s="37">
        <f t="shared" ref="BZ216:BZ240" ca="1" si="978">IF(AND($HI216&gt;0,$JF216&gt;0),HO216-JL216,0)</f>
        <v>0</v>
      </c>
      <c r="CA216" s="19">
        <f t="shared" ref="CA216:CA240" ca="1" si="979">IF(AND($HI216&gt;0,$JF216&gt;0),HP216-JM216,0)</f>
        <v>0</v>
      </c>
      <c r="CB216" s="33">
        <f t="shared" ca="1" si="857"/>
        <v>30.904047080059218</v>
      </c>
      <c r="CC216" s="33">
        <f t="shared" ca="1" si="858"/>
        <v>30.904047080059218</v>
      </c>
      <c r="CD216" s="24">
        <f t="shared" ref="CD216:CD240" ca="1" si="980">IF(AND(CC216&gt;0,CB216&gt;0),ABS(CB216-CC216)/AVERAGE(CC216:CC216),0)</f>
        <v>0</v>
      </c>
      <c r="CE216" s="34">
        <f t="shared" ref="CE216:CE240" ca="1" si="981">HI216</f>
        <v>120.32599999999999</v>
      </c>
      <c r="CF216" s="34">
        <f t="shared" ref="CF216:CF240" ca="1" si="982">JF216</f>
        <v>120.32599999999999</v>
      </c>
      <c r="CG216" s="45">
        <f t="shared" ref="CG216:CG240" ca="1" si="983">IF(AND(CF216&gt;0,CE216&gt;0),(CE216-CF216)/AVERAGE(CF216:CF216),0)</f>
        <v>0</v>
      </c>
      <c r="CH216" s="5"/>
      <c r="CJ216" s="5">
        <f t="shared" ca="1" si="874"/>
        <v>79</v>
      </c>
      <c r="CK216" s="5">
        <f t="shared" ca="1" si="875"/>
        <v>81</v>
      </c>
      <c r="CL216" s="63">
        <f t="shared" ref="CL216:CL240" ca="1" si="984">1-(CK216/CJ216)</f>
        <v>-2.5316455696202445E-2</v>
      </c>
      <c r="CO216" s="5">
        <f t="shared" ca="1" si="910"/>
        <v>458055</v>
      </c>
      <c r="CP216" s="5">
        <f t="shared" ca="1" si="910"/>
        <v>27.175000000000001</v>
      </c>
      <c r="CQ216" s="5">
        <f t="shared" ca="1" si="910"/>
        <v>135383</v>
      </c>
      <c r="CR216" s="5">
        <f t="shared" ca="1" si="910"/>
        <v>17486.2</v>
      </c>
      <c r="CS216" s="5">
        <f t="shared" ca="1" si="910"/>
        <v>0</v>
      </c>
      <c r="CT216" s="5">
        <f t="shared" ca="1" si="910"/>
        <v>2959.83</v>
      </c>
      <c r="CU216" s="5">
        <f t="shared" ca="1" si="910"/>
        <v>0</v>
      </c>
      <c r="CV216" s="5">
        <f t="shared" ca="1" si="910"/>
        <v>72497.3</v>
      </c>
      <c r="CW216" s="5">
        <f t="shared" ca="1" si="910"/>
        <v>229701</v>
      </c>
      <c r="CX216" s="5">
        <f t="shared" ca="1" si="910"/>
        <v>0</v>
      </c>
      <c r="CY216" s="5">
        <f t="shared" ca="1" si="910"/>
        <v>0</v>
      </c>
      <c r="CZ216" s="5">
        <f t="shared" ca="1" si="910"/>
        <v>0</v>
      </c>
      <c r="DA216" s="5"/>
      <c r="DB216" s="5">
        <f t="shared" ca="1" si="911"/>
        <v>4785.67</v>
      </c>
      <c r="DC216" s="5">
        <f t="shared" ca="1" si="911"/>
        <v>4176.63</v>
      </c>
      <c r="DD216" s="5">
        <f t="shared" ca="1" si="911"/>
        <v>0</v>
      </c>
      <c r="DE216" s="5">
        <f t="shared" ca="1" si="911"/>
        <v>0</v>
      </c>
      <c r="DF216" s="5">
        <f t="shared" ca="1" si="911"/>
        <v>0</v>
      </c>
      <c r="DG216" s="5">
        <f t="shared" ca="1" si="911"/>
        <v>0</v>
      </c>
      <c r="DH216" s="5">
        <f t="shared" ca="1" si="911"/>
        <v>609.04600000000005</v>
      </c>
      <c r="DI216" s="5">
        <f t="shared" ca="1" si="911"/>
        <v>0</v>
      </c>
      <c r="DJ216" s="5">
        <f t="shared" ca="1" si="911"/>
        <v>0</v>
      </c>
      <c r="DK216" s="5">
        <f t="shared" ca="1" si="911"/>
        <v>0</v>
      </c>
      <c r="DL216" s="5">
        <f t="shared" ca="1" si="911"/>
        <v>0</v>
      </c>
      <c r="DM216" s="5">
        <f t="shared" ca="1" si="911"/>
        <v>0</v>
      </c>
      <c r="DN216" s="5"/>
      <c r="DO216" s="5">
        <f t="shared" ca="1" si="920"/>
        <v>150.97800000000001</v>
      </c>
      <c r="DP216" s="5">
        <f t="shared" ca="1" si="920"/>
        <v>14.3391</v>
      </c>
      <c r="DQ216" s="5">
        <f t="shared" ca="1" si="920"/>
        <v>84.374200000000002</v>
      </c>
      <c r="DR216" s="5">
        <f t="shared" ca="1" si="920"/>
        <v>9.3907399999999992</v>
      </c>
      <c r="DS216" s="5">
        <f t="shared" ca="1" si="920"/>
        <v>0</v>
      </c>
      <c r="DT216" s="5">
        <f t="shared" ca="1" si="920"/>
        <v>1.56382</v>
      </c>
      <c r="DU216" s="5">
        <f t="shared" ca="1" si="920"/>
        <v>2.04874</v>
      </c>
      <c r="DV216" s="5">
        <f t="shared" ca="1" si="920"/>
        <v>39.261899999999997</v>
      </c>
      <c r="DW216" s="5"/>
      <c r="DX216" s="19">
        <f t="shared" ref="DX216:DX240" ca="1" si="985">((CO216*3.412)+(DB216*100))/$A216</f>
        <v>38.067022327971685</v>
      </c>
      <c r="DY216" s="19">
        <f t="shared" ref="DY216:DY240" ca="1" si="986">((CP216*3.412)+(DC216*100))/$A216</f>
        <v>7.7899097315198462</v>
      </c>
      <c r="DZ216" s="19">
        <f t="shared" ref="DZ216:DZ240" ca="1" si="987">((CQ216*3.412)+(DD216*100))/$A216</f>
        <v>8.6135697530012401</v>
      </c>
      <c r="EA216" s="19">
        <f t="shared" ref="EA216:EA240" ca="1" si="988">((CR216*3.412)+(DE216*100))/$A216</f>
        <v>1.1125370498137159</v>
      </c>
      <c r="EB216" s="19">
        <f t="shared" ref="EB216:EB240" ca="1" si="989">((CS216*3.412)+(DF216*100))/$A216</f>
        <v>0</v>
      </c>
      <c r="EC216" s="19">
        <f t="shared" ref="EC216:EC240" ca="1" si="990">((CT216*3.412)+(DG216*100))/$A216</f>
        <v>0.18831538791447719</v>
      </c>
      <c r="ED216" s="19">
        <f t="shared" ref="ED216:ED240" ca="1" si="991">((CU216*3.412)+(DH216*100))/$A216</f>
        <v>1.1356908170762179</v>
      </c>
      <c r="EE216" s="19">
        <f t="shared" ref="EE216:EE240" ca="1" si="992">((CV216*3.412)+(DI216*100))/$A216</f>
        <v>4.6125477382999112</v>
      </c>
      <c r="EF216" s="19">
        <f t="shared" ref="EF216:EF240" ca="1" si="993">((CW216*3.412)+(DJ216*100))/$A216</f>
        <v>14.61443154483309</v>
      </c>
      <c r="EG216" s="19">
        <f t="shared" ref="EG216:EG240" ca="1" si="994">((CX216*3.412)+(DK216*100))/$A216</f>
        <v>0</v>
      </c>
      <c r="EH216" s="19">
        <f t="shared" ref="EH216:EH240" ca="1" si="995">((CY216*3.412)+(DL216*100))/$A216</f>
        <v>0</v>
      </c>
      <c r="EI216" s="5"/>
      <c r="EJ216" s="5"/>
      <c r="EK216" s="5"/>
      <c r="EL216" s="5">
        <f t="shared" ca="1" si="912"/>
        <v>458055</v>
      </c>
      <c r="EM216" s="5">
        <f t="shared" ca="1" si="912"/>
        <v>27.175000000000001</v>
      </c>
      <c r="EN216" s="5">
        <f t="shared" ca="1" si="912"/>
        <v>135383</v>
      </c>
      <c r="EO216" s="5">
        <f t="shared" ca="1" si="912"/>
        <v>17486.2</v>
      </c>
      <c r="EP216" s="5">
        <f t="shared" ca="1" si="912"/>
        <v>0</v>
      </c>
      <c r="EQ216" s="5">
        <f t="shared" ca="1" si="912"/>
        <v>2959.83</v>
      </c>
      <c r="ER216" s="5">
        <f t="shared" ca="1" si="912"/>
        <v>0</v>
      </c>
      <c r="ES216" s="5">
        <f t="shared" ca="1" si="912"/>
        <v>72497.3</v>
      </c>
      <c r="ET216" s="5">
        <f t="shared" ca="1" si="912"/>
        <v>229701</v>
      </c>
      <c r="EU216" s="5">
        <f t="shared" ca="1" si="912"/>
        <v>0</v>
      </c>
      <c r="EV216" s="5">
        <f t="shared" ca="1" si="912"/>
        <v>0</v>
      </c>
      <c r="EW216" s="5">
        <f t="shared" ca="1" si="912"/>
        <v>0</v>
      </c>
      <c r="EX216" s="5"/>
      <c r="EY216" s="5">
        <f t="shared" ca="1" si="913"/>
        <v>4785.67</v>
      </c>
      <c r="EZ216" s="5">
        <f t="shared" ca="1" si="913"/>
        <v>4176.63</v>
      </c>
      <c r="FA216" s="5">
        <f t="shared" ca="1" si="913"/>
        <v>0</v>
      </c>
      <c r="FB216" s="5">
        <f t="shared" ca="1" si="913"/>
        <v>0</v>
      </c>
      <c r="FC216" s="5">
        <f t="shared" ca="1" si="913"/>
        <v>0</v>
      </c>
      <c r="FD216" s="5">
        <f t="shared" ca="1" si="913"/>
        <v>0</v>
      </c>
      <c r="FE216" s="5">
        <f t="shared" ca="1" si="913"/>
        <v>609.04600000000005</v>
      </c>
      <c r="FF216" s="5">
        <f t="shared" ca="1" si="913"/>
        <v>0</v>
      </c>
      <c r="FG216" s="5">
        <f t="shared" ca="1" si="913"/>
        <v>0</v>
      </c>
      <c r="FH216" s="5">
        <f t="shared" ca="1" si="913"/>
        <v>0</v>
      </c>
      <c r="FI216" s="5">
        <f t="shared" ca="1" si="913"/>
        <v>0</v>
      </c>
      <c r="FJ216" s="5">
        <f t="shared" ca="1" si="913"/>
        <v>0</v>
      </c>
      <c r="FK216" s="5"/>
      <c r="FL216" s="5">
        <f t="shared" ca="1" si="914"/>
        <v>150.97800000000001</v>
      </c>
      <c r="FM216" s="5">
        <f t="shared" ca="1" si="914"/>
        <v>14.3391</v>
      </c>
      <c r="FN216" s="5">
        <f t="shared" ca="1" si="914"/>
        <v>84.374200000000002</v>
      </c>
      <c r="FO216" s="5">
        <f t="shared" ca="1" si="914"/>
        <v>9.3907399999999992</v>
      </c>
      <c r="FP216" s="5">
        <f t="shared" ca="1" si="914"/>
        <v>0</v>
      </c>
      <c r="FQ216" s="5">
        <f t="shared" ca="1" si="914"/>
        <v>1.56382</v>
      </c>
      <c r="FR216" s="5">
        <f t="shared" ca="1" si="914"/>
        <v>2.04874</v>
      </c>
      <c r="FS216" s="5">
        <f t="shared" ca="1" si="914"/>
        <v>39.261899999999997</v>
      </c>
      <c r="FT216" s="5"/>
      <c r="FU216" s="19">
        <f t="shared" ref="FU216:FU240" ca="1" si="996">((EL216*3.412)+(EY216*100))/$A216</f>
        <v>38.067022327971685</v>
      </c>
      <c r="FV216" s="19">
        <f t="shared" ref="FV216:FV240" ca="1" si="997">((EM216*3.412)+(EZ216*100))/$A216</f>
        <v>7.7899097315198462</v>
      </c>
      <c r="FW216" s="19">
        <f t="shared" ref="FW216:FW240" ca="1" si="998">((EN216*3.412)+(FA216*100))/$A216</f>
        <v>8.6135697530012401</v>
      </c>
      <c r="FX216" s="19">
        <f t="shared" ref="FX216:FX240" ca="1" si="999">((EO216*3.412)+(FB216*100))/$A216</f>
        <v>1.1125370498137159</v>
      </c>
      <c r="FY216" s="19">
        <f t="shared" ref="FY216:FY240" ca="1" si="1000">((EP216*3.412)+(FC216*100))/$A216</f>
        <v>0</v>
      </c>
      <c r="FZ216" s="19">
        <f t="shared" ref="FZ216:FZ240" ca="1" si="1001">((EQ216*3.412)+(FD216*100))/$A216</f>
        <v>0.18831538791447719</v>
      </c>
      <c r="GA216" s="19">
        <f t="shared" ref="GA216:GA240" ca="1" si="1002">((ER216*3.412)+(FE216*100))/$A216</f>
        <v>1.1356908170762179</v>
      </c>
      <c r="GB216" s="19">
        <f t="shared" ref="GB216:GB240" ca="1" si="1003">((ES216*3.412)+(FF216*100))/$A216</f>
        <v>4.6125477382999112</v>
      </c>
      <c r="GC216" s="19">
        <f t="shared" ref="GC216:GC240" ca="1" si="1004">((ET216*3.412)+(FG216*100))/$A216</f>
        <v>14.61443154483309</v>
      </c>
      <c r="GD216" s="19">
        <f t="shared" ref="GD216:GD240" ca="1" si="1005">((EU216*3.412)+(FH216*100))/$A216</f>
        <v>0</v>
      </c>
      <c r="GE216" s="19">
        <f t="shared" ref="GE216:GE240" ca="1" si="1006">((EV216*3.412)+(FI216*100))/$A216</f>
        <v>0</v>
      </c>
      <c r="GF216" s="5"/>
      <c r="GG216" s="5"/>
      <c r="GH216" s="5"/>
      <c r="GI216" s="5">
        <f t="shared" ca="1" si="915"/>
        <v>417238</v>
      </c>
      <c r="GJ216" s="5">
        <f t="shared" ca="1" si="915"/>
        <v>9.6428799999999999</v>
      </c>
      <c r="GK216" s="5">
        <f t="shared" ca="1" si="915"/>
        <v>75597.3</v>
      </c>
      <c r="GL216" s="5">
        <f t="shared" ca="1" si="915"/>
        <v>38044</v>
      </c>
      <c r="GM216" s="5">
        <f t="shared" ca="1" si="915"/>
        <v>0</v>
      </c>
      <c r="GN216" s="5">
        <f t="shared" ca="1" si="915"/>
        <v>1387.99</v>
      </c>
      <c r="GO216" s="5">
        <f t="shared" ca="1" si="915"/>
        <v>0</v>
      </c>
      <c r="GP216" s="5">
        <f t="shared" ca="1" si="915"/>
        <v>72497.3</v>
      </c>
      <c r="GQ216" s="5">
        <f t="shared" ca="1" si="915"/>
        <v>229701</v>
      </c>
      <c r="GR216" s="5">
        <f t="shared" ca="1" si="915"/>
        <v>0</v>
      </c>
      <c r="GS216" s="5">
        <f t="shared" ca="1" si="915"/>
        <v>0</v>
      </c>
      <c r="GT216" s="5">
        <f t="shared" ca="1" si="915"/>
        <v>0</v>
      </c>
      <c r="GU216" s="5"/>
      <c r="GV216" s="5">
        <f t="shared" ca="1" si="916"/>
        <v>2337</v>
      </c>
      <c r="GW216" s="5">
        <f t="shared" ca="1" si="916"/>
        <v>1696.57</v>
      </c>
      <c r="GX216" s="5">
        <f t="shared" ca="1" si="916"/>
        <v>0</v>
      </c>
      <c r="GY216" s="5">
        <f t="shared" ca="1" si="916"/>
        <v>0</v>
      </c>
      <c r="GZ216" s="5">
        <f t="shared" ca="1" si="916"/>
        <v>0</v>
      </c>
      <c r="HA216" s="5">
        <f t="shared" ca="1" si="916"/>
        <v>0</v>
      </c>
      <c r="HB216" s="5">
        <f t="shared" ca="1" si="916"/>
        <v>640.42700000000002</v>
      </c>
      <c r="HC216" s="5">
        <f t="shared" ca="1" si="916"/>
        <v>0</v>
      </c>
      <c r="HD216" s="5">
        <f t="shared" ca="1" si="916"/>
        <v>0</v>
      </c>
      <c r="HE216" s="5">
        <f t="shared" ca="1" si="916"/>
        <v>0</v>
      </c>
      <c r="HF216" s="5">
        <f t="shared" ca="1" si="916"/>
        <v>0</v>
      </c>
      <c r="HG216" s="5">
        <f t="shared" ca="1" si="916"/>
        <v>0</v>
      </c>
      <c r="HH216" s="5"/>
      <c r="HI216" s="5">
        <f t="shared" ca="1" si="921"/>
        <v>120.32599999999999</v>
      </c>
      <c r="HJ216" s="5">
        <f t="shared" ca="1" si="921"/>
        <v>6.3811600000000004</v>
      </c>
      <c r="HK216" s="5">
        <f t="shared" ca="1" si="921"/>
        <v>51.186999999999998</v>
      </c>
      <c r="HL216" s="5">
        <f t="shared" ca="1" si="921"/>
        <v>20.705100000000002</v>
      </c>
      <c r="HM216" s="5">
        <f t="shared" ca="1" si="921"/>
        <v>0</v>
      </c>
      <c r="HN216" s="5">
        <f t="shared" ca="1" si="921"/>
        <v>0.63616799999999996</v>
      </c>
      <c r="HO216" s="5">
        <f t="shared" ca="1" si="921"/>
        <v>2.15421</v>
      </c>
      <c r="HP216" s="5">
        <f t="shared" ca="1" si="921"/>
        <v>39.261899999999997</v>
      </c>
      <c r="HQ216" s="5"/>
      <c r="HR216" s="19">
        <f t="shared" ca="1" si="861"/>
        <v>30.904047080059218</v>
      </c>
      <c r="HS216" s="19">
        <f t="shared" ca="1" si="862"/>
        <v>3.16421522990986</v>
      </c>
      <c r="HT216" s="19">
        <f t="shared" ca="1" si="863"/>
        <v>4.8097812627032992</v>
      </c>
      <c r="HU216" s="19">
        <f t="shared" ca="1" si="864"/>
        <v>2.4205007104524143</v>
      </c>
      <c r="HV216" s="19">
        <f t="shared" ca="1" si="865"/>
        <v>0</v>
      </c>
      <c r="HW216" s="19">
        <f t="shared" ca="1" si="866"/>
        <v>8.8309083721502646E-2</v>
      </c>
      <c r="HX216" s="19">
        <f t="shared" ca="1" si="867"/>
        <v>1.1942071089994368</v>
      </c>
      <c r="HY216" s="19">
        <f t="shared" ca="1" si="868"/>
        <v>4.6125477382999112</v>
      </c>
      <c r="HZ216" s="19">
        <f t="shared" ca="1" si="869"/>
        <v>14.61443154483309</v>
      </c>
      <c r="IA216" s="19">
        <f t="shared" ca="1" si="870"/>
        <v>0</v>
      </c>
      <c r="IB216" s="19">
        <f t="shared" ca="1" si="871"/>
        <v>0</v>
      </c>
      <c r="IC216" s="5"/>
      <c r="ID216" s="5"/>
      <c r="IE216" s="5"/>
      <c r="IF216" s="5">
        <f t="shared" ca="1" si="917"/>
        <v>417238</v>
      </c>
      <c r="IG216" s="5">
        <f t="shared" ca="1" si="917"/>
        <v>9.6428799999999999</v>
      </c>
      <c r="IH216" s="5">
        <f t="shared" ca="1" si="917"/>
        <v>75597.3</v>
      </c>
      <c r="II216" s="5">
        <f t="shared" ca="1" si="917"/>
        <v>38044</v>
      </c>
      <c r="IJ216" s="5">
        <f t="shared" ca="1" si="917"/>
        <v>0</v>
      </c>
      <c r="IK216" s="5">
        <f t="shared" ca="1" si="917"/>
        <v>1387.99</v>
      </c>
      <c r="IL216" s="5">
        <f t="shared" ca="1" si="917"/>
        <v>0</v>
      </c>
      <c r="IM216" s="5">
        <f t="shared" ca="1" si="917"/>
        <v>72497.3</v>
      </c>
      <c r="IN216" s="5">
        <f t="shared" ca="1" si="917"/>
        <v>229701</v>
      </c>
      <c r="IO216" s="5">
        <f t="shared" ca="1" si="917"/>
        <v>0</v>
      </c>
      <c r="IP216" s="5">
        <f t="shared" ca="1" si="917"/>
        <v>0</v>
      </c>
      <c r="IQ216" s="5">
        <f t="shared" ca="1" si="917"/>
        <v>0</v>
      </c>
      <c r="IR216" s="5"/>
      <c r="IS216" s="5">
        <f t="shared" ca="1" si="918"/>
        <v>2337</v>
      </c>
      <c r="IT216" s="5">
        <f t="shared" ca="1" si="918"/>
        <v>1696.57</v>
      </c>
      <c r="IU216" s="5">
        <f t="shared" ca="1" si="918"/>
        <v>0</v>
      </c>
      <c r="IV216" s="5">
        <f t="shared" ca="1" si="918"/>
        <v>0</v>
      </c>
      <c r="IW216" s="5">
        <f t="shared" ca="1" si="918"/>
        <v>0</v>
      </c>
      <c r="IX216" s="5">
        <f t="shared" ca="1" si="918"/>
        <v>0</v>
      </c>
      <c r="IY216" s="5">
        <f t="shared" ca="1" si="918"/>
        <v>640.42700000000002</v>
      </c>
      <c r="IZ216" s="5">
        <f t="shared" ca="1" si="918"/>
        <v>0</v>
      </c>
      <c r="JA216" s="5">
        <f t="shared" ca="1" si="918"/>
        <v>0</v>
      </c>
      <c r="JB216" s="5">
        <f t="shared" ca="1" si="918"/>
        <v>0</v>
      </c>
      <c r="JC216" s="5">
        <f t="shared" ca="1" si="918"/>
        <v>0</v>
      </c>
      <c r="JD216" s="5">
        <f t="shared" ca="1" si="918"/>
        <v>0</v>
      </c>
      <c r="JE216" s="5"/>
      <c r="JF216" s="5">
        <f t="shared" ca="1" si="919"/>
        <v>120.32599999999999</v>
      </c>
      <c r="JG216" s="5">
        <f t="shared" ca="1" si="919"/>
        <v>6.3811600000000004</v>
      </c>
      <c r="JH216" s="5">
        <f t="shared" ca="1" si="919"/>
        <v>51.186999999999998</v>
      </c>
      <c r="JI216" s="5">
        <f t="shared" ca="1" si="919"/>
        <v>20.705100000000002</v>
      </c>
      <c r="JJ216" s="5">
        <f t="shared" ca="1" si="919"/>
        <v>0</v>
      </c>
      <c r="JK216" s="5">
        <f t="shared" ca="1" si="919"/>
        <v>0.63616799999999996</v>
      </c>
      <c r="JL216" s="5">
        <f t="shared" ca="1" si="919"/>
        <v>2.15421</v>
      </c>
      <c r="JM216" s="5">
        <f t="shared" ca="1" si="919"/>
        <v>39.261899999999997</v>
      </c>
      <c r="JN216" s="5"/>
      <c r="JO216" s="19">
        <f t="shared" ref="JO216:JO240" ca="1" si="1007">((IF216*3.412)+(IS216*100))/$A216</f>
        <v>30.904047080059218</v>
      </c>
      <c r="JP216" s="19">
        <f t="shared" ref="JP216:JP240" ca="1" si="1008">((IG216*3.412)+(IT216*100))/$A216</f>
        <v>3.16421522990986</v>
      </c>
      <c r="JQ216" s="19">
        <f t="shared" ref="JQ216:JQ240" ca="1" si="1009">((IH216*3.412)+(IU216*100))/$A216</f>
        <v>4.8097812627032992</v>
      </c>
      <c r="JR216" s="19">
        <f t="shared" ref="JR216:JR240" ca="1" si="1010">((II216*3.412)+(IV216*100))/$A216</f>
        <v>2.4205007104524143</v>
      </c>
      <c r="JS216" s="19">
        <f t="shared" ref="JS216:JS240" ca="1" si="1011">((IJ216*3.412)+(IW216*100))/$A216</f>
        <v>0</v>
      </c>
      <c r="JT216" s="19">
        <f t="shared" ref="JT216:JT240" ca="1" si="1012">((IK216*3.412)+(IX216*100))/$A216</f>
        <v>8.8309083721502646E-2</v>
      </c>
      <c r="JU216" s="19">
        <f t="shared" ref="JU216:JU240" ca="1" si="1013">((IL216*3.412)+(IY216*100))/$A216</f>
        <v>1.1942071089994368</v>
      </c>
      <c r="JV216" s="19">
        <f t="shared" ref="JV216:JV240" ca="1" si="1014">((IM216*3.412)+(IZ216*100))/$A216</f>
        <v>4.6125477382999112</v>
      </c>
      <c r="JW216" s="19">
        <f t="shared" ref="JW216:JW240" ca="1" si="1015">((IN216*3.412)+(JA216*100))/$A216</f>
        <v>14.61443154483309</v>
      </c>
      <c r="JX216" s="19">
        <f t="shared" ref="JX216:JX240" ca="1" si="1016">((IO216*3.412)+(JB216*100))/$A216</f>
        <v>0</v>
      </c>
      <c r="JY216" s="19">
        <f t="shared" ref="JY216:JY240" ca="1" si="1017">((IP216*3.412)+(JC216*100))/$A216</f>
        <v>0</v>
      </c>
    </row>
    <row r="217" spans="1:285" ht="15" customHeight="1" x14ac:dyDescent="0.25">
      <c r="A217" s="5">
        <f>IF('Old Results'!E197='New Results'!E197,'New Results'!E197,"0")</f>
        <v>53627.8</v>
      </c>
      <c r="B217" s="5">
        <f t="shared" si="923"/>
        <v>0</v>
      </c>
      <c r="C217" s="27">
        <f t="shared" si="922"/>
        <v>196</v>
      </c>
      <c r="D217" s="41" t="str">
        <f>'Old Results'!C197</f>
        <v>0307906-OffMed-HVACPVAV EconomizerType_NDL</v>
      </c>
      <c r="E217" s="41" t="str">
        <f>'New Results'!C197</f>
        <v>0307906-OffMed-HVACPVAV EconomizerType_NDL</v>
      </c>
      <c r="F217" s="5">
        <f t="shared" ca="1" si="924"/>
        <v>0</v>
      </c>
      <c r="G217" s="5">
        <f t="shared" ca="1" si="925"/>
        <v>0</v>
      </c>
      <c r="H217" s="5">
        <f t="shared" ca="1" si="926"/>
        <v>0</v>
      </c>
      <c r="I217" s="5">
        <f t="shared" ca="1" si="927"/>
        <v>0</v>
      </c>
      <c r="J217" s="5">
        <f t="shared" ca="1" si="928"/>
        <v>0</v>
      </c>
      <c r="K217" s="5">
        <f t="shared" ca="1" si="929"/>
        <v>0</v>
      </c>
      <c r="L217" s="5">
        <f t="shared" ca="1" si="930"/>
        <v>0</v>
      </c>
      <c r="M217" s="5">
        <f t="shared" ca="1" si="931"/>
        <v>0</v>
      </c>
      <c r="N217" s="5">
        <f t="shared" ca="1" si="932"/>
        <v>0</v>
      </c>
      <c r="O217" s="5">
        <f t="shared" ca="1" si="933"/>
        <v>0</v>
      </c>
      <c r="P217" s="5">
        <f t="shared" ca="1" si="934"/>
        <v>0</v>
      </c>
      <c r="Q217" s="5">
        <f t="shared" ca="1" si="934"/>
        <v>0</v>
      </c>
      <c r="R217" s="5">
        <f t="shared" ca="1" si="935"/>
        <v>0</v>
      </c>
      <c r="S217" s="5">
        <f t="shared" ca="1" si="936"/>
        <v>0</v>
      </c>
      <c r="T217" s="5">
        <f t="shared" ca="1" si="937"/>
        <v>0</v>
      </c>
      <c r="U217" s="5">
        <f t="shared" ca="1" si="938"/>
        <v>0</v>
      </c>
      <c r="V217" s="5">
        <f t="shared" ca="1" si="939"/>
        <v>0</v>
      </c>
      <c r="W217" s="5">
        <f t="shared" ca="1" si="940"/>
        <v>0</v>
      </c>
      <c r="X217" s="5">
        <f t="shared" ca="1" si="941"/>
        <v>0</v>
      </c>
      <c r="Y217" s="5">
        <f t="shared" ca="1" si="942"/>
        <v>0</v>
      </c>
      <c r="Z217" s="5">
        <f t="shared" ca="1" si="943"/>
        <v>0</v>
      </c>
      <c r="AA217" s="5">
        <f t="shared" ca="1" si="944"/>
        <v>0</v>
      </c>
      <c r="AB217" s="5">
        <f t="shared" ca="1" si="945"/>
        <v>0</v>
      </c>
      <c r="AC217" s="5">
        <f t="shared" ca="1" si="945"/>
        <v>0</v>
      </c>
      <c r="AD217" s="37">
        <f t="shared" ca="1" si="946"/>
        <v>0</v>
      </c>
      <c r="AE217" s="37">
        <f t="shared" ca="1" si="947"/>
        <v>0</v>
      </c>
      <c r="AF217" s="37">
        <f t="shared" ca="1" si="948"/>
        <v>0</v>
      </c>
      <c r="AG217" s="37">
        <f t="shared" ca="1" si="949"/>
        <v>0</v>
      </c>
      <c r="AH217" s="37">
        <f t="shared" ca="1" si="950"/>
        <v>0</v>
      </c>
      <c r="AI217" s="37">
        <f t="shared" ca="1" si="951"/>
        <v>0</v>
      </c>
      <c r="AJ217" s="37">
        <f t="shared" ca="1" si="952"/>
        <v>0</v>
      </c>
      <c r="AK217" s="37">
        <f t="shared" ca="1" si="953"/>
        <v>0</v>
      </c>
      <c r="AL217" s="33">
        <f t="shared" ca="1" si="954"/>
        <v>29.451021671595701</v>
      </c>
      <c r="AM217" s="33">
        <f t="shared" ca="1" si="955"/>
        <v>29.451021671595701</v>
      </c>
      <c r="AN217" s="24">
        <f t="shared" ca="1" si="956"/>
        <v>0</v>
      </c>
      <c r="AO217" s="34">
        <f t="shared" ca="1" si="957"/>
        <v>113.33</v>
      </c>
      <c r="AP217" s="34">
        <f t="shared" ca="1" si="958"/>
        <v>113.33</v>
      </c>
      <c r="AQ217" s="45">
        <f t="shared" ca="1" si="959"/>
        <v>0</v>
      </c>
      <c r="AR217" s="34">
        <f t="shared" ca="1" si="896"/>
        <v>7</v>
      </c>
      <c r="AS217" s="34">
        <f t="shared" ca="1" si="897"/>
        <v>7</v>
      </c>
      <c r="AT217" s="47">
        <f t="shared" ca="1" si="960"/>
        <v>0</v>
      </c>
      <c r="AU217" s="5"/>
      <c r="AV217" s="5">
        <f t="shared" ca="1" si="845"/>
        <v>0</v>
      </c>
      <c r="AW217" s="5">
        <f t="shared" ca="1" si="846"/>
        <v>0</v>
      </c>
      <c r="AX217" s="5">
        <f t="shared" ca="1" si="847"/>
        <v>0</v>
      </c>
      <c r="AY217" s="5">
        <f t="shared" ca="1" si="848"/>
        <v>0</v>
      </c>
      <c r="AZ217" s="5">
        <f t="shared" ca="1" si="849"/>
        <v>0</v>
      </c>
      <c r="BA217" s="5">
        <f t="shared" ca="1" si="850"/>
        <v>0</v>
      </c>
      <c r="BB217" s="5">
        <f t="shared" ca="1" si="851"/>
        <v>0</v>
      </c>
      <c r="BC217" s="5">
        <f t="shared" ca="1" si="852"/>
        <v>0</v>
      </c>
      <c r="BD217" s="5">
        <f t="shared" ca="1" si="853"/>
        <v>0</v>
      </c>
      <c r="BE217" s="5">
        <f t="shared" ca="1" si="854"/>
        <v>0</v>
      </c>
      <c r="BF217" s="5">
        <f t="shared" ca="1" si="855"/>
        <v>0</v>
      </c>
      <c r="BG217" s="5">
        <f t="shared" ca="1" si="856"/>
        <v>0</v>
      </c>
      <c r="BH217" s="5">
        <f t="shared" ca="1" si="961"/>
        <v>0</v>
      </c>
      <c r="BI217" s="5">
        <f t="shared" ca="1" si="962"/>
        <v>0</v>
      </c>
      <c r="BJ217" s="5">
        <f t="shared" ca="1" si="963"/>
        <v>0</v>
      </c>
      <c r="BK217" s="5">
        <f t="shared" ca="1" si="964"/>
        <v>0</v>
      </c>
      <c r="BL217" s="5">
        <f t="shared" ca="1" si="965"/>
        <v>0</v>
      </c>
      <c r="BM217" s="5">
        <f t="shared" ca="1" si="966"/>
        <v>0</v>
      </c>
      <c r="BN217" s="5">
        <f t="shared" ca="1" si="967"/>
        <v>0</v>
      </c>
      <c r="BO217" s="5">
        <f t="shared" ca="1" si="968"/>
        <v>0</v>
      </c>
      <c r="BP217" s="5">
        <f t="shared" ca="1" si="969"/>
        <v>0</v>
      </c>
      <c r="BQ217" s="5">
        <f t="shared" ca="1" si="970"/>
        <v>0</v>
      </c>
      <c r="BR217" s="5">
        <f t="shared" ca="1" si="971"/>
        <v>0</v>
      </c>
      <c r="BS217" s="5">
        <f t="shared" ca="1" si="971"/>
        <v>0</v>
      </c>
      <c r="BT217" s="37">
        <f t="shared" ca="1" si="972"/>
        <v>0</v>
      </c>
      <c r="BU217" s="37">
        <f t="shared" ca="1" si="973"/>
        <v>0</v>
      </c>
      <c r="BV217" s="37">
        <f t="shared" ca="1" si="974"/>
        <v>0</v>
      </c>
      <c r="BW217" s="37">
        <f t="shared" ca="1" si="975"/>
        <v>0</v>
      </c>
      <c r="BX217" s="37">
        <f t="shared" ca="1" si="976"/>
        <v>0</v>
      </c>
      <c r="BY217" s="37">
        <f t="shared" ca="1" si="977"/>
        <v>0</v>
      </c>
      <c r="BZ217" s="37">
        <f t="shared" ca="1" si="978"/>
        <v>0</v>
      </c>
      <c r="CA217" s="19">
        <f t="shared" ca="1" si="979"/>
        <v>0</v>
      </c>
      <c r="CB217" s="33">
        <f t="shared" ca="1" si="857"/>
        <v>30.904047080059218</v>
      </c>
      <c r="CC217" s="33">
        <f t="shared" ca="1" si="858"/>
        <v>30.904047080059218</v>
      </c>
      <c r="CD217" s="24">
        <f t="shared" ca="1" si="980"/>
        <v>0</v>
      </c>
      <c r="CE217" s="34">
        <f t="shared" ca="1" si="981"/>
        <v>120.32599999999999</v>
      </c>
      <c r="CF217" s="34">
        <f t="shared" ca="1" si="982"/>
        <v>120.32599999999999</v>
      </c>
      <c r="CG217" s="45">
        <f t="shared" ca="1" si="983"/>
        <v>0</v>
      </c>
      <c r="CH217" s="5"/>
      <c r="CJ217" s="5">
        <f t="shared" ca="1" si="874"/>
        <v>77</v>
      </c>
      <c r="CK217" s="5">
        <f t="shared" ca="1" si="875"/>
        <v>77</v>
      </c>
      <c r="CL217" s="63">
        <f t="shared" ca="1" si="984"/>
        <v>0</v>
      </c>
      <c r="CO217" s="5">
        <f t="shared" ca="1" si="910"/>
        <v>405125</v>
      </c>
      <c r="CP217" s="5">
        <f t="shared" ca="1" si="910"/>
        <v>8.8619199999999996</v>
      </c>
      <c r="CQ217" s="5">
        <f t="shared" ca="1" si="910"/>
        <v>78754.8</v>
      </c>
      <c r="CR217" s="5">
        <f t="shared" ca="1" si="910"/>
        <v>22387.9</v>
      </c>
      <c r="CS217" s="5">
        <f t="shared" ca="1" si="910"/>
        <v>0</v>
      </c>
      <c r="CT217" s="5">
        <f t="shared" ca="1" si="910"/>
        <v>1775.23</v>
      </c>
      <c r="CU217" s="5">
        <f t="shared" ca="1" si="910"/>
        <v>0</v>
      </c>
      <c r="CV217" s="5">
        <f t="shared" ca="1" si="910"/>
        <v>72497.3</v>
      </c>
      <c r="CW217" s="5">
        <f t="shared" ca="1" si="910"/>
        <v>229701</v>
      </c>
      <c r="CX217" s="5">
        <f t="shared" ca="1" si="910"/>
        <v>0</v>
      </c>
      <c r="CY217" s="5">
        <f t="shared" ca="1" si="910"/>
        <v>0</v>
      </c>
      <c r="CZ217" s="5">
        <f t="shared" ca="1" si="910"/>
        <v>0</v>
      </c>
      <c r="DA217" s="5"/>
      <c r="DB217" s="5">
        <f t="shared" ca="1" si="911"/>
        <v>1971.07</v>
      </c>
      <c r="DC217" s="5">
        <f t="shared" ca="1" si="911"/>
        <v>1362.02</v>
      </c>
      <c r="DD217" s="5">
        <f t="shared" ca="1" si="911"/>
        <v>0</v>
      </c>
      <c r="DE217" s="5">
        <f t="shared" ca="1" si="911"/>
        <v>0</v>
      </c>
      <c r="DF217" s="5">
        <f t="shared" ca="1" si="911"/>
        <v>0</v>
      </c>
      <c r="DG217" s="5">
        <f t="shared" ca="1" si="911"/>
        <v>0</v>
      </c>
      <c r="DH217" s="5">
        <f t="shared" ca="1" si="911"/>
        <v>609.04499999999996</v>
      </c>
      <c r="DI217" s="5">
        <f t="shared" ca="1" si="911"/>
        <v>0</v>
      </c>
      <c r="DJ217" s="5">
        <f t="shared" ca="1" si="911"/>
        <v>0</v>
      </c>
      <c r="DK217" s="5">
        <f t="shared" ca="1" si="911"/>
        <v>0</v>
      </c>
      <c r="DL217" s="5">
        <f t="shared" ca="1" si="911"/>
        <v>0</v>
      </c>
      <c r="DM217" s="5">
        <f t="shared" ca="1" si="911"/>
        <v>0</v>
      </c>
      <c r="DN217" s="5"/>
      <c r="DO217" s="5">
        <f t="shared" ca="1" si="920"/>
        <v>113.33</v>
      </c>
      <c r="DP217" s="5">
        <f t="shared" ca="1" si="920"/>
        <v>5.1100300000000001</v>
      </c>
      <c r="DQ217" s="5">
        <f t="shared" ca="1" si="920"/>
        <v>53.860900000000001</v>
      </c>
      <c r="DR217" s="5">
        <f t="shared" ca="1" si="920"/>
        <v>12.2354</v>
      </c>
      <c r="DS217" s="5">
        <f t="shared" ca="1" si="920"/>
        <v>0</v>
      </c>
      <c r="DT217" s="5">
        <f t="shared" ca="1" si="920"/>
        <v>0.81299600000000005</v>
      </c>
      <c r="DU217" s="5">
        <f t="shared" ca="1" si="920"/>
        <v>2.0487299999999999</v>
      </c>
      <c r="DV217" s="5">
        <f t="shared" ca="1" si="920"/>
        <v>39.261899999999997</v>
      </c>
      <c r="DW217" s="5"/>
      <c r="DX217" s="19">
        <f t="shared" ca="1" si="985"/>
        <v>29.451021671595701</v>
      </c>
      <c r="DY217" s="19">
        <f t="shared" ca="1" si="986"/>
        <v>2.5403286517634509</v>
      </c>
      <c r="DZ217" s="19">
        <f t="shared" ca="1" si="987"/>
        <v>5.0106731508657818</v>
      </c>
      <c r="EA217" s="19">
        <f t="shared" ca="1" si="988"/>
        <v>1.4244014261260018</v>
      </c>
      <c r="EB217" s="19">
        <f t="shared" ca="1" si="989"/>
        <v>0</v>
      </c>
      <c r="EC217" s="19">
        <f t="shared" ca="1" si="990"/>
        <v>0.11294673210536325</v>
      </c>
      <c r="ED217" s="19">
        <f t="shared" ca="1" si="991"/>
        <v>1.1356889523717175</v>
      </c>
      <c r="EE217" s="19">
        <f t="shared" ca="1" si="992"/>
        <v>4.6125477382999112</v>
      </c>
      <c r="EF217" s="19">
        <f t="shared" ca="1" si="993"/>
        <v>14.61443154483309</v>
      </c>
      <c r="EG217" s="19">
        <f t="shared" ca="1" si="994"/>
        <v>0</v>
      </c>
      <c r="EH217" s="19">
        <f t="shared" ca="1" si="995"/>
        <v>0</v>
      </c>
      <c r="EI217" s="5"/>
      <c r="EJ217" s="5"/>
      <c r="EK217" s="5"/>
      <c r="EL217" s="5">
        <f t="shared" ca="1" si="912"/>
        <v>405125</v>
      </c>
      <c r="EM217" s="5">
        <f t="shared" ca="1" si="912"/>
        <v>8.8619199999999996</v>
      </c>
      <c r="EN217" s="5">
        <f t="shared" ca="1" si="912"/>
        <v>78754.8</v>
      </c>
      <c r="EO217" s="5">
        <f t="shared" ca="1" si="912"/>
        <v>22387.9</v>
      </c>
      <c r="EP217" s="5">
        <f t="shared" ca="1" si="912"/>
        <v>0</v>
      </c>
      <c r="EQ217" s="5">
        <f t="shared" ca="1" si="912"/>
        <v>1775.23</v>
      </c>
      <c r="ER217" s="5">
        <f t="shared" ca="1" si="912"/>
        <v>0</v>
      </c>
      <c r="ES217" s="5">
        <f t="shared" ca="1" si="912"/>
        <v>72497.3</v>
      </c>
      <c r="ET217" s="5">
        <f t="shared" ca="1" si="912"/>
        <v>229701</v>
      </c>
      <c r="EU217" s="5">
        <f t="shared" ca="1" si="912"/>
        <v>0</v>
      </c>
      <c r="EV217" s="5">
        <f t="shared" ca="1" si="912"/>
        <v>0</v>
      </c>
      <c r="EW217" s="5">
        <f t="shared" ca="1" si="912"/>
        <v>0</v>
      </c>
      <c r="EX217" s="5"/>
      <c r="EY217" s="5">
        <f t="shared" ca="1" si="913"/>
        <v>1971.07</v>
      </c>
      <c r="EZ217" s="5">
        <f t="shared" ca="1" si="913"/>
        <v>1362.02</v>
      </c>
      <c r="FA217" s="5">
        <f t="shared" ca="1" si="913"/>
        <v>0</v>
      </c>
      <c r="FB217" s="5">
        <f t="shared" ca="1" si="913"/>
        <v>0</v>
      </c>
      <c r="FC217" s="5">
        <f t="shared" ca="1" si="913"/>
        <v>0</v>
      </c>
      <c r="FD217" s="5">
        <f t="shared" ca="1" si="913"/>
        <v>0</v>
      </c>
      <c r="FE217" s="5">
        <f t="shared" ca="1" si="913"/>
        <v>609.04499999999996</v>
      </c>
      <c r="FF217" s="5">
        <f t="shared" ca="1" si="913"/>
        <v>0</v>
      </c>
      <c r="FG217" s="5">
        <f t="shared" ca="1" si="913"/>
        <v>0</v>
      </c>
      <c r="FH217" s="5">
        <f t="shared" ca="1" si="913"/>
        <v>0</v>
      </c>
      <c r="FI217" s="5">
        <f t="shared" ca="1" si="913"/>
        <v>0</v>
      </c>
      <c r="FJ217" s="5">
        <f t="shared" ca="1" si="913"/>
        <v>0</v>
      </c>
      <c r="FK217" s="5"/>
      <c r="FL217" s="5">
        <f t="shared" ca="1" si="914"/>
        <v>113.33</v>
      </c>
      <c r="FM217" s="5">
        <f t="shared" ca="1" si="914"/>
        <v>5.1100300000000001</v>
      </c>
      <c r="FN217" s="5">
        <f t="shared" ca="1" si="914"/>
        <v>53.860900000000001</v>
      </c>
      <c r="FO217" s="5">
        <f t="shared" ca="1" si="914"/>
        <v>12.2354</v>
      </c>
      <c r="FP217" s="5">
        <f t="shared" ca="1" si="914"/>
        <v>0</v>
      </c>
      <c r="FQ217" s="5">
        <f t="shared" ca="1" si="914"/>
        <v>0.81299600000000005</v>
      </c>
      <c r="FR217" s="5">
        <f t="shared" ca="1" si="914"/>
        <v>2.0487299999999999</v>
      </c>
      <c r="FS217" s="5">
        <f t="shared" ca="1" si="914"/>
        <v>39.261899999999997</v>
      </c>
      <c r="FT217" s="5"/>
      <c r="FU217" s="19">
        <f t="shared" ca="1" si="996"/>
        <v>29.451021671595701</v>
      </c>
      <c r="FV217" s="19">
        <f t="shared" ca="1" si="997"/>
        <v>2.5403286517634509</v>
      </c>
      <c r="FW217" s="19">
        <f t="shared" ca="1" si="998"/>
        <v>5.0106731508657818</v>
      </c>
      <c r="FX217" s="19">
        <f t="shared" ca="1" si="999"/>
        <v>1.4244014261260018</v>
      </c>
      <c r="FY217" s="19">
        <f t="shared" ca="1" si="1000"/>
        <v>0</v>
      </c>
      <c r="FZ217" s="19">
        <f t="shared" ca="1" si="1001"/>
        <v>0.11294673210536325</v>
      </c>
      <c r="GA217" s="19">
        <f t="shared" ca="1" si="1002"/>
        <v>1.1356889523717175</v>
      </c>
      <c r="GB217" s="19">
        <f t="shared" ca="1" si="1003"/>
        <v>4.6125477382999112</v>
      </c>
      <c r="GC217" s="19">
        <f t="shared" ca="1" si="1004"/>
        <v>14.61443154483309</v>
      </c>
      <c r="GD217" s="19">
        <f t="shared" ca="1" si="1005"/>
        <v>0</v>
      </c>
      <c r="GE217" s="19">
        <f t="shared" ca="1" si="1006"/>
        <v>0</v>
      </c>
      <c r="GF217" s="5"/>
      <c r="GG217" s="5"/>
      <c r="GH217" s="5"/>
      <c r="GI217" s="5">
        <f t="shared" ca="1" si="915"/>
        <v>417238</v>
      </c>
      <c r="GJ217" s="5">
        <f t="shared" ca="1" si="915"/>
        <v>9.6428799999999999</v>
      </c>
      <c r="GK217" s="5">
        <f t="shared" ca="1" si="915"/>
        <v>75597.3</v>
      </c>
      <c r="GL217" s="5">
        <f t="shared" ca="1" si="915"/>
        <v>38044</v>
      </c>
      <c r="GM217" s="5">
        <f t="shared" ca="1" si="915"/>
        <v>0</v>
      </c>
      <c r="GN217" s="5">
        <f t="shared" ca="1" si="915"/>
        <v>1387.99</v>
      </c>
      <c r="GO217" s="5">
        <f t="shared" ca="1" si="915"/>
        <v>0</v>
      </c>
      <c r="GP217" s="5">
        <f t="shared" ca="1" si="915"/>
        <v>72497.3</v>
      </c>
      <c r="GQ217" s="5">
        <f t="shared" ca="1" si="915"/>
        <v>229701</v>
      </c>
      <c r="GR217" s="5">
        <f t="shared" ca="1" si="915"/>
        <v>0</v>
      </c>
      <c r="GS217" s="5">
        <f t="shared" ca="1" si="915"/>
        <v>0</v>
      </c>
      <c r="GT217" s="5">
        <f t="shared" ca="1" si="915"/>
        <v>0</v>
      </c>
      <c r="GU217" s="5"/>
      <c r="GV217" s="5">
        <f t="shared" ca="1" si="916"/>
        <v>2337</v>
      </c>
      <c r="GW217" s="5">
        <f t="shared" ca="1" si="916"/>
        <v>1696.57</v>
      </c>
      <c r="GX217" s="5">
        <f t="shared" ca="1" si="916"/>
        <v>0</v>
      </c>
      <c r="GY217" s="5">
        <f t="shared" ca="1" si="916"/>
        <v>0</v>
      </c>
      <c r="GZ217" s="5">
        <f t="shared" ca="1" si="916"/>
        <v>0</v>
      </c>
      <c r="HA217" s="5">
        <f t="shared" ca="1" si="916"/>
        <v>0</v>
      </c>
      <c r="HB217" s="5">
        <f t="shared" ca="1" si="916"/>
        <v>640.42700000000002</v>
      </c>
      <c r="HC217" s="5">
        <f t="shared" ca="1" si="916"/>
        <v>0</v>
      </c>
      <c r="HD217" s="5">
        <f t="shared" ca="1" si="916"/>
        <v>0</v>
      </c>
      <c r="HE217" s="5">
        <f t="shared" ca="1" si="916"/>
        <v>0</v>
      </c>
      <c r="HF217" s="5">
        <f t="shared" ca="1" si="916"/>
        <v>0</v>
      </c>
      <c r="HG217" s="5">
        <f t="shared" ca="1" si="916"/>
        <v>0</v>
      </c>
      <c r="HH217" s="5"/>
      <c r="HI217" s="5">
        <f t="shared" ca="1" si="921"/>
        <v>120.32599999999999</v>
      </c>
      <c r="HJ217" s="5">
        <f t="shared" ca="1" si="921"/>
        <v>6.3811600000000004</v>
      </c>
      <c r="HK217" s="5">
        <f t="shared" ca="1" si="921"/>
        <v>51.186999999999998</v>
      </c>
      <c r="HL217" s="5">
        <f t="shared" ca="1" si="921"/>
        <v>20.705100000000002</v>
      </c>
      <c r="HM217" s="5">
        <f t="shared" ca="1" si="921"/>
        <v>0</v>
      </c>
      <c r="HN217" s="5">
        <f t="shared" ca="1" si="921"/>
        <v>0.63616799999999996</v>
      </c>
      <c r="HO217" s="5">
        <f t="shared" ca="1" si="921"/>
        <v>2.15421</v>
      </c>
      <c r="HP217" s="5">
        <f t="shared" ca="1" si="921"/>
        <v>39.261899999999997</v>
      </c>
      <c r="HQ217" s="5"/>
      <c r="HR217" s="19">
        <f t="shared" ca="1" si="861"/>
        <v>30.904047080059218</v>
      </c>
      <c r="HS217" s="19">
        <f t="shared" ca="1" si="862"/>
        <v>3.16421522990986</v>
      </c>
      <c r="HT217" s="19">
        <f t="shared" ca="1" si="863"/>
        <v>4.8097812627032992</v>
      </c>
      <c r="HU217" s="19">
        <f t="shared" ca="1" si="864"/>
        <v>2.4205007104524143</v>
      </c>
      <c r="HV217" s="19">
        <f t="shared" ca="1" si="865"/>
        <v>0</v>
      </c>
      <c r="HW217" s="19">
        <f t="shared" ca="1" si="866"/>
        <v>8.8309083721502646E-2</v>
      </c>
      <c r="HX217" s="19">
        <f t="shared" ca="1" si="867"/>
        <v>1.1942071089994368</v>
      </c>
      <c r="HY217" s="19">
        <f t="shared" ca="1" si="868"/>
        <v>4.6125477382999112</v>
      </c>
      <c r="HZ217" s="19">
        <f t="shared" ca="1" si="869"/>
        <v>14.61443154483309</v>
      </c>
      <c r="IA217" s="19">
        <f t="shared" ca="1" si="870"/>
        <v>0</v>
      </c>
      <c r="IB217" s="19">
        <f t="shared" ca="1" si="871"/>
        <v>0</v>
      </c>
      <c r="IC217" s="5"/>
      <c r="ID217" s="5"/>
      <c r="IE217" s="5"/>
      <c r="IF217" s="5">
        <f t="shared" ca="1" si="917"/>
        <v>417238</v>
      </c>
      <c r="IG217" s="5">
        <f t="shared" ca="1" si="917"/>
        <v>9.6428799999999999</v>
      </c>
      <c r="IH217" s="5">
        <f t="shared" ca="1" si="917"/>
        <v>75597.3</v>
      </c>
      <c r="II217" s="5">
        <f t="shared" ca="1" si="917"/>
        <v>38044</v>
      </c>
      <c r="IJ217" s="5">
        <f t="shared" ca="1" si="917"/>
        <v>0</v>
      </c>
      <c r="IK217" s="5">
        <f t="shared" ca="1" si="917"/>
        <v>1387.99</v>
      </c>
      <c r="IL217" s="5">
        <f t="shared" ca="1" si="917"/>
        <v>0</v>
      </c>
      <c r="IM217" s="5">
        <f t="shared" ca="1" si="917"/>
        <v>72497.3</v>
      </c>
      <c r="IN217" s="5">
        <f t="shared" ca="1" si="917"/>
        <v>229701</v>
      </c>
      <c r="IO217" s="5">
        <f t="shared" ca="1" si="917"/>
        <v>0</v>
      </c>
      <c r="IP217" s="5">
        <f t="shared" ca="1" si="917"/>
        <v>0</v>
      </c>
      <c r="IQ217" s="5">
        <f t="shared" ca="1" si="917"/>
        <v>0</v>
      </c>
      <c r="IR217" s="5"/>
      <c r="IS217" s="5">
        <f t="shared" ca="1" si="918"/>
        <v>2337</v>
      </c>
      <c r="IT217" s="5">
        <f t="shared" ca="1" si="918"/>
        <v>1696.57</v>
      </c>
      <c r="IU217" s="5">
        <f t="shared" ca="1" si="918"/>
        <v>0</v>
      </c>
      <c r="IV217" s="5">
        <f t="shared" ca="1" si="918"/>
        <v>0</v>
      </c>
      <c r="IW217" s="5">
        <f t="shared" ca="1" si="918"/>
        <v>0</v>
      </c>
      <c r="IX217" s="5">
        <f t="shared" ca="1" si="918"/>
        <v>0</v>
      </c>
      <c r="IY217" s="5">
        <f t="shared" ca="1" si="918"/>
        <v>640.42700000000002</v>
      </c>
      <c r="IZ217" s="5">
        <f t="shared" ca="1" si="918"/>
        <v>0</v>
      </c>
      <c r="JA217" s="5">
        <f t="shared" ca="1" si="918"/>
        <v>0</v>
      </c>
      <c r="JB217" s="5">
        <f t="shared" ca="1" si="918"/>
        <v>0</v>
      </c>
      <c r="JC217" s="5">
        <f t="shared" ca="1" si="918"/>
        <v>0</v>
      </c>
      <c r="JD217" s="5">
        <f t="shared" ca="1" si="918"/>
        <v>0</v>
      </c>
      <c r="JE217" s="5"/>
      <c r="JF217" s="5">
        <f t="shared" ca="1" si="919"/>
        <v>120.32599999999999</v>
      </c>
      <c r="JG217" s="5">
        <f t="shared" ca="1" si="919"/>
        <v>6.3811600000000004</v>
      </c>
      <c r="JH217" s="5">
        <f t="shared" ca="1" si="919"/>
        <v>51.186999999999998</v>
      </c>
      <c r="JI217" s="5">
        <f t="shared" ca="1" si="919"/>
        <v>20.705100000000002</v>
      </c>
      <c r="JJ217" s="5">
        <f t="shared" ca="1" si="919"/>
        <v>0</v>
      </c>
      <c r="JK217" s="5">
        <f t="shared" ca="1" si="919"/>
        <v>0.63616799999999996</v>
      </c>
      <c r="JL217" s="5">
        <f t="shared" ca="1" si="919"/>
        <v>2.15421</v>
      </c>
      <c r="JM217" s="5">
        <f t="shared" ca="1" si="919"/>
        <v>39.261899999999997</v>
      </c>
      <c r="JN217" s="5"/>
      <c r="JO217" s="19">
        <f t="shared" ca="1" si="1007"/>
        <v>30.904047080059218</v>
      </c>
      <c r="JP217" s="19">
        <f t="shared" ca="1" si="1008"/>
        <v>3.16421522990986</v>
      </c>
      <c r="JQ217" s="19">
        <f t="shared" ca="1" si="1009"/>
        <v>4.8097812627032992</v>
      </c>
      <c r="JR217" s="19">
        <f t="shared" ca="1" si="1010"/>
        <v>2.4205007104524143</v>
      </c>
      <c r="JS217" s="19">
        <f t="shared" ca="1" si="1011"/>
        <v>0</v>
      </c>
      <c r="JT217" s="19">
        <f t="shared" ca="1" si="1012"/>
        <v>8.8309083721502646E-2</v>
      </c>
      <c r="JU217" s="19">
        <f t="shared" ca="1" si="1013"/>
        <v>1.1942071089994368</v>
      </c>
      <c r="JV217" s="19">
        <f t="shared" ca="1" si="1014"/>
        <v>4.6125477382999112</v>
      </c>
      <c r="JW217" s="19">
        <f t="shared" ca="1" si="1015"/>
        <v>14.61443154483309</v>
      </c>
      <c r="JX217" s="19">
        <f t="shared" ca="1" si="1016"/>
        <v>0</v>
      </c>
      <c r="JY217" s="19">
        <f t="shared" ca="1" si="1017"/>
        <v>0</v>
      </c>
    </row>
    <row r="218" spans="1:285" ht="15" customHeight="1" x14ac:dyDescent="0.25">
      <c r="A218" s="5">
        <f>IF('Old Results'!E198='New Results'!E198,'New Results'!E198,"0")</f>
        <v>53627.8</v>
      </c>
      <c r="B218" s="5">
        <f t="shared" si="923"/>
        <v>0</v>
      </c>
      <c r="C218" s="27">
        <f t="shared" si="922"/>
        <v>197</v>
      </c>
      <c r="D218" s="41" t="str">
        <f>'Old Results'!C198</f>
        <v>0311816-OffMed-SG-WWR40</v>
      </c>
      <c r="E218" s="41" t="str">
        <f>'New Results'!C198</f>
        <v>0311816-OffMed-SG-WWR40</v>
      </c>
      <c r="F218" s="5">
        <f t="shared" ca="1" si="924"/>
        <v>0</v>
      </c>
      <c r="G218" s="5">
        <f t="shared" ca="1" si="925"/>
        <v>0</v>
      </c>
      <c r="H218" s="5">
        <f t="shared" ca="1" si="926"/>
        <v>0</v>
      </c>
      <c r="I218" s="5">
        <f t="shared" ca="1" si="927"/>
        <v>0</v>
      </c>
      <c r="J218" s="5">
        <f t="shared" ca="1" si="928"/>
        <v>0</v>
      </c>
      <c r="K218" s="5">
        <f t="shared" ca="1" si="929"/>
        <v>0</v>
      </c>
      <c r="L218" s="5">
        <f t="shared" ca="1" si="930"/>
        <v>0</v>
      </c>
      <c r="M218" s="5">
        <f t="shared" ca="1" si="931"/>
        <v>0</v>
      </c>
      <c r="N218" s="5">
        <f t="shared" ca="1" si="932"/>
        <v>0</v>
      </c>
      <c r="O218" s="5">
        <f t="shared" ca="1" si="933"/>
        <v>0</v>
      </c>
      <c r="P218" s="5">
        <f t="shared" ca="1" si="934"/>
        <v>0</v>
      </c>
      <c r="Q218" s="5">
        <f t="shared" ca="1" si="934"/>
        <v>0</v>
      </c>
      <c r="R218" s="5">
        <f t="shared" ca="1" si="935"/>
        <v>0</v>
      </c>
      <c r="S218" s="5">
        <f t="shared" ca="1" si="936"/>
        <v>0</v>
      </c>
      <c r="T218" s="5">
        <f t="shared" ca="1" si="937"/>
        <v>0</v>
      </c>
      <c r="U218" s="5">
        <f t="shared" ca="1" si="938"/>
        <v>0</v>
      </c>
      <c r="V218" s="5">
        <f t="shared" ca="1" si="939"/>
        <v>0</v>
      </c>
      <c r="W218" s="5">
        <f t="shared" ca="1" si="940"/>
        <v>0</v>
      </c>
      <c r="X218" s="5">
        <f t="shared" ca="1" si="941"/>
        <v>0</v>
      </c>
      <c r="Y218" s="5">
        <f t="shared" ca="1" si="942"/>
        <v>0</v>
      </c>
      <c r="Z218" s="5">
        <f t="shared" ca="1" si="943"/>
        <v>0</v>
      </c>
      <c r="AA218" s="5">
        <f t="shared" ca="1" si="944"/>
        <v>0</v>
      </c>
      <c r="AB218" s="5">
        <f t="shared" ca="1" si="945"/>
        <v>0</v>
      </c>
      <c r="AC218" s="5">
        <f t="shared" ca="1" si="945"/>
        <v>0</v>
      </c>
      <c r="AD218" s="37">
        <f t="shared" ca="1" si="946"/>
        <v>0</v>
      </c>
      <c r="AE218" s="37">
        <f t="shared" ca="1" si="947"/>
        <v>0</v>
      </c>
      <c r="AF218" s="37">
        <f t="shared" ca="1" si="948"/>
        <v>0</v>
      </c>
      <c r="AG218" s="37">
        <f t="shared" ca="1" si="949"/>
        <v>0</v>
      </c>
      <c r="AH218" s="37">
        <f t="shared" ca="1" si="950"/>
        <v>0</v>
      </c>
      <c r="AI218" s="37">
        <f t="shared" ca="1" si="951"/>
        <v>0</v>
      </c>
      <c r="AJ218" s="37">
        <f t="shared" ca="1" si="952"/>
        <v>0</v>
      </c>
      <c r="AK218" s="37">
        <f t="shared" ca="1" si="953"/>
        <v>0</v>
      </c>
      <c r="AL218" s="33">
        <f t="shared" ca="1" si="954"/>
        <v>37.151092828719428</v>
      </c>
      <c r="AM218" s="33">
        <f t="shared" ca="1" si="955"/>
        <v>37.151092828719428</v>
      </c>
      <c r="AN218" s="24">
        <f t="shared" ca="1" si="956"/>
        <v>0</v>
      </c>
      <c r="AO218" s="34">
        <f t="shared" ca="1" si="957"/>
        <v>104.47499999999999</v>
      </c>
      <c r="AP218" s="34">
        <f t="shared" ca="1" si="958"/>
        <v>104.47499999999999</v>
      </c>
      <c r="AQ218" s="45">
        <f t="shared" ca="1" si="959"/>
        <v>0</v>
      </c>
      <c r="AR218" s="34">
        <f t="shared" ca="1" si="896"/>
        <v>8.5</v>
      </c>
      <c r="AS218" s="34">
        <f t="shared" ca="1" si="897"/>
        <v>8.5</v>
      </c>
      <c r="AT218" s="47">
        <f t="shared" ca="1" si="960"/>
        <v>0</v>
      </c>
      <c r="AU218" s="5"/>
      <c r="AV218" s="5">
        <f t="shared" ref="AV218:AV240" ca="1" si="1018">IF(AND($GI218&gt;0,$IF218&gt;0),GI218-IF218,0)</f>
        <v>0</v>
      </c>
      <c r="AW218" s="5">
        <f t="shared" ref="AW218:AW240" ca="1" si="1019">IF(AND($GI218&gt;0,$IF218&gt;0),GJ218-IG218,0)</f>
        <v>0</v>
      </c>
      <c r="AX218" s="5">
        <f t="shared" ref="AX218:AX240" ca="1" si="1020">IF(AND($GI218&gt;0,$IF218&gt;0),GK218-IH218,0)</f>
        <v>0</v>
      </c>
      <c r="AY218" s="5">
        <f t="shared" ref="AY218:AY240" ca="1" si="1021">IF(AND($GI218&gt;0,$IF218&gt;0),GL218-II218,0)</f>
        <v>0</v>
      </c>
      <c r="AZ218" s="5">
        <f t="shared" ref="AZ218:AZ240" ca="1" si="1022">IF(AND($GI218&gt;0,$IF218&gt;0),GM218-IJ218,0)</f>
        <v>0</v>
      </c>
      <c r="BA218" s="5">
        <f t="shared" ref="BA218:BA240" ca="1" si="1023">IF(AND($GI218&gt;0,$IF218&gt;0),GN218-IK218,0)</f>
        <v>0</v>
      </c>
      <c r="BB218" s="5">
        <f t="shared" ref="BB218:BB240" ca="1" si="1024">IF(AND($GI218&gt;0,$IF218&gt;0),GO218-IL218,0)</f>
        <v>0</v>
      </c>
      <c r="BC218" s="5">
        <f t="shared" ref="BC218:BC240" ca="1" si="1025">IF(AND($GI218&gt;0,$IF218&gt;0),GP218-IM218,0)</f>
        <v>0</v>
      </c>
      <c r="BD218" s="5">
        <f t="shared" ref="BD218:BD240" ca="1" si="1026">IF(AND($GI218&gt;0,$IF218&gt;0),GQ218-IN218,0)</f>
        <v>0</v>
      </c>
      <c r="BE218" s="5">
        <f t="shared" ref="BE218:BE240" ca="1" si="1027">IF(AND($GI218&gt;0,$IF218&gt;0),GR218-IO218,0)</f>
        <v>0</v>
      </c>
      <c r="BF218" s="5">
        <f t="shared" ref="BF218:BF240" ca="1" si="1028">IF(AND($GI218&gt;0,$IF218&gt;0),GS218-IP218,0)</f>
        <v>0</v>
      </c>
      <c r="BG218" s="5">
        <f t="shared" ref="BG218:BG240" ca="1" si="1029">IF(AND($GI218&gt;0,$IF218&gt;0),GT218-IQ218,0)</f>
        <v>0</v>
      </c>
      <c r="BH218" s="5">
        <f t="shared" ca="1" si="961"/>
        <v>0</v>
      </c>
      <c r="BI218" s="5">
        <f t="shared" ca="1" si="962"/>
        <v>0</v>
      </c>
      <c r="BJ218" s="5">
        <f t="shared" ca="1" si="963"/>
        <v>0</v>
      </c>
      <c r="BK218" s="5">
        <f t="shared" ca="1" si="964"/>
        <v>0</v>
      </c>
      <c r="BL218" s="5">
        <f t="shared" ca="1" si="965"/>
        <v>0</v>
      </c>
      <c r="BM218" s="5">
        <f t="shared" ca="1" si="966"/>
        <v>0</v>
      </c>
      <c r="BN218" s="5">
        <f t="shared" ca="1" si="967"/>
        <v>0</v>
      </c>
      <c r="BO218" s="5">
        <f t="shared" ca="1" si="968"/>
        <v>0</v>
      </c>
      <c r="BP218" s="5">
        <f t="shared" ca="1" si="969"/>
        <v>0</v>
      </c>
      <c r="BQ218" s="5">
        <f t="shared" ca="1" si="970"/>
        <v>0</v>
      </c>
      <c r="BR218" s="5">
        <f t="shared" ca="1" si="971"/>
        <v>0</v>
      </c>
      <c r="BS218" s="5">
        <f t="shared" ca="1" si="971"/>
        <v>0</v>
      </c>
      <c r="BT218" s="37">
        <f t="shared" ca="1" si="972"/>
        <v>0</v>
      </c>
      <c r="BU218" s="37">
        <f t="shared" ca="1" si="973"/>
        <v>0</v>
      </c>
      <c r="BV218" s="37">
        <f t="shared" ca="1" si="974"/>
        <v>0</v>
      </c>
      <c r="BW218" s="37">
        <f t="shared" ca="1" si="975"/>
        <v>0</v>
      </c>
      <c r="BX218" s="37">
        <f t="shared" ca="1" si="976"/>
        <v>0</v>
      </c>
      <c r="BY218" s="37">
        <f t="shared" ca="1" si="977"/>
        <v>0</v>
      </c>
      <c r="BZ218" s="37">
        <f t="shared" ca="1" si="978"/>
        <v>0</v>
      </c>
      <c r="CA218" s="19">
        <f t="shared" ca="1" si="979"/>
        <v>0</v>
      </c>
      <c r="CB218" s="33">
        <f t="shared" ref="CB218:CB240" ca="1" si="1030">IFERROR(((GI218*3.412)+(GV218*100))/$A218,0)</f>
        <v>39.107947370580177</v>
      </c>
      <c r="CC218" s="33">
        <f t="shared" ref="CC218:CC240" ca="1" si="1031">IFERROR(((IF218*3.412)+(IS218*100))/$A218,0)</f>
        <v>39.107947370580177</v>
      </c>
      <c r="CD218" s="24">
        <f t="shared" ca="1" si="980"/>
        <v>0</v>
      </c>
      <c r="CE218" s="34">
        <f t="shared" ca="1" si="981"/>
        <v>112.98699999999999</v>
      </c>
      <c r="CF218" s="34">
        <f t="shared" ca="1" si="982"/>
        <v>112.98699999999999</v>
      </c>
      <c r="CG218" s="45">
        <f t="shared" ca="1" si="983"/>
        <v>0</v>
      </c>
      <c r="CH218" s="5"/>
      <c r="CJ218" s="5">
        <f t="shared" ca="1" si="874"/>
        <v>93</v>
      </c>
      <c r="CK218" s="5">
        <f t="shared" ca="1" si="875"/>
        <v>94</v>
      </c>
      <c r="CL218" s="63">
        <f t="shared" ca="1" si="984"/>
        <v>-1.0752688172043001E-2</v>
      </c>
      <c r="CO218" s="5">
        <f t="shared" ca="1" si="910"/>
        <v>376598</v>
      </c>
      <c r="CP218" s="5">
        <f t="shared" ca="1" si="910"/>
        <v>41.409199999999998</v>
      </c>
      <c r="CQ218" s="5">
        <f t="shared" ca="1" si="910"/>
        <v>45300</v>
      </c>
      <c r="CR218" s="5">
        <f t="shared" ca="1" si="910"/>
        <v>25259.4</v>
      </c>
      <c r="CS218" s="5">
        <f t="shared" ca="1" si="910"/>
        <v>0</v>
      </c>
      <c r="CT218" s="5">
        <f t="shared" ca="1" si="910"/>
        <v>3798.2</v>
      </c>
      <c r="CU218" s="5">
        <f t="shared" ca="1" si="910"/>
        <v>0</v>
      </c>
      <c r="CV218" s="5">
        <f t="shared" ca="1" si="910"/>
        <v>72497.3</v>
      </c>
      <c r="CW218" s="5">
        <f t="shared" ca="1" si="910"/>
        <v>229701</v>
      </c>
      <c r="CX218" s="5">
        <f t="shared" ca="1" si="910"/>
        <v>0</v>
      </c>
      <c r="CY218" s="5">
        <f t="shared" ca="1" si="910"/>
        <v>0</v>
      </c>
      <c r="CZ218" s="5">
        <f t="shared" ca="1" si="910"/>
        <v>0</v>
      </c>
      <c r="DA218" s="5"/>
      <c r="DB218" s="5">
        <f t="shared" ca="1" si="911"/>
        <v>7073.79</v>
      </c>
      <c r="DC218" s="5">
        <f t="shared" ca="1" si="911"/>
        <v>6364.3</v>
      </c>
      <c r="DD218" s="5">
        <f t="shared" ca="1" si="911"/>
        <v>0</v>
      </c>
      <c r="DE218" s="5">
        <f t="shared" ca="1" si="911"/>
        <v>0</v>
      </c>
      <c r="DF218" s="5">
        <f t="shared" ca="1" si="911"/>
        <v>0</v>
      </c>
      <c r="DG218" s="5">
        <f t="shared" ca="1" si="911"/>
        <v>0</v>
      </c>
      <c r="DH218" s="5">
        <f t="shared" ca="1" si="911"/>
        <v>709.48599999999999</v>
      </c>
      <c r="DI218" s="5">
        <f t="shared" ca="1" si="911"/>
        <v>0</v>
      </c>
      <c r="DJ218" s="5">
        <f t="shared" ca="1" si="911"/>
        <v>0</v>
      </c>
      <c r="DK218" s="5">
        <f t="shared" ca="1" si="911"/>
        <v>0</v>
      </c>
      <c r="DL218" s="5">
        <f t="shared" ca="1" si="911"/>
        <v>0</v>
      </c>
      <c r="DM218" s="5">
        <f t="shared" ca="1" si="911"/>
        <v>0</v>
      </c>
      <c r="DN218" s="5"/>
      <c r="DO218" s="5">
        <f t="shared" ca="1" si="920"/>
        <v>104.47499999999999</v>
      </c>
      <c r="DP218" s="5">
        <f t="shared" ca="1" si="920"/>
        <v>23.5962</v>
      </c>
      <c r="DQ218" s="5">
        <f t="shared" ca="1" si="920"/>
        <v>26.648199999999999</v>
      </c>
      <c r="DR218" s="5">
        <f t="shared" ca="1" si="920"/>
        <v>13.0289</v>
      </c>
      <c r="DS218" s="5">
        <f t="shared" ca="1" si="920"/>
        <v>0</v>
      </c>
      <c r="DT218" s="5">
        <f t="shared" ca="1" si="920"/>
        <v>1.9710700000000001</v>
      </c>
      <c r="DU218" s="5">
        <f t="shared" ca="1" si="920"/>
        <v>2.3921999999999999</v>
      </c>
      <c r="DV218" s="5">
        <f t="shared" ca="1" si="920"/>
        <v>36.838299999999997</v>
      </c>
      <c r="DW218" s="5"/>
      <c r="DX218" s="19">
        <f t="shared" ca="1" si="985"/>
        <v>37.151092828719428</v>
      </c>
      <c r="DY218" s="19">
        <f t="shared" ca="1" si="986"/>
        <v>11.870173458363013</v>
      </c>
      <c r="DZ218" s="19">
        <f t="shared" ca="1" si="987"/>
        <v>2.8821544049914412</v>
      </c>
      <c r="EA218" s="19">
        <f t="shared" ca="1" si="988"/>
        <v>1.6070969310693335</v>
      </c>
      <c r="EB218" s="19">
        <f t="shared" ca="1" si="989"/>
        <v>0</v>
      </c>
      <c r="EC218" s="19">
        <f t="shared" ca="1" si="990"/>
        <v>0.24165560399643465</v>
      </c>
      <c r="ED218" s="19">
        <f t="shared" ca="1" si="991"/>
        <v>1.3229817370841244</v>
      </c>
      <c r="EE218" s="19">
        <f t="shared" ca="1" si="992"/>
        <v>4.6125477382999112</v>
      </c>
      <c r="EF218" s="19">
        <f t="shared" ca="1" si="993"/>
        <v>14.61443154483309</v>
      </c>
      <c r="EG218" s="19">
        <f t="shared" ca="1" si="994"/>
        <v>0</v>
      </c>
      <c r="EH218" s="19">
        <f t="shared" ca="1" si="995"/>
        <v>0</v>
      </c>
      <c r="EI218" s="5"/>
      <c r="EJ218" s="5"/>
      <c r="EK218" s="5"/>
      <c r="EL218" s="5">
        <f t="shared" ca="1" si="912"/>
        <v>376598</v>
      </c>
      <c r="EM218" s="5">
        <f t="shared" ca="1" si="912"/>
        <v>41.409199999999998</v>
      </c>
      <c r="EN218" s="5">
        <f t="shared" ca="1" si="912"/>
        <v>45300</v>
      </c>
      <c r="EO218" s="5">
        <f t="shared" ca="1" si="912"/>
        <v>25259.4</v>
      </c>
      <c r="EP218" s="5">
        <f t="shared" ca="1" si="912"/>
        <v>0</v>
      </c>
      <c r="EQ218" s="5">
        <f t="shared" ca="1" si="912"/>
        <v>3798.2</v>
      </c>
      <c r="ER218" s="5">
        <f t="shared" ca="1" si="912"/>
        <v>0</v>
      </c>
      <c r="ES218" s="5">
        <f t="shared" ca="1" si="912"/>
        <v>72497.3</v>
      </c>
      <c r="ET218" s="5">
        <f t="shared" ca="1" si="912"/>
        <v>229701</v>
      </c>
      <c r="EU218" s="5">
        <f t="shared" ca="1" si="912"/>
        <v>0</v>
      </c>
      <c r="EV218" s="5">
        <f t="shared" ca="1" si="912"/>
        <v>0</v>
      </c>
      <c r="EW218" s="5">
        <f t="shared" ca="1" si="912"/>
        <v>0</v>
      </c>
      <c r="EX218" s="5"/>
      <c r="EY218" s="5">
        <f t="shared" ca="1" si="913"/>
        <v>7073.79</v>
      </c>
      <c r="EZ218" s="5">
        <f t="shared" ca="1" si="913"/>
        <v>6364.3</v>
      </c>
      <c r="FA218" s="5">
        <f t="shared" ca="1" si="913"/>
        <v>0</v>
      </c>
      <c r="FB218" s="5">
        <f t="shared" ca="1" si="913"/>
        <v>0</v>
      </c>
      <c r="FC218" s="5">
        <f t="shared" ca="1" si="913"/>
        <v>0</v>
      </c>
      <c r="FD218" s="5">
        <f t="shared" ca="1" si="913"/>
        <v>0</v>
      </c>
      <c r="FE218" s="5">
        <f t="shared" ca="1" si="913"/>
        <v>709.48599999999999</v>
      </c>
      <c r="FF218" s="5">
        <f t="shared" ca="1" si="913"/>
        <v>0</v>
      </c>
      <c r="FG218" s="5">
        <f t="shared" ca="1" si="913"/>
        <v>0</v>
      </c>
      <c r="FH218" s="5">
        <f t="shared" ca="1" si="913"/>
        <v>0</v>
      </c>
      <c r="FI218" s="5">
        <f t="shared" ca="1" si="913"/>
        <v>0</v>
      </c>
      <c r="FJ218" s="5">
        <f t="shared" ca="1" si="913"/>
        <v>0</v>
      </c>
      <c r="FK218" s="5"/>
      <c r="FL218" s="5">
        <f t="shared" ca="1" si="914"/>
        <v>104.47499999999999</v>
      </c>
      <c r="FM218" s="5">
        <f t="shared" ca="1" si="914"/>
        <v>23.5962</v>
      </c>
      <c r="FN218" s="5">
        <f t="shared" ca="1" si="914"/>
        <v>26.648199999999999</v>
      </c>
      <c r="FO218" s="5">
        <f t="shared" ca="1" si="914"/>
        <v>13.0289</v>
      </c>
      <c r="FP218" s="5">
        <f t="shared" ca="1" si="914"/>
        <v>0</v>
      </c>
      <c r="FQ218" s="5">
        <f t="shared" ca="1" si="914"/>
        <v>1.9710700000000001</v>
      </c>
      <c r="FR218" s="5">
        <f t="shared" ca="1" si="914"/>
        <v>2.3921999999999999</v>
      </c>
      <c r="FS218" s="5">
        <f t="shared" ca="1" si="914"/>
        <v>36.838299999999997</v>
      </c>
      <c r="FT218" s="5"/>
      <c r="FU218" s="19">
        <f t="shared" ca="1" si="996"/>
        <v>37.151092828719428</v>
      </c>
      <c r="FV218" s="19">
        <f t="shared" ca="1" si="997"/>
        <v>11.870173458363013</v>
      </c>
      <c r="FW218" s="19">
        <f t="shared" ca="1" si="998"/>
        <v>2.8821544049914412</v>
      </c>
      <c r="FX218" s="19">
        <f t="shared" ca="1" si="999"/>
        <v>1.6070969310693335</v>
      </c>
      <c r="FY218" s="19">
        <f t="shared" ca="1" si="1000"/>
        <v>0</v>
      </c>
      <c r="FZ218" s="19">
        <f t="shared" ca="1" si="1001"/>
        <v>0.24165560399643465</v>
      </c>
      <c r="GA218" s="19">
        <f t="shared" ca="1" si="1002"/>
        <v>1.3229817370841244</v>
      </c>
      <c r="GB218" s="19">
        <f t="shared" ca="1" si="1003"/>
        <v>4.6125477382999112</v>
      </c>
      <c r="GC218" s="19">
        <f t="shared" ca="1" si="1004"/>
        <v>14.61443154483309</v>
      </c>
      <c r="GD218" s="19">
        <f t="shared" ca="1" si="1005"/>
        <v>0</v>
      </c>
      <c r="GE218" s="19">
        <f t="shared" ca="1" si="1006"/>
        <v>0</v>
      </c>
      <c r="GF218" s="5"/>
      <c r="GG218" s="5"/>
      <c r="GH218" s="5"/>
      <c r="GI218" s="5">
        <f t="shared" ca="1" si="915"/>
        <v>389265</v>
      </c>
      <c r="GJ218" s="5">
        <f t="shared" ca="1" si="915"/>
        <v>42.262599999999999</v>
      </c>
      <c r="GK218" s="5">
        <f t="shared" ca="1" si="915"/>
        <v>41887</v>
      </c>
      <c r="GL218" s="5">
        <f t="shared" ca="1" si="915"/>
        <v>41965.9</v>
      </c>
      <c r="GM218" s="5">
        <f t="shared" ca="1" si="915"/>
        <v>0</v>
      </c>
      <c r="GN218" s="5">
        <f t="shared" ca="1" si="915"/>
        <v>3170.55</v>
      </c>
      <c r="GO218" s="5">
        <f t="shared" ca="1" si="915"/>
        <v>0</v>
      </c>
      <c r="GP218" s="5">
        <f t="shared" ca="1" si="915"/>
        <v>72497.3</v>
      </c>
      <c r="GQ218" s="5">
        <f t="shared" ca="1" si="915"/>
        <v>229701</v>
      </c>
      <c r="GR218" s="5">
        <f t="shared" ca="1" si="915"/>
        <v>0</v>
      </c>
      <c r="GS218" s="5">
        <f t="shared" ca="1" si="915"/>
        <v>0</v>
      </c>
      <c r="GT218" s="5">
        <f t="shared" ca="1" si="915"/>
        <v>0</v>
      </c>
      <c r="GU218" s="5"/>
      <c r="GV218" s="5">
        <f t="shared" ca="1" si="916"/>
        <v>7691.01</v>
      </c>
      <c r="GW218" s="5">
        <f t="shared" ca="1" si="916"/>
        <v>6950.14</v>
      </c>
      <c r="GX218" s="5">
        <f t="shared" ca="1" si="916"/>
        <v>0</v>
      </c>
      <c r="GY218" s="5">
        <f t="shared" ca="1" si="916"/>
        <v>0</v>
      </c>
      <c r="GZ218" s="5">
        <f t="shared" ca="1" si="916"/>
        <v>0</v>
      </c>
      <c r="HA218" s="5">
        <f t="shared" ca="1" si="916"/>
        <v>0</v>
      </c>
      <c r="HB218" s="5">
        <f t="shared" ca="1" si="916"/>
        <v>740.86599999999999</v>
      </c>
      <c r="HC218" s="5">
        <f t="shared" ca="1" si="916"/>
        <v>0</v>
      </c>
      <c r="HD218" s="5">
        <f t="shared" ca="1" si="916"/>
        <v>0</v>
      </c>
      <c r="HE218" s="5">
        <f t="shared" ca="1" si="916"/>
        <v>0</v>
      </c>
      <c r="HF218" s="5">
        <f t="shared" ca="1" si="916"/>
        <v>0</v>
      </c>
      <c r="HG218" s="5">
        <f t="shared" ca="1" si="916"/>
        <v>0</v>
      </c>
      <c r="HH218" s="5"/>
      <c r="HI218" s="5">
        <f t="shared" ca="1" si="921"/>
        <v>112.98699999999999</v>
      </c>
      <c r="HJ218" s="5">
        <f t="shared" ca="1" si="921"/>
        <v>25.6966</v>
      </c>
      <c r="HK218" s="5">
        <f t="shared" ca="1" si="921"/>
        <v>24.741599999999998</v>
      </c>
      <c r="HL218" s="5">
        <f t="shared" ca="1" si="921"/>
        <v>21.575600000000001</v>
      </c>
      <c r="HM218" s="5">
        <f t="shared" ca="1" si="921"/>
        <v>0</v>
      </c>
      <c r="HN218" s="5">
        <f t="shared" ca="1" si="921"/>
        <v>1.63686</v>
      </c>
      <c r="HO218" s="5">
        <f t="shared" ca="1" si="921"/>
        <v>2.4976699999999998</v>
      </c>
      <c r="HP218" s="5">
        <f t="shared" ca="1" si="921"/>
        <v>36.838299999999997</v>
      </c>
      <c r="HQ218" s="5"/>
      <c r="HR218" s="19">
        <f t="shared" ref="HR218:HR240" ca="1" si="1032">((GI218*3.412)+(GV218*100))/$A218</f>
        <v>39.107947370580177</v>
      </c>
      <c r="HS218" s="19">
        <f t="shared" ref="HS218:HS240" ca="1" si="1033">((GJ218*3.412)+(GW218*100))/$A218</f>
        <v>12.96264623928634</v>
      </c>
      <c r="HT218" s="19">
        <f t="shared" ref="HT218:HT240" ca="1" si="1034">((GK218*3.412)+(GX218*100))/$A218</f>
        <v>2.6650066569950654</v>
      </c>
      <c r="HU218" s="19">
        <f t="shared" ref="HU218:HU240" ca="1" si="1035">((GL218*3.412)+(GY218*100))/$A218</f>
        <v>2.6700265683097197</v>
      </c>
      <c r="HV218" s="19">
        <f t="shared" ref="HV218:HV240" ca="1" si="1036">((GM218*3.412)+(GZ218*100))/$A218</f>
        <v>0</v>
      </c>
      <c r="HW218" s="19">
        <f t="shared" ref="HW218:HW240" ca="1" si="1037">((GN218*3.412)+(HA218*100))/$A218</f>
        <v>0.20172217767650361</v>
      </c>
      <c r="HX218" s="19">
        <f t="shared" ref="HX218:HX240" ca="1" si="1038">((GO218*3.412)+(HB218*100))/$A218</f>
        <v>1.3814961643028429</v>
      </c>
      <c r="HY218" s="19">
        <f t="shared" ref="HY218:HY240" ca="1" si="1039">((GP218*3.412)+(HC218*100))/$A218</f>
        <v>4.6125477382999112</v>
      </c>
      <c r="HZ218" s="19">
        <f t="shared" ref="HZ218:HZ240" ca="1" si="1040">((GQ218*3.412)+(HD218*100))/$A218</f>
        <v>14.61443154483309</v>
      </c>
      <c r="IA218" s="19">
        <f t="shared" ref="IA218:IA240" ca="1" si="1041">((GR218*3.412)+(HE218*100))/$A218</f>
        <v>0</v>
      </c>
      <c r="IB218" s="19">
        <f t="shared" ref="IB218:IB240" ca="1" si="1042">((GS218*3.412)+(HF218*100))/$A218</f>
        <v>0</v>
      </c>
      <c r="IC218" s="5"/>
      <c r="ID218" s="5"/>
      <c r="IE218" s="5"/>
      <c r="IF218" s="5">
        <f t="shared" ca="1" si="917"/>
        <v>389265</v>
      </c>
      <c r="IG218" s="5">
        <f t="shared" ca="1" si="917"/>
        <v>42.262599999999999</v>
      </c>
      <c r="IH218" s="5">
        <f t="shared" ca="1" si="917"/>
        <v>41887</v>
      </c>
      <c r="II218" s="5">
        <f t="shared" ca="1" si="917"/>
        <v>41965.9</v>
      </c>
      <c r="IJ218" s="5">
        <f t="shared" ca="1" si="917"/>
        <v>0</v>
      </c>
      <c r="IK218" s="5">
        <f t="shared" ca="1" si="917"/>
        <v>3170.55</v>
      </c>
      <c r="IL218" s="5">
        <f t="shared" ca="1" si="917"/>
        <v>0</v>
      </c>
      <c r="IM218" s="5">
        <f t="shared" ca="1" si="917"/>
        <v>72497.3</v>
      </c>
      <c r="IN218" s="5">
        <f t="shared" ca="1" si="917"/>
        <v>229701</v>
      </c>
      <c r="IO218" s="5">
        <f t="shared" ca="1" si="917"/>
        <v>0</v>
      </c>
      <c r="IP218" s="5">
        <f t="shared" ca="1" si="917"/>
        <v>0</v>
      </c>
      <c r="IQ218" s="5">
        <f t="shared" ca="1" si="917"/>
        <v>0</v>
      </c>
      <c r="IR218" s="5"/>
      <c r="IS218" s="5">
        <f t="shared" ca="1" si="918"/>
        <v>7691.01</v>
      </c>
      <c r="IT218" s="5">
        <f t="shared" ca="1" si="918"/>
        <v>6950.14</v>
      </c>
      <c r="IU218" s="5">
        <f t="shared" ca="1" si="918"/>
        <v>0</v>
      </c>
      <c r="IV218" s="5">
        <f t="shared" ca="1" si="918"/>
        <v>0</v>
      </c>
      <c r="IW218" s="5">
        <f t="shared" ca="1" si="918"/>
        <v>0</v>
      </c>
      <c r="IX218" s="5">
        <f t="shared" ca="1" si="918"/>
        <v>0</v>
      </c>
      <c r="IY218" s="5">
        <f t="shared" ca="1" si="918"/>
        <v>740.86599999999999</v>
      </c>
      <c r="IZ218" s="5">
        <f t="shared" ca="1" si="918"/>
        <v>0</v>
      </c>
      <c r="JA218" s="5">
        <f t="shared" ca="1" si="918"/>
        <v>0</v>
      </c>
      <c r="JB218" s="5">
        <f t="shared" ca="1" si="918"/>
        <v>0</v>
      </c>
      <c r="JC218" s="5">
        <f t="shared" ca="1" si="918"/>
        <v>0</v>
      </c>
      <c r="JD218" s="5">
        <f t="shared" ca="1" si="918"/>
        <v>0</v>
      </c>
      <c r="JE218" s="5"/>
      <c r="JF218" s="5">
        <f t="shared" ca="1" si="919"/>
        <v>112.98699999999999</v>
      </c>
      <c r="JG218" s="5">
        <f t="shared" ca="1" si="919"/>
        <v>25.6966</v>
      </c>
      <c r="JH218" s="5">
        <f t="shared" ca="1" si="919"/>
        <v>24.741599999999998</v>
      </c>
      <c r="JI218" s="5">
        <f t="shared" ca="1" si="919"/>
        <v>21.575600000000001</v>
      </c>
      <c r="JJ218" s="5">
        <f t="shared" ca="1" si="919"/>
        <v>0</v>
      </c>
      <c r="JK218" s="5">
        <f t="shared" ca="1" si="919"/>
        <v>1.63686</v>
      </c>
      <c r="JL218" s="5">
        <f t="shared" ca="1" si="919"/>
        <v>2.4976699999999998</v>
      </c>
      <c r="JM218" s="5">
        <f t="shared" ca="1" si="919"/>
        <v>36.838299999999997</v>
      </c>
      <c r="JN218" s="5"/>
      <c r="JO218" s="19">
        <f t="shared" ca="1" si="1007"/>
        <v>39.107947370580177</v>
      </c>
      <c r="JP218" s="19">
        <f t="shared" ca="1" si="1008"/>
        <v>12.96264623928634</v>
      </c>
      <c r="JQ218" s="19">
        <f t="shared" ca="1" si="1009"/>
        <v>2.6650066569950654</v>
      </c>
      <c r="JR218" s="19">
        <f t="shared" ca="1" si="1010"/>
        <v>2.6700265683097197</v>
      </c>
      <c r="JS218" s="19">
        <f t="shared" ca="1" si="1011"/>
        <v>0</v>
      </c>
      <c r="JT218" s="19">
        <f t="shared" ca="1" si="1012"/>
        <v>0.20172217767650361</v>
      </c>
      <c r="JU218" s="19">
        <f t="shared" ca="1" si="1013"/>
        <v>1.3814961643028429</v>
      </c>
      <c r="JV218" s="19">
        <f t="shared" ca="1" si="1014"/>
        <v>4.6125477382999112</v>
      </c>
      <c r="JW218" s="19">
        <f t="shared" ca="1" si="1015"/>
        <v>14.61443154483309</v>
      </c>
      <c r="JX218" s="19">
        <f t="shared" ca="1" si="1016"/>
        <v>0</v>
      </c>
      <c r="JY218" s="19">
        <f t="shared" ca="1" si="1017"/>
        <v>0</v>
      </c>
    </row>
    <row r="219" spans="1:285" ht="15" customHeight="1" x14ac:dyDescent="0.25">
      <c r="A219" s="5">
        <f>IF('Old Results'!E199='New Results'!E199,'New Results'!E199,"0")</f>
        <v>53627.8</v>
      </c>
      <c r="B219" s="5">
        <f t="shared" si="923"/>
        <v>0</v>
      </c>
      <c r="C219" s="27">
        <f t="shared" si="922"/>
        <v>198</v>
      </c>
      <c r="D219" s="41" t="str">
        <f>'Old Results'!C199</f>
        <v>0311916-OffMed-SG-WWR20</v>
      </c>
      <c r="E219" s="41" t="str">
        <f>'New Results'!C199</f>
        <v>0311916-OffMed-SG-WWR20</v>
      </c>
      <c r="F219" s="5">
        <f t="shared" ca="1" si="924"/>
        <v>0</v>
      </c>
      <c r="G219" s="5">
        <f t="shared" ca="1" si="925"/>
        <v>0</v>
      </c>
      <c r="H219" s="5">
        <f t="shared" ca="1" si="926"/>
        <v>0</v>
      </c>
      <c r="I219" s="5">
        <f t="shared" ca="1" si="927"/>
        <v>0</v>
      </c>
      <c r="J219" s="5">
        <f t="shared" ca="1" si="928"/>
        <v>0</v>
      </c>
      <c r="K219" s="5">
        <f t="shared" ca="1" si="929"/>
        <v>0</v>
      </c>
      <c r="L219" s="5">
        <f t="shared" ca="1" si="930"/>
        <v>0</v>
      </c>
      <c r="M219" s="5">
        <f t="shared" ca="1" si="931"/>
        <v>0</v>
      </c>
      <c r="N219" s="5">
        <f t="shared" ca="1" si="932"/>
        <v>0</v>
      </c>
      <c r="O219" s="5">
        <f t="shared" ca="1" si="933"/>
        <v>0</v>
      </c>
      <c r="P219" s="5">
        <f t="shared" ca="1" si="934"/>
        <v>0</v>
      </c>
      <c r="Q219" s="5">
        <f t="shared" ca="1" si="934"/>
        <v>0</v>
      </c>
      <c r="R219" s="5">
        <f t="shared" ca="1" si="935"/>
        <v>0</v>
      </c>
      <c r="S219" s="5">
        <f t="shared" ca="1" si="936"/>
        <v>0</v>
      </c>
      <c r="T219" s="5">
        <f t="shared" ca="1" si="937"/>
        <v>0</v>
      </c>
      <c r="U219" s="5">
        <f t="shared" ca="1" si="938"/>
        <v>0</v>
      </c>
      <c r="V219" s="5">
        <f t="shared" ca="1" si="939"/>
        <v>0</v>
      </c>
      <c r="W219" s="5">
        <f t="shared" ca="1" si="940"/>
        <v>0</v>
      </c>
      <c r="X219" s="5">
        <f t="shared" ca="1" si="941"/>
        <v>0</v>
      </c>
      <c r="Y219" s="5">
        <f t="shared" ca="1" si="942"/>
        <v>0</v>
      </c>
      <c r="Z219" s="5">
        <f t="shared" ca="1" si="943"/>
        <v>0</v>
      </c>
      <c r="AA219" s="5">
        <f t="shared" ca="1" si="944"/>
        <v>0</v>
      </c>
      <c r="AB219" s="5">
        <f t="shared" ca="1" si="945"/>
        <v>0</v>
      </c>
      <c r="AC219" s="5">
        <f t="shared" ca="1" si="945"/>
        <v>0</v>
      </c>
      <c r="AD219" s="37">
        <f t="shared" ca="1" si="946"/>
        <v>0</v>
      </c>
      <c r="AE219" s="37">
        <f t="shared" ca="1" si="947"/>
        <v>0</v>
      </c>
      <c r="AF219" s="37">
        <f t="shared" ca="1" si="948"/>
        <v>0</v>
      </c>
      <c r="AG219" s="37">
        <f t="shared" ca="1" si="949"/>
        <v>0</v>
      </c>
      <c r="AH219" s="37">
        <f t="shared" ca="1" si="950"/>
        <v>0</v>
      </c>
      <c r="AI219" s="37">
        <f t="shared" ca="1" si="951"/>
        <v>0</v>
      </c>
      <c r="AJ219" s="37">
        <f t="shared" ca="1" si="952"/>
        <v>0</v>
      </c>
      <c r="AK219" s="37">
        <f t="shared" ca="1" si="953"/>
        <v>0</v>
      </c>
      <c r="AL219" s="33">
        <f t="shared" ca="1" si="954"/>
        <v>35.650114306385866</v>
      </c>
      <c r="AM219" s="33">
        <f t="shared" ca="1" si="955"/>
        <v>35.650114306385866</v>
      </c>
      <c r="AN219" s="24">
        <f t="shared" ca="1" si="956"/>
        <v>0</v>
      </c>
      <c r="AO219" s="34">
        <f t="shared" ca="1" si="957"/>
        <v>98.788300000000007</v>
      </c>
      <c r="AP219" s="34">
        <f t="shared" ca="1" si="958"/>
        <v>98.788300000000007</v>
      </c>
      <c r="AQ219" s="45">
        <f t="shared" ca="1" si="959"/>
        <v>0</v>
      </c>
      <c r="AR219" s="34">
        <f t="shared" ca="1" si="896"/>
        <v>6.9</v>
      </c>
      <c r="AS219" s="34">
        <f t="shared" ca="1" si="897"/>
        <v>6.9</v>
      </c>
      <c r="AT219" s="47">
        <f t="shared" ca="1" si="960"/>
        <v>0</v>
      </c>
      <c r="AU219" s="5"/>
      <c r="AV219" s="5">
        <f t="shared" ca="1" si="1018"/>
        <v>0</v>
      </c>
      <c r="AW219" s="5">
        <f t="shared" ca="1" si="1019"/>
        <v>0</v>
      </c>
      <c r="AX219" s="5">
        <f t="shared" ca="1" si="1020"/>
        <v>0</v>
      </c>
      <c r="AY219" s="5">
        <f t="shared" ca="1" si="1021"/>
        <v>0</v>
      </c>
      <c r="AZ219" s="5">
        <f t="shared" ca="1" si="1022"/>
        <v>0</v>
      </c>
      <c r="BA219" s="5">
        <f t="shared" ca="1" si="1023"/>
        <v>0</v>
      </c>
      <c r="BB219" s="5">
        <f t="shared" ca="1" si="1024"/>
        <v>0</v>
      </c>
      <c r="BC219" s="5">
        <f t="shared" ca="1" si="1025"/>
        <v>0</v>
      </c>
      <c r="BD219" s="5">
        <f t="shared" ca="1" si="1026"/>
        <v>0</v>
      </c>
      <c r="BE219" s="5">
        <f t="shared" ca="1" si="1027"/>
        <v>0</v>
      </c>
      <c r="BF219" s="5">
        <f t="shared" ca="1" si="1028"/>
        <v>0</v>
      </c>
      <c r="BG219" s="5">
        <f t="shared" ca="1" si="1029"/>
        <v>0</v>
      </c>
      <c r="BH219" s="5">
        <f t="shared" ca="1" si="961"/>
        <v>0</v>
      </c>
      <c r="BI219" s="5">
        <f t="shared" ca="1" si="962"/>
        <v>0</v>
      </c>
      <c r="BJ219" s="5">
        <f t="shared" ca="1" si="963"/>
        <v>0</v>
      </c>
      <c r="BK219" s="5">
        <f t="shared" ca="1" si="964"/>
        <v>0</v>
      </c>
      <c r="BL219" s="5">
        <f t="shared" ca="1" si="965"/>
        <v>0</v>
      </c>
      <c r="BM219" s="5">
        <f t="shared" ca="1" si="966"/>
        <v>0</v>
      </c>
      <c r="BN219" s="5">
        <f t="shared" ca="1" si="967"/>
        <v>0</v>
      </c>
      <c r="BO219" s="5">
        <f t="shared" ca="1" si="968"/>
        <v>0</v>
      </c>
      <c r="BP219" s="5">
        <f t="shared" ca="1" si="969"/>
        <v>0</v>
      </c>
      <c r="BQ219" s="5">
        <f t="shared" ca="1" si="970"/>
        <v>0</v>
      </c>
      <c r="BR219" s="5">
        <f t="shared" ca="1" si="971"/>
        <v>0</v>
      </c>
      <c r="BS219" s="5">
        <f t="shared" ca="1" si="971"/>
        <v>0</v>
      </c>
      <c r="BT219" s="37">
        <f t="shared" ca="1" si="972"/>
        <v>0</v>
      </c>
      <c r="BU219" s="37">
        <f t="shared" ca="1" si="973"/>
        <v>0</v>
      </c>
      <c r="BV219" s="37">
        <f t="shared" ca="1" si="974"/>
        <v>0</v>
      </c>
      <c r="BW219" s="37">
        <f t="shared" ca="1" si="975"/>
        <v>0</v>
      </c>
      <c r="BX219" s="37">
        <f t="shared" ca="1" si="976"/>
        <v>0</v>
      </c>
      <c r="BY219" s="37">
        <f t="shared" ca="1" si="977"/>
        <v>0</v>
      </c>
      <c r="BZ219" s="37">
        <f t="shared" ca="1" si="978"/>
        <v>0</v>
      </c>
      <c r="CA219" s="19">
        <f t="shared" ca="1" si="979"/>
        <v>0</v>
      </c>
      <c r="CB219" s="33">
        <f t="shared" ca="1" si="1030"/>
        <v>37.463549875251267</v>
      </c>
      <c r="CC219" s="33">
        <f t="shared" ca="1" si="1031"/>
        <v>37.463549875251267</v>
      </c>
      <c r="CD219" s="24">
        <f t="shared" ca="1" si="980"/>
        <v>0</v>
      </c>
      <c r="CE219" s="34">
        <f t="shared" ca="1" si="981"/>
        <v>105.706</v>
      </c>
      <c r="CF219" s="34">
        <f t="shared" ca="1" si="982"/>
        <v>105.706</v>
      </c>
      <c r="CG219" s="45">
        <f t="shared" ca="1" si="983"/>
        <v>0</v>
      </c>
      <c r="CH219" s="5"/>
      <c r="CJ219" s="5">
        <f t="shared" ref="CJ219:CJ282" ca="1" si="1043">HOUR(OFFSET(INDIRECT($E$21),$C219,CJ$19))*60+MINUTE(OFFSET(INDIRECT($E$21),$C219,CJ$19))</f>
        <v>92</v>
      </c>
      <c r="CK219" s="5">
        <f t="shared" ref="CK219:CK282" ca="1" si="1044">HOUR(OFFSET(INDIRECT($D$21),$C219,CK$19))*60+MINUTE(OFFSET(INDIRECT($D$21),$C219,CK$19))</f>
        <v>93</v>
      </c>
      <c r="CL219" s="63">
        <f t="shared" ca="1" si="984"/>
        <v>-1.0869565217391353E-2</v>
      </c>
      <c r="CO219" s="5">
        <f t="shared" ca="1" si="910"/>
        <v>370350</v>
      </c>
      <c r="CP219" s="5">
        <f t="shared" ca="1" si="910"/>
        <v>37.558999999999997</v>
      </c>
      <c r="CQ219" s="5">
        <f t="shared" ca="1" si="910"/>
        <v>40424.800000000003</v>
      </c>
      <c r="CR219" s="5">
        <f t="shared" ca="1" si="910"/>
        <v>24005.8</v>
      </c>
      <c r="CS219" s="5">
        <f t="shared" ca="1" si="910"/>
        <v>0</v>
      </c>
      <c r="CT219" s="5">
        <f t="shared" ca="1" si="910"/>
        <v>3683.54</v>
      </c>
      <c r="CU219" s="5">
        <f t="shared" ca="1" si="910"/>
        <v>0</v>
      </c>
      <c r="CV219" s="5">
        <f t="shared" ca="1" si="910"/>
        <v>72497.3</v>
      </c>
      <c r="CW219" s="5">
        <f t="shared" ca="1" si="910"/>
        <v>229701</v>
      </c>
      <c r="CX219" s="5">
        <f t="shared" ca="1" si="910"/>
        <v>0</v>
      </c>
      <c r="CY219" s="5">
        <f t="shared" ca="1" si="910"/>
        <v>0</v>
      </c>
      <c r="CZ219" s="5">
        <f t="shared" ca="1" si="910"/>
        <v>0</v>
      </c>
      <c r="DA219" s="5"/>
      <c r="DB219" s="5">
        <f t="shared" ca="1" si="911"/>
        <v>6482.03</v>
      </c>
      <c r="DC219" s="5">
        <f t="shared" ca="1" si="911"/>
        <v>5772.55</v>
      </c>
      <c r="DD219" s="5">
        <f t="shared" ca="1" si="911"/>
        <v>0</v>
      </c>
      <c r="DE219" s="5">
        <f t="shared" ca="1" si="911"/>
        <v>0</v>
      </c>
      <c r="DF219" s="5">
        <f t="shared" ca="1" si="911"/>
        <v>0</v>
      </c>
      <c r="DG219" s="5">
        <f t="shared" ca="1" si="911"/>
        <v>0</v>
      </c>
      <c r="DH219" s="5">
        <f t="shared" ca="1" si="911"/>
        <v>709.48199999999997</v>
      </c>
      <c r="DI219" s="5">
        <f t="shared" ca="1" si="911"/>
        <v>0</v>
      </c>
      <c r="DJ219" s="5">
        <f t="shared" ca="1" si="911"/>
        <v>0</v>
      </c>
      <c r="DK219" s="5">
        <f t="shared" ca="1" si="911"/>
        <v>0</v>
      </c>
      <c r="DL219" s="5">
        <f t="shared" ca="1" si="911"/>
        <v>0</v>
      </c>
      <c r="DM219" s="5">
        <f t="shared" ca="1" si="911"/>
        <v>0</v>
      </c>
      <c r="DN219" s="5"/>
      <c r="DO219" s="5">
        <f t="shared" ca="1" si="920"/>
        <v>98.788300000000007</v>
      </c>
      <c r="DP219" s="5">
        <f t="shared" ca="1" si="920"/>
        <v>21.386700000000001</v>
      </c>
      <c r="DQ219" s="5">
        <f t="shared" ca="1" si="920"/>
        <v>23.8658</v>
      </c>
      <c r="DR219" s="5">
        <f t="shared" ca="1" si="920"/>
        <v>12.4</v>
      </c>
      <c r="DS219" s="5">
        <f t="shared" ca="1" si="920"/>
        <v>0</v>
      </c>
      <c r="DT219" s="5">
        <f t="shared" ca="1" si="920"/>
        <v>1.9053899999999999</v>
      </c>
      <c r="DU219" s="5">
        <f t="shared" ca="1" si="920"/>
        <v>2.3921899999999998</v>
      </c>
      <c r="DV219" s="5">
        <f t="shared" ca="1" si="920"/>
        <v>36.838299999999997</v>
      </c>
      <c r="DW219" s="5"/>
      <c r="DX219" s="19">
        <f t="shared" ca="1" si="985"/>
        <v>35.650114306385866</v>
      </c>
      <c r="DY219" s="19">
        <f t="shared" ca="1" si="986"/>
        <v>10.76648960628629</v>
      </c>
      <c r="DZ219" s="19">
        <f t="shared" ca="1" si="987"/>
        <v>2.5719760571942167</v>
      </c>
      <c r="EA219" s="19">
        <f t="shared" ca="1" si="988"/>
        <v>1.5273382387493051</v>
      </c>
      <c r="EB219" s="19">
        <f t="shared" ca="1" si="989"/>
        <v>0</v>
      </c>
      <c r="EC219" s="19">
        <f t="shared" ca="1" si="990"/>
        <v>0.2343605085422113</v>
      </c>
      <c r="ED219" s="19">
        <f t="shared" ca="1" si="991"/>
        <v>1.3229742782661231</v>
      </c>
      <c r="EE219" s="19">
        <f t="shared" ca="1" si="992"/>
        <v>4.6125477382999112</v>
      </c>
      <c r="EF219" s="19">
        <f t="shared" ca="1" si="993"/>
        <v>14.61443154483309</v>
      </c>
      <c r="EG219" s="19">
        <f t="shared" ca="1" si="994"/>
        <v>0</v>
      </c>
      <c r="EH219" s="19">
        <f t="shared" ca="1" si="995"/>
        <v>0</v>
      </c>
      <c r="EI219" s="5"/>
      <c r="EJ219" s="5"/>
      <c r="EK219" s="5"/>
      <c r="EL219" s="5">
        <f t="shared" ca="1" si="912"/>
        <v>370350</v>
      </c>
      <c r="EM219" s="5">
        <f t="shared" ca="1" si="912"/>
        <v>37.558999999999997</v>
      </c>
      <c r="EN219" s="5">
        <f t="shared" ca="1" si="912"/>
        <v>40424.800000000003</v>
      </c>
      <c r="EO219" s="5">
        <f t="shared" ca="1" si="912"/>
        <v>24005.8</v>
      </c>
      <c r="EP219" s="5">
        <f t="shared" ca="1" si="912"/>
        <v>0</v>
      </c>
      <c r="EQ219" s="5">
        <f t="shared" ca="1" si="912"/>
        <v>3683.54</v>
      </c>
      <c r="ER219" s="5">
        <f t="shared" ca="1" si="912"/>
        <v>0</v>
      </c>
      <c r="ES219" s="5">
        <f t="shared" ca="1" si="912"/>
        <v>72497.3</v>
      </c>
      <c r="ET219" s="5">
        <f t="shared" ca="1" si="912"/>
        <v>229701</v>
      </c>
      <c r="EU219" s="5">
        <f t="shared" ca="1" si="912"/>
        <v>0</v>
      </c>
      <c r="EV219" s="5">
        <f t="shared" ca="1" si="912"/>
        <v>0</v>
      </c>
      <c r="EW219" s="5">
        <f t="shared" ca="1" si="912"/>
        <v>0</v>
      </c>
      <c r="EX219" s="5"/>
      <c r="EY219" s="5">
        <f t="shared" ca="1" si="913"/>
        <v>6482.03</v>
      </c>
      <c r="EZ219" s="5">
        <f t="shared" ca="1" si="913"/>
        <v>5772.55</v>
      </c>
      <c r="FA219" s="5">
        <f t="shared" ca="1" si="913"/>
        <v>0</v>
      </c>
      <c r="FB219" s="5">
        <f t="shared" ca="1" si="913"/>
        <v>0</v>
      </c>
      <c r="FC219" s="5">
        <f t="shared" ca="1" si="913"/>
        <v>0</v>
      </c>
      <c r="FD219" s="5">
        <f t="shared" ca="1" si="913"/>
        <v>0</v>
      </c>
      <c r="FE219" s="5">
        <f t="shared" ca="1" si="913"/>
        <v>709.48199999999997</v>
      </c>
      <c r="FF219" s="5">
        <f t="shared" ca="1" si="913"/>
        <v>0</v>
      </c>
      <c r="FG219" s="5">
        <f t="shared" ca="1" si="913"/>
        <v>0</v>
      </c>
      <c r="FH219" s="5">
        <f t="shared" ca="1" si="913"/>
        <v>0</v>
      </c>
      <c r="FI219" s="5">
        <f t="shared" ca="1" si="913"/>
        <v>0</v>
      </c>
      <c r="FJ219" s="5">
        <f t="shared" ca="1" si="913"/>
        <v>0</v>
      </c>
      <c r="FK219" s="5"/>
      <c r="FL219" s="5">
        <f t="shared" ca="1" si="914"/>
        <v>98.788300000000007</v>
      </c>
      <c r="FM219" s="5">
        <f t="shared" ca="1" si="914"/>
        <v>21.386700000000001</v>
      </c>
      <c r="FN219" s="5">
        <f t="shared" ca="1" si="914"/>
        <v>23.8658</v>
      </c>
      <c r="FO219" s="5">
        <f t="shared" ca="1" si="914"/>
        <v>12.4</v>
      </c>
      <c r="FP219" s="5">
        <f t="shared" ca="1" si="914"/>
        <v>0</v>
      </c>
      <c r="FQ219" s="5">
        <f t="shared" ca="1" si="914"/>
        <v>1.9053899999999999</v>
      </c>
      <c r="FR219" s="5">
        <f t="shared" ca="1" si="914"/>
        <v>2.3921899999999998</v>
      </c>
      <c r="FS219" s="5">
        <f t="shared" ca="1" si="914"/>
        <v>36.838299999999997</v>
      </c>
      <c r="FT219" s="5"/>
      <c r="FU219" s="19">
        <f t="shared" ca="1" si="996"/>
        <v>35.650114306385866</v>
      </c>
      <c r="FV219" s="19">
        <f t="shared" ca="1" si="997"/>
        <v>10.76648960628629</v>
      </c>
      <c r="FW219" s="19">
        <f t="shared" ca="1" si="998"/>
        <v>2.5719760571942167</v>
      </c>
      <c r="FX219" s="19">
        <f t="shared" ca="1" si="999"/>
        <v>1.5273382387493051</v>
      </c>
      <c r="FY219" s="19">
        <f t="shared" ca="1" si="1000"/>
        <v>0</v>
      </c>
      <c r="FZ219" s="19">
        <f t="shared" ca="1" si="1001"/>
        <v>0.2343605085422113</v>
      </c>
      <c r="GA219" s="19">
        <f t="shared" ca="1" si="1002"/>
        <v>1.3229742782661231</v>
      </c>
      <c r="GB219" s="19">
        <f t="shared" ca="1" si="1003"/>
        <v>4.6125477382999112</v>
      </c>
      <c r="GC219" s="19">
        <f t="shared" ca="1" si="1004"/>
        <v>14.61443154483309</v>
      </c>
      <c r="GD219" s="19">
        <f t="shared" ca="1" si="1005"/>
        <v>0</v>
      </c>
      <c r="GE219" s="19">
        <f t="shared" ca="1" si="1006"/>
        <v>0</v>
      </c>
      <c r="GF219" s="5"/>
      <c r="GG219" s="5"/>
      <c r="GH219" s="5"/>
      <c r="GI219" s="5">
        <f t="shared" ca="1" si="915"/>
        <v>379730</v>
      </c>
      <c r="GJ219" s="5">
        <f t="shared" ca="1" si="915"/>
        <v>38.9786</v>
      </c>
      <c r="GK219" s="5">
        <f t="shared" ca="1" si="915"/>
        <v>37248.699999999997</v>
      </c>
      <c r="GL219" s="5">
        <f t="shared" ca="1" si="915"/>
        <v>37647.5</v>
      </c>
      <c r="GM219" s="5">
        <f t="shared" ca="1" si="915"/>
        <v>0</v>
      </c>
      <c r="GN219" s="5">
        <f t="shared" ca="1" si="915"/>
        <v>2596.5300000000002</v>
      </c>
      <c r="GO219" s="5">
        <f t="shared" ca="1" si="915"/>
        <v>0</v>
      </c>
      <c r="GP219" s="5">
        <f t="shared" ca="1" si="915"/>
        <v>72497.3</v>
      </c>
      <c r="GQ219" s="5">
        <f t="shared" ca="1" si="915"/>
        <v>229701</v>
      </c>
      <c r="GR219" s="5">
        <f t="shared" ca="1" si="915"/>
        <v>0</v>
      </c>
      <c r="GS219" s="5">
        <f t="shared" ca="1" si="915"/>
        <v>0</v>
      </c>
      <c r="GT219" s="5">
        <f t="shared" ca="1" si="915"/>
        <v>0</v>
      </c>
      <c r="GU219" s="5"/>
      <c r="GV219" s="5">
        <f t="shared" ca="1" si="916"/>
        <v>7134.49</v>
      </c>
      <c r="GW219" s="5">
        <f t="shared" ca="1" si="916"/>
        <v>6393.63</v>
      </c>
      <c r="GX219" s="5">
        <f t="shared" ca="1" si="916"/>
        <v>0</v>
      </c>
      <c r="GY219" s="5">
        <f t="shared" ca="1" si="916"/>
        <v>0</v>
      </c>
      <c r="GZ219" s="5">
        <f t="shared" ca="1" si="916"/>
        <v>0</v>
      </c>
      <c r="HA219" s="5">
        <f t="shared" ca="1" si="916"/>
        <v>0</v>
      </c>
      <c r="HB219" s="5">
        <f t="shared" ca="1" si="916"/>
        <v>740.86099999999999</v>
      </c>
      <c r="HC219" s="5">
        <f t="shared" ca="1" si="916"/>
        <v>0</v>
      </c>
      <c r="HD219" s="5">
        <f t="shared" ca="1" si="916"/>
        <v>0</v>
      </c>
      <c r="HE219" s="5">
        <f t="shared" ca="1" si="916"/>
        <v>0</v>
      </c>
      <c r="HF219" s="5">
        <f t="shared" ca="1" si="916"/>
        <v>0</v>
      </c>
      <c r="HG219" s="5">
        <f t="shared" ca="1" si="916"/>
        <v>0</v>
      </c>
      <c r="HH219" s="5"/>
      <c r="HI219" s="5">
        <f t="shared" ca="1" si="921"/>
        <v>105.706</v>
      </c>
      <c r="HJ219" s="5">
        <f t="shared" ca="1" si="921"/>
        <v>23.630099999999999</v>
      </c>
      <c r="HK219" s="5">
        <f t="shared" ca="1" si="921"/>
        <v>22.030799999999999</v>
      </c>
      <c r="HL219" s="5">
        <f t="shared" ca="1" si="921"/>
        <v>19.3537</v>
      </c>
      <c r="HM219" s="5">
        <f t="shared" ca="1" si="921"/>
        <v>0</v>
      </c>
      <c r="HN219" s="5">
        <f t="shared" ca="1" si="921"/>
        <v>1.3552200000000001</v>
      </c>
      <c r="HO219" s="5">
        <f t="shared" ca="1" si="921"/>
        <v>2.4976500000000001</v>
      </c>
      <c r="HP219" s="5">
        <f t="shared" ca="1" si="921"/>
        <v>36.838299999999997</v>
      </c>
      <c r="HQ219" s="5"/>
      <c r="HR219" s="19">
        <f t="shared" ca="1" si="1032"/>
        <v>37.463549875251267</v>
      </c>
      <c r="HS219" s="19">
        <f t="shared" ca="1" si="1033"/>
        <v>11.924710597548286</v>
      </c>
      <c r="HT219" s="19">
        <f t="shared" ca="1" si="1034"/>
        <v>2.369900767885313</v>
      </c>
      <c r="HU219" s="19">
        <f t="shared" ca="1" si="1035"/>
        <v>2.3952739064440456</v>
      </c>
      <c r="HV219" s="19">
        <f t="shared" ca="1" si="1036"/>
        <v>0</v>
      </c>
      <c r="HW219" s="19">
        <f t="shared" ca="1" si="1037"/>
        <v>0.16520089132875113</v>
      </c>
      <c r="HX219" s="19">
        <f t="shared" ca="1" si="1038"/>
        <v>1.3814868407803416</v>
      </c>
      <c r="HY219" s="19">
        <f t="shared" ca="1" si="1039"/>
        <v>4.6125477382999112</v>
      </c>
      <c r="HZ219" s="19">
        <f t="shared" ca="1" si="1040"/>
        <v>14.61443154483309</v>
      </c>
      <c r="IA219" s="19">
        <f t="shared" ca="1" si="1041"/>
        <v>0</v>
      </c>
      <c r="IB219" s="19">
        <f t="shared" ca="1" si="1042"/>
        <v>0</v>
      </c>
      <c r="IC219" s="5"/>
      <c r="ID219" s="5"/>
      <c r="IE219" s="5"/>
      <c r="IF219" s="5">
        <f t="shared" ca="1" si="917"/>
        <v>379730</v>
      </c>
      <c r="IG219" s="5">
        <f t="shared" ca="1" si="917"/>
        <v>38.9786</v>
      </c>
      <c r="IH219" s="5">
        <f t="shared" ca="1" si="917"/>
        <v>37248.699999999997</v>
      </c>
      <c r="II219" s="5">
        <f t="shared" ca="1" si="917"/>
        <v>37647.5</v>
      </c>
      <c r="IJ219" s="5">
        <f t="shared" ca="1" si="917"/>
        <v>0</v>
      </c>
      <c r="IK219" s="5">
        <f t="shared" ca="1" si="917"/>
        <v>2596.5300000000002</v>
      </c>
      <c r="IL219" s="5">
        <f t="shared" ca="1" si="917"/>
        <v>0</v>
      </c>
      <c r="IM219" s="5">
        <f t="shared" ca="1" si="917"/>
        <v>72497.3</v>
      </c>
      <c r="IN219" s="5">
        <f t="shared" ca="1" si="917"/>
        <v>229701</v>
      </c>
      <c r="IO219" s="5">
        <f t="shared" ca="1" si="917"/>
        <v>0</v>
      </c>
      <c r="IP219" s="5">
        <f t="shared" ca="1" si="917"/>
        <v>0</v>
      </c>
      <c r="IQ219" s="5">
        <f t="shared" ca="1" si="917"/>
        <v>0</v>
      </c>
      <c r="IR219" s="5"/>
      <c r="IS219" s="5">
        <f t="shared" ca="1" si="918"/>
        <v>7134.49</v>
      </c>
      <c r="IT219" s="5">
        <f t="shared" ca="1" si="918"/>
        <v>6393.63</v>
      </c>
      <c r="IU219" s="5">
        <f t="shared" ca="1" si="918"/>
        <v>0</v>
      </c>
      <c r="IV219" s="5">
        <f t="shared" ca="1" si="918"/>
        <v>0</v>
      </c>
      <c r="IW219" s="5">
        <f t="shared" ca="1" si="918"/>
        <v>0</v>
      </c>
      <c r="IX219" s="5">
        <f t="shared" ca="1" si="918"/>
        <v>0</v>
      </c>
      <c r="IY219" s="5">
        <f t="shared" ca="1" si="918"/>
        <v>740.86099999999999</v>
      </c>
      <c r="IZ219" s="5">
        <f t="shared" ca="1" si="918"/>
        <v>0</v>
      </c>
      <c r="JA219" s="5">
        <f t="shared" ca="1" si="918"/>
        <v>0</v>
      </c>
      <c r="JB219" s="5">
        <f t="shared" ca="1" si="918"/>
        <v>0</v>
      </c>
      <c r="JC219" s="5">
        <f t="shared" ca="1" si="918"/>
        <v>0</v>
      </c>
      <c r="JD219" s="5">
        <f t="shared" ca="1" si="918"/>
        <v>0</v>
      </c>
      <c r="JE219" s="5"/>
      <c r="JF219" s="5">
        <f t="shared" ca="1" si="919"/>
        <v>105.706</v>
      </c>
      <c r="JG219" s="5">
        <f t="shared" ca="1" si="919"/>
        <v>23.630099999999999</v>
      </c>
      <c r="JH219" s="5">
        <f t="shared" ca="1" si="919"/>
        <v>22.030799999999999</v>
      </c>
      <c r="JI219" s="5">
        <f t="shared" ca="1" si="919"/>
        <v>19.3537</v>
      </c>
      <c r="JJ219" s="5">
        <f t="shared" ca="1" si="919"/>
        <v>0</v>
      </c>
      <c r="JK219" s="5">
        <f t="shared" ca="1" si="919"/>
        <v>1.3552200000000001</v>
      </c>
      <c r="JL219" s="5">
        <f t="shared" ca="1" si="919"/>
        <v>2.4976500000000001</v>
      </c>
      <c r="JM219" s="5">
        <f t="shared" ca="1" si="919"/>
        <v>36.838299999999997</v>
      </c>
      <c r="JN219" s="5"/>
      <c r="JO219" s="19">
        <f t="shared" ca="1" si="1007"/>
        <v>37.463549875251267</v>
      </c>
      <c r="JP219" s="19">
        <f t="shared" ca="1" si="1008"/>
        <v>11.924710597548286</v>
      </c>
      <c r="JQ219" s="19">
        <f t="shared" ca="1" si="1009"/>
        <v>2.369900767885313</v>
      </c>
      <c r="JR219" s="19">
        <f t="shared" ca="1" si="1010"/>
        <v>2.3952739064440456</v>
      </c>
      <c r="JS219" s="19">
        <f t="shared" ca="1" si="1011"/>
        <v>0</v>
      </c>
      <c r="JT219" s="19">
        <f t="shared" ca="1" si="1012"/>
        <v>0.16520089132875113</v>
      </c>
      <c r="JU219" s="19">
        <f t="shared" ca="1" si="1013"/>
        <v>1.3814868407803416</v>
      </c>
      <c r="JV219" s="19">
        <f t="shared" ca="1" si="1014"/>
        <v>4.6125477382999112</v>
      </c>
      <c r="JW219" s="19">
        <f t="shared" ca="1" si="1015"/>
        <v>14.61443154483309</v>
      </c>
      <c r="JX219" s="19">
        <f t="shared" ca="1" si="1016"/>
        <v>0</v>
      </c>
      <c r="JY219" s="19">
        <f t="shared" ca="1" si="1017"/>
        <v>0</v>
      </c>
    </row>
    <row r="220" spans="1:285" ht="15" customHeight="1" x14ac:dyDescent="0.25">
      <c r="A220" s="5">
        <f>IF('Old Results'!E200='New Results'!E200,'New Results'!E200,"0")</f>
        <v>53627.8</v>
      </c>
      <c r="B220" s="5">
        <f t="shared" si="923"/>
        <v>0</v>
      </c>
      <c r="C220" s="27">
        <f t="shared" si="922"/>
        <v>199</v>
      </c>
      <c r="D220" s="41" t="str">
        <f>'Old Results'!C200</f>
        <v>0312006-OffMed-SG-WWR40</v>
      </c>
      <c r="E220" s="41" t="str">
        <f>'New Results'!C200</f>
        <v>0312006-OffMed-SG-WWR40</v>
      </c>
      <c r="F220" s="5">
        <f t="shared" ca="1" si="924"/>
        <v>0</v>
      </c>
      <c r="G220" s="5">
        <f t="shared" ca="1" si="925"/>
        <v>0</v>
      </c>
      <c r="H220" s="5">
        <f t="shared" ca="1" si="926"/>
        <v>0</v>
      </c>
      <c r="I220" s="5">
        <f t="shared" ca="1" si="927"/>
        <v>0</v>
      </c>
      <c r="J220" s="5">
        <f t="shared" ca="1" si="928"/>
        <v>0</v>
      </c>
      <c r="K220" s="5">
        <f t="shared" ca="1" si="929"/>
        <v>0</v>
      </c>
      <c r="L220" s="5">
        <f t="shared" ca="1" si="930"/>
        <v>0</v>
      </c>
      <c r="M220" s="5">
        <f t="shared" ca="1" si="931"/>
        <v>0</v>
      </c>
      <c r="N220" s="5">
        <f t="shared" ca="1" si="932"/>
        <v>0</v>
      </c>
      <c r="O220" s="5">
        <f t="shared" ca="1" si="933"/>
        <v>0</v>
      </c>
      <c r="P220" s="5">
        <f t="shared" ca="1" si="934"/>
        <v>0</v>
      </c>
      <c r="Q220" s="5">
        <f t="shared" ca="1" si="934"/>
        <v>0</v>
      </c>
      <c r="R220" s="5">
        <f t="shared" ca="1" si="935"/>
        <v>0</v>
      </c>
      <c r="S220" s="5">
        <f t="shared" ca="1" si="936"/>
        <v>0</v>
      </c>
      <c r="T220" s="5">
        <f t="shared" ca="1" si="937"/>
        <v>0</v>
      </c>
      <c r="U220" s="5">
        <f t="shared" ca="1" si="938"/>
        <v>0</v>
      </c>
      <c r="V220" s="5">
        <f t="shared" ca="1" si="939"/>
        <v>0</v>
      </c>
      <c r="W220" s="5">
        <f t="shared" ca="1" si="940"/>
        <v>0</v>
      </c>
      <c r="X220" s="5">
        <f t="shared" ca="1" si="941"/>
        <v>0</v>
      </c>
      <c r="Y220" s="5">
        <f t="shared" ca="1" si="942"/>
        <v>0</v>
      </c>
      <c r="Z220" s="5">
        <f t="shared" ca="1" si="943"/>
        <v>0</v>
      </c>
      <c r="AA220" s="5">
        <f t="shared" ca="1" si="944"/>
        <v>0</v>
      </c>
      <c r="AB220" s="5">
        <f t="shared" ca="1" si="945"/>
        <v>0</v>
      </c>
      <c r="AC220" s="5">
        <f t="shared" ca="1" si="945"/>
        <v>0</v>
      </c>
      <c r="AD220" s="37">
        <f t="shared" ca="1" si="946"/>
        <v>0</v>
      </c>
      <c r="AE220" s="37">
        <f t="shared" ca="1" si="947"/>
        <v>0</v>
      </c>
      <c r="AF220" s="37">
        <f t="shared" ca="1" si="948"/>
        <v>0</v>
      </c>
      <c r="AG220" s="37">
        <f t="shared" ca="1" si="949"/>
        <v>0</v>
      </c>
      <c r="AH220" s="37">
        <f t="shared" ca="1" si="950"/>
        <v>0</v>
      </c>
      <c r="AI220" s="37">
        <f t="shared" ca="1" si="951"/>
        <v>0</v>
      </c>
      <c r="AJ220" s="37">
        <f t="shared" ca="1" si="952"/>
        <v>0</v>
      </c>
      <c r="AK220" s="37">
        <f t="shared" ca="1" si="953"/>
        <v>0</v>
      </c>
      <c r="AL220" s="33">
        <f t="shared" ca="1" si="954"/>
        <v>29.600856496071064</v>
      </c>
      <c r="AM220" s="33">
        <f t="shared" ca="1" si="955"/>
        <v>29.600856496071064</v>
      </c>
      <c r="AN220" s="24">
        <f t="shared" ca="1" si="956"/>
        <v>0</v>
      </c>
      <c r="AO220" s="34">
        <f t="shared" ca="1" si="957"/>
        <v>114.926</v>
      </c>
      <c r="AP220" s="34">
        <f t="shared" ca="1" si="958"/>
        <v>114.926</v>
      </c>
      <c r="AQ220" s="45">
        <f t="shared" ca="1" si="959"/>
        <v>0</v>
      </c>
      <c r="AR220" s="34">
        <f t="shared" ca="1" si="896"/>
        <v>7.7</v>
      </c>
      <c r="AS220" s="34">
        <f t="shared" ca="1" si="897"/>
        <v>7.7</v>
      </c>
      <c r="AT220" s="47">
        <f t="shared" ca="1" si="960"/>
        <v>0</v>
      </c>
      <c r="AU220" s="5"/>
      <c r="AV220" s="5">
        <f t="shared" ca="1" si="1018"/>
        <v>0</v>
      </c>
      <c r="AW220" s="5">
        <f t="shared" ca="1" si="1019"/>
        <v>0</v>
      </c>
      <c r="AX220" s="5">
        <f t="shared" ca="1" si="1020"/>
        <v>0</v>
      </c>
      <c r="AY220" s="5">
        <f t="shared" ca="1" si="1021"/>
        <v>0</v>
      </c>
      <c r="AZ220" s="5">
        <f t="shared" ca="1" si="1022"/>
        <v>0</v>
      </c>
      <c r="BA220" s="5">
        <f t="shared" ca="1" si="1023"/>
        <v>0</v>
      </c>
      <c r="BB220" s="5">
        <f t="shared" ca="1" si="1024"/>
        <v>0</v>
      </c>
      <c r="BC220" s="5">
        <f t="shared" ca="1" si="1025"/>
        <v>0</v>
      </c>
      <c r="BD220" s="5">
        <f t="shared" ca="1" si="1026"/>
        <v>0</v>
      </c>
      <c r="BE220" s="5">
        <f t="shared" ca="1" si="1027"/>
        <v>0</v>
      </c>
      <c r="BF220" s="5">
        <f t="shared" ca="1" si="1028"/>
        <v>0</v>
      </c>
      <c r="BG220" s="5">
        <f t="shared" ca="1" si="1029"/>
        <v>0</v>
      </c>
      <c r="BH220" s="5">
        <f t="shared" ca="1" si="961"/>
        <v>0</v>
      </c>
      <c r="BI220" s="5">
        <f t="shared" ca="1" si="962"/>
        <v>0</v>
      </c>
      <c r="BJ220" s="5">
        <f t="shared" ca="1" si="963"/>
        <v>0</v>
      </c>
      <c r="BK220" s="5">
        <f t="shared" ca="1" si="964"/>
        <v>0</v>
      </c>
      <c r="BL220" s="5">
        <f t="shared" ca="1" si="965"/>
        <v>0</v>
      </c>
      <c r="BM220" s="5">
        <f t="shared" ca="1" si="966"/>
        <v>0</v>
      </c>
      <c r="BN220" s="5">
        <f t="shared" ca="1" si="967"/>
        <v>0</v>
      </c>
      <c r="BO220" s="5">
        <f t="shared" ca="1" si="968"/>
        <v>0</v>
      </c>
      <c r="BP220" s="5">
        <f t="shared" ca="1" si="969"/>
        <v>0</v>
      </c>
      <c r="BQ220" s="5">
        <f t="shared" ca="1" si="970"/>
        <v>0</v>
      </c>
      <c r="BR220" s="5">
        <f t="shared" ca="1" si="971"/>
        <v>0</v>
      </c>
      <c r="BS220" s="5">
        <f t="shared" ca="1" si="971"/>
        <v>0</v>
      </c>
      <c r="BT220" s="37">
        <f t="shared" ca="1" si="972"/>
        <v>0</v>
      </c>
      <c r="BU220" s="37">
        <f t="shared" ca="1" si="973"/>
        <v>0</v>
      </c>
      <c r="BV220" s="37">
        <f t="shared" ca="1" si="974"/>
        <v>0</v>
      </c>
      <c r="BW220" s="37">
        <f t="shared" ca="1" si="975"/>
        <v>0</v>
      </c>
      <c r="BX220" s="37">
        <f t="shared" ca="1" si="976"/>
        <v>0</v>
      </c>
      <c r="BY220" s="37">
        <f t="shared" ca="1" si="977"/>
        <v>0</v>
      </c>
      <c r="BZ220" s="37">
        <f t="shared" ca="1" si="978"/>
        <v>0</v>
      </c>
      <c r="CA220" s="19">
        <f t="shared" ca="1" si="979"/>
        <v>0</v>
      </c>
      <c r="CB220" s="33">
        <f t="shared" ca="1" si="1030"/>
        <v>31.231393269908516</v>
      </c>
      <c r="CC220" s="33">
        <f t="shared" ca="1" si="1031"/>
        <v>31.231393269908516</v>
      </c>
      <c r="CD220" s="24">
        <f t="shared" ca="1" si="980"/>
        <v>0</v>
      </c>
      <c r="CE220" s="34">
        <f t="shared" ca="1" si="981"/>
        <v>122.58</v>
      </c>
      <c r="CF220" s="34">
        <f t="shared" ca="1" si="982"/>
        <v>122.58</v>
      </c>
      <c r="CG220" s="45">
        <f t="shared" ca="1" si="983"/>
        <v>0</v>
      </c>
      <c r="CH220" s="5"/>
      <c r="CJ220" s="5">
        <f t="shared" ca="1" si="1043"/>
        <v>80</v>
      </c>
      <c r="CK220" s="5">
        <f t="shared" ca="1" si="1044"/>
        <v>78</v>
      </c>
      <c r="CL220" s="63">
        <f t="shared" ca="1" si="984"/>
        <v>2.5000000000000022E-2</v>
      </c>
      <c r="CO220" s="5">
        <f t="shared" ca="1" si="910"/>
        <v>407951</v>
      </c>
      <c r="CP220" s="5">
        <f t="shared" ca="1" si="910"/>
        <v>8.7573600000000003</v>
      </c>
      <c r="CQ220" s="5">
        <f t="shared" ca="1" si="910"/>
        <v>81579.3</v>
      </c>
      <c r="CR220" s="5">
        <f t="shared" ca="1" si="910"/>
        <v>22511.1</v>
      </c>
      <c r="CS220" s="5">
        <f t="shared" ca="1" si="910"/>
        <v>0</v>
      </c>
      <c r="CT220" s="5">
        <f t="shared" ca="1" si="910"/>
        <v>1653.16</v>
      </c>
      <c r="CU220" s="5">
        <f t="shared" ca="1" si="910"/>
        <v>0</v>
      </c>
      <c r="CV220" s="5">
        <f t="shared" ca="1" si="910"/>
        <v>72497.3</v>
      </c>
      <c r="CW220" s="5">
        <f t="shared" ca="1" si="910"/>
        <v>229701</v>
      </c>
      <c r="CX220" s="5">
        <f t="shared" ca="1" si="910"/>
        <v>0</v>
      </c>
      <c r="CY220" s="5">
        <f t="shared" ca="1" si="910"/>
        <v>0</v>
      </c>
      <c r="CZ220" s="5">
        <f t="shared" ca="1" si="910"/>
        <v>0</v>
      </c>
      <c r="DA220" s="5"/>
      <c r="DB220" s="5">
        <f t="shared" ca="1" si="911"/>
        <v>1955</v>
      </c>
      <c r="DC220" s="5">
        <f t="shared" ca="1" si="911"/>
        <v>1345.95</v>
      </c>
      <c r="DD220" s="5">
        <f t="shared" ca="1" si="911"/>
        <v>0</v>
      </c>
      <c r="DE220" s="5">
        <f t="shared" ca="1" si="911"/>
        <v>0</v>
      </c>
      <c r="DF220" s="5">
        <f t="shared" ca="1" si="911"/>
        <v>0</v>
      </c>
      <c r="DG220" s="5">
        <f t="shared" ca="1" si="911"/>
        <v>0</v>
      </c>
      <c r="DH220" s="5">
        <f t="shared" ca="1" si="911"/>
        <v>609.04499999999996</v>
      </c>
      <c r="DI220" s="5">
        <f t="shared" ca="1" si="911"/>
        <v>0</v>
      </c>
      <c r="DJ220" s="5">
        <f t="shared" ca="1" si="911"/>
        <v>0</v>
      </c>
      <c r="DK220" s="5">
        <f t="shared" ca="1" si="911"/>
        <v>0</v>
      </c>
      <c r="DL220" s="5">
        <f t="shared" ca="1" si="911"/>
        <v>0</v>
      </c>
      <c r="DM220" s="5">
        <f t="shared" ca="1" si="911"/>
        <v>0</v>
      </c>
      <c r="DN220" s="5"/>
      <c r="DO220" s="5">
        <f t="shared" ca="1" si="920"/>
        <v>114.926</v>
      </c>
      <c r="DP220" s="5">
        <f t="shared" ca="1" si="920"/>
        <v>5.0767600000000002</v>
      </c>
      <c r="DQ220" s="5">
        <f t="shared" ca="1" si="920"/>
        <v>55.547800000000002</v>
      </c>
      <c r="DR220" s="5">
        <f t="shared" ca="1" si="920"/>
        <v>12.2331</v>
      </c>
      <c r="DS220" s="5">
        <f t="shared" ca="1" si="920"/>
        <v>0</v>
      </c>
      <c r="DT220" s="5">
        <f t="shared" ca="1" si="920"/>
        <v>0.75755899999999998</v>
      </c>
      <c r="DU220" s="5">
        <f t="shared" ca="1" si="920"/>
        <v>2.0487299999999999</v>
      </c>
      <c r="DV220" s="5">
        <f t="shared" ca="1" si="920"/>
        <v>39.262</v>
      </c>
      <c r="DW220" s="5"/>
      <c r="DX220" s="19">
        <f t="shared" ca="1" si="985"/>
        <v>29.600856496071064</v>
      </c>
      <c r="DY220" s="19">
        <f t="shared" ca="1" si="986"/>
        <v>2.5103561979480791</v>
      </c>
      <c r="DZ220" s="19">
        <f t="shared" ca="1" si="987"/>
        <v>5.1903783410842887</v>
      </c>
      <c r="EA220" s="19">
        <f t="shared" ca="1" si="988"/>
        <v>1.4322398681280974</v>
      </c>
      <c r="EB220" s="19">
        <f t="shared" ca="1" si="989"/>
        <v>0</v>
      </c>
      <c r="EC220" s="19">
        <f t="shared" ca="1" si="990"/>
        <v>0.10518018490409825</v>
      </c>
      <c r="ED220" s="19">
        <f t="shared" ca="1" si="991"/>
        <v>1.1356889523717175</v>
      </c>
      <c r="EE220" s="19">
        <f t="shared" ca="1" si="992"/>
        <v>4.6125477382999112</v>
      </c>
      <c r="EF220" s="19">
        <f t="shared" ca="1" si="993"/>
        <v>14.61443154483309</v>
      </c>
      <c r="EG220" s="19">
        <f t="shared" ca="1" si="994"/>
        <v>0</v>
      </c>
      <c r="EH220" s="19">
        <f t="shared" ca="1" si="995"/>
        <v>0</v>
      </c>
      <c r="EI220" s="5"/>
      <c r="EJ220" s="5"/>
      <c r="EK220" s="5"/>
      <c r="EL220" s="5">
        <f t="shared" ca="1" si="912"/>
        <v>407951</v>
      </c>
      <c r="EM220" s="5">
        <f t="shared" ca="1" si="912"/>
        <v>8.7573600000000003</v>
      </c>
      <c r="EN220" s="5">
        <f t="shared" ca="1" si="912"/>
        <v>81579.3</v>
      </c>
      <c r="EO220" s="5">
        <f t="shared" ca="1" si="912"/>
        <v>22511.1</v>
      </c>
      <c r="EP220" s="5">
        <f t="shared" ca="1" si="912"/>
        <v>0</v>
      </c>
      <c r="EQ220" s="5">
        <f t="shared" ca="1" si="912"/>
        <v>1653.16</v>
      </c>
      <c r="ER220" s="5">
        <f t="shared" ca="1" si="912"/>
        <v>0</v>
      </c>
      <c r="ES220" s="5">
        <f t="shared" ca="1" si="912"/>
        <v>72497.3</v>
      </c>
      <c r="ET220" s="5">
        <f t="shared" ca="1" si="912"/>
        <v>229701</v>
      </c>
      <c r="EU220" s="5">
        <f t="shared" ca="1" si="912"/>
        <v>0</v>
      </c>
      <c r="EV220" s="5">
        <f t="shared" ca="1" si="912"/>
        <v>0</v>
      </c>
      <c r="EW220" s="5">
        <f t="shared" ca="1" si="912"/>
        <v>0</v>
      </c>
      <c r="EX220" s="5"/>
      <c r="EY220" s="5">
        <f t="shared" ca="1" si="913"/>
        <v>1955</v>
      </c>
      <c r="EZ220" s="5">
        <f t="shared" ca="1" si="913"/>
        <v>1345.95</v>
      </c>
      <c r="FA220" s="5">
        <f t="shared" ca="1" si="913"/>
        <v>0</v>
      </c>
      <c r="FB220" s="5">
        <f t="shared" ca="1" si="913"/>
        <v>0</v>
      </c>
      <c r="FC220" s="5">
        <f t="shared" ca="1" si="913"/>
        <v>0</v>
      </c>
      <c r="FD220" s="5">
        <f t="shared" ca="1" si="913"/>
        <v>0</v>
      </c>
      <c r="FE220" s="5">
        <f t="shared" ca="1" si="913"/>
        <v>609.04499999999996</v>
      </c>
      <c r="FF220" s="5">
        <f t="shared" ca="1" si="913"/>
        <v>0</v>
      </c>
      <c r="FG220" s="5">
        <f t="shared" ca="1" si="913"/>
        <v>0</v>
      </c>
      <c r="FH220" s="5">
        <f t="shared" ca="1" si="913"/>
        <v>0</v>
      </c>
      <c r="FI220" s="5">
        <f t="shared" ca="1" si="913"/>
        <v>0</v>
      </c>
      <c r="FJ220" s="5">
        <f t="shared" ca="1" si="913"/>
        <v>0</v>
      </c>
      <c r="FK220" s="5"/>
      <c r="FL220" s="5">
        <f t="shared" ca="1" si="914"/>
        <v>114.926</v>
      </c>
      <c r="FM220" s="5">
        <f t="shared" ca="1" si="914"/>
        <v>5.0767600000000002</v>
      </c>
      <c r="FN220" s="5">
        <f t="shared" ca="1" si="914"/>
        <v>55.547800000000002</v>
      </c>
      <c r="FO220" s="5">
        <f t="shared" ca="1" si="914"/>
        <v>12.2331</v>
      </c>
      <c r="FP220" s="5">
        <f t="shared" ca="1" si="914"/>
        <v>0</v>
      </c>
      <c r="FQ220" s="5">
        <f t="shared" ca="1" si="914"/>
        <v>0.75755899999999998</v>
      </c>
      <c r="FR220" s="5">
        <f t="shared" ca="1" si="914"/>
        <v>2.0487299999999999</v>
      </c>
      <c r="FS220" s="5">
        <f t="shared" ca="1" si="914"/>
        <v>39.262</v>
      </c>
      <c r="FT220" s="5"/>
      <c r="FU220" s="19">
        <f t="shared" ca="1" si="996"/>
        <v>29.600856496071064</v>
      </c>
      <c r="FV220" s="19">
        <f t="shared" ca="1" si="997"/>
        <v>2.5103561979480791</v>
      </c>
      <c r="FW220" s="19">
        <f t="shared" ca="1" si="998"/>
        <v>5.1903783410842887</v>
      </c>
      <c r="FX220" s="19">
        <f t="shared" ca="1" si="999"/>
        <v>1.4322398681280974</v>
      </c>
      <c r="FY220" s="19">
        <f t="shared" ca="1" si="1000"/>
        <v>0</v>
      </c>
      <c r="FZ220" s="19">
        <f t="shared" ca="1" si="1001"/>
        <v>0.10518018490409825</v>
      </c>
      <c r="GA220" s="19">
        <f t="shared" ca="1" si="1002"/>
        <v>1.1356889523717175</v>
      </c>
      <c r="GB220" s="19">
        <f t="shared" ca="1" si="1003"/>
        <v>4.6125477382999112</v>
      </c>
      <c r="GC220" s="19">
        <f t="shared" ca="1" si="1004"/>
        <v>14.61443154483309</v>
      </c>
      <c r="GD220" s="19">
        <f t="shared" ca="1" si="1005"/>
        <v>0</v>
      </c>
      <c r="GE220" s="19">
        <f t="shared" ca="1" si="1006"/>
        <v>0</v>
      </c>
      <c r="GF220" s="5"/>
      <c r="GG220" s="5"/>
      <c r="GH220" s="5"/>
      <c r="GI220" s="5">
        <f t="shared" ca="1" si="915"/>
        <v>420626</v>
      </c>
      <c r="GJ220" s="5">
        <f t="shared" ca="1" si="915"/>
        <v>9.9706799999999998</v>
      </c>
      <c r="GK220" s="5">
        <f t="shared" ca="1" si="915"/>
        <v>77520.600000000006</v>
      </c>
      <c r="GL220" s="5">
        <f t="shared" ca="1" si="915"/>
        <v>39418.1</v>
      </c>
      <c r="GM220" s="5">
        <f t="shared" ca="1" si="915"/>
        <v>0</v>
      </c>
      <c r="GN220" s="5">
        <f t="shared" ca="1" si="915"/>
        <v>1478.17</v>
      </c>
      <c r="GO220" s="5">
        <f t="shared" ca="1" si="915"/>
        <v>0</v>
      </c>
      <c r="GP220" s="5">
        <f t="shared" ca="1" si="915"/>
        <v>72497.3</v>
      </c>
      <c r="GQ220" s="5">
        <f t="shared" ca="1" si="915"/>
        <v>229701</v>
      </c>
      <c r="GR220" s="5">
        <f t="shared" ca="1" si="915"/>
        <v>0</v>
      </c>
      <c r="GS220" s="5">
        <f t="shared" ca="1" si="915"/>
        <v>0</v>
      </c>
      <c r="GT220" s="5">
        <f t="shared" ca="1" si="915"/>
        <v>0</v>
      </c>
      <c r="GU220" s="5"/>
      <c r="GV220" s="5">
        <f t="shared" ca="1" si="916"/>
        <v>2396.9499999999998</v>
      </c>
      <c r="GW220" s="5">
        <f t="shared" ca="1" si="916"/>
        <v>1756.52</v>
      </c>
      <c r="GX220" s="5">
        <f t="shared" ca="1" si="916"/>
        <v>0</v>
      </c>
      <c r="GY220" s="5">
        <f t="shared" ca="1" si="916"/>
        <v>0</v>
      </c>
      <c r="GZ220" s="5">
        <f t="shared" ca="1" si="916"/>
        <v>0</v>
      </c>
      <c r="HA220" s="5">
        <f t="shared" ca="1" si="916"/>
        <v>0</v>
      </c>
      <c r="HB220" s="5">
        <f t="shared" ca="1" si="916"/>
        <v>640.42700000000002</v>
      </c>
      <c r="HC220" s="5">
        <f t="shared" ca="1" si="916"/>
        <v>0</v>
      </c>
      <c r="HD220" s="5">
        <f t="shared" ca="1" si="916"/>
        <v>0</v>
      </c>
      <c r="HE220" s="5">
        <f t="shared" ca="1" si="916"/>
        <v>0</v>
      </c>
      <c r="HF220" s="5">
        <f t="shared" ca="1" si="916"/>
        <v>0</v>
      </c>
      <c r="HG220" s="5">
        <f t="shared" ca="1" si="916"/>
        <v>0</v>
      </c>
      <c r="HH220" s="5"/>
      <c r="HI220" s="5">
        <f t="shared" ca="1" si="921"/>
        <v>122.58</v>
      </c>
      <c r="HJ220" s="5">
        <f t="shared" ca="1" si="921"/>
        <v>6.5923100000000003</v>
      </c>
      <c r="HK220" s="5">
        <f t="shared" ca="1" si="921"/>
        <v>52.424999999999997</v>
      </c>
      <c r="HL220" s="5">
        <f t="shared" ca="1" si="921"/>
        <v>21.468399999999999</v>
      </c>
      <c r="HM220" s="5">
        <f t="shared" ca="1" si="921"/>
        <v>0</v>
      </c>
      <c r="HN220" s="5">
        <f t="shared" ca="1" si="921"/>
        <v>0.67852900000000005</v>
      </c>
      <c r="HO220" s="5">
        <f t="shared" ca="1" si="921"/>
        <v>2.15421</v>
      </c>
      <c r="HP220" s="5">
        <f t="shared" ca="1" si="921"/>
        <v>39.262</v>
      </c>
      <c r="HQ220" s="5"/>
      <c r="HR220" s="19">
        <f t="shared" ca="1" si="1032"/>
        <v>31.231393269908516</v>
      </c>
      <c r="HS220" s="19">
        <f t="shared" ca="1" si="1033"/>
        <v>3.2760251205561293</v>
      </c>
      <c r="HT220" s="19">
        <f t="shared" ca="1" si="1034"/>
        <v>4.9321487586662141</v>
      </c>
      <c r="HU220" s="19">
        <f t="shared" ca="1" si="1035"/>
        <v>2.5079260607371543</v>
      </c>
      <c r="HV220" s="19">
        <f t="shared" ca="1" si="1036"/>
        <v>0</v>
      </c>
      <c r="HW220" s="19">
        <f t="shared" ca="1" si="1037"/>
        <v>9.404667057011476E-2</v>
      </c>
      <c r="HX220" s="19">
        <f t="shared" ca="1" si="1038"/>
        <v>1.1942071089994368</v>
      </c>
      <c r="HY220" s="19">
        <f t="shared" ca="1" si="1039"/>
        <v>4.6125477382999112</v>
      </c>
      <c r="HZ220" s="19">
        <f t="shared" ca="1" si="1040"/>
        <v>14.61443154483309</v>
      </c>
      <c r="IA220" s="19">
        <f t="shared" ca="1" si="1041"/>
        <v>0</v>
      </c>
      <c r="IB220" s="19">
        <f t="shared" ca="1" si="1042"/>
        <v>0</v>
      </c>
      <c r="IC220" s="5"/>
      <c r="ID220" s="5"/>
      <c r="IE220" s="5"/>
      <c r="IF220" s="5">
        <f t="shared" ca="1" si="917"/>
        <v>420626</v>
      </c>
      <c r="IG220" s="5">
        <f t="shared" ca="1" si="917"/>
        <v>9.9706799999999998</v>
      </c>
      <c r="IH220" s="5">
        <f t="shared" ca="1" si="917"/>
        <v>77520.600000000006</v>
      </c>
      <c r="II220" s="5">
        <f t="shared" ca="1" si="917"/>
        <v>39418.1</v>
      </c>
      <c r="IJ220" s="5">
        <f t="shared" ca="1" si="917"/>
        <v>0</v>
      </c>
      <c r="IK220" s="5">
        <f t="shared" ca="1" si="917"/>
        <v>1478.17</v>
      </c>
      <c r="IL220" s="5">
        <f t="shared" ca="1" si="917"/>
        <v>0</v>
      </c>
      <c r="IM220" s="5">
        <f t="shared" ca="1" si="917"/>
        <v>72497.3</v>
      </c>
      <c r="IN220" s="5">
        <f t="shared" ca="1" si="917"/>
        <v>229701</v>
      </c>
      <c r="IO220" s="5">
        <f t="shared" ca="1" si="917"/>
        <v>0</v>
      </c>
      <c r="IP220" s="5">
        <f t="shared" ca="1" si="917"/>
        <v>0</v>
      </c>
      <c r="IQ220" s="5">
        <f t="shared" ca="1" si="917"/>
        <v>0</v>
      </c>
      <c r="IR220" s="5"/>
      <c r="IS220" s="5">
        <f t="shared" ca="1" si="918"/>
        <v>2396.9499999999998</v>
      </c>
      <c r="IT220" s="5">
        <f t="shared" ca="1" si="918"/>
        <v>1756.52</v>
      </c>
      <c r="IU220" s="5">
        <f t="shared" ca="1" si="918"/>
        <v>0</v>
      </c>
      <c r="IV220" s="5">
        <f t="shared" ca="1" si="918"/>
        <v>0</v>
      </c>
      <c r="IW220" s="5">
        <f t="shared" ca="1" si="918"/>
        <v>0</v>
      </c>
      <c r="IX220" s="5">
        <f t="shared" ca="1" si="918"/>
        <v>0</v>
      </c>
      <c r="IY220" s="5">
        <f t="shared" ca="1" si="918"/>
        <v>640.42700000000002</v>
      </c>
      <c r="IZ220" s="5">
        <f t="shared" ca="1" si="918"/>
        <v>0</v>
      </c>
      <c r="JA220" s="5">
        <f t="shared" ca="1" si="918"/>
        <v>0</v>
      </c>
      <c r="JB220" s="5">
        <f t="shared" ca="1" si="918"/>
        <v>0</v>
      </c>
      <c r="JC220" s="5">
        <f t="shared" ca="1" si="918"/>
        <v>0</v>
      </c>
      <c r="JD220" s="5">
        <f t="shared" ca="1" si="918"/>
        <v>0</v>
      </c>
      <c r="JE220" s="5"/>
      <c r="JF220" s="5">
        <f t="shared" ca="1" si="919"/>
        <v>122.58</v>
      </c>
      <c r="JG220" s="5">
        <f t="shared" ca="1" si="919"/>
        <v>6.5923100000000003</v>
      </c>
      <c r="JH220" s="5">
        <f t="shared" ca="1" si="919"/>
        <v>52.424999999999997</v>
      </c>
      <c r="JI220" s="5">
        <f t="shared" ca="1" si="919"/>
        <v>21.468399999999999</v>
      </c>
      <c r="JJ220" s="5">
        <f t="shared" ca="1" si="919"/>
        <v>0</v>
      </c>
      <c r="JK220" s="5">
        <f t="shared" ca="1" si="919"/>
        <v>0.67852900000000005</v>
      </c>
      <c r="JL220" s="5">
        <f t="shared" ca="1" si="919"/>
        <v>2.15421</v>
      </c>
      <c r="JM220" s="5">
        <f t="shared" ca="1" si="919"/>
        <v>39.262</v>
      </c>
      <c r="JN220" s="5"/>
      <c r="JO220" s="19">
        <f t="shared" ca="1" si="1007"/>
        <v>31.231393269908516</v>
      </c>
      <c r="JP220" s="19">
        <f t="shared" ca="1" si="1008"/>
        <v>3.2760251205561293</v>
      </c>
      <c r="JQ220" s="19">
        <f t="shared" ca="1" si="1009"/>
        <v>4.9321487586662141</v>
      </c>
      <c r="JR220" s="19">
        <f t="shared" ca="1" si="1010"/>
        <v>2.5079260607371543</v>
      </c>
      <c r="JS220" s="19">
        <f t="shared" ca="1" si="1011"/>
        <v>0</v>
      </c>
      <c r="JT220" s="19">
        <f t="shared" ca="1" si="1012"/>
        <v>9.404667057011476E-2</v>
      </c>
      <c r="JU220" s="19">
        <f t="shared" ca="1" si="1013"/>
        <v>1.1942071089994368</v>
      </c>
      <c r="JV220" s="19">
        <f t="shared" ca="1" si="1014"/>
        <v>4.6125477382999112</v>
      </c>
      <c r="JW220" s="19">
        <f t="shared" ca="1" si="1015"/>
        <v>14.61443154483309</v>
      </c>
      <c r="JX220" s="19">
        <f t="shared" ca="1" si="1016"/>
        <v>0</v>
      </c>
      <c r="JY220" s="19">
        <f t="shared" ca="1" si="1017"/>
        <v>0</v>
      </c>
    </row>
    <row r="221" spans="1:285" ht="15" customHeight="1" x14ac:dyDescent="0.25">
      <c r="A221" s="5">
        <f>IF('Old Results'!E201='New Results'!E201,'New Results'!E201,"0")</f>
        <v>53627.8</v>
      </c>
      <c r="B221" s="5">
        <f t="shared" si="923"/>
        <v>0</v>
      </c>
      <c r="C221" s="27">
        <f t="shared" si="922"/>
        <v>200</v>
      </c>
      <c r="D221" s="41" t="str">
        <f>'Old Results'!C201</f>
        <v>0312106-OffMed-SG-WWR20</v>
      </c>
      <c r="E221" s="41" t="str">
        <f>'New Results'!C201</f>
        <v>0312106-OffMed-SG-WWR20</v>
      </c>
      <c r="F221" s="5">
        <f t="shared" ca="1" si="924"/>
        <v>0</v>
      </c>
      <c r="G221" s="5">
        <f t="shared" ca="1" si="925"/>
        <v>0</v>
      </c>
      <c r="H221" s="5">
        <f t="shared" ca="1" si="926"/>
        <v>0</v>
      </c>
      <c r="I221" s="5">
        <f t="shared" ca="1" si="927"/>
        <v>0</v>
      </c>
      <c r="J221" s="5">
        <f t="shared" ca="1" si="928"/>
        <v>0</v>
      </c>
      <c r="K221" s="5">
        <f t="shared" ca="1" si="929"/>
        <v>0</v>
      </c>
      <c r="L221" s="5">
        <f t="shared" ca="1" si="930"/>
        <v>0</v>
      </c>
      <c r="M221" s="5">
        <f t="shared" ca="1" si="931"/>
        <v>0</v>
      </c>
      <c r="N221" s="5">
        <f t="shared" ca="1" si="932"/>
        <v>0</v>
      </c>
      <c r="O221" s="5">
        <f t="shared" ca="1" si="933"/>
        <v>0</v>
      </c>
      <c r="P221" s="5">
        <f t="shared" ca="1" si="934"/>
        <v>0</v>
      </c>
      <c r="Q221" s="5">
        <f t="shared" ca="1" si="934"/>
        <v>0</v>
      </c>
      <c r="R221" s="5">
        <f t="shared" ca="1" si="935"/>
        <v>0</v>
      </c>
      <c r="S221" s="5">
        <f t="shared" ca="1" si="936"/>
        <v>0</v>
      </c>
      <c r="T221" s="5">
        <f t="shared" ca="1" si="937"/>
        <v>0</v>
      </c>
      <c r="U221" s="5">
        <f t="shared" ca="1" si="938"/>
        <v>0</v>
      </c>
      <c r="V221" s="5">
        <f t="shared" ca="1" si="939"/>
        <v>0</v>
      </c>
      <c r="W221" s="5">
        <f t="shared" ca="1" si="940"/>
        <v>0</v>
      </c>
      <c r="X221" s="5">
        <f t="shared" ca="1" si="941"/>
        <v>0</v>
      </c>
      <c r="Y221" s="5">
        <f t="shared" ca="1" si="942"/>
        <v>0</v>
      </c>
      <c r="Z221" s="5">
        <f t="shared" ca="1" si="943"/>
        <v>0</v>
      </c>
      <c r="AA221" s="5">
        <f t="shared" ca="1" si="944"/>
        <v>0</v>
      </c>
      <c r="AB221" s="5">
        <f t="shared" ca="1" si="945"/>
        <v>0</v>
      </c>
      <c r="AC221" s="5">
        <f t="shared" ca="1" si="945"/>
        <v>0</v>
      </c>
      <c r="AD221" s="37">
        <f t="shared" ca="1" si="946"/>
        <v>0</v>
      </c>
      <c r="AE221" s="37">
        <f t="shared" ca="1" si="947"/>
        <v>0</v>
      </c>
      <c r="AF221" s="37">
        <f t="shared" ca="1" si="948"/>
        <v>0</v>
      </c>
      <c r="AG221" s="37">
        <f t="shared" ca="1" si="949"/>
        <v>0</v>
      </c>
      <c r="AH221" s="37">
        <f t="shared" ca="1" si="950"/>
        <v>0</v>
      </c>
      <c r="AI221" s="37">
        <f t="shared" ca="1" si="951"/>
        <v>0</v>
      </c>
      <c r="AJ221" s="37">
        <f t="shared" ca="1" si="952"/>
        <v>0</v>
      </c>
      <c r="AK221" s="37">
        <f t="shared" ca="1" si="953"/>
        <v>0</v>
      </c>
      <c r="AL221" s="33">
        <f t="shared" ca="1" si="954"/>
        <v>28.83322351466963</v>
      </c>
      <c r="AM221" s="33">
        <f t="shared" ca="1" si="955"/>
        <v>28.83322351466963</v>
      </c>
      <c r="AN221" s="24">
        <f t="shared" ca="1" si="956"/>
        <v>0</v>
      </c>
      <c r="AO221" s="34">
        <f t="shared" ca="1" si="957"/>
        <v>109.43600000000001</v>
      </c>
      <c r="AP221" s="34">
        <f t="shared" ca="1" si="958"/>
        <v>109.43600000000001</v>
      </c>
      <c r="AQ221" s="45">
        <f t="shared" ca="1" si="959"/>
        <v>0</v>
      </c>
      <c r="AR221" s="34">
        <f t="shared" ca="1" si="896"/>
        <v>5.8</v>
      </c>
      <c r="AS221" s="34">
        <f t="shared" ca="1" si="897"/>
        <v>5.8</v>
      </c>
      <c r="AT221" s="47">
        <f t="shared" ca="1" si="960"/>
        <v>0</v>
      </c>
      <c r="AU221" s="5"/>
      <c r="AV221" s="5">
        <f t="shared" ca="1" si="1018"/>
        <v>0</v>
      </c>
      <c r="AW221" s="5">
        <f t="shared" ca="1" si="1019"/>
        <v>0</v>
      </c>
      <c r="AX221" s="5">
        <f t="shared" ca="1" si="1020"/>
        <v>0</v>
      </c>
      <c r="AY221" s="5">
        <f t="shared" ca="1" si="1021"/>
        <v>0</v>
      </c>
      <c r="AZ221" s="5">
        <f t="shared" ca="1" si="1022"/>
        <v>0</v>
      </c>
      <c r="BA221" s="5">
        <f t="shared" ca="1" si="1023"/>
        <v>0</v>
      </c>
      <c r="BB221" s="5">
        <f t="shared" ca="1" si="1024"/>
        <v>0</v>
      </c>
      <c r="BC221" s="5">
        <f t="shared" ca="1" si="1025"/>
        <v>0</v>
      </c>
      <c r="BD221" s="5">
        <f t="shared" ca="1" si="1026"/>
        <v>0</v>
      </c>
      <c r="BE221" s="5">
        <f t="shared" ca="1" si="1027"/>
        <v>0</v>
      </c>
      <c r="BF221" s="5">
        <f t="shared" ca="1" si="1028"/>
        <v>0</v>
      </c>
      <c r="BG221" s="5">
        <f t="shared" ca="1" si="1029"/>
        <v>0</v>
      </c>
      <c r="BH221" s="5">
        <f t="shared" ca="1" si="961"/>
        <v>0</v>
      </c>
      <c r="BI221" s="5">
        <f t="shared" ca="1" si="962"/>
        <v>0</v>
      </c>
      <c r="BJ221" s="5">
        <f t="shared" ca="1" si="963"/>
        <v>0</v>
      </c>
      <c r="BK221" s="5">
        <f t="shared" ca="1" si="964"/>
        <v>0</v>
      </c>
      <c r="BL221" s="5">
        <f t="shared" ca="1" si="965"/>
        <v>0</v>
      </c>
      <c r="BM221" s="5">
        <f t="shared" ca="1" si="966"/>
        <v>0</v>
      </c>
      <c r="BN221" s="5">
        <f t="shared" ca="1" si="967"/>
        <v>0</v>
      </c>
      <c r="BO221" s="5">
        <f t="shared" ca="1" si="968"/>
        <v>0</v>
      </c>
      <c r="BP221" s="5">
        <f t="shared" ca="1" si="969"/>
        <v>0</v>
      </c>
      <c r="BQ221" s="5">
        <f t="shared" ca="1" si="970"/>
        <v>0</v>
      </c>
      <c r="BR221" s="5">
        <f t="shared" ca="1" si="971"/>
        <v>0</v>
      </c>
      <c r="BS221" s="5">
        <f t="shared" ca="1" si="971"/>
        <v>0</v>
      </c>
      <c r="BT221" s="37">
        <f t="shared" ca="1" si="972"/>
        <v>0</v>
      </c>
      <c r="BU221" s="37">
        <f t="shared" ca="1" si="973"/>
        <v>0</v>
      </c>
      <c r="BV221" s="37">
        <f t="shared" ca="1" si="974"/>
        <v>0</v>
      </c>
      <c r="BW221" s="37">
        <f t="shared" ca="1" si="975"/>
        <v>0</v>
      </c>
      <c r="BX221" s="37">
        <f t="shared" ca="1" si="976"/>
        <v>0</v>
      </c>
      <c r="BY221" s="37">
        <f t="shared" ca="1" si="977"/>
        <v>0</v>
      </c>
      <c r="BZ221" s="37">
        <f t="shared" ca="1" si="978"/>
        <v>0</v>
      </c>
      <c r="CA221" s="19">
        <f t="shared" ca="1" si="979"/>
        <v>0</v>
      </c>
      <c r="CB221" s="33">
        <f t="shared" ca="1" si="1030"/>
        <v>30.231278404111301</v>
      </c>
      <c r="CC221" s="33">
        <f t="shared" ca="1" si="1031"/>
        <v>30.231278404111301</v>
      </c>
      <c r="CD221" s="24">
        <f t="shared" ca="1" si="980"/>
        <v>0</v>
      </c>
      <c r="CE221" s="34">
        <f t="shared" ca="1" si="981"/>
        <v>115.24</v>
      </c>
      <c r="CF221" s="34">
        <f t="shared" ca="1" si="982"/>
        <v>115.24</v>
      </c>
      <c r="CG221" s="45">
        <f t="shared" ca="1" si="983"/>
        <v>0</v>
      </c>
      <c r="CH221" s="5"/>
      <c r="CJ221" s="5">
        <f t="shared" ca="1" si="1043"/>
        <v>77</v>
      </c>
      <c r="CK221" s="5">
        <f t="shared" ca="1" si="1044"/>
        <v>76</v>
      </c>
      <c r="CL221" s="63">
        <f t="shared" ca="1" si="984"/>
        <v>1.2987012987012991E-2</v>
      </c>
      <c r="CO221" s="5">
        <f t="shared" ca="1" si="910"/>
        <v>399712</v>
      </c>
      <c r="CP221" s="5">
        <f t="shared" ca="1" si="910"/>
        <v>7.9079699999999997</v>
      </c>
      <c r="CQ221" s="5">
        <f t="shared" ca="1" si="910"/>
        <v>74686.3</v>
      </c>
      <c r="CR221" s="5">
        <f t="shared" ca="1" si="910"/>
        <v>21182</v>
      </c>
      <c r="CS221" s="5">
        <f t="shared" ca="1" si="910"/>
        <v>0</v>
      </c>
      <c r="CT221" s="5">
        <f t="shared" ca="1" si="910"/>
        <v>1636.65</v>
      </c>
      <c r="CU221" s="5">
        <f t="shared" ca="1" si="910"/>
        <v>0</v>
      </c>
      <c r="CV221" s="5">
        <f t="shared" ca="1" si="910"/>
        <v>72497.3</v>
      </c>
      <c r="CW221" s="5">
        <f t="shared" ca="1" si="910"/>
        <v>229701</v>
      </c>
      <c r="CX221" s="5">
        <f t="shared" ca="1" si="910"/>
        <v>0</v>
      </c>
      <c r="CY221" s="5">
        <f t="shared" ca="1" si="910"/>
        <v>0</v>
      </c>
      <c r="CZ221" s="5">
        <f t="shared" ca="1" si="910"/>
        <v>0</v>
      </c>
      <c r="DA221" s="5"/>
      <c r="DB221" s="5">
        <f t="shared" ca="1" si="911"/>
        <v>1824.45</v>
      </c>
      <c r="DC221" s="5">
        <f t="shared" ca="1" si="911"/>
        <v>1215.4100000000001</v>
      </c>
      <c r="DD221" s="5">
        <f t="shared" ca="1" si="911"/>
        <v>0</v>
      </c>
      <c r="DE221" s="5">
        <f t="shared" ca="1" si="911"/>
        <v>0</v>
      </c>
      <c r="DF221" s="5">
        <f t="shared" ca="1" si="911"/>
        <v>0</v>
      </c>
      <c r="DG221" s="5">
        <f t="shared" ca="1" si="911"/>
        <v>0</v>
      </c>
      <c r="DH221" s="5">
        <f t="shared" ca="1" si="911"/>
        <v>609.04200000000003</v>
      </c>
      <c r="DI221" s="5">
        <f t="shared" ca="1" si="911"/>
        <v>0</v>
      </c>
      <c r="DJ221" s="5">
        <f t="shared" ca="1" si="911"/>
        <v>0</v>
      </c>
      <c r="DK221" s="5">
        <f t="shared" ca="1" si="911"/>
        <v>0</v>
      </c>
      <c r="DL221" s="5">
        <f t="shared" ca="1" si="911"/>
        <v>0</v>
      </c>
      <c r="DM221" s="5">
        <f t="shared" ca="1" si="911"/>
        <v>0</v>
      </c>
      <c r="DN221" s="5"/>
      <c r="DO221" s="5">
        <f t="shared" ca="1" si="920"/>
        <v>109.43600000000001</v>
      </c>
      <c r="DP221" s="5">
        <f t="shared" ca="1" si="920"/>
        <v>4.5800400000000003</v>
      </c>
      <c r="DQ221" s="5">
        <f t="shared" ca="1" si="920"/>
        <v>51.193199999999997</v>
      </c>
      <c r="DR221" s="5">
        <f t="shared" ca="1" si="920"/>
        <v>11.604100000000001</v>
      </c>
      <c r="DS221" s="5">
        <f t="shared" ca="1" si="920"/>
        <v>0</v>
      </c>
      <c r="DT221" s="5">
        <f t="shared" ca="1" si="920"/>
        <v>0.74773900000000004</v>
      </c>
      <c r="DU221" s="5">
        <f t="shared" ca="1" si="920"/>
        <v>2.0487299999999999</v>
      </c>
      <c r="DV221" s="5">
        <f t="shared" ca="1" si="920"/>
        <v>39.262</v>
      </c>
      <c r="DW221" s="5"/>
      <c r="DX221" s="19">
        <f t="shared" ca="1" si="985"/>
        <v>28.83322351466963</v>
      </c>
      <c r="DY221" s="19">
        <f t="shared" ca="1" si="986"/>
        <v>2.2668836311323606</v>
      </c>
      <c r="DZ221" s="19">
        <f t="shared" ca="1" si="987"/>
        <v>4.7518200560157231</v>
      </c>
      <c r="EA221" s="19">
        <f t="shared" ca="1" si="988"/>
        <v>1.3476775851330838</v>
      </c>
      <c r="EB221" s="19">
        <f t="shared" ca="1" si="989"/>
        <v>0</v>
      </c>
      <c r="EC221" s="19">
        <f t="shared" ca="1" si="990"/>
        <v>0.10412975732735634</v>
      </c>
      <c r="ED221" s="19">
        <f t="shared" ca="1" si="991"/>
        <v>1.1356833582582169</v>
      </c>
      <c r="EE221" s="19">
        <f t="shared" ca="1" si="992"/>
        <v>4.6125477382999112</v>
      </c>
      <c r="EF221" s="19">
        <f t="shared" ca="1" si="993"/>
        <v>14.61443154483309</v>
      </c>
      <c r="EG221" s="19">
        <f t="shared" ca="1" si="994"/>
        <v>0</v>
      </c>
      <c r="EH221" s="19">
        <f t="shared" ca="1" si="995"/>
        <v>0</v>
      </c>
      <c r="EI221" s="5"/>
      <c r="EJ221" s="5"/>
      <c r="EK221" s="5"/>
      <c r="EL221" s="5">
        <f t="shared" ca="1" si="912"/>
        <v>399712</v>
      </c>
      <c r="EM221" s="5">
        <f t="shared" ca="1" si="912"/>
        <v>7.9079699999999997</v>
      </c>
      <c r="EN221" s="5">
        <f t="shared" ca="1" si="912"/>
        <v>74686.3</v>
      </c>
      <c r="EO221" s="5">
        <f t="shared" ca="1" si="912"/>
        <v>21182</v>
      </c>
      <c r="EP221" s="5">
        <f t="shared" ca="1" si="912"/>
        <v>0</v>
      </c>
      <c r="EQ221" s="5">
        <f t="shared" ca="1" si="912"/>
        <v>1636.65</v>
      </c>
      <c r="ER221" s="5">
        <f t="shared" ca="1" si="912"/>
        <v>0</v>
      </c>
      <c r="ES221" s="5">
        <f t="shared" ca="1" si="912"/>
        <v>72497.3</v>
      </c>
      <c r="ET221" s="5">
        <f t="shared" ca="1" si="912"/>
        <v>229701</v>
      </c>
      <c r="EU221" s="5">
        <f t="shared" ca="1" si="912"/>
        <v>0</v>
      </c>
      <c r="EV221" s="5">
        <f t="shared" ca="1" si="912"/>
        <v>0</v>
      </c>
      <c r="EW221" s="5">
        <f t="shared" ca="1" si="912"/>
        <v>0</v>
      </c>
      <c r="EX221" s="5"/>
      <c r="EY221" s="5">
        <f t="shared" ca="1" si="913"/>
        <v>1824.45</v>
      </c>
      <c r="EZ221" s="5">
        <f t="shared" ca="1" si="913"/>
        <v>1215.4100000000001</v>
      </c>
      <c r="FA221" s="5">
        <f t="shared" ca="1" si="913"/>
        <v>0</v>
      </c>
      <c r="FB221" s="5">
        <f t="shared" ca="1" si="913"/>
        <v>0</v>
      </c>
      <c r="FC221" s="5">
        <f t="shared" ca="1" si="913"/>
        <v>0</v>
      </c>
      <c r="FD221" s="5">
        <f t="shared" ca="1" si="913"/>
        <v>0</v>
      </c>
      <c r="FE221" s="5">
        <f t="shared" ca="1" si="913"/>
        <v>609.04200000000003</v>
      </c>
      <c r="FF221" s="5">
        <f t="shared" ca="1" si="913"/>
        <v>0</v>
      </c>
      <c r="FG221" s="5">
        <f t="shared" ca="1" si="913"/>
        <v>0</v>
      </c>
      <c r="FH221" s="5">
        <f t="shared" ca="1" si="913"/>
        <v>0</v>
      </c>
      <c r="FI221" s="5">
        <f t="shared" ca="1" si="913"/>
        <v>0</v>
      </c>
      <c r="FJ221" s="5">
        <f t="shared" ca="1" si="913"/>
        <v>0</v>
      </c>
      <c r="FK221" s="5"/>
      <c r="FL221" s="5">
        <f t="shared" ca="1" si="914"/>
        <v>109.43600000000001</v>
      </c>
      <c r="FM221" s="5">
        <f t="shared" ca="1" si="914"/>
        <v>4.5800400000000003</v>
      </c>
      <c r="FN221" s="5">
        <f t="shared" ca="1" si="914"/>
        <v>51.193199999999997</v>
      </c>
      <c r="FO221" s="5">
        <f t="shared" ca="1" si="914"/>
        <v>11.604100000000001</v>
      </c>
      <c r="FP221" s="5">
        <f t="shared" ca="1" si="914"/>
        <v>0</v>
      </c>
      <c r="FQ221" s="5">
        <f t="shared" ca="1" si="914"/>
        <v>0.74773900000000004</v>
      </c>
      <c r="FR221" s="5">
        <f t="shared" ca="1" si="914"/>
        <v>2.0487299999999999</v>
      </c>
      <c r="FS221" s="5">
        <f t="shared" ca="1" si="914"/>
        <v>39.262</v>
      </c>
      <c r="FT221" s="5"/>
      <c r="FU221" s="19">
        <f t="shared" ca="1" si="996"/>
        <v>28.83322351466963</v>
      </c>
      <c r="FV221" s="19">
        <f t="shared" ca="1" si="997"/>
        <v>2.2668836311323606</v>
      </c>
      <c r="FW221" s="19">
        <f t="shared" ca="1" si="998"/>
        <v>4.7518200560157231</v>
      </c>
      <c r="FX221" s="19">
        <f t="shared" ca="1" si="999"/>
        <v>1.3476775851330838</v>
      </c>
      <c r="FY221" s="19">
        <f t="shared" ca="1" si="1000"/>
        <v>0</v>
      </c>
      <c r="FZ221" s="19">
        <f t="shared" ca="1" si="1001"/>
        <v>0.10412975732735634</v>
      </c>
      <c r="GA221" s="19">
        <f t="shared" ca="1" si="1002"/>
        <v>1.1356833582582169</v>
      </c>
      <c r="GB221" s="19">
        <f t="shared" ca="1" si="1003"/>
        <v>4.6125477382999112</v>
      </c>
      <c r="GC221" s="19">
        <f t="shared" ca="1" si="1004"/>
        <v>14.61443154483309</v>
      </c>
      <c r="GD221" s="19">
        <f t="shared" ca="1" si="1005"/>
        <v>0</v>
      </c>
      <c r="GE221" s="19">
        <f t="shared" ca="1" si="1006"/>
        <v>0</v>
      </c>
      <c r="GF221" s="5"/>
      <c r="GG221" s="5"/>
      <c r="GH221" s="5"/>
      <c r="GI221" s="5">
        <f t="shared" ca="1" si="915"/>
        <v>409546</v>
      </c>
      <c r="GJ221" s="5">
        <f t="shared" ca="1" si="915"/>
        <v>9.0670900000000003</v>
      </c>
      <c r="GK221" s="5">
        <f t="shared" ca="1" si="915"/>
        <v>71071.3</v>
      </c>
      <c r="GL221" s="5">
        <f t="shared" ca="1" si="915"/>
        <v>35046.800000000003</v>
      </c>
      <c r="GM221" s="5">
        <f t="shared" ca="1" si="915"/>
        <v>0</v>
      </c>
      <c r="GN221" s="5">
        <f t="shared" ca="1" si="915"/>
        <v>1220.42</v>
      </c>
      <c r="GO221" s="5">
        <f t="shared" ca="1" si="915"/>
        <v>0</v>
      </c>
      <c r="GP221" s="5">
        <f t="shared" ca="1" si="915"/>
        <v>72497.3</v>
      </c>
      <c r="GQ221" s="5">
        <f t="shared" ca="1" si="915"/>
        <v>229701</v>
      </c>
      <c r="GR221" s="5">
        <f t="shared" ca="1" si="915"/>
        <v>0</v>
      </c>
      <c r="GS221" s="5">
        <f t="shared" ca="1" si="915"/>
        <v>0</v>
      </c>
      <c r="GT221" s="5">
        <f t="shared" ca="1" si="915"/>
        <v>0</v>
      </c>
      <c r="GU221" s="5"/>
      <c r="GV221" s="5">
        <f t="shared" ca="1" si="916"/>
        <v>2238.66</v>
      </c>
      <c r="GW221" s="5">
        <f t="shared" ca="1" si="916"/>
        <v>1598.23</v>
      </c>
      <c r="GX221" s="5">
        <f t="shared" ca="1" si="916"/>
        <v>0</v>
      </c>
      <c r="GY221" s="5">
        <f t="shared" ca="1" si="916"/>
        <v>0</v>
      </c>
      <c r="GZ221" s="5">
        <f t="shared" ca="1" si="916"/>
        <v>0</v>
      </c>
      <c r="HA221" s="5">
        <f t="shared" ca="1" si="916"/>
        <v>0</v>
      </c>
      <c r="HB221" s="5">
        <f t="shared" ca="1" si="916"/>
        <v>640.42499999999995</v>
      </c>
      <c r="HC221" s="5">
        <f t="shared" ca="1" si="916"/>
        <v>0</v>
      </c>
      <c r="HD221" s="5">
        <f t="shared" ca="1" si="916"/>
        <v>0</v>
      </c>
      <c r="HE221" s="5">
        <f t="shared" ca="1" si="916"/>
        <v>0</v>
      </c>
      <c r="HF221" s="5">
        <f t="shared" ca="1" si="916"/>
        <v>0</v>
      </c>
      <c r="HG221" s="5">
        <f t="shared" ca="1" si="916"/>
        <v>0</v>
      </c>
      <c r="HH221" s="5"/>
      <c r="HI221" s="5">
        <f t="shared" ca="1" si="921"/>
        <v>115.24</v>
      </c>
      <c r="HJ221" s="5">
        <f t="shared" ca="1" si="921"/>
        <v>6.0307599999999999</v>
      </c>
      <c r="HK221" s="5">
        <f t="shared" ca="1" si="921"/>
        <v>48.244</v>
      </c>
      <c r="HL221" s="5">
        <f t="shared" ca="1" si="921"/>
        <v>18.990300000000001</v>
      </c>
      <c r="HM221" s="5">
        <f t="shared" ca="1" si="921"/>
        <v>0</v>
      </c>
      <c r="HN221" s="5">
        <f t="shared" ca="1" si="921"/>
        <v>0.55888700000000002</v>
      </c>
      <c r="HO221" s="5">
        <f t="shared" ca="1" si="921"/>
        <v>2.1541999999999999</v>
      </c>
      <c r="HP221" s="5">
        <f t="shared" ca="1" si="921"/>
        <v>39.262</v>
      </c>
      <c r="HQ221" s="5"/>
      <c r="HR221" s="19">
        <f t="shared" ca="1" si="1032"/>
        <v>30.231278404111301</v>
      </c>
      <c r="HS221" s="19">
        <f t="shared" ca="1" si="1033"/>
        <v>2.9808035554522094</v>
      </c>
      <c r="HT221" s="19">
        <f t="shared" ca="1" si="1034"/>
        <v>4.5218203170743525</v>
      </c>
      <c r="HU221" s="19">
        <f t="shared" ca="1" si="1035"/>
        <v>2.2298077042131133</v>
      </c>
      <c r="HV221" s="19">
        <f t="shared" ca="1" si="1036"/>
        <v>0</v>
      </c>
      <c r="HW221" s="19">
        <f t="shared" ca="1" si="1037"/>
        <v>7.7647657371736303E-2</v>
      </c>
      <c r="HX221" s="19">
        <f t="shared" ca="1" si="1038"/>
        <v>1.1942033795904361</v>
      </c>
      <c r="HY221" s="19">
        <f t="shared" ca="1" si="1039"/>
        <v>4.6125477382999112</v>
      </c>
      <c r="HZ221" s="19">
        <f t="shared" ca="1" si="1040"/>
        <v>14.61443154483309</v>
      </c>
      <c r="IA221" s="19">
        <f t="shared" ca="1" si="1041"/>
        <v>0</v>
      </c>
      <c r="IB221" s="19">
        <f t="shared" ca="1" si="1042"/>
        <v>0</v>
      </c>
      <c r="IC221" s="5"/>
      <c r="ID221" s="5"/>
      <c r="IE221" s="5"/>
      <c r="IF221" s="5">
        <f t="shared" ca="1" si="917"/>
        <v>409546</v>
      </c>
      <c r="IG221" s="5">
        <f t="shared" ca="1" si="917"/>
        <v>9.0670900000000003</v>
      </c>
      <c r="IH221" s="5">
        <f t="shared" ca="1" si="917"/>
        <v>71071.3</v>
      </c>
      <c r="II221" s="5">
        <f t="shared" ca="1" si="917"/>
        <v>35046.800000000003</v>
      </c>
      <c r="IJ221" s="5">
        <f t="shared" ca="1" si="917"/>
        <v>0</v>
      </c>
      <c r="IK221" s="5">
        <f t="shared" ca="1" si="917"/>
        <v>1220.42</v>
      </c>
      <c r="IL221" s="5">
        <f t="shared" ca="1" si="917"/>
        <v>0</v>
      </c>
      <c r="IM221" s="5">
        <f t="shared" ca="1" si="917"/>
        <v>72497.3</v>
      </c>
      <c r="IN221" s="5">
        <f t="shared" ca="1" si="917"/>
        <v>229701</v>
      </c>
      <c r="IO221" s="5">
        <f t="shared" ca="1" si="917"/>
        <v>0</v>
      </c>
      <c r="IP221" s="5">
        <f t="shared" ca="1" si="917"/>
        <v>0</v>
      </c>
      <c r="IQ221" s="5">
        <f t="shared" ca="1" si="917"/>
        <v>0</v>
      </c>
      <c r="IR221" s="5"/>
      <c r="IS221" s="5">
        <f t="shared" ca="1" si="918"/>
        <v>2238.66</v>
      </c>
      <c r="IT221" s="5">
        <f t="shared" ca="1" si="918"/>
        <v>1598.23</v>
      </c>
      <c r="IU221" s="5">
        <f t="shared" ca="1" si="918"/>
        <v>0</v>
      </c>
      <c r="IV221" s="5">
        <f t="shared" ca="1" si="918"/>
        <v>0</v>
      </c>
      <c r="IW221" s="5">
        <f t="shared" ca="1" si="918"/>
        <v>0</v>
      </c>
      <c r="IX221" s="5">
        <f t="shared" ca="1" si="918"/>
        <v>0</v>
      </c>
      <c r="IY221" s="5">
        <f t="shared" ca="1" si="918"/>
        <v>640.42499999999995</v>
      </c>
      <c r="IZ221" s="5">
        <f t="shared" ca="1" si="918"/>
        <v>0</v>
      </c>
      <c r="JA221" s="5">
        <f t="shared" ca="1" si="918"/>
        <v>0</v>
      </c>
      <c r="JB221" s="5">
        <f t="shared" ca="1" si="918"/>
        <v>0</v>
      </c>
      <c r="JC221" s="5">
        <f t="shared" ca="1" si="918"/>
        <v>0</v>
      </c>
      <c r="JD221" s="5">
        <f t="shared" ca="1" si="918"/>
        <v>0</v>
      </c>
      <c r="JE221" s="5"/>
      <c r="JF221" s="5">
        <f t="shared" ca="1" si="919"/>
        <v>115.24</v>
      </c>
      <c r="JG221" s="5">
        <f t="shared" ca="1" si="919"/>
        <v>6.0307599999999999</v>
      </c>
      <c r="JH221" s="5">
        <f t="shared" ca="1" si="919"/>
        <v>48.244</v>
      </c>
      <c r="JI221" s="5">
        <f t="shared" ca="1" si="919"/>
        <v>18.990300000000001</v>
      </c>
      <c r="JJ221" s="5">
        <f t="shared" ca="1" si="919"/>
        <v>0</v>
      </c>
      <c r="JK221" s="5">
        <f t="shared" ca="1" si="919"/>
        <v>0.55888700000000002</v>
      </c>
      <c r="JL221" s="5">
        <f t="shared" ca="1" si="919"/>
        <v>2.1541999999999999</v>
      </c>
      <c r="JM221" s="5">
        <f t="shared" ca="1" si="919"/>
        <v>39.262</v>
      </c>
      <c r="JN221" s="5"/>
      <c r="JO221" s="19">
        <f t="shared" ca="1" si="1007"/>
        <v>30.231278404111301</v>
      </c>
      <c r="JP221" s="19">
        <f t="shared" ca="1" si="1008"/>
        <v>2.9808035554522094</v>
      </c>
      <c r="JQ221" s="19">
        <f t="shared" ca="1" si="1009"/>
        <v>4.5218203170743525</v>
      </c>
      <c r="JR221" s="19">
        <f t="shared" ca="1" si="1010"/>
        <v>2.2298077042131133</v>
      </c>
      <c r="JS221" s="19">
        <f t="shared" ca="1" si="1011"/>
        <v>0</v>
      </c>
      <c r="JT221" s="19">
        <f t="shared" ca="1" si="1012"/>
        <v>7.7647657371736303E-2</v>
      </c>
      <c r="JU221" s="19">
        <f t="shared" ca="1" si="1013"/>
        <v>1.1942033795904361</v>
      </c>
      <c r="JV221" s="19">
        <f t="shared" ca="1" si="1014"/>
        <v>4.6125477382999112</v>
      </c>
      <c r="JW221" s="19">
        <f t="shared" ca="1" si="1015"/>
        <v>14.61443154483309</v>
      </c>
      <c r="JX221" s="19">
        <f t="shared" ca="1" si="1016"/>
        <v>0</v>
      </c>
      <c r="JY221" s="19">
        <f t="shared" ca="1" si="1017"/>
        <v>0</v>
      </c>
    </row>
    <row r="222" spans="1:285" ht="15" customHeight="1" x14ac:dyDescent="0.25">
      <c r="A222" s="5">
        <f>IF('Old Results'!E202='New Results'!E202,'New Results'!E202,"0")</f>
        <v>53627.8</v>
      </c>
      <c r="B222" s="5">
        <f t="shared" si="923"/>
        <v>0</v>
      </c>
      <c r="C222" s="27">
        <f t="shared" si="922"/>
        <v>201</v>
      </c>
      <c r="D222" s="41" t="str">
        <f>'Old Results'!C202</f>
        <v>0312316-OffMed-SG-WinUSHGC</v>
      </c>
      <c r="E222" s="41" t="str">
        <f>'New Results'!C202</f>
        <v>0312316-OffMed-SG-WinUSHGC</v>
      </c>
      <c r="F222" s="5">
        <f t="shared" ca="1" si="924"/>
        <v>0</v>
      </c>
      <c r="G222" s="37">
        <f t="shared" ca="1" si="925"/>
        <v>0</v>
      </c>
      <c r="H222" s="5">
        <f t="shared" ca="1" si="926"/>
        <v>0</v>
      </c>
      <c r="I222" s="5">
        <f t="shared" ca="1" si="927"/>
        <v>0</v>
      </c>
      <c r="J222" s="5">
        <f t="shared" ca="1" si="928"/>
        <v>0</v>
      </c>
      <c r="K222" s="5">
        <f t="shared" ca="1" si="929"/>
        <v>0</v>
      </c>
      <c r="L222" s="5">
        <f t="shared" ca="1" si="930"/>
        <v>0</v>
      </c>
      <c r="M222" s="5">
        <f t="shared" ca="1" si="931"/>
        <v>0</v>
      </c>
      <c r="N222" s="5">
        <f t="shared" ca="1" si="932"/>
        <v>0</v>
      </c>
      <c r="O222" s="5">
        <f t="shared" ca="1" si="933"/>
        <v>0</v>
      </c>
      <c r="P222" s="5">
        <f t="shared" ca="1" si="934"/>
        <v>0</v>
      </c>
      <c r="Q222" s="5">
        <f t="shared" ca="1" si="934"/>
        <v>0</v>
      </c>
      <c r="R222" s="5">
        <f t="shared" ca="1" si="935"/>
        <v>0</v>
      </c>
      <c r="S222" s="5">
        <f t="shared" ca="1" si="936"/>
        <v>0</v>
      </c>
      <c r="T222" s="5">
        <f t="shared" ca="1" si="937"/>
        <v>0</v>
      </c>
      <c r="U222" s="5">
        <f t="shared" ca="1" si="938"/>
        <v>0</v>
      </c>
      <c r="V222" s="5">
        <f t="shared" ca="1" si="939"/>
        <v>0</v>
      </c>
      <c r="W222" s="5">
        <f t="shared" ca="1" si="940"/>
        <v>0</v>
      </c>
      <c r="X222" s="5">
        <f t="shared" ca="1" si="941"/>
        <v>0</v>
      </c>
      <c r="Y222" s="5">
        <f t="shared" ca="1" si="942"/>
        <v>0</v>
      </c>
      <c r="Z222" s="5">
        <f t="shared" ca="1" si="943"/>
        <v>0</v>
      </c>
      <c r="AA222" s="5">
        <f t="shared" ca="1" si="944"/>
        <v>0</v>
      </c>
      <c r="AB222" s="5">
        <f t="shared" ca="1" si="945"/>
        <v>0</v>
      </c>
      <c r="AC222" s="5">
        <f t="shared" ca="1" si="945"/>
        <v>0</v>
      </c>
      <c r="AD222" s="37">
        <f t="shared" ca="1" si="946"/>
        <v>0</v>
      </c>
      <c r="AE222" s="37">
        <f t="shared" ca="1" si="947"/>
        <v>0</v>
      </c>
      <c r="AF222" s="37">
        <f t="shared" ca="1" si="948"/>
        <v>0</v>
      </c>
      <c r="AG222" s="37">
        <f t="shared" ca="1" si="949"/>
        <v>0</v>
      </c>
      <c r="AH222" s="37">
        <f t="shared" ca="1" si="950"/>
        <v>0</v>
      </c>
      <c r="AI222" s="37">
        <f t="shared" ca="1" si="951"/>
        <v>0</v>
      </c>
      <c r="AJ222" s="37">
        <f t="shared" ca="1" si="952"/>
        <v>0</v>
      </c>
      <c r="AK222" s="37">
        <f t="shared" ca="1" si="953"/>
        <v>0</v>
      </c>
      <c r="AL222" s="33">
        <f t="shared" ca="1" si="954"/>
        <v>36.170408780520546</v>
      </c>
      <c r="AM222" s="33">
        <f t="shared" ca="1" si="955"/>
        <v>36.170408780520546</v>
      </c>
      <c r="AN222" s="24">
        <f t="shared" ca="1" si="956"/>
        <v>0</v>
      </c>
      <c r="AO222" s="34">
        <f t="shared" ca="1" si="957"/>
        <v>100.5</v>
      </c>
      <c r="AP222" s="34">
        <f t="shared" ca="1" si="958"/>
        <v>100.5</v>
      </c>
      <c r="AQ222" s="45">
        <f t="shared" ca="1" si="959"/>
        <v>0</v>
      </c>
      <c r="AR222" s="34">
        <f t="shared" ca="1" si="896"/>
        <v>10</v>
      </c>
      <c r="AS222" s="34">
        <f t="shared" ca="1" si="897"/>
        <v>10</v>
      </c>
      <c r="AT222" s="47">
        <f t="shared" ca="1" si="960"/>
        <v>0</v>
      </c>
      <c r="AU222" s="5"/>
      <c r="AV222" s="5">
        <f t="shared" ca="1" si="1018"/>
        <v>0</v>
      </c>
      <c r="AW222" s="5">
        <f t="shared" ca="1" si="1019"/>
        <v>0</v>
      </c>
      <c r="AX222" s="5">
        <f t="shared" ca="1" si="1020"/>
        <v>0</v>
      </c>
      <c r="AY222" s="5">
        <f t="shared" ca="1" si="1021"/>
        <v>0</v>
      </c>
      <c r="AZ222" s="5">
        <f t="shared" ca="1" si="1022"/>
        <v>0</v>
      </c>
      <c r="BA222" s="5">
        <f t="shared" ca="1" si="1023"/>
        <v>0</v>
      </c>
      <c r="BB222" s="5">
        <f t="shared" ca="1" si="1024"/>
        <v>0</v>
      </c>
      <c r="BC222" s="5">
        <f t="shared" ca="1" si="1025"/>
        <v>0</v>
      </c>
      <c r="BD222" s="5">
        <f t="shared" ca="1" si="1026"/>
        <v>0</v>
      </c>
      <c r="BE222" s="5">
        <f t="shared" ca="1" si="1027"/>
        <v>0</v>
      </c>
      <c r="BF222" s="5">
        <f t="shared" ca="1" si="1028"/>
        <v>0</v>
      </c>
      <c r="BG222" s="5">
        <f t="shared" ca="1" si="1029"/>
        <v>0</v>
      </c>
      <c r="BH222" s="5">
        <f t="shared" ca="1" si="961"/>
        <v>0</v>
      </c>
      <c r="BI222" s="5">
        <f t="shared" ca="1" si="962"/>
        <v>0</v>
      </c>
      <c r="BJ222" s="5">
        <f t="shared" ca="1" si="963"/>
        <v>0</v>
      </c>
      <c r="BK222" s="5">
        <f t="shared" ca="1" si="964"/>
        <v>0</v>
      </c>
      <c r="BL222" s="5">
        <f t="shared" ca="1" si="965"/>
        <v>0</v>
      </c>
      <c r="BM222" s="5">
        <f t="shared" ca="1" si="966"/>
        <v>0</v>
      </c>
      <c r="BN222" s="5">
        <f t="shared" ca="1" si="967"/>
        <v>0</v>
      </c>
      <c r="BO222" s="5">
        <f t="shared" ca="1" si="968"/>
        <v>0</v>
      </c>
      <c r="BP222" s="5">
        <f t="shared" ca="1" si="969"/>
        <v>0</v>
      </c>
      <c r="BQ222" s="5">
        <f t="shared" ca="1" si="970"/>
        <v>0</v>
      </c>
      <c r="BR222" s="5">
        <f t="shared" ca="1" si="971"/>
        <v>0</v>
      </c>
      <c r="BS222" s="5">
        <f t="shared" ca="1" si="971"/>
        <v>0</v>
      </c>
      <c r="BT222" s="37">
        <f t="shared" ca="1" si="972"/>
        <v>0</v>
      </c>
      <c r="BU222" s="37">
        <f t="shared" ca="1" si="973"/>
        <v>0</v>
      </c>
      <c r="BV222" s="37">
        <f t="shared" ca="1" si="974"/>
        <v>0</v>
      </c>
      <c r="BW222" s="37">
        <f t="shared" ca="1" si="975"/>
        <v>0</v>
      </c>
      <c r="BX222" s="37">
        <f t="shared" ca="1" si="976"/>
        <v>0</v>
      </c>
      <c r="BY222" s="37">
        <f t="shared" ca="1" si="977"/>
        <v>0</v>
      </c>
      <c r="BZ222" s="37">
        <f t="shared" ca="1" si="978"/>
        <v>0</v>
      </c>
      <c r="CA222" s="19">
        <f t="shared" ca="1" si="979"/>
        <v>0</v>
      </c>
      <c r="CB222" s="33">
        <f t="shared" ca="1" si="1030"/>
        <v>38.519287086175453</v>
      </c>
      <c r="CC222" s="33">
        <f t="shared" ca="1" si="1031"/>
        <v>38.519287086175453</v>
      </c>
      <c r="CD222" s="24">
        <f t="shared" ca="1" si="980"/>
        <v>0</v>
      </c>
      <c r="CE222" s="34">
        <f t="shared" ca="1" si="981"/>
        <v>110.5</v>
      </c>
      <c r="CF222" s="34">
        <f t="shared" ca="1" si="982"/>
        <v>110.5</v>
      </c>
      <c r="CG222" s="45">
        <f t="shared" ca="1" si="983"/>
        <v>0</v>
      </c>
      <c r="CH222" s="5"/>
      <c r="CJ222" s="5">
        <f t="shared" ca="1" si="1043"/>
        <v>92</v>
      </c>
      <c r="CK222" s="5">
        <f t="shared" ca="1" si="1044"/>
        <v>93</v>
      </c>
      <c r="CL222" s="63">
        <f t="shared" ca="1" si="984"/>
        <v>-1.0869565217391353E-2</v>
      </c>
      <c r="CO222" s="5">
        <f t="shared" ca="1" si="910"/>
        <v>371904</v>
      </c>
      <c r="CP222" s="5">
        <f t="shared" ca="1" si="910"/>
        <v>39.029400000000003</v>
      </c>
      <c r="CQ222" s="5">
        <f t="shared" ca="1" si="910"/>
        <v>41561</v>
      </c>
      <c r="CR222" s="5">
        <f t="shared" ca="1" si="910"/>
        <v>24377.4</v>
      </c>
      <c r="CS222" s="5">
        <f t="shared" ca="1" si="910"/>
        <v>0</v>
      </c>
      <c r="CT222" s="5">
        <f t="shared" ca="1" si="910"/>
        <v>3727.38</v>
      </c>
      <c r="CU222" s="5">
        <f t="shared" ca="1" si="910"/>
        <v>0</v>
      </c>
      <c r="CV222" s="5">
        <f t="shared" ca="1" si="910"/>
        <v>72497.3</v>
      </c>
      <c r="CW222" s="5">
        <f t="shared" ca="1" si="910"/>
        <v>229701</v>
      </c>
      <c r="CX222" s="5">
        <f t="shared" ca="1" si="910"/>
        <v>0</v>
      </c>
      <c r="CY222" s="5">
        <f t="shared" ca="1" si="910"/>
        <v>0</v>
      </c>
      <c r="CZ222" s="5">
        <f t="shared" ca="1" si="910"/>
        <v>0</v>
      </c>
      <c r="DA222" s="5"/>
      <c r="DB222" s="5">
        <f t="shared" ca="1" si="911"/>
        <v>6708.03</v>
      </c>
      <c r="DC222" s="5">
        <f t="shared" ca="1" si="911"/>
        <v>5998.55</v>
      </c>
      <c r="DD222" s="5">
        <f t="shared" ca="1" si="911"/>
        <v>0</v>
      </c>
      <c r="DE222" s="5">
        <f t="shared" ca="1" si="911"/>
        <v>0</v>
      </c>
      <c r="DF222" s="5">
        <f t="shared" ca="1" si="911"/>
        <v>0</v>
      </c>
      <c r="DG222" s="5">
        <f t="shared" ca="1" si="911"/>
        <v>0</v>
      </c>
      <c r="DH222" s="5">
        <f t="shared" ca="1" si="911"/>
        <v>709.48299999999995</v>
      </c>
      <c r="DI222" s="5">
        <f t="shared" ca="1" si="911"/>
        <v>0</v>
      </c>
      <c r="DJ222" s="5">
        <f t="shared" ca="1" si="911"/>
        <v>0</v>
      </c>
      <c r="DK222" s="5">
        <f t="shared" ca="1" si="911"/>
        <v>0</v>
      </c>
      <c r="DL222" s="5">
        <f t="shared" ca="1" si="911"/>
        <v>0</v>
      </c>
      <c r="DM222" s="5">
        <f t="shared" ca="1" si="911"/>
        <v>0</v>
      </c>
      <c r="DN222" s="5"/>
      <c r="DO222" s="5">
        <f t="shared" ca="1" si="920"/>
        <v>100.5</v>
      </c>
      <c r="DP222" s="5">
        <f t="shared" ca="1" si="920"/>
        <v>22.225999999999999</v>
      </c>
      <c r="DQ222" s="5">
        <f t="shared" ca="1" si="920"/>
        <v>24.5258</v>
      </c>
      <c r="DR222" s="5">
        <f t="shared" ca="1" si="920"/>
        <v>12.5871</v>
      </c>
      <c r="DS222" s="5">
        <f t="shared" ca="1" si="920"/>
        <v>0</v>
      </c>
      <c r="DT222" s="5">
        <f t="shared" ca="1" si="920"/>
        <v>1.93042</v>
      </c>
      <c r="DU222" s="5">
        <f t="shared" ca="1" si="920"/>
        <v>2.3921899999999998</v>
      </c>
      <c r="DV222" s="5">
        <f t="shared" ca="1" si="920"/>
        <v>36.838299999999997</v>
      </c>
      <c r="DW222" s="5"/>
      <c r="DX222" s="19">
        <f t="shared" ca="1" si="985"/>
        <v>36.170408780520546</v>
      </c>
      <c r="DY222" s="19">
        <f t="shared" ca="1" si="986"/>
        <v>11.188006375663369</v>
      </c>
      <c r="DZ222" s="19">
        <f t="shared" ca="1" si="987"/>
        <v>2.6442653250739352</v>
      </c>
      <c r="EA222" s="19">
        <f t="shared" ca="1" si="988"/>
        <v>1.5509808121906921</v>
      </c>
      <c r="EB222" s="19">
        <f t="shared" ca="1" si="989"/>
        <v>0</v>
      </c>
      <c r="EC222" s="19">
        <f t="shared" ca="1" si="990"/>
        <v>0.23714977231958051</v>
      </c>
      <c r="ED222" s="19">
        <f t="shared" ca="1" si="991"/>
        <v>1.322976142970623</v>
      </c>
      <c r="EE222" s="19">
        <f t="shared" ca="1" si="992"/>
        <v>4.6125477382999112</v>
      </c>
      <c r="EF222" s="19">
        <f t="shared" ca="1" si="993"/>
        <v>14.61443154483309</v>
      </c>
      <c r="EG222" s="19">
        <f t="shared" ca="1" si="994"/>
        <v>0</v>
      </c>
      <c r="EH222" s="19">
        <f t="shared" ca="1" si="995"/>
        <v>0</v>
      </c>
      <c r="EI222" s="5"/>
      <c r="EJ222" s="5"/>
      <c r="EK222" s="5"/>
      <c r="EL222" s="5">
        <f t="shared" ca="1" si="912"/>
        <v>371904</v>
      </c>
      <c r="EM222" s="5">
        <f t="shared" ca="1" si="912"/>
        <v>39.029400000000003</v>
      </c>
      <c r="EN222" s="5">
        <f t="shared" ca="1" si="912"/>
        <v>41561</v>
      </c>
      <c r="EO222" s="5">
        <f t="shared" ca="1" si="912"/>
        <v>24377.4</v>
      </c>
      <c r="EP222" s="5">
        <f t="shared" ca="1" si="912"/>
        <v>0</v>
      </c>
      <c r="EQ222" s="5">
        <f t="shared" ca="1" si="912"/>
        <v>3727.38</v>
      </c>
      <c r="ER222" s="5">
        <f t="shared" ca="1" si="912"/>
        <v>0</v>
      </c>
      <c r="ES222" s="5">
        <f t="shared" ca="1" si="912"/>
        <v>72497.3</v>
      </c>
      <c r="ET222" s="5">
        <f t="shared" ca="1" si="912"/>
        <v>229701</v>
      </c>
      <c r="EU222" s="5">
        <f t="shared" ca="1" si="912"/>
        <v>0</v>
      </c>
      <c r="EV222" s="5">
        <f t="shared" ca="1" si="912"/>
        <v>0</v>
      </c>
      <c r="EW222" s="5">
        <f t="shared" ca="1" si="912"/>
        <v>0</v>
      </c>
      <c r="EX222" s="5"/>
      <c r="EY222" s="5">
        <f t="shared" ca="1" si="913"/>
        <v>6708.03</v>
      </c>
      <c r="EZ222" s="5">
        <f t="shared" ca="1" si="913"/>
        <v>5998.55</v>
      </c>
      <c r="FA222" s="5">
        <f t="shared" ca="1" si="913"/>
        <v>0</v>
      </c>
      <c r="FB222" s="5">
        <f t="shared" ca="1" si="913"/>
        <v>0</v>
      </c>
      <c r="FC222" s="5">
        <f t="shared" ca="1" si="913"/>
        <v>0</v>
      </c>
      <c r="FD222" s="5">
        <f t="shared" ca="1" si="913"/>
        <v>0</v>
      </c>
      <c r="FE222" s="5">
        <f t="shared" ca="1" si="913"/>
        <v>709.48299999999995</v>
      </c>
      <c r="FF222" s="5">
        <f t="shared" ca="1" si="913"/>
        <v>0</v>
      </c>
      <c r="FG222" s="5">
        <f t="shared" ca="1" si="913"/>
        <v>0</v>
      </c>
      <c r="FH222" s="5">
        <f t="shared" ca="1" si="913"/>
        <v>0</v>
      </c>
      <c r="FI222" s="5">
        <f t="shared" ca="1" si="913"/>
        <v>0</v>
      </c>
      <c r="FJ222" s="5">
        <f t="shared" ca="1" si="913"/>
        <v>0</v>
      </c>
      <c r="FK222" s="5"/>
      <c r="FL222" s="5">
        <f t="shared" ca="1" si="914"/>
        <v>100.5</v>
      </c>
      <c r="FM222" s="5">
        <f t="shared" ca="1" si="914"/>
        <v>22.225999999999999</v>
      </c>
      <c r="FN222" s="5">
        <f t="shared" ca="1" si="914"/>
        <v>24.5258</v>
      </c>
      <c r="FO222" s="5">
        <f t="shared" ca="1" si="914"/>
        <v>12.5871</v>
      </c>
      <c r="FP222" s="5">
        <f t="shared" ca="1" si="914"/>
        <v>0</v>
      </c>
      <c r="FQ222" s="5">
        <f t="shared" ca="1" si="914"/>
        <v>1.93042</v>
      </c>
      <c r="FR222" s="5">
        <f t="shared" ca="1" si="914"/>
        <v>2.3921899999999998</v>
      </c>
      <c r="FS222" s="5">
        <f t="shared" ca="1" si="914"/>
        <v>36.838299999999997</v>
      </c>
      <c r="FT222" s="5"/>
      <c r="FU222" s="19">
        <f t="shared" ca="1" si="996"/>
        <v>36.170408780520546</v>
      </c>
      <c r="FV222" s="19">
        <f t="shared" ca="1" si="997"/>
        <v>11.188006375663369</v>
      </c>
      <c r="FW222" s="19">
        <f t="shared" ca="1" si="998"/>
        <v>2.6442653250739352</v>
      </c>
      <c r="FX222" s="19">
        <f t="shared" ca="1" si="999"/>
        <v>1.5509808121906921</v>
      </c>
      <c r="FY222" s="19">
        <f t="shared" ca="1" si="1000"/>
        <v>0</v>
      </c>
      <c r="FZ222" s="19">
        <f t="shared" ca="1" si="1001"/>
        <v>0.23714977231958051</v>
      </c>
      <c r="GA222" s="19">
        <f t="shared" ca="1" si="1002"/>
        <v>1.322976142970623</v>
      </c>
      <c r="GB222" s="19">
        <f t="shared" ca="1" si="1003"/>
        <v>4.6125477382999112</v>
      </c>
      <c r="GC222" s="19">
        <f t="shared" ca="1" si="1004"/>
        <v>14.61443154483309</v>
      </c>
      <c r="GD222" s="19">
        <f t="shared" ca="1" si="1005"/>
        <v>0</v>
      </c>
      <c r="GE222" s="19">
        <f t="shared" ca="1" si="1006"/>
        <v>0</v>
      </c>
      <c r="GF222" s="5"/>
      <c r="GG222" s="5"/>
      <c r="GH222" s="5"/>
      <c r="GI222" s="5">
        <f t="shared" ca="1" si="915"/>
        <v>386152</v>
      </c>
      <c r="GJ222" s="5">
        <f t="shared" ca="1" si="915"/>
        <v>41.125900000000001</v>
      </c>
      <c r="GK222" s="5">
        <f t="shared" ca="1" si="915"/>
        <v>40461.4</v>
      </c>
      <c r="GL222" s="5">
        <f t="shared" ca="1" si="915"/>
        <v>40538</v>
      </c>
      <c r="GM222" s="5">
        <f t="shared" ca="1" si="915"/>
        <v>0</v>
      </c>
      <c r="GN222" s="5">
        <f t="shared" ca="1" si="915"/>
        <v>2912.61</v>
      </c>
      <c r="GO222" s="5">
        <f t="shared" ca="1" si="915"/>
        <v>0</v>
      </c>
      <c r="GP222" s="5">
        <f t="shared" ca="1" si="915"/>
        <v>72497.3</v>
      </c>
      <c r="GQ222" s="5">
        <f t="shared" ca="1" si="915"/>
        <v>229701</v>
      </c>
      <c r="GR222" s="5">
        <f t="shared" ca="1" si="915"/>
        <v>0</v>
      </c>
      <c r="GS222" s="5">
        <f t="shared" ca="1" si="915"/>
        <v>0</v>
      </c>
      <c r="GT222" s="5">
        <f t="shared" ca="1" si="915"/>
        <v>0</v>
      </c>
      <c r="GU222" s="5"/>
      <c r="GV222" s="5">
        <f t="shared" ca="1" si="916"/>
        <v>7481.54</v>
      </c>
      <c r="GW222" s="5">
        <f t="shared" ca="1" si="916"/>
        <v>6740.68</v>
      </c>
      <c r="GX222" s="5">
        <f t="shared" ca="1" si="916"/>
        <v>0</v>
      </c>
      <c r="GY222" s="5">
        <f t="shared" ca="1" si="916"/>
        <v>0</v>
      </c>
      <c r="GZ222" s="5">
        <f t="shared" ca="1" si="916"/>
        <v>0</v>
      </c>
      <c r="HA222" s="5">
        <f t="shared" ca="1" si="916"/>
        <v>0</v>
      </c>
      <c r="HB222" s="5">
        <f t="shared" ca="1" si="916"/>
        <v>740.86400000000003</v>
      </c>
      <c r="HC222" s="5">
        <f t="shared" ca="1" si="916"/>
        <v>0</v>
      </c>
      <c r="HD222" s="5">
        <f t="shared" ca="1" si="916"/>
        <v>0</v>
      </c>
      <c r="HE222" s="5">
        <f t="shared" ca="1" si="916"/>
        <v>0</v>
      </c>
      <c r="HF222" s="5">
        <f t="shared" ca="1" si="916"/>
        <v>0</v>
      </c>
      <c r="HG222" s="5">
        <f t="shared" ca="1" si="916"/>
        <v>0</v>
      </c>
      <c r="HH222" s="5"/>
      <c r="HI222" s="5">
        <f t="shared" ca="1" si="921"/>
        <v>110.5</v>
      </c>
      <c r="HJ222" s="5">
        <f t="shared" ca="1" si="921"/>
        <v>24.9208</v>
      </c>
      <c r="HK222" s="5">
        <f t="shared" ca="1" si="921"/>
        <v>23.9054</v>
      </c>
      <c r="HL222" s="5">
        <f t="shared" ca="1" si="921"/>
        <v>20.831499999999998</v>
      </c>
      <c r="HM222" s="5">
        <f t="shared" ca="1" si="921"/>
        <v>0</v>
      </c>
      <c r="HN222" s="5">
        <f t="shared" ca="1" si="921"/>
        <v>1.5064299999999999</v>
      </c>
      <c r="HO222" s="5">
        <f t="shared" ca="1" si="921"/>
        <v>2.4976600000000002</v>
      </c>
      <c r="HP222" s="5">
        <f t="shared" ca="1" si="921"/>
        <v>36.838299999999997</v>
      </c>
      <c r="HQ222" s="5"/>
      <c r="HR222" s="19">
        <f t="shared" ca="1" si="1032"/>
        <v>38.519287086175453</v>
      </c>
      <c r="HS222" s="19">
        <f t="shared" ca="1" si="1033"/>
        <v>12.571992913578406</v>
      </c>
      <c r="HT222" s="19">
        <f t="shared" ca="1" si="1034"/>
        <v>2.5743046852565277</v>
      </c>
      <c r="HU222" s="19">
        <f t="shared" ca="1" si="1035"/>
        <v>2.5791782620208172</v>
      </c>
      <c r="HV222" s="19">
        <f t="shared" ca="1" si="1036"/>
        <v>0</v>
      </c>
      <c r="HW222" s="19">
        <f t="shared" ca="1" si="1037"/>
        <v>0.18531107597179075</v>
      </c>
      <c r="HX222" s="19">
        <f t="shared" ca="1" si="1038"/>
        <v>1.3814924348938424</v>
      </c>
      <c r="HY222" s="19">
        <f t="shared" ca="1" si="1039"/>
        <v>4.6125477382999112</v>
      </c>
      <c r="HZ222" s="19">
        <f t="shared" ca="1" si="1040"/>
        <v>14.61443154483309</v>
      </c>
      <c r="IA222" s="19">
        <f t="shared" ca="1" si="1041"/>
        <v>0</v>
      </c>
      <c r="IB222" s="19">
        <f t="shared" ca="1" si="1042"/>
        <v>0</v>
      </c>
      <c r="IC222" s="5"/>
      <c r="ID222" s="5"/>
      <c r="IE222" s="5"/>
      <c r="IF222" s="5">
        <f t="shared" ca="1" si="917"/>
        <v>386152</v>
      </c>
      <c r="IG222" s="5">
        <f t="shared" ca="1" si="917"/>
        <v>41.125900000000001</v>
      </c>
      <c r="IH222" s="5">
        <f t="shared" ca="1" si="917"/>
        <v>40461.4</v>
      </c>
      <c r="II222" s="5">
        <f t="shared" ca="1" si="917"/>
        <v>40538</v>
      </c>
      <c r="IJ222" s="5">
        <f t="shared" ca="1" si="917"/>
        <v>0</v>
      </c>
      <c r="IK222" s="5">
        <f t="shared" ca="1" si="917"/>
        <v>2912.61</v>
      </c>
      <c r="IL222" s="5">
        <f t="shared" ca="1" si="917"/>
        <v>0</v>
      </c>
      <c r="IM222" s="5">
        <f t="shared" ca="1" si="917"/>
        <v>72497.3</v>
      </c>
      <c r="IN222" s="5">
        <f t="shared" ca="1" si="917"/>
        <v>229701</v>
      </c>
      <c r="IO222" s="5">
        <f t="shared" ca="1" si="917"/>
        <v>0</v>
      </c>
      <c r="IP222" s="5">
        <f t="shared" ca="1" si="917"/>
        <v>0</v>
      </c>
      <c r="IQ222" s="5">
        <f t="shared" ca="1" si="917"/>
        <v>0</v>
      </c>
      <c r="IR222" s="5"/>
      <c r="IS222" s="5">
        <f t="shared" ca="1" si="918"/>
        <v>7481.54</v>
      </c>
      <c r="IT222" s="5">
        <f t="shared" ca="1" si="918"/>
        <v>6740.68</v>
      </c>
      <c r="IU222" s="5">
        <f t="shared" ca="1" si="918"/>
        <v>0</v>
      </c>
      <c r="IV222" s="5">
        <f t="shared" ca="1" si="918"/>
        <v>0</v>
      </c>
      <c r="IW222" s="5">
        <f t="shared" ca="1" si="918"/>
        <v>0</v>
      </c>
      <c r="IX222" s="5">
        <f t="shared" ca="1" si="918"/>
        <v>0</v>
      </c>
      <c r="IY222" s="5">
        <f t="shared" ca="1" si="918"/>
        <v>740.86400000000003</v>
      </c>
      <c r="IZ222" s="5">
        <f t="shared" ca="1" si="918"/>
        <v>0</v>
      </c>
      <c r="JA222" s="5">
        <f t="shared" ca="1" si="918"/>
        <v>0</v>
      </c>
      <c r="JB222" s="5">
        <f t="shared" ca="1" si="918"/>
        <v>0</v>
      </c>
      <c r="JC222" s="5">
        <f t="shared" ca="1" si="918"/>
        <v>0</v>
      </c>
      <c r="JD222" s="5">
        <f t="shared" ca="1" si="918"/>
        <v>0</v>
      </c>
      <c r="JE222" s="5"/>
      <c r="JF222" s="5">
        <f t="shared" ca="1" si="919"/>
        <v>110.5</v>
      </c>
      <c r="JG222" s="5">
        <f t="shared" ca="1" si="919"/>
        <v>24.9208</v>
      </c>
      <c r="JH222" s="5">
        <f t="shared" ca="1" si="919"/>
        <v>23.9054</v>
      </c>
      <c r="JI222" s="5">
        <f t="shared" ca="1" si="919"/>
        <v>20.831499999999998</v>
      </c>
      <c r="JJ222" s="5">
        <f t="shared" ca="1" si="919"/>
        <v>0</v>
      </c>
      <c r="JK222" s="5">
        <f t="shared" ca="1" si="919"/>
        <v>1.5064299999999999</v>
      </c>
      <c r="JL222" s="5">
        <f t="shared" ca="1" si="919"/>
        <v>2.4976600000000002</v>
      </c>
      <c r="JM222" s="5">
        <f t="shared" ca="1" si="919"/>
        <v>36.838299999999997</v>
      </c>
      <c r="JN222" s="5"/>
      <c r="JO222" s="19">
        <f t="shared" ca="1" si="1007"/>
        <v>38.519287086175453</v>
      </c>
      <c r="JP222" s="19">
        <f t="shared" ca="1" si="1008"/>
        <v>12.571992913578406</v>
      </c>
      <c r="JQ222" s="19">
        <f t="shared" ca="1" si="1009"/>
        <v>2.5743046852565277</v>
      </c>
      <c r="JR222" s="19">
        <f t="shared" ca="1" si="1010"/>
        <v>2.5791782620208172</v>
      </c>
      <c r="JS222" s="19">
        <f t="shared" ca="1" si="1011"/>
        <v>0</v>
      </c>
      <c r="JT222" s="19">
        <f t="shared" ca="1" si="1012"/>
        <v>0.18531107597179075</v>
      </c>
      <c r="JU222" s="19">
        <f t="shared" ca="1" si="1013"/>
        <v>1.3814924348938424</v>
      </c>
      <c r="JV222" s="19">
        <f t="shared" ca="1" si="1014"/>
        <v>4.6125477382999112</v>
      </c>
      <c r="JW222" s="19">
        <f t="shared" ca="1" si="1015"/>
        <v>14.61443154483309</v>
      </c>
      <c r="JX222" s="19">
        <f t="shared" ca="1" si="1016"/>
        <v>0</v>
      </c>
      <c r="JY222" s="19">
        <f t="shared" ca="1" si="1017"/>
        <v>0</v>
      </c>
    </row>
    <row r="223" spans="1:285" ht="15" customHeight="1" x14ac:dyDescent="0.25">
      <c r="A223" s="5">
        <f>IF('Old Results'!E203='New Results'!E203,'New Results'!E203,"0")</f>
        <v>53627.8</v>
      </c>
      <c r="B223" s="5">
        <f t="shared" si="923"/>
        <v>0</v>
      </c>
      <c r="C223" s="27">
        <f t="shared" si="922"/>
        <v>202</v>
      </c>
      <c r="D223" s="41" t="str">
        <f>'Old Results'!C203</f>
        <v>0312406-OffMed-SG-WinUSHGC</v>
      </c>
      <c r="E223" s="41" t="str">
        <f>'New Results'!C203</f>
        <v>0312406-OffMed-SG-WinUSHGC</v>
      </c>
      <c r="F223" s="5">
        <f t="shared" ca="1" si="924"/>
        <v>0</v>
      </c>
      <c r="G223" s="5">
        <f t="shared" ca="1" si="925"/>
        <v>0</v>
      </c>
      <c r="H223" s="5">
        <f t="shared" ca="1" si="926"/>
        <v>0</v>
      </c>
      <c r="I223" s="5">
        <f t="shared" ca="1" si="927"/>
        <v>0</v>
      </c>
      <c r="J223" s="5">
        <f t="shared" ca="1" si="928"/>
        <v>0</v>
      </c>
      <c r="K223" s="5">
        <f t="shared" ca="1" si="929"/>
        <v>0</v>
      </c>
      <c r="L223" s="5">
        <f t="shared" ca="1" si="930"/>
        <v>0</v>
      </c>
      <c r="M223" s="5">
        <f t="shared" ca="1" si="931"/>
        <v>0</v>
      </c>
      <c r="N223" s="5">
        <f t="shared" ca="1" si="932"/>
        <v>0</v>
      </c>
      <c r="O223" s="5">
        <f t="shared" ca="1" si="933"/>
        <v>0</v>
      </c>
      <c r="P223" s="5">
        <f t="shared" ca="1" si="934"/>
        <v>0</v>
      </c>
      <c r="Q223" s="5">
        <f t="shared" ca="1" si="934"/>
        <v>0</v>
      </c>
      <c r="R223" s="5">
        <f t="shared" ca="1" si="935"/>
        <v>0</v>
      </c>
      <c r="S223" s="5">
        <f t="shared" ca="1" si="936"/>
        <v>0</v>
      </c>
      <c r="T223" s="5">
        <f t="shared" ca="1" si="937"/>
        <v>0</v>
      </c>
      <c r="U223" s="5">
        <f t="shared" ca="1" si="938"/>
        <v>0</v>
      </c>
      <c r="V223" s="5">
        <f t="shared" ca="1" si="939"/>
        <v>0</v>
      </c>
      <c r="W223" s="5">
        <f t="shared" ca="1" si="940"/>
        <v>0</v>
      </c>
      <c r="X223" s="5">
        <f t="shared" ca="1" si="941"/>
        <v>0</v>
      </c>
      <c r="Y223" s="5">
        <f t="shared" ca="1" si="942"/>
        <v>0</v>
      </c>
      <c r="Z223" s="5">
        <f t="shared" ca="1" si="943"/>
        <v>0</v>
      </c>
      <c r="AA223" s="5">
        <f t="shared" ca="1" si="944"/>
        <v>0</v>
      </c>
      <c r="AB223" s="5">
        <f t="shared" ca="1" si="945"/>
        <v>0</v>
      </c>
      <c r="AC223" s="5">
        <f t="shared" ca="1" si="945"/>
        <v>0</v>
      </c>
      <c r="AD223" s="37">
        <f t="shared" ca="1" si="946"/>
        <v>0</v>
      </c>
      <c r="AE223" s="37">
        <f t="shared" ca="1" si="947"/>
        <v>0</v>
      </c>
      <c r="AF223" s="37">
        <f t="shared" ca="1" si="948"/>
        <v>0</v>
      </c>
      <c r="AG223" s="37">
        <f t="shared" ca="1" si="949"/>
        <v>0</v>
      </c>
      <c r="AH223" s="37">
        <f t="shared" ca="1" si="950"/>
        <v>0</v>
      </c>
      <c r="AI223" s="37">
        <f t="shared" ca="1" si="951"/>
        <v>0</v>
      </c>
      <c r="AJ223" s="37">
        <f t="shared" ca="1" si="952"/>
        <v>0</v>
      </c>
      <c r="AK223" s="37">
        <f t="shared" ca="1" si="953"/>
        <v>0</v>
      </c>
      <c r="AL223" s="33">
        <f t="shared" ca="1" si="954"/>
        <v>29.087547577935322</v>
      </c>
      <c r="AM223" s="33">
        <f t="shared" ca="1" si="955"/>
        <v>29.087547577935322</v>
      </c>
      <c r="AN223" s="24">
        <f t="shared" ca="1" si="956"/>
        <v>0</v>
      </c>
      <c r="AO223" s="34">
        <f t="shared" ca="1" si="957"/>
        <v>110.952</v>
      </c>
      <c r="AP223" s="34">
        <f t="shared" ca="1" si="958"/>
        <v>110.952</v>
      </c>
      <c r="AQ223" s="45">
        <f t="shared" ca="1" si="959"/>
        <v>0</v>
      </c>
      <c r="AR223" s="34">
        <f t="shared" ca="1" si="896"/>
        <v>9.3000000000000007</v>
      </c>
      <c r="AS223" s="34">
        <f t="shared" ca="1" si="897"/>
        <v>9.3000000000000007</v>
      </c>
      <c r="AT223" s="47">
        <f t="shared" ca="1" si="960"/>
        <v>0</v>
      </c>
      <c r="AU223" s="5"/>
      <c r="AV223" s="5">
        <f t="shared" ca="1" si="1018"/>
        <v>0</v>
      </c>
      <c r="AW223" s="5">
        <f t="shared" ca="1" si="1019"/>
        <v>0</v>
      </c>
      <c r="AX223" s="5">
        <f t="shared" ca="1" si="1020"/>
        <v>0</v>
      </c>
      <c r="AY223" s="5">
        <f t="shared" ca="1" si="1021"/>
        <v>0</v>
      </c>
      <c r="AZ223" s="5">
        <f t="shared" ca="1" si="1022"/>
        <v>0</v>
      </c>
      <c r="BA223" s="5">
        <f t="shared" ca="1" si="1023"/>
        <v>0</v>
      </c>
      <c r="BB223" s="5">
        <f t="shared" ca="1" si="1024"/>
        <v>0</v>
      </c>
      <c r="BC223" s="5">
        <f t="shared" ca="1" si="1025"/>
        <v>0</v>
      </c>
      <c r="BD223" s="5">
        <f t="shared" ca="1" si="1026"/>
        <v>0</v>
      </c>
      <c r="BE223" s="5">
        <f t="shared" ca="1" si="1027"/>
        <v>0</v>
      </c>
      <c r="BF223" s="5">
        <f t="shared" ca="1" si="1028"/>
        <v>0</v>
      </c>
      <c r="BG223" s="5">
        <f t="shared" ca="1" si="1029"/>
        <v>0</v>
      </c>
      <c r="BH223" s="5">
        <f t="shared" ca="1" si="961"/>
        <v>0</v>
      </c>
      <c r="BI223" s="5">
        <f t="shared" ca="1" si="962"/>
        <v>0</v>
      </c>
      <c r="BJ223" s="5">
        <f t="shared" ca="1" si="963"/>
        <v>0</v>
      </c>
      <c r="BK223" s="5">
        <f t="shared" ca="1" si="964"/>
        <v>0</v>
      </c>
      <c r="BL223" s="5">
        <f t="shared" ca="1" si="965"/>
        <v>0</v>
      </c>
      <c r="BM223" s="5">
        <f t="shared" ca="1" si="966"/>
        <v>0</v>
      </c>
      <c r="BN223" s="5">
        <f t="shared" ca="1" si="967"/>
        <v>0</v>
      </c>
      <c r="BO223" s="5">
        <f t="shared" ca="1" si="968"/>
        <v>0</v>
      </c>
      <c r="BP223" s="5">
        <f t="shared" ca="1" si="969"/>
        <v>0</v>
      </c>
      <c r="BQ223" s="5">
        <f t="shared" ca="1" si="970"/>
        <v>0</v>
      </c>
      <c r="BR223" s="5">
        <f t="shared" ca="1" si="971"/>
        <v>0</v>
      </c>
      <c r="BS223" s="5">
        <f t="shared" ca="1" si="971"/>
        <v>0</v>
      </c>
      <c r="BT223" s="37">
        <f t="shared" ca="1" si="972"/>
        <v>0</v>
      </c>
      <c r="BU223" s="37">
        <f t="shared" ca="1" si="973"/>
        <v>0</v>
      </c>
      <c r="BV223" s="37">
        <f t="shared" ca="1" si="974"/>
        <v>0</v>
      </c>
      <c r="BW223" s="37">
        <f t="shared" ca="1" si="975"/>
        <v>0</v>
      </c>
      <c r="BX223" s="37">
        <f t="shared" ca="1" si="976"/>
        <v>0</v>
      </c>
      <c r="BY223" s="37">
        <f t="shared" ca="1" si="977"/>
        <v>0</v>
      </c>
      <c r="BZ223" s="37">
        <f t="shared" ca="1" si="978"/>
        <v>0</v>
      </c>
      <c r="CA223" s="19">
        <f t="shared" ca="1" si="979"/>
        <v>0</v>
      </c>
      <c r="CB223" s="33">
        <f t="shared" ca="1" si="1030"/>
        <v>30.890674687382287</v>
      </c>
      <c r="CC223" s="33">
        <f t="shared" ca="1" si="1031"/>
        <v>30.890674687382287</v>
      </c>
      <c r="CD223" s="24">
        <f t="shared" ca="1" si="980"/>
        <v>0</v>
      </c>
      <c r="CE223" s="34">
        <f t="shared" ca="1" si="981"/>
        <v>120.26300000000001</v>
      </c>
      <c r="CF223" s="34">
        <f t="shared" ca="1" si="982"/>
        <v>120.26300000000001</v>
      </c>
      <c r="CG223" s="45">
        <f t="shared" ca="1" si="983"/>
        <v>0</v>
      </c>
      <c r="CH223" s="5"/>
      <c r="CJ223" s="5">
        <f t="shared" ca="1" si="1043"/>
        <v>78</v>
      </c>
      <c r="CK223" s="5">
        <f t="shared" ca="1" si="1044"/>
        <v>76</v>
      </c>
      <c r="CL223" s="63">
        <f t="shared" ca="1" si="984"/>
        <v>2.5641025641025661E-2</v>
      </c>
      <c r="CO223" s="5">
        <f t="shared" ca="1" si="910"/>
        <v>401782</v>
      </c>
      <c r="CP223" s="5">
        <f t="shared" ca="1" si="910"/>
        <v>8.33582</v>
      </c>
      <c r="CQ223" s="5">
        <f t="shared" ca="1" si="910"/>
        <v>76307.600000000006</v>
      </c>
      <c r="CR223" s="5">
        <f t="shared" ca="1" si="910"/>
        <v>21614</v>
      </c>
      <c r="CS223" s="5">
        <f t="shared" ca="1" si="910"/>
        <v>0</v>
      </c>
      <c r="CT223" s="5">
        <f t="shared" ca="1" si="910"/>
        <v>1653.65</v>
      </c>
      <c r="CU223" s="5">
        <f t="shared" ca="1" si="910"/>
        <v>0</v>
      </c>
      <c r="CV223" s="5">
        <f t="shared" ca="1" si="910"/>
        <v>72497.3</v>
      </c>
      <c r="CW223" s="5">
        <f t="shared" ca="1" si="910"/>
        <v>229701</v>
      </c>
      <c r="CX223" s="5">
        <f t="shared" ca="1" si="910"/>
        <v>0</v>
      </c>
      <c r="CY223" s="5">
        <f t="shared" ca="1" si="910"/>
        <v>0</v>
      </c>
      <c r="CZ223" s="5">
        <f t="shared" ca="1" si="910"/>
        <v>0</v>
      </c>
      <c r="DA223" s="5"/>
      <c r="DB223" s="5">
        <f t="shared" ca="1" si="911"/>
        <v>1890.21</v>
      </c>
      <c r="DC223" s="5">
        <f t="shared" ca="1" si="911"/>
        <v>1281.1600000000001</v>
      </c>
      <c r="DD223" s="5">
        <f t="shared" ca="1" si="911"/>
        <v>0</v>
      </c>
      <c r="DE223" s="5">
        <f t="shared" ca="1" si="911"/>
        <v>0</v>
      </c>
      <c r="DF223" s="5">
        <f t="shared" ca="1" si="911"/>
        <v>0</v>
      </c>
      <c r="DG223" s="5">
        <f t="shared" ca="1" si="911"/>
        <v>0</v>
      </c>
      <c r="DH223" s="5">
        <f t="shared" ca="1" si="911"/>
        <v>609.04399999999998</v>
      </c>
      <c r="DI223" s="5">
        <f t="shared" ca="1" si="911"/>
        <v>0</v>
      </c>
      <c r="DJ223" s="5">
        <f t="shared" ca="1" si="911"/>
        <v>0</v>
      </c>
      <c r="DK223" s="5">
        <f t="shared" ca="1" si="911"/>
        <v>0</v>
      </c>
      <c r="DL223" s="5">
        <f t="shared" ca="1" si="911"/>
        <v>0</v>
      </c>
      <c r="DM223" s="5">
        <f t="shared" ca="1" si="911"/>
        <v>0</v>
      </c>
      <c r="DN223" s="5"/>
      <c r="DO223" s="5">
        <f t="shared" ca="1" si="920"/>
        <v>110.952</v>
      </c>
      <c r="DP223" s="5">
        <f t="shared" ca="1" si="920"/>
        <v>4.8270499999999998</v>
      </c>
      <c r="DQ223" s="5">
        <f t="shared" ca="1" si="920"/>
        <v>52.2286</v>
      </c>
      <c r="DR223" s="5">
        <f t="shared" ca="1" si="920"/>
        <v>11.8293</v>
      </c>
      <c r="DS223" s="5">
        <f t="shared" ca="1" si="920"/>
        <v>0</v>
      </c>
      <c r="DT223" s="5">
        <f t="shared" ca="1" si="920"/>
        <v>0.75617299999999998</v>
      </c>
      <c r="DU223" s="5">
        <f t="shared" ca="1" si="920"/>
        <v>2.0487299999999999</v>
      </c>
      <c r="DV223" s="5">
        <f t="shared" ca="1" si="920"/>
        <v>39.262</v>
      </c>
      <c r="DW223" s="5"/>
      <c r="DX223" s="19">
        <f t="shared" ca="1" si="985"/>
        <v>29.087547577935322</v>
      </c>
      <c r="DY223" s="19">
        <f t="shared" ca="1" si="986"/>
        <v>2.3895151734331819</v>
      </c>
      <c r="DZ223" s="19">
        <f t="shared" ca="1" si="987"/>
        <v>4.8549731892786951</v>
      </c>
      <c r="EA223" s="19">
        <f t="shared" ca="1" si="988"/>
        <v>1.3751630311144591</v>
      </c>
      <c r="EB223" s="19">
        <f t="shared" ca="1" si="989"/>
        <v>0</v>
      </c>
      <c r="EC223" s="19">
        <f t="shared" ca="1" si="990"/>
        <v>0.10521136052569749</v>
      </c>
      <c r="ED223" s="19">
        <f t="shared" ca="1" si="991"/>
        <v>1.1356870876672174</v>
      </c>
      <c r="EE223" s="19">
        <f t="shared" ca="1" si="992"/>
        <v>4.6125477382999112</v>
      </c>
      <c r="EF223" s="19">
        <f t="shared" ca="1" si="993"/>
        <v>14.61443154483309</v>
      </c>
      <c r="EG223" s="19">
        <f t="shared" ca="1" si="994"/>
        <v>0</v>
      </c>
      <c r="EH223" s="19">
        <f t="shared" ca="1" si="995"/>
        <v>0</v>
      </c>
      <c r="EI223" s="5"/>
      <c r="EJ223" s="5"/>
      <c r="EK223" s="5"/>
      <c r="EL223" s="5">
        <f t="shared" ca="1" si="912"/>
        <v>401782</v>
      </c>
      <c r="EM223" s="5">
        <f t="shared" ca="1" si="912"/>
        <v>8.33582</v>
      </c>
      <c r="EN223" s="5">
        <f t="shared" ca="1" si="912"/>
        <v>76307.600000000006</v>
      </c>
      <c r="EO223" s="5">
        <f t="shared" ca="1" si="912"/>
        <v>21614</v>
      </c>
      <c r="EP223" s="5">
        <f t="shared" ca="1" si="912"/>
        <v>0</v>
      </c>
      <c r="EQ223" s="5">
        <f t="shared" ca="1" si="912"/>
        <v>1653.65</v>
      </c>
      <c r="ER223" s="5">
        <f t="shared" ca="1" si="912"/>
        <v>0</v>
      </c>
      <c r="ES223" s="5">
        <f t="shared" ca="1" si="912"/>
        <v>72497.3</v>
      </c>
      <c r="ET223" s="5">
        <f t="shared" ca="1" si="912"/>
        <v>229701</v>
      </c>
      <c r="EU223" s="5">
        <f t="shared" ca="1" si="912"/>
        <v>0</v>
      </c>
      <c r="EV223" s="5">
        <f t="shared" ca="1" si="912"/>
        <v>0</v>
      </c>
      <c r="EW223" s="5">
        <f t="shared" ca="1" si="912"/>
        <v>0</v>
      </c>
      <c r="EX223" s="5"/>
      <c r="EY223" s="5">
        <f t="shared" ca="1" si="913"/>
        <v>1890.21</v>
      </c>
      <c r="EZ223" s="5">
        <f t="shared" ca="1" si="913"/>
        <v>1281.1600000000001</v>
      </c>
      <c r="FA223" s="5">
        <f t="shared" ca="1" si="913"/>
        <v>0</v>
      </c>
      <c r="FB223" s="5">
        <f t="shared" ca="1" si="913"/>
        <v>0</v>
      </c>
      <c r="FC223" s="5">
        <f t="shared" ca="1" si="913"/>
        <v>0</v>
      </c>
      <c r="FD223" s="5">
        <f t="shared" ca="1" si="913"/>
        <v>0</v>
      </c>
      <c r="FE223" s="5">
        <f t="shared" ca="1" si="913"/>
        <v>609.04399999999998</v>
      </c>
      <c r="FF223" s="5">
        <f t="shared" ca="1" si="913"/>
        <v>0</v>
      </c>
      <c r="FG223" s="5">
        <f t="shared" ca="1" si="913"/>
        <v>0</v>
      </c>
      <c r="FH223" s="5">
        <f t="shared" ca="1" si="913"/>
        <v>0</v>
      </c>
      <c r="FI223" s="5">
        <f t="shared" ca="1" si="913"/>
        <v>0</v>
      </c>
      <c r="FJ223" s="5">
        <f t="shared" ca="1" si="913"/>
        <v>0</v>
      </c>
      <c r="FK223" s="5"/>
      <c r="FL223" s="5">
        <f t="shared" ca="1" si="914"/>
        <v>110.952</v>
      </c>
      <c r="FM223" s="5">
        <f t="shared" ca="1" si="914"/>
        <v>4.8270499999999998</v>
      </c>
      <c r="FN223" s="5">
        <f t="shared" ca="1" si="914"/>
        <v>52.2286</v>
      </c>
      <c r="FO223" s="5">
        <f t="shared" ca="1" si="914"/>
        <v>11.8293</v>
      </c>
      <c r="FP223" s="5">
        <f t="shared" ca="1" si="914"/>
        <v>0</v>
      </c>
      <c r="FQ223" s="5">
        <f t="shared" ca="1" si="914"/>
        <v>0.75617299999999998</v>
      </c>
      <c r="FR223" s="5">
        <f t="shared" ca="1" si="914"/>
        <v>2.0487299999999999</v>
      </c>
      <c r="FS223" s="5">
        <f t="shared" ca="1" si="914"/>
        <v>39.262</v>
      </c>
      <c r="FT223" s="5"/>
      <c r="FU223" s="19">
        <f t="shared" ca="1" si="996"/>
        <v>29.087547577935322</v>
      </c>
      <c r="FV223" s="19">
        <f t="shared" ca="1" si="997"/>
        <v>2.3895151734331819</v>
      </c>
      <c r="FW223" s="19">
        <f t="shared" ca="1" si="998"/>
        <v>4.8549731892786951</v>
      </c>
      <c r="FX223" s="19">
        <f t="shared" ca="1" si="999"/>
        <v>1.3751630311144591</v>
      </c>
      <c r="FY223" s="19">
        <f t="shared" ca="1" si="1000"/>
        <v>0</v>
      </c>
      <c r="FZ223" s="19">
        <f t="shared" ca="1" si="1001"/>
        <v>0.10521136052569749</v>
      </c>
      <c r="GA223" s="19">
        <f t="shared" ca="1" si="1002"/>
        <v>1.1356870876672174</v>
      </c>
      <c r="GB223" s="19">
        <f t="shared" ca="1" si="1003"/>
        <v>4.6125477382999112</v>
      </c>
      <c r="GC223" s="19">
        <f t="shared" ca="1" si="1004"/>
        <v>14.61443154483309</v>
      </c>
      <c r="GD223" s="19">
        <f t="shared" ca="1" si="1005"/>
        <v>0</v>
      </c>
      <c r="GE223" s="19">
        <f t="shared" ca="1" si="1006"/>
        <v>0</v>
      </c>
      <c r="GF223" s="5"/>
      <c r="GG223" s="5"/>
      <c r="GH223" s="5"/>
      <c r="GI223" s="5">
        <f t="shared" ca="1" si="915"/>
        <v>417177</v>
      </c>
      <c r="GJ223" s="5">
        <f t="shared" ca="1" si="915"/>
        <v>9.6137499999999996</v>
      </c>
      <c r="GK223" s="5">
        <f t="shared" ca="1" si="915"/>
        <v>75556.600000000006</v>
      </c>
      <c r="GL223" s="5">
        <f t="shared" ca="1" si="915"/>
        <v>38030.699999999997</v>
      </c>
      <c r="GM223" s="5">
        <f t="shared" ca="1" si="915"/>
        <v>0</v>
      </c>
      <c r="GN223" s="5">
        <f t="shared" ca="1" si="915"/>
        <v>1381.44</v>
      </c>
      <c r="GO223" s="5">
        <f t="shared" ca="1" si="915"/>
        <v>0</v>
      </c>
      <c r="GP223" s="5">
        <f t="shared" ca="1" si="915"/>
        <v>72497.3</v>
      </c>
      <c r="GQ223" s="5">
        <f t="shared" ca="1" si="915"/>
        <v>229701</v>
      </c>
      <c r="GR223" s="5">
        <f t="shared" ca="1" si="915"/>
        <v>0</v>
      </c>
      <c r="GS223" s="5">
        <f t="shared" ca="1" si="915"/>
        <v>0</v>
      </c>
      <c r="GT223" s="5">
        <f t="shared" ca="1" si="915"/>
        <v>0</v>
      </c>
      <c r="GU223" s="5"/>
      <c r="GV223" s="5">
        <f t="shared" ca="1" si="916"/>
        <v>2331.91</v>
      </c>
      <c r="GW223" s="5">
        <f t="shared" ca="1" si="916"/>
        <v>1691.48</v>
      </c>
      <c r="GX223" s="5">
        <f t="shared" ca="1" si="916"/>
        <v>0</v>
      </c>
      <c r="GY223" s="5">
        <f t="shared" ca="1" si="916"/>
        <v>0</v>
      </c>
      <c r="GZ223" s="5">
        <f t="shared" ca="1" si="916"/>
        <v>0</v>
      </c>
      <c r="HA223" s="5">
        <f t="shared" ca="1" si="916"/>
        <v>0</v>
      </c>
      <c r="HB223" s="5">
        <f t="shared" ca="1" si="916"/>
        <v>640.42700000000002</v>
      </c>
      <c r="HC223" s="5">
        <f t="shared" ca="1" si="916"/>
        <v>0</v>
      </c>
      <c r="HD223" s="5">
        <f t="shared" ca="1" si="916"/>
        <v>0</v>
      </c>
      <c r="HE223" s="5">
        <f t="shared" ca="1" si="916"/>
        <v>0</v>
      </c>
      <c r="HF223" s="5">
        <f t="shared" ca="1" si="916"/>
        <v>0</v>
      </c>
      <c r="HG223" s="5">
        <f t="shared" ca="1" si="916"/>
        <v>0</v>
      </c>
      <c r="HH223" s="5"/>
      <c r="HI223" s="5">
        <f t="shared" ca="1" si="921"/>
        <v>120.26300000000001</v>
      </c>
      <c r="HJ223" s="5">
        <f t="shared" ca="1" si="921"/>
        <v>6.3621699999999999</v>
      </c>
      <c r="HK223" s="5">
        <f t="shared" ca="1" si="921"/>
        <v>51.156500000000001</v>
      </c>
      <c r="HL223" s="5">
        <f t="shared" ca="1" si="921"/>
        <v>20.6953</v>
      </c>
      <c r="HM223" s="5">
        <f t="shared" ca="1" si="921"/>
        <v>0</v>
      </c>
      <c r="HN223" s="5">
        <f t="shared" ca="1" si="921"/>
        <v>0.63316499999999998</v>
      </c>
      <c r="HO223" s="5">
        <f t="shared" ca="1" si="921"/>
        <v>2.15421</v>
      </c>
      <c r="HP223" s="5">
        <f t="shared" ca="1" si="921"/>
        <v>39.262</v>
      </c>
      <c r="HQ223" s="5"/>
      <c r="HR223" s="19">
        <f t="shared" ca="1" si="1032"/>
        <v>30.890674687382287</v>
      </c>
      <c r="HS223" s="19">
        <f t="shared" ca="1" si="1033"/>
        <v>3.1547220306445536</v>
      </c>
      <c r="HT223" s="19">
        <f t="shared" ca="1" si="1034"/>
        <v>4.8071917773990354</v>
      </c>
      <c r="HU223" s="19">
        <f t="shared" ca="1" si="1035"/>
        <v>2.4196545150090061</v>
      </c>
      <c r="HV223" s="19">
        <f t="shared" ca="1" si="1036"/>
        <v>0</v>
      </c>
      <c r="HW223" s="19">
        <f t="shared" ca="1" si="1037"/>
        <v>8.7892348371553561E-2</v>
      </c>
      <c r="HX223" s="19">
        <f t="shared" ca="1" si="1038"/>
        <v>1.1942071089994368</v>
      </c>
      <c r="HY223" s="19">
        <f t="shared" ca="1" si="1039"/>
        <v>4.6125477382999112</v>
      </c>
      <c r="HZ223" s="19">
        <f t="shared" ca="1" si="1040"/>
        <v>14.61443154483309</v>
      </c>
      <c r="IA223" s="19">
        <f t="shared" ca="1" si="1041"/>
        <v>0</v>
      </c>
      <c r="IB223" s="19">
        <f t="shared" ca="1" si="1042"/>
        <v>0</v>
      </c>
      <c r="IC223" s="5"/>
      <c r="ID223" s="5"/>
      <c r="IE223" s="5"/>
      <c r="IF223" s="5">
        <f t="shared" ca="1" si="917"/>
        <v>417177</v>
      </c>
      <c r="IG223" s="5">
        <f t="shared" ca="1" si="917"/>
        <v>9.6137499999999996</v>
      </c>
      <c r="IH223" s="5">
        <f t="shared" ca="1" si="917"/>
        <v>75556.600000000006</v>
      </c>
      <c r="II223" s="5">
        <f t="shared" ca="1" si="917"/>
        <v>38030.699999999997</v>
      </c>
      <c r="IJ223" s="5">
        <f t="shared" ca="1" si="917"/>
        <v>0</v>
      </c>
      <c r="IK223" s="5">
        <f t="shared" ca="1" si="917"/>
        <v>1381.44</v>
      </c>
      <c r="IL223" s="5">
        <f t="shared" ca="1" si="917"/>
        <v>0</v>
      </c>
      <c r="IM223" s="5">
        <f t="shared" ca="1" si="917"/>
        <v>72497.3</v>
      </c>
      <c r="IN223" s="5">
        <f t="shared" ca="1" si="917"/>
        <v>229701</v>
      </c>
      <c r="IO223" s="5">
        <f t="shared" ca="1" si="917"/>
        <v>0</v>
      </c>
      <c r="IP223" s="5">
        <f t="shared" ca="1" si="917"/>
        <v>0</v>
      </c>
      <c r="IQ223" s="5">
        <f t="shared" ca="1" si="917"/>
        <v>0</v>
      </c>
      <c r="IR223" s="5"/>
      <c r="IS223" s="5">
        <f t="shared" ca="1" si="918"/>
        <v>2331.91</v>
      </c>
      <c r="IT223" s="5">
        <f t="shared" ca="1" si="918"/>
        <v>1691.48</v>
      </c>
      <c r="IU223" s="5">
        <f t="shared" ca="1" si="918"/>
        <v>0</v>
      </c>
      <c r="IV223" s="5">
        <f t="shared" ca="1" si="918"/>
        <v>0</v>
      </c>
      <c r="IW223" s="5">
        <f t="shared" ca="1" si="918"/>
        <v>0</v>
      </c>
      <c r="IX223" s="5">
        <f t="shared" ca="1" si="918"/>
        <v>0</v>
      </c>
      <c r="IY223" s="5">
        <f t="shared" ca="1" si="918"/>
        <v>640.42700000000002</v>
      </c>
      <c r="IZ223" s="5">
        <f t="shared" ca="1" si="918"/>
        <v>0</v>
      </c>
      <c r="JA223" s="5">
        <f t="shared" ca="1" si="918"/>
        <v>0</v>
      </c>
      <c r="JB223" s="5">
        <f t="shared" ca="1" si="918"/>
        <v>0</v>
      </c>
      <c r="JC223" s="5">
        <f t="shared" ca="1" si="918"/>
        <v>0</v>
      </c>
      <c r="JD223" s="5">
        <f t="shared" ca="1" si="918"/>
        <v>0</v>
      </c>
      <c r="JE223" s="5"/>
      <c r="JF223" s="5">
        <f t="shared" ca="1" si="919"/>
        <v>120.26300000000001</v>
      </c>
      <c r="JG223" s="5">
        <f t="shared" ca="1" si="919"/>
        <v>6.3621699999999999</v>
      </c>
      <c r="JH223" s="5">
        <f t="shared" ca="1" si="919"/>
        <v>51.156500000000001</v>
      </c>
      <c r="JI223" s="5">
        <f t="shared" ca="1" si="919"/>
        <v>20.6953</v>
      </c>
      <c r="JJ223" s="5">
        <f t="shared" ca="1" si="919"/>
        <v>0</v>
      </c>
      <c r="JK223" s="5">
        <f t="shared" ca="1" si="919"/>
        <v>0.63316499999999998</v>
      </c>
      <c r="JL223" s="5">
        <f t="shared" ca="1" si="919"/>
        <v>2.15421</v>
      </c>
      <c r="JM223" s="5">
        <f t="shared" ca="1" si="919"/>
        <v>39.262</v>
      </c>
      <c r="JN223" s="5"/>
      <c r="JO223" s="19">
        <f t="shared" ca="1" si="1007"/>
        <v>30.890674687382287</v>
      </c>
      <c r="JP223" s="19">
        <f t="shared" ca="1" si="1008"/>
        <v>3.1547220306445536</v>
      </c>
      <c r="JQ223" s="19">
        <f t="shared" ca="1" si="1009"/>
        <v>4.8071917773990354</v>
      </c>
      <c r="JR223" s="19">
        <f t="shared" ca="1" si="1010"/>
        <v>2.4196545150090061</v>
      </c>
      <c r="JS223" s="19">
        <f t="shared" ca="1" si="1011"/>
        <v>0</v>
      </c>
      <c r="JT223" s="19">
        <f t="shared" ca="1" si="1012"/>
        <v>8.7892348371553561E-2</v>
      </c>
      <c r="JU223" s="19">
        <f t="shared" ca="1" si="1013"/>
        <v>1.1942071089994368</v>
      </c>
      <c r="JV223" s="19">
        <f t="shared" ca="1" si="1014"/>
        <v>4.6125477382999112</v>
      </c>
      <c r="JW223" s="19">
        <f t="shared" ca="1" si="1015"/>
        <v>14.61443154483309</v>
      </c>
      <c r="JX223" s="19">
        <f t="shared" ca="1" si="1016"/>
        <v>0</v>
      </c>
      <c r="JY223" s="19">
        <f t="shared" ca="1" si="1017"/>
        <v>0</v>
      </c>
    </row>
    <row r="224" spans="1:285" ht="15" customHeight="1" x14ac:dyDescent="0.25">
      <c r="A224" s="5">
        <f>IF('Old Results'!E204='New Results'!E204,'New Results'!E204,"0")</f>
        <v>53627.8</v>
      </c>
      <c r="B224" s="5">
        <f t="shared" si="923"/>
        <v>0</v>
      </c>
      <c r="C224" s="27">
        <f t="shared" si="922"/>
        <v>203</v>
      </c>
      <c r="D224" s="41" t="str">
        <f>'Old Results'!C204</f>
        <v>0312616-OffMed-Plenum_NDL</v>
      </c>
      <c r="E224" s="41" t="str">
        <f>'New Results'!C204</f>
        <v>0312616-OffMed-Plenum_NDL</v>
      </c>
      <c r="F224" s="5">
        <f t="shared" ca="1" si="924"/>
        <v>0</v>
      </c>
      <c r="G224" s="5">
        <f t="shared" ca="1" si="925"/>
        <v>0</v>
      </c>
      <c r="H224" s="5">
        <f t="shared" ca="1" si="926"/>
        <v>0</v>
      </c>
      <c r="I224" s="5">
        <f t="shared" ca="1" si="927"/>
        <v>0</v>
      </c>
      <c r="J224" s="5">
        <f t="shared" ca="1" si="928"/>
        <v>0</v>
      </c>
      <c r="K224" s="5">
        <f t="shared" ca="1" si="929"/>
        <v>0</v>
      </c>
      <c r="L224" s="5">
        <f t="shared" ca="1" si="930"/>
        <v>0</v>
      </c>
      <c r="M224" s="5">
        <f t="shared" ca="1" si="931"/>
        <v>0</v>
      </c>
      <c r="N224" s="5">
        <f t="shared" ca="1" si="932"/>
        <v>0</v>
      </c>
      <c r="O224" s="5">
        <f t="shared" ca="1" si="933"/>
        <v>0</v>
      </c>
      <c r="P224" s="5">
        <f t="shared" ca="1" si="934"/>
        <v>0</v>
      </c>
      <c r="Q224" s="5">
        <f t="shared" ca="1" si="934"/>
        <v>0</v>
      </c>
      <c r="R224" s="5">
        <f t="shared" ca="1" si="935"/>
        <v>0</v>
      </c>
      <c r="S224" s="5">
        <f t="shared" ca="1" si="936"/>
        <v>0</v>
      </c>
      <c r="T224" s="5">
        <f t="shared" ca="1" si="937"/>
        <v>0</v>
      </c>
      <c r="U224" s="5">
        <f t="shared" ca="1" si="938"/>
        <v>0</v>
      </c>
      <c r="V224" s="5">
        <f t="shared" ca="1" si="939"/>
        <v>0</v>
      </c>
      <c r="W224" s="5">
        <f t="shared" ca="1" si="940"/>
        <v>0</v>
      </c>
      <c r="X224" s="5">
        <f t="shared" ca="1" si="941"/>
        <v>0</v>
      </c>
      <c r="Y224" s="5">
        <f t="shared" ca="1" si="942"/>
        <v>0</v>
      </c>
      <c r="Z224" s="5">
        <f t="shared" ca="1" si="943"/>
        <v>0</v>
      </c>
      <c r="AA224" s="5">
        <f t="shared" ca="1" si="944"/>
        <v>0</v>
      </c>
      <c r="AB224" s="5">
        <f t="shared" ca="1" si="945"/>
        <v>0</v>
      </c>
      <c r="AC224" s="5">
        <f t="shared" ca="1" si="945"/>
        <v>0</v>
      </c>
      <c r="AD224" s="37">
        <f t="shared" ca="1" si="946"/>
        <v>0</v>
      </c>
      <c r="AE224" s="37">
        <f t="shared" ca="1" si="947"/>
        <v>0</v>
      </c>
      <c r="AF224" s="37">
        <f t="shared" ca="1" si="948"/>
        <v>0</v>
      </c>
      <c r="AG224" s="37">
        <f t="shared" ca="1" si="949"/>
        <v>0</v>
      </c>
      <c r="AH224" s="37">
        <f t="shared" ca="1" si="950"/>
        <v>0</v>
      </c>
      <c r="AI224" s="37">
        <f t="shared" ca="1" si="951"/>
        <v>0</v>
      </c>
      <c r="AJ224" s="37">
        <f t="shared" ca="1" si="952"/>
        <v>0</v>
      </c>
      <c r="AK224" s="37">
        <f t="shared" ca="1" si="953"/>
        <v>0</v>
      </c>
      <c r="AL224" s="33">
        <f t="shared" ca="1" si="954"/>
        <v>36.610959539641755</v>
      </c>
      <c r="AM224" s="33">
        <f t="shared" ca="1" si="955"/>
        <v>36.610959539641755</v>
      </c>
      <c r="AN224" s="24">
        <f t="shared" ca="1" si="956"/>
        <v>0</v>
      </c>
      <c r="AO224" s="34">
        <f t="shared" ca="1" si="957"/>
        <v>103.123</v>
      </c>
      <c r="AP224" s="34">
        <f t="shared" ca="1" si="958"/>
        <v>103.123</v>
      </c>
      <c r="AQ224" s="45">
        <f t="shared" ca="1" si="959"/>
        <v>0</v>
      </c>
      <c r="AR224" s="34">
        <f t="shared" ca="1" si="896"/>
        <v>7.5</v>
      </c>
      <c r="AS224" s="34">
        <f t="shared" ca="1" si="897"/>
        <v>7.5</v>
      </c>
      <c r="AT224" s="47">
        <f t="shared" ca="1" si="960"/>
        <v>0</v>
      </c>
      <c r="AU224" s="5"/>
      <c r="AV224" s="5">
        <f t="shared" ca="1" si="1018"/>
        <v>0</v>
      </c>
      <c r="AW224" s="5">
        <f t="shared" ca="1" si="1019"/>
        <v>0</v>
      </c>
      <c r="AX224" s="5">
        <f t="shared" ca="1" si="1020"/>
        <v>0</v>
      </c>
      <c r="AY224" s="5">
        <f t="shared" ca="1" si="1021"/>
        <v>0</v>
      </c>
      <c r="AZ224" s="5">
        <f t="shared" ca="1" si="1022"/>
        <v>0</v>
      </c>
      <c r="BA224" s="5">
        <f t="shared" ca="1" si="1023"/>
        <v>0</v>
      </c>
      <c r="BB224" s="5">
        <f t="shared" ca="1" si="1024"/>
        <v>0</v>
      </c>
      <c r="BC224" s="5">
        <f t="shared" ca="1" si="1025"/>
        <v>0</v>
      </c>
      <c r="BD224" s="5">
        <f t="shared" ca="1" si="1026"/>
        <v>0</v>
      </c>
      <c r="BE224" s="5">
        <f t="shared" ca="1" si="1027"/>
        <v>0</v>
      </c>
      <c r="BF224" s="5">
        <f t="shared" ca="1" si="1028"/>
        <v>0</v>
      </c>
      <c r="BG224" s="5">
        <f t="shared" ca="1" si="1029"/>
        <v>0</v>
      </c>
      <c r="BH224" s="5">
        <f t="shared" ca="1" si="961"/>
        <v>0</v>
      </c>
      <c r="BI224" s="5">
        <f t="shared" ca="1" si="962"/>
        <v>0</v>
      </c>
      <c r="BJ224" s="5">
        <f t="shared" ca="1" si="963"/>
        <v>0</v>
      </c>
      <c r="BK224" s="5">
        <f t="shared" ca="1" si="964"/>
        <v>0</v>
      </c>
      <c r="BL224" s="5">
        <f t="shared" ca="1" si="965"/>
        <v>0</v>
      </c>
      <c r="BM224" s="5">
        <f t="shared" ca="1" si="966"/>
        <v>0</v>
      </c>
      <c r="BN224" s="5">
        <f t="shared" ca="1" si="967"/>
        <v>0</v>
      </c>
      <c r="BO224" s="5">
        <f t="shared" ca="1" si="968"/>
        <v>0</v>
      </c>
      <c r="BP224" s="5">
        <f t="shared" ca="1" si="969"/>
        <v>0</v>
      </c>
      <c r="BQ224" s="5">
        <f t="shared" ca="1" si="970"/>
        <v>0</v>
      </c>
      <c r="BR224" s="5">
        <f t="shared" ca="1" si="971"/>
        <v>0</v>
      </c>
      <c r="BS224" s="5">
        <f t="shared" ca="1" si="971"/>
        <v>0</v>
      </c>
      <c r="BT224" s="37">
        <f t="shared" ca="1" si="972"/>
        <v>0</v>
      </c>
      <c r="BU224" s="37">
        <f t="shared" ca="1" si="973"/>
        <v>0</v>
      </c>
      <c r="BV224" s="37">
        <f t="shared" ca="1" si="974"/>
        <v>0</v>
      </c>
      <c r="BW224" s="37">
        <f t="shared" ca="1" si="975"/>
        <v>0</v>
      </c>
      <c r="BX224" s="37">
        <f t="shared" ca="1" si="976"/>
        <v>0</v>
      </c>
      <c r="BY224" s="37">
        <f t="shared" ca="1" si="977"/>
        <v>0</v>
      </c>
      <c r="BZ224" s="37">
        <f t="shared" ca="1" si="978"/>
        <v>0</v>
      </c>
      <c r="CA224" s="19">
        <f t="shared" ca="1" si="979"/>
        <v>0</v>
      </c>
      <c r="CB224" s="33">
        <f t="shared" ca="1" si="1030"/>
        <v>38.562732761739248</v>
      </c>
      <c r="CC224" s="33">
        <f t="shared" ca="1" si="1031"/>
        <v>38.562732761739248</v>
      </c>
      <c r="CD224" s="24">
        <f t="shared" ca="1" si="980"/>
        <v>0</v>
      </c>
      <c r="CE224" s="34">
        <f t="shared" ca="1" si="981"/>
        <v>110.611</v>
      </c>
      <c r="CF224" s="34">
        <f t="shared" ca="1" si="982"/>
        <v>110.611</v>
      </c>
      <c r="CG224" s="45">
        <f t="shared" ca="1" si="983"/>
        <v>0</v>
      </c>
      <c r="CH224" s="5"/>
      <c r="CJ224" s="5">
        <f t="shared" ca="1" si="1043"/>
        <v>95</v>
      </c>
      <c r="CK224" s="5">
        <f t="shared" ca="1" si="1044"/>
        <v>92</v>
      </c>
      <c r="CL224" s="63">
        <f t="shared" ca="1" si="984"/>
        <v>3.157894736842104E-2</v>
      </c>
      <c r="CO224" s="5">
        <f t="shared" ca="1" si="910"/>
        <v>375918</v>
      </c>
      <c r="CP224" s="5">
        <f t="shared" ca="1" si="910"/>
        <v>39.6755</v>
      </c>
      <c r="CQ224" s="5">
        <f t="shared" ca="1" si="910"/>
        <v>43727.199999999997</v>
      </c>
      <c r="CR224" s="5">
        <f t="shared" ca="1" si="910"/>
        <v>25461.5</v>
      </c>
      <c r="CS224" s="5">
        <f t="shared" ca="1" si="910"/>
        <v>0</v>
      </c>
      <c r="CT224" s="5">
        <f t="shared" ca="1" si="910"/>
        <v>4491.05</v>
      </c>
      <c r="CU224" s="5">
        <f t="shared" ca="1" si="910"/>
        <v>0</v>
      </c>
      <c r="CV224" s="5">
        <f t="shared" ca="1" si="910"/>
        <v>72497.3</v>
      </c>
      <c r="CW224" s="5">
        <f t="shared" ca="1" si="910"/>
        <v>229701</v>
      </c>
      <c r="CX224" s="5">
        <f t="shared" ca="1" si="910"/>
        <v>0</v>
      </c>
      <c r="CY224" s="5">
        <f t="shared" ca="1" si="910"/>
        <v>0</v>
      </c>
      <c r="CZ224" s="5">
        <f t="shared" ca="1" si="910"/>
        <v>0</v>
      </c>
      <c r="DA224" s="5"/>
      <c r="DB224" s="5">
        <f t="shared" ca="1" si="911"/>
        <v>6807.33</v>
      </c>
      <c r="DC224" s="5">
        <f t="shared" ca="1" si="911"/>
        <v>6097.84</v>
      </c>
      <c r="DD224" s="5">
        <f t="shared" ca="1" si="911"/>
        <v>0</v>
      </c>
      <c r="DE224" s="5">
        <f t="shared" ca="1" si="911"/>
        <v>0</v>
      </c>
      <c r="DF224" s="5">
        <f t="shared" ca="1" si="911"/>
        <v>0</v>
      </c>
      <c r="DG224" s="5">
        <f t="shared" ca="1" si="911"/>
        <v>0</v>
      </c>
      <c r="DH224" s="5">
        <f t="shared" ca="1" si="911"/>
        <v>709.48299999999995</v>
      </c>
      <c r="DI224" s="5">
        <f t="shared" ca="1" si="911"/>
        <v>0</v>
      </c>
      <c r="DJ224" s="5">
        <f t="shared" ca="1" si="911"/>
        <v>0</v>
      </c>
      <c r="DK224" s="5">
        <f t="shared" ca="1" si="911"/>
        <v>0</v>
      </c>
      <c r="DL224" s="5">
        <f t="shared" ca="1" si="911"/>
        <v>0</v>
      </c>
      <c r="DM224" s="5">
        <f t="shared" ca="1" si="911"/>
        <v>0</v>
      </c>
      <c r="DN224" s="5"/>
      <c r="DO224" s="5">
        <f t="shared" ca="1" si="920"/>
        <v>103.123</v>
      </c>
      <c r="DP224" s="5">
        <f t="shared" ca="1" si="920"/>
        <v>22.4892</v>
      </c>
      <c r="DQ224" s="5">
        <f t="shared" ca="1" si="920"/>
        <v>25.883900000000001</v>
      </c>
      <c r="DR224" s="5">
        <f t="shared" ca="1" si="920"/>
        <v>13.1882</v>
      </c>
      <c r="DS224" s="5">
        <f t="shared" ca="1" si="920"/>
        <v>0</v>
      </c>
      <c r="DT224" s="5">
        <f t="shared" ca="1" si="920"/>
        <v>2.3315299999999999</v>
      </c>
      <c r="DU224" s="5">
        <f t="shared" ca="1" si="920"/>
        <v>2.3921899999999998</v>
      </c>
      <c r="DV224" s="5">
        <f t="shared" ca="1" si="920"/>
        <v>36.838299999999997</v>
      </c>
      <c r="DW224" s="5"/>
      <c r="DX224" s="19">
        <f t="shared" ca="1" si="985"/>
        <v>36.610959539641755</v>
      </c>
      <c r="DY224" s="19">
        <f t="shared" ca="1" si="986"/>
        <v>11.373193992779864</v>
      </c>
      <c r="DZ224" s="19">
        <f t="shared" ca="1" si="987"/>
        <v>2.7820870220296188</v>
      </c>
      <c r="EA224" s="19">
        <f t="shared" ca="1" si="988"/>
        <v>1.6199552843860832</v>
      </c>
      <c r="EB224" s="19">
        <f t="shared" ca="1" si="989"/>
        <v>0</v>
      </c>
      <c r="EC224" s="19">
        <f t="shared" ca="1" si="990"/>
        <v>0.28573729670059184</v>
      </c>
      <c r="ED224" s="19">
        <f t="shared" ca="1" si="991"/>
        <v>1.322976142970623</v>
      </c>
      <c r="EE224" s="19">
        <f t="shared" ca="1" si="992"/>
        <v>4.6125477382999112</v>
      </c>
      <c r="EF224" s="19">
        <f t="shared" ca="1" si="993"/>
        <v>14.61443154483309</v>
      </c>
      <c r="EG224" s="19">
        <f t="shared" ca="1" si="994"/>
        <v>0</v>
      </c>
      <c r="EH224" s="19">
        <f t="shared" ca="1" si="995"/>
        <v>0</v>
      </c>
      <c r="EI224" s="5"/>
      <c r="EJ224" s="5"/>
      <c r="EK224" s="5"/>
      <c r="EL224" s="5">
        <f t="shared" ca="1" si="912"/>
        <v>375918</v>
      </c>
      <c r="EM224" s="5">
        <f t="shared" ca="1" si="912"/>
        <v>39.6755</v>
      </c>
      <c r="EN224" s="5">
        <f t="shared" ca="1" si="912"/>
        <v>43727.199999999997</v>
      </c>
      <c r="EO224" s="5">
        <f t="shared" ca="1" si="912"/>
        <v>25461.5</v>
      </c>
      <c r="EP224" s="5">
        <f t="shared" ca="1" si="912"/>
        <v>0</v>
      </c>
      <c r="EQ224" s="5">
        <f t="shared" ca="1" si="912"/>
        <v>4491.05</v>
      </c>
      <c r="ER224" s="5">
        <f t="shared" ca="1" si="912"/>
        <v>0</v>
      </c>
      <c r="ES224" s="5">
        <f t="shared" ca="1" si="912"/>
        <v>72497.3</v>
      </c>
      <c r="ET224" s="5">
        <f t="shared" ca="1" si="912"/>
        <v>229701</v>
      </c>
      <c r="EU224" s="5">
        <f t="shared" ca="1" si="912"/>
        <v>0</v>
      </c>
      <c r="EV224" s="5">
        <f t="shared" ca="1" si="912"/>
        <v>0</v>
      </c>
      <c r="EW224" s="5">
        <f t="shared" ca="1" si="912"/>
        <v>0</v>
      </c>
      <c r="EX224" s="5"/>
      <c r="EY224" s="5">
        <f t="shared" ca="1" si="913"/>
        <v>6807.33</v>
      </c>
      <c r="EZ224" s="5">
        <f t="shared" ca="1" si="913"/>
        <v>6097.84</v>
      </c>
      <c r="FA224" s="5">
        <f t="shared" ca="1" si="913"/>
        <v>0</v>
      </c>
      <c r="FB224" s="5">
        <f t="shared" ca="1" si="913"/>
        <v>0</v>
      </c>
      <c r="FC224" s="5">
        <f t="shared" ca="1" si="913"/>
        <v>0</v>
      </c>
      <c r="FD224" s="5">
        <f t="shared" ca="1" si="913"/>
        <v>0</v>
      </c>
      <c r="FE224" s="5">
        <f t="shared" ca="1" si="913"/>
        <v>709.48299999999995</v>
      </c>
      <c r="FF224" s="5">
        <f t="shared" ca="1" si="913"/>
        <v>0</v>
      </c>
      <c r="FG224" s="5">
        <f t="shared" ca="1" si="913"/>
        <v>0</v>
      </c>
      <c r="FH224" s="5">
        <f t="shared" ca="1" si="913"/>
        <v>0</v>
      </c>
      <c r="FI224" s="5">
        <f t="shared" ca="1" si="913"/>
        <v>0</v>
      </c>
      <c r="FJ224" s="5">
        <f t="shared" ca="1" si="913"/>
        <v>0</v>
      </c>
      <c r="FK224" s="5"/>
      <c r="FL224" s="5">
        <f t="shared" ca="1" si="914"/>
        <v>103.123</v>
      </c>
      <c r="FM224" s="5">
        <f t="shared" ca="1" si="914"/>
        <v>22.4892</v>
      </c>
      <c r="FN224" s="5">
        <f t="shared" ca="1" si="914"/>
        <v>25.883900000000001</v>
      </c>
      <c r="FO224" s="5">
        <f t="shared" ca="1" si="914"/>
        <v>13.1882</v>
      </c>
      <c r="FP224" s="5">
        <f t="shared" ca="1" si="914"/>
        <v>0</v>
      </c>
      <c r="FQ224" s="5">
        <f t="shared" ca="1" si="914"/>
        <v>2.3315299999999999</v>
      </c>
      <c r="FR224" s="5">
        <f t="shared" ca="1" si="914"/>
        <v>2.3921899999999998</v>
      </c>
      <c r="FS224" s="5">
        <f t="shared" ca="1" si="914"/>
        <v>36.838299999999997</v>
      </c>
      <c r="FT224" s="5"/>
      <c r="FU224" s="19">
        <f t="shared" ca="1" si="996"/>
        <v>36.610959539641755</v>
      </c>
      <c r="FV224" s="19">
        <f t="shared" ca="1" si="997"/>
        <v>11.373193992779864</v>
      </c>
      <c r="FW224" s="19">
        <f t="shared" ca="1" si="998"/>
        <v>2.7820870220296188</v>
      </c>
      <c r="FX224" s="19">
        <f t="shared" ca="1" si="999"/>
        <v>1.6199552843860832</v>
      </c>
      <c r="FY224" s="19">
        <f t="shared" ca="1" si="1000"/>
        <v>0</v>
      </c>
      <c r="FZ224" s="19">
        <f t="shared" ca="1" si="1001"/>
        <v>0.28573729670059184</v>
      </c>
      <c r="GA224" s="19">
        <f t="shared" ca="1" si="1002"/>
        <v>1.322976142970623</v>
      </c>
      <c r="GB224" s="19">
        <f t="shared" ca="1" si="1003"/>
        <v>4.6125477382999112</v>
      </c>
      <c r="GC224" s="19">
        <f t="shared" ca="1" si="1004"/>
        <v>14.61443154483309</v>
      </c>
      <c r="GD224" s="19">
        <f t="shared" ca="1" si="1005"/>
        <v>0</v>
      </c>
      <c r="GE224" s="19">
        <f t="shared" ca="1" si="1006"/>
        <v>0</v>
      </c>
      <c r="GF224" s="5"/>
      <c r="GG224" s="5"/>
      <c r="GH224" s="5"/>
      <c r="GI224" s="5">
        <f t="shared" ca="1" si="915"/>
        <v>386210</v>
      </c>
      <c r="GJ224" s="5">
        <f t="shared" ca="1" si="915"/>
        <v>41.263199999999998</v>
      </c>
      <c r="GK224" s="5">
        <f t="shared" ca="1" si="915"/>
        <v>40493.199999999997</v>
      </c>
      <c r="GL224" s="5">
        <f t="shared" ca="1" si="915"/>
        <v>40555.599999999999</v>
      </c>
      <c r="GM224" s="5">
        <f t="shared" ca="1" si="915"/>
        <v>0</v>
      </c>
      <c r="GN224" s="5">
        <f t="shared" ca="1" si="915"/>
        <v>2921.54</v>
      </c>
      <c r="GO224" s="5">
        <f t="shared" ca="1" si="915"/>
        <v>0</v>
      </c>
      <c r="GP224" s="5">
        <f t="shared" ca="1" si="915"/>
        <v>72497.3</v>
      </c>
      <c r="GQ224" s="5">
        <f t="shared" ca="1" si="915"/>
        <v>229701</v>
      </c>
      <c r="GR224" s="5">
        <f t="shared" ca="1" si="915"/>
        <v>0</v>
      </c>
      <c r="GS224" s="5">
        <f t="shared" ca="1" si="915"/>
        <v>0</v>
      </c>
      <c r="GT224" s="5">
        <f t="shared" ca="1" si="915"/>
        <v>0</v>
      </c>
      <c r="GU224" s="5"/>
      <c r="GV224" s="5">
        <f t="shared" ca="1" si="916"/>
        <v>7502.86</v>
      </c>
      <c r="GW224" s="5">
        <f t="shared" ca="1" si="916"/>
        <v>6761.99</v>
      </c>
      <c r="GX224" s="5">
        <f t="shared" ca="1" si="916"/>
        <v>0</v>
      </c>
      <c r="GY224" s="5">
        <f t="shared" ca="1" si="916"/>
        <v>0</v>
      </c>
      <c r="GZ224" s="5">
        <f t="shared" ca="1" si="916"/>
        <v>0</v>
      </c>
      <c r="HA224" s="5">
        <f t="shared" ca="1" si="916"/>
        <v>0</v>
      </c>
      <c r="HB224" s="5">
        <f t="shared" ca="1" si="916"/>
        <v>740.86500000000001</v>
      </c>
      <c r="HC224" s="5">
        <f t="shared" ca="1" si="916"/>
        <v>0</v>
      </c>
      <c r="HD224" s="5">
        <f t="shared" ca="1" si="916"/>
        <v>0</v>
      </c>
      <c r="HE224" s="5">
        <f t="shared" ca="1" si="916"/>
        <v>0</v>
      </c>
      <c r="HF224" s="5">
        <f t="shared" ca="1" si="916"/>
        <v>0</v>
      </c>
      <c r="HG224" s="5">
        <f t="shared" ca="1" si="916"/>
        <v>0</v>
      </c>
      <c r="HH224" s="5"/>
      <c r="HI224" s="5">
        <f t="shared" ca="1" si="921"/>
        <v>110.611</v>
      </c>
      <c r="HJ224" s="5">
        <f t="shared" ca="1" si="921"/>
        <v>25.0001</v>
      </c>
      <c r="HK224" s="5">
        <f t="shared" ca="1" si="921"/>
        <v>23.9238</v>
      </c>
      <c r="HL224" s="5">
        <f t="shared" ca="1" si="921"/>
        <v>20.839500000000001</v>
      </c>
      <c r="HM224" s="5">
        <f t="shared" ca="1" si="921"/>
        <v>0</v>
      </c>
      <c r="HN224" s="5">
        <f t="shared" ca="1" si="921"/>
        <v>1.51135</v>
      </c>
      <c r="HO224" s="5">
        <f t="shared" ca="1" si="921"/>
        <v>2.4976600000000002</v>
      </c>
      <c r="HP224" s="5">
        <f t="shared" ca="1" si="921"/>
        <v>36.838299999999997</v>
      </c>
      <c r="HQ224" s="5"/>
      <c r="HR224" s="19">
        <f t="shared" ca="1" si="1032"/>
        <v>38.562732761739248</v>
      </c>
      <c r="HS224" s="19">
        <f t="shared" ca="1" si="1033"/>
        <v>12.611738502015745</v>
      </c>
      <c r="HT224" s="19">
        <f t="shared" ca="1" si="1034"/>
        <v>2.5763279194746009</v>
      </c>
      <c r="HU224" s="19">
        <f t="shared" ca="1" si="1035"/>
        <v>2.5802980394496884</v>
      </c>
      <c r="HV224" s="19">
        <f t="shared" ca="1" si="1036"/>
        <v>0</v>
      </c>
      <c r="HW224" s="19">
        <f t="shared" ca="1" si="1037"/>
        <v>0.1858792357695076</v>
      </c>
      <c r="HX224" s="19">
        <f t="shared" ca="1" si="1038"/>
        <v>1.3814942995983426</v>
      </c>
      <c r="HY224" s="19">
        <f t="shared" ca="1" si="1039"/>
        <v>4.6125477382999112</v>
      </c>
      <c r="HZ224" s="19">
        <f t="shared" ca="1" si="1040"/>
        <v>14.61443154483309</v>
      </c>
      <c r="IA224" s="19">
        <f t="shared" ca="1" si="1041"/>
        <v>0</v>
      </c>
      <c r="IB224" s="19">
        <f t="shared" ca="1" si="1042"/>
        <v>0</v>
      </c>
      <c r="IC224" s="5"/>
      <c r="ID224" s="5"/>
      <c r="IE224" s="5"/>
      <c r="IF224" s="5">
        <f t="shared" ca="1" si="917"/>
        <v>386210</v>
      </c>
      <c r="IG224" s="5">
        <f t="shared" ca="1" si="917"/>
        <v>41.263199999999998</v>
      </c>
      <c r="IH224" s="5">
        <f t="shared" ca="1" si="917"/>
        <v>40493.199999999997</v>
      </c>
      <c r="II224" s="5">
        <f t="shared" ca="1" si="917"/>
        <v>40555.599999999999</v>
      </c>
      <c r="IJ224" s="5">
        <f t="shared" ca="1" si="917"/>
        <v>0</v>
      </c>
      <c r="IK224" s="5">
        <f t="shared" ca="1" si="917"/>
        <v>2921.54</v>
      </c>
      <c r="IL224" s="5">
        <f t="shared" ca="1" si="917"/>
        <v>0</v>
      </c>
      <c r="IM224" s="5">
        <f t="shared" ca="1" si="917"/>
        <v>72497.3</v>
      </c>
      <c r="IN224" s="5">
        <f t="shared" ca="1" si="917"/>
        <v>229701</v>
      </c>
      <c r="IO224" s="5">
        <f t="shared" ca="1" si="917"/>
        <v>0</v>
      </c>
      <c r="IP224" s="5">
        <f t="shared" ca="1" si="917"/>
        <v>0</v>
      </c>
      <c r="IQ224" s="5">
        <f t="shared" ca="1" si="917"/>
        <v>0</v>
      </c>
      <c r="IR224" s="5"/>
      <c r="IS224" s="5">
        <f t="shared" ca="1" si="918"/>
        <v>7502.86</v>
      </c>
      <c r="IT224" s="5">
        <f t="shared" ca="1" si="918"/>
        <v>6761.99</v>
      </c>
      <c r="IU224" s="5">
        <f t="shared" ca="1" si="918"/>
        <v>0</v>
      </c>
      <c r="IV224" s="5">
        <f t="shared" ca="1" si="918"/>
        <v>0</v>
      </c>
      <c r="IW224" s="5">
        <f t="shared" ca="1" si="918"/>
        <v>0</v>
      </c>
      <c r="IX224" s="5">
        <f t="shared" ca="1" si="918"/>
        <v>0</v>
      </c>
      <c r="IY224" s="5">
        <f t="shared" ca="1" si="918"/>
        <v>740.86500000000001</v>
      </c>
      <c r="IZ224" s="5">
        <f t="shared" ca="1" si="918"/>
        <v>0</v>
      </c>
      <c r="JA224" s="5">
        <f t="shared" ca="1" si="918"/>
        <v>0</v>
      </c>
      <c r="JB224" s="5">
        <f t="shared" ca="1" si="918"/>
        <v>0</v>
      </c>
      <c r="JC224" s="5">
        <f t="shared" ca="1" si="918"/>
        <v>0</v>
      </c>
      <c r="JD224" s="5">
        <f t="shared" ca="1" si="918"/>
        <v>0</v>
      </c>
      <c r="JE224" s="5"/>
      <c r="JF224" s="5">
        <f t="shared" ca="1" si="919"/>
        <v>110.611</v>
      </c>
      <c r="JG224" s="5">
        <f t="shared" ca="1" si="919"/>
        <v>25.0001</v>
      </c>
      <c r="JH224" s="5">
        <f t="shared" ca="1" si="919"/>
        <v>23.9238</v>
      </c>
      <c r="JI224" s="5">
        <f t="shared" ca="1" si="919"/>
        <v>20.839500000000001</v>
      </c>
      <c r="JJ224" s="5">
        <f t="shared" ca="1" si="919"/>
        <v>0</v>
      </c>
      <c r="JK224" s="5">
        <f t="shared" ca="1" si="919"/>
        <v>1.51135</v>
      </c>
      <c r="JL224" s="5">
        <f t="shared" ca="1" si="919"/>
        <v>2.4976600000000002</v>
      </c>
      <c r="JM224" s="5">
        <f t="shared" ca="1" si="919"/>
        <v>36.838299999999997</v>
      </c>
      <c r="JN224" s="5"/>
      <c r="JO224" s="19">
        <f t="shared" ca="1" si="1007"/>
        <v>38.562732761739248</v>
      </c>
      <c r="JP224" s="19">
        <f t="shared" ca="1" si="1008"/>
        <v>12.611738502015745</v>
      </c>
      <c r="JQ224" s="19">
        <f t="shared" ca="1" si="1009"/>
        <v>2.5763279194746009</v>
      </c>
      <c r="JR224" s="19">
        <f t="shared" ca="1" si="1010"/>
        <v>2.5802980394496884</v>
      </c>
      <c r="JS224" s="19">
        <f t="shared" ca="1" si="1011"/>
        <v>0</v>
      </c>
      <c r="JT224" s="19">
        <f t="shared" ca="1" si="1012"/>
        <v>0.1858792357695076</v>
      </c>
      <c r="JU224" s="19">
        <f t="shared" ca="1" si="1013"/>
        <v>1.3814942995983426</v>
      </c>
      <c r="JV224" s="19">
        <f t="shared" ca="1" si="1014"/>
        <v>4.6125477382999112</v>
      </c>
      <c r="JW224" s="19">
        <f t="shared" ca="1" si="1015"/>
        <v>14.61443154483309</v>
      </c>
      <c r="JX224" s="19">
        <f t="shared" ca="1" si="1016"/>
        <v>0</v>
      </c>
      <c r="JY224" s="19">
        <f t="shared" ca="1" si="1017"/>
        <v>0</v>
      </c>
    </row>
    <row r="225" spans="1:285" ht="15" customHeight="1" x14ac:dyDescent="0.25">
      <c r="A225" s="5">
        <f>IF('Old Results'!E205='New Results'!E205,'New Results'!E205,"0")</f>
        <v>53627.8</v>
      </c>
      <c r="B225" s="5">
        <f t="shared" si="923"/>
        <v>0</v>
      </c>
      <c r="C225" s="27">
        <f t="shared" si="922"/>
        <v>204</v>
      </c>
      <c r="D225" s="41" t="str">
        <f>'Old Results'!C205</f>
        <v>0312706-OffMed-Plenum_NDL</v>
      </c>
      <c r="E225" s="41" t="str">
        <f>'New Results'!C205</f>
        <v>0312706-OffMed-Plenum_NDL</v>
      </c>
      <c r="F225" s="5">
        <f t="shared" ca="1" si="924"/>
        <v>0</v>
      </c>
      <c r="G225" s="5">
        <f t="shared" ca="1" si="925"/>
        <v>0</v>
      </c>
      <c r="H225" s="5">
        <f t="shared" ca="1" si="926"/>
        <v>0</v>
      </c>
      <c r="I225" s="5">
        <f t="shared" ca="1" si="927"/>
        <v>0</v>
      </c>
      <c r="J225" s="5">
        <f t="shared" ca="1" si="928"/>
        <v>0</v>
      </c>
      <c r="K225" s="5">
        <f t="shared" ca="1" si="929"/>
        <v>0</v>
      </c>
      <c r="L225" s="5">
        <f t="shared" ca="1" si="930"/>
        <v>0</v>
      </c>
      <c r="M225" s="5">
        <f t="shared" ca="1" si="931"/>
        <v>0</v>
      </c>
      <c r="N225" s="5">
        <f t="shared" ca="1" si="932"/>
        <v>0</v>
      </c>
      <c r="O225" s="5">
        <f t="shared" ca="1" si="933"/>
        <v>0</v>
      </c>
      <c r="P225" s="5">
        <f t="shared" ca="1" si="934"/>
        <v>0</v>
      </c>
      <c r="Q225" s="5">
        <f t="shared" ca="1" si="934"/>
        <v>0</v>
      </c>
      <c r="R225" s="5">
        <f t="shared" ca="1" si="935"/>
        <v>0</v>
      </c>
      <c r="S225" s="5">
        <f t="shared" ca="1" si="936"/>
        <v>0</v>
      </c>
      <c r="T225" s="5">
        <f t="shared" ca="1" si="937"/>
        <v>0</v>
      </c>
      <c r="U225" s="5">
        <f t="shared" ca="1" si="938"/>
        <v>0</v>
      </c>
      <c r="V225" s="5">
        <f t="shared" ca="1" si="939"/>
        <v>0</v>
      </c>
      <c r="W225" s="5">
        <f t="shared" ca="1" si="940"/>
        <v>0</v>
      </c>
      <c r="X225" s="5">
        <f t="shared" ca="1" si="941"/>
        <v>0</v>
      </c>
      <c r="Y225" s="5">
        <f t="shared" ca="1" si="942"/>
        <v>0</v>
      </c>
      <c r="Z225" s="5">
        <f t="shared" ca="1" si="943"/>
        <v>0</v>
      </c>
      <c r="AA225" s="5">
        <f t="shared" ca="1" si="944"/>
        <v>0</v>
      </c>
      <c r="AB225" s="5">
        <f t="shared" ca="1" si="945"/>
        <v>0</v>
      </c>
      <c r="AC225" s="5">
        <f t="shared" ca="1" si="945"/>
        <v>0</v>
      </c>
      <c r="AD225" s="37">
        <f t="shared" ca="1" si="946"/>
        <v>0</v>
      </c>
      <c r="AE225" s="37">
        <f t="shared" ca="1" si="947"/>
        <v>0</v>
      </c>
      <c r="AF225" s="37">
        <f t="shared" ca="1" si="948"/>
        <v>0</v>
      </c>
      <c r="AG225" s="37">
        <f t="shared" ca="1" si="949"/>
        <v>0</v>
      </c>
      <c r="AH225" s="37">
        <f t="shared" ca="1" si="950"/>
        <v>0</v>
      </c>
      <c r="AI225" s="37">
        <f t="shared" ca="1" si="951"/>
        <v>0</v>
      </c>
      <c r="AJ225" s="37">
        <f t="shared" ca="1" si="952"/>
        <v>0</v>
      </c>
      <c r="AK225" s="37">
        <f t="shared" ca="1" si="953"/>
        <v>0</v>
      </c>
      <c r="AL225" s="33">
        <f t="shared" ca="1" si="954"/>
        <v>29.56093414236646</v>
      </c>
      <c r="AM225" s="33">
        <f t="shared" ca="1" si="955"/>
        <v>29.56093414236646</v>
      </c>
      <c r="AN225" s="24">
        <f t="shared" ca="1" si="956"/>
        <v>0</v>
      </c>
      <c r="AO225" s="34">
        <f t="shared" ca="1" si="957"/>
        <v>113.051</v>
      </c>
      <c r="AP225" s="34">
        <f t="shared" ca="1" si="958"/>
        <v>113.051</v>
      </c>
      <c r="AQ225" s="45">
        <f t="shared" ca="1" si="959"/>
        <v>0</v>
      </c>
      <c r="AR225" s="34">
        <f t="shared" ca="1" si="896"/>
        <v>7.3</v>
      </c>
      <c r="AS225" s="34">
        <f t="shared" ca="1" si="897"/>
        <v>7.3</v>
      </c>
      <c r="AT225" s="47">
        <f t="shared" ca="1" si="960"/>
        <v>0</v>
      </c>
      <c r="AU225" s="5"/>
      <c r="AV225" s="5">
        <f t="shared" ca="1" si="1018"/>
        <v>0</v>
      </c>
      <c r="AW225" s="5">
        <f t="shared" ca="1" si="1019"/>
        <v>0</v>
      </c>
      <c r="AX225" s="5">
        <f t="shared" ca="1" si="1020"/>
        <v>0</v>
      </c>
      <c r="AY225" s="5">
        <f t="shared" ca="1" si="1021"/>
        <v>0</v>
      </c>
      <c r="AZ225" s="5">
        <f t="shared" ca="1" si="1022"/>
        <v>0</v>
      </c>
      <c r="BA225" s="5">
        <f t="shared" ca="1" si="1023"/>
        <v>0</v>
      </c>
      <c r="BB225" s="5">
        <f t="shared" ca="1" si="1024"/>
        <v>0</v>
      </c>
      <c r="BC225" s="5">
        <f t="shared" ca="1" si="1025"/>
        <v>0</v>
      </c>
      <c r="BD225" s="5">
        <f t="shared" ca="1" si="1026"/>
        <v>0</v>
      </c>
      <c r="BE225" s="5">
        <f t="shared" ca="1" si="1027"/>
        <v>0</v>
      </c>
      <c r="BF225" s="5">
        <f t="shared" ca="1" si="1028"/>
        <v>0</v>
      </c>
      <c r="BG225" s="5">
        <f t="shared" ca="1" si="1029"/>
        <v>0</v>
      </c>
      <c r="BH225" s="5">
        <f t="shared" ca="1" si="961"/>
        <v>0</v>
      </c>
      <c r="BI225" s="5">
        <f t="shared" ca="1" si="962"/>
        <v>0</v>
      </c>
      <c r="BJ225" s="5">
        <f t="shared" ca="1" si="963"/>
        <v>0</v>
      </c>
      <c r="BK225" s="5">
        <f t="shared" ca="1" si="964"/>
        <v>0</v>
      </c>
      <c r="BL225" s="5">
        <f t="shared" ca="1" si="965"/>
        <v>0</v>
      </c>
      <c r="BM225" s="5">
        <f t="shared" ca="1" si="966"/>
        <v>0</v>
      </c>
      <c r="BN225" s="5">
        <f t="shared" ca="1" si="967"/>
        <v>0</v>
      </c>
      <c r="BO225" s="5">
        <f t="shared" ca="1" si="968"/>
        <v>0</v>
      </c>
      <c r="BP225" s="5">
        <f t="shared" ca="1" si="969"/>
        <v>0</v>
      </c>
      <c r="BQ225" s="5">
        <f t="shared" ca="1" si="970"/>
        <v>0</v>
      </c>
      <c r="BR225" s="5">
        <f t="shared" ca="1" si="971"/>
        <v>0</v>
      </c>
      <c r="BS225" s="5">
        <f t="shared" ca="1" si="971"/>
        <v>0</v>
      </c>
      <c r="BT225" s="37">
        <f t="shared" ca="1" si="972"/>
        <v>0</v>
      </c>
      <c r="BU225" s="37">
        <f t="shared" ca="1" si="973"/>
        <v>0</v>
      </c>
      <c r="BV225" s="37">
        <f t="shared" ca="1" si="974"/>
        <v>0</v>
      </c>
      <c r="BW225" s="37">
        <f t="shared" ca="1" si="975"/>
        <v>0</v>
      </c>
      <c r="BX225" s="37">
        <f t="shared" ca="1" si="976"/>
        <v>0</v>
      </c>
      <c r="BY225" s="37">
        <f t="shared" ca="1" si="977"/>
        <v>0</v>
      </c>
      <c r="BZ225" s="37">
        <f t="shared" ca="1" si="978"/>
        <v>0</v>
      </c>
      <c r="CA225" s="19">
        <f t="shared" ca="1" si="979"/>
        <v>0</v>
      </c>
      <c r="CB225" s="33">
        <f t="shared" ca="1" si="1030"/>
        <v>30.904047080059218</v>
      </c>
      <c r="CC225" s="33">
        <f t="shared" ca="1" si="1031"/>
        <v>30.904047080059218</v>
      </c>
      <c r="CD225" s="24">
        <f t="shared" ca="1" si="980"/>
        <v>0</v>
      </c>
      <c r="CE225" s="34">
        <f t="shared" ca="1" si="981"/>
        <v>120.32599999999999</v>
      </c>
      <c r="CF225" s="34">
        <f t="shared" ca="1" si="982"/>
        <v>120.32599999999999</v>
      </c>
      <c r="CG225" s="45">
        <f t="shared" ca="1" si="983"/>
        <v>0</v>
      </c>
      <c r="CH225" s="5"/>
      <c r="CJ225" s="5">
        <f t="shared" ca="1" si="1043"/>
        <v>75</v>
      </c>
      <c r="CK225" s="5">
        <f t="shared" ca="1" si="1044"/>
        <v>76</v>
      </c>
      <c r="CL225" s="63">
        <f t="shared" ca="1" si="984"/>
        <v>-1.3333333333333419E-2</v>
      </c>
      <c r="CO225" s="5">
        <f t="shared" ca="1" si="910"/>
        <v>404172</v>
      </c>
      <c r="CP225" s="5">
        <f t="shared" ca="1" si="910"/>
        <v>9.4570699999999999</v>
      </c>
      <c r="CQ225" s="5">
        <f t="shared" ca="1" si="910"/>
        <v>78438.3</v>
      </c>
      <c r="CR225" s="5">
        <f t="shared" ca="1" si="910"/>
        <v>21586.7</v>
      </c>
      <c r="CS225" s="5">
        <f t="shared" ca="1" si="910"/>
        <v>0</v>
      </c>
      <c r="CT225" s="5">
        <f t="shared" ca="1" si="910"/>
        <v>1938.55</v>
      </c>
      <c r="CU225" s="5">
        <f t="shared" ca="1" si="910"/>
        <v>0</v>
      </c>
      <c r="CV225" s="5">
        <f t="shared" ca="1" si="910"/>
        <v>72497.3</v>
      </c>
      <c r="CW225" s="5">
        <f t="shared" ca="1" si="910"/>
        <v>229701</v>
      </c>
      <c r="CX225" s="5">
        <f t="shared" ca="1" si="910"/>
        <v>0</v>
      </c>
      <c r="CY225" s="5">
        <f t="shared" ca="1" si="910"/>
        <v>0</v>
      </c>
      <c r="CZ225" s="5">
        <f t="shared" ca="1" si="910"/>
        <v>0</v>
      </c>
      <c r="DA225" s="5"/>
      <c r="DB225" s="5">
        <f t="shared" ca="1" si="911"/>
        <v>2062.5300000000002</v>
      </c>
      <c r="DC225" s="5">
        <f t="shared" ca="1" si="911"/>
        <v>1453.49</v>
      </c>
      <c r="DD225" s="5">
        <f t="shared" ca="1" si="911"/>
        <v>0</v>
      </c>
      <c r="DE225" s="5">
        <f t="shared" ca="1" si="911"/>
        <v>0</v>
      </c>
      <c r="DF225" s="5">
        <f t="shared" ca="1" si="911"/>
        <v>0</v>
      </c>
      <c r="DG225" s="5">
        <f t="shared" ca="1" si="911"/>
        <v>0</v>
      </c>
      <c r="DH225" s="5">
        <f t="shared" ca="1" si="911"/>
        <v>609.04200000000003</v>
      </c>
      <c r="DI225" s="5">
        <f t="shared" ca="1" si="911"/>
        <v>0</v>
      </c>
      <c r="DJ225" s="5">
        <f t="shared" ca="1" si="911"/>
        <v>0</v>
      </c>
      <c r="DK225" s="5">
        <f t="shared" ca="1" si="911"/>
        <v>0</v>
      </c>
      <c r="DL225" s="5">
        <f t="shared" ca="1" si="911"/>
        <v>0</v>
      </c>
      <c r="DM225" s="5">
        <f t="shared" ca="1" si="911"/>
        <v>0</v>
      </c>
      <c r="DN225" s="5"/>
      <c r="DO225" s="5">
        <f t="shared" ca="1" si="920"/>
        <v>113.051</v>
      </c>
      <c r="DP225" s="5">
        <f t="shared" ca="1" si="920"/>
        <v>5.39201</v>
      </c>
      <c r="DQ225" s="5">
        <f t="shared" ca="1" si="920"/>
        <v>53.749499999999998</v>
      </c>
      <c r="DR225" s="5">
        <f t="shared" ca="1" si="920"/>
        <v>11.710100000000001</v>
      </c>
      <c r="DS225" s="5">
        <f t="shared" ca="1" si="920"/>
        <v>0</v>
      </c>
      <c r="DT225" s="5">
        <f t="shared" ca="1" si="920"/>
        <v>0.88888900000000004</v>
      </c>
      <c r="DU225" s="5">
        <f t="shared" ca="1" si="920"/>
        <v>2.0487199999999999</v>
      </c>
      <c r="DV225" s="5">
        <f t="shared" ca="1" si="920"/>
        <v>39.261899999999997</v>
      </c>
      <c r="DW225" s="5"/>
      <c r="DX225" s="19">
        <f t="shared" ca="1" si="985"/>
        <v>29.56093414236646</v>
      </c>
      <c r="DY225" s="19">
        <f t="shared" ca="1" si="986"/>
        <v>2.7109310380593645</v>
      </c>
      <c r="DZ225" s="19">
        <f t="shared" ca="1" si="987"/>
        <v>4.9905362442613717</v>
      </c>
      <c r="EA225" s="19">
        <f t="shared" ca="1" si="988"/>
        <v>1.3734261036253583</v>
      </c>
      <c r="EB225" s="19">
        <f t="shared" ca="1" si="989"/>
        <v>0</v>
      </c>
      <c r="EC225" s="19">
        <f t="shared" ca="1" si="990"/>
        <v>0.12333775765554432</v>
      </c>
      <c r="ED225" s="19">
        <f t="shared" ca="1" si="991"/>
        <v>1.1356833582582169</v>
      </c>
      <c r="EE225" s="19">
        <f t="shared" ca="1" si="992"/>
        <v>4.6125477382999112</v>
      </c>
      <c r="EF225" s="19">
        <f t="shared" ca="1" si="993"/>
        <v>14.61443154483309</v>
      </c>
      <c r="EG225" s="19">
        <f t="shared" ca="1" si="994"/>
        <v>0</v>
      </c>
      <c r="EH225" s="19">
        <f t="shared" ca="1" si="995"/>
        <v>0</v>
      </c>
      <c r="EI225" s="5"/>
      <c r="EJ225" s="5"/>
      <c r="EK225" s="5"/>
      <c r="EL225" s="5">
        <f t="shared" ca="1" si="912"/>
        <v>404172</v>
      </c>
      <c r="EM225" s="5">
        <f t="shared" ca="1" si="912"/>
        <v>9.4570699999999999</v>
      </c>
      <c r="EN225" s="5">
        <f t="shared" ca="1" si="912"/>
        <v>78438.3</v>
      </c>
      <c r="EO225" s="5">
        <f t="shared" ca="1" si="912"/>
        <v>21586.7</v>
      </c>
      <c r="EP225" s="5">
        <f t="shared" ca="1" si="912"/>
        <v>0</v>
      </c>
      <c r="EQ225" s="5">
        <f t="shared" ca="1" si="912"/>
        <v>1938.55</v>
      </c>
      <c r="ER225" s="5">
        <f t="shared" ca="1" si="912"/>
        <v>0</v>
      </c>
      <c r="ES225" s="5">
        <f t="shared" ca="1" si="912"/>
        <v>72497.3</v>
      </c>
      <c r="ET225" s="5">
        <f t="shared" ca="1" si="912"/>
        <v>229701</v>
      </c>
      <c r="EU225" s="5">
        <f t="shared" ca="1" si="912"/>
        <v>0</v>
      </c>
      <c r="EV225" s="5">
        <f t="shared" ca="1" si="912"/>
        <v>0</v>
      </c>
      <c r="EW225" s="5">
        <f t="shared" ca="1" si="912"/>
        <v>0</v>
      </c>
      <c r="EX225" s="5"/>
      <c r="EY225" s="5">
        <f t="shared" ca="1" si="913"/>
        <v>2062.5300000000002</v>
      </c>
      <c r="EZ225" s="5">
        <f t="shared" ca="1" si="913"/>
        <v>1453.49</v>
      </c>
      <c r="FA225" s="5">
        <f t="shared" ca="1" si="913"/>
        <v>0</v>
      </c>
      <c r="FB225" s="5">
        <f t="shared" ca="1" si="913"/>
        <v>0</v>
      </c>
      <c r="FC225" s="5">
        <f t="shared" ca="1" si="913"/>
        <v>0</v>
      </c>
      <c r="FD225" s="5">
        <f t="shared" ca="1" si="913"/>
        <v>0</v>
      </c>
      <c r="FE225" s="5">
        <f t="shared" ca="1" si="913"/>
        <v>609.04200000000003</v>
      </c>
      <c r="FF225" s="5">
        <f t="shared" ca="1" si="913"/>
        <v>0</v>
      </c>
      <c r="FG225" s="5">
        <f t="shared" ca="1" si="913"/>
        <v>0</v>
      </c>
      <c r="FH225" s="5">
        <f t="shared" ca="1" si="913"/>
        <v>0</v>
      </c>
      <c r="FI225" s="5">
        <f t="shared" ca="1" si="913"/>
        <v>0</v>
      </c>
      <c r="FJ225" s="5">
        <f t="shared" ca="1" si="913"/>
        <v>0</v>
      </c>
      <c r="FK225" s="5"/>
      <c r="FL225" s="5">
        <f t="shared" ca="1" si="914"/>
        <v>113.051</v>
      </c>
      <c r="FM225" s="5">
        <f t="shared" ca="1" si="914"/>
        <v>5.39201</v>
      </c>
      <c r="FN225" s="5">
        <f t="shared" ca="1" si="914"/>
        <v>53.749499999999998</v>
      </c>
      <c r="FO225" s="5">
        <f t="shared" ca="1" si="914"/>
        <v>11.710100000000001</v>
      </c>
      <c r="FP225" s="5">
        <f t="shared" ca="1" si="914"/>
        <v>0</v>
      </c>
      <c r="FQ225" s="5">
        <f t="shared" ca="1" si="914"/>
        <v>0.88888900000000004</v>
      </c>
      <c r="FR225" s="5">
        <f t="shared" ca="1" si="914"/>
        <v>2.0487199999999999</v>
      </c>
      <c r="FS225" s="5">
        <f t="shared" ca="1" si="914"/>
        <v>39.261899999999997</v>
      </c>
      <c r="FT225" s="5"/>
      <c r="FU225" s="19">
        <f t="shared" ca="1" si="996"/>
        <v>29.56093414236646</v>
      </c>
      <c r="FV225" s="19">
        <f t="shared" ca="1" si="997"/>
        <v>2.7109310380593645</v>
      </c>
      <c r="FW225" s="19">
        <f t="shared" ca="1" si="998"/>
        <v>4.9905362442613717</v>
      </c>
      <c r="FX225" s="19">
        <f t="shared" ca="1" si="999"/>
        <v>1.3734261036253583</v>
      </c>
      <c r="FY225" s="19">
        <f t="shared" ca="1" si="1000"/>
        <v>0</v>
      </c>
      <c r="FZ225" s="19">
        <f t="shared" ca="1" si="1001"/>
        <v>0.12333775765554432</v>
      </c>
      <c r="GA225" s="19">
        <f t="shared" ca="1" si="1002"/>
        <v>1.1356833582582169</v>
      </c>
      <c r="GB225" s="19">
        <f t="shared" ca="1" si="1003"/>
        <v>4.6125477382999112</v>
      </c>
      <c r="GC225" s="19">
        <f t="shared" ca="1" si="1004"/>
        <v>14.61443154483309</v>
      </c>
      <c r="GD225" s="19">
        <f t="shared" ca="1" si="1005"/>
        <v>0</v>
      </c>
      <c r="GE225" s="19">
        <f t="shared" ca="1" si="1006"/>
        <v>0</v>
      </c>
      <c r="GF225" s="5"/>
      <c r="GG225" s="5"/>
      <c r="GH225" s="5"/>
      <c r="GI225" s="5">
        <f t="shared" ca="1" si="915"/>
        <v>417238</v>
      </c>
      <c r="GJ225" s="5">
        <f t="shared" ca="1" si="915"/>
        <v>9.6428799999999999</v>
      </c>
      <c r="GK225" s="5">
        <f t="shared" ca="1" si="915"/>
        <v>75597.3</v>
      </c>
      <c r="GL225" s="5">
        <f t="shared" ca="1" si="915"/>
        <v>38044</v>
      </c>
      <c r="GM225" s="5">
        <f t="shared" ca="1" si="915"/>
        <v>0</v>
      </c>
      <c r="GN225" s="5">
        <f t="shared" ca="1" si="915"/>
        <v>1387.99</v>
      </c>
      <c r="GO225" s="5">
        <f t="shared" ca="1" si="915"/>
        <v>0</v>
      </c>
      <c r="GP225" s="5">
        <f t="shared" ca="1" si="915"/>
        <v>72497.3</v>
      </c>
      <c r="GQ225" s="5">
        <f t="shared" ca="1" si="915"/>
        <v>229701</v>
      </c>
      <c r="GR225" s="5">
        <f t="shared" ca="1" si="915"/>
        <v>0</v>
      </c>
      <c r="GS225" s="5">
        <f t="shared" ca="1" si="915"/>
        <v>0</v>
      </c>
      <c r="GT225" s="5">
        <f t="shared" ca="1" si="915"/>
        <v>0</v>
      </c>
      <c r="GU225" s="5"/>
      <c r="GV225" s="5">
        <f t="shared" ca="1" si="916"/>
        <v>2337</v>
      </c>
      <c r="GW225" s="5">
        <f t="shared" ca="1" si="916"/>
        <v>1696.57</v>
      </c>
      <c r="GX225" s="5">
        <f t="shared" ca="1" si="916"/>
        <v>0</v>
      </c>
      <c r="GY225" s="5">
        <f t="shared" ca="1" si="916"/>
        <v>0</v>
      </c>
      <c r="GZ225" s="5">
        <f t="shared" ca="1" si="916"/>
        <v>0</v>
      </c>
      <c r="HA225" s="5">
        <f t="shared" ca="1" si="916"/>
        <v>0</v>
      </c>
      <c r="HB225" s="5">
        <f t="shared" ca="1" si="916"/>
        <v>640.42700000000002</v>
      </c>
      <c r="HC225" s="5">
        <f t="shared" ca="1" si="916"/>
        <v>0</v>
      </c>
      <c r="HD225" s="5">
        <f t="shared" ca="1" si="916"/>
        <v>0</v>
      </c>
      <c r="HE225" s="5">
        <f t="shared" ca="1" si="916"/>
        <v>0</v>
      </c>
      <c r="HF225" s="5">
        <f t="shared" ca="1" si="916"/>
        <v>0</v>
      </c>
      <c r="HG225" s="5">
        <f t="shared" ca="1" si="916"/>
        <v>0</v>
      </c>
      <c r="HH225" s="5"/>
      <c r="HI225" s="5">
        <f t="shared" ca="1" si="921"/>
        <v>120.32599999999999</v>
      </c>
      <c r="HJ225" s="5">
        <f t="shared" ca="1" si="921"/>
        <v>6.3811600000000004</v>
      </c>
      <c r="HK225" s="5">
        <f t="shared" ca="1" si="921"/>
        <v>51.186999999999998</v>
      </c>
      <c r="HL225" s="5">
        <f t="shared" ca="1" si="921"/>
        <v>20.705100000000002</v>
      </c>
      <c r="HM225" s="5">
        <f t="shared" ca="1" si="921"/>
        <v>0</v>
      </c>
      <c r="HN225" s="5">
        <f t="shared" ca="1" si="921"/>
        <v>0.63616799999999996</v>
      </c>
      <c r="HO225" s="5">
        <f t="shared" ca="1" si="921"/>
        <v>2.15421</v>
      </c>
      <c r="HP225" s="5">
        <f t="shared" ca="1" si="921"/>
        <v>39.261899999999997</v>
      </c>
      <c r="HQ225" s="5"/>
      <c r="HR225" s="19">
        <f t="shared" ca="1" si="1032"/>
        <v>30.904047080059218</v>
      </c>
      <c r="HS225" s="19">
        <f t="shared" ca="1" si="1033"/>
        <v>3.16421522990986</v>
      </c>
      <c r="HT225" s="19">
        <f t="shared" ca="1" si="1034"/>
        <v>4.8097812627032992</v>
      </c>
      <c r="HU225" s="19">
        <f t="shared" ca="1" si="1035"/>
        <v>2.4205007104524143</v>
      </c>
      <c r="HV225" s="19">
        <f t="shared" ca="1" si="1036"/>
        <v>0</v>
      </c>
      <c r="HW225" s="19">
        <f t="shared" ca="1" si="1037"/>
        <v>8.8309083721502646E-2</v>
      </c>
      <c r="HX225" s="19">
        <f t="shared" ca="1" si="1038"/>
        <v>1.1942071089994368</v>
      </c>
      <c r="HY225" s="19">
        <f t="shared" ca="1" si="1039"/>
        <v>4.6125477382999112</v>
      </c>
      <c r="HZ225" s="19">
        <f t="shared" ca="1" si="1040"/>
        <v>14.61443154483309</v>
      </c>
      <c r="IA225" s="19">
        <f t="shared" ca="1" si="1041"/>
        <v>0</v>
      </c>
      <c r="IB225" s="19">
        <f t="shared" ca="1" si="1042"/>
        <v>0</v>
      </c>
      <c r="IC225" s="5"/>
      <c r="ID225" s="5"/>
      <c r="IE225" s="5"/>
      <c r="IF225" s="5">
        <f t="shared" ca="1" si="917"/>
        <v>417238</v>
      </c>
      <c r="IG225" s="5">
        <f t="shared" ca="1" si="917"/>
        <v>9.6428799999999999</v>
      </c>
      <c r="IH225" s="5">
        <f t="shared" ca="1" si="917"/>
        <v>75597.3</v>
      </c>
      <c r="II225" s="5">
        <f t="shared" ca="1" si="917"/>
        <v>38044</v>
      </c>
      <c r="IJ225" s="5">
        <f t="shared" ca="1" si="917"/>
        <v>0</v>
      </c>
      <c r="IK225" s="5">
        <f t="shared" ca="1" si="917"/>
        <v>1387.99</v>
      </c>
      <c r="IL225" s="5">
        <f t="shared" ca="1" si="917"/>
        <v>0</v>
      </c>
      <c r="IM225" s="5">
        <f t="shared" ca="1" si="917"/>
        <v>72497.3</v>
      </c>
      <c r="IN225" s="5">
        <f t="shared" ca="1" si="917"/>
        <v>229701</v>
      </c>
      <c r="IO225" s="5">
        <f t="shared" ca="1" si="917"/>
        <v>0</v>
      </c>
      <c r="IP225" s="5">
        <f t="shared" ca="1" si="917"/>
        <v>0</v>
      </c>
      <c r="IQ225" s="5">
        <f t="shared" ca="1" si="917"/>
        <v>0</v>
      </c>
      <c r="IR225" s="5"/>
      <c r="IS225" s="5">
        <f t="shared" ca="1" si="918"/>
        <v>2337</v>
      </c>
      <c r="IT225" s="5">
        <f t="shared" ca="1" si="918"/>
        <v>1696.57</v>
      </c>
      <c r="IU225" s="5">
        <f t="shared" ca="1" si="918"/>
        <v>0</v>
      </c>
      <c r="IV225" s="5">
        <f t="shared" ca="1" si="918"/>
        <v>0</v>
      </c>
      <c r="IW225" s="5">
        <f t="shared" ca="1" si="918"/>
        <v>0</v>
      </c>
      <c r="IX225" s="5">
        <f t="shared" ca="1" si="918"/>
        <v>0</v>
      </c>
      <c r="IY225" s="5">
        <f t="shared" ca="1" si="918"/>
        <v>640.42700000000002</v>
      </c>
      <c r="IZ225" s="5">
        <f t="shared" ca="1" si="918"/>
        <v>0</v>
      </c>
      <c r="JA225" s="5">
        <f t="shared" ca="1" si="918"/>
        <v>0</v>
      </c>
      <c r="JB225" s="5">
        <f t="shared" ca="1" si="918"/>
        <v>0</v>
      </c>
      <c r="JC225" s="5">
        <f t="shared" ca="1" si="918"/>
        <v>0</v>
      </c>
      <c r="JD225" s="5">
        <f t="shared" ca="1" si="918"/>
        <v>0</v>
      </c>
      <c r="JE225" s="5"/>
      <c r="JF225" s="5">
        <f t="shared" ca="1" si="919"/>
        <v>120.32599999999999</v>
      </c>
      <c r="JG225" s="5">
        <f t="shared" ca="1" si="919"/>
        <v>6.3811600000000004</v>
      </c>
      <c r="JH225" s="5">
        <f t="shared" ca="1" si="919"/>
        <v>51.186999999999998</v>
      </c>
      <c r="JI225" s="5">
        <f t="shared" ca="1" si="919"/>
        <v>20.705100000000002</v>
      </c>
      <c r="JJ225" s="5">
        <f t="shared" ca="1" si="919"/>
        <v>0</v>
      </c>
      <c r="JK225" s="5">
        <f t="shared" ca="1" si="919"/>
        <v>0.63616799999999996</v>
      </c>
      <c r="JL225" s="5">
        <f t="shared" ca="1" si="919"/>
        <v>2.15421</v>
      </c>
      <c r="JM225" s="5">
        <f t="shared" ca="1" si="919"/>
        <v>39.261899999999997</v>
      </c>
      <c r="JN225" s="5"/>
      <c r="JO225" s="19">
        <f t="shared" ca="1" si="1007"/>
        <v>30.904047080059218</v>
      </c>
      <c r="JP225" s="19">
        <f t="shared" ca="1" si="1008"/>
        <v>3.16421522990986</v>
      </c>
      <c r="JQ225" s="19">
        <f t="shared" ca="1" si="1009"/>
        <v>4.8097812627032992</v>
      </c>
      <c r="JR225" s="19">
        <f t="shared" ca="1" si="1010"/>
        <v>2.4205007104524143</v>
      </c>
      <c r="JS225" s="19">
        <f t="shared" ca="1" si="1011"/>
        <v>0</v>
      </c>
      <c r="JT225" s="19">
        <f t="shared" ca="1" si="1012"/>
        <v>8.8309083721502646E-2</v>
      </c>
      <c r="JU225" s="19">
        <f t="shared" ca="1" si="1013"/>
        <v>1.1942071089994368</v>
      </c>
      <c r="JV225" s="19">
        <f t="shared" ca="1" si="1014"/>
        <v>4.6125477382999112</v>
      </c>
      <c r="JW225" s="19">
        <f t="shared" ca="1" si="1015"/>
        <v>14.61443154483309</v>
      </c>
      <c r="JX225" s="19">
        <f t="shared" ca="1" si="1016"/>
        <v>0</v>
      </c>
      <c r="JY225" s="19">
        <f t="shared" ca="1" si="1017"/>
        <v>0</v>
      </c>
    </row>
    <row r="226" spans="1:285" ht="15" customHeight="1" x14ac:dyDescent="0.25">
      <c r="A226" s="5">
        <f>IF('Old Results'!E206='New Results'!E206,'New Results'!E206,"0")</f>
        <v>53627.8</v>
      </c>
      <c r="B226" s="5">
        <f t="shared" si="923"/>
        <v>0</v>
      </c>
      <c r="C226" s="27">
        <f t="shared" si="922"/>
        <v>205</v>
      </c>
      <c r="D226" s="41" t="str">
        <f>'Old Results'!C206</f>
        <v>0313516-OffMed-LabwExhDOAS_NDL</v>
      </c>
      <c r="E226" s="41" t="str">
        <f>'New Results'!C206</f>
        <v>0313516-OffMed-LabwExhDOAS_NDL</v>
      </c>
      <c r="F226" s="5">
        <f t="shared" ca="1" si="924"/>
        <v>0</v>
      </c>
      <c r="G226" s="5">
        <f t="shared" ca="1" si="925"/>
        <v>0</v>
      </c>
      <c r="H226" s="5">
        <f t="shared" ca="1" si="926"/>
        <v>0</v>
      </c>
      <c r="I226" s="5">
        <f t="shared" ca="1" si="927"/>
        <v>0</v>
      </c>
      <c r="J226" s="5">
        <f t="shared" ca="1" si="928"/>
        <v>0</v>
      </c>
      <c r="K226" s="5">
        <f t="shared" ca="1" si="929"/>
        <v>0</v>
      </c>
      <c r="L226" s="5">
        <f t="shared" ca="1" si="930"/>
        <v>0</v>
      </c>
      <c r="M226" s="5">
        <f t="shared" ca="1" si="931"/>
        <v>0</v>
      </c>
      <c r="N226" s="5">
        <f t="shared" ca="1" si="932"/>
        <v>0</v>
      </c>
      <c r="O226" s="5">
        <f t="shared" ca="1" si="933"/>
        <v>0</v>
      </c>
      <c r="P226" s="5">
        <f t="shared" ca="1" si="934"/>
        <v>0</v>
      </c>
      <c r="Q226" s="5">
        <f t="shared" ca="1" si="934"/>
        <v>0</v>
      </c>
      <c r="R226" s="5">
        <f t="shared" ca="1" si="935"/>
        <v>0</v>
      </c>
      <c r="S226" s="5">
        <f t="shared" ca="1" si="936"/>
        <v>0</v>
      </c>
      <c r="T226" s="5">
        <f t="shared" ca="1" si="937"/>
        <v>0</v>
      </c>
      <c r="U226" s="5">
        <f t="shared" ca="1" si="938"/>
        <v>0</v>
      </c>
      <c r="V226" s="5">
        <f t="shared" ca="1" si="939"/>
        <v>0</v>
      </c>
      <c r="W226" s="5">
        <f t="shared" ca="1" si="940"/>
        <v>0</v>
      </c>
      <c r="X226" s="5">
        <f t="shared" ca="1" si="941"/>
        <v>0</v>
      </c>
      <c r="Y226" s="5">
        <f t="shared" ca="1" si="942"/>
        <v>0</v>
      </c>
      <c r="Z226" s="5">
        <f t="shared" ca="1" si="943"/>
        <v>0</v>
      </c>
      <c r="AA226" s="5">
        <f t="shared" ca="1" si="944"/>
        <v>0</v>
      </c>
      <c r="AB226" s="5">
        <f t="shared" ca="1" si="945"/>
        <v>0</v>
      </c>
      <c r="AC226" s="5">
        <f t="shared" ca="1" si="945"/>
        <v>0</v>
      </c>
      <c r="AD226" s="37">
        <f t="shared" ca="1" si="946"/>
        <v>0</v>
      </c>
      <c r="AE226" s="37">
        <f t="shared" ca="1" si="947"/>
        <v>0</v>
      </c>
      <c r="AF226" s="37">
        <f t="shared" ca="1" si="948"/>
        <v>0</v>
      </c>
      <c r="AG226" s="37">
        <f t="shared" ca="1" si="949"/>
        <v>0</v>
      </c>
      <c r="AH226" s="37">
        <f t="shared" ca="1" si="950"/>
        <v>0</v>
      </c>
      <c r="AI226" s="37">
        <f t="shared" ca="1" si="951"/>
        <v>0</v>
      </c>
      <c r="AJ226" s="37">
        <f t="shared" ca="1" si="952"/>
        <v>0</v>
      </c>
      <c r="AK226" s="37">
        <f t="shared" ca="1" si="953"/>
        <v>0</v>
      </c>
      <c r="AL226" s="33">
        <f t="shared" ca="1" si="954"/>
        <v>98.938386210137267</v>
      </c>
      <c r="AM226" s="33">
        <f t="shared" ca="1" si="955"/>
        <v>98.938386210137267</v>
      </c>
      <c r="AN226" s="24">
        <f t="shared" ca="1" si="956"/>
        <v>0</v>
      </c>
      <c r="AO226" s="34">
        <f t="shared" ca="1" si="957"/>
        <v>295.83100000000002</v>
      </c>
      <c r="AP226" s="34">
        <f t="shared" ca="1" si="958"/>
        <v>295.83100000000002</v>
      </c>
      <c r="AQ226" s="45">
        <f t="shared" ca="1" si="959"/>
        <v>0</v>
      </c>
      <c r="AR226" s="34">
        <f t="shared" ca="1" si="896"/>
        <v>-88</v>
      </c>
      <c r="AS226" s="34">
        <f t="shared" ca="1" si="897"/>
        <v>-88</v>
      </c>
      <c r="AT226" s="47">
        <f t="shared" ca="1" si="960"/>
        <v>0</v>
      </c>
      <c r="AU226" s="5"/>
      <c r="AV226" s="5">
        <f t="shared" ca="1" si="1018"/>
        <v>0</v>
      </c>
      <c r="AW226" s="5">
        <f t="shared" ca="1" si="1019"/>
        <v>0</v>
      </c>
      <c r="AX226" s="5">
        <f t="shared" ca="1" si="1020"/>
        <v>0</v>
      </c>
      <c r="AY226" s="5">
        <f t="shared" ca="1" si="1021"/>
        <v>0</v>
      </c>
      <c r="AZ226" s="5">
        <f t="shared" ca="1" si="1022"/>
        <v>0</v>
      </c>
      <c r="BA226" s="5">
        <f t="shared" ca="1" si="1023"/>
        <v>0</v>
      </c>
      <c r="BB226" s="5">
        <f t="shared" ca="1" si="1024"/>
        <v>0</v>
      </c>
      <c r="BC226" s="5">
        <f t="shared" ca="1" si="1025"/>
        <v>0</v>
      </c>
      <c r="BD226" s="5">
        <f t="shared" ca="1" si="1026"/>
        <v>0</v>
      </c>
      <c r="BE226" s="5">
        <f t="shared" ca="1" si="1027"/>
        <v>0</v>
      </c>
      <c r="BF226" s="5">
        <f t="shared" ca="1" si="1028"/>
        <v>0</v>
      </c>
      <c r="BG226" s="5">
        <f t="shared" ca="1" si="1029"/>
        <v>0</v>
      </c>
      <c r="BH226" s="5">
        <f t="shared" ca="1" si="961"/>
        <v>0</v>
      </c>
      <c r="BI226" s="5">
        <f t="shared" ca="1" si="962"/>
        <v>0</v>
      </c>
      <c r="BJ226" s="5">
        <f t="shared" ca="1" si="963"/>
        <v>0</v>
      </c>
      <c r="BK226" s="5">
        <f t="shared" ca="1" si="964"/>
        <v>0</v>
      </c>
      <c r="BL226" s="5">
        <f t="shared" ca="1" si="965"/>
        <v>0</v>
      </c>
      <c r="BM226" s="5">
        <f t="shared" ca="1" si="966"/>
        <v>0</v>
      </c>
      <c r="BN226" s="5">
        <f t="shared" ca="1" si="967"/>
        <v>0</v>
      </c>
      <c r="BO226" s="5">
        <f t="shared" ca="1" si="968"/>
        <v>0</v>
      </c>
      <c r="BP226" s="5">
        <f t="shared" ca="1" si="969"/>
        <v>0</v>
      </c>
      <c r="BQ226" s="5">
        <f t="shared" ca="1" si="970"/>
        <v>0</v>
      </c>
      <c r="BR226" s="5">
        <f t="shared" ca="1" si="971"/>
        <v>0</v>
      </c>
      <c r="BS226" s="5">
        <f t="shared" ca="1" si="971"/>
        <v>0</v>
      </c>
      <c r="BT226" s="37">
        <f t="shared" ca="1" si="972"/>
        <v>0</v>
      </c>
      <c r="BU226" s="37">
        <f t="shared" ca="1" si="973"/>
        <v>0</v>
      </c>
      <c r="BV226" s="37">
        <f t="shared" ca="1" si="974"/>
        <v>0</v>
      </c>
      <c r="BW226" s="37">
        <f t="shared" ca="1" si="975"/>
        <v>0</v>
      </c>
      <c r="BX226" s="37">
        <f t="shared" ca="1" si="976"/>
        <v>0</v>
      </c>
      <c r="BY226" s="37">
        <f t="shared" ca="1" si="977"/>
        <v>0</v>
      </c>
      <c r="BZ226" s="37">
        <f t="shared" ca="1" si="978"/>
        <v>0</v>
      </c>
      <c r="CA226" s="19">
        <f t="shared" ca="1" si="979"/>
        <v>0</v>
      </c>
      <c r="CB226" s="33">
        <f t="shared" ca="1" si="1030"/>
        <v>73.478553660601392</v>
      </c>
      <c r="CC226" s="33">
        <f t="shared" ca="1" si="1031"/>
        <v>73.478553660601392</v>
      </c>
      <c r="CD226" s="24">
        <f t="shared" ca="1" si="980"/>
        <v>0</v>
      </c>
      <c r="CE226" s="34">
        <f t="shared" ca="1" si="981"/>
        <v>207.815</v>
      </c>
      <c r="CF226" s="34">
        <f t="shared" ca="1" si="982"/>
        <v>207.815</v>
      </c>
      <c r="CG226" s="45">
        <f t="shared" ca="1" si="983"/>
        <v>0</v>
      </c>
      <c r="CH226" s="5"/>
      <c r="CJ226" s="5">
        <f t="shared" ca="1" si="1043"/>
        <v>99</v>
      </c>
      <c r="CK226" s="5">
        <f t="shared" ca="1" si="1044"/>
        <v>101</v>
      </c>
      <c r="CL226" s="63">
        <f t="shared" ca="1" si="984"/>
        <v>-2.020202020202011E-2</v>
      </c>
      <c r="CO226" s="5">
        <f t="shared" ca="1" si="910"/>
        <v>613449</v>
      </c>
      <c r="CP226" s="5">
        <f t="shared" ca="1" si="910"/>
        <v>185.58</v>
      </c>
      <c r="CQ226" s="5">
        <f t="shared" ca="1" si="910"/>
        <v>51949.1</v>
      </c>
      <c r="CR226" s="5">
        <f t="shared" ca="1" si="910"/>
        <v>196000</v>
      </c>
      <c r="CS226" s="5">
        <f t="shared" ca="1" si="910"/>
        <v>0</v>
      </c>
      <c r="CT226" s="5">
        <f t="shared" ca="1" si="910"/>
        <v>9156.98</v>
      </c>
      <c r="CU226" s="5">
        <f t="shared" ca="1" si="910"/>
        <v>0</v>
      </c>
      <c r="CV226" s="5">
        <f t="shared" ca="1" si="910"/>
        <v>97412.5</v>
      </c>
      <c r="CW226" s="5">
        <f t="shared" ca="1" si="910"/>
        <v>235375</v>
      </c>
      <c r="CX226" s="5">
        <f t="shared" ca="1" si="910"/>
        <v>23370.400000000001</v>
      </c>
      <c r="CY226" s="5">
        <f t="shared" ca="1" si="910"/>
        <v>0</v>
      </c>
      <c r="CZ226" s="5">
        <f t="shared" ca="1" si="910"/>
        <v>0</v>
      </c>
      <c r="DA226" s="5"/>
      <c r="DB226" s="5">
        <f t="shared" ca="1" si="911"/>
        <v>32127.599999999999</v>
      </c>
      <c r="DC226" s="5">
        <f t="shared" ca="1" si="911"/>
        <v>28522.400000000001</v>
      </c>
      <c r="DD226" s="5">
        <f t="shared" ca="1" si="911"/>
        <v>0</v>
      </c>
      <c r="DE226" s="5">
        <f t="shared" ca="1" si="911"/>
        <v>0</v>
      </c>
      <c r="DF226" s="5">
        <f t="shared" ca="1" si="911"/>
        <v>0</v>
      </c>
      <c r="DG226" s="5">
        <f t="shared" ca="1" si="911"/>
        <v>0</v>
      </c>
      <c r="DH226" s="5">
        <f t="shared" ca="1" si="911"/>
        <v>717.14</v>
      </c>
      <c r="DI226" s="5">
        <f t="shared" ca="1" si="911"/>
        <v>0</v>
      </c>
      <c r="DJ226" s="5">
        <f t="shared" ca="1" si="911"/>
        <v>2888.07</v>
      </c>
      <c r="DK226" s="5">
        <f t="shared" ca="1" si="911"/>
        <v>0</v>
      </c>
      <c r="DL226" s="5">
        <f t="shared" ca="1" si="911"/>
        <v>0</v>
      </c>
      <c r="DM226" s="5">
        <f t="shared" ca="1" si="911"/>
        <v>0</v>
      </c>
      <c r="DN226" s="5"/>
      <c r="DO226" s="5">
        <f t="shared" ca="1" si="920"/>
        <v>295.83100000000002</v>
      </c>
      <c r="DP226" s="5">
        <f t="shared" ca="1" si="920"/>
        <v>104.357</v>
      </c>
      <c r="DQ226" s="5">
        <f t="shared" ca="1" si="920"/>
        <v>31.823899999999998</v>
      </c>
      <c r="DR226" s="5">
        <f t="shared" ca="1" si="920"/>
        <v>102.81699999999999</v>
      </c>
      <c r="DS226" s="5">
        <f t="shared" ca="1" si="920"/>
        <v>0</v>
      </c>
      <c r="DT226" s="5">
        <f t="shared" ca="1" si="920"/>
        <v>4.67821</v>
      </c>
      <c r="DU226" s="5">
        <f t="shared" ca="1" si="920"/>
        <v>2.41832</v>
      </c>
      <c r="DV226" s="5">
        <f t="shared" ca="1" si="920"/>
        <v>49.737499999999997</v>
      </c>
      <c r="DW226" s="5"/>
      <c r="DX226" s="19">
        <f t="shared" ca="1" si="985"/>
        <v>98.938386210137267</v>
      </c>
      <c r="DY226" s="19">
        <f t="shared" ca="1" si="986"/>
        <v>53.197654928227522</v>
      </c>
      <c r="DZ226" s="19">
        <f t="shared" ca="1" si="987"/>
        <v>3.3051948653496876</v>
      </c>
      <c r="EA226" s="19">
        <f t="shared" ca="1" si="988"/>
        <v>12.470248639698067</v>
      </c>
      <c r="EB226" s="19">
        <f t="shared" ca="1" si="989"/>
        <v>0</v>
      </c>
      <c r="EC226" s="19">
        <f t="shared" ca="1" si="990"/>
        <v>0.58260110912623664</v>
      </c>
      <c r="ED226" s="19">
        <f t="shared" ca="1" si="991"/>
        <v>1.3372541853292508</v>
      </c>
      <c r="EE226" s="19">
        <f t="shared" ca="1" si="992"/>
        <v>6.1977453857887141</v>
      </c>
      <c r="EF226" s="19">
        <f t="shared" ca="1" si="993"/>
        <v>20.360829644326262</v>
      </c>
      <c r="EG226" s="19">
        <f t="shared" ca="1" si="994"/>
        <v>1.4869117286183657</v>
      </c>
      <c r="EH226" s="19">
        <f t="shared" ca="1" si="995"/>
        <v>0</v>
      </c>
      <c r="EI226" s="5"/>
      <c r="EJ226" s="5"/>
      <c r="EK226" s="5"/>
      <c r="EL226" s="5">
        <f t="shared" ca="1" si="912"/>
        <v>613449</v>
      </c>
      <c r="EM226" s="5">
        <f t="shared" ca="1" si="912"/>
        <v>185.58</v>
      </c>
      <c r="EN226" s="5">
        <f t="shared" ca="1" si="912"/>
        <v>51949.1</v>
      </c>
      <c r="EO226" s="5">
        <f t="shared" ca="1" si="912"/>
        <v>196000</v>
      </c>
      <c r="EP226" s="5">
        <f t="shared" ca="1" si="912"/>
        <v>0</v>
      </c>
      <c r="EQ226" s="5">
        <f t="shared" ca="1" si="912"/>
        <v>9156.98</v>
      </c>
      <c r="ER226" s="5">
        <f t="shared" ca="1" si="912"/>
        <v>0</v>
      </c>
      <c r="ES226" s="5">
        <f t="shared" ca="1" si="912"/>
        <v>97412.5</v>
      </c>
      <c r="ET226" s="5">
        <f t="shared" ca="1" si="912"/>
        <v>235375</v>
      </c>
      <c r="EU226" s="5">
        <f t="shared" ca="1" si="912"/>
        <v>23370.400000000001</v>
      </c>
      <c r="EV226" s="5">
        <f t="shared" ca="1" si="912"/>
        <v>0</v>
      </c>
      <c r="EW226" s="5">
        <f t="shared" ca="1" si="912"/>
        <v>0</v>
      </c>
      <c r="EX226" s="5"/>
      <c r="EY226" s="5">
        <f t="shared" ca="1" si="913"/>
        <v>32127.599999999999</v>
      </c>
      <c r="EZ226" s="5">
        <f t="shared" ca="1" si="913"/>
        <v>28522.400000000001</v>
      </c>
      <c r="FA226" s="5">
        <f t="shared" ca="1" si="913"/>
        <v>0</v>
      </c>
      <c r="FB226" s="5">
        <f t="shared" ca="1" si="913"/>
        <v>0</v>
      </c>
      <c r="FC226" s="5">
        <f t="shared" ca="1" si="913"/>
        <v>0</v>
      </c>
      <c r="FD226" s="5">
        <f t="shared" ca="1" si="913"/>
        <v>0</v>
      </c>
      <c r="FE226" s="5">
        <f t="shared" ca="1" si="913"/>
        <v>717.14</v>
      </c>
      <c r="FF226" s="5">
        <f t="shared" ca="1" si="913"/>
        <v>0</v>
      </c>
      <c r="FG226" s="5">
        <f t="shared" ca="1" si="913"/>
        <v>2888.07</v>
      </c>
      <c r="FH226" s="5">
        <f t="shared" ca="1" si="913"/>
        <v>0</v>
      </c>
      <c r="FI226" s="5">
        <f t="shared" ca="1" si="913"/>
        <v>0</v>
      </c>
      <c r="FJ226" s="5">
        <f t="shared" ca="1" si="913"/>
        <v>0</v>
      </c>
      <c r="FK226" s="5"/>
      <c r="FL226" s="5">
        <f t="shared" ca="1" si="914"/>
        <v>295.83100000000002</v>
      </c>
      <c r="FM226" s="5">
        <f t="shared" ca="1" si="914"/>
        <v>104.357</v>
      </c>
      <c r="FN226" s="5">
        <f t="shared" ca="1" si="914"/>
        <v>31.823899999999998</v>
      </c>
      <c r="FO226" s="5">
        <f t="shared" ca="1" si="914"/>
        <v>102.81699999999999</v>
      </c>
      <c r="FP226" s="5">
        <f t="shared" ca="1" si="914"/>
        <v>0</v>
      </c>
      <c r="FQ226" s="5">
        <f t="shared" ca="1" si="914"/>
        <v>4.67821</v>
      </c>
      <c r="FR226" s="5">
        <f t="shared" ca="1" si="914"/>
        <v>2.41832</v>
      </c>
      <c r="FS226" s="5">
        <f t="shared" ca="1" si="914"/>
        <v>49.737499999999997</v>
      </c>
      <c r="FT226" s="5"/>
      <c r="FU226" s="19">
        <f t="shared" ca="1" si="996"/>
        <v>98.938386210137267</v>
      </c>
      <c r="FV226" s="19">
        <f t="shared" ca="1" si="997"/>
        <v>53.197654928227522</v>
      </c>
      <c r="FW226" s="19">
        <f t="shared" ca="1" si="998"/>
        <v>3.3051948653496876</v>
      </c>
      <c r="FX226" s="19">
        <f t="shared" ca="1" si="999"/>
        <v>12.470248639698067</v>
      </c>
      <c r="FY226" s="19">
        <f t="shared" ca="1" si="1000"/>
        <v>0</v>
      </c>
      <c r="FZ226" s="19">
        <f t="shared" ca="1" si="1001"/>
        <v>0.58260110912623664</v>
      </c>
      <c r="GA226" s="19">
        <f t="shared" ca="1" si="1002"/>
        <v>1.3372541853292508</v>
      </c>
      <c r="GB226" s="19">
        <f t="shared" ca="1" si="1003"/>
        <v>6.1977453857887141</v>
      </c>
      <c r="GC226" s="19">
        <f t="shared" ca="1" si="1004"/>
        <v>20.360829644326262</v>
      </c>
      <c r="GD226" s="19">
        <f t="shared" ca="1" si="1005"/>
        <v>1.4869117286183657</v>
      </c>
      <c r="GE226" s="19">
        <f t="shared" ca="1" si="1006"/>
        <v>0</v>
      </c>
      <c r="GF226" s="5"/>
      <c r="GG226" s="5"/>
      <c r="GH226" s="5"/>
      <c r="GI226" s="5">
        <f t="shared" ca="1" si="915"/>
        <v>526015</v>
      </c>
      <c r="GJ226" s="5">
        <f t="shared" ca="1" si="915"/>
        <v>108.319</v>
      </c>
      <c r="GK226" s="5">
        <f t="shared" ca="1" si="915"/>
        <v>52736</v>
      </c>
      <c r="GL226" s="5">
        <f t="shared" ca="1" si="915"/>
        <v>108873</v>
      </c>
      <c r="GM226" s="5">
        <f t="shared" ca="1" si="915"/>
        <v>0</v>
      </c>
      <c r="GN226" s="5">
        <f t="shared" ca="1" si="915"/>
        <v>8138.95</v>
      </c>
      <c r="GO226" s="5">
        <f t="shared" ca="1" si="915"/>
        <v>0</v>
      </c>
      <c r="GP226" s="5">
        <f t="shared" ca="1" si="915"/>
        <v>97412.5</v>
      </c>
      <c r="GQ226" s="5">
        <f t="shared" ca="1" si="915"/>
        <v>235375</v>
      </c>
      <c r="GR226" s="5">
        <f t="shared" ca="1" si="915"/>
        <v>23370.400000000001</v>
      </c>
      <c r="GS226" s="5">
        <f t="shared" ca="1" si="915"/>
        <v>0</v>
      </c>
      <c r="GT226" s="5">
        <f t="shared" ca="1" si="915"/>
        <v>0</v>
      </c>
      <c r="GU226" s="5"/>
      <c r="GV226" s="5">
        <f t="shared" ca="1" si="916"/>
        <v>21457.3</v>
      </c>
      <c r="GW226" s="5">
        <f t="shared" ca="1" si="916"/>
        <v>17820.7</v>
      </c>
      <c r="GX226" s="5">
        <f t="shared" ca="1" si="916"/>
        <v>0</v>
      </c>
      <c r="GY226" s="5">
        <f t="shared" ca="1" si="916"/>
        <v>0</v>
      </c>
      <c r="GZ226" s="5">
        <f t="shared" ca="1" si="916"/>
        <v>0</v>
      </c>
      <c r="HA226" s="5">
        <f t="shared" ca="1" si="916"/>
        <v>0</v>
      </c>
      <c r="HB226" s="5">
        <f t="shared" ca="1" si="916"/>
        <v>748.52499999999998</v>
      </c>
      <c r="HC226" s="5">
        <f t="shared" ca="1" si="916"/>
        <v>0</v>
      </c>
      <c r="HD226" s="5">
        <f t="shared" ca="1" si="916"/>
        <v>2888.07</v>
      </c>
      <c r="HE226" s="5">
        <f t="shared" ca="1" si="916"/>
        <v>0</v>
      </c>
      <c r="HF226" s="5">
        <f t="shared" ca="1" si="916"/>
        <v>0</v>
      </c>
      <c r="HG226" s="5">
        <f t="shared" ca="1" si="916"/>
        <v>0</v>
      </c>
      <c r="HH226" s="5"/>
      <c r="HI226" s="5">
        <f t="shared" ca="1" si="921"/>
        <v>207.815</v>
      </c>
      <c r="HJ226" s="5">
        <f t="shared" ca="1" si="921"/>
        <v>64.778899999999993</v>
      </c>
      <c r="HK226" s="5">
        <f t="shared" ca="1" si="921"/>
        <v>30.9206</v>
      </c>
      <c r="HL226" s="5">
        <f t="shared" ca="1" si="921"/>
        <v>55.716900000000003</v>
      </c>
      <c r="HM226" s="5">
        <f t="shared" ca="1" si="921"/>
        <v>0</v>
      </c>
      <c r="HN226" s="5">
        <f t="shared" ca="1" si="921"/>
        <v>4.1377199999999998</v>
      </c>
      <c r="HO226" s="5">
        <f t="shared" ca="1" si="921"/>
        <v>2.5238100000000001</v>
      </c>
      <c r="HP226" s="5">
        <f t="shared" ca="1" si="921"/>
        <v>49.737499999999997</v>
      </c>
      <c r="HQ226" s="5"/>
      <c r="HR226" s="19">
        <f t="shared" ca="1" si="1032"/>
        <v>73.478553660601392</v>
      </c>
      <c r="HS226" s="19">
        <f t="shared" ca="1" si="1033"/>
        <v>33.237231145562561</v>
      </c>
      <c r="HT226" s="19">
        <f t="shared" ca="1" si="1034"/>
        <v>3.3552603686893736</v>
      </c>
      <c r="HU226" s="19">
        <f t="shared" ca="1" si="1035"/>
        <v>6.9269050007645276</v>
      </c>
      <c r="HV226" s="19">
        <f t="shared" ca="1" si="1036"/>
        <v>0</v>
      </c>
      <c r="HW226" s="19">
        <f t="shared" ca="1" si="1037"/>
        <v>0.51783025594933962</v>
      </c>
      <c r="HX226" s="19">
        <f t="shared" ca="1" si="1038"/>
        <v>1.3957779360704707</v>
      </c>
      <c r="HY226" s="19">
        <f t="shared" ca="1" si="1039"/>
        <v>6.1977453857887141</v>
      </c>
      <c r="HZ226" s="19">
        <f t="shared" ca="1" si="1040"/>
        <v>20.360829644326262</v>
      </c>
      <c r="IA226" s="19">
        <f t="shared" ca="1" si="1041"/>
        <v>1.4869117286183657</v>
      </c>
      <c r="IB226" s="19">
        <f t="shared" ca="1" si="1042"/>
        <v>0</v>
      </c>
      <c r="IC226" s="5"/>
      <c r="ID226" s="5"/>
      <c r="IE226" s="5"/>
      <c r="IF226" s="5">
        <f t="shared" ca="1" si="917"/>
        <v>526015</v>
      </c>
      <c r="IG226" s="5">
        <f t="shared" ca="1" si="917"/>
        <v>108.319</v>
      </c>
      <c r="IH226" s="5">
        <f t="shared" ca="1" si="917"/>
        <v>52736</v>
      </c>
      <c r="II226" s="5">
        <f t="shared" ca="1" si="917"/>
        <v>108873</v>
      </c>
      <c r="IJ226" s="5">
        <f t="shared" ca="1" si="917"/>
        <v>0</v>
      </c>
      <c r="IK226" s="5">
        <f t="shared" ca="1" si="917"/>
        <v>8138.95</v>
      </c>
      <c r="IL226" s="5">
        <f t="shared" ca="1" si="917"/>
        <v>0</v>
      </c>
      <c r="IM226" s="5">
        <f t="shared" ca="1" si="917"/>
        <v>97412.5</v>
      </c>
      <c r="IN226" s="5">
        <f t="shared" ca="1" si="917"/>
        <v>235375</v>
      </c>
      <c r="IO226" s="5">
        <f t="shared" ca="1" si="917"/>
        <v>23370.400000000001</v>
      </c>
      <c r="IP226" s="5">
        <f t="shared" ca="1" si="917"/>
        <v>0</v>
      </c>
      <c r="IQ226" s="5">
        <f t="shared" ca="1" si="917"/>
        <v>0</v>
      </c>
      <c r="IR226" s="5"/>
      <c r="IS226" s="5">
        <f t="shared" ca="1" si="918"/>
        <v>21457.3</v>
      </c>
      <c r="IT226" s="5">
        <f t="shared" ca="1" si="918"/>
        <v>17820.7</v>
      </c>
      <c r="IU226" s="5">
        <f t="shared" ca="1" si="918"/>
        <v>0</v>
      </c>
      <c r="IV226" s="5">
        <f t="shared" ca="1" si="918"/>
        <v>0</v>
      </c>
      <c r="IW226" s="5">
        <f t="shared" ca="1" si="918"/>
        <v>0</v>
      </c>
      <c r="IX226" s="5">
        <f t="shared" ca="1" si="918"/>
        <v>0</v>
      </c>
      <c r="IY226" s="5">
        <f t="shared" ca="1" si="918"/>
        <v>748.52499999999998</v>
      </c>
      <c r="IZ226" s="5">
        <f t="shared" ca="1" si="918"/>
        <v>0</v>
      </c>
      <c r="JA226" s="5">
        <f t="shared" ca="1" si="918"/>
        <v>2888.07</v>
      </c>
      <c r="JB226" s="5">
        <f t="shared" ca="1" si="918"/>
        <v>0</v>
      </c>
      <c r="JC226" s="5">
        <f t="shared" ca="1" si="918"/>
        <v>0</v>
      </c>
      <c r="JD226" s="5">
        <f t="shared" ca="1" si="918"/>
        <v>0</v>
      </c>
      <c r="JE226" s="5"/>
      <c r="JF226" s="5">
        <f t="shared" ca="1" si="919"/>
        <v>207.815</v>
      </c>
      <c r="JG226" s="5">
        <f t="shared" ca="1" si="919"/>
        <v>64.778899999999993</v>
      </c>
      <c r="JH226" s="5">
        <f t="shared" ca="1" si="919"/>
        <v>30.9206</v>
      </c>
      <c r="JI226" s="5">
        <f t="shared" ca="1" si="919"/>
        <v>55.716900000000003</v>
      </c>
      <c r="JJ226" s="5">
        <f t="shared" ca="1" si="919"/>
        <v>0</v>
      </c>
      <c r="JK226" s="5">
        <f t="shared" ca="1" si="919"/>
        <v>4.1377199999999998</v>
      </c>
      <c r="JL226" s="5">
        <f t="shared" ca="1" si="919"/>
        <v>2.5238100000000001</v>
      </c>
      <c r="JM226" s="5">
        <f t="shared" ca="1" si="919"/>
        <v>49.737499999999997</v>
      </c>
      <c r="JN226" s="5"/>
      <c r="JO226" s="19">
        <f t="shared" ca="1" si="1007"/>
        <v>73.478553660601392</v>
      </c>
      <c r="JP226" s="19">
        <f t="shared" ca="1" si="1008"/>
        <v>33.237231145562561</v>
      </c>
      <c r="JQ226" s="19">
        <f t="shared" ca="1" si="1009"/>
        <v>3.3552603686893736</v>
      </c>
      <c r="JR226" s="19">
        <f t="shared" ca="1" si="1010"/>
        <v>6.9269050007645276</v>
      </c>
      <c r="JS226" s="19">
        <f t="shared" ca="1" si="1011"/>
        <v>0</v>
      </c>
      <c r="JT226" s="19">
        <f t="shared" ca="1" si="1012"/>
        <v>0.51783025594933962</v>
      </c>
      <c r="JU226" s="19">
        <f t="shared" ca="1" si="1013"/>
        <v>1.3957779360704707</v>
      </c>
      <c r="JV226" s="19">
        <f t="shared" ca="1" si="1014"/>
        <v>6.1977453857887141</v>
      </c>
      <c r="JW226" s="19">
        <f t="shared" ca="1" si="1015"/>
        <v>20.360829644326262</v>
      </c>
      <c r="JX226" s="19">
        <f t="shared" ca="1" si="1016"/>
        <v>1.4869117286183657</v>
      </c>
      <c r="JY226" s="19">
        <f t="shared" ca="1" si="1017"/>
        <v>0</v>
      </c>
    </row>
    <row r="227" spans="1:285" ht="15" customHeight="1" x14ac:dyDescent="0.25">
      <c r="A227" s="5">
        <f>IF('Old Results'!E207='New Results'!E207,'New Results'!E207,"0")</f>
        <v>53627.8</v>
      </c>
      <c r="B227" s="5">
        <f t="shared" si="923"/>
        <v>0</v>
      </c>
      <c r="C227" s="27">
        <f t="shared" si="922"/>
        <v>206</v>
      </c>
      <c r="D227" s="41" t="str">
        <f>'Old Results'!C207</f>
        <v>0313606-OffMed-LabwExhDOAS_NDL</v>
      </c>
      <c r="E227" s="41" t="str">
        <f>'New Results'!C207</f>
        <v>0313606-OffMed-LabwExhDOAS_NDL</v>
      </c>
      <c r="F227" s="5">
        <f t="shared" ca="1" si="924"/>
        <v>0</v>
      </c>
      <c r="G227" s="5">
        <f t="shared" ca="1" si="925"/>
        <v>0</v>
      </c>
      <c r="H227" s="5">
        <f t="shared" ca="1" si="926"/>
        <v>0</v>
      </c>
      <c r="I227" s="5">
        <f t="shared" ca="1" si="927"/>
        <v>0</v>
      </c>
      <c r="J227" s="5">
        <f t="shared" ca="1" si="928"/>
        <v>0</v>
      </c>
      <c r="K227" s="5">
        <f t="shared" ca="1" si="929"/>
        <v>0</v>
      </c>
      <c r="L227" s="5">
        <f t="shared" ca="1" si="930"/>
        <v>0</v>
      </c>
      <c r="M227" s="5">
        <f t="shared" ca="1" si="931"/>
        <v>0</v>
      </c>
      <c r="N227" s="5">
        <f t="shared" ca="1" si="932"/>
        <v>0</v>
      </c>
      <c r="O227" s="5">
        <f t="shared" ca="1" si="933"/>
        <v>0</v>
      </c>
      <c r="P227" s="5">
        <f t="shared" ca="1" si="934"/>
        <v>0</v>
      </c>
      <c r="Q227" s="5">
        <f t="shared" ca="1" si="934"/>
        <v>0</v>
      </c>
      <c r="R227" s="5">
        <f t="shared" ca="1" si="935"/>
        <v>0</v>
      </c>
      <c r="S227" s="5">
        <f t="shared" ca="1" si="936"/>
        <v>0</v>
      </c>
      <c r="T227" s="5">
        <f t="shared" ca="1" si="937"/>
        <v>0</v>
      </c>
      <c r="U227" s="5">
        <f t="shared" ca="1" si="938"/>
        <v>0</v>
      </c>
      <c r="V227" s="5">
        <f t="shared" ca="1" si="939"/>
        <v>0</v>
      </c>
      <c r="W227" s="5">
        <f t="shared" ca="1" si="940"/>
        <v>0</v>
      </c>
      <c r="X227" s="5">
        <f t="shared" ca="1" si="941"/>
        <v>0</v>
      </c>
      <c r="Y227" s="5">
        <f t="shared" ca="1" si="942"/>
        <v>0</v>
      </c>
      <c r="Z227" s="5">
        <f t="shared" ca="1" si="943"/>
        <v>0</v>
      </c>
      <c r="AA227" s="5">
        <f t="shared" ca="1" si="944"/>
        <v>0</v>
      </c>
      <c r="AB227" s="5">
        <f t="shared" ca="1" si="945"/>
        <v>0</v>
      </c>
      <c r="AC227" s="5">
        <f t="shared" ca="1" si="945"/>
        <v>0</v>
      </c>
      <c r="AD227" s="37">
        <f t="shared" ca="1" si="946"/>
        <v>0</v>
      </c>
      <c r="AE227" s="37">
        <f t="shared" ca="1" si="947"/>
        <v>0</v>
      </c>
      <c r="AF227" s="37">
        <f t="shared" ca="1" si="948"/>
        <v>0</v>
      </c>
      <c r="AG227" s="37">
        <f t="shared" ca="1" si="949"/>
        <v>0</v>
      </c>
      <c r="AH227" s="37">
        <f t="shared" ca="1" si="950"/>
        <v>0</v>
      </c>
      <c r="AI227" s="37">
        <f t="shared" ca="1" si="951"/>
        <v>0</v>
      </c>
      <c r="AJ227" s="37">
        <f t="shared" ca="1" si="952"/>
        <v>0</v>
      </c>
      <c r="AK227" s="37">
        <f t="shared" ca="1" si="953"/>
        <v>0</v>
      </c>
      <c r="AL227" s="33">
        <f t="shared" ca="1" si="954"/>
        <v>68.991763451045912</v>
      </c>
      <c r="AM227" s="33">
        <f t="shared" ca="1" si="955"/>
        <v>68.991763451045912</v>
      </c>
      <c r="AN227" s="24">
        <f t="shared" ca="1" si="956"/>
        <v>0</v>
      </c>
      <c r="AO227" s="34">
        <f t="shared" ca="1" si="957"/>
        <v>266.98099999999999</v>
      </c>
      <c r="AP227" s="34">
        <f t="shared" ca="1" si="958"/>
        <v>266.98099999999999</v>
      </c>
      <c r="AQ227" s="45">
        <f t="shared" ca="1" si="959"/>
        <v>0</v>
      </c>
      <c r="AR227" s="34">
        <f t="shared" ca="1" si="896"/>
        <v>-49.4</v>
      </c>
      <c r="AS227" s="34">
        <f t="shared" ca="1" si="897"/>
        <v>-49.4</v>
      </c>
      <c r="AT227" s="47">
        <f t="shared" ca="1" si="960"/>
        <v>0</v>
      </c>
      <c r="AU227" s="5"/>
      <c r="AV227" s="5">
        <f t="shared" ca="1" si="1018"/>
        <v>0</v>
      </c>
      <c r="AW227" s="5">
        <f t="shared" ca="1" si="1019"/>
        <v>0</v>
      </c>
      <c r="AX227" s="5">
        <f t="shared" ca="1" si="1020"/>
        <v>0</v>
      </c>
      <c r="AY227" s="5">
        <f t="shared" ca="1" si="1021"/>
        <v>0</v>
      </c>
      <c r="AZ227" s="5">
        <f t="shared" ca="1" si="1022"/>
        <v>0</v>
      </c>
      <c r="BA227" s="5">
        <f t="shared" ca="1" si="1023"/>
        <v>0</v>
      </c>
      <c r="BB227" s="5">
        <f t="shared" ca="1" si="1024"/>
        <v>0</v>
      </c>
      <c r="BC227" s="5">
        <f t="shared" ca="1" si="1025"/>
        <v>0</v>
      </c>
      <c r="BD227" s="5">
        <f t="shared" ca="1" si="1026"/>
        <v>0</v>
      </c>
      <c r="BE227" s="5">
        <f t="shared" ca="1" si="1027"/>
        <v>0</v>
      </c>
      <c r="BF227" s="5">
        <f t="shared" ca="1" si="1028"/>
        <v>0</v>
      </c>
      <c r="BG227" s="5">
        <f t="shared" ca="1" si="1029"/>
        <v>0</v>
      </c>
      <c r="BH227" s="5">
        <f t="shared" ca="1" si="961"/>
        <v>0</v>
      </c>
      <c r="BI227" s="5">
        <f t="shared" ca="1" si="962"/>
        <v>0</v>
      </c>
      <c r="BJ227" s="5">
        <f t="shared" ca="1" si="963"/>
        <v>0</v>
      </c>
      <c r="BK227" s="5">
        <f t="shared" ca="1" si="964"/>
        <v>0</v>
      </c>
      <c r="BL227" s="5">
        <f t="shared" ca="1" si="965"/>
        <v>0</v>
      </c>
      <c r="BM227" s="5">
        <f t="shared" ca="1" si="966"/>
        <v>0</v>
      </c>
      <c r="BN227" s="5">
        <f t="shared" ca="1" si="967"/>
        <v>0</v>
      </c>
      <c r="BO227" s="5">
        <f t="shared" ca="1" si="968"/>
        <v>0</v>
      </c>
      <c r="BP227" s="5">
        <f t="shared" ca="1" si="969"/>
        <v>0</v>
      </c>
      <c r="BQ227" s="5">
        <f t="shared" ca="1" si="970"/>
        <v>0</v>
      </c>
      <c r="BR227" s="5">
        <f t="shared" ca="1" si="971"/>
        <v>0</v>
      </c>
      <c r="BS227" s="5">
        <f t="shared" ca="1" si="971"/>
        <v>0</v>
      </c>
      <c r="BT227" s="37">
        <f t="shared" ca="1" si="972"/>
        <v>0</v>
      </c>
      <c r="BU227" s="37">
        <f t="shared" ca="1" si="973"/>
        <v>0</v>
      </c>
      <c r="BV227" s="37">
        <f t="shared" ca="1" si="974"/>
        <v>0</v>
      </c>
      <c r="BW227" s="37">
        <f t="shared" ca="1" si="975"/>
        <v>0</v>
      </c>
      <c r="BX227" s="37">
        <f t="shared" ca="1" si="976"/>
        <v>0</v>
      </c>
      <c r="BY227" s="37">
        <f t="shared" ca="1" si="977"/>
        <v>0</v>
      </c>
      <c r="BZ227" s="37">
        <f t="shared" ca="1" si="978"/>
        <v>0</v>
      </c>
      <c r="CA227" s="19">
        <f t="shared" ca="1" si="979"/>
        <v>0</v>
      </c>
      <c r="CB227" s="33">
        <f t="shared" ca="1" si="1030"/>
        <v>59.461663763943328</v>
      </c>
      <c r="CC227" s="33">
        <f t="shared" ca="1" si="1031"/>
        <v>59.461663763943328</v>
      </c>
      <c r="CD227" s="24">
        <f t="shared" ca="1" si="980"/>
        <v>0</v>
      </c>
      <c r="CE227" s="34">
        <f t="shared" ca="1" si="981"/>
        <v>217.624</v>
      </c>
      <c r="CF227" s="34">
        <f t="shared" ca="1" si="982"/>
        <v>217.624</v>
      </c>
      <c r="CG227" s="45">
        <f t="shared" ca="1" si="983"/>
        <v>0</v>
      </c>
      <c r="CH227" s="5"/>
      <c r="CJ227" s="5">
        <f t="shared" ca="1" si="1043"/>
        <v>88</v>
      </c>
      <c r="CK227" s="5">
        <f t="shared" ca="1" si="1044"/>
        <v>87</v>
      </c>
      <c r="CL227" s="63">
        <f t="shared" ca="1" si="984"/>
        <v>1.1363636363636354E-2</v>
      </c>
      <c r="CO227" s="5">
        <f t="shared" ref="CO227:CZ242" ca="1" si="1045">OFFSET(INDIRECT($E$21),$C227,CO$19)</f>
        <v>645591</v>
      </c>
      <c r="CP227" s="5">
        <f t="shared" ca="1" si="1045"/>
        <v>74.612799999999993</v>
      </c>
      <c r="CQ227" s="5">
        <f t="shared" ca="1" si="1045"/>
        <v>88507.3</v>
      </c>
      <c r="CR227" s="5">
        <f t="shared" ca="1" si="1045"/>
        <v>193912</v>
      </c>
      <c r="CS227" s="5">
        <f t="shared" ca="1" si="1045"/>
        <v>0</v>
      </c>
      <c r="CT227" s="5">
        <f t="shared" ca="1" si="1045"/>
        <v>6939.72</v>
      </c>
      <c r="CU227" s="5">
        <f t="shared" ca="1" si="1045"/>
        <v>0</v>
      </c>
      <c r="CV227" s="5">
        <f t="shared" ca="1" si="1045"/>
        <v>97412.5</v>
      </c>
      <c r="CW227" s="5">
        <f t="shared" ca="1" si="1045"/>
        <v>235375</v>
      </c>
      <c r="CX227" s="5">
        <f t="shared" ca="1" si="1045"/>
        <v>23370.400000000001</v>
      </c>
      <c r="CY227" s="5">
        <f t="shared" ca="1" si="1045"/>
        <v>0</v>
      </c>
      <c r="CZ227" s="5">
        <f t="shared" ca="1" si="1045"/>
        <v>0</v>
      </c>
      <c r="DA227" s="5"/>
      <c r="DB227" s="5">
        <f t="shared" ref="DB227:DM242" ca="1" si="1046">OFFSET(INDIRECT($E$21),$C227,DB$19)</f>
        <v>14971.2</v>
      </c>
      <c r="DC227" s="5">
        <f t="shared" ca="1" si="1046"/>
        <v>11467.5</v>
      </c>
      <c r="DD227" s="5">
        <f t="shared" ca="1" si="1046"/>
        <v>0</v>
      </c>
      <c r="DE227" s="5">
        <f t="shared" ca="1" si="1046"/>
        <v>0</v>
      </c>
      <c r="DF227" s="5">
        <f t="shared" ca="1" si="1046"/>
        <v>0</v>
      </c>
      <c r="DG227" s="5">
        <f t="shared" ca="1" si="1046"/>
        <v>0</v>
      </c>
      <c r="DH227" s="5">
        <f t="shared" ca="1" si="1046"/>
        <v>615.56299999999999</v>
      </c>
      <c r="DI227" s="5">
        <f t="shared" ca="1" si="1046"/>
        <v>0</v>
      </c>
      <c r="DJ227" s="5">
        <f t="shared" ca="1" si="1046"/>
        <v>2888.07</v>
      </c>
      <c r="DK227" s="5">
        <f t="shared" ca="1" si="1046"/>
        <v>0</v>
      </c>
      <c r="DL227" s="5">
        <f t="shared" ca="1" si="1046"/>
        <v>0</v>
      </c>
      <c r="DM227" s="5">
        <f t="shared" ca="1" si="1046"/>
        <v>0</v>
      </c>
      <c r="DN227" s="5"/>
      <c r="DO227" s="5">
        <f t="shared" ca="1" si="920"/>
        <v>266.98099999999999</v>
      </c>
      <c r="DP227" s="5">
        <f t="shared" ca="1" si="920"/>
        <v>42.3185</v>
      </c>
      <c r="DQ227" s="5">
        <f t="shared" ca="1" si="920"/>
        <v>66.127099999999999</v>
      </c>
      <c r="DR227" s="5">
        <f t="shared" ca="1" si="920"/>
        <v>100.471</v>
      </c>
      <c r="DS227" s="5">
        <f t="shared" ca="1" si="920"/>
        <v>0</v>
      </c>
      <c r="DT227" s="5">
        <f t="shared" ca="1" si="920"/>
        <v>3.1346599999999998</v>
      </c>
      <c r="DU227" s="5">
        <f t="shared" ca="1" si="920"/>
        <v>2.0709300000000002</v>
      </c>
      <c r="DV227" s="5">
        <f t="shared" ca="1" si="920"/>
        <v>52.858199999999997</v>
      </c>
      <c r="DW227" s="5"/>
      <c r="DX227" s="19">
        <f t="shared" ca="1" si="985"/>
        <v>68.991763451045912</v>
      </c>
      <c r="DY227" s="19">
        <f t="shared" ca="1" si="986"/>
        <v>21.38824600064892</v>
      </c>
      <c r="DZ227" s="19">
        <f t="shared" ca="1" si="987"/>
        <v>5.6311634562670845</v>
      </c>
      <c r="EA227" s="19">
        <f t="shared" ca="1" si="988"/>
        <v>12.337402317454751</v>
      </c>
      <c r="EB227" s="19">
        <f t="shared" ca="1" si="989"/>
        <v>0</v>
      </c>
      <c r="EC227" s="19">
        <f t="shared" ca="1" si="990"/>
        <v>0.44153078515247685</v>
      </c>
      <c r="ED227" s="19">
        <f t="shared" ca="1" si="991"/>
        <v>1.1478430963045285</v>
      </c>
      <c r="EE227" s="19">
        <f t="shared" ca="1" si="992"/>
        <v>6.1977453857887141</v>
      </c>
      <c r="EF227" s="19">
        <f t="shared" ca="1" si="993"/>
        <v>20.360829644326262</v>
      </c>
      <c r="EG227" s="19">
        <f t="shared" ca="1" si="994"/>
        <v>1.4869117286183657</v>
      </c>
      <c r="EH227" s="19">
        <f t="shared" ca="1" si="995"/>
        <v>0</v>
      </c>
      <c r="EI227" s="5"/>
      <c r="EJ227" s="5"/>
      <c r="EK227" s="5"/>
      <c r="EL227" s="5">
        <f t="shared" ref="EL227:EW242" ca="1" si="1047">OFFSET(INDIRECT($D$21),$C227,EL$19)</f>
        <v>645591</v>
      </c>
      <c r="EM227" s="5">
        <f t="shared" ca="1" si="1047"/>
        <v>74.612799999999993</v>
      </c>
      <c r="EN227" s="5">
        <f t="shared" ca="1" si="1047"/>
        <v>88507.3</v>
      </c>
      <c r="EO227" s="5">
        <f t="shared" ca="1" si="1047"/>
        <v>193912</v>
      </c>
      <c r="EP227" s="5">
        <f t="shared" ca="1" si="1047"/>
        <v>0</v>
      </c>
      <c r="EQ227" s="5">
        <f t="shared" ca="1" si="1047"/>
        <v>6939.72</v>
      </c>
      <c r="ER227" s="5">
        <f t="shared" ca="1" si="1047"/>
        <v>0</v>
      </c>
      <c r="ES227" s="5">
        <f t="shared" ca="1" si="1047"/>
        <v>97412.5</v>
      </c>
      <c r="ET227" s="5">
        <f t="shared" ca="1" si="1047"/>
        <v>235375</v>
      </c>
      <c r="EU227" s="5">
        <f t="shared" ca="1" si="1047"/>
        <v>23370.400000000001</v>
      </c>
      <c r="EV227" s="5">
        <f t="shared" ca="1" si="1047"/>
        <v>0</v>
      </c>
      <c r="EW227" s="5">
        <f t="shared" ca="1" si="1047"/>
        <v>0</v>
      </c>
      <c r="EX227" s="5"/>
      <c r="EY227" s="5">
        <f t="shared" ref="EY227:FJ242" ca="1" si="1048">OFFSET(INDIRECT($D$21),$C227,EY$19)</f>
        <v>14971.2</v>
      </c>
      <c r="EZ227" s="5">
        <f t="shared" ca="1" si="1048"/>
        <v>11467.5</v>
      </c>
      <c r="FA227" s="5">
        <f t="shared" ca="1" si="1048"/>
        <v>0</v>
      </c>
      <c r="FB227" s="5">
        <f t="shared" ca="1" si="1048"/>
        <v>0</v>
      </c>
      <c r="FC227" s="5">
        <f t="shared" ca="1" si="1048"/>
        <v>0</v>
      </c>
      <c r="FD227" s="5">
        <f t="shared" ca="1" si="1048"/>
        <v>0</v>
      </c>
      <c r="FE227" s="5">
        <f t="shared" ca="1" si="1048"/>
        <v>615.56299999999999</v>
      </c>
      <c r="FF227" s="5">
        <f t="shared" ca="1" si="1048"/>
        <v>0</v>
      </c>
      <c r="FG227" s="5">
        <f t="shared" ca="1" si="1048"/>
        <v>2888.07</v>
      </c>
      <c r="FH227" s="5">
        <f t="shared" ca="1" si="1048"/>
        <v>0</v>
      </c>
      <c r="FI227" s="5">
        <f t="shared" ca="1" si="1048"/>
        <v>0</v>
      </c>
      <c r="FJ227" s="5">
        <f t="shared" ca="1" si="1048"/>
        <v>0</v>
      </c>
      <c r="FK227" s="5"/>
      <c r="FL227" s="5">
        <f t="shared" ref="FL227:FS242" ca="1" si="1049">OFFSET(INDIRECT($D$21),$C227,FL$19)</f>
        <v>266.98099999999999</v>
      </c>
      <c r="FM227" s="5">
        <f t="shared" ca="1" si="1049"/>
        <v>42.3185</v>
      </c>
      <c r="FN227" s="5">
        <f t="shared" ca="1" si="1049"/>
        <v>66.127099999999999</v>
      </c>
      <c r="FO227" s="5">
        <f t="shared" ca="1" si="1049"/>
        <v>100.471</v>
      </c>
      <c r="FP227" s="5">
        <f t="shared" ca="1" si="1049"/>
        <v>0</v>
      </c>
      <c r="FQ227" s="5">
        <f t="shared" ca="1" si="1049"/>
        <v>3.1346599999999998</v>
      </c>
      <c r="FR227" s="5">
        <f t="shared" ca="1" si="1049"/>
        <v>2.0709300000000002</v>
      </c>
      <c r="FS227" s="5">
        <f t="shared" ca="1" si="1049"/>
        <v>52.858199999999997</v>
      </c>
      <c r="FT227" s="5"/>
      <c r="FU227" s="19">
        <f t="shared" ca="1" si="996"/>
        <v>68.991763451045912</v>
      </c>
      <c r="FV227" s="19">
        <f t="shared" ca="1" si="997"/>
        <v>21.38824600064892</v>
      </c>
      <c r="FW227" s="19">
        <f t="shared" ca="1" si="998"/>
        <v>5.6311634562670845</v>
      </c>
      <c r="FX227" s="19">
        <f t="shared" ca="1" si="999"/>
        <v>12.337402317454751</v>
      </c>
      <c r="FY227" s="19">
        <f t="shared" ca="1" si="1000"/>
        <v>0</v>
      </c>
      <c r="FZ227" s="19">
        <f t="shared" ca="1" si="1001"/>
        <v>0.44153078515247685</v>
      </c>
      <c r="GA227" s="19">
        <f t="shared" ca="1" si="1002"/>
        <v>1.1478430963045285</v>
      </c>
      <c r="GB227" s="19">
        <f t="shared" ca="1" si="1003"/>
        <v>6.1977453857887141</v>
      </c>
      <c r="GC227" s="19">
        <f t="shared" ca="1" si="1004"/>
        <v>20.360829644326262</v>
      </c>
      <c r="GD227" s="19">
        <f t="shared" ca="1" si="1005"/>
        <v>1.4869117286183657</v>
      </c>
      <c r="GE227" s="19">
        <f t="shared" ca="1" si="1006"/>
        <v>0</v>
      </c>
      <c r="GF227" s="5"/>
      <c r="GG227" s="5"/>
      <c r="GH227" s="5"/>
      <c r="GI227" s="5">
        <f t="shared" ref="GI227:GT242" ca="1" si="1050">OFFSET(INDIRECT($E$21),$C227,GI$19)</f>
        <v>577901</v>
      </c>
      <c r="GJ227" s="5">
        <f t="shared" ca="1" si="1050"/>
        <v>48.268599999999999</v>
      </c>
      <c r="GK227" s="5">
        <f t="shared" ca="1" si="1050"/>
        <v>108561</v>
      </c>
      <c r="GL227" s="5">
        <f t="shared" ca="1" si="1050"/>
        <v>106532</v>
      </c>
      <c r="GM227" s="5">
        <f t="shared" ca="1" si="1050"/>
        <v>0</v>
      </c>
      <c r="GN227" s="5">
        <f t="shared" ca="1" si="1050"/>
        <v>6601.31</v>
      </c>
      <c r="GO227" s="5">
        <f t="shared" ca="1" si="1050"/>
        <v>0</v>
      </c>
      <c r="GP227" s="5">
        <f t="shared" ca="1" si="1050"/>
        <v>97412.5</v>
      </c>
      <c r="GQ227" s="5">
        <f t="shared" ca="1" si="1050"/>
        <v>235375</v>
      </c>
      <c r="GR227" s="5">
        <f t="shared" ca="1" si="1050"/>
        <v>23370.400000000001</v>
      </c>
      <c r="GS227" s="5">
        <f t="shared" ca="1" si="1050"/>
        <v>0</v>
      </c>
      <c r="GT227" s="5">
        <f t="shared" ca="1" si="1050"/>
        <v>0</v>
      </c>
      <c r="GU227" s="5"/>
      <c r="GV227" s="5">
        <f t="shared" ref="GV227:HG242" ca="1" si="1051">OFFSET(INDIRECT($E$21),$C227,GV$19)</f>
        <v>12170</v>
      </c>
      <c r="GW227" s="5">
        <f t="shared" ca="1" si="1051"/>
        <v>8634.93</v>
      </c>
      <c r="GX227" s="5">
        <f t="shared" ca="1" si="1051"/>
        <v>0</v>
      </c>
      <c r="GY227" s="5">
        <f t="shared" ca="1" si="1051"/>
        <v>0</v>
      </c>
      <c r="GZ227" s="5">
        <f t="shared" ca="1" si="1051"/>
        <v>0</v>
      </c>
      <c r="HA227" s="5">
        <f t="shared" ca="1" si="1051"/>
        <v>0</v>
      </c>
      <c r="HB227" s="5">
        <f t="shared" ca="1" si="1051"/>
        <v>646.947</v>
      </c>
      <c r="HC227" s="5">
        <f t="shared" ca="1" si="1051"/>
        <v>0</v>
      </c>
      <c r="HD227" s="5">
        <f t="shared" ca="1" si="1051"/>
        <v>2888.07</v>
      </c>
      <c r="HE227" s="5">
        <f t="shared" ca="1" si="1051"/>
        <v>0</v>
      </c>
      <c r="HF227" s="5">
        <f t="shared" ca="1" si="1051"/>
        <v>0</v>
      </c>
      <c r="HG227" s="5">
        <f t="shared" ca="1" si="1051"/>
        <v>0</v>
      </c>
      <c r="HH227" s="5"/>
      <c r="HI227" s="5">
        <f t="shared" ca="1" si="921"/>
        <v>217.624</v>
      </c>
      <c r="HJ227" s="5">
        <f t="shared" ca="1" si="921"/>
        <v>30.7271</v>
      </c>
      <c r="HK227" s="5">
        <f t="shared" ca="1" si="921"/>
        <v>72.911100000000005</v>
      </c>
      <c r="HL227" s="5">
        <f t="shared" ca="1" si="921"/>
        <v>55.708300000000001</v>
      </c>
      <c r="HM227" s="5">
        <f t="shared" ca="1" si="921"/>
        <v>0</v>
      </c>
      <c r="HN227" s="5">
        <f t="shared" ca="1" si="921"/>
        <v>3.2429999999999999</v>
      </c>
      <c r="HO227" s="5">
        <f t="shared" ca="1" si="921"/>
        <v>2.1764100000000002</v>
      </c>
      <c r="HP227" s="5">
        <f t="shared" ca="1" si="921"/>
        <v>52.858199999999997</v>
      </c>
      <c r="HQ227" s="5"/>
      <c r="HR227" s="19">
        <f t="shared" ca="1" si="1032"/>
        <v>59.461663763943328</v>
      </c>
      <c r="HS227" s="19">
        <f t="shared" ca="1" si="1033"/>
        <v>16.104663858357043</v>
      </c>
      <c r="HT227" s="19">
        <f t="shared" ca="1" si="1034"/>
        <v>6.9070544008890904</v>
      </c>
      <c r="HU227" s="19">
        <f t="shared" ca="1" si="1035"/>
        <v>6.7779618779811965</v>
      </c>
      <c r="HV227" s="19">
        <f t="shared" ca="1" si="1036"/>
        <v>0</v>
      </c>
      <c r="HW227" s="19">
        <f t="shared" ca="1" si="1037"/>
        <v>0.41999988289655737</v>
      </c>
      <c r="HX227" s="19">
        <f t="shared" ca="1" si="1038"/>
        <v>1.2063649823412483</v>
      </c>
      <c r="HY227" s="19">
        <f t="shared" ca="1" si="1039"/>
        <v>6.1977453857887141</v>
      </c>
      <c r="HZ227" s="19">
        <f t="shared" ca="1" si="1040"/>
        <v>20.360829644326262</v>
      </c>
      <c r="IA227" s="19">
        <f t="shared" ca="1" si="1041"/>
        <v>1.4869117286183657</v>
      </c>
      <c r="IB227" s="19">
        <f t="shared" ca="1" si="1042"/>
        <v>0</v>
      </c>
      <c r="IC227" s="5"/>
      <c r="ID227" s="5"/>
      <c r="IE227" s="5"/>
      <c r="IF227" s="5">
        <f t="shared" ref="IF227:IQ242" ca="1" si="1052">OFFSET(INDIRECT($D$21),$C227,IF$19)</f>
        <v>577901</v>
      </c>
      <c r="IG227" s="5">
        <f t="shared" ca="1" si="1052"/>
        <v>48.268599999999999</v>
      </c>
      <c r="IH227" s="5">
        <f t="shared" ca="1" si="1052"/>
        <v>108561</v>
      </c>
      <c r="II227" s="5">
        <f t="shared" ca="1" si="1052"/>
        <v>106532</v>
      </c>
      <c r="IJ227" s="5">
        <f t="shared" ca="1" si="1052"/>
        <v>0</v>
      </c>
      <c r="IK227" s="5">
        <f t="shared" ca="1" si="1052"/>
        <v>6601.31</v>
      </c>
      <c r="IL227" s="5">
        <f t="shared" ca="1" si="1052"/>
        <v>0</v>
      </c>
      <c r="IM227" s="5">
        <f t="shared" ca="1" si="1052"/>
        <v>97412.5</v>
      </c>
      <c r="IN227" s="5">
        <f t="shared" ca="1" si="1052"/>
        <v>235375</v>
      </c>
      <c r="IO227" s="5">
        <f t="shared" ca="1" si="1052"/>
        <v>23370.400000000001</v>
      </c>
      <c r="IP227" s="5">
        <f t="shared" ca="1" si="1052"/>
        <v>0</v>
      </c>
      <c r="IQ227" s="5">
        <f t="shared" ca="1" si="1052"/>
        <v>0</v>
      </c>
      <c r="IR227" s="5"/>
      <c r="IS227" s="5">
        <f t="shared" ref="IS227:JD242" ca="1" si="1053">OFFSET(INDIRECT($D$21),$C227,IS$19)</f>
        <v>12170</v>
      </c>
      <c r="IT227" s="5">
        <f t="shared" ca="1" si="1053"/>
        <v>8634.93</v>
      </c>
      <c r="IU227" s="5">
        <f t="shared" ca="1" si="1053"/>
        <v>0</v>
      </c>
      <c r="IV227" s="5">
        <f t="shared" ca="1" si="1053"/>
        <v>0</v>
      </c>
      <c r="IW227" s="5">
        <f t="shared" ca="1" si="1053"/>
        <v>0</v>
      </c>
      <c r="IX227" s="5">
        <f t="shared" ca="1" si="1053"/>
        <v>0</v>
      </c>
      <c r="IY227" s="5">
        <f t="shared" ca="1" si="1053"/>
        <v>646.947</v>
      </c>
      <c r="IZ227" s="5">
        <f t="shared" ca="1" si="1053"/>
        <v>0</v>
      </c>
      <c r="JA227" s="5">
        <f t="shared" ca="1" si="1053"/>
        <v>2888.07</v>
      </c>
      <c r="JB227" s="5">
        <f t="shared" ca="1" si="1053"/>
        <v>0</v>
      </c>
      <c r="JC227" s="5">
        <f t="shared" ca="1" si="1053"/>
        <v>0</v>
      </c>
      <c r="JD227" s="5">
        <f t="shared" ca="1" si="1053"/>
        <v>0</v>
      </c>
      <c r="JE227" s="5"/>
      <c r="JF227" s="5">
        <f t="shared" ref="JF227:JM242" ca="1" si="1054">OFFSET(INDIRECT($D$21),$C227,JF$19)</f>
        <v>217.624</v>
      </c>
      <c r="JG227" s="5">
        <f t="shared" ca="1" si="1054"/>
        <v>30.7271</v>
      </c>
      <c r="JH227" s="5">
        <f t="shared" ca="1" si="1054"/>
        <v>72.911100000000005</v>
      </c>
      <c r="JI227" s="5">
        <f t="shared" ca="1" si="1054"/>
        <v>55.708300000000001</v>
      </c>
      <c r="JJ227" s="5">
        <f t="shared" ca="1" si="1054"/>
        <v>0</v>
      </c>
      <c r="JK227" s="5">
        <f t="shared" ca="1" si="1054"/>
        <v>3.2429999999999999</v>
      </c>
      <c r="JL227" s="5">
        <f t="shared" ca="1" si="1054"/>
        <v>2.1764100000000002</v>
      </c>
      <c r="JM227" s="5">
        <f t="shared" ca="1" si="1054"/>
        <v>52.858199999999997</v>
      </c>
      <c r="JN227" s="5"/>
      <c r="JO227" s="19">
        <f t="shared" ca="1" si="1007"/>
        <v>59.461663763943328</v>
      </c>
      <c r="JP227" s="19">
        <f t="shared" ca="1" si="1008"/>
        <v>16.104663858357043</v>
      </c>
      <c r="JQ227" s="19">
        <f t="shared" ca="1" si="1009"/>
        <v>6.9070544008890904</v>
      </c>
      <c r="JR227" s="19">
        <f t="shared" ca="1" si="1010"/>
        <v>6.7779618779811965</v>
      </c>
      <c r="JS227" s="19">
        <f t="shared" ca="1" si="1011"/>
        <v>0</v>
      </c>
      <c r="JT227" s="19">
        <f t="shared" ca="1" si="1012"/>
        <v>0.41999988289655737</v>
      </c>
      <c r="JU227" s="19">
        <f t="shared" ca="1" si="1013"/>
        <v>1.2063649823412483</v>
      </c>
      <c r="JV227" s="19">
        <f t="shared" ca="1" si="1014"/>
        <v>6.1977453857887141</v>
      </c>
      <c r="JW227" s="19">
        <f t="shared" ca="1" si="1015"/>
        <v>20.360829644326262</v>
      </c>
      <c r="JX227" s="19">
        <f t="shared" ca="1" si="1016"/>
        <v>1.4869117286183657</v>
      </c>
      <c r="JY227" s="19">
        <f t="shared" ca="1" si="1017"/>
        <v>0</v>
      </c>
    </row>
    <row r="228" spans="1:285" ht="15" customHeight="1" x14ac:dyDescent="0.25">
      <c r="A228" s="5">
        <f>IF('Old Results'!E208='New Results'!E208,'New Results'!E208,"0")</f>
        <v>53627.8</v>
      </c>
      <c r="B228" s="5">
        <f t="shared" si="923"/>
        <v>0</v>
      </c>
      <c r="C228" s="27">
        <f t="shared" si="922"/>
        <v>207</v>
      </c>
      <c r="D228" s="41" t="str">
        <f>'Old Results'!C208</f>
        <v>0314116-OffMed-FanPwrBox_NDL</v>
      </c>
      <c r="E228" s="41" t="str">
        <f>'New Results'!C208</f>
        <v>0314116-OffMed-FanPwrBox_NDL</v>
      </c>
      <c r="F228" s="5">
        <f t="shared" ca="1" si="924"/>
        <v>0</v>
      </c>
      <c r="G228" s="5">
        <f t="shared" ca="1" si="925"/>
        <v>0</v>
      </c>
      <c r="H228" s="5">
        <f t="shared" ca="1" si="926"/>
        <v>0</v>
      </c>
      <c r="I228" s="5">
        <f t="shared" ca="1" si="927"/>
        <v>0</v>
      </c>
      <c r="J228" s="5">
        <f t="shared" ca="1" si="928"/>
        <v>0</v>
      </c>
      <c r="K228" s="5">
        <f t="shared" ca="1" si="929"/>
        <v>0</v>
      </c>
      <c r="L228" s="5">
        <f t="shared" ca="1" si="930"/>
        <v>0</v>
      </c>
      <c r="M228" s="5">
        <f t="shared" ca="1" si="931"/>
        <v>0</v>
      </c>
      <c r="N228" s="5">
        <f t="shared" ca="1" si="932"/>
        <v>0</v>
      </c>
      <c r="O228" s="5">
        <f t="shared" ca="1" si="933"/>
        <v>0</v>
      </c>
      <c r="P228" s="5">
        <f t="shared" ca="1" si="934"/>
        <v>0</v>
      </c>
      <c r="Q228" s="5">
        <f t="shared" ca="1" si="934"/>
        <v>0</v>
      </c>
      <c r="R228" s="5">
        <f t="shared" ca="1" si="935"/>
        <v>0</v>
      </c>
      <c r="S228" s="5">
        <f t="shared" ca="1" si="936"/>
        <v>0</v>
      </c>
      <c r="T228" s="5">
        <f t="shared" ca="1" si="937"/>
        <v>0</v>
      </c>
      <c r="U228" s="5">
        <f t="shared" ca="1" si="938"/>
        <v>0</v>
      </c>
      <c r="V228" s="5">
        <f t="shared" ca="1" si="939"/>
        <v>0</v>
      </c>
      <c r="W228" s="5">
        <f t="shared" ca="1" si="940"/>
        <v>0</v>
      </c>
      <c r="X228" s="5">
        <f t="shared" ca="1" si="941"/>
        <v>0</v>
      </c>
      <c r="Y228" s="5">
        <f t="shared" ca="1" si="942"/>
        <v>0</v>
      </c>
      <c r="Z228" s="5">
        <f t="shared" ca="1" si="943"/>
        <v>0</v>
      </c>
      <c r="AA228" s="5">
        <f t="shared" ca="1" si="944"/>
        <v>0</v>
      </c>
      <c r="AB228" s="5">
        <f t="shared" ca="1" si="945"/>
        <v>0</v>
      </c>
      <c r="AC228" s="5">
        <f t="shared" ca="1" si="945"/>
        <v>0</v>
      </c>
      <c r="AD228" s="37">
        <f t="shared" ca="1" si="946"/>
        <v>0</v>
      </c>
      <c r="AE228" s="37">
        <f t="shared" ca="1" si="947"/>
        <v>0</v>
      </c>
      <c r="AF228" s="37">
        <f t="shared" ca="1" si="948"/>
        <v>0</v>
      </c>
      <c r="AG228" s="37">
        <f t="shared" ca="1" si="949"/>
        <v>0</v>
      </c>
      <c r="AH228" s="37">
        <f t="shared" ca="1" si="950"/>
        <v>0</v>
      </c>
      <c r="AI228" s="37">
        <f t="shared" ca="1" si="951"/>
        <v>0</v>
      </c>
      <c r="AJ228" s="37">
        <f t="shared" ca="1" si="952"/>
        <v>0</v>
      </c>
      <c r="AK228" s="37">
        <f t="shared" ca="1" si="953"/>
        <v>0</v>
      </c>
      <c r="AL228" s="33">
        <f t="shared" ca="1" si="954"/>
        <v>39.363519443273823</v>
      </c>
      <c r="AM228" s="33">
        <f t="shared" ca="1" si="955"/>
        <v>39.363519443273823</v>
      </c>
      <c r="AN228" s="24">
        <f t="shared" ca="1" si="956"/>
        <v>0</v>
      </c>
      <c r="AO228" s="34">
        <f t="shared" ca="1" si="957"/>
        <v>141.16300000000001</v>
      </c>
      <c r="AP228" s="34">
        <f t="shared" ca="1" si="958"/>
        <v>141.16300000000001</v>
      </c>
      <c r="AQ228" s="45">
        <f t="shared" ca="1" si="959"/>
        <v>0</v>
      </c>
      <c r="AR228" s="34">
        <f t="shared" ca="1" si="896"/>
        <v>-30.6</v>
      </c>
      <c r="AS228" s="34">
        <f t="shared" ca="1" si="897"/>
        <v>-30.6</v>
      </c>
      <c r="AT228" s="47">
        <f t="shared" ca="1" si="960"/>
        <v>0</v>
      </c>
      <c r="AU228" s="5"/>
      <c r="AV228" s="5">
        <f t="shared" ca="1" si="1018"/>
        <v>0</v>
      </c>
      <c r="AW228" s="5">
        <f t="shared" ca="1" si="1019"/>
        <v>0</v>
      </c>
      <c r="AX228" s="5">
        <f t="shared" ca="1" si="1020"/>
        <v>0</v>
      </c>
      <c r="AY228" s="5">
        <f t="shared" ca="1" si="1021"/>
        <v>0</v>
      </c>
      <c r="AZ228" s="5">
        <f t="shared" ca="1" si="1022"/>
        <v>0</v>
      </c>
      <c r="BA228" s="5">
        <f t="shared" ca="1" si="1023"/>
        <v>0</v>
      </c>
      <c r="BB228" s="5">
        <f t="shared" ca="1" si="1024"/>
        <v>0</v>
      </c>
      <c r="BC228" s="5">
        <f t="shared" ca="1" si="1025"/>
        <v>0</v>
      </c>
      <c r="BD228" s="5">
        <f t="shared" ca="1" si="1026"/>
        <v>0</v>
      </c>
      <c r="BE228" s="5">
        <f t="shared" ca="1" si="1027"/>
        <v>0</v>
      </c>
      <c r="BF228" s="5">
        <f t="shared" ca="1" si="1028"/>
        <v>0</v>
      </c>
      <c r="BG228" s="5">
        <f t="shared" ca="1" si="1029"/>
        <v>0</v>
      </c>
      <c r="BH228" s="5">
        <f t="shared" ca="1" si="961"/>
        <v>0</v>
      </c>
      <c r="BI228" s="5">
        <f t="shared" ca="1" si="962"/>
        <v>0</v>
      </c>
      <c r="BJ228" s="5">
        <f t="shared" ca="1" si="963"/>
        <v>0</v>
      </c>
      <c r="BK228" s="5">
        <f t="shared" ca="1" si="964"/>
        <v>0</v>
      </c>
      <c r="BL228" s="5">
        <f t="shared" ca="1" si="965"/>
        <v>0</v>
      </c>
      <c r="BM228" s="5">
        <f t="shared" ca="1" si="966"/>
        <v>0</v>
      </c>
      <c r="BN228" s="5">
        <f t="shared" ca="1" si="967"/>
        <v>0</v>
      </c>
      <c r="BO228" s="5">
        <f t="shared" ca="1" si="968"/>
        <v>0</v>
      </c>
      <c r="BP228" s="5">
        <f t="shared" ca="1" si="969"/>
        <v>0</v>
      </c>
      <c r="BQ228" s="5">
        <f t="shared" ca="1" si="970"/>
        <v>0</v>
      </c>
      <c r="BR228" s="5">
        <f t="shared" ca="1" si="971"/>
        <v>0</v>
      </c>
      <c r="BS228" s="5">
        <f t="shared" ca="1" si="971"/>
        <v>0</v>
      </c>
      <c r="BT228" s="37">
        <f t="shared" ca="1" si="972"/>
        <v>0</v>
      </c>
      <c r="BU228" s="37">
        <f t="shared" ca="1" si="973"/>
        <v>0</v>
      </c>
      <c r="BV228" s="37">
        <f t="shared" ca="1" si="974"/>
        <v>0</v>
      </c>
      <c r="BW228" s="37">
        <f t="shared" ca="1" si="975"/>
        <v>0</v>
      </c>
      <c r="BX228" s="37">
        <f t="shared" ca="1" si="976"/>
        <v>0</v>
      </c>
      <c r="BY228" s="37">
        <f t="shared" ca="1" si="977"/>
        <v>0</v>
      </c>
      <c r="BZ228" s="37">
        <f t="shared" ca="1" si="978"/>
        <v>0</v>
      </c>
      <c r="CA228" s="19">
        <f t="shared" ca="1" si="979"/>
        <v>0</v>
      </c>
      <c r="CB228" s="33">
        <f t="shared" ca="1" si="1030"/>
        <v>38.562732761739248</v>
      </c>
      <c r="CC228" s="33">
        <f t="shared" ca="1" si="1031"/>
        <v>38.562732761739248</v>
      </c>
      <c r="CD228" s="24">
        <f t="shared" ca="1" si="980"/>
        <v>0</v>
      </c>
      <c r="CE228" s="34">
        <f t="shared" ca="1" si="981"/>
        <v>110.611</v>
      </c>
      <c r="CF228" s="34">
        <f t="shared" ca="1" si="982"/>
        <v>110.611</v>
      </c>
      <c r="CG228" s="45">
        <f t="shared" ca="1" si="983"/>
        <v>0</v>
      </c>
      <c r="CH228" s="5"/>
      <c r="CJ228" s="5">
        <f t="shared" ca="1" si="1043"/>
        <v>94</v>
      </c>
      <c r="CK228" s="5">
        <f t="shared" ca="1" si="1044"/>
        <v>95</v>
      </c>
      <c r="CL228" s="63">
        <f t="shared" ca="1" si="984"/>
        <v>-1.0638297872340496E-2</v>
      </c>
      <c r="CO228" s="5">
        <f t="shared" ca="1" si="1045"/>
        <v>456029</v>
      </c>
      <c r="CP228" s="5">
        <f t="shared" ca="1" si="1045"/>
        <v>31.495200000000001</v>
      </c>
      <c r="CQ228" s="5">
        <f t="shared" ca="1" si="1045"/>
        <v>47838.1</v>
      </c>
      <c r="CR228" s="5">
        <f t="shared" ca="1" si="1045"/>
        <v>103208</v>
      </c>
      <c r="CS228" s="5">
        <f t="shared" ca="1" si="1045"/>
        <v>0</v>
      </c>
      <c r="CT228" s="5">
        <f t="shared" ca="1" si="1045"/>
        <v>2753.55</v>
      </c>
      <c r="CU228" s="5">
        <f t="shared" ca="1" si="1045"/>
        <v>0</v>
      </c>
      <c r="CV228" s="5">
        <f t="shared" ca="1" si="1045"/>
        <v>72497.3</v>
      </c>
      <c r="CW228" s="5">
        <f t="shared" ca="1" si="1045"/>
        <v>229701</v>
      </c>
      <c r="CX228" s="5">
        <f t="shared" ca="1" si="1045"/>
        <v>0</v>
      </c>
      <c r="CY228" s="5">
        <f t="shared" ca="1" si="1045"/>
        <v>0</v>
      </c>
      <c r="CZ228" s="5">
        <f t="shared" ca="1" si="1045"/>
        <v>0</v>
      </c>
      <c r="DA228" s="5"/>
      <c r="DB228" s="5">
        <f t="shared" ca="1" si="1046"/>
        <v>5550.08</v>
      </c>
      <c r="DC228" s="5">
        <f t="shared" ca="1" si="1046"/>
        <v>4840.6000000000004</v>
      </c>
      <c r="DD228" s="5">
        <f t="shared" ca="1" si="1046"/>
        <v>0</v>
      </c>
      <c r="DE228" s="5">
        <f t="shared" ca="1" si="1046"/>
        <v>0</v>
      </c>
      <c r="DF228" s="5">
        <f t="shared" ca="1" si="1046"/>
        <v>0</v>
      </c>
      <c r="DG228" s="5">
        <f t="shared" ca="1" si="1046"/>
        <v>0</v>
      </c>
      <c r="DH228" s="5">
        <f t="shared" ca="1" si="1046"/>
        <v>709.48400000000004</v>
      </c>
      <c r="DI228" s="5">
        <f t="shared" ca="1" si="1046"/>
        <v>0</v>
      </c>
      <c r="DJ228" s="5">
        <f t="shared" ca="1" si="1046"/>
        <v>0</v>
      </c>
      <c r="DK228" s="5">
        <f t="shared" ca="1" si="1046"/>
        <v>0</v>
      </c>
      <c r="DL228" s="5">
        <f t="shared" ca="1" si="1046"/>
        <v>0</v>
      </c>
      <c r="DM228" s="5">
        <f t="shared" ca="1" si="1046"/>
        <v>0</v>
      </c>
      <c r="DN228" s="5"/>
      <c r="DO228" s="5">
        <f t="shared" ref="DO228:DV243" ca="1" si="1055">OFFSET(INDIRECT($E$21),$C228,DO$19)</f>
        <v>141.16300000000001</v>
      </c>
      <c r="DP228" s="5">
        <f t="shared" ca="1" si="1055"/>
        <v>18.007200000000001</v>
      </c>
      <c r="DQ228" s="5">
        <f t="shared" ca="1" si="1055"/>
        <v>28.436199999999999</v>
      </c>
      <c r="DR228" s="5">
        <f t="shared" ca="1" si="1055"/>
        <v>54.039000000000001</v>
      </c>
      <c r="DS228" s="5">
        <f t="shared" ca="1" si="1055"/>
        <v>0</v>
      </c>
      <c r="DT228" s="5">
        <f t="shared" ca="1" si="1055"/>
        <v>1.44967</v>
      </c>
      <c r="DU228" s="5">
        <f t="shared" ca="1" si="1055"/>
        <v>2.3921899999999998</v>
      </c>
      <c r="DV228" s="5">
        <f t="shared" ca="1" si="1055"/>
        <v>36.838299999999997</v>
      </c>
      <c r="DW228" s="5"/>
      <c r="DX228" s="19">
        <f t="shared" ca="1" si="985"/>
        <v>39.363519443273823</v>
      </c>
      <c r="DY228" s="19">
        <f t="shared" ca="1" si="986"/>
        <v>9.0282924457538822</v>
      </c>
      <c r="DZ228" s="19">
        <f t="shared" ca="1" si="987"/>
        <v>3.0436377625037756</v>
      </c>
      <c r="EA228" s="19">
        <f t="shared" ca="1" si="988"/>
        <v>6.5664766408467248</v>
      </c>
      <c r="EB228" s="19">
        <f t="shared" ca="1" si="989"/>
        <v>0</v>
      </c>
      <c r="EC228" s="19">
        <f t="shared" ca="1" si="990"/>
        <v>0.17519108745837048</v>
      </c>
      <c r="ED228" s="19">
        <f t="shared" ca="1" si="991"/>
        <v>1.3229780076751239</v>
      </c>
      <c r="EE228" s="19">
        <f t="shared" ca="1" si="992"/>
        <v>4.6125477382999112</v>
      </c>
      <c r="EF228" s="19">
        <f t="shared" ca="1" si="993"/>
        <v>14.61443154483309</v>
      </c>
      <c r="EG228" s="19">
        <f t="shared" ca="1" si="994"/>
        <v>0</v>
      </c>
      <c r="EH228" s="19">
        <f t="shared" ca="1" si="995"/>
        <v>0</v>
      </c>
      <c r="EI228" s="5"/>
      <c r="EJ228" s="5"/>
      <c r="EK228" s="5"/>
      <c r="EL228" s="5">
        <f t="shared" ca="1" si="1047"/>
        <v>456029</v>
      </c>
      <c r="EM228" s="5">
        <f t="shared" ca="1" si="1047"/>
        <v>31.495200000000001</v>
      </c>
      <c r="EN228" s="5">
        <f t="shared" ca="1" si="1047"/>
        <v>47838.1</v>
      </c>
      <c r="EO228" s="5">
        <f t="shared" ca="1" si="1047"/>
        <v>103208</v>
      </c>
      <c r="EP228" s="5">
        <f t="shared" ca="1" si="1047"/>
        <v>0</v>
      </c>
      <c r="EQ228" s="5">
        <f t="shared" ca="1" si="1047"/>
        <v>2753.55</v>
      </c>
      <c r="ER228" s="5">
        <f t="shared" ca="1" si="1047"/>
        <v>0</v>
      </c>
      <c r="ES228" s="5">
        <f t="shared" ca="1" si="1047"/>
        <v>72497.3</v>
      </c>
      <c r="ET228" s="5">
        <f t="shared" ca="1" si="1047"/>
        <v>229701</v>
      </c>
      <c r="EU228" s="5">
        <f t="shared" ca="1" si="1047"/>
        <v>0</v>
      </c>
      <c r="EV228" s="5">
        <f t="shared" ca="1" si="1047"/>
        <v>0</v>
      </c>
      <c r="EW228" s="5">
        <f t="shared" ca="1" si="1047"/>
        <v>0</v>
      </c>
      <c r="EX228" s="5"/>
      <c r="EY228" s="5">
        <f t="shared" ca="1" si="1048"/>
        <v>5550.08</v>
      </c>
      <c r="EZ228" s="5">
        <f t="shared" ca="1" si="1048"/>
        <v>4840.6000000000004</v>
      </c>
      <c r="FA228" s="5">
        <f t="shared" ca="1" si="1048"/>
        <v>0</v>
      </c>
      <c r="FB228" s="5">
        <f t="shared" ca="1" si="1048"/>
        <v>0</v>
      </c>
      <c r="FC228" s="5">
        <f t="shared" ca="1" si="1048"/>
        <v>0</v>
      </c>
      <c r="FD228" s="5">
        <f t="shared" ca="1" si="1048"/>
        <v>0</v>
      </c>
      <c r="FE228" s="5">
        <f t="shared" ca="1" si="1048"/>
        <v>709.48400000000004</v>
      </c>
      <c r="FF228" s="5">
        <f t="shared" ca="1" si="1048"/>
        <v>0</v>
      </c>
      <c r="FG228" s="5">
        <f t="shared" ca="1" si="1048"/>
        <v>0</v>
      </c>
      <c r="FH228" s="5">
        <f t="shared" ca="1" si="1048"/>
        <v>0</v>
      </c>
      <c r="FI228" s="5">
        <f t="shared" ca="1" si="1048"/>
        <v>0</v>
      </c>
      <c r="FJ228" s="5">
        <f t="shared" ca="1" si="1048"/>
        <v>0</v>
      </c>
      <c r="FK228" s="5"/>
      <c r="FL228" s="5">
        <f t="shared" ca="1" si="1049"/>
        <v>141.16300000000001</v>
      </c>
      <c r="FM228" s="5">
        <f t="shared" ca="1" si="1049"/>
        <v>18.007200000000001</v>
      </c>
      <c r="FN228" s="5">
        <f t="shared" ca="1" si="1049"/>
        <v>28.436199999999999</v>
      </c>
      <c r="FO228" s="5">
        <f t="shared" ca="1" si="1049"/>
        <v>54.039000000000001</v>
      </c>
      <c r="FP228" s="5">
        <f t="shared" ca="1" si="1049"/>
        <v>0</v>
      </c>
      <c r="FQ228" s="5">
        <f t="shared" ca="1" si="1049"/>
        <v>1.44967</v>
      </c>
      <c r="FR228" s="5">
        <f t="shared" ca="1" si="1049"/>
        <v>2.3921899999999998</v>
      </c>
      <c r="FS228" s="5">
        <f t="shared" ca="1" si="1049"/>
        <v>36.838299999999997</v>
      </c>
      <c r="FT228" s="5"/>
      <c r="FU228" s="19">
        <f t="shared" ca="1" si="996"/>
        <v>39.363519443273823</v>
      </c>
      <c r="FV228" s="19">
        <f t="shared" ca="1" si="997"/>
        <v>9.0282924457538822</v>
      </c>
      <c r="FW228" s="19">
        <f t="shared" ca="1" si="998"/>
        <v>3.0436377625037756</v>
      </c>
      <c r="FX228" s="19">
        <f t="shared" ca="1" si="999"/>
        <v>6.5664766408467248</v>
      </c>
      <c r="FY228" s="19">
        <f t="shared" ca="1" si="1000"/>
        <v>0</v>
      </c>
      <c r="FZ228" s="19">
        <f t="shared" ca="1" si="1001"/>
        <v>0.17519108745837048</v>
      </c>
      <c r="GA228" s="19">
        <f t="shared" ca="1" si="1002"/>
        <v>1.3229780076751239</v>
      </c>
      <c r="GB228" s="19">
        <f t="shared" ca="1" si="1003"/>
        <v>4.6125477382999112</v>
      </c>
      <c r="GC228" s="19">
        <f t="shared" ca="1" si="1004"/>
        <v>14.61443154483309</v>
      </c>
      <c r="GD228" s="19">
        <f t="shared" ca="1" si="1005"/>
        <v>0</v>
      </c>
      <c r="GE228" s="19">
        <f t="shared" ca="1" si="1006"/>
        <v>0</v>
      </c>
      <c r="GF228" s="5"/>
      <c r="GG228" s="5"/>
      <c r="GH228" s="5"/>
      <c r="GI228" s="5">
        <f t="shared" ca="1" si="1050"/>
        <v>386210</v>
      </c>
      <c r="GJ228" s="5">
        <f t="shared" ca="1" si="1050"/>
        <v>41.263199999999998</v>
      </c>
      <c r="GK228" s="5">
        <f t="shared" ca="1" si="1050"/>
        <v>40493.199999999997</v>
      </c>
      <c r="GL228" s="5">
        <f t="shared" ca="1" si="1050"/>
        <v>40555.599999999999</v>
      </c>
      <c r="GM228" s="5">
        <f t="shared" ca="1" si="1050"/>
        <v>0</v>
      </c>
      <c r="GN228" s="5">
        <f t="shared" ca="1" si="1050"/>
        <v>2921.54</v>
      </c>
      <c r="GO228" s="5">
        <f t="shared" ca="1" si="1050"/>
        <v>0</v>
      </c>
      <c r="GP228" s="5">
        <f t="shared" ca="1" si="1050"/>
        <v>72497.3</v>
      </c>
      <c r="GQ228" s="5">
        <f t="shared" ca="1" si="1050"/>
        <v>229701</v>
      </c>
      <c r="GR228" s="5">
        <f t="shared" ca="1" si="1050"/>
        <v>0</v>
      </c>
      <c r="GS228" s="5">
        <f t="shared" ca="1" si="1050"/>
        <v>0</v>
      </c>
      <c r="GT228" s="5">
        <f t="shared" ca="1" si="1050"/>
        <v>0</v>
      </c>
      <c r="GU228" s="5"/>
      <c r="GV228" s="5">
        <f t="shared" ca="1" si="1051"/>
        <v>7502.86</v>
      </c>
      <c r="GW228" s="5">
        <f t="shared" ca="1" si="1051"/>
        <v>6761.99</v>
      </c>
      <c r="GX228" s="5">
        <f t="shared" ca="1" si="1051"/>
        <v>0</v>
      </c>
      <c r="GY228" s="5">
        <f t="shared" ca="1" si="1051"/>
        <v>0</v>
      </c>
      <c r="GZ228" s="5">
        <f t="shared" ca="1" si="1051"/>
        <v>0</v>
      </c>
      <c r="HA228" s="5">
        <f t="shared" ca="1" si="1051"/>
        <v>0</v>
      </c>
      <c r="HB228" s="5">
        <f t="shared" ca="1" si="1051"/>
        <v>740.86500000000001</v>
      </c>
      <c r="HC228" s="5">
        <f t="shared" ca="1" si="1051"/>
        <v>0</v>
      </c>
      <c r="HD228" s="5">
        <f t="shared" ca="1" si="1051"/>
        <v>0</v>
      </c>
      <c r="HE228" s="5">
        <f t="shared" ca="1" si="1051"/>
        <v>0</v>
      </c>
      <c r="HF228" s="5">
        <f t="shared" ca="1" si="1051"/>
        <v>0</v>
      </c>
      <c r="HG228" s="5">
        <f t="shared" ca="1" si="1051"/>
        <v>0</v>
      </c>
      <c r="HH228" s="5"/>
      <c r="HI228" s="5">
        <f t="shared" ref="HI228:HP243" ca="1" si="1056">OFFSET(INDIRECT($E$21),$C228,HI$19)</f>
        <v>110.611</v>
      </c>
      <c r="HJ228" s="5">
        <f t="shared" ca="1" si="1056"/>
        <v>25.0001</v>
      </c>
      <c r="HK228" s="5">
        <f t="shared" ca="1" si="1056"/>
        <v>23.9238</v>
      </c>
      <c r="HL228" s="5">
        <f t="shared" ca="1" si="1056"/>
        <v>20.839500000000001</v>
      </c>
      <c r="HM228" s="5">
        <f t="shared" ca="1" si="1056"/>
        <v>0</v>
      </c>
      <c r="HN228" s="5">
        <f t="shared" ca="1" si="1056"/>
        <v>1.51135</v>
      </c>
      <c r="HO228" s="5">
        <f t="shared" ca="1" si="1056"/>
        <v>2.4976600000000002</v>
      </c>
      <c r="HP228" s="5">
        <f t="shared" ca="1" si="1056"/>
        <v>36.838299999999997</v>
      </c>
      <c r="HQ228" s="5"/>
      <c r="HR228" s="19">
        <f t="shared" ca="1" si="1032"/>
        <v>38.562732761739248</v>
      </c>
      <c r="HS228" s="19">
        <f t="shared" ca="1" si="1033"/>
        <v>12.611738502015745</v>
      </c>
      <c r="HT228" s="19">
        <f t="shared" ca="1" si="1034"/>
        <v>2.5763279194746009</v>
      </c>
      <c r="HU228" s="19">
        <f t="shared" ca="1" si="1035"/>
        <v>2.5802980394496884</v>
      </c>
      <c r="HV228" s="19">
        <f t="shared" ca="1" si="1036"/>
        <v>0</v>
      </c>
      <c r="HW228" s="19">
        <f t="shared" ca="1" si="1037"/>
        <v>0.1858792357695076</v>
      </c>
      <c r="HX228" s="19">
        <f t="shared" ca="1" si="1038"/>
        <v>1.3814942995983426</v>
      </c>
      <c r="HY228" s="19">
        <f t="shared" ca="1" si="1039"/>
        <v>4.6125477382999112</v>
      </c>
      <c r="HZ228" s="19">
        <f t="shared" ca="1" si="1040"/>
        <v>14.61443154483309</v>
      </c>
      <c r="IA228" s="19">
        <f t="shared" ca="1" si="1041"/>
        <v>0</v>
      </c>
      <c r="IB228" s="19">
        <f t="shared" ca="1" si="1042"/>
        <v>0</v>
      </c>
      <c r="IC228" s="5"/>
      <c r="ID228" s="5"/>
      <c r="IE228" s="5"/>
      <c r="IF228" s="5">
        <f t="shared" ca="1" si="1052"/>
        <v>386210</v>
      </c>
      <c r="IG228" s="5">
        <f t="shared" ca="1" si="1052"/>
        <v>41.263199999999998</v>
      </c>
      <c r="IH228" s="5">
        <f t="shared" ca="1" si="1052"/>
        <v>40493.199999999997</v>
      </c>
      <c r="II228" s="5">
        <f t="shared" ca="1" si="1052"/>
        <v>40555.599999999999</v>
      </c>
      <c r="IJ228" s="5">
        <f t="shared" ca="1" si="1052"/>
        <v>0</v>
      </c>
      <c r="IK228" s="5">
        <f t="shared" ca="1" si="1052"/>
        <v>2921.54</v>
      </c>
      <c r="IL228" s="5">
        <f t="shared" ca="1" si="1052"/>
        <v>0</v>
      </c>
      <c r="IM228" s="5">
        <f t="shared" ca="1" si="1052"/>
        <v>72497.3</v>
      </c>
      <c r="IN228" s="5">
        <f t="shared" ca="1" si="1052"/>
        <v>229701</v>
      </c>
      <c r="IO228" s="5">
        <f t="shared" ca="1" si="1052"/>
        <v>0</v>
      </c>
      <c r="IP228" s="5">
        <f t="shared" ca="1" si="1052"/>
        <v>0</v>
      </c>
      <c r="IQ228" s="5">
        <f t="shared" ca="1" si="1052"/>
        <v>0</v>
      </c>
      <c r="IR228" s="5"/>
      <c r="IS228" s="5">
        <f t="shared" ca="1" si="1053"/>
        <v>7502.86</v>
      </c>
      <c r="IT228" s="5">
        <f t="shared" ca="1" si="1053"/>
        <v>6761.99</v>
      </c>
      <c r="IU228" s="5">
        <f t="shared" ca="1" si="1053"/>
        <v>0</v>
      </c>
      <c r="IV228" s="5">
        <f t="shared" ca="1" si="1053"/>
        <v>0</v>
      </c>
      <c r="IW228" s="5">
        <f t="shared" ca="1" si="1053"/>
        <v>0</v>
      </c>
      <c r="IX228" s="5">
        <f t="shared" ca="1" si="1053"/>
        <v>0</v>
      </c>
      <c r="IY228" s="5">
        <f t="shared" ca="1" si="1053"/>
        <v>740.86500000000001</v>
      </c>
      <c r="IZ228" s="5">
        <f t="shared" ca="1" si="1053"/>
        <v>0</v>
      </c>
      <c r="JA228" s="5">
        <f t="shared" ca="1" si="1053"/>
        <v>0</v>
      </c>
      <c r="JB228" s="5">
        <f t="shared" ca="1" si="1053"/>
        <v>0</v>
      </c>
      <c r="JC228" s="5">
        <f t="shared" ca="1" si="1053"/>
        <v>0</v>
      </c>
      <c r="JD228" s="5">
        <f t="shared" ca="1" si="1053"/>
        <v>0</v>
      </c>
      <c r="JE228" s="5"/>
      <c r="JF228" s="5">
        <f t="shared" ca="1" si="1054"/>
        <v>110.611</v>
      </c>
      <c r="JG228" s="5">
        <f t="shared" ca="1" si="1054"/>
        <v>25.0001</v>
      </c>
      <c r="JH228" s="5">
        <f t="shared" ca="1" si="1054"/>
        <v>23.9238</v>
      </c>
      <c r="JI228" s="5">
        <f t="shared" ca="1" si="1054"/>
        <v>20.839500000000001</v>
      </c>
      <c r="JJ228" s="5">
        <f t="shared" ca="1" si="1054"/>
        <v>0</v>
      </c>
      <c r="JK228" s="5">
        <f t="shared" ca="1" si="1054"/>
        <v>1.51135</v>
      </c>
      <c r="JL228" s="5">
        <f t="shared" ca="1" si="1054"/>
        <v>2.4976600000000002</v>
      </c>
      <c r="JM228" s="5">
        <f t="shared" ca="1" si="1054"/>
        <v>36.838299999999997</v>
      </c>
      <c r="JN228" s="5"/>
      <c r="JO228" s="19">
        <f t="shared" ca="1" si="1007"/>
        <v>38.562732761739248</v>
      </c>
      <c r="JP228" s="19">
        <f t="shared" ca="1" si="1008"/>
        <v>12.611738502015745</v>
      </c>
      <c r="JQ228" s="19">
        <f t="shared" ca="1" si="1009"/>
        <v>2.5763279194746009</v>
      </c>
      <c r="JR228" s="19">
        <f t="shared" ca="1" si="1010"/>
        <v>2.5802980394496884</v>
      </c>
      <c r="JS228" s="19">
        <f t="shared" ca="1" si="1011"/>
        <v>0</v>
      </c>
      <c r="JT228" s="19">
        <f t="shared" ca="1" si="1012"/>
        <v>0.1858792357695076</v>
      </c>
      <c r="JU228" s="19">
        <f t="shared" ca="1" si="1013"/>
        <v>1.3814942995983426</v>
      </c>
      <c r="JV228" s="19">
        <f t="shared" ca="1" si="1014"/>
        <v>4.6125477382999112</v>
      </c>
      <c r="JW228" s="19">
        <f t="shared" ca="1" si="1015"/>
        <v>14.61443154483309</v>
      </c>
      <c r="JX228" s="19">
        <f t="shared" ca="1" si="1016"/>
        <v>0</v>
      </c>
      <c r="JY228" s="19">
        <f t="shared" ca="1" si="1017"/>
        <v>0</v>
      </c>
    </row>
    <row r="229" spans="1:285" ht="15" customHeight="1" x14ac:dyDescent="0.25">
      <c r="A229" s="5">
        <f>IF('Old Results'!E209='New Results'!E209,'New Results'!E209,"0")</f>
        <v>53627.8</v>
      </c>
      <c r="B229" s="5">
        <f t="shared" si="923"/>
        <v>0</v>
      </c>
      <c r="C229" s="27">
        <f t="shared" si="922"/>
        <v>208</v>
      </c>
      <c r="D229" s="41" t="str">
        <f>'Old Results'!C209</f>
        <v>0314206-OffMed-FanPwrBox_NDL</v>
      </c>
      <c r="E229" s="41" t="str">
        <f>'New Results'!C209</f>
        <v>0314206-OffMed-FanPwrBox_NDL</v>
      </c>
      <c r="F229" s="5">
        <f t="shared" ca="1" si="924"/>
        <v>0</v>
      </c>
      <c r="G229" s="5">
        <f t="shared" ca="1" si="925"/>
        <v>0</v>
      </c>
      <c r="H229" s="5">
        <f t="shared" ca="1" si="926"/>
        <v>0</v>
      </c>
      <c r="I229" s="5">
        <f t="shared" ca="1" si="927"/>
        <v>0</v>
      </c>
      <c r="J229" s="5">
        <f t="shared" ca="1" si="928"/>
        <v>0</v>
      </c>
      <c r="K229" s="5">
        <f t="shared" ca="1" si="929"/>
        <v>0</v>
      </c>
      <c r="L229" s="5">
        <f t="shared" ca="1" si="930"/>
        <v>0</v>
      </c>
      <c r="M229" s="5">
        <f t="shared" ca="1" si="931"/>
        <v>0</v>
      </c>
      <c r="N229" s="5">
        <f t="shared" ca="1" si="932"/>
        <v>0</v>
      </c>
      <c r="O229" s="5">
        <f t="shared" ca="1" si="933"/>
        <v>0</v>
      </c>
      <c r="P229" s="5">
        <f t="shared" ca="1" si="934"/>
        <v>0</v>
      </c>
      <c r="Q229" s="5">
        <f t="shared" ca="1" si="934"/>
        <v>0</v>
      </c>
      <c r="R229" s="5">
        <f t="shared" ca="1" si="935"/>
        <v>0</v>
      </c>
      <c r="S229" s="5">
        <f t="shared" ca="1" si="936"/>
        <v>0</v>
      </c>
      <c r="T229" s="5">
        <f t="shared" ca="1" si="937"/>
        <v>0</v>
      </c>
      <c r="U229" s="5">
        <f t="shared" ca="1" si="938"/>
        <v>0</v>
      </c>
      <c r="V229" s="5">
        <f t="shared" ca="1" si="939"/>
        <v>0</v>
      </c>
      <c r="W229" s="5">
        <f t="shared" ca="1" si="940"/>
        <v>0</v>
      </c>
      <c r="X229" s="5">
        <f t="shared" ca="1" si="941"/>
        <v>0</v>
      </c>
      <c r="Y229" s="5">
        <f t="shared" ca="1" si="942"/>
        <v>0</v>
      </c>
      <c r="Z229" s="5">
        <f t="shared" ca="1" si="943"/>
        <v>0</v>
      </c>
      <c r="AA229" s="5">
        <f t="shared" ca="1" si="944"/>
        <v>0</v>
      </c>
      <c r="AB229" s="5">
        <f t="shared" ca="1" si="945"/>
        <v>0</v>
      </c>
      <c r="AC229" s="5">
        <f t="shared" ca="1" si="945"/>
        <v>0</v>
      </c>
      <c r="AD229" s="37">
        <f t="shared" ca="1" si="946"/>
        <v>0</v>
      </c>
      <c r="AE229" s="37">
        <f t="shared" ca="1" si="947"/>
        <v>0</v>
      </c>
      <c r="AF229" s="37">
        <f t="shared" ca="1" si="948"/>
        <v>0</v>
      </c>
      <c r="AG229" s="37">
        <f t="shared" ca="1" si="949"/>
        <v>0</v>
      </c>
      <c r="AH229" s="37">
        <f t="shared" ca="1" si="950"/>
        <v>0</v>
      </c>
      <c r="AI229" s="37">
        <f t="shared" ca="1" si="951"/>
        <v>0</v>
      </c>
      <c r="AJ229" s="37">
        <f t="shared" ca="1" si="952"/>
        <v>0</v>
      </c>
      <c r="AK229" s="37">
        <f t="shared" ca="1" si="953"/>
        <v>0</v>
      </c>
      <c r="AL229" s="33">
        <f t="shared" ca="1" si="954"/>
        <v>32.317547838993953</v>
      </c>
      <c r="AM229" s="33">
        <f t="shared" ca="1" si="955"/>
        <v>32.317547838993953</v>
      </c>
      <c r="AN229" s="24">
        <f t="shared" ca="1" si="956"/>
        <v>0</v>
      </c>
      <c r="AO229" s="34">
        <f t="shared" ca="1" si="957"/>
        <v>143.94</v>
      </c>
      <c r="AP229" s="34">
        <f t="shared" ca="1" si="958"/>
        <v>143.94</v>
      </c>
      <c r="AQ229" s="45">
        <f t="shared" ca="1" si="959"/>
        <v>0</v>
      </c>
      <c r="AR229" s="34">
        <f t="shared" ca="1" si="896"/>
        <v>-23.6</v>
      </c>
      <c r="AS229" s="34">
        <f t="shared" ca="1" si="897"/>
        <v>-23.6</v>
      </c>
      <c r="AT229" s="47">
        <f t="shared" ca="1" si="960"/>
        <v>0</v>
      </c>
      <c r="AU229" s="5"/>
      <c r="AV229" s="5">
        <f t="shared" ca="1" si="1018"/>
        <v>0</v>
      </c>
      <c r="AW229" s="5">
        <f t="shared" ca="1" si="1019"/>
        <v>0</v>
      </c>
      <c r="AX229" s="5">
        <f t="shared" ca="1" si="1020"/>
        <v>0</v>
      </c>
      <c r="AY229" s="5">
        <f t="shared" ca="1" si="1021"/>
        <v>0</v>
      </c>
      <c r="AZ229" s="5">
        <f t="shared" ca="1" si="1022"/>
        <v>0</v>
      </c>
      <c r="BA229" s="5">
        <f t="shared" ca="1" si="1023"/>
        <v>0</v>
      </c>
      <c r="BB229" s="5">
        <f t="shared" ca="1" si="1024"/>
        <v>0</v>
      </c>
      <c r="BC229" s="5">
        <f t="shared" ca="1" si="1025"/>
        <v>0</v>
      </c>
      <c r="BD229" s="5">
        <f t="shared" ca="1" si="1026"/>
        <v>0</v>
      </c>
      <c r="BE229" s="5">
        <f t="shared" ca="1" si="1027"/>
        <v>0</v>
      </c>
      <c r="BF229" s="5">
        <f t="shared" ca="1" si="1028"/>
        <v>0</v>
      </c>
      <c r="BG229" s="5">
        <f t="shared" ca="1" si="1029"/>
        <v>0</v>
      </c>
      <c r="BH229" s="5">
        <f t="shared" ca="1" si="961"/>
        <v>0</v>
      </c>
      <c r="BI229" s="5">
        <f t="shared" ca="1" si="962"/>
        <v>0</v>
      </c>
      <c r="BJ229" s="5">
        <f t="shared" ca="1" si="963"/>
        <v>0</v>
      </c>
      <c r="BK229" s="5">
        <f t="shared" ca="1" si="964"/>
        <v>0</v>
      </c>
      <c r="BL229" s="5">
        <f t="shared" ca="1" si="965"/>
        <v>0</v>
      </c>
      <c r="BM229" s="5">
        <f t="shared" ca="1" si="966"/>
        <v>0</v>
      </c>
      <c r="BN229" s="5">
        <f t="shared" ca="1" si="967"/>
        <v>0</v>
      </c>
      <c r="BO229" s="5">
        <f t="shared" ca="1" si="968"/>
        <v>0</v>
      </c>
      <c r="BP229" s="5">
        <f t="shared" ca="1" si="969"/>
        <v>0</v>
      </c>
      <c r="BQ229" s="5">
        <f t="shared" ca="1" si="970"/>
        <v>0</v>
      </c>
      <c r="BR229" s="5">
        <f t="shared" ca="1" si="971"/>
        <v>0</v>
      </c>
      <c r="BS229" s="5">
        <f t="shared" ca="1" si="971"/>
        <v>0</v>
      </c>
      <c r="BT229" s="37">
        <f t="shared" ca="1" si="972"/>
        <v>0</v>
      </c>
      <c r="BU229" s="37">
        <f t="shared" ca="1" si="973"/>
        <v>0</v>
      </c>
      <c r="BV229" s="37">
        <f t="shared" ca="1" si="974"/>
        <v>0</v>
      </c>
      <c r="BW229" s="37">
        <f t="shared" ca="1" si="975"/>
        <v>0</v>
      </c>
      <c r="BX229" s="37">
        <f t="shared" ca="1" si="976"/>
        <v>0</v>
      </c>
      <c r="BY229" s="37">
        <f t="shared" ca="1" si="977"/>
        <v>0</v>
      </c>
      <c r="BZ229" s="37">
        <f t="shared" ca="1" si="978"/>
        <v>0</v>
      </c>
      <c r="CA229" s="19">
        <f t="shared" ca="1" si="979"/>
        <v>0</v>
      </c>
      <c r="CB229" s="33">
        <f t="shared" ca="1" si="1030"/>
        <v>30.904047080059218</v>
      </c>
      <c r="CC229" s="33">
        <f t="shared" ca="1" si="1031"/>
        <v>30.904047080059218</v>
      </c>
      <c r="CD229" s="24">
        <f t="shared" ca="1" si="980"/>
        <v>0</v>
      </c>
      <c r="CE229" s="34">
        <f t="shared" ca="1" si="981"/>
        <v>120.32599999999999</v>
      </c>
      <c r="CF229" s="34">
        <f t="shared" ca="1" si="982"/>
        <v>120.32599999999999</v>
      </c>
      <c r="CG229" s="45">
        <f t="shared" ca="1" si="983"/>
        <v>0</v>
      </c>
      <c r="CH229" s="5"/>
      <c r="CJ229" s="5">
        <f t="shared" ca="1" si="1043"/>
        <v>77</v>
      </c>
      <c r="CK229" s="5">
        <f t="shared" ca="1" si="1044"/>
        <v>78</v>
      </c>
      <c r="CL229" s="63">
        <f t="shared" ca="1" si="984"/>
        <v>-1.298701298701288E-2</v>
      </c>
      <c r="CO229" s="5">
        <f t="shared" ca="1" si="1045"/>
        <v>465216</v>
      </c>
      <c r="CP229" s="5">
        <f t="shared" ca="1" si="1045"/>
        <v>5.52379</v>
      </c>
      <c r="CQ229" s="5">
        <f t="shared" ca="1" si="1045"/>
        <v>85010.9</v>
      </c>
      <c r="CR229" s="5">
        <f t="shared" ca="1" si="1045"/>
        <v>77038.7</v>
      </c>
      <c r="CS229" s="5">
        <f t="shared" ca="1" si="1045"/>
        <v>0</v>
      </c>
      <c r="CT229" s="5">
        <f t="shared" ca="1" si="1045"/>
        <v>962.54399999999998</v>
      </c>
      <c r="CU229" s="5">
        <f t="shared" ca="1" si="1045"/>
        <v>0</v>
      </c>
      <c r="CV229" s="5">
        <f t="shared" ca="1" si="1045"/>
        <v>72497.3</v>
      </c>
      <c r="CW229" s="5">
        <f t="shared" ca="1" si="1045"/>
        <v>229701</v>
      </c>
      <c r="CX229" s="5">
        <f t="shared" ca="1" si="1045"/>
        <v>0</v>
      </c>
      <c r="CY229" s="5">
        <f t="shared" ca="1" si="1045"/>
        <v>0</v>
      </c>
      <c r="CZ229" s="5">
        <f t="shared" ca="1" si="1045"/>
        <v>0</v>
      </c>
      <c r="DA229" s="5"/>
      <c r="DB229" s="5">
        <f t="shared" ca="1" si="1046"/>
        <v>1458.02</v>
      </c>
      <c r="DC229" s="5">
        <f t="shared" ca="1" si="1046"/>
        <v>848.971</v>
      </c>
      <c r="DD229" s="5">
        <f t="shared" ca="1" si="1046"/>
        <v>0</v>
      </c>
      <c r="DE229" s="5">
        <f t="shared" ca="1" si="1046"/>
        <v>0</v>
      </c>
      <c r="DF229" s="5">
        <f t="shared" ca="1" si="1046"/>
        <v>0</v>
      </c>
      <c r="DG229" s="5">
        <f t="shared" ca="1" si="1046"/>
        <v>0</v>
      </c>
      <c r="DH229" s="5">
        <f t="shared" ca="1" si="1046"/>
        <v>609.04399999999998</v>
      </c>
      <c r="DI229" s="5">
        <f t="shared" ca="1" si="1046"/>
        <v>0</v>
      </c>
      <c r="DJ229" s="5">
        <f t="shared" ca="1" si="1046"/>
        <v>0</v>
      </c>
      <c r="DK229" s="5">
        <f t="shared" ca="1" si="1046"/>
        <v>0</v>
      </c>
      <c r="DL229" s="5">
        <f t="shared" ca="1" si="1046"/>
        <v>0</v>
      </c>
      <c r="DM229" s="5">
        <f t="shared" ca="1" si="1046"/>
        <v>0</v>
      </c>
      <c r="DN229" s="5"/>
      <c r="DO229" s="5">
        <f t="shared" ca="1" si="1055"/>
        <v>143.94</v>
      </c>
      <c r="DP229" s="5">
        <f t="shared" ca="1" si="1055"/>
        <v>3.2471899999999998</v>
      </c>
      <c r="DQ229" s="5">
        <f t="shared" ca="1" si="1055"/>
        <v>57.896700000000003</v>
      </c>
      <c r="DR229" s="5">
        <f t="shared" ca="1" si="1055"/>
        <v>41.043900000000001</v>
      </c>
      <c r="DS229" s="5">
        <f t="shared" ca="1" si="1055"/>
        <v>0</v>
      </c>
      <c r="DT229" s="5">
        <f t="shared" ca="1" si="1055"/>
        <v>0.44150699999999998</v>
      </c>
      <c r="DU229" s="5">
        <f t="shared" ca="1" si="1055"/>
        <v>2.0487299999999999</v>
      </c>
      <c r="DV229" s="5">
        <f t="shared" ca="1" si="1055"/>
        <v>39.261899999999997</v>
      </c>
      <c r="DW229" s="5"/>
      <c r="DX229" s="19">
        <f t="shared" ca="1" si="985"/>
        <v>32.317547838993953</v>
      </c>
      <c r="DY229" s="19">
        <f t="shared" ca="1" si="986"/>
        <v>1.5834314883601415</v>
      </c>
      <c r="DZ229" s="19">
        <f t="shared" ca="1" si="987"/>
        <v>5.4087094902270829</v>
      </c>
      <c r="EA229" s="19">
        <f t="shared" ca="1" si="988"/>
        <v>4.9014884891791191</v>
      </c>
      <c r="EB229" s="19">
        <f t="shared" ca="1" si="989"/>
        <v>0</v>
      </c>
      <c r="EC229" s="19">
        <f t="shared" ca="1" si="990"/>
        <v>6.1240627584946611E-2</v>
      </c>
      <c r="ED229" s="19">
        <f t="shared" ca="1" si="991"/>
        <v>1.1356870876672174</v>
      </c>
      <c r="EE229" s="19">
        <f t="shared" ca="1" si="992"/>
        <v>4.6125477382999112</v>
      </c>
      <c r="EF229" s="19">
        <f t="shared" ca="1" si="993"/>
        <v>14.61443154483309</v>
      </c>
      <c r="EG229" s="19">
        <f t="shared" ca="1" si="994"/>
        <v>0</v>
      </c>
      <c r="EH229" s="19">
        <f t="shared" ca="1" si="995"/>
        <v>0</v>
      </c>
      <c r="EI229" s="5"/>
      <c r="EJ229" s="5"/>
      <c r="EK229" s="5"/>
      <c r="EL229" s="5">
        <f t="shared" ca="1" si="1047"/>
        <v>465216</v>
      </c>
      <c r="EM229" s="5">
        <f t="shared" ca="1" si="1047"/>
        <v>5.52379</v>
      </c>
      <c r="EN229" s="5">
        <f t="shared" ca="1" si="1047"/>
        <v>85010.9</v>
      </c>
      <c r="EO229" s="5">
        <f t="shared" ca="1" si="1047"/>
        <v>77038.7</v>
      </c>
      <c r="EP229" s="5">
        <f t="shared" ca="1" si="1047"/>
        <v>0</v>
      </c>
      <c r="EQ229" s="5">
        <f t="shared" ca="1" si="1047"/>
        <v>962.54399999999998</v>
      </c>
      <c r="ER229" s="5">
        <f t="shared" ca="1" si="1047"/>
        <v>0</v>
      </c>
      <c r="ES229" s="5">
        <f t="shared" ca="1" si="1047"/>
        <v>72497.3</v>
      </c>
      <c r="ET229" s="5">
        <f t="shared" ca="1" si="1047"/>
        <v>229701</v>
      </c>
      <c r="EU229" s="5">
        <f t="shared" ca="1" si="1047"/>
        <v>0</v>
      </c>
      <c r="EV229" s="5">
        <f t="shared" ca="1" si="1047"/>
        <v>0</v>
      </c>
      <c r="EW229" s="5">
        <f t="shared" ca="1" si="1047"/>
        <v>0</v>
      </c>
      <c r="EX229" s="5"/>
      <c r="EY229" s="5">
        <f t="shared" ca="1" si="1048"/>
        <v>1458.02</v>
      </c>
      <c r="EZ229" s="5">
        <f t="shared" ca="1" si="1048"/>
        <v>848.971</v>
      </c>
      <c r="FA229" s="5">
        <f t="shared" ca="1" si="1048"/>
        <v>0</v>
      </c>
      <c r="FB229" s="5">
        <f t="shared" ca="1" si="1048"/>
        <v>0</v>
      </c>
      <c r="FC229" s="5">
        <f t="shared" ca="1" si="1048"/>
        <v>0</v>
      </c>
      <c r="FD229" s="5">
        <f t="shared" ca="1" si="1048"/>
        <v>0</v>
      </c>
      <c r="FE229" s="5">
        <f t="shared" ca="1" si="1048"/>
        <v>609.04399999999998</v>
      </c>
      <c r="FF229" s="5">
        <f t="shared" ca="1" si="1048"/>
        <v>0</v>
      </c>
      <c r="FG229" s="5">
        <f t="shared" ca="1" si="1048"/>
        <v>0</v>
      </c>
      <c r="FH229" s="5">
        <f t="shared" ca="1" si="1048"/>
        <v>0</v>
      </c>
      <c r="FI229" s="5">
        <f t="shared" ca="1" si="1048"/>
        <v>0</v>
      </c>
      <c r="FJ229" s="5">
        <f t="shared" ca="1" si="1048"/>
        <v>0</v>
      </c>
      <c r="FK229" s="5"/>
      <c r="FL229" s="5">
        <f t="shared" ca="1" si="1049"/>
        <v>143.94</v>
      </c>
      <c r="FM229" s="5">
        <f t="shared" ca="1" si="1049"/>
        <v>3.2471899999999998</v>
      </c>
      <c r="FN229" s="5">
        <f t="shared" ca="1" si="1049"/>
        <v>57.896700000000003</v>
      </c>
      <c r="FO229" s="5">
        <f t="shared" ca="1" si="1049"/>
        <v>41.043900000000001</v>
      </c>
      <c r="FP229" s="5">
        <f t="shared" ca="1" si="1049"/>
        <v>0</v>
      </c>
      <c r="FQ229" s="5">
        <f t="shared" ca="1" si="1049"/>
        <v>0.44150699999999998</v>
      </c>
      <c r="FR229" s="5">
        <f t="shared" ca="1" si="1049"/>
        <v>2.0487299999999999</v>
      </c>
      <c r="FS229" s="5">
        <f t="shared" ca="1" si="1049"/>
        <v>39.261899999999997</v>
      </c>
      <c r="FT229" s="5"/>
      <c r="FU229" s="19">
        <f t="shared" ca="1" si="996"/>
        <v>32.317547838993953</v>
      </c>
      <c r="FV229" s="19">
        <f t="shared" ca="1" si="997"/>
        <v>1.5834314883601415</v>
      </c>
      <c r="FW229" s="19">
        <f t="shared" ca="1" si="998"/>
        <v>5.4087094902270829</v>
      </c>
      <c r="FX229" s="19">
        <f t="shared" ca="1" si="999"/>
        <v>4.9014884891791191</v>
      </c>
      <c r="FY229" s="19">
        <f t="shared" ca="1" si="1000"/>
        <v>0</v>
      </c>
      <c r="FZ229" s="19">
        <f t="shared" ca="1" si="1001"/>
        <v>6.1240627584946611E-2</v>
      </c>
      <c r="GA229" s="19">
        <f t="shared" ca="1" si="1002"/>
        <v>1.1356870876672174</v>
      </c>
      <c r="GB229" s="19">
        <f t="shared" ca="1" si="1003"/>
        <v>4.6125477382999112</v>
      </c>
      <c r="GC229" s="19">
        <f t="shared" ca="1" si="1004"/>
        <v>14.61443154483309</v>
      </c>
      <c r="GD229" s="19">
        <f t="shared" ca="1" si="1005"/>
        <v>0</v>
      </c>
      <c r="GE229" s="19">
        <f t="shared" ca="1" si="1006"/>
        <v>0</v>
      </c>
      <c r="GF229" s="5"/>
      <c r="GG229" s="5"/>
      <c r="GH229" s="5"/>
      <c r="GI229" s="5">
        <f t="shared" ca="1" si="1050"/>
        <v>417238</v>
      </c>
      <c r="GJ229" s="5">
        <f t="shared" ca="1" si="1050"/>
        <v>9.6428799999999999</v>
      </c>
      <c r="GK229" s="5">
        <f t="shared" ca="1" si="1050"/>
        <v>75597.3</v>
      </c>
      <c r="GL229" s="5">
        <f t="shared" ca="1" si="1050"/>
        <v>38044</v>
      </c>
      <c r="GM229" s="5">
        <f t="shared" ca="1" si="1050"/>
        <v>0</v>
      </c>
      <c r="GN229" s="5">
        <f t="shared" ca="1" si="1050"/>
        <v>1387.99</v>
      </c>
      <c r="GO229" s="5">
        <f t="shared" ca="1" si="1050"/>
        <v>0</v>
      </c>
      <c r="GP229" s="5">
        <f t="shared" ca="1" si="1050"/>
        <v>72497.3</v>
      </c>
      <c r="GQ229" s="5">
        <f t="shared" ca="1" si="1050"/>
        <v>229701</v>
      </c>
      <c r="GR229" s="5">
        <f t="shared" ca="1" si="1050"/>
        <v>0</v>
      </c>
      <c r="GS229" s="5">
        <f t="shared" ca="1" si="1050"/>
        <v>0</v>
      </c>
      <c r="GT229" s="5">
        <f t="shared" ca="1" si="1050"/>
        <v>0</v>
      </c>
      <c r="GU229" s="5"/>
      <c r="GV229" s="5">
        <f t="shared" ca="1" si="1051"/>
        <v>2337</v>
      </c>
      <c r="GW229" s="5">
        <f t="shared" ca="1" si="1051"/>
        <v>1696.57</v>
      </c>
      <c r="GX229" s="5">
        <f t="shared" ca="1" si="1051"/>
        <v>0</v>
      </c>
      <c r="GY229" s="5">
        <f t="shared" ca="1" si="1051"/>
        <v>0</v>
      </c>
      <c r="GZ229" s="5">
        <f t="shared" ca="1" si="1051"/>
        <v>0</v>
      </c>
      <c r="HA229" s="5">
        <f t="shared" ca="1" si="1051"/>
        <v>0</v>
      </c>
      <c r="HB229" s="5">
        <f t="shared" ca="1" si="1051"/>
        <v>640.42700000000002</v>
      </c>
      <c r="HC229" s="5">
        <f t="shared" ca="1" si="1051"/>
        <v>0</v>
      </c>
      <c r="HD229" s="5">
        <f t="shared" ca="1" si="1051"/>
        <v>0</v>
      </c>
      <c r="HE229" s="5">
        <f t="shared" ca="1" si="1051"/>
        <v>0</v>
      </c>
      <c r="HF229" s="5">
        <f t="shared" ca="1" si="1051"/>
        <v>0</v>
      </c>
      <c r="HG229" s="5">
        <f t="shared" ca="1" si="1051"/>
        <v>0</v>
      </c>
      <c r="HH229" s="5"/>
      <c r="HI229" s="5">
        <f t="shared" ca="1" si="1056"/>
        <v>120.32599999999999</v>
      </c>
      <c r="HJ229" s="5">
        <f t="shared" ca="1" si="1056"/>
        <v>6.3811600000000004</v>
      </c>
      <c r="HK229" s="5">
        <f t="shared" ca="1" si="1056"/>
        <v>51.186999999999998</v>
      </c>
      <c r="HL229" s="5">
        <f t="shared" ca="1" si="1056"/>
        <v>20.705100000000002</v>
      </c>
      <c r="HM229" s="5">
        <f t="shared" ca="1" si="1056"/>
        <v>0</v>
      </c>
      <c r="HN229" s="5">
        <f t="shared" ca="1" si="1056"/>
        <v>0.63616799999999996</v>
      </c>
      <c r="HO229" s="5">
        <f t="shared" ca="1" si="1056"/>
        <v>2.15421</v>
      </c>
      <c r="HP229" s="5">
        <f t="shared" ca="1" si="1056"/>
        <v>39.261899999999997</v>
      </c>
      <c r="HQ229" s="5"/>
      <c r="HR229" s="19">
        <f t="shared" ca="1" si="1032"/>
        <v>30.904047080059218</v>
      </c>
      <c r="HS229" s="19">
        <f t="shared" ca="1" si="1033"/>
        <v>3.16421522990986</v>
      </c>
      <c r="HT229" s="19">
        <f t="shared" ca="1" si="1034"/>
        <v>4.8097812627032992</v>
      </c>
      <c r="HU229" s="19">
        <f t="shared" ca="1" si="1035"/>
        <v>2.4205007104524143</v>
      </c>
      <c r="HV229" s="19">
        <f t="shared" ca="1" si="1036"/>
        <v>0</v>
      </c>
      <c r="HW229" s="19">
        <f t="shared" ca="1" si="1037"/>
        <v>8.8309083721502646E-2</v>
      </c>
      <c r="HX229" s="19">
        <f t="shared" ca="1" si="1038"/>
        <v>1.1942071089994368</v>
      </c>
      <c r="HY229" s="19">
        <f t="shared" ca="1" si="1039"/>
        <v>4.6125477382999112</v>
      </c>
      <c r="HZ229" s="19">
        <f t="shared" ca="1" si="1040"/>
        <v>14.61443154483309</v>
      </c>
      <c r="IA229" s="19">
        <f t="shared" ca="1" si="1041"/>
        <v>0</v>
      </c>
      <c r="IB229" s="19">
        <f t="shared" ca="1" si="1042"/>
        <v>0</v>
      </c>
      <c r="IC229" s="5"/>
      <c r="ID229" s="5"/>
      <c r="IE229" s="5"/>
      <c r="IF229" s="5">
        <f t="shared" ca="1" si="1052"/>
        <v>417238</v>
      </c>
      <c r="IG229" s="5">
        <f t="shared" ca="1" si="1052"/>
        <v>9.6428799999999999</v>
      </c>
      <c r="IH229" s="5">
        <f t="shared" ca="1" si="1052"/>
        <v>75597.3</v>
      </c>
      <c r="II229" s="5">
        <f t="shared" ca="1" si="1052"/>
        <v>38044</v>
      </c>
      <c r="IJ229" s="5">
        <f t="shared" ca="1" si="1052"/>
        <v>0</v>
      </c>
      <c r="IK229" s="5">
        <f t="shared" ca="1" si="1052"/>
        <v>1387.99</v>
      </c>
      <c r="IL229" s="5">
        <f t="shared" ca="1" si="1052"/>
        <v>0</v>
      </c>
      <c r="IM229" s="5">
        <f t="shared" ca="1" si="1052"/>
        <v>72497.3</v>
      </c>
      <c r="IN229" s="5">
        <f t="shared" ca="1" si="1052"/>
        <v>229701</v>
      </c>
      <c r="IO229" s="5">
        <f t="shared" ca="1" si="1052"/>
        <v>0</v>
      </c>
      <c r="IP229" s="5">
        <f t="shared" ca="1" si="1052"/>
        <v>0</v>
      </c>
      <c r="IQ229" s="5">
        <f t="shared" ca="1" si="1052"/>
        <v>0</v>
      </c>
      <c r="IR229" s="5"/>
      <c r="IS229" s="5">
        <f t="shared" ca="1" si="1053"/>
        <v>2337</v>
      </c>
      <c r="IT229" s="5">
        <f t="shared" ca="1" si="1053"/>
        <v>1696.57</v>
      </c>
      <c r="IU229" s="5">
        <f t="shared" ca="1" si="1053"/>
        <v>0</v>
      </c>
      <c r="IV229" s="5">
        <f t="shared" ca="1" si="1053"/>
        <v>0</v>
      </c>
      <c r="IW229" s="5">
        <f t="shared" ca="1" si="1053"/>
        <v>0</v>
      </c>
      <c r="IX229" s="5">
        <f t="shared" ca="1" si="1053"/>
        <v>0</v>
      </c>
      <c r="IY229" s="5">
        <f t="shared" ca="1" si="1053"/>
        <v>640.42700000000002</v>
      </c>
      <c r="IZ229" s="5">
        <f t="shared" ca="1" si="1053"/>
        <v>0</v>
      </c>
      <c r="JA229" s="5">
        <f t="shared" ca="1" si="1053"/>
        <v>0</v>
      </c>
      <c r="JB229" s="5">
        <f t="shared" ca="1" si="1053"/>
        <v>0</v>
      </c>
      <c r="JC229" s="5">
        <f t="shared" ca="1" si="1053"/>
        <v>0</v>
      </c>
      <c r="JD229" s="5">
        <f t="shared" ca="1" si="1053"/>
        <v>0</v>
      </c>
      <c r="JE229" s="5"/>
      <c r="JF229" s="5">
        <f t="shared" ca="1" si="1054"/>
        <v>120.32599999999999</v>
      </c>
      <c r="JG229" s="5">
        <f t="shared" ca="1" si="1054"/>
        <v>6.3811600000000004</v>
      </c>
      <c r="JH229" s="5">
        <f t="shared" ca="1" si="1054"/>
        <v>51.186999999999998</v>
      </c>
      <c r="JI229" s="5">
        <f t="shared" ca="1" si="1054"/>
        <v>20.705100000000002</v>
      </c>
      <c r="JJ229" s="5">
        <f t="shared" ca="1" si="1054"/>
        <v>0</v>
      </c>
      <c r="JK229" s="5">
        <f t="shared" ca="1" si="1054"/>
        <v>0.63616799999999996</v>
      </c>
      <c r="JL229" s="5">
        <f t="shared" ca="1" si="1054"/>
        <v>2.15421</v>
      </c>
      <c r="JM229" s="5">
        <f t="shared" ca="1" si="1054"/>
        <v>39.261899999999997</v>
      </c>
      <c r="JN229" s="5"/>
      <c r="JO229" s="19">
        <f t="shared" ca="1" si="1007"/>
        <v>30.904047080059218</v>
      </c>
      <c r="JP229" s="19">
        <f t="shared" ca="1" si="1008"/>
        <v>3.16421522990986</v>
      </c>
      <c r="JQ229" s="19">
        <f t="shared" ca="1" si="1009"/>
        <v>4.8097812627032992</v>
      </c>
      <c r="JR229" s="19">
        <f t="shared" ca="1" si="1010"/>
        <v>2.4205007104524143</v>
      </c>
      <c r="JS229" s="19">
        <f t="shared" ca="1" si="1011"/>
        <v>0</v>
      </c>
      <c r="JT229" s="19">
        <f t="shared" ca="1" si="1012"/>
        <v>8.8309083721502646E-2</v>
      </c>
      <c r="JU229" s="19">
        <f t="shared" ca="1" si="1013"/>
        <v>1.1942071089994368</v>
      </c>
      <c r="JV229" s="19">
        <f t="shared" ca="1" si="1014"/>
        <v>4.6125477382999112</v>
      </c>
      <c r="JW229" s="19">
        <f t="shared" ca="1" si="1015"/>
        <v>14.61443154483309</v>
      </c>
      <c r="JX229" s="19">
        <f t="shared" ca="1" si="1016"/>
        <v>0</v>
      </c>
      <c r="JY229" s="19">
        <f t="shared" ca="1" si="1017"/>
        <v>0</v>
      </c>
    </row>
    <row r="230" spans="1:285" ht="15" customHeight="1" x14ac:dyDescent="0.25">
      <c r="A230" s="5">
        <f>IF('Old Results'!E210='New Results'!E210,'New Results'!E210,"0")</f>
        <v>53627.8</v>
      </c>
      <c r="B230" s="5">
        <f t="shared" si="923"/>
        <v>0</v>
      </c>
      <c r="C230" s="27">
        <f t="shared" si="922"/>
        <v>209</v>
      </c>
      <c r="D230" s="41" t="str">
        <f>'Old Results'!C210</f>
        <v>0314716-OffMed-LabwExhPVAV_NDL</v>
      </c>
      <c r="E230" s="41" t="str">
        <f>'New Results'!C210</f>
        <v>0314716-OffMed-LabwExhPVAV_NDL</v>
      </c>
      <c r="F230" s="5">
        <f t="shared" ca="1" si="924"/>
        <v>0</v>
      </c>
      <c r="G230" s="5">
        <f t="shared" ca="1" si="925"/>
        <v>0</v>
      </c>
      <c r="H230" s="5">
        <f t="shared" ca="1" si="926"/>
        <v>0</v>
      </c>
      <c r="I230" s="5">
        <f t="shared" ca="1" si="927"/>
        <v>0</v>
      </c>
      <c r="J230" s="5">
        <f t="shared" ca="1" si="928"/>
        <v>0</v>
      </c>
      <c r="K230" s="5">
        <f t="shared" ca="1" si="929"/>
        <v>0</v>
      </c>
      <c r="L230" s="5">
        <f t="shared" ca="1" si="930"/>
        <v>0</v>
      </c>
      <c r="M230" s="5">
        <f t="shared" ca="1" si="931"/>
        <v>0</v>
      </c>
      <c r="N230" s="5">
        <f t="shared" ca="1" si="932"/>
        <v>0</v>
      </c>
      <c r="O230" s="5">
        <f t="shared" ca="1" si="933"/>
        <v>0</v>
      </c>
      <c r="P230" s="5">
        <f t="shared" ca="1" si="934"/>
        <v>0</v>
      </c>
      <c r="Q230" s="5">
        <f t="shared" ca="1" si="934"/>
        <v>0</v>
      </c>
      <c r="R230" s="5">
        <f t="shared" ca="1" si="935"/>
        <v>0</v>
      </c>
      <c r="S230" s="5">
        <f t="shared" ca="1" si="936"/>
        <v>0</v>
      </c>
      <c r="T230" s="5">
        <f t="shared" ca="1" si="937"/>
        <v>0</v>
      </c>
      <c r="U230" s="5">
        <f t="shared" ca="1" si="938"/>
        <v>0</v>
      </c>
      <c r="V230" s="5">
        <f t="shared" ca="1" si="939"/>
        <v>0</v>
      </c>
      <c r="W230" s="5">
        <f t="shared" ca="1" si="940"/>
        <v>0</v>
      </c>
      <c r="X230" s="5">
        <f t="shared" ca="1" si="941"/>
        <v>0</v>
      </c>
      <c r="Y230" s="5">
        <f t="shared" ca="1" si="942"/>
        <v>0</v>
      </c>
      <c r="Z230" s="5">
        <f t="shared" ca="1" si="943"/>
        <v>0</v>
      </c>
      <c r="AA230" s="5">
        <f t="shared" ca="1" si="944"/>
        <v>0</v>
      </c>
      <c r="AB230" s="5">
        <f t="shared" ca="1" si="945"/>
        <v>0</v>
      </c>
      <c r="AC230" s="5">
        <f t="shared" ca="1" si="945"/>
        <v>0</v>
      </c>
      <c r="AD230" s="37">
        <f t="shared" ca="1" si="946"/>
        <v>0</v>
      </c>
      <c r="AE230" s="37">
        <f t="shared" ca="1" si="947"/>
        <v>0</v>
      </c>
      <c r="AF230" s="37">
        <f t="shared" ca="1" si="948"/>
        <v>0</v>
      </c>
      <c r="AG230" s="37">
        <f t="shared" ca="1" si="949"/>
        <v>0</v>
      </c>
      <c r="AH230" s="37">
        <f t="shared" ca="1" si="950"/>
        <v>0</v>
      </c>
      <c r="AI230" s="37">
        <f t="shared" ca="1" si="951"/>
        <v>0</v>
      </c>
      <c r="AJ230" s="37">
        <f t="shared" ca="1" si="952"/>
        <v>0</v>
      </c>
      <c r="AK230" s="37">
        <f t="shared" ca="1" si="953"/>
        <v>0</v>
      </c>
      <c r="AL230" s="33">
        <f t="shared" ca="1" si="954"/>
        <v>99.260456181308939</v>
      </c>
      <c r="AM230" s="33">
        <f t="shared" ca="1" si="955"/>
        <v>99.260456181308939</v>
      </c>
      <c r="AN230" s="24">
        <f t="shared" ca="1" si="956"/>
        <v>0</v>
      </c>
      <c r="AO230" s="34">
        <f t="shared" ca="1" si="957"/>
        <v>272.25099999999998</v>
      </c>
      <c r="AP230" s="34">
        <f t="shared" ca="1" si="958"/>
        <v>272.25099999999998</v>
      </c>
      <c r="AQ230" s="45">
        <f t="shared" ca="1" si="959"/>
        <v>0</v>
      </c>
      <c r="AR230" s="34">
        <f t="shared" ca="1" si="896"/>
        <v>-64.400000000000006</v>
      </c>
      <c r="AS230" s="34">
        <f t="shared" ca="1" si="897"/>
        <v>-64.400000000000006</v>
      </c>
      <c r="AT230" s="47">
        <f t="shared" ca="1" si="960"/>
        <v>0</v>
      </c>
      <c r="AU230" s="5"/>
      <c r="AV230" s="5">
        <f t="shared" ca="1" si="1018"/>
        <v>0</v>
      </c>
      <c r="AW230" s="5">
        <f t="shared" ca="1" si="1019"/>
        <v>0</v>
      </c>
      <c r="AX230" s="5">
        <f t="shared" ca="1" si="1020"/>
        <v>0</v>
      </c>
      <c r="AY230" s="5">
        <f t="shared" ca="1" si="1021"/>
        <v>0</v>
      </c>
      <c r="AZ230" s="5">
        <f t="shared" ca="1" si="1022"/>
        <v>0</v>
      </c>
      <c r="BA230" s="5">
        <f t="shared" ca="1" si="1023"/>
        <v>0</v>
      </c>
      <c r="BB230" s="5">
        <f t="shared" ca="1" si="1024"/>
        <v>0</v>
      </c>
      <c r="BC230" s="5">
        <f t="shared" ca="1" si="1025"/>
        <v>0</v>
      </c>
      <c r="BD230" s="5">
        <f t="shared" ca="1" si="1026"/>
        <v>0</v>
      </c>
      <c r="BE230" s="5">
        <f t="shared" ca="1" si="1027"/>
        <v>0</v>
      </c>
      <c r="BF230" s="5">
        <f t="shared" ca="1" si="1028"/>
        <v>0</v>
      </c>
      <c r="BG230" s="5">
        <f t="shared" ca="1" si="1029"/>
        <v>0</v>
      </c>
      <c r="BH230" s="5">
        <f t="shared" ca="1" si="961"/>
        <v>0</v>
      </c>
      <c r="BI230" s="5">
        <f t="shared" ca="1" si="962"/>
        <v>0</v>
      </c>
      <c r="BJ230" s="5">
        <f t="shared" ca="1" si="963"/>
        <v>0</v>
      </c>
      <c r="BK230" s="5">
        <f t="shared" ca="1" si="964"/>
        <v>0</v>
      </c>
      <c r="BL230" s="5">
        <f t="shared" ca="1" si="965"/>
        <v>0</v>
      </c>
      <c r="BM230" s="5">
        <f t="shared" ca="1" si="966"/>
        <v>0</v>
      </c>
      <c r="BN230" s="5">
        <f t="shared" ca="1" si="967"/>
        <v>0</v>
      </c>
      <c r="BO230" s="5">
        <f t="shared" ca="1" si="968"/>
        <v>0</v>
      </c>
      <c r="BP230" s="5">
        <f t="shared" ca="1" si="969"/>
        <v>0</v>
      </c>
      <c r="BQ230" s="5">
        <f t="shared" ca="1" si="970"/>
        <v>0</v>
      </c>
      <c r="BR230" s="5">
        <f t="shared" ca="1" si="971"/>
        <v>0</v>
      </c>
      <c r="BS230" s="5">
        <f t="shared" ca="1" si="971"/>
        <v>0</v>
      </c>
      <c r="BT230" s="37">
        <f t="shared" ca="1" si="972"/>
        <v>0</v>
      </c>
      <c r="BU230" s="37">
        <f t="shared" ca="1" si="973"/>
        <v>0</v>
      </c>
      <c r="BV230" s="37">
        <f t="shared" ca="1" si="974"/>
        <v>0</v>
      </c>
      <c r="BW230" s="37">
        <f t="shared" ca="1" si="975"/>
        <v>0</v>
      </c>
      <c r="BX230" s="37">
        <f t="shared" ca="1" si="976"/>
        <v>0</v>
      </c>
      <c r="BY230" s="37">
        <f t="shared" ca="1" si="977"/>
        <v>0</v>
      </c>
      <c r="BZ230" s="37">
        <f t="shared" ca="1" si="978"/>
        <v>0</v>
      </c>
      <c r="CA230" s="19">
        <f t="shared" ca="1" si="979"/>
        <v>0</v>
      </c>
      <c r="CB230" s="33">
        <f t="shared" ca="1" si="1030"/>
        <v>73.478553660601392</v>
      </c>
      <c r="CC230" s="33">
        <f t="shared" ca="1" si="1031"/>
        <v>73.478553660601392</v>
      </c>
      <c r="CD230" s="24">
        <f t="shared" ca="1" si="980"/>
        <v>0</v>
      </c>
      <c r="CE230" s="34">
        <f t="shared" ca="1" si="981"/>
        <v>207.815</v>
      </c>
      <c r="CF230" s="34">
        <f t="shared" ca="1" si="982"/>
        <v>207.815</v>
      </c>
      <c r="CG230" s="45">
        <f t="shared" ca="1" si="983"/>
        <v>0</v>
      </c>
      <c r="CH230" s="5"/>
      <c r="CJ230" s="5">
        <f t="shared" ca="1" si="1043"/>
        <v>105</v>
      </c>
      <c r="CK230" s="5">
        <f t="shared" ca="1" si="1044"/>
        <v>100</v>
      </c>
      <c r="CL230" s="63">
        <f t="shared" ca="1" si="984"/>
        <v>4.7619047619047672E-2</v>
      </c>
      <c r="CO230" s="5">
        <f t="shared" ca="1" si="1045"/>
        <v>557541</v>
      </c>
      <c r="CP230" s="5">
        <f t="shared" ca="1" si="1045"/>
        <v>199.11500000000001</v>
      </c>
      <c r="CQ230" s="5">
        <f t="shared" ca="1" si="1045"/>
        <v>72327.3</v>
      </c>
      <c r="CR230" s="5">
        <f t="shared" ca="1" si="1045"/>
        <v>114051</v>
      </c>
      <c r="CS230" s="5">
        <f t="shared" ca="1" si="1045"/>
        <v>0</v>
      </c>
      <c r="CT230" s="5">
        <f t="shared" ca="1" si="1045"/>
        <v>14805.5</v>
      </c>
      <c r="CU230" s="5">
        <f t="shared" ca="1" si="1045"/>
        <v>0</v>
      </c>
      <c r="CV230" s="5">
        <f t="shared" ca="1" si="1045"/>
        <v>97412.5</v>
      </c>
      <c r="CW230" s="5">
        <f t="shared" ca="1" si="1045"/>
        <v>235375</v>
      </c>
      <c r="CX230" s="5">
        <f t="shared" ca="1" si="1045"/>
        <v>23370.400000000001</v>
      </c>
      <c r="CY230" s="5">
        <f t="shared" ca="1" si="1045"/>
        <v>0</v>
      </c>
      <c r="CZ230" s="5">
        <f t="shared" ca="1" si="1045"/>
        <v>0</v>
      </c>
      <c r="DA230" s="5"/>
      <c r="DB230" s="5">
        <f t="shared" ca="1" si="1046"/>
        <v>34207.9</v>
      </c>
      <c r="DC230" s="5">
        <f t="shared" ca="1" si="1046"/>
        <v>30602.7</v>
      </c>
      <c r="DD230" s="5">
        <f t="shared" ca="1" si="1046"/>
        <v>0</v>
      </c>
      <c r="DE230" s="5">
        <f t="shared" ca="1" si="1046"/>
        <v>0</v>
      </c>
      <c r="DF230" s="5">
        <f t="shared" ca="1" si="1046"/>
        <v>0</v>
      </c>
      <c r="DG230" s="5">
        <f t="shared" ca="1" si="1046"/>
        <v>0</v>
      </c>
      <c r="DH230" s="5">
        <f t="shared" ca="1" si="1046"/>
        <v>717.13699999999994</v>
      </c>
      <c r="DI230" s="5">
        <f t="shared" ca="1" si="1046"/>
        <v>0</v>
      </c>
      <c r="DJ230" s="5">
        <f t="shared" ca="1" si="1046"/>
        <v>2888.07</v>
      </c>
      <c r="DK230" s="5">
        <f t="shared" ca="1" si="1046"/>
        <v>0</v>
      </c>
      <c r="DL230" s="5">
        <f t="shared" ca="1" si="1046"/>
        <v>0</v>
      </c>
      <c r="DM230" s="5">
        <f t="shared" ca="1" si="1046"/>
        <v>0</v>
      </c>
      <c r="DN230" s="5"/>
      <c r="DO230" s="5">
        <f t="shared" ca="1" si="1055"/>
        <v>272.25099999999998</v>
      </c>
      <c r="DP230" s="5">
        <f t="shared" ca="1" si="1055"/>
        <v>109.97</v>
      </c>
      <c r="DQ230" s="5">
        <f t="shared" ca="1" si="1055"/>
        <v>42.703000000000003</v>
      </c>
      <c r="DR230" s="5">
        <f t="shared" ca="1" si="1055"/>
        <v>59.658299999999997</v>
      </c>
      <c r="DS230" s="5">
        <f t="shared" ca="1" si="1055"/>
        <v>0</v>
      </c>
      <c r="DT230" s="5">
        <f t="shared" ca="1" si="1055"/>
        <v>7.7644399999999996</v>
      </c>
      <c r="DU230" s="5">
        <f t="shared" ca="1" si="1055"/>
        <v>2.41831</v>
      </c>
      <c r="DV230" s="5">
        <f t="shared" ca="1" si="1055"/>
        <v>49.737499999999997</v>
      </c>
      <c r="DW230" s="5"/>
      <c r="DX230" s="19">
        <f t="shared" ca="1" si="985"/>
        <v>99.260456181308939</v>
      </c>
      <c r="DY230" s="19">
        <f t="shared" ca="1" si="986"/>
        <v>57.077660847172545</v>
      </c>
      <c r="DZ230" s="19">
        <f t="shared" ca="1" si="987"/>
        <v>4.6017317063164995</v>
      </c>
      <c r="EA230" s="19">
        <f t="shared" ca="1" si="988"/>
        <v>7.2563486102357357</v>
      </c>
      <c r="EB230" s="19">
        <f t="shared" ca="1" si="989"/>
        <v>0</v>
      </c>
      <c r="EC230" s="19">
        <f t="shared" ca="1" si="990"/>
        <v>0.9419809501788251</v>
      </c>
      <c r="ED230" s="19">
        <f t="shared" ca="1" si="991"/>
        <v>1.3372485912157499</v>
      </c>
      <c r="EE230" s="19">
        <f t="shared" ca="1" si="992"/>
        <v>6.1977453857887141</v>
      </c>
      <c r="EF230" s="19">
        <f t="shared" ca="1" si="993"/>
        <v>20.360829644326262</v>
      </c>
      <c r="EG230" s="19">
        <f t="shared" ca="1" si="994"/>
        <v>1.4869117286183657</v>
      </c>
      <c r="EH230" s="19">
        <f t="shared" ca="1" si="995"/>
        <v>0</v>
      </c>
      <c r="EI230" s="5"/>
      <c r="EJ230" s="5"/>
      <c r="EK230" s="5"/>
      <c r="EL230" s="5">
        <f t="shared" ca="1" si="1047"/>
        <v>557541</v>
      </c>
      <c r="EM230" s="5">
        <f t="shared" ca="1" si="1047"/>
        <v>199.11500000000001</v>
      </c>
      <c r="EN230" s="5">
        <f t="shared" ca="1" si="1047"/>
        <v>72327.3</v>
      </c>
      <c r="EO230" s="5">
        <f t="shared" ca="1" si="1047"/>
        <v>114051</v>
      </c>
      <c r="EP230" s="5">
        <f t="shared" ca="1" si="1047"/>
        <v>0</v>
      </c>
      <c r="EQ230" s="5">
        <f t="shared" ca="1" si="1047"/>
        <v>14805.5</v>
      </c>
      <c r="ER230" s="5">
        <f t="shared" ca="1" si="1047"/>
        <v>0</v>
      </c>
      <c r="ES230" s="5">
        <f t="shared" ca="1" si="1047"/>
        <v>97412.5</v>
      </c>
      <c r="ET230" s="5">
        <f t="shared" ca="1" si="1047"/>
        <v>235375</v>
      </c>
      <c r="EU230" s="5">
        <f t="shared" ca="1" si="1047"/>
        <v>23370.400000000001</v>
      </c>
      <c r="EV230" s="5">
        <f t="shared" ca="1" si="1047"/>
        <v>0</v>
      </c>
      <c r="EW230" s="5">
        <f t="shared" ca="1" si="1047"/>
        <v>0</v>
      </c>
      <c r="EX230" s="5"/>
      <c r="EY230" s="5">
        <f t="shared" ca="1" si="1048"/>
        <v>34207.9</v>
      </c>
      <c r="EZ230" s="5">
        <f t="shared" ca="1" si="1048"/>
        <v>30602.7</v>
      </c>
      <c r="FA230" s="5">
        <f t="shared" ca="1" si="1048"/>
        <v>0</v>
      </c>
      <c r="FB230" s="5">
        <f t="shared" ca="1" si="1048"/>
        <v>0</v>
      </c>
      <c r="FC230" s="5">
        <f t="shared" ca="1" si="1048"/>
        <v>0</v>
      </c>
      <c r="FD230" s="5">
        <f t="shared" ca="1" si="1048"/>
        <v>0</v>
      </c>
      <c r="FE230" s="5">
        <f t="shared" ca="1" si="1048"/>
        <v>717.13699999999994</v>
      </c>
      <c r="FF230" s="5">
        <f t="shared" ca="1" si="1048"/>
        <v>0</v>
      </c>
      <c r="FG230" s="5">
        <f t="shared" ca="1" si="1048"/>
        <v>2888.07</v>
      </c>
      <c r="FH230" s="5">
        <f t="shared" ca="1" si="1048"/>
        <v>0</v>
      </c>
      <c r="FI230" s="5">
        <f t="shared" ca="1" si="1048"/>
        <v>0</v>
      </c>
      <c r="FJ230" s="5">
        <f t="shared" ca="1" si="1048"/>
        <v>0</v>
      </c>
      <c r="FK230" s="5"/>
      <c r="FL230" s="5">
        <f t="shared" ca="1" si="1049"/>
        <v>272.25099999999998</v>
      </c>
      <c r="FM230" s="5">
        <f t="shared" ca="1" si="1049"/>
        <v>109.97</v>
      </c>
      <c r="FN230" s="5">
        <f t="shared" ca="1" si="1049"/>
        <v>42.703000000000003</v>
      </c>
      <c r="FO230" s="5">
        <f t="shared" ca="1" si="1049"/>
        <v>59.658299999999997</v>
      </c>
      <c r="FP230" s="5">
        <f t="shared" ca="1" si="1049"/>
        <v>0</v>
      </c>
      <c r="FQ230" s="5">
        <f t="shared" ca="1" si="1049"/>
        <v>7.7644399999999996</v>
      </c>
      <c r="FR230" s="5">
        <f t="shared" ca="1" si="1049"/>
        <v>2.41831</v>
      </c>
      <c r="FS230" s="5">
        <f t="shared" ca="1" si="1049"/>
        <v>49.737499999999997</v>
      </c>
      <c r="FT230" s="5"/>
      <c r="FU230" s="19">
        <f t="shared" ca="1" si="996"/>
        <v>99.260456181308939</v>
      </c>
      <c r="FV230" s="19">
        <f t="shared" ca="1" si="997"/>
        <v>57.077660847172545</v>
      </c>
      <c r="FW230" s="19">
        <f t="shared" ca="1" si="998"/>
        <v>4.6017317063164995</v>
      </c>
      <c r="FX230" s="19">
        <f t="shared" ca="1" si="999"/>
        <v>7.2563486102357357</v>
      </c>
      <c r="FY230" s="19">
        <f t="shared" ca="1" si="1000"/>
        <v>0</v>
      </c>
      <c r="FZ230" s="19">
        <f t="shared" ca="1" si="1001"/>
        <v>0.9419809501788251</v>
      </c>
      <c r="GA230" s="19">
        <f t="shared" ca="1" si="1002"/>
        <v>1.3372485912157499</v>
      </c>
      <c r="GB230" s="19">
        <f t="shared" ca="1" si="1003"/>
        <v>6.1977453857887141</v>
      </c>
      <c r="GC230" s="19">
        <f t="shared" ca="1" si="1004"/>
        <v>20.360829644326262</v>
      </c>
      <c r="GD230" s="19">
        <f t="shared" ca="1" si="1005"/>
        <v>1.4869117286183657</v>
      </c>
      <c r="GE230" s="19">
        <f t="shared" ca="1" si="1006"/>
        <v>0</v>
      </c>
      <c r="GF230" s="5"/>
      <c r="GG230" s="5"/>
      <c r="GH230" s="5"/>
      <c r="GI230" s="5">
        <f t="shared" ca="1" si="1050"/>
        <v>526015</v>
      </c>
      <c r="GJ230" s="5">
        <f t="shared" ca="1" si="1050"/>
        <v>108.319</v>
      </c>
      <c r="GK230" s="5">
        <f t="shared" ca="1" si="1050"/>
        <v>52736</v>
      </c>
      <c r="GL230" s="5">
        <f t="shared" ca="1" si="1050"/>
        <v>108873</v>
      </c>
      <c r="GM230" s="5">
        <f t="shared" ca="1" si="1050"/>
        <v>0</v>
      </c>
      <c r="GN230" s="5">
        <f t="shared" ca="1" si="1050"/>
        <v>8138.95</v>
      </c>
      <c r="GO230" s="5">
        <f t="shared" ca="1" si="1050"/>
        <v>0</v>
      </c>
      <c r="GP230" s="5">
        <f t="shared" ca="1" si="1050"/>
        <v>97412.5</v>
      </c>
      <c r="GQ230" s="5">
        <f t="shared" ca="1" si="1050"/>
        <v>235375</v>
      </c>
      <c r="GR230" s="5">
        <f t="shared" ca="1" si="1050"/>
        <v>23370.400000000001</v>
      </c>
      <c r="GS230" s="5">
        <f t="shared" ca="1" si="1050"/>
        <v>0</v>
      </c>
      <c r="GT230" s="5">
        <f t="shared" ca="1" si="1050"/>
        <v>0</v>
      </c>
      <c r="GU230" s="5"/>
      <c r="GV230" s="5">
        <f t="shared" ca="1" si="1051"/>
        <v>21457.3</v>
      </c>
      <c r="GW230" s="5">
        <f t="shared" ca="1" si="1051"/>
        <v>17820.7</v>
      </c>
      <c r="GX230" s="5">
        <f t="shared" ca="1" si="1051"/>
        <v>0</v>
      </c>
      <c r="GY230" s="5">
        <f t="shared" ca="1" si="1051"/>
        <v>0</v>
      </c>
      <c r="GZ230" s="5">
        <f t="shared" ca="1" si="1051"/>
        <v>0</v>
      </c>
      <c r="HA230" s="5">
        <f t="shared" ca="1" si="1051"/>
        <v>0</v>
      </c>
      <c r="HB230" s="5">
        <f t="shared" ca="1" si="1051"/>
        <v>748.52499999999998</v>
      </c>
      <c r="HC230" s="5">
        <f t="shared" ca="1" si="1051"/>
        <v>0</v>
      </c>
      <c r="HD230" s="5">
        <f t="shared" ca="1" si="1051"/>
        <v>2888.07</v>
      </c>
      <c r="HE230" s="5">
        <f t="shared" ca="1" si="1051"/>
        <v>0</v>
      </c>
      <c r="HF230" s="5">
        <f t="shared" ca="1" si="1051"/>
        <v>0</v>
      </c>
      <c r="HG230" s="5">
        <f t="shared" ca="1" si="1051"/>
        <v>0</v>
      </c>
      <c r="HH230" s="5"/>
      <c r="HI230" s="5">
        <f t="shared" ca="1" si="1056"/>
        <v>207.815</v>
      </c>
      <c r="HJ230" s="5">
        <f t="shared" ca="1" si="1056"/>
        <v>64.778899999999993</v>
      </c>
      <c r="HK230" s="5">
        <f t="shared" ca="1" si="1056"/>
        <v>30.9206</v>
      </c>
      <c r="HL230" s="5">
        <f t="shared" ca="1" si="1056"/>
        <v>55.716900000000003</v>
      </c>
      <c r="HM230" s="5">
        <f t="shared" ca="1" si="1056"/>
        <v>0</v>
      </c>
      <c r="HN230" s="5">
        <f t="shared" ca="1" si="1056"/>
        <v>4.1377199999999998</v>
      </c>
      <c r="HO230" s="5">
        <f t="shared" ca="1" si="1056"/>
        <v>2.5238100000000001</v>
      </c>
      <c r="HP230" s="5">
        <f t="shared" ca="1" si="1056"/>
        <v>49.737499999999997</v>
      </c>
      <c r="HQ230" s="5"/>
      <c r="HR230" s="19">
        <f t="shared" ca="1" si="1032"/>
        <v>73.478553660601392</v>
      </c>
      <c r="HS230" s="19">
        <f t="shared" ca="1" si="1033"/>
        <v>33.237231145562561</v>
      </c>
      <c r="HT230" s="19">
        <f t="shared" ca="1" si="1034"/>
        <v>3.3552603686893736</v>
      </c>
      <c r="HU230" s="19">
        <f t="shared" ca="1" si="1035"/>
        <v>6.9269050007645276</v>
      </c>
      <c r="HV230" s="19">
        <f t="shared" ca="1" si="1036"/>
        <v>0</v>
      </c>
      <c r="HW230" s="19">
        <f t="shared" ca="1" si="1037"/>
        <v>0.51783025594933962</v>
      </c>
      <c r="HX230" s="19">
        <f t="shared" ca="1" si="1038"/>
        <v>1.3957779360704707</v>
      </c>
      <c r="HY230" s="19">
        <f t="shared" ca="1" si="1039"/>
        <v>6.1977453857887141</v>
      </c>
      <c r="HZ230" s="19">
        <f t="shared" ca="1" si="1040"/>
        <v>20.360829644326262</v>
      </c>
      <c r="IA230" s="19">
        <f t="shared" ca="1" si="1041"/>
        <v>1.4869117286183657</v>
      </c>
      <c r="IB230" s="19">
        <f t="shared" ca="1" si="1042"/>
        <v>0</v>
      </c>
      <c r="IC230" s="5"/>
      <c r="ID230" s="5"/>
      <c r="IE230" s="5"/>
      <c r="IF230" s="5">
        <f t="shared" ca="1" si="1052"/>
        <v>526015</v>
      </c>
      <c r="IG230" s="5">
        <f t="shared" ca="1" si="1052"/>
        <v>108.319</v>
      </c>
      <c r="IH230" s="5">
        <f t="shared" ca="1" si="1052"/>
        <v>52736</v>
      </c>
      <c r="II230" s="5">
        <f t="shared" ca="1" si="1052"/>
        <v>108873</v>
      </c>
      <c r="IJ230" s="5">
        <f t="shared" ca="1" si="1052"/>
        <v>0</v>
      </c>
      <c r="IK230" s="5">
        <f t="shared" ca="1" si="1052"/>
        <v>8138.95</v>
      </c>
      <c r="IL230" s="5">
        <f t="shared" ca="1" si="1052"/>
        <v>0</v>
      </c>
      <c r="IM230" s="5">
        <f t="shared" ca="1" si="1052"/>
        <v>97412.5</v>
      </c>
      <c r="IN230" s="5">
        <f t="shared" ca="1" si="1052"/>
        <v>235375</v>
      </c>
      <c r="IO230" s="5">
        <f t="shared" ca="1" si="1052"/>
        <v>23370.400000000001</v>
      </c>
      <c r="IP230" s="5">
        <f t="shared" ca="1" si="1052"/>
        <v>0</v>
      </c>
      <c r="IQ230" s="5">
        <f t="shared" ca="1" si="1052"/>
        <v>0</v>
      </c>
      <c r="IR230" s="5"/>
      <c r="IS230" s="5">
        <f t="shared" ca="1" si="1053"/>
        <v>21457.3</v>
      </c>
      <c r="IT230" s="5">
        <f t="shared" ca="1" si="1053"/>
        <v>17820.7</v>
      </c>
      <c r="IU230" s="5">
        <f t="shared" ca="1" si="1053"/>
        <v>0</v>
      </c>
      <c r="IV230" s="5">
        <f t="shared" ca="1" si="1053"/>
        <v>0</v>
      </c>
      <c r="IW230" s="5">
        <f t="shared" ca="1" si="1053"/>
        <v>0</v>
      </c>
      <c r="IX230" s="5">
        <f t="shared" ca="1" si="1053"/>
        <v>0</v>
      </c>
      <c r="IY230" s="5">
        <f t="shared" ca="1" si="1053"/>
        <v>748.52499999999998</v>
      </c>
      <c r="IZ230" s="5">
        <f t="shared" ca="1" si="1053"/>
        <v>0</v>
      </c>
      <c r="JA230" s="5">
        <f t="shared" ca="1" si="1053"/>
        <v>2888.07</v>
      </c>
      <c r="JB230" s="5">
        <f t="shared" ca="1" si="1053"/>
        <v>0</v>
      </c>
      <c r="JC230" s="5">
        <f t="shared" ca="1" si="1053"/>
        <v>0</v>
      </c>
      <c r="JD230" s="5">
        <f t="shared" ca="1" si="1053"/>
        <v>0</v>
      </c>
      <c r="JE230" s="5"/>
      <c r="JF230" s="5">
        <f t="shared" ca="1" si="1054"/>
        <v>207.815</v>
      </c>
      <c r="JG230" s="5">
        <f t="shared" ca="1" si="1054"/>
        <v>64.778899999999993</v>
      </c>
      <c r="JH230" s="5">
        <f t="shared" ca="1" si="1054"/>
        <v>30.9206</v>
      </c>
      <c r="JI230" s="5">
        <f t="shared" ca="1" si="1054"/>
        <v>55.716900000000003</v>
      </c>
      <c r="JJ230" s="5">
        <f t="shared" ca="1" si="1054"/>
        <v>0</v>
      </c>
      <c r="JK230" s="5">
        <f t="shared" ca="1" si="1054"/>
        <v>4.1377199999999998</v>
      </c>
      <c r="JL230" s="5">
        <f t="shared" ca="1" si="1054"/>
        <v>2.5238100000000001</v>
      </c>
      <c r="JM230" s="5">
        <f t="shared" ca="1" si="1054"/>
        <v>49.737499999999997</v>
      </c>
      <c r="JN230" s="5"/>
      <c r="JO230" s="19">
        <f t="shared" ca="1" si="1007"/>
        <v>73.478553660601392</v>
      </c>
      <c r="JP230" s="19">
        <f t="shared" ca="1" si="1008"/>
        <v>33.237231145562561</v>
      </c>
      <c r="JQ230" s="19">
        <f t="shared" ca="1" si="1009"/>
        <v>3.3552603686893736</v>
      </c>
      <c r="JR230" s="19">
        <f t="shared" ca="1" si="1010"/>
        <v>6.9269050007645276</v>
      </c>
      <c r="JS230" s="19">
        <f t="shared" ca="1" si="1011"/>
        <v>0</v>
      </c>
      <c r="JT230" s="19">
        <f t="shared" ca="1" si="1012"/>
        <v>0.51783025594933962</v>
      </c>
      <c r="JU230" s="19">
        <f t="shared" ca="1" si="1013"/>
        <v>1.3957779360704707</v>
      </c>
      <c r="JV230" s="19">
        <f t="shared" ca="1" si="1014"/>
        <v>6.1977453857887141</v>
      </c>
      <c r="JW230" s="19">
        <f t="shared" ca="1" si="1015"/>
        <v>20.360829644326262</v>
      </c>
      <c r="JX230" s="19">
        <f t="shared" ca="1" si="1016"/>
        <v>1.4869117286183657</v>
      </c>
      <c r="JY230" s="19">
        <f t="shared" ca="1" si="1017"/>
        <v>0</v>
      </c>
    </row>
    <row r="231" spans="1:285" ht="15" customHeight="1" x14ac:dyDescent="0.25">
      <c r="A231" s="5">
        <f>IF('Old Results'!E211='New Results'!E211,'New Results'!E211,"0")</f>
        <v>53627.8</v>
      </c>
      <c r="B231" s="5">
        <f t="shared" si="923"/>
        <v>0</v>
      </c>
      <c r="C231" s="27">
        <f t="shared" si="922"/>
        <v>210</v>
      </c>
      <c r="D231" s="41" t="str">
        <f>'Old Results'!C211</f>
        <v>0314806-OffMed-LabwExhPVAV_NDL</v>
      </c>
      <c r="E231" s="41" t="str">
        <f>'New Results'!C211</f>
        <v>0314806-OffMed-LabwExhPVAV_NDL</v>
      </c>
      <c r="F231" s="5">
        <f t="shared" ca="1" si="924"/>
        <v>0</v>
      </c>
      <c r="G231" s="5">
        <f t="shared" ca="1" si="925"/>
        <v>0</v>
      </c>
      <c r="H231" s="5">
        <f t="shared" ca="1" si="926"/>
        <v>0</v>
      </c>
      <c r="I231" s="5">
        <f t="shared" ca="1" si="927"/>
        <v>0</v>
      </c>
      <c r="J231" s="5">
        <f t="shared" ca="1" si="928"/>
        <v>0</v>
      </c>
      <c r="K231" s="5">
        <f t="shared" ca="1" si="929"/>
        <v>0</v>
      </c>
      <c r="L231" s="5">
        <f t="shared" ca="1" si="930"/>
        <v>0</v>
      </c>
      <c r="M231" s="5">
        <f t="shared" ca="1" si="931"/>
        <v>0</v>
      </c>
      <c r="N231" s="5">
        <f t="shared" ca="1" si="932"/>
        <v>0</v>
      </c>
      <c r="O231" s="5">
        <f t="shared" ca="1" si="933"/>
        <v>0</v>
      </c>
      <c r="P231" s="5">
        <f t="shared" ca="1" si="934"/>
        <v>0</v>
      </c>
      <c r="Q231" s="5">
        <f t="shared" ca="1" si="934"/>
        <v>0</v>
      </c>
      <c r="R231" s="5">
        <f t="shared" ca="1" si="935"/>
        <v>0</v>
      </c>
      <c r="S231" s="5">
        <f t="shared" ca="1" si="936"/>
        <v>0</v>
      </c>
      <c r="T231" s="5">
        <f t="shared" ca="1" si="937"/>
        <v>0</v>
      </c>
      <c r="U231" s="5">
        <f t="shared" ca="1" si="938"/>
        <v>0</v>
      </c>
      <c r="V231" s="5">
        <f t="shared" ca="1" si="939"/>
        <v>0</v>
      </c>
      <c r="W231" s="5">
        <f t="shared" ca="1" si="940"/>
        <v>0</v>
      </c>
      <c r="X231" s="5">
        <f t="shared" ca="1" si="941"/>
        <v>0</v>
      </c>
      <c r="Y231" s="5">
        <f t="shared" ca="1" si="942"/>
        <v>0</v>
      </c>
      <c r="Z231" s="5">
        <f t="shared" ca="1" si="943"/>
        <v>0</v>
      </c>
      <c r="AA231" s="5">
        <f t="shared" ca="1" si="944"/>
        <v>0</v>
      </c>
      <c r="AB231" s="5">
        <f t="shared" ca="1" si="945"/>
        <v>0</v>
      </c>
      <c r="AC231" s="5">
        <f t="shared" ca="1" si="945"/>
        <v>0</v>
      </c>
      <c r="AD231" s="37">
        <f t="shared" ca="1" si="946"/>
        <v>0</v>
      </c>
      <c r="AE231" s="37">
        <f t="shared" ca="1" si="947"/>
        <v>0</v>
      </c>
      <c r="AF231" s="37">
        <f t="shared" ca="1" si="948"/>
        <v>0</v>
      </c>
      <c r="AG231" s="37">
        <f t="shared" ca="1" si="949"/>
        <v>0</v>
      </c>
      <c r="AH231" s="37">
        <f t="shared" ca="1" si="950"/>
        <v>0</v>
      </c>
      <c r="AI231" s="37">
        <f t="shared" ca="1" si="951"/>
        <v>0</v>
      </c>
      <c r="AJ231" s="37">
        <f t="shared" ca="1" si="952"/>
        <v>0</v>
      </c>
      <c r="AK231" s="37">
        <f t="shared" ca="1" si="953"/>
        <v>0</v>
      </c>
      <c r="AL231" s="33">
        <f t="shared" ca="1" si="954"/>
        <v>79.498346156284612</v>
      </c>
      <c r="AM231" s="33">
        <f t="shared" ca="1" si="955"/>
        <v>79.498346156284612</v>
      </c>
      <c r="AN231" s="24">
        <f t="shared" ca="1" si="956"/>
        <v>0</v>
      </c>
      <c r="AO231" s="34">
        <f t="shared" ca="1" si="957"/>
        <v>279.50099999999998</v>
      </c>
      <c r="AP231" s="34">
        <f t="shared" ca="1" si="958"/>
        <v>279.50099999999998</v>
      </c>
      <c r="AQ231" s="45">
        <f t="shared" ca="1" si="959"/>
        <v>0</v>
      </c>
      <c r="AR231" s="34">
        <f t="shared" ca="1" si="896"/>
        <v>-61.9</v>
      </c>
      <c r="AS231" s="34">
        <f t="shared" ca="1" si="897"/>
        <v>-61.9</v>
      </c>
      <c r="AT231" s="47">
        <f t="shared" ca="1" si="960"/>
        <v>0</v>
      </c>
      <c r="AU231" s="5"/>
      <c r="AV231" s="5">
        <f t="shared" ca="1" si="1018"/>
        <v>0</v>
      </c>
      <c r="AW231" s="5">
        <f t="shared" ca="1" si="1019"/>
        <v>0</v>
      </c>
      <c r="AX231" s="5">
        <f t="shared" ca="1" si="1020"/>
        <v>0</v>
      </c>
      <c r="AY231" s="5">
        <f t="shared" ca="1" si="1021"/>
        <v>0</v>
      </c>
      <c r="AZ231" s="5">
        <f t="shared" ca="1" si="1022"/>
        <v>0</v>
      </c>
      <c r="BA231" s="5">
        <f t="shared" ca="1" si="1023"/>
        <v>0</v>
      </c>
      <c r="BB231" s="5">
        <f t="shared" ca="1" si="1024"/>
        <v>0</v>
      </c>
      <c r="BC231" s="5">
        <f t="shared" ca="1" si="1025"/>
        <v>0</v>
      </c>
      <c r="BD231" s="5">
        <f t="shared" ca="1" si="1026"/>
        <v>0</v>
      </c>
      <c r="BE231" s="5">
        <f t="shared" ca="1" si="1027"/>
        <v>0</v>
      </c>
      <c r="BF231" s="5">
        <f t="shared" ca="1" si="1028"/>
        <v>0</v>
      </c>
      <c r="BG231" s="5">
        <f t="shared" ca="1" si="1029"/>
        <v>0</v>
      </c>
      <c r="BH231" s="5">
        <f t="shared" ca="1" si="961"/>
        <v>0</v>
      </c>
      <c r="BI231" s="5">
        <f t="shared" ca="1" si="962"/>
        <v>0</v>
      </c>
      <c r="BJ231" s="5">
        <f t="shared" ca="1" si="963"/>
        <v>0</v>
      </c>
      <c r="BK231" s="5">
        <f t="shared" ca="1" si="964"/>
        <v>0</v>
      </c>
      <c r="BL231" s="5">
        <f t="shared" ca="1" si="965"/>
        <v>0</v>
      </c>
      <c r="BM231" s="5">
        <f t="shared" ca="1" si="966"/>
        <v>0</v>
      </c>
      <c r="BN231" s="5">
        <f t="shared" ca="1" si="967"/>
        <v>0</v>
      </c>
      <c r="BO231" s="5">
        <f t="shared" ca="1" si="968"/>
        <v>0</v>
      </c>
      <c r="BP231" s="5">
        <f t="shared" ca="1" si="969"/>
        <v>0</v>
      </c>
      <c r="BQ231" s="5">
        <f t="shared" ca="1" si="970"/>
        <v>0</v>
      </c>
      <c r="BR231" s="5">
        <f t="shared" ca="1" si="971"/>
        <v>0</v>
      </c>
      <c r="BS231" s="5">
        <f t="shared" ca="1" si="971"/>
        <v>0</v>
      </c>
      <c r="BT231" s="37">
        <f t="shared" ca="1" si="972"/>
        <v>0</v>
      </c>
      <c r="BU231" s="37">
        <f t="shared" ca="1" si="973"/>
        <v>0</v>
      </c>
      <c r="BV231" s="37">
        <f t="shared" ca="1" si="974"/>
        <v>0</v>
      </c>
      <c r="BW231" s="37">
        <f t="shared" ca="1" si="975"/>
        <v>0</v>
      </c>
      <c r="BX231" s="37">
        <f t="shared" ca="1" si="976"/>
        <v>0</v>
      </c>
      <c r="BY231" s="37">
        <f t="shared" ca="1" si="977"/>
        <v>0</v>
      </c>
      <c r="BZ231" s="37">
        <f t="shared" ca="1" si="978"/>
        <v>0</v>
      </c>
      <c r="CA231" s="19">
        <f t="shared" ca="1" si="979"/>
        <v>0</v>
      </c>
      <c r="CB231" s="33">
        <f t="shared" ca="1" si="1030"/>
        <v>59.461663763943328</v>
      </c>
      <c r="CC231" s="33">
        <f t="shared" ca="1" si="1031"/>
        <v>59.461663763943328</v>
      </c>
      <c r="CD231" s="24">
        <f t="shared" ca="1" si="980"/>
        <v>0</v>
      </c>
      <c r="CE231" s="34">
        <f t="shared" ca="1" si="981"/>
        <v>217.624</v>
      </c>
      <c r="CF231" s="34">
        <f t="shared" ca="1" si="982"/>
        <v>217.624</v>
      </c>
      <c r="CG231" s="45">
        <f t="shared" ca="1" si="983"/>
        <v>0</v>
      </c>
      <c r="CH231" s="5"/>
      <c r="CJ231" s="5">
        <f t="shared" ca="1" si="1043"/>
        <v>86</v>
      </c>
      <c r="CK231" s="5">
        <f t="shared" ca="1" si="1044"/>
        <v>86</v>
      </c>
      <c r="CL231" s="63">
        <f t="shared" ca="1" si="984"/>
        <v>0</v>
      </c>
      <c r="CO231" s="5">
        <f t="shared" ca="1" si="1045"/>
        <v>630484</v>
      </c>
      <c r="CP231" s="5">
        <f t="shared" ca="1" si="1045"/>
        <v>114.628</v>
      </c>
      <c r="CQ231" s="5">
        <f t="shared" ca="1" si="1045"/>
        <v>149202</v>
      </c>
      <c r="CR231" s="5">
        <f t="shared" ca="1" si="1045"/>
        <v>111438</v>
      </c>
      <c r="CS231" s="5">
        <f t="shared" ca="1" si="1045"/>
        <v>0</v>
      </c>
      <c r="CT231" s="5">
        <f t="shared" ca="1" si="1045"/>
        <v>13571.4</v>
      </c>
      <c r="CU231" s="5">
        <f t="shared" ca="1" si="1045"/>
        <v>0</v>
      </c>
      <c r="CV231" s="5">
        <f t="shared" ca="1" si="1045"/>
        <v>97412.5</v>
      </c>
      <c r="CW231" s="5">
        <f t="shared" ca="1" si="1045"/>
        <v>235375</v>
      </c>
      <c r="CX231" s="5">
        <f t="shared" ca="1" si="1045"/>
        <v>23370.400000000001</v>
      </c>
      <c r="CY231" s="5">
        <f t="shared" ca="1" si="1045"/>
        <v>0</v>
      </c>
      <c r="CZ231" s="5">
        <f t="shared" ca="1" si="1045"/>
        <v>0</v>
      </c>
      <c r="DA231" s="5"/>
      <c r="DB231" s="5">
        <f t="shared" ca="1" si="1046"/>
        <v>21121.1</v>
      </c>
      <c r="DC231" s="5">
        <f t="shared" ca="1" si="1046"/>
        <v>17617.5</v>
      </c>
      <c r="DD231" s="5">
        <f t="shared" ca="1" si="1046"/>
        <v>0</v>
      </c>
      <c r="DE231" s="5">
        <f t="shared" ca="1" si="1046"/>
        <v>0</v>
      </c>
      <c r="DF231" s="5">
        <f t="shared" ca="1" si="1046"/>
        <v>0</v>
      </c>
      <c r="DG231" s="5">
        <f t="shared" ca="1" si="1046"/>
        <v>0</v>
      </c>
      <c r="DH231" s="5">
        <f t="shared" ca="1" si="1046"/>
        <v>615.56299999999999</v>
      </c>
      <c r="DI231" s="5">
        <f t="shared" ca="1" si="1046"/>
        <v>0</v>
      </c>
      <c r="DJ231" s="5">
        <f t="shared" ca="1" si="1046"/>
        <v>2888.07</v>
      </c>
      <c r="DK231" s="5">
        <f t="shared" ca="1" si="1046"/>
        <v>0</v>
      </c>
      <c r="DL231" s="5">
        <f t="shared" ca="1" si="1046"/>
        <v>0</v>
      </c>
      <c r="DM231" s="5">
        <f t="shared" ca="1" si="1046"/>
        <v>0</v>
      </c>
      <c r="DN231" s="5"/>
      <c r="DO231" s="5">
        <f t="shared" ca="1" si="1055"/>
        <v>279.50099999999998</v>
      </c>
      <c r="DP231" s="5">
        <f t="shared" ca="1" si="1055"/>
        <v>61.572699999999998</v>
      </c>
      <c r="DQ231" s="5">
        <f t="shared" ca="1" si="1055"/>
        <v>98.318700000000007</v>
      </c>
      <c r="DR231" s="5">
        <f t="shared" ca="1" si="1055"/>
        <v>57.81</v>
      </c>
      <c r="DS231" s="5">
        <f t="shared" ca="1" si="1055"/>
        <v>0</v>
      </c>
      <c r="DT231" s="5">
        <f t="shared" ca="1" si="1055"/>
        <v>6.8704999999999998</v>
      </c>
      <c r="DU231" s="5">
        <f t="shared" ca="1" si="1055"/>
        <v>2.0709300000000002</v>
      </c>
      <c r="DV231" s="5">
        <f t="shared" ca="1" si="1055"/>
        <v>52.858199999999997</v>
      </c>
      <c r="DW231" s="5"/>
      <c r="DX231" s="19">
        <f t="shared" ca="1" si="985"/>
        <v>79.498346156284612</v>
      </c>
      <c r="DY231" s="19">
        <f t="shared" ca="1" si="986"/>
        <v>32.858724593140124</v>
      </c>
      <c r="DZ231" s="19">
        <f t="shared" ca="1" si="987"/>
        <v>9.4927859058175041</v>
      </c>
      <c r="EA231" s="19">
        <f t="shared" ca="1" si="988"/>
        <v>7.0900998362789442</v>
      </c>
      <c r="EB231" s="19">
        <f t="shared" ca="1" si="989"/>
        <v>0</v>
      </c>
      <c r="EC231" s="19">
        <f t="shared" ca="1" si="990"/>
        <v>0.86346292035101191</v>
      </c>
      <c r="ED231" s="19">
        <f t="shared" ca="1" si="991"/>
        <v>1.1478430963045285</v>
      </c>
      <c r="EE231" s="19">
        <f t="shared" ca="1" si="992"/>
        <v>6.1977453857887141</v>
      </c>
      <c r="EF231" s="19">
        <f t="shared" ca="1" si="993"/>
        <v>20.360829644326262</v>
      </c>
      <c r="EG231" s="19">
        <f t="shared" ca="1" si="994"/>
        <v>1.4869117286183657</v>
      </c>
      <c r="EH231" s="19">
        <f t="shared" ca="1" si="995"/>
        <v>0</v>
      </c>
      <c r="EI231" s="5"/>
      <c r="EJ231" s="5"/>
      <c r="EK231" s="5"/>
      <c r="EL231" s="5">
        <f t="shared" ca="1" si="1047"/>
        <v>630484</v>
      </c>
      <c r="EM231" s="5">
        <f t="shared" ca="1" si="1047"/>
        <v>114.628</v>
      </c>
      <c r="EN231" s="5">
        <f t="shared" ca="1" si="1047"/>
        <v>149202</v>
      </c>
      <c r="EO231" s="5">
        <f t="shared" ca="1" si="1047"/>
        <v>111438</v>
      </c>
      <c r="EP231" s="5">
        <f t="shared" ca="1" si="1047"/>
        <v>0</v>
      </c>
      <c r="EQ231" s="5">
        <f t="shared" ca="1" si="1047"/>
        <v>13571.4</v>
      </c>
      <c r="ER231" s="5">
        <f t="shared" ca="1" si="1047"/>
        <v>0</v>
      </c>
      <c r="ES231" s="5">
        <f t="shared" ca="1" si="1047"/>
        <v>97412.5</v>
      </c>
      <c r="ET231" s="5">
        <f t="shared" ca="1" si="1047"/>
        <v>235375</v>
      </c>
      <c r="EU231" s="5">
        <f t="shared" ca="1" si="1047"/>
        <v>23370.400000000001</v>
      </c>
      <c r="EV231" s="5">
        <f t="shared" ca="1" si="1047"/>
        <v>0</v>
      </c>
      <c r="EW231" s="5">
        <f t="shared" ca="1" si="1047"/>
        <v>0</v>
      </c>
      <c r="EX231" s="5"/>
      <c r="EY231" s="5">
        <f t="shared" ca="1" si="1048"/>
        <v>21121.1</v>
      </c>
      <c r="EZ231" s="5">
        <f t="shared" ca="1" si="1048"/>
        <v>17617.5</v>
      </c>
      <c r="FA231" s="5">
        <f t="shared" ca="1" si="1048"/>
        <v>0</v>
      </c>
      <c r="FB231" s="5">
        <f t="shared" ca="1" si="1048"/>
        <v>0</v>
      </c>
      <c r="FC231" s="5">
        <f t="shared" ca="1" si="1048"/>
        <v>0</v>
      </c>
      <c r="FD231" s="5">
        <f t="shared" ca="1" si="1048"/>
        <v>0</v>
      </c>
      <c r="FE231" s="5">
        <f t="shared" ca="1" si="1048"/>
        <v>615.56299999999999</v>
      </c>
      <c r="FF231" s="5">
        <f t="shared" ca="1" si="1048"/>
        <v>0</v>
      </c>
      <c r="FG231" s="5">
        <f t="shared" ca="1" si="1048"/>
        <v>2888.07</v>
      </c>
      <c r="FH231" s="5">
        <f t="shared" ca="1" si="1048"/>
        <v>0</v>
      </c>
      <c r="FI231" s="5">
        <f t="shared" ca="1" si="1048"/>
        <v>0</v>
      </c>
      <c r="FJ231" s="5">
        <f t="shared" ca="1" si="1048"/>
        <v>0</v>
      </c>
      <c r="FK231" s="5"/>
      <c r="FL231" s="5">
        <f t="shared" ca="1" si="1049"/>
        <v>279.50099999999998</v>
      </c>
      <c r="FM231" s="5">
        <f t="shared" ca="1" si="1049"/>
        <v>61.572699999999998</v>
      </c>
      <c r="FN231" s="5">
        <f t="shared" ca="1" si="1049"/>
        <v>98.318700000000007</v>
      </c>
      <c r="FO231" s="5">
        <f t="shared" ca="1" si="1049"/>
        <v>57.81</v>
      </c>
      <c r="FP231" s="5">
        <f t="shared" ca="1" si="1049"/>
        <v>0</v>
      </c>
      <c r="FQ231" s="5">
        <f t="shared" ca="1" si="1049"/>
        <v>6.8704999999999998</v>
      </c>
      <c r="FR231" s="5">
        <f t="shared" ca="1" si="1049"/>
        <v>2.0709300000000002</v>
      </c>
      <c r="FS231" s="5">
        <f t="shared" ca="1" si="1049"/>
        <v>52.858199999999997</v>
      </c>
      <c r="FT231" s="5"/>
      <c r="FU231" s="19">
        <f t="shared" ca="1" si="996"/>
        <v>79.498346156284612</v>
      </c>
      <c r="FV231" s="19">
        <f t="shared" ca="1" si="997"/>
        <v>32.858724593140124</v>
      </c>
      <c r="FW231" s="19">
        <f t="shared" ca="1" si="998"/>
        <v>9.4927859058175041</v>
      </c>
      <c r="FX231" s="19">
        <f t="shared" ca="1" si="999"/>
        <v>7.0900998362789442</v>
      </c>
      <c r="FY231" s="19">
        <f t="shared" ca="1" si="1000"/>
        <v>0</v>
      </c>
      <c r="FZ231" s="19">
        <f t="shared" ca="1" si="1001"/>
        <v>0.86346292035101191</v>
      </c>
      <c r="GA231" s="19">
        <f t="shared" ca="1" si="1002"/>
        <v>1.1478430963045285</v>
      </c>
      <c r="GB231" s="19">
        <f t="shared" ca="1" si="1003"/>
        <v>6.1977453857887141</v>
      </c>
      <c r="GC231" s="19">
        <f t="shared" ca="1" si="1004"/>
        <v>20.360829644326262</v>
      </c>
      <c r="GD231" s="19">
        <f t="shared" ca="1" si="1005"/>
        <v>1.4869117286183657</v>
      </c>
      <c r="GE231" s="19">
        <f t="shared" ca="1" si="1006"/>
        <v>0</v>
      </c>
      <c r="GF231" s="5"/>
      <c r="GG231" s="5"/>
      <c r="GH231" s="5"/>
      <c r="GI231" s="5">
        <f t="shared" ca="1" si="1050"/>
        <v>577901</v>
      </c>
      <c r="GJ231" s="5">
        <f t="shared" ca="1" si="1050"/>
        <v>48.268599999999999</v>
      </c>
      <c r="GK231" s="5">
        <f t="shared" ca="1" si="1050"/>
        <v>108561</v>
      </c>
      <c r="GL231" s="5">
        <f t="shared" ca="1" si="1050"/>
        <v>106532</v>
      </c>
      <c r="GM231" s="5">
        <f t="shared" ca="1" si="1050"/>
        <v>0</v>
      </c>
      <c r="GN231" s="5">
        <f t="shared" ca="1" si="1050"/>
        <v>6601.31</v>
      </c>
      <c r="GO231" s="5">
        <f t="shared" ca="1" si="1050"/>
        <v>0</v>
      </c>
      <c r="GP231" s="5">
        <f t="shared" ca="1" si="1050"/>
        <v>97412.5</v>
      </c>
      <c r="GQ231" s="5">
        <f t="shared" ca="1" si="1050"/>
        <v>235375</v>
      </c>
      <c r="GR231" s="5">
        <f t="shared" ca="1" si="1050"/>
        <v>23370.400000000001</v>
      </c>
      <c r="GS231" s="5">
        <f t="shared" ca="1" si="1050"/>
        <v>0</v>
      </c>
      <c r="GT231" s="5">
        <f t="shared" ca="1" si="1050"/>
        <v>0</v>
      </c>
      <c r="GU231" s="5"/>
      <c r="GV231" s="5">
        <f t="shared" ca="1" si="1051"/>
        <v>12170</v>
      </c>
      <c r="GW231" s="5">
        <f t="shared" ca="1" si="1051"/>
        <v>8634.93</v>
      </c>
      <c r="GX231" s="5">
        <f t="shared" ca="1" si="1051"/>
        <v>0</v>
      </c>
      <c r="GY231" s="5">
        <f t="shared" ca="1" si="1051"/>
        <v>0</v>
      </c>
      <c r="GZ231" s="5">
        <f t="shared" ca="1" si="1051"/>
        <v>0</v>
      </c>
      <c r="HA231" s="5">
        <f t="shared" ca="1" si="1051"/>
        <v>0</v>
      </c>
      <c r="HB231" s="5">
        <f t="shared" ca="1" si="1051"/>
        <v>646.947</v>
      </c>
      <c r="HC231" s="5">
        <f t="shared" ca="1" si="1051"/>
        <v>0</v>
      </c>
      <c r="HD231" s="5">
        <f t="shared" ca="1" si="1051"/>
        <v>2888.07</v>
      </c>
      <c r="HE231" s="5">
        <f t="shared" ca="1" si="1051"/>
        <v>0</v>
      </c>
      <c r="HF231" s="5">
        <f t="shared" ca="1" si="1051"/>
        <v>0</v>
      </c>
      <c r="HG231" s="5">
        <f t="shared" ca="1" si="1051"/>
        <v>0</v>
      </c>
      <c r="HH231" s="5"/>
      <c r="HI231" s="5">
        <f t="shared" ca="1" si="1056"/>
        <v>217.624</v>
      </c>
      <c r="HJ231" s="5">
        <f t="shared" ca="1" si="1056"/>
        <v>30.7271</v>
      </c>
      <c r="HK231" s="5">
        <f t="shared" ca="1" si="1056"/>
        <v>72.911100000000005</v>
      </c>
      <c r="HL231" s="5">
        <f t="shared" ca="1" si="1056"/>
        <v>55.708300000000001</v>
      </c>
      <c r="HM231" s="5">
        <f t="shared" ca="1" si="1056"/>
        <v>0</v>
      </c>
      <c r="HN231" s="5">
        <f t="shared" ca="1" si="1056"/>
        <v>3.2429999999999999</v>
      </c>
      <c r="HO231" s="5">
        <f t="shared" ca="1" si="1056"/>
        <v>2.1764100000000002</v>
      </c>
      <c r="HP231" s="5">
        <f t="shared" ca="1" si="1056"/>
        <v>52.858199999999997</v>
      </c>
      <c r="HQ231" s="5"/>
      <c r="HR231" s="19">
        <f t="shared" ca="1" si="1032"/>
        <v>59.461663763943328</v>
      </c>
      <c r="HS231" s="19">
        <f t="shared" ca="1" si="1033"/>
        <v>16.104663858357043</v>
      </c>
      <c r="HT231" s="19">
        <f t="shared" ca="1" si="1034"/>
        <v>6.9070544008890904</v>
      </c>
      <c r="HU231" s="19">
        <f t="shared" ca="1" si="1035"/>
        <v>6.7779618779811965</v>
      </c>
      <c r="HV231" s="19">
        <f t="shared" ca="1" si="1036"/>
        <v>0</v>
      </c>
      <c r="HW231" s="19">
        <f t="shared" ca="1" si="1037"/>
        <v>0.41999988289655737</v>
      </c>
      <c r="HX231" s="19">
        <f t="shared" ca="1" si="1038"/>
        <v>1.2063649823412483</v>
      </c>
      <c r="HY231" s="19">
        <f t="shared" ca="1" si="1039"/>
        <v>6.1977453857887141</v>
      </c>
      <c r="HZ231" s="19">
        <f t="shared" ca="1" si="1040"/>
        <v>20.360829644326262</v>
      </c>
      <c r="IA231" s="19">
        <f t="shared" ca="1" si="1041"/>
        <v>1.4869117286183657</v>
      </c>
      <c r="IB231" s="19">
        <f t="shared" ca="1" si="1042"/>
        <v>0</v>
      </c>
      <c r="IC231" s="5"/>
      <c r="ID231" s="5"/>
      <c r="IE231" s="5"/>
      <c r="IF231" s="5">
        <f t="shared" ca="1" si="1052"/>
        <v>577901</v>
      </c>
      <c r="IG231" s="5">
        <f t="shared" ca="1" si="1052"/>
        <v>48.268599999999999</v>
      </c>
      <c r="IH231" s="5">
        <f t="shared" ca="1" si="1052"/>
        <v>108561</v>
      </c>
      <c r="II231" s="5">
        <f t="shared" ca="1" si="1052"/>
        <v>106532</v>
      </c>
      <c r="IJ231" s="5">
        <f t="shared" ca="1" si="1052"/>
        <v>0</v>
      </c>
      <c r="IK231" s="5">
        <f t="shared" ca="1" si="1052"/>
        <v>6601.31</v>
      </c>
      <c r="IL231" s="5">
        <f t="shared" ca="1" si="1052"/>
        <v>0</v>
      </c>
      <c r="IM231" s="5">
        <f t="shared" ca="1" si="1052"/>
        <v>97412.5</v>
      </c>
      <c r="IN231" s="5">
        <f t="shared" ca="1" si="1052"/>
        <v>235375</v>
      </c>
      <c r="IO231" s="5">
        <f t="shared" ca="1" si="1052"/>
        <v>23370.400000000001</v>
      </c>
      <c r="IP231" s="5">
        <f t="shared" ca="1" si="1052"/>
        <v>0</v>
      </c>
      <c r="IQ231" s="5">
        <f t="shared" ca="1" si="1052"/>
        <v>0</v>
      </c>
      <c r="IR231" s="5"/>
      <c r="IS231" s="5">
        <f t="shared" ca="1" si="1053"/>
        <v>12170</v>
      </c>
      <c r="IT231" s="5">
        <f t="shared" ca="1" si="1053"/>
        <v>8634.93</v>
      </c>
      <c r="IU231" s="5">
        <f t="shared" ca="1" si="1053"/>
        <v>0</v>
      </c>
      <c r="IV231" s="5">
        <f t="shared" ca="1" si="1053"/>
        <v>0</v>
      </c>
      <c r="IW231" s="5">
        <f t="shared" ca="1" si="1053"/>
        <v>0</v>
      </c>
      <c r="IX231" s="5">
        <f t="shared" ca="1" si="1053"/>
        <v>0</v>
      </c>
      <c r="IY231" s="5">
        <f t="shared" ca="1" si="1053"/>
        <v>646.947</v>
      </c>
      <c r="IZ231" s="5">
        <f t="shared" ca="1" si="1053"/>
        <v>0</v>
      </c>
      <c r="JA231" s="5">
        <f t="shared" ca="1" si="1053"/>
        <v>2888.07</v>
      </c>
      <c r="JB231" s="5">
        <f t="shared" ca="1" si="1053"/>
        <v>0</v>
      </c>
      <c r="JC231" s="5">
        <f t="shared" ca="1" si="1053"/>
        <v>0</v>
      </c>
      <c r="JD231" s="5">
        <f t="shared" ca="1" si="1053"/>
        <v>0</v>
      </c>
      <c r="JE231" s="5"/>
      <c r="JF231" s="5">
        <f t="shared" ca="1" si="1054"/>
        <v>217.624</v>
      </c>
      <c r="JG231" s="5">
        <f t="shared" ca="1" si="1054"/>
        <v>30.7271</v>
      </c>
      <c r="JH231" s="5">
        <f t="shared" ca="1" si="1054"/>
        <v>72.911100000000005</v>
      </c>
      <c r="JI231" s="5">
        <f t="shared" ca="1" si="1054"/>
        <v>55.708300000000001</v>
      </c>
      <c r="JJ231" s="5">
        <f t="shared" ca="1" si="1054"/>
        <v>0</v>
      </c>
      <c r="JK231" s="5">
        <f t="shared" ca="1" si="1054"/>
        <v>3.2429999999999999</v>
      </c>
      <c r="JL231" s="5">
        <f t="shared" ca="1" si="1054"/>
        <v>2.1764100000000002</v>
      </c>
      <c r="JM231" s="5">
        <f t="shared" ca="1" si="1054"/>
        <v>52.858199999999997</v>
      </c>
      <c r="JN231" s="5"/>
      <c r="JO231" s="19">
        <f t="shared" ca="1" si="1007"/>
        <v>59.461663763943328</v>
      </c>
      <c r="JP231" s="19">
        <f t="shared" ca="1" si="1008"/>
        <v>16.104663858357043</v>
      </c>
      <c r="JQ231" s="19">
        <f t="shared" ca="1" si="1009"/>
        <v>6.9070544008890904</v>
      </c>
      <c r="JR231" s="19">
        <f t="shared" ca="1" si="1010"/>
        <v>6.7779618779811965</v>
      </c>
      <c r="JS231" s="19">
        <f t="shared" ca="1" si="1011"/>
        <v>0</v>
      </c>
      <c r="JT231" s="19">
        <f t="shared" ca="1" si="1012"/>
        <v>0.41999988289655737</v>
      </c>
      <c r="JU231" s="19">
        <f t="shared" ca="1" si="1013"/>
        <v>1.2063649823412483</v>
      </c>
      <c r="JV231" s="19">
        <f t="shared" ca="1" si="1014"/>
        <v>6.1977453857887141</v>
      </c>
      <c r="JW231" s="19">
        <f t="shared" ca="1" si="1015"/>
        <v>20.360829644326262</v>
      </c>
      <c r="JX231" s="19">
        <f t="shared" ca="1" si="1016"/>
        <v>1.4869117286183657</v>
      </c>
      <c r="JY231" s="19">
        <f t="shared" ca="1" si="1017"/>
        <v>0</v>
      </c>
    </row>
    <row r="232" spans="1:285" ht="15" customHeight="1" x14ac:dyDescent="0.25">
      <c r="A232" s="5">
        <f>IF('Old Results'!E212='New Results'!E212,'New Results'!E212,"0")</f>
        <v>498589</v>
      </c>
      <c r="B232" s="5">
        <f t="shared" si="923"/>
        <v>0</v>
      </c>
      <c r="C232" s="27">
        <f t="shared" si="922"/>
        <v>211</v>
      </c>
      <c r="D232" s="41" t="str">
        <f>'Old Results'!C212</f>
        <v>0400006-OffLrg-CRAH_NDL</v>
      </c>
      <c r="E232" s="41" t="str">
        <f>'New Results'!C212</f>
        <v>0400006-OffLrg-CRAH_NDL</v>
      </c>
      <c r="F232" s="5">
        <f t="shared" ca="1" si="924"/>
        <v>4880</v>
      </c>
      <c r="G232" s="5">
        <f t="shared" ca="1" si="925"/>
        <v>-4.0000000000048885E-3</v>
      </c>
      <c r="H232" s="5">
        <f t="shared" ca="1" si="926"/>
        <v>329</v>
      </c>
      <c r="I232" s="5">
        <f t="shared" ca="1" si="927"/>
        <v>367</v>
      </c>
      <c r="J232" s="5">
        <f t="shared" ca="1" si="928"/>
        <v>3.75</v>
      </c>
      <c r="K232" s="5">
        <f t="shared" ca="1" si="929"/>
        <v>14</v>
      </c>
      <c r="L232" s="5">
        <f t="shared" ca="1" si="930"/>
        <v>0</v>
      </c>
      <c r="M232" s="5">
        <f t="shared" ca="1" si="931"/>
        <v>4173</v>
      </c>
      <c r="N232" s="5">
        <f t="shared" ca="1" si="932"/>
        <v>0</v>
      </c>
      <c r="O232" s="5">
        <f t="shared" ca="1" si="933"/>
        <v>0</v>
      </c>
      <c r="P232" s="5">
        <f t="shared" ca="1" si="934"/>
        <v>0</v>
      </c>
      <c r="Q232" s="5">
        <f t="shared" ca="1" si="934"/>
        <v>0</v>
      </c>
      <c r="R232" s="5">
        <f t="shared" ca="1" si="935"/>
        <v>-0.59999999999854481</v>
      </c>
      <c r="S232" s="5">
        <f t="shared" ca="1" si="936"/>
        <v>-0.6000000000003638</v>
      </c>
      <c r="T232" s="5">
        <f t="shared" ca="1" si="937"/>
        <v>0</v>
      </c>
      <c r="U232" s="5">
        <f t="shared" ca="1" si="938"/>
        <v>0</v>
      </c>
      <c r="V232" s="5">
        <f t="shared" ca="1" si="939"/>
        <v>0</v>
      </c>
      <c r="W232" s="5">
        <f t="shared" ca="1" si="940"/>
        <v>0</v>
      </c>
      <c r="X232" s="5">
        <f t="shared" ca="1" si="941"/>
        <v>0</v>
      </c>
      <c r="Y232" s="5">
        <f t="shared" ca="1" si="942"/>
        <v>0</v>
      </c>
      <c r="Z232" s="5">
        <f t="shared" ca="1" si="943"/>
        <v>0</v>
      </c>
      <c r="AA232" s="5">
        <f t="shared" ca="1" si="944"/>
        <v>0</v>
      </c>
      <c r="AB232" s="5">
        <f t="shared" ca="1" si="945"/>
        <v>0</v>
      </c>
      <c r="AC232" s="5">
        <f t="shared" ca="1" si="945"/>
        <v>0</v>
      </c>
      <c r="AD232" s="37">
        <f t="shared" ca="1" si="946"/>
        <v>0.28499999999999659</v>
      </c>
      <c r="AE232" s="37">
        <f t="shared" ca="1" si="947"/>
        <v>-2.1999999999966491E-4</v>
      </c>
      <c r="AF232" s="37">
        <f t="shared" ca="1" si="948"/>
        <v>2.3600000000001842E-2</v>
      </c>
      <c r="AG232" s="37">
        <f t="shared" ca="1" si="949"/>
        <v>2.0700000000001495E-2</v>
      </c>
      <c r="AH232" s="37">
        <f t="shared" ca="1" si="950"/>
        <v>3.0099999999999572E-4</v>
      </c>
      <c r="AI232" s="37">
        <f t="shared" ca="1" si="951"/>
        <v>8.9999999999790248E-4</v>
      </c>
      <c r="AJ232" s="37">
        <f t="shared" ca="1" si="952"/>
        <v>0</v>
      </c>
      <c r="AK232" s="37">
        <f t="shared" ca="1" si="953"/>
        <v>0.24020000000000152</v>
      </c>
      <c r="AL232" s="33">
        <f t="shared" ca="1" si="954"/>
        <v>51.080371207547699</v>
      </c>
      <c r="AM232" s="33">
        <f t="shared" ca="1" si="955"/>
        <v>51.047096185435301</v>
      </c>
      <c r="AN232" s="24">
        <f t="shared" ca="1" si="956"/>
        <v>6.51849460575051E-4</v>
      </c>
      <c r="AO232" s="34">
        <f t="shared" ca="1" si="957"/>
        <v>120.583</v>
      </c>
      <c r="AP232" s="34">
        <f t="shared" ca="1" si="958"/>
        <v>120.298</v>
      </c>
      <c r="AQ232" s="45">
        <f t="shared" ca="1" si="959"/>
        <v>2.3691166935443366E-3</v>
      </c>
      <c r="AR232" s="34">
        <f t="shared" ca="1" si="896"/>
        <v>-1.4</v>
      </c>
      <c r="AS232" s="34">
        <f t="shared" ca="1" si="897"/>
        <v>3.8</v>
      </c>
      <c r="AT232" s="47">
        <f t="shared" ca="1" si="960"/>
        <v>-1.3684210526315788</v>
      </c>
      <c r="AU232" s="5"/>
      <c r="AV232" s="5">
        <f t="shared" ca="1" si="1018"/>
        <v>-89250</v>
      </c>
      <c r="AW232" s="5">
        <f t="shared" ca="1" si="1019"/>
        <v>9.7000000000093678E-3</v>
      </c>
      <c r="AX232" s="5">
        <f t="shared" ca="1" si="1020"/>
        <v>-15262</v>
      </c>
      <c r="AY232" s="5">
        <f t="shared" ca="1" si="1021"/>
        <v>-78169</v>
      </c>
      <c r="AZ232" s="5">
        <f t="shared" ca="1" si="1022"/>
        <v>2.2000000000043656</v>
      </c>
      <c r="BA232" s="5">
        <f t="shared" ca="1" si="1023"/>
        <v>2</v>
      </c>
      <c r="BB232" s="5">
        <f t="shared" ca="1" si="1024"/>
        <v>0</v>
      </c>
      <c r="BC232" s="5">
        <f t="shared" ca="1" si="1025"/>
        <v>4173</v>
      </c>
      <c r="BD232" s="5">
        <f t="shared" ca="1" si="1026"/>
        <v>0</v>
      </c>
      <c r="BE232" s="5">
        <f t="shared" ca="1" si="1027"/>
        <v>0</v>
      </c>
      <c r="BF232" s="5">
        <f t="shared" ca="1" si="1028"/>
        <v>0</v>
      </c>
      <c r="BG232" s="5">
        <f t="shared" ca="1" si="1029"/>
        <v>0</v>
      </c>
      <c r="BH232" s="5">
        <f t="shared" ca="1" si="961"/>
        <v>1.6999999999970896</v>
      </c>
      <c r="BI232" s="5">
        <f t="shared" ca="1" si="962"/>
        <v>1.6999999999989086</v>
      </c>
      <c r="BJ232" s="5">
        <f t="shared" ca="1" si="963"/>
        <v>0</v>
      </c>
      <c r="BK232" s="5">
        <f t="shared" ca="1" si="964"/>
        <v>0</v>
      </c>
      <c r="BL232" s="5">
        <f t="shared" ca="1" si="965"/>
        <v>0</v>
      </c>
      <c r="BM232" s="5">
        <f t="shared" ca="1" si="966"/>
        <v>0</v>
      </c>
      <c r="BN232" s="5">
        <f t="shared" ca="1" si="967"/>
        <v>0</v>
      </c>
      <c r="BO232" s="5">
        <f t="shared" ca="1" si="968"/>
        <v>0</v>
      </c>
      <c r="BP232" s="5">
        <f t="shared" ca="1" si="969"/>
        <v>0</v>
      </c>
      <c r="BQ232" s="5">
        <f t="shared" ca="1" si="970"/>
        <v>0</v>
      </c>
      <c r="BR232" s="5">
        <f t="shared" ca="1" si="971"/>
        <v>0</v>
      </c>
      <c r="BS232" s="5">
        <f t="shared" ca="1" si="971"/>
        <v>0</v>
      </c>
      <c r="BT232" s="37">
        <f t="shared" ca="1" si="972"/>
        <v>-4.9210000000000065</v>
      </c>
      <c r="BU232" s="37">
        <f t="shared" ca="1" si="973"/>
        <v>5.7000000000062556E-4</v>
      </c>
      <c r="BV232" s="37">
        <f t="shared" ca="1" si="974"/>
        <v>-0.88190000000000168</v>
      </c>
      <c r="BW232" s="37">
        <f t="shared" ca="1" si="975"/>
        <v>-4.2802000000000042</v>
      </c>
      <c r="BX232" s="37">
        <f t="shared" ca="1" si="976"/>
        <v>2.1000000000004349E-4</v>
      </c>
      <c r="BY232" s="37">
        <f t="shared" ca="1" si="977"/>
        <v>1.5000000000053859E-4</v>
      </c>
      <c r="BZ232" s="37">
        <f t="shared" ca="1" si="978"/>
        <v>0</v>
      </c>
      <c r="CA232" s="19">
        <f t="shared" ca="1" si="979"/>
        <v>0.24020000000000152</v>
      </c>
      <c r="CB232" s="33">
        <f t="shared" ca="1" si="1030"/>
        <v>50.523892745327316</v>
      </c>
      <c r="CC232" s="33">
        <f t="shared" ca="1" si="1031"/>
        <v>51.134317363600083</v>
      </c>
      <c r="CD232" s="24">
        <f t="shared" ca="1" si="980"/>
        <v>1.1937670232932386E-2</v>
      </c>
      <c r="CE232" s="34">
        <f t="shared" ca="1" si="981"/>
        <v>119.169</v>
      </c>
      <c r="CF232" s="34">
        <f t="shared" ca="1" si="982"/>
        <v>124.09</v>
      </c>
      <c r="CG232" s="45">
        <f t="shared" ca="1" si="983"/>
        <v>-3.9656700781690757E-2</v>
      </c>
      <c r="CH232" s="5"/>
      <c r="CJ232" s="5">
        <f t="shared" ca="1" si="1043"/>
        <v>222</v>
      </c>
      <c r="CK232" s="5">
        <f t="shared" ca="1" si="1044"/>
        <v>224</v>
      </c>
      <c r="CL232" s="63">
        <f t="shared" ca="1" si="984"/>
        <v>-9.009009009008917E-3</v>
      </c>
      <c r="CO232" s="5">
        <f t="shared" ca="1" si="1045"/>
        <v>6847600</v>
      </c>
      <c r="CP232" s="5">
        <f t="shared" ca="1" si="1045"/>
        <v>101.83799999999999</v>
      </c>
      <c r="CQ232" s="5">
        <f t="shared" ca="1" si="1045"/>
        <v>455809</v>
      </c>
      <c r="CR232" s="5">
        <f t="shared" ca="1" si="1045"/>
        <v>410803</v>
      </c>
      <c r="CS232" s="5">
        <f t="shared" ca="1" si="1045"/>
        <v>2917.65</v>
      </c>
      <c r="CT232" s="5">
        <f t="shared" ca="1" si="1045"/>
        <v>290614</v>
      </c>
      <c r="CU232" s="5">
        <f t="shared" ca="1" si="1045"/>
        <v>0</v>
      </c>
      <c r="CV232" s="5">
        <f t="shared" ca="1" si="1045"/>
        <v>678911</v>
      </c>
      <c r="CW232" s="5">
        <f t="shared" ca="1" si="1045"/>
        <v>5008450</v>
      </c>
      <c r="CX232" s="5">
        <f t="shared" ca="1" si="1045"/>
        <v>0</v>
      </c>
      <c r="CY232" s="5">
        <f t="shared" ca="1" si="1045"/>
        <v>0</v>
      </c>
      <c r="CZ232" s="5">
        <f t="shared" ca="1" si="1045"/>
        <v>0</v>
      </c>
      <c r="DA232" s="5"/>
      <c r="DB232" s="5">
        <f t="shared" ca="1" si="1046"/>
        <v>21041</v>
      </c>
      <c r="DC232" s="5">
        <f t="shared" ca="1" si="1046"/>
        <v>15651.8</v>
      </c>
      <c r="DD232" s="5">
        <f t="shared" ca="1" si="1046"/>
        <v>0</v>
      </c>
      <c r="DE232" s="5">
        <f t="shared" ca="1" si="1046"/>
        <v>0</v>
      </c>
      <c r="DF232" s="5">
        <f t="shared" ca="1" si="1046"/>
        <v>0</v>
      </c>
      <c r="DG232" s="5">
        <f t="shared" ca="1" si="1046"/>
        <v>0</v>
      </c>
      <c r="DH232" s="5">
        <f t="shared" ca="1" si="1046"/>
        <v>5389.24</v>
      </c>
      <c r="DI232" s="5">
        <f t="shared" ca="1" si="1046"/>
        <v>0</v>
      </c>
      <c r="DJ232" s="5">
        <f t="shared" ca="1" si="1046"/>
        <v>0</v>
      </c>
      <c r="DK232" s="5">
        <f t="shared" ca="1" si="1046"/>
        <v>0</v>
      </c>
      <c r="DL232" s="5">
        <f t="shared" ca="1" si="1046"/>
        <v>0</v>
      </c>
      <c r="DM232" s="5">
        <f t="shared" ca="1" si="1046"/>
        <v>0</v>
      </c>
      <c r="DN232" s="5"/>
      <c r="DO232" s="5">
        <f t="shared" ca="1" si="1055"/>
        <v>120.583</v>
      </c>
      <c r="DP232" s="5">
        <f t="shared" ca="1" si="1055"/>
        <v>6.05159</v>
      </c>
      <c r="DQ232" s="5">
        <f t="shared" ca="1" si="1055"/>
        <v>32.316099999999999</v>
      </c>
      <c r="DR232" s="5">
        <f t="shared" ca="1" si="1055"/>
        <v>23.2562</v>
      </c>
      <c r="DS232" s="5">
        <f t="shared" ca="1" si="1055"/>
        <v>0.26864399999999999</v>
      </c>
      <c r="DT232" s="5">
        <f t="shared" ca="1" si="1055"/>
        <v>17.223099999999999</v>
      </c>
      <c r="DU232" s="5">
        <f t="shared" ca="1" si="1055"/>
        <v>1.9498899999999999</v>
      </c>
      <c r="DV232" s="5">
        <f t="shared" ca="1" si="1055"/>
        <v>39.517800000000001</v>
      </c>
      <c r="DW232" s="5"/>
      <c r="DX232" s="19">
        <f t="shared" ca="1" si="985"/>
        <v>51.080371207547699</v>
      </c>
      <c r="DY232" s="19">
        <f t="shared" ca="1" si="986"/>
        <v>3.139915784856866</v>
      </c>
      <c r="DZ232" s="19">
        <f t="shared" ca="1" si="987"/>
        <v>3.1192431200848794</v>
      </c>
      <c r="EA232" s="19">
        <f t="shared" ca="1" si="988"/>
        <v>2.8112530280451433</v>
      </c>
      <c r="EB232" s="19">
        <f t="shared" ca="1" si="989"/>
        <v>1.996638874904982E-2</v>
      </c>
      <c r="EC232" s="19">
        <f t="shared" ca="1" si="990"/>
        <v>1.9887622229932871</v>
      </c>
      <c r="ED232" s="19">
        <f t="shared" ca="1" si="991"/>
        <v>1.0808982949884574</v>
      </c>
      <c r="EE232" s="19">
        <f t="shared" ca="1" si="992"/>
        <v>4.6459996750830843</v>
      </c>
      <c r="EF232" s="19">
        <f t="shared" ca="1" si="993"/>
        <v>34.274385114793944</v>
      </c>
      <c r="EG232" s="19">
        <f t="shared" ca="1" si="994"/>
        <v>0</v>
      </c>
      <c r="EH232" s="19">
        <f t="shared" ca="1" si="995"/>
        <v>0</v>
      </c>
      <c r="EI232" s="5"/>
      <c r="EJ232" s="5"/>
      <c r="EK232" s="5"/>
      <c r="EL232" s="5">
        <f t="shared" ca="1" si="1047"/>
        <v>6842720</v>
      </c>
      <c r="EM232" s="5">
        <f t="shared" ca="1" si="1047"/>
        <v>101.842</v>
      </c>
      <c r="EN232" s="5">
        <f t="shared" ca="1" si="1047"/>
        <v>455480</v>
      </c>
      <c r="EO232" s="5">
        <f t="shared" ca="1" si="1047"/>
        <v>410436</v>
      </c>
      <c r="EP232" s="5">
        <f t="shared" ca="1" si="1047"/>
        <v>2913.9</v>
      </c>
      <c r="EQ232" s="5">
        <f t="shared" ca="1" si="1047"/>
        <v>290600</v>
      </c>
      <c r="ER232" s="5">
        <f t="shared" ca="1" si="1047"/>
        <v>0</v>
      </c>
      <c r="ES232" s="5">
        <f t="shared" ca="1" si="1047"/>
        <v>674738</v>
      </c>
      <c r="ET232" s="5">
        <f t="shared" ca="1" si="1047"/>
        <v>5008450</v>
      </c>
      <c r="EU232" s="5">
        <f t="shared" ca="1" si="1047"/>
        <v>0</v>
      </c>
      <c r="EV232" s="5">
        <f t="shared" ca="1" si="1047"/>
        <v>0</v>
      </c>
      <c r="EW232" s="5">
        <f t="shared" ca="1" si="1047"/>
        <v>0</v>
      </c>
      <c r="EX232" s="5"/>
      <c r="EY232" s="5">
        <f t="shared" ca="1" si="1048"/>
        <v>21041.599999999999</v>
      </c>
      <c r="EZ232" s="5">
        <f t="shared" ca="1" si="1048"/>
        <v>15652.4</v>
      </c>
      <c r="FA232" s="5">
        <f t="shared" ca="1" si="1048"/>
        <v>0</v>
      </c>
      <c r="FB232" s="5">
        <f t="shared" ca="1" si="1048"/>
        <v>0</v>
      </c>
      <c r="FC232" s="5">
        <f t="shared" ca="1" si="1048"/>
        <v>0</v>
      </c>
      <c r="FD232" s="5">
        <f t="shared" ca="1" si="1048"/>
        <v>0</v>
      </c>
      <c r="FE232" s="5">
        <f t="shared" ca="1" si="1048"/>
        <v>5389.24</v>
      </c>
      <c r="FF232" s="5">
        <f t="shared" ca="1" si="1048"/>
        <v>0</v>
      </c>
      <c r="FG232" s="5">
        <f t="shared" ca="1" si="1048"/>
        <v>0</v>
      </c>
      <c r="FH232" s="5">
        <f t="shared" ca="1" si="1048"/>
        <v>0</v>
      </c>
      <c r="FI232" s="5">
        <f t="shared" ca="1" si="1048"/>
        <v>0</v>
      </c>
      <c r="FJ232" s="5">
        <f t="shared" ca="1" si="1048"/>
        <v>0</v>
      </c>
      <c r="FK232" s="5"/>
      <c r="FL232" s="5">
        <f t="shared" ca="1" si="1049"/>
        <v>120.298</v>
      </c>
      <c r="FM232" s="5">
        <f t="shared" ca="1" si="1049"/>
        <v>6.0518099999999997</v>
      </c>
      <c r="FN232" s="5">
        <f t="shared" ca="1" si="1049"/>
        <v>32.292499999999997</v>
      </c>
      <c r="FO232" s="5">
        <f t="shared" ca="1" si="1049"/>
        <v>23.235499999999998</v>
      </c>
      <c r="FP232" s="5">
        <f t="shared" ca="1" si="1049"/>
        <v>0.268343</v>
      </c>
      <c r="FQ232" s="5">
        <f t="shared" ca="1" si="1049"/>
        <v>17.222200000000001</v>
      </c>
      <c r="FR232" s="5">
        <f t="shared" ca="1" si="1049"/>
        <v>1.9498899999999999</v>
      </c>
      <c r="FS232" s="5">
        <f t="shared" ca="1" si="1049"/>
        <v>39.2776</v>
      </c>
      <c r="FT232" s="5"/>
      <c r="FU232" s="19">
        <f t="shared" ca="1" si="996"/>
        <v>51.047096185435301</v>
      </c>
      <c r="FV232" s="19">
        <f t="shared" ca="1" si="997"/>
        <v>3.1400361518284599</v>
      </c>
      <c r="FW232" s="19">
        <f t="shared" ca="1" si="998"/>
        <v>3.1169916704941345</v>
      </c>
      <c r="FX232" s="19">
        <f t="shared" ca="1" si="999"/>
        <v>2.8087415326050111</v>
      </c>
      <c r="FY232" s="19">
        <f t="shared" ca="1" si="1000"/>
        <v>1.9940726329702421E-2</v>
      </c>
      <c r="FZ232" s="19">
        <f t="shared" ca="1" si="1001"/>
        <v>1.9886664166277233</v>
      </c>
      <c r="GA232" s="19">
        <f t="shared" ca="1" si="1002"/>
        <v>1.0808982949884574</v>
      </c>
      <c r="GB232" s="19">
        <f t="shared" ca="1" si="1003"/>
        <v>4.617442534833299</v>
      </c>
      <c r="GC232" s="19">
        <f t="shared" ca="1" si="1004"/>
        <v>34.274385114793944</v>
      </c>
      <c r="GD232" s="19">
        <f t="shared" ca="1" si="1005"/>
        <v>0</v>
      </c>
      <c r="GE232" s="19">
        <f t="shared" ca="1" si="1006"/>
        <v>0</v>
      </c>
      <c r="GF232" s="5"/>
      <c r="GG232" s="5"/>
      <c r="GH232" s="5"/>
      <c r="GI232" s="5">
        <f t="shared" ca="1" si="1050"/>
        <v>6802930</v>
      </c>
      <c r="GJ232" s="5">
        <f t="shared" ca="1" si="1050"/>
        <v>83.771100000000004</v>
      </c>
      <c r="GK232" s="5">
        <f t="shared" ca="1" si="1050"/>
        <v>488169</v>
      </c>
      <c r="GL232" s="5">
        <f t="shared" ca="1" si="1050"/>
        <v>494295</v>
      </c>
      <c r="GM232" s="5">
        <f t="shared" ca="1" si="1050"/>
        <v>36845.800000000003</v>
      </c>
      <c r="GN232" s="5">
        <f t="shared" ca="1" si="1050"/>
        <v>96172.4</v>
      </c>
      <c r="GO232" s="5">
        <f t="shared" ca="1" si="1050"/>
        <v>0</v>
      </c>
      <c r="GP232" s="5">
        <f t="shared" ca="1" si="1050"/>
        <v>678911</v>
      </c>
      <c r="GQ232" s="5">
        <f t="shared" ca="1" si="1050"/>
        <v>5008450</v>
      </c>
      <c r="GR232" s="5">
        <f t="shared" ca="1" si="1050"/>
        <v>0</v>
      </c>
      <c r="GS232" s="5">
        <f t="shared" ca="1" si="1050"/>
        <v>0</v>
      </c>
      <c r="GT232" s="5">
        <f t="shared" ca="1" si="1050"/>
        <v>0</v>
      </c>
      <c r="GU232" s="5"/>
      <c r="GV232" s="5">
        <f t="shared" ca="1" si="1051"/>
        <v>19790.599999999999</v>
      </c>
      <c r="GW232" s="5">
        <f t="shared" ca="1" si="1051"/>
        <v>14402.9</v>
      </c>
      <c r="GX232" s="5">
        <f t="shared" ca="1" si="1051"/>
        <v>0</v>
      </c>
      <c r="GY232" s="5">
        <f t="shared" ca="1" si="1051"/>
        <v>0</v>
      </c>
      <c r="GZ232" s="5">
        <f t="shared" ca="1" si="1051"/>
        <v>0</v>
      </c>
      <c r="HA232" s="5">
        <f t="shared" ca="1" si="1051"/>
        <v>0</v>
      </c>
      <c r="HB232" s="5">
        <f t="shared" ca="1" si="1051"/>
        <v>5387.72</v>
      </c>
      <c r="HC232" s="5">
        <f t="shared" ca="1" si="1051"/>
        <v>0</v>
      </c>
      <c r="HD232" s="5">
        <f t="shared" ca="1" si="1051"/>
        <v>0</v>
      </c>
      <c r="HE232" s="5">
        <f t="shared" ca="1" si="1051"/>
        <v>0</v>
      </c>
      <c r="HF232" s="5">
        <f t="shared" ca="1" si="1051"/>
        <v>0</v>
      </c>
      <c r="HG232" s="5">
        <f t="shared" ca="1" si="1051"/>
        <v>0</v>
      </c>
      <c r="HH232" s="5"/>
      <c r="HI232" s="5">
        <f t="shared" ca="1" si="1056"/>
        <v>119.169</v>
      </c>
      <c r="HJ232" s="5">
        <f t="shared" ca="1" si="1056"/>
        <v>5.6817200000000003</v>
      </c>
      <c r="HK232" s="5">
        <f t="shared" ca="1" si="1056"/>
        <v>35.064900000000002</v>
      </c>
      <c r="HL232" s="5">
        <f t="shared" ca="1" si="1056"/>
        <v>28.125299999999999</v>
      </c>
      <c r="HM232" s="5">
        <f t="shared" ca="1" si="1056"/>
        <v>2.8195399999999999</v>
      </c>
      <c r="HN232" s="5">
        <f t="shared" ca="1" si="1056"/>
        <v>6.0099900000000002</v>
      </c>
      <c r="HO232" s="5">
        <f t="shared" ca="1" si="1056"/>
        <v>1.9493400000000001</v>
      </c>
      <c r="HP232" s="5">
        <f t="shared" ca="1" si="1056"/>
        <v>39.517800000000001</v>
      </c>
      <c r="HQ232" s="5"/>
      <c r="HR232" s="19">
        <f t="shared" ca="1" si="1032"/>
        <v>50.523892745327316</v>
      </c>
      <c r="HS232" s="19">
        <f t="shared" ca="1" si="1033"/>
        <v>2.889305273468127</v>
      </c>
      <c r="HT232" s="19">
        <f t="shared" ca="1" si="1034"/>
        <v>3.3406926907733623</v>
      </c>
      <c r="HU232" s="19">
        <f t="shared" ca="1" si="1035"/>
        <v>3.3826148190192726</v>
      </c>
      <c r="HV232" s="19">
        <f t="shared" ca="1" si="1036"/>
        <v>0.25214729887743215</v>
      </c>
      <c r="HW232" s="19">
        <f t="shared" ca="1" si="1037"/>
        <v>0.65813772225219569</v>
      </c>
      <c r="HX232" s="19">
        <f t="shared" ca="1" si="1038"/>
        <v>1.0805934346726462</v>
      </c>
      <c r="HY232" s="19">
        <f t="shared" ca="1" si="1039"/>
        <v>4.6459996750830843</v>
      </c>
      <c r="HZ232" s="19">
        <f t="shared" ca="1" si="1040"/>
        <v>34.274385114793944</v>
      </c>
      <c r="IA232" s="19">
        <f t="shared" ca="1" si="1041"/>
        <v>0</v>
      </c>
      <c r="IB232" s="19">
        <f t="shared" ca="1" si="1042"/>
        <v>0</v>
      </c>
      <c r="IC232" s="5"/>
      <c r="ID232" s="5"/>
      <c r="IE232" s="5"/>
      <c r="IF232" s="5">
        <f t="shared" ca="1" si="1052"/>
        <v>6892180</v>
      </c>
      <c r="IG232" s="5">
        <f t="shared" ca="1" si="1052"/>
        <v>83.761399999999995</v>
      </c>
      <c r="IH232" s="5">
        <f t="shared" ca="1" si="1052"/>
        <v>503431</v>
      </c>
      <c r="II232" s="5">
        <f t="shared" ca="1" si="1052"/>
        <v>572464</v>
      </c>
      <c r="IJ232" s="5">
        <f t="shared" ca="1" si="1052"/>
        <v>36843.599999999999</v>
      </c>
      <c r="IK232" s="5">
        <f t="shared" ca="1" si="1052"/>
        <v>96170.4</v>
      </c>
      <c r="IL232" s="5">
        <f t="shared" ca="1" si="1052"/>
        <v>0</v>
      </c>
      <c r="IM232" s="5">
        <f t="shared" ca="1" si="1052"/>
        <v>674738</v>
      </c>
      <c r="IN232" s="5">
        <f t="shared" ca="1" si="1052"/>
        <v>5008450</v>
      </c>
      <c r="IO232" s="5">
        <f t="shared" ca="1" si="1052"/>
        <v>0</v>
      </c>
      <c r="IP232" s="5">
        <f t="shared" ca="1" si="1052"/>
        <v>0</v>
      </c>
      <c r="IQ232" s="5">
        <f t="shared" ca="1" si="1052"/>
        <v>0</v>
      </c>
      <c r="IR232" s="5"/>
      <c r="IS232" s="5">
        <f t="shared" ca="1" si="1053"/>
        <v>19788.900000000001</v>
      </c>
      <c r="IT232" s="5">
        <f t="shared" ca="1" si="1053"/>
        <v>14401.2</v>
      </c>
      <c r="IU232" s="5">
        <f t="shared" ca="1" si="1053"/>
        <v>0</v>
      </c>
      <c r="IV232" s="5">
        <f t="shared" ca="1" si="1053"/>
        <v>0</v>
      </c>
      <c r="IW232" s="5">
        <f t="shared" ca="1" si="1053"/>
        <v>0</v>
      </c>
      <c r="IX232" s="5">
        <f t="shared" ca="1" si="1053"/>
        <v>0</v>
      </c>
      <c r="IY232" s="5">
        <f t="shared" ca="1" si="1053"/>
        <v>5387.72</v>
      </c>
      <c r="IZ232" s="5">
        <f t="shared" ca="1" si="1053"/>
        <v>0</v>
      </c>
      <c r="JA232" s="5">
        <f t="shared" ca="1" si="1053"/>
        <v>0</v>
      </c>
      <c r="JB232" s="5">
        <f t="shared" ca="1" si="1053"/>
        <v>0</v>
      </c>
      <c r="JC232" s="5">
        <f t="shared" ca="1" si="1053"/>
        <v>0</v>
      </c>
      <c r="JD232" s="5">
        <f t="shared" ca="1" si="1053"/>
        <v>0</v>
      </c>
      <c r="JE232" s="5"/>
      <c r="JF232" s="5">
        <f t="shared" ca="1" si="1054"/>
        <v>124.09</v>
      </c>
      <c r="JG232" s="5">
        <f t="shared" ca="1" si="1054"/>
        <v>5.6811499999999997</v>
      </c>
      <c r="JH232" s="5">
        <f t="shared" ca="1" si="1054"/>
        <v>35.946800000000003</v>
      </c>
      <c r="JI232" s="5">
        <f t="shared" ca="1" si="1054"/>
        <v>32.405500000000004</v>
      </c>
      <c r="JJ232" s="5">
        <f t="shared" ca="1" si="1054"/>
        <v>2.8193299999999999</v>
      </c>
      <c r="JK232" s="5">
        <f t="shared" ca="1" si="1054"/>
        <v>6.0098399999999996</v>
      </c>
      <c r="JL232" s="5">
        <f t="shared" ca="1" si="1054"/>
        <v>1.9493400000000001</v>
      </c>
      <c r="JM232" s="5">
        <f t="shared" ca="1" si="1054"/>
        <v>39.2776</v>
      </c>
      <c r="JN232" s="5"/>
      <c r="JO232" s="19">
        <f t="shared" ca="1" si="1007"/>
        <v>51.134317363600083</v>
      </c>
      <c r="JP232" s="19">
        <f t="shared" ca="1" si="1008"/>
        <v>2.8889642448926871</v>
      </c>
      <c r="JQ232" s="19">
        <f t="shared" ca="1" si="1009"/>
        <v>3.4451353158613607</v>
      </c>
      <c r="JR232" s="19">
        <f t="shared" ca="1" si="1010"/>
        <v>3.9175496611437479</v>
      </c>
      <c r="JS232" s="19">
        <f t="shared" ca="1" si="1011"/>
        <v>0.25213224359141495</v>
      </c>
      <c r="JT232" s="19">
        <f t="shared" ca="1" si="1012"/>
        <v>0.65812403562854371</v>
      </c>
      <c r="JU232" s="19">
        <f t="shared" ca="1" si="1013"/>
        <v>1.0805934346726462</v>
      </c>
      <c r="JV232" s="19">
        <f t="shared" ca="1" si="1014"/>
        <v>4.617442534833299</v>
      </c>
      <c r="JW232" s="19">
        <f t="shared" ca="1" si="1015"/>
        <v>34.274385114793944</v>
      </c>
      <c r="JX232" s="19">
        <f t="shared" ca="1" si="1016"/>
        <v>0</v>
      </c>
      <c r="JY232" s="19">
        <f t="shared" ca="1" si="1017"/>
        <v>0</v>
      </c>
    </row>
    <row r="233" spans="1:285" ht="15" customHeight="1" x14ac:dyDescent="0.25">
      <c r="A233" s="5">
        <f>IF('Old Results'!E213='New Results'!E213,'New Results'!E213,"0")</f>
        <v>498589</v>
      </c>
      <c r="B233" s="5">
        <f t="shared" si="923"/>
        <v>0</v>
      </c>
      <c r="C233" s="27">
        <f t="shared" si="922"/>
        <v>212</v>
      </c>
      <c r="D233" s="41" t="str">
        <f>'Old Results'!C213</f>
        <v>0400016-OffLrg-Baserun_NDL</v>
      </c>
      <c r="E233" s="41" t="str">
        <f>'New Results'!C213</f>
        <v>0400016-OffLrg-Baserun_NDL</v>
      </c>
      <c r="F233" s="5">
        <f t="shared" ca="1" si="924"/>
        <v>0</v>
      </c>
      <c r="G233" s="5">
        <f t="shared" ca="1" si="925"/>
        <v>0</v>
      </c>
      <c r="H233" s="5">
        <f t="shared" ca="1" si="926"/>
        <v>0</v>
      </c>
      <c r="I233" s="5">
        <f t="shared" ca="1" si="927"/>
        <v>0</v>
      </c>
      <c r="J233" s="5">
        <f t="shared" ca="1" si="928"/>
        <v>0</v>
      </c>
      <c r="K233" s="5">
        <f t="shared" ca="1" si="929"/>
        <v>0</v>
      </c>
      <c r="L233" s="5">
        <f t="shared" ca="1" si="930"/>
        <v>0</v>
      </c>
      <c r="M233" s="5">
        <f t="shared" ca="1" si="931"/>
        <v>0</v>
      </c>
      <c r="N233" s="5">
        <f t="shared" ca="1" si="932"/>
        <v>0</v>
      </c>
      <c r="O233" s="5">
        <f t="shared" ca="1" si="933"/>
        <v>0</v>
      </c>
      <c r="P233" s="5">
        <f t="shared" ca="1" si="934"/>
        <v>0</v>
      </c>
      <c r="Q233" s="5">
        <f t="shared" ca="1" si="934"/>
        <v>0</v>
      </c>
      <c r="R233" s="5">
        <f t="shared" ca="1" si="935"/>
        <v>0</v>
      </c>
      <c r="S233" s="5">
        <f t="shared" ca="1" si="936"/>
        <v>0</v>
      </c>
      <c r="T233" s="5">
        <f t="shared" ca="1" si="937"/>
        <v>0</v>
      </c>
      <c r="U233" s="5">
        <f t="shared" ca="1" si="938"/>
        <v>0</v>
      </c>
      <c r="V233" s="5">
        <f t="shared" ca="1" si="939"/>
        <v>0</v>
      </c>
      <c r="W233" s="5">
        <f t="shared" ca="1" si="940"/>
        <v>0</v>
      </c>
      <c r="X233" s="5">
        <f t="shared" ca="1" si="941"/>
        <v>0</v>
      </c>
      <c r="Y233" s="5">
        <f t="shared" ca="1" si="942"/>
        <v>0</v>
      </c>
      <c r="Z233" s="5">
        <f t="shared" ca="1" si="943"/>
        <v>0</v>
      </c>
      <c r="AA233" s="5">
        <f t="shared" ca="1" si="944"/>
        <v>0</v>
      </c>
      <c r="AB233" s="5">
        <f t="shared" ca="1" si="945"/>
        <v>0</v>
      </c>
      <c r="AC233" s="5">
        <f t="shared" ca="1" si="945"/>
        <v>0</v>
      </c>
      <c r="AD233" s="37">
        <f t="shared" ca="1" si="946"/>
        <v>0</v>
      </c>
      <c r="AE233" s="37">
        <f t="shared" ca="1" si="947"/>
        <v>0</v>
      </c>
      <c r="AF233" s="37">
        <f t="shared" ca="1" si="948"/>
        <v>0</v>
      </c>
      <c r="AG233" s="37">
        <f t="shared" ca="1" si="949"/>
        <v>0</v>
      </c>
      <c r="AH233" s="37">
        <f t="shared" ca="1" si="950"/>
        <v>0</v>
      </c>
      <c r="AI233" s="37">
        <f t="shared" ca="1" si="951"/>
        <v>0</v>
      </c>
      <c r="AJ233" s="37">
        <f t="shared" ca="1" si="952"/>
        <v>0</v>
      </c>
      <c r="AK233" s="37">
        <f t="shared" ca="1" si="953"/>
        <v>0</v>
      </c>
      <c r="AL233" s="33">
        <f t="shared" ca="1" si="954"/>
        <v>34.538980202130418</v>
      </c>
      <c r="AM233" s="33">
        <f t="shared" ca="1" si="955"/>
        <v>34.538980202130418</v>
      </c>
      <c r="AN233" s="24">
        <f t="shared" ca="1" si="956"/>
        <v>0</v>
      </c>
      <c r="AO233" s="34">
        <f t="shared" ca="1" si="957"/>
        <v>93.536699999999996</v>
      </c>
      <c r="AP233" s="34">
        <f t="shared" ca="1" si="958"/>
        <v>93.536699999999996</v>
      </c>
      <c r="AQ233" s="45">
        <f t="shared" ca="1" si="959"/>
        <v>0</v>
      </c>
      <c r="AR233" s="34">
        <f t="shared" ca="1" si="896"/>
        <v>2</v>
      </c>
      <c r="AS233" s="34">
        <f t="shared" ca="1" si="897"/>
        <v>2</v>
      </c>
      <c r="AT233" s="47">
        <f t="shared" ca="1" si="960"/>
        <v>0</v>
      </c>
      <c r="AU233" s="5"/>
      <c r="AV233" s="5">
        <f t="shared" ca="1" si="1018"/>
        <v>0</v>
      </c>
      <c r="AW233" s="5">
        <f t="shared" ca="1" si="1019"/>
        <v>0</v>
      </c>
      <c r="AX233" s="5">
        <f t="shared" ca="1" si="1020"/>
        <v>0</v>
      </c>
      <c r="AY233" s="5">
        <f t="shared" ca="1" si="1021"/>
        <v>0</v>
      </c>
      <c r="AZ233" s="5">
        <f t="shared" ca="1" si="1022"/>
        <v>0</v>
      </c>
      <c r="BA233" s="5">
        <f t="shared" ca="1" si="1023"/>
        <v>0</v>
      </c>
      <c r="BB233" s="5">
        <f t="shared" ca="1" si="1024"/>
        <v>0</v>
      </c>
      <c r="BC233" s="5">
        <f t="shared" ca="1" si="1025"/>
        <v>0</v>
      </c>
      <c r="BD233" s="5">
        <f t="shared" ca="1" si="1026"/>
        <v>0</v>
      </c>
      <c r="BE233" s="5">
        <f t="shared" ca="1" si="1027"/>
        <v>0</v>
      </c>
      <c r="BF233" s="5">
        <f t="shared" ca="1" si="1028"/>
        <v>0</v>
      </c>
      <c r="BG233" s="5">
        <f t="shared" ca="1" si="1029"/>
        <v>0</v>
      </c>
      <c r="BH233" s="5">
        <f t="shared" ca="1" si="961"/>
        <v>0</v>
      </c>
      <c r="BI233" s="5">
        <f t="shared" ca="1" si="962"/>
        <v>0</v>
      </c>
      <c r="BJ233" s="5">
        <f t="shared" ca="1" si="963"/>
        <v>0</v>
      </c>
      <c r="BK233" s="5">
        <f t="shared" ca="1" si="964"/>
        <v>0</v>
      </c>
      <c r="BL233" s="5">
        <f t="shared" ca="1" si="965"/>
        <v>0</v>
      </c>
      <c r="BM233" s="5">
        <f t="shared" ca="1" si="966"/>
        <v>0</v>
      </c>
      <c r="BN233" s="5">
        <f t="shared" ca="1" si="967"/>
        <v>0</v>
      </c>
      <c r="BO233" s="5">
        <f t="shared" ca="1" si="968"/>
        <v>0</v>
      </c>
      <c r="BP233" s="5">
        <f t="shared" ca="1" si="969"/>
        <v>0</v>
      </c>
      <c r="BQ233" s="5">
        <f t="shared" ca="1" si="970"/>
        <v>0</v>
      </c>
      <c r="BR233" s="5">
        <f t="shared" ca="1" si="971"/>
        <v>0</v>
      </c>
      <c r="BS233" s="5">
        <f t="shared" ca="1" si="971"/>
        <v>0</v>
      </c>
      <c r="BT233" s="37">
        <f t="shared" ca="1" si="972"/>
        <v>0</v>
      </c>
      <c r="BU233" s="37">
        <f t="shared" ca="1" si="973"/>
        <v>0</v>
      </c>
      <c r="BV233" s="37">
        <f t="shared" ca="1" si="974"/>
        <v>0</v>
      </c>
      <c r="BW233" s="37">
        <f t="shared" ca="1" si="975"/>
        <v>0</v>
      </c>
      <c r="BX233" s="37">
        <f t="shared" ca="1" si="976"/>
        <v>0</v>
      </c>
      <c r="BY233" s="37">
        <f t="shared" ca="1" si="977"/>
        <v>0</v>
      </c>
      <c r="BZ233" s="37">
        <f t="shared" ca="1" si="978"/>
        <v>0</v>
      </c>
      <c r="CA233" s="19">
        <f t="shared" ca="1" si="979"/>
        <v>0</v>
      </c>
      <c r="CB233" s="33">
        <f t="shared" ca="1" si="1030"/>
        <v>35.128508490961494</v>
      </c>
      <c r="CC233" s="33">
        <f t="shared" ca="1" si="1031"/>
        <v>35.128508490961494</v>
      </c>
      <c r="CD233" s="24">
        <f t="shared" ca="1" si="980"/>
        <v>0</v>
      </c>
      <c r="CE233" s="34">
        <f t="shared" ca="1" si="981"/>
        <v>95.565799999999996</v>
      </c>
      <c r="CF233" s="34">
        <f t="shared" ca="1" si="982"/>
        <v>95.565799999999996</v>
      </c>
      <c r="CG233" s="45">
        <f t="shared" ca="1" si="983"/>
        <v>0</v>
      </c>
      <c r="CH233" s="5"/>
      <c r="CJ233" s="5">
        <f t="shared" ca="1" si="1043"/>
        <v>253</v>
      </c>
      <c r="CK233" s="5">
        <f t="shared" ca="1" si="1044"/>
        <v>244</v>
      </c>
      <c r="CL233" s="63">
        <f t="shared" ca="1" si="984"/>
        <v>3.5573122529644285E-2</v>
      </c>
      <c r="CO233" s="5">
        <f t="shared" ca="1" si="1045"/>
        <v>3408800</v>
      </c>
      <c r="CP233" s="5">
        <f t="shared" ca="1" si="1045"/>
        <v>321.39600000000002</v>
      </c>
      <c r="CQ233" s="5">
        <f t="shared" ca="1" si="1045"/>
        <v>170103</v>
      </c>
      <c r="CR233" s="5">
        <f t="shared" ca="1" si="1045"/>
        <v>278283</v>
      </c>
      <c r="CS233" s="5">
        <f t="shared" ca="1" si="1045"/>
        <v>3635.52</v>
      </c>
      <c r="CT233" s="5">
        <f t="shared" ca="1" si="1045"/>
        <v>146852</v>
      </c>
      <c r="CU233" s="5">
        <f t="shared" ca="1" si="1045"/>
        <v>0</v>
      </c>
      <c r="CV233" s="5">
        <f t="shared" ca="1" si="1045"/>
        <v>674022</v>
      </c>
      <c r="CW233" s="5">
        <f t="shared" ca="1" si="1045"/>
        <v>2135580</v>
      </c>
      <c r="CX233" s="5">
        <f t="shared" ca="1" si="1045"/>
        <v>0</v>
      </c>
      <c r="CY233" s="5">
        <f t="shared" ca="1" si="1045"/>
        <v>0</v>
      </c>
      <c r="CZ233" s="5">
        <f t="shared" ca="1" si="1045"/>
        <v>0</v>
      </c>
      <c r="DA233" s="5"/>
      <c r="DB233" s="5">
        <f t="shared" ca="1" si="1046"/>
        <v>55899.3</v>
      </c>
      <c r="DC233" s="5">
        <f t="shared" ca="1" si="1046"/>
        <v>49396.6</v>
      </c>
      <c r="DD233" s="5">
        <f t="shared" ca="1" si="1046"/>
        <v>0</v>
      </c>
      <c r="DE233" s="5">
        <f t="shared" ca="1" si="1046"/>
        <v>0</v>
      </c>
      <c r="DF233" s="5">
        <f t="shared" ca="1" si="1046"/>
        <v>0</v>
      </c>
      <c r="DG233" s="5">
        <f t="shared" ca="1" si="1046"/>
        <v>0</v>
      </c>
      <c r="DH233" s="5">
        <f t="shared" ca="1" si="1046"/>
        <v>6502.76</v>
      </c>
      <c r="DI233" s="5">
        <f t="shared" ca="1" si="1046"/>
        <v>0</v>
      </c>
      <c r="DJ233" s="5">
        <f t="shared" ca="1" si="1046"/>
        <v>0</v>
      </c>
      <c r="DK233" s="5">
        <f t="shared" ca="1" si="1046"/>
        <v>0</v>
      </c>
      <c r="DL233" s="5">
        <f t="shared" ca="1" si="1046"/>
        <v>0</v>
      </c>
      <c r="DM233" s="5">
        <f t="shared" ca="1" si="1046"/>
        <v>0</v>
      </c>
      <c r="DN233" s="5"/>
      <c r="DO233" s="5">
        <f t="shared" ca="1" si="1055"/>
        <v>93.536699999999996</v>
      </c>
      <c r="DP233" s="5">
        <f t="shared" ca="1" si="1055"/>
        <v>19.492599999999999</v>
      </c>
      <c r="DQ233" s="5">
        <f t="shared" ca="1" si="1055"/>
        <v>10.497</v>
      </c>
      <c r="DR233" s="5">
        <f t="shared" ca="1" si="1055"/>
        <v>15.4346</v>
      </c>
      <c r="DS233" s="5">
        <f t="shared" ca="1" si="1055"/>
        <v>0.23951700000000001</v>
      </c>
      <c r="DT233" s="5">
        <f t="shared" ca="1" si="1055"/>
        <v>8.6761800000000004</v>
      </c>
      <c r="DU233" s="5">
        <f t="shared" ca="1" si="1055"/>
        <v>2.3584000000000001</v>
      </c>
      <c r="DV233" s="5">
        <f t="shared" ca="1" si="1055"/>
        <v>36.838299999999997</v>
      </c>
      <c r="DW233" s="5"/>
      <c r="DX233" s="19">
        <f t="shared" ca="1" si="985"/>
        <v>34.538980202130418</v>
      </c>
      <c r="DY233" s="19">
        <f t="shared" ca="1" si="986"/>
        <v>9.9094777525216173</v>
      </c>
      <c r="DZ233" s="19">
        <f t="shared" ca="1" si="987"/>
        <v>1.1640678715334674</v>
      </c>
      <c r="EA233" s="19">
        <f t="shared" ca="1" si="988"/>
        <v>1.9043773448672152</v>
      </c>
      <c r="EB233" s="19">
        <f t="shared" ca="1" si="989"/>
        <v>2.487899700956098E-2</v>
      </c>
      <c r="EC233" s="19">
        <f t="shared" ca="1" si="990"/>
        <v>1.0049540282677716</v>
      </c>
      <c r="ED233" s="19">
        <f t="shared" ca="1" si="991"/>
        <v>1.3042325442398448</v>
      </c>
      <c r="EE233" s="19">
        <f t="shared" ca="1" si="992"/>
        <v>4.6125427235659027</v>
      </c>
      <c r="EF233" s="19">
        <f t="shared" ca="1" si="993"/>
        <v>14.614439869311196</v>
      </c>
      <c r="EG233" s="19">
        <f t="shared" ca="1" si="994"/>
        <v>0</v>
      </c>
      <c r="EH233" s="19">
        <f t="shared" ca="1" si="995"/>
        <v>0</v>
      </c>
      <c r="EI233" s="5"/>
      <c r="EJ233" s="5"/>
      <c r="EK233" s="5"/>
      <c r="EL233" s="5">
        <f t="shared" ca="1" si="1047"/>
        <v>3408800</v>
      </c>
      <c r="EM233" s="5">
        <f t="shared" ca="1" si="1047"/>
        <v>321.39600000000002</v>
      </c>
      <c r="EN233" s="5">
        <f t="shared" ca="1" si="1047"/>
        <v>170103</v>
      </c>
      <c r="EO233" s="5">
        <f t="shared" ca="1" si="1047"/>
        <v>278283</v>
      </c>
      <c r="EP233" s="5">
        <f t="shared" ca="1" si="1047"/>
        <v>3635.52</v>
      </c>
      <c r="EQ233" s="5">
        <f t="shared" ca="1" si="1047"/>
        <v>146852</v>
      </c>
      <c r="ER233" s="5">
        <f t="shared" ca="1" si="1047"/>
        <v>0</v>
      </c>
      <c r="ES233" s="5">
        <f t="shared" ca="1" si="1047"/>
        <v>674022</v>
      </c>
      <c r="ET233" s="5">
        <f t="shared" ca="1" si="1047"/>
        <v>2135580</v>
      </c>
      <c r="EU233" s="5">
        <f t="shared" ca="1" si="1047"/>
        <v>0</v>
      </c>
      <c r="EV233" s="5">
        <f t="shared" ca="1" si="1047"/>
        <v>0</v>
      </c>
      <c r="EW233" s="5">
        <f t="shared" ca="1" si="1047"/>
        <v>0</v>
      </c>
      <c r="EX233" s="5"/>
      <c r="EY233" s="5">
        <f t="shared" ca="1" si="1048"/>
        <v>55899.3</v>
      </c>
      <c r="EZ233" s="5">
        <f t="shared" ca="1" si="1048"/>
        <v>49396.6</v>
      </c>
      <c r="FA233" s="5">
        <f t="shared" ca="1" si="1048"/>
        <v>0</v>
      </c>
      <c r="FB233" s="5">
        <f t="shared" ca="1" si="1048"/>
        <v>0</v>
      </c>
      <c r="FC233" s="5">
        <f t="shared" ca="1" si="1048"/>
        <v>0</v>
      </c>
      <c r="FD233" s="5">
        <f t="shared" ca="1" si="1048"/>
        <v>0</v>
      </c>
      <c r="FE233" s="5">
        <f t="shared" ca="1" si="1048"/>
        <v>6502.76</v>
      </c>
      <c r="FF233" s="5">
        <f t="shared" ca="1" si="1048"/>
        <v>0</v>
      </c>
      <c r="FG233" s="5">
        <f t="shared" ca="1" si="1048"/>
        <v>0</v>
      </c>
      <c r="FH233" s="5">
        <f t="shared" ca="1" si="1048"/>
        <v>0</v>
      </c>
      <c r="FI233" s="5">
        <f t="shared" ca="1" si="1048"/>
        <v>0</v>
      </c>
      <c r="FJ233" s="5">
        <f t="shared" ca="1" si="1048"/>
        <v>0</v>
      </c>
      <c r="FK233" s="5"/>
      <c r="FL233" s="5">
        <f t="shared" ca="1" si="1049"/>
        <v>93.536699999999996</v>
      </c>
      <c r="FM233" s="5">
        <f t="shared" ca="1" si="1049"/>
        <v>19.492599999999999</v>
      </c>
      <c r="FN233" s="5">
        <f t="shared" ca="1" si="1049"/>
        <v>10.497</v>
      </c>
      <c r="FO233" s="5">
        <f t="shared" ca="1" si="1049"/>
        <v>15.4346</v>
      </c>
      <c r="FP233" s="5">
        <f t="shared" ca="1" si="1049"/>
        <v>0.23951700000000001</v>
      </c>
      <c r="FQ233" s="5">
        <f t="shared" ca="1" si="1049"/>
        <v>8.6761800000000004</v>
      </c>
      <c r="FR233" s="5">
        <f t="shared" ca="1" si="1049"/>
        <v>2.3584000000000001</v>
      </c>
      <c r="FS233" s="5">
        <f t="shared" ca="1" si="1049"/>
        <v>36.838299999999997</v>
      </c>
      <c r="FT233" s="5"/>
      <c r="FU233" s="19">
        <f t="shared" ca="1" si="996"/>
        <v>34.538980202130418</v>
      </c>
      <c r="FV233" s="19">
        <f t="shared" ca="1" si="997"/>
        <v>9.9094777525216173</v>
      </c>
      <c r="FW233" s="19">
        <f t="shared" ca="1" si="998"/>
        <v>1.1640678715334674</v>
      </c>
      <c r="FX233" s="19">
        <f t="shared" ca="1" si="999"/>
        <v>1.9043773448672152</v>
      </c>
      <c r="FY233" s="19">
        <f t="shared" ca="1" si="1000"/>
        <v>2.487899700956098E-2</v>
      </c>
      <c r="FZ233" s="19">
        <f t="shared" ca="1" si="1001"/>
        <v>1.0049540282677716</v>
      </c>
      <c r="GA233" s="19">
        <f t="shared" ca="1" si="1002"/>
        <v>1.3042325442398448</v>
      </c>
      <c r="GB233" s="19">
        <f t="shared" ca="1" si="1003"/>
        <v>4.6125427235659027</v>
      </c>
      <c r="GC233" s="19">
        <f t="shared" ca="1" si="1004"/>
        <v>14.614439869311196</v>
      </c>
      <c r="GD233" s="19">
        <f t="shared" ca="1" si="1005"/>
        <v>0</v>
      </c>
      <c r="GE233" s="19">
        <f t="shared" ca="1" si="1006"/>
        <v>0</v>
      </c>
      <c r="GF233" s="5"/>
      <c r="GG233" s="5"/>
      <c r="GH233" s="5"/>
      <c r="GI233" s="5">
        <f t="shared" ca="1" si="1050"/>
        <v>3443660</v>
      </c>
      <c r="GJ233" s="5">
        <f t="shared" ca="1" si="1050"/>
        <v>316.86099999999999</v>
      </c>
      <c r="GK233" s="5">
        <f t="shared" ca="1" si="1050"/>
        <v>144399</v>
      </c>
      <c r="GL233" s="5">
        <f t="shared" ca="1" si="1050"/>
        <v>413385</v>
      </c>
      <c r="GM233" s="5">
        <f t="shared" ca="1" si="1050"/>
        <v>10251</v>
      </c>
      <c r="GN233" s="5">
        <f t="shared" ca="1" si="1050"/>
        <v>65709.899999999994</v>
      </c>
      <c r="GO233" s="5">
        <f t="shared" ca="1" si="1050"/>
        <v>0</v>
      </c>
      <c r="GP233" s="5">
        <f t="shared" ca="1" si="1050"/>
        <v>674022</v>
      </c>
      <c r="GQ233" s="5">
        <f t="shared" ca="1" si="1050"/>
        <v>2135580</v>
      </c>
      <c r="GR233" s="5">
        <f t="shared" ca="1" si="1050"/>
        <v>0</v>
      </c>
      <c r="GS233" s="5">
        <f t="shared" ca="1" si="1050"/>
        <v>0</v>
      </c>
      <c r="GT233" s="5">
        <f t="shared" ca="1" si="1050"/>
        <v>0</v>
      </c>
      <c r="GU233" s="5"/>
      <c r="GV233" s="5">
        <f t="shared" ca="1" si="1051"/>
        <v>57649.2</v>
      </c>
      <c r="GW233" s="5">
        <f t="shared" ca="1" si="1051"/>
        <v>51148.1</v>
      </c>
      <c r="GX233" s="5">
        <f t="shared" ca="1" si="1051"/>
        <v>0</v>
      </c>
      <c r="GY233" s="5">
        <f t="shared" ca="1" si="1051"/>
        <v>0</v>
      </c>
      <c r="GZ233" s="5">
        <f t="shared" ca="1" si="1051"/>
        <v>0</v>
      </c>
      <c r="HA233" s="5">
        <f t="shared" ca="1" si="1051"/>
        <v>0</v>
      </c>
      <c r="HB233" s="5">
        <f t="shared" ca="1" si="1051"/>
        <v>6501.11</v>
      </c>
      <c r="HC233" s="5">
        <f t="shared" ca="1" si="1051"/>
        <v>0</v>
      </c>
      <c r="HD233" s="5">
        <f t="shared" ca="1" si="1051"/>
        <v>0</v>
      </c>
      <c r="HE233" s="5">
        <f t="shared" ca="1" si="1051"/>
        <v>0</v>
      </c>
      <c r="HF233" s="5">
        <f t="shared" ca="1" si="1051"/>
        <v>0</v>
      </c>
      <c r="HG233" s="5">
        <f t="shared" ca="1" si="1051"/>
        <v>0</v>
      </c>
      <c r="HH233" s="5"/>
      <c r="HI233" s="5">
        <f t="shared" ca="1" si="1056"/>
        <v>95.565799999999996</v>
      </c>
      <c r="HJ233" s="5">
        <f t="shared" ca="1" si="1056"/>
        <v>20.169</v>
      </c>
      <c r="HK233" s="5">
        <f t="shared" ca="1" si="1056"/>
        <v>9.0299600000000009</v>
      </c>
      <c r="HL233" s="5">
        <f t="shared" ca="1" si="1056"/>
        <v>22.681699999999999</v>
      </c>
      <c r="HM233" s="5">
        <f t="shared" ca="1" si="1056"/>
        <v>0.66998100000000005</v>
      </c>
      <c r="HN233" s="5">
        <f t="shared" ca="1" si="1056"/>
        <v>3.8190200000000001</v>
      </c>
      <c r="HO233" s="5">
        <f t="shared" ca="1" si="1056"/>
        <v>2.3578100000000002</v>
      </c>
      <c r="HP233" s="5">
        <f t="shared" ca="1" si="1056"/>
        <v>36.838299999999997</v>
      </c>
      <c r="HQ233" s="5"/>
      <c r="HR233" s="19">
        <f t="shared" ca="1" si="1032"/>
        <v>35.128508490961494</v>
      </c>
      <c r="HS233" s="19">
        <f t="shared" ca="1" si="1033"/>
        <v>10.260738062275742</v>
      </c>
      <c r="HT233" s="19">
        <f t="shared" ca="1" si="1034"/>
        <v>0.98816738435866014</v>
      </c>
      <c r="HU233" s="19">
        <f t="shared" ca="1" si="1035"/>
        <v>2.8289224591798052</v>
      </c>
      <c r="HV233" s="19">
        <f t="shared" ca="1" si="1036"/>
        <v>7.0150789528048152E-2</v>
      </c>
      <c r="HW233" s="19">
        <f t="shared" ca="1" si="1037"/>
        <v>0.44967333575349627</v>
      </c>
      <c r="HX233" s="19">
        <f t="shared" ca="1" si="1038"/>
        <v>1.3039016103443919</v>
      </c>
      <c r="HY233" s="19">
        <f t="shared" ca="1" si="1039"/>
        <v>4.6125427235659027</v>
      </c>
      <c r="HZ233" s="19">
        <f t="shared" ca="1" si="1040"/>
        <v>14.614439869311196</v>
      </c>
      <c r="IA233" s="19">
        <f t="shared" ca="1" si="1041"/>
        <v>0</v>
      </c>
      <c r="IB233" s="19">
        <f t="shared" ca="1" si="1042"/>
        <v>0</v>
      </c>
      <c r="IC233" s="5"/>
      <c r="ID233" s="5"/>
      <c r="IE233" s="5"/>
      <c r="IF233" s="5">
        <f t="shared" ca="1" si="1052"/>
        <v>3443660</v>
      </c>
      <c r="IG233" s="5">
        <f t="shared" ca="1" si="1052"/>
        <v>316.86099999999999</v>
      </c>
      <c r="IH233" s="5">
        <f t="shared" ca="1" si="1052"/>
        <v>144399</v>
      </c>
      <c r="II233" s="5">
        <f t="shared" ca="1" si="1052"/>
        <v>413385</v>
      </c>
      <c r="IJ233" s="5">
        <f t="shared" ca="1" si="1052"/>
        <v>10251</v>
      </c>
      <c r="IK233" s="5">
        <f t="shared" ca="1" si="1052"/>
        <v>65709.899999999994</v>
      </c>
      <c r="IL233" s="5">
        <f t="shared" ca="1" si="1052"/>
        <v>0</v>
      </c>
      <c r="IM233" s="5">
        <f t="shared" ca="1" si="1052"/>
        <v>674022</v>
      </c>
      <c r="IN233" s="5">
        <f t="shared" ca="1" si="1052"/>
        <v>2135580</v>
      </c>
      <c r="IO233" s="5">
        <f t="shared" ca="1" si="1052"/>
        <v>0</v>
      </c>
      <c r="IP233" s="5">
        <f t="shared" ca="1" si="1052"/>
        <v>0</v>
      </c>
      <c r="IQ233" s="5">
        <f t="shared" ca="1" si="1052"/>
        <v>0</v>
      </c>
      <c r="IR233" s="5"/>
      <c r="IS233" s="5">
        <f t="shared" ca="1" si="1053"/>
        <v>57649.2</v>
      </c>
      <c r="IT233" s="5">
        <f t="shared" ca="1" si="1053"/>
        <v>51148.1</v>
      </c>
      <c r="IU233" s="5">
        <f t="shared" ca="1" si="1053"/>
        <v>0</v>
      </c>
      <c r="IV233" s="5">
        <f t="shared" ca="1" si="1053"/>
        <v>0</v>
      </c>
      <c r="IW233" s="5">
        <f t="shared" ca="1" si="1053"/>
        <v>0</v>
      </c>
      <c r="IX233" s="5">
        <f t="shared" ca="1" si="1053"/>
        <v>0</v>
      </c>
      <c r="IY233" s="5">
        <f t="shared" ca="1" si="1053"/>
        <v>6501.11</v>
      </c>
      <c r="IZ233" s="5">
        <f t="shared" ca="1" si="1053"/>
        <v>0</v>
      </c>
      <c r="JA233" s="5">
        <f t="shared" ca="1" si="1053"/>
        <v>0</v>
      </c>
      <c r="JB233" s="5">
        <f t="shared" ca="1" si="1053"/>
        <v>0</v>
      </c>
      <c r="JC233" s="5">
        <f t="shared" ca="1" si="1053"/>
        <v>0</v>
      </c>
      <c r="JD233" s="5">
        <f t="shared" ca="1" si="1053"/>
        <v>0</v>
      </c>
      <c r="JE233" s="5"/>
      <c r="JF233" s="5">
        <f t="shared" ca="1" si="1054"/>
        <v>95.565799999999996</v>
      </c>
      <c r="JG233" s="5">
        <f t="shared" ca="1" si="1054"/>
        <v>20.169</v>
      </c>
      <c r="JH233" s="5">
        <f t="shared" ca="1" si="1054"/>
        <v>9.0299600000000009</v>
      </c>
      <c r="JI233" s="5">
        <f t="shared" ca="1" si="1054"/>
        <v>22.681699999999999</v>
      </c>
      <c r="JJ233" s="5">
        <f t="shared" ca="1" si="1054"/>
        <v>0.66998100000000005</v>
      </c>
      <c r="JK233" s="5">
        <f t="shared" ca="1" si="1054"/>
        <v>3.8190200000000001</v>
      </c>
      <c r="JL233" s="5">
        <f t="shared" ca="1" si="1054"/>
        <v>2.3578100000000002</v>
      </c>
      <c r="JM233" s="5">
        <f t="shared" ca="1" si="1054"/>
        <v>36.838299999999997</v>
      </c>
      <c r="JN233" s="5"/>
      <c r="JO233" s="19">
        <f t="shared" ca="1" si="1007"/>
        <v>35.128508490961494</v>
      </c>
      <c r="JP233" s="19">
        <f t="shared" ca="1" si="1008"/>
        <v>10.260738062275742</v>
      </c>
      <c r="JQ233" s="19">
        <f t="shared" ca="1" si="1009"/>
        <v>0.98816738435866014</v>
      </c>
      <c r="JR233" s="19">
        <f t="shared" ca="1" si="1010"/>
        <v>2.8289224591798052</v>
      </c>
      <c r="JS233" s="19">
        <f t="shared" ca="1" si="1011"/>
        <v>7.0150789528048152E-2</v>
      </c>
      <c r="JT233" s="19">
        <f t="shared" ca="1" si="1012"/>
        <v>0.44967333575349627</v>
      </c>
      <c r="JU233" s="19">
        <f t="shared" ca="1" si="1013"/>
        <v>1.3039016103443919</v>
      </c>
      <c r="JV233" s="19">
        <f t="shared" ca="1" si="1014"/>
        <v>4.6125427235659027</v>
      </c>
      <c r="JW233" s="19">
        <f t="shared" ca="1" si="1015"/>
        <v>14.614439869311196</v>
      </c>
      <c r="JX233" s="19">
        <f t="shared" ca="1" si="1016"/>
        <v>0</v>
      </c>
      <c r="JY233" s="19">
        <f t="shared" ca="1" si="1017"/>
        <v>0</v>
      </c>
    </row>
    <row r="234" spans="1:285" ht="15" customHeight="1" x14ac:dyDescent="0.25">
      <c r="A234" s="5">
        <f>IF('Old Results'!E214='New Results'!E214,'New Results'!E214,"0")</f>
        <v>498589</v>
      </c>
      <c r="B234" s="5">
        <f t="shared" si="923"/>
        <v>0</v>
      </c>
      <c r="C234" s="27">
        <f t="shared" si="922"/>
        <v>213</v>
      </c>
      <c r="D234" s="41" t="str">
        <f>'Old Results'!C214</f>
        <v>0400016-OffLrg-CRAH_NDL</v>
      </c>
      <c r="E234" s="41" t="str">
        <f>'New Results'!C214</f>
        <v>0400016-OffLrg-CRAH_NDL</v>
      </c>
      <c r="F234" s="5">
        <f t="shared" ca="1" si="924"/>
        <v>4860</v>
      </c>
      <c r="G234" s="5">
        <f t="shared" ca="1" si="925"/>
        <v>-9.0000000000145519E-3</v>
      </c>
      <c r="H234" s="5">
        <f t="shared" ca="1" si="926"/>
        <v>144</v>
      </c>
      <c r="I234" s="5">
        <f t="shared" ca="1" si="927"/>
        <v>475</v>
      </c>
      <c r="J234" s="5">
        <f t="shared" ca="1" si="928"/>
        <v>5.2600000000002183</v>
      </c>
      <c r="K234" s="5">
        <f t="shared" ca="1" si="929"/>
        <v>65</v>
      </c>
      <c r="L234" s="5">
        <f t="shared" ca="1" si="930"/>
        <v>0</v>
      </c>
      <c r="M234" s="5">
        <f t="shared" ca="1" si="931"/>
        <v>4173</v>
      </c>
      <c r="N234" s="5">
        <f t="shared" ca="1" si="932"/>
        <v>0</v>
      </c>
      <c r="O234" s="5">
        <f t="shared" ca="1" si="933"/>
        <v>0</v>
      </c>
      <c r="P234" s="5">
        <f t="shared" ca="1" si="934"/>
        <v>0</v>
      </c>
      <c r="Q234" s="5">
        <f t="shared" ca="1" si="934"/>
        <v>0</v>
      </c>
      <c r="R234" s="5">
        <f t="shared" ca="1" si="935"/>
        <v>-1.4000000000014552</v>
      </c>
      <c r="S234" s="5">
        <f t="shared" ca="1" si="936"/>
        <v>-1.3999999999941792</v>
      </c>
      <c r="T234" s="5">
        <f t="shared" ca="1" si="937"/>
        <v>0</v>
      </c>
      <c r="U234" s="5">
        <f t="shared" ca="1" si="938"/>
        <v>0</v>
      </c>
      <c r="V234" s="5">
        <f t="shared" ca="1" si="939"/>
        <v>0</v>
      </c>
      <c r="W234" s="5">
        <f t="shared" ca="1" si="940"/>
        <v>0</v>
      </c>
      <c r="X234" s="5">
        <f t="shared" ca="1" si="941"/>
        <v>0</v>
      </c>
      <c r="Y234" s="5">
        <f t="shared" ca="1" si="942"/>
        <v>0</v>
      </c>
      <c r="Z234" s="5">
        <f t="shared" ca="1" si="943"/>
        <v>0</v>
      </c>
      <c r="AA234" s="5">
        <f t="shared" ca="1" si="944"/>
        <v>0</v>
      </c>
      <c r="AB234" s="5">
        <f t="shared" ca="1" si="945"/>
        <v>0</v>
      </c>
      <c r="AC234" s="5">
        <f t="shared" ca="1" si="945"/>
        <v>0</v>
      </c>
      <c r="AD234" s="37">
        <f t="shared" ca="1" si="946"/>
        <v>0.26300000000000523</v>
      </c>
      <c r="AE234" s="37">
        <f t="shared" ca="1" si="947"/>
        <v>-4.0000000000262048E-4</v>
      </c>
      <c r="AF234" s="37">
        <f t="shared" ca="1" si="948"/>
        <v>8.9000000000005741E-3</v>
      </c>
      <c r="AG234" s="37">
        <f t="shared" ca="1" si="949"/>
        <v>2.6600000000001955E-2</v>
      </c>
      <c r="AH234" s="37">
        <f t="shared" ca="1" si="950"/>
        <v>3.5000000000001696E-4</v>
      </c>
      <c r="AI234" s="37">
        <f t="shared" ca="1" si="951"/>
        <v>3.3000000000011909E-3</v>
      </c>
      <c r="AJ234" s="37">
        <f t="shared" ca="1" si="952"/>
        <v>0</v>
      </c>
      <c r="AK234" s="37">
        <f t="shared" ca="1" si="953"/>
        <v>0.22409999999999997</v>
      </c>
      <c r="AL234" s="33">
        <f t="shared" ca="1" si="954"/>
        <v>55.673445824115653</v>
      </c>
      <c r="AM234" s="33">
        <f t="shared" ca="1" si="955"/>
        <v>55.640468121037564</v>
      </c>
      <c r="AN234" s="24">
        <f t="shared" ca="1" si="956"/>
        <v>5.926927682626754E-4</v>
      </c>
      <c r="AO234" s="34">
        <f t="shared" ca="1" si="957"/>
        <v>112.083</v>
      </c>
      <c r="AP234" s="34">
        <f t="shared" ca="1" si="958"/>
        <v>111.82</v>
      </c>
      <c r="AQ234" s="45">
        <f t="shared" ca="1" si="959"/>
        <v>2.3519942765158758E-3</v>
      </c>
      <c r="AR234" s="34">
        <f t="shared" ca="1" si="896"/>
        <v>-2.1</v>
      </c>
      <c r="AS234" s="34">
        <f t="shared" ca="1" si="897"/>
        <v>3.5</v>
      </c>
      <c r="AT234" s="47">
        <f t="shared" ca="1" si="960"/>
        <v>-1.5999999999999999</v>
      </c>
      <c r="AU234" s="5"/>
      <c r="AV234" s="5">
        <f t="shared" ca="1" si="1018"/>
        <v>-94230</v>
      </c>
      <c r="AW234" s="5">
        <f t="shared" ca="1" si="1019"/>
        <v>9.0000000000145519E-3</v>
      </c>
      <c r="AX234" s="5">
        <f t="shared" ca="1" si="1020"/>
        <v>-7671</v>
      </c>
      <c r="AY234" s="5">
        <f t="shared" ca="1" si="1021"/>
        <v>-90743</v>
      </c>
      <c r="AZ234" s="5">
        <f t="shared" ca="1" si="1022"/>
        <v>1.3299999999999272</v>
      </c>
      <c r="BA234" s="5">
        <f t="shared" ca="1" si="1023"/>
        <v>6.6999999999970896</v>
      </c>
      <c r="BB234" s="5">
        <f t="shared" ca="1" si="1024"/>
        <v>0</v>
      </c>
      <c r="BC234" s="5">
        <f t="shared" ca="1" si="1025"/>
        <v>4173</v>
      </c>
      <c r="BD234" s="5">
        <f t="shared" ca="1" si="1026"/>
        <v>0</v>
      </c>
      <c r="BE234" s="5">
        <f t="shared" ca="1" si="1027"/>
        <v>0</v>
      </c>
      <c r="BF234" s="5">
        <f t="shared" ca="1" si="1028"/>
        <v>0</v>
      </c>
      <c r="BG234" s="5">
        <f t="shared" ca="1" si="1029"/>
        <v>0</v>
      </c>
      <c r="BH234" s="5">
        <f t="shared" ca="1" si="961"/>
        <v>0.39999999999417923</v>
      </c>
      <c r="BI234" s="5">
        <f t="shared" ca="1" si="962"/>
        <v>0.40000000000145519</v>
      </c>
      <c r="BJ234" s="5">
        <f t="shared" ca="1" si="963"/>
        <v>0</v>
      </c>
      <c r="BK234" s="5">
        <f t="shared" ca="1" si="964"/>
        <v>0</v>
      </c>
      <c r="BL234" s="5">
        <f t="shared" ca="1" si="965"/>
        <v>0</v>
      </c>
      <c r="BM234" s="5">
        <f t="shared" ca="1" si="966"/>
        <v>0</v>
      </c>
      <c r="BN234" s="5">
        <f t="shared" ca="1" si="967"/>
        <v>0</v>
      </c>
      <c r="BO234" s="5">
        <f t="shared" ca="1" si="968"/>
        <v>0</v>
      </c>
      <c r="BP234" s="5">
        <f t="shared" ca="1" si="969"/>
        <v>0</v>
      </c>
      <c r="BQ234" s="5">
        <f t="shared" ca="1" si="970"/>
        <v>0</v>
      </c>
      <c r="BR234" s="5">
        <f t="shared" ca="1" si="971"/>
        <v>0</v>
      </c>
      <c r="BS234" s="5">
        <f t="shared" ca="1" si="971"/>
        <v>0</v>
      </c>
      <c r="BT234" s="37">
        <f t="shared" ca="1" si="972"/>
        <v>-5.3440000000000083</v>
      </c>
      <c r="BU234" s="37">
        <f t="shared" ca="1" si="973"/>
        <v>0</v>
      </c>
      <c r="BV234" s="37">
        <f t="shared" ca="1" si="974"/>
        <v>-0.45680000000000121</v>
      </c>
      <c r="BW234" s="37">
        <f t="shared" ca="1" si="975"/>
        <v>-5.111699999999999</v>
      </c>
      <c r="BX234" s="37">
        <f t="shared" ca="1" si="976"/>
        <v>1.0999999999994348E-4</v>
      </c>
      <c r="BY234" s="37">
        <f t="shared" ca="1" si="977"/>
        <v>6.9000000000007944E-4</v>
      </c>
      <c r="BZ234" s="37">
        <f t="shared" ca="1" si="978"/>
        <v>0</v>
      </c>
      <c r="CA234" s="19">
        <f t="shared" ca="1" si="979"/>
        <v>0.22409999999999997</v>
      </c>
      <c r="CB234" s="33">
        <f t="shared" ca="1" si="1030"/>
        <v>55.644631871140355</v>
      </c>
      <c r="CC234" s="33">
        <f t="shared" ca="1" si="1031"/>
        <v>56.289396918102888</v>
      </c>
      <c r="CD234" s="24">
        <f t="shared" ca="1" si="980"/>
        <v>1.1454467133492668E-2</v>
      </c>
      <c r="CE234" s="34">
        <f t="shared" ca="1" si="981"/>
        <v>109.94499999999999</v>
      </c>
      <c r="CF234" s="34">
        <f t="shared" ca="1" si="982"/>
        <v>115.289</v>
      </c>
      <c r="CG234" s="45">
        <f t="shared" ca="1" si="983"/>
        <v>-4.6353077917234156E-2</v>
      </c>
      <c r="CH234" s="5"/>
      <c r="CJ234" s="5">
        <f t="shared" ca="1" si="1043"/>
        <v>251</v>
      </c>
      <c r="CK234" s="5">
        <f t="shared" ca="1" si="1044"/>
        <v>256</v>
      </c>
      <c r="CL234" s="63">
        <f t="shared" ca="1" si="984"/>
        <v>-1.9920318725099584E-2</v>
      </c>
      <c r="CO234" s="5">
        <f t="shared" ca="1" si="1045"/>
        <v>6637640</v>
      </c>
      <c r="CP234" s="5">
        <f t="shared" ca="1" si="1045"/>
        <v>291.57299999999998</v>
      </c>
      <c r="CQ234" s="5">
        <f t="shared" ca="1" si="1045"/>
        <v>232572</v>
      </c>
      <c r="CR234" s="5">
        <f t="shared" ca="1" si="1045"/>
        <v>521536</v>
      </c>
      <c r="CS234" s="5">
        <f t="shared" ca="1" si="1045"/>
        <v>5116.88</v>
      </c>
      <c r="CT234" s="5">
        <f t="shared" ca="1" si="1045"/>
        <v>190763</v>
      </c>
      <c r="CU234" s="5">
        <f t="shared" ca="1" si="1045"/>
        <v>0</v>
      </c>
      <c r="CV234" s="5">
        <f t="shared" ca="1" si="1045"/>
        <v>678911</v>
      </c>
      <c r="CW234" s="5">
        <f t="shared" ca="1" si="1045"/>
        <v>5008450</v>
      </c>
      <c r="CX234" s="5">
        <f t="shared" ca="1" si="1045"/>
        <v>0</v>
      </c>
      <c r="CY234" s="5">
        <f t="shared" ca="1" si="1045"/>
        <v>0</v>
      </c>
      <c r="CZ234" s="5">
        <f t="shared" ca="1" si="1045"/>
        <v>0</v>
      </c>
      <c r="DA234" s="5"/>
      <c r="DB234" s="5">
        <f t="shared" ca="1" si="1046"/>
        <v>51105.4</v>
      </c>
      <c r="DC234" s="5">
        <f t="shared" ca="1" si="1046"/>
        <v>44812.800000000003</v>
      </c>
      <c r="DD234" s="5">
        <f t="shared" ca="1" si="1046"/>
        <v>0</v>
      </c>
      <c r="DE234" s="5">
        <f t="shared" ca="1" si="1046"/>
        <v>0</v>
      </c>
      <c r="DF234" s="5">
        <f t="shared" ca="1" si="1046"/>
        <v>0</v>
      </c>
      <c r="DG234" s="5">
        <f t="shared" ca="1" si="1046"/>
        <v>0</v>
      </c>
      <c r="DH234" s="5">
        <f t="shared" ca="1" si="1046"/>
        <v>6292.62</v>
      </c>
      <c r="DI234" s="5">
        <f t="shared" ca="1" si="1046"/>
        <v>0</v>
      </c>
      <c r="DJ234" s="5">
        <f t="shared" ca="1" si="1046"/>
        <v>0</v>
      </c>
      <c r="DK234" s="5">
        <f t="shared" ca="1" si="1046"/>
        <v>0</v>
      </c>
      <c r="DL234" s="5">
        <f t="shared" ca="1" si="1046"/>
        <v>0</v>
      </c>
      <c r="DM234" s="5">
        <f t="shared" ca="1" si="1046"/>
        <v>0</v>
      </c>
      <c r="DN234" s="5"/>
      <c r="DO234" s="5">
        <f t="shared" ca="1" si="1055"/>
        <v>112.083</v>
      </c>
      <c r="DP234" s="5">
        <f t="shared" ca="1" si="1055"/>
        <v>17.697199999999999</v>
      </c>
      <c r="DQ234" s="5">
        <f t="shared" ca="1" si="1055"/>
        <v>14.451700000000001</v>
      </c>
      <c r="DR234" s="5">
        <f t="shared" ca="1" si="1055"/>
        <v>29.138100000000001</v>
      </c>
      <c r="DS234" s="5">
        <f t="shared" ca="1" si="1055"/>
        <v>0.35270699999999999</v>
      </c>
      <c r="DT234" s="5">
        <f t="shared" ca="1" si="1055"/>
        <v>11.0951</v>
      </c>
      <c r="DU234" s="5">
        <f t="shared" ca="1" si="1055"/>
        <v>2.2821600000000002</v>
      </c>
      <c r="DV234" s="5">
        <f t="shared" ca="1" si="1055"/>
        <v>37.066099999999999</v>
      </c>
      <c r="DW234" s="5"/>
      <c r="DX234" s="19">
        <f t="shared" ca="1" si="985"/>
        <v>55.673445824115653</v>
      </c>
      <c r="DY234" s="19">
        <f t="shared" ca="1" si="986"/>
        <v>8.9899192462649591</v>
      </c>
      <c r="DZ234" s="19">
        <f t="shared" ca="1" si="987"/>
        <v>1.5915627179901681</v>
      </c>
      <c r="EA234" s="19">
        <f t="shared" ca="1" si="988"/>
        <v>3.5690334764706</v>
      </c>
      <c r="EB234" s="19">
        <f t="shared" ca="1" si="989"/>
        <v>3.5016405416084188E-2</v>
      </c>
      <c r="EC234" s="19">
        <f t="shared" ca="1" si="990"/>
        <v>1.3054506938580674</v>
      </c>
      <c r="ED234" s="19">
        <f t="shared" ca="1" si="991"/>
        <v>1.2620856055789438</v>
      </c>
      <c r="EE234" s="19">
        <f t="shared" ca="1" si="992"/>
        <v>4.6459996750830843</v>
      </c>
      <c r="EF234" s="19">
        <f t="shared" ca="1" si="993"/>
        <v>34.274385114793944</v>
      </c>
      <c r="EG234" s="19">
        <f t="shared" ca="1" si="994"/>
        <v>0</v>
      </c>
      <c r="EH234" s="19">
        <f t="shared" ca="1" si="995"/>
        <v>0</v>
      </c>
      <c r="EI234" s="5"/>
      <c r="EJ234" s="5"/>
      <c r="EK234" s="5"/>
      <c r="EL234" s="5">
        <f t="shared" ca="1" si="1047"/>
        <v>6632780</v>
      </c>
      <c r="EM234" s="5">
        <f t="shared" ca="1" si="1047"/>
        <v>291.58199999999999</v>
      </c>
      <c r="EN234" s="5">
        <f t="shared" ca="1" si="1047"/>
        <v>232428</v>
      </c>
      <c r="EO234" s="5">
        <f t="shared" ca="1" si="1047"/>
        <v>521061</v>
      </c>
      <c r="EP234" s="5">
        <f t="shared" ca="1" si="1047"/>
        <v>5111.62</v>
      </c>
      <c r="EQ234" s="5">
        <f t="shared" ca="1" si="1047"/>
        <v>190698</v>
      </c>
      <c r="ER234" s="5">
        <f t="shared" ca="1" si="1047"/>
        <v>0</v>
      </c>
      <c r="ES234" s="5">
        <f t="shared" ca="1" si="1047"/>
        <v>674738</v>
      </c>
      <c r="ET234" s="5">
        <f t="shared" ca="1" si="1047"/>
        <v>5008450</v>
      </c>
      <c r="EU234" s="5">
        <f t="shared" ca="1" si="1047"/>
        <v>0</v>
      </c>
      <c r="EV234" s="5">
        <f t="shared" ca="1" si="1047"/>
        <v>0</v>
      </c>
      <c r="EW234" s="5">
        <f t="shared" ca="1" si="1047"/>
        <v>0</v>
      </c>
      <c r="EX234" s="5"/>
      <c r="EY234" s="5">
        <f t="shared" ca="1" si="1048"/>
        <v>51106.8</v>
      </c>
      <c r="EZ234" s="5">
        <f t="shared" ca="1" si="1048"/>
        <v>44814.2</v>
      </c>
      <c r="FA234" s="5">
        <f t="shared" ca="1" si="1048"/>
        <v>0</v>
      </c>
      <c r="FB234" s="5">
        <f t="shared" ca="1" si="1048"/>
        <v>0</v>
      </c>
      <c r="FC234" s="5">
        <f t="shared" ca="1" si="1048"/>
        <v>0</v>
      </c>
      <c r="FD234" s="5">
        <f t="shared" ca="1" si="1048"/>
        <v>0</v>
      </c>
      <c r="FE234" s="5">
        <f t="shared" ca="1" si="1048"/>
        <v>6292.62</v>
      </c>
      <c r="FF234" s="5">
        <f t="shared" ca="1" si="1048"/>
        <v>0</v>
      </c>
      <c r="FG234" s="5">
        <f t="shared" ca="1" si="1048"/>
        <v>0</v>
      </c>
      <c r="FH234" s="5">
        <f t="shared" ca="1" si="1048"/>
        <v>0</v>
      </c>
      <c r="FI234" s="5">
        <f t="shared" ca="1" si="1048"/>
        <v>0</v>
      </c>
      <c r="FJ234" s="5">
        <f t="shared" ca="1" si="1048"/>
        <v>0</v>
      </c>
      <c r="FK234" s="5"/>
      <c r="FL234" s="5">
        <f t="shared" ca="1" si="1049"/>
        <v>111.82</v>
      </c>
      <c r="FM234" s="5">
        <f t="shared" ca="1" si="1049"/>
        <v>17.697600000000001</v>
      </c>
      <c r="FN234" s="5">
        <f t="shared" ca="1" si="1049"/>
        <v>14.4428</v>
      </c>
      <c r="FO234" s="5">
        <f t="shared" ca="1" si="1049"/>
        <v>29.111499999999999</v>
      </c>
      <c r="FP234" s="5">
        <f t="shared" ca="1" si="1049"/>
        <v>0.35235699999999998</v>
      </c>
      <c r="FQ234" s="5">
        <f t="shared" ca="1" si="1049"/>
        <v>11.091799999999999</v>
      </c>
      <c r="FR234" s="5">
        <f t="shared" ca="1" si="1049"/>
        <v>2.2821600000000002</v>
      </c>
      <c r="FS234" s="5">
        <f t="shared" ca="1" si="1049"/>
        <v>36.841999999999999</v>
      </c>
      <c r="FT234" s="5"/>
      <c r="FU234" s="19">
        <f t="shared" ca="1" si="996"/>
        <v>55.640468121037564</v>
      </c>
      <c r="FV234" s="19">
        <f t="shared" ca="1" si="997"/>
        <v>8.9902001002509078</v>
      </c>
      <c r="FW234" s="19">
        <f t="shared" ca="1" si="998"/>
        <v>1.5905772810872281</v>
      </c>
      <c r="FX234" s="19">
        <f t="shared" ca="1" si="999"/>
        <v>3.5657829033532629</v>
      </c>
      <c r="FY234" s="19">
        <f t="shared" ca="1" si="1000"/>
        <v>3.4980409595879565E-2</v>
      </c>
      <c r="FZ234" s="19">
        <f t="shared" ca="1" si="1001"/>
        <v>1.3050058785893792</v>
      </c>
      <c r="GA234" s="19">
        <f t="shared" ca="1" si="1002"/>
        <v>1.2620856055789438</v>
      </c>
      <c r="GB234" s="19">
        <f t="shared" ca="1" si="1003"/>
        <v>4.617442534833299</v>
      </c>
      <c r="GC234" s="19">
        <f t="shared" ca="1" si="1004"/>
        <v>34.274385114793944</v>
      </c>
      <c r="GD234" s="19">
        <f t="shared" ca="1" si="1005"/>
        <v>0</v>
      </c>
      <c r="GE234" s="19">
        <f t="shared" ca="1" si="1006"/>
        <v>0</v>
      </c>
      <c r="GF234" s="5"/>
      <c r="GG234" s="5"/>
      <c r="GH234" s="5"/>
      <c r="GI234" s="5">
        <f t="shared" ca="1" si="1050"/>
        <v>6585780</v>
      </c>
      <c r="GJ234" s="5">
        <f t="shared" ca="1" si="1050"/>
        <v>287.51</v>
      </c>
      <c r="GK234" s="5">
        <f t="shared" ca="1" si="1050"/>
        <v>276801</v>
      </c>
      <c r="GL234" s="5">
        <f t="shared" ca="1" si="1050"/>
        <v>549920</v>
      </c>
      <c r="GM234" s="5">
        <f t="shared" ca="1" si="1050"/>
        <v>9907.0499999999993</v>
      </c>
      <c r="GN234" s="5">
        <f t="shared" ca="1" si="1050"/>
        <v>61506.5</v>
      </c>
      <c r="GO234" s="5">
        <f t="shared" ca="1" si="1050"/>
        <v>0</v>
      </c>
      <c r="GP234" s="5">
        <f t="shared" ca="1" si="1050"/>
        <v>678911</v>
      </c>
      <c r="GQ234" s="5">
        <f t="shared" ca="1" si="1050"/>
        <v>5008450</v>
      </c>
      <c r="GR234" s="5">
        <f t="shared" ca="1" si="1050"/>
        <v>0</v>
      </c>
      <c r="GS234" s="5">
        <f t="shared" ca="1" si="1050"/>
        <v>0</v>
      </c>
      <c r="GT234" s="5">
        <f t="shared" ca="1" si="1050"/>
        <v>0</v>
      </c>
      <c r="GU234" s="5"/>
      <c r="GV234" s="5">
        <f t="shared" ca="1" si="1051"/>
        <v>52731.199999999997</v>
      </c>
      <c r="GW234" s="5">
        <f t="shared" ca="1" si="1051"/>
        <v>46440.1</v>
      </c>
      <c r="GX234" s="5">
        <f t="shared" ca="1" si="1051"/>
        <v>0</v>
      </c>
      <c r="GY234" s="5">
        <f t="shared" ca="1" si="1051"/>
        <v>0</v>
      </c>
      <c r="GZ234" s="5">
        <f t="shared" ca="1" si="1051"/>
        <v>0</v>
      </c>
      <c r="HA234" s="5">
        <f t="shared" ca="1" si="1051"/>
        <v>0</v>
      </c>
      <c r="HB234" s="5">
        <f t="shared" ca="1" si="1051"/>
        <v>6291.1</v>
      </c>
      <c r="HC234" s="5">
        <f t="shared" ca="1" si="1051"/>
        <v>0</v>
      </c>
      <c r="HD234" s="5">
        <f t="shared" ca="1" si="1051"/>
        <v>0</v>
      </c>
      <c r="HE234" s="5">
        <f t="shared" ca="1" si="1051"/>
        <v>0</v>
      </c>
      <c r="HF234" s="5">
        <f t="shared" ca="1" si="1051"/>
        <v>0</v>
      </c>
      <c r="HG234" s="5">
        <f t="shared" ca="1" si="1051"/>
        <v>0</v>
      </c>
      <c r="HH234" s="5"/>
      <c r="HI234" s="5">
        <f t="shared" ca="1" si="1056"/>
        <v>109.94499999999999</v>
      </c>
      <c r="HJ234" s="5">
        <f t="shared" ca="1" si="1056"/>
        <v>18.327200000000001</v>
      </c>
      <c r="HK234" s="5">
        <f t="shared" ca="1" si="1056"/>
        <v>17.669</v>
      </c>
      <c r="HL234" s="5">
        <f t="shared" ca="1" si="1056"/>
        <v>30.362200000000001</v>
      </c>
      <c r="HM234" s="5">
        <f t="shared" ca="1" si="1056"/>
        <v>0.64754299999999998</v>
      </c>
      <c r="HN234" s="5">
        <f t="shared" ca="1" si="1056"/>
        <v>3.5914000000000001</v>
      </c>
      <c r="HO234" s="5">
        <f t="shared" ca="1" si="1056"/>
        <v>2.2816100000000001</v>
      </c>
      <c r="HP234" s="5">
        <f t="shared" ca="1" si="1056"/>
        <v>37.066099999999999</v>
      </c>
      <c r="HQ234" s="5"/>
      <c r="HR234" s="19">
        <f t="shared" ca="1" si="1032"/>
        <v>55.644631871140355</v>
      </c>
      <c r="HS234" s="19">
        <f t="shared" ca="1" si="1033"/>
        <v>9.3162724892045361</v>
      </c>
      <c r="HT234" s="19">
        <f t="shared" ca="1" si="1034"/>
        <v>1.8942355567411233</v>
      </c>
      <c r="HU234" s="19">
        <f t="shared" ca="1" si="1035"/>
        <v>3.7632740393390147</v>
      </c>
      <c r="HV234" s="19">
        <f t="shared" ca="1" si="1036"/>
        <v>6.7797032425504777E-2</v>
      </c>
      <c r="HW234" s="19">
        <f t="shared" ca="1" si="1037"/>
        <v>0.42090815882420185</v>
      </c>
      <c r="HX234" s="19">
        <f t="shared" ca="1" si="1038"/>
        <v>1.2617807452631327</v>
      </c>
      <c r="HY234" s="19">
        <f t="shared" ca="1" si="1039"/>
        <v>4.6459996750830843</v>
      </c>
      <c r="HZ234" s="19">
        <f t="shared" ca="1" si="1040"/>
        <v>34.274385114793944</v>
      </c>
      <c r="IA234" s="19">
        <f t="shared" ca="1" si="1041"/>
        <v>0</v>
      </c>
      <c r="IB234" s="19">
        <f t="shared" ca="1" si="1042"/>
        <v>0</v>
      </c>
      <c r="IC234" s="5"/>
      <c r="ID234" s="5"/>
      <c r="IE234" s="5"/>
      <c r="IF234" s="5">
        <f t="shared" ca="1" si="1052"/>
        <v>6680010</v>
      </c>
      <c r="IG234" s="5">
        <f t="shared" ca="1" si="1052"/>
        <v>287.50099999999998</v>
      </c>
      <c r="IH234" s="5">
        <f t="shared" ca="1" si="1052"/>
        <v>284472</v>
      </c>
      <c r="II234" s="5">
        <f t="shared" ca="1" si="1052"/>
        <v>640663</v>
      </c>
      <c r="IJ234" s="5">
        <f t="shared" ca="1" si="1052"/>
        <v>9905.7199999999993</v>
      </c>
      <c r="IK234" s="5">
        <f t="shared" ca="1" si="1052"/>
        <v>61499.8</v>
      </c>
      <c r="IL234" s="5">
        <f t="shared" ca="1" si="1052"/>
        <v>0</v>
      </c>
      <c r="IM234" s="5">
        <f t="shared" ca="1" si="1052"/>
        <v>674738</v>
      </c>
      <c r="IN234" s="5">
        <f t="shared" ca="1" si="1052"/>
        <v>5008450</v>
      </c>
      <c r="IO234" s="5">
        <f t="shared" ca="1" si="1052"/>
        <v>0</v>
      </c>
      <c r="IP234" s="5">
        <f t="shared" ca="1" si="1052"/>
        <v>0</v>
      </c>
      <c r="IQ234" s="5">
        <f t="shared" ca="1" si="1052"/>
        <v>0</v>
      </c>
      <c r="IR234" s="5"/>
      <c r="IS234" s="5">
        <f t="shared" ca="1" si="1053"/>
        <v>52730.8</v>
      </c>
      <c r="IT234" s="5">
        <f t="shared" ca="1" si="1053"/>
        <v>46439.7</v>
      </c>
      <c r="IU234" s="5">
        <f t="shared" ca="1" si="1053"/>
        <v>0</v>
      </c>
      <c r="IV234" s="5">
        <f t="shared" ca="1" si="1053"/>
        <v>0</v>
      </c>
      <c r="IW234" s="5">
        <f t="shared" ca="1" si="1053"/>
        <v>0</v>
      </c>
      <c r="IX234" s="5">
        <f t="shared" ca="1" si="1053"/>
        <v>0</v>
      </c>
      <c r="IY234" s="5">
        <f t="shared" ca="1" si="1053"/>
        <v>6291.1</v>
      </c>
      <c r="IZ234" s="5">
        <f t="shared" ca="1" si="1053"/>
        <v>0</v>
      </c>
      <c r="JA234" s="5">
        <f t="shared" ca="1" si="1053"/>
        <v>0</v>
      </c>
      <c r="JB234" s="5">
        <f t="shared" ca="1" si="1053"/>
        <v>0</v>
      </c>
      <c r="JC234" s="5">
        <f t="shared" ca="1" si="1053"/>
        <v>0</v>
      </c>
      <c r="JD234" s="5">
        <f t="shared" ca="1" si="1053"/>
        <v>0</v>
      </c>
      <c r="JE234" s="5"/>
      <c r="JF234" s="5">
        <f t="shared" ca="1" si="1054"/>
        <v>115.289</v>
      </c>
      <c r="JG234" s="5">
        <f t="shared" ca="1" si="1054"/>
        <v>18.327200000000001</v>
      </c>
      <c r="JH234" s="5">
        <f t="shared" ca="1" si="1054"/>
        <v>18.125800000000002</v>
      </c>
      <c r="JI234" s="5">
        <f t="shared" ca="1" si="1054"/>
        <v>35.4739</v>
      </c>
      <c r="JJ234" s="5">
        <f t="shared" ca="1" si="1054"/>
        <v>0.64743300000000004</v>
      </c>
      <c r="JK234" s="5">
        <f t="shared" ca="1" si="1054"/>
        <v>3.5907100000000001</v>
      </c>
      <c r="JL234" s="5">
        <f t="shared" ca="1" si="1054"/>
        <v>2.2816100000000001</v>
      </c>
      <c r="JM234" s="5">
        <f t="shared" ca="1" si="1054"/>
        <v>36.841999999999999</v>
      </c>
      <c r="JN234" s="5"/>
      <c r="JO234" s="19">
        <f t="shared" ca="1" si="1007"/>
        <v>56.289396918102888</v>
      </c>
      <c r="JP234" s="19">
        <f t="shared" ca="1" si="1008"/>
        <v>9.3161922012158307</v>
      </c>
      <c r="JQ234" s="19">
        <f t="shared" ca="1" si="1009"/>
        <v>1.9467306017581614</v>
      </c>
      <c r="JR234" s="19">
        <f t="shared" ca="1" si="1010"/>
        <v>4.3842566843632733</v>
      </c>
      <c r="JS234" s="19">
        <f t="shared" ca="1" si="1011"/>
        <v>6.7787930820776221E-2</v>
      </c>
      <c r="JT234" s="19">
        <f t="shared" ca="1" si="1012"/>
        <v>0.42086230863496787</v>
      </c>
      <c r="JU234" s="19">
        <f t="shared" ca="1" si="1013"/>
        <v>1.2617807452631327</v>
      </c>
      <c r="JV234" s="19">
        <f t="shared" ca="1" si="1014"/>
        <v>4.617442534833299</v>
      </c>
      <c r="JW234" s="19">
        <f t="shared" ca="1" si="1015"/>
        <v>34.274385114793944</v>
      </c>
      <c r="JX234" s="19">
        <f t="shared" ca="1" si="1016"/>
        <v>0</v>
      </c>
      <c r="JY234" s="19">
        <f t="shared" ca="1" si="1017"/>
        <v>0</v>
      </c>
    </row>
    <row r="235" spans="1:285" ht="15" customHeight="1" x14ac:dyDescent="0.25">
      <c r="A235" s="5">
        <f>IF('Old Results'!E215='New Results'!E215,'New Results'!E215,"0")</f>
        <v>498589</v>
      </c>
      <c r="B235" s="5">
        <f t="shared" si="923"/>
        <v>0</v>
      </c>
      <c r="C235" s="27">
        <f t="shared" si="922"/>
        <v>214</v>
      </c>
      <c r="D235" s="41" t="str">
        <f>'Old Results'!C215</f>
        <v>0408416-OffLrg-HVACChillerCOP_NDL</v>
      </c>
      <c r="E235" s="41" t="str">
        <f>'New Results'!C215</f>
        <v>0408416-OffLrg-HVACChillerCOP_NDL</v>
      </c>
      <c r="F235" s="5">
        <f t="shared" ca="1" si="924"/>
        <v>0</v>
      </c>
      <c r="G235" s="5">
        <f t="shared" ca="1" si="925"/>
        <v>0</v>
      </c>
      <c r="H235" s="5">
        <f t="shared" ca="1" si="926"/>
        <v>0</v>
      </c>
      <c r="I235" s="5">
        <f t="shared" ca="1" si="927"/>
        <v>0</v>
      </c>
      <c r="J235" s="5">
        <f t="shared" ca="1" si="928"/>
        <v>0</v>
      </c>
      <c r="K235" s="5">
        <f t="shared" ca="1" si="929"/>
        <v>0</v>
      </c>
      <c r="L235" s="5">
        <f t="shared" ca="1" si="930"/>
        <v>0</v>
      </c>
      <c r="M235" s="5">
        <f t="shared" ca="1" si="931"/>
        <v>0</v>
      </c>
      <c r="N235" s="5">
        <f t="shared" ca="1" si="932"/>
        <v>0</v>
      </c>
      <c r="O235" s="5">
        <f t="shared" ca="1" si="933"/>
        <v>0</v>
      </c>
      <c r="P235" s="5">
        <f t="shared" ca="1" si="934"/>
        <v>0</v>
      </c>
      <c r="Q235" s="5">
        <f t="shared" ca="1" si="934"/>
        <v>0</v>
      </c>
      <c r="R235" s="5">
        <f t="shared" ca="1" si="935"/>
        <v>0</v>
      </c>
      <c r="S235" s="5">
        <f t="shared" ca="1" si="936"/>
        <v>0</v>
      </c>
      <c r="T235" s="5">
        <f t="shared" ca="1" si="937"/>
        <v>0</v>
      </c>
      <c r="U235" s="5">
        <f t="shared" ca="1" si="938"/>
        <v>0</v>
      </c>
      <c r="V235" s="5">
        <f t="shared" ca="1" si="939"/>
        <v>0</v>
      </c>
      <c r="W235" s="5">
        <f t="shared" ca="1" si="940"/>
        <v>0</v>
      </c>
      <c r="X235" s="5">
        <f t="shared" ca="1" si="941"/>
        <v>0</v>
      </c>
      <c r="Y235" s="5">
        <f t="shared" ca="1" si="942"/>
        <v>0</v>
      </c>
      <c r="Z235" s="5">
        <f t="shared" ca="1" si="943"/>
        <v>0</v>
      </c>
      <c r="AA235" s="5">
        <f t="shared" ca="1" si="944"/>
        <v>0</v>
      </c>
      <c r="AB235" s="5">
        <f t="shared" ca="1" si="945"/>
        <v>0</v>
      </c>
      <c r="AC235" s="5">
        <f t="shared" ca="1" si="945"/>
        <v>0</v>
      </c>
      <c r="AD235" s="37">
        <f t="shared" ca="1" si="946"/>
        <v>0</v>
      </c>
      <c r="AE235" s="37">
        <f t="shared" ca="1" si="947"/>
        <v>0</v>
      </c>
      <c r="AF235" s="37">
        <f t="shared" ca="1" si="948"/>
        <v>0</v>
      </c>
      <c r="AG235" s="37">
        <f t="shared" ca="1" si="949"/>
        <v>0</v>
      </c>
      <c r="AH235" s="37">
        <f t="shared" ca="1" si="950"/>
        <v>0</v>
      </c>
      <c r="AI235" s="37">
        <f t="shared" ca="1" si="951"/>
        <v>0</v>
      </c>
      <c r="AJ235" s="37">
        <f t="shared" ca="1" si="952"/>
        <v>0</v>
      </c>
      <c r="AK235" s="37">
        <f t="shared" ca="1" si="953"/>
        <v>0</v>
      </c>
      <c r="AL235" s="33">
        <f t="shared" ca="1" si="954"/>
        <v>34.272433206508765</v>
      </c>
      <c r="AM235" s="33">
        <f t="shared" ca="1" si="955"/>
        <v>34.272433206508765</v>
      </c>
      <c r="AN235" s="24">
        <f t="shared" ca="1" si="956"/>
        <v>0</v>
      </c>
      <c r="AO235" s="34">
        <f t="shared" ca="1" si="957"/>
        <v>91.140900000000002</v>
      </c>
      <c r="AP235" s="34">
        <f t="shared" ca="1" si="958"/>
        <v>91.140900000000002</v>
      </c>
      <c r="AQ235" s="45">
        <f t="shared" ca="1" si="959"/>
        <v>0</v>
      </c>
      <c r="AR235" s="34">
        <f t="shared" ca="1" si="896"/>
        <v>4.4000000000000004</v>
      </c>
      <c r="AS235" s="34">
        <f t="shared" ca="1" si="897"/>
        <v>4.4000000000000004</v>
      </c>
      <c r="AT235" s="47">
        <f t="shared" ca="1" si="960"/>
        <v>0</v>
      </c>
      <c r="AU235" s="5"/>
      <c r="AV235" s="5">
        <f t="shared" ca="1" si="1018"/>
        <v>0</v>
      </c>
      <c r="AW235" s="5">
        <f t="shared" ca="1" si="1019"/>
        <v>0</v>
      </c>
      <c r="AX235" s="5">
        <f t="shared" ca="1" si="1020"/>
        <v>0</v>
      </c>
      <c r="AY235" s="5">
        <f t="shared" ca="1" si="1021"/>
        <v>0</v>
      </c>
      <c r="AZ235" s="5">
        <f t="shared" ca="1" si="1022"/>
        <v>0</v>
      </c>
      <c r="BA235" s="5">
        <f t="shared" ca="1" si="1023"/>
        <v>0</v>
      </c>
      <c r="BB235" s="5">
        <f t="shared" ca="1" si="1024"/>
        <v>0</v>
      </c>
      <c r="BC235" s="5">
        <f t="shared" ca="1" si="1025"/>
        <v>0</v>
      </c>
      <c r="BD235" s="5">
        <f t="shared" ca="1" si="1026"/>
        <v>0</v>
      </c>
      <c r="BE235" s="5">
        <f t="shared" ca="1" si="1027"/>
        <v>0</v>
      </c>
      <c r="BF235" s="5">
        <f t="shared" ca="1" si="1028"/>
        <v>0</v>
      </c>
      <c r="BG235" s="5">
        <f t="shared" ca="1" si="1029"/>
        <v>0</v>
      </c>
      <c r="BH235" s="5">
        <f t="shared" ca="1" si="961"/>
        <v>0</v>
      </c>
      <c r="BI235" s="5">
        <f t="shared" ca="1" si="962"/>
        <v>0</v>
      </c>
      <c r="BJ235" s="5">
        <f t="shared" ca="1" si="963"/>
        <v>0</v>
      </c>
      <c r="BK235" s="5">
        <f t="shared" ca="1" si="964"/>
        <v>0</v>
      </c>
      <c r="BL235" s="5">
        <f t="shared" ca="1" si="965"/>
        <v>0</v>
      </c>
      <c r="BM235" s="5">
        <f t="shared" ca="1" si="966"/>
        <v>0</v>
      </c>
      <c r="BN235" s="5">
        <f t="shared" ca="1" si="967"/>
        <v>0</v>
      </c>
      <c r="BO235" s="5">
        <f t="shared" ca="1" si="968"/>
        <v>0</v>
      </c>
      <c r="BP235" s="5">
        <f t="shared" ca="1" si="969"/>
        <v>0</v>
      </c>
      <c r="BQ235" s="5">
        <f t="shared" ca="1" si="970"/>
        <v>0</v>
      </c>
      <c r="BR235" s="5">
        <f t="shared" ca="1" si="971"/>
        <v>0</v>
      </c>
      <c r="BS235" s="5">
        <f t="shared" ca="1" si="971"/>
        <v>0</v>
      </c>
      <c r="BT235" s="37">
        <f t="shared" ca="1" si="972"/>
        <v>0</v>
      </c>
      <c r="BU235" s="37">
        <f t="shared" ca="1" si="973"/>
        <v>0</v>
      </c>
      <c r="BV235" s="37">
        <f t="shared" ca="1" si="974"/>
        <v>0</v>
      </c>
      <c r="BW235" s="37">
        <f t="shared" ca="1" si="975"/>
        <v>0</v>
      </c>
      <c r="BX235" s="37">
        <f t="shared" ca="1" si="976"/>
        <v>0</v>
      </c>
      <c r="BY235" s="37">
        <f t="shared" ca="1" si="977"/>
        <v>0</v>
      </c>
      <c r="BZ235" s="37">
        <f t="shared" ca="1" si="978"/>
        <v>0</v>
      </c>
      <c r="CA235" s="19">
        <f t="shared" ca="1" si="979"/>
        <v>0</v>
      </c>
      <c r="CB235" s="33">
        <f t="shared" ca="1" si="1030"/>
        <v>35.128508490961494</v>
      </c>
      <c r="CC235" s="33">
        <f t="shared" ca="1" si="1031"/>
        <v>35.128508490961494</v>
      </c>
      <c r="CD235" s="24">
        <f t="shared" ca="1" si="980"/>
        <v>0</v>
      </c>
      <c r="CE235" s="34">
        <f t="shared" ca="1" si="981"/>
        <v>95.565799999999996</v>
      </c>
      <c r="CF235" s="34">
        <f t="shared" ca="1" si="982"/>
        <v>95.565799999999996</v>
      </c>
      <c r="CG235" s="45">
        <f t="shared" ca="1" si="983"/>
        <v>0</v>
      </c>
      <c r="CH235" s="5"/>
      <c r="CJ235" s="5">
        <f t="shared" ca="1" si="1043"/>
        <v>203</v>
      </c>
      <c r="CK235" s="5">
        <f t="shared" ca="1" si="1044"/>
        <v>205</v>
      </c>
      <c r="CL235" s="63">
        <f t="shared" ca="1" si="984"/>
        <v>-9.8522167487684609E-3</v>
      </c>
      <c r="CO235" s="5">
        <f t="shared" ca="1" si="1045"/>
        <v>3369850</v>
      </c>
      <c r="CP235" s="5">
        <f t="shared" ca="1" si="1045"/>
        <v>321.39600000000002</v>
      </c>
      <c r="CQ235" s="5">
        <f t="shared" ca="1" si="1045"/>
        <v>134925</v>
      </c>
      <c r="CR235" s="5">
        <f t="shared" ca="1" si="1045"/>
        <v>278283</v>
      </c>
      <c r="CS235" s="5">
        <f t="shared" ca="1" si="1045"/>
        <v>3567.55</v>
      </c>
      <c r="CT235" s="5">
        <f t="shared" ca="1" si="1045"/>
        <v>143152</v>
      </c>
      <c r="CU235" s="5">
        <f t="shared" ca="1" si="1045"/>
        <v>0</v>
      </c>
      <c r="CV235" s="5">
        <f t="shared" ca="1" si="1045"/>
        <v>674022</v>
      </c>
      <c r="CW235" s="5">
        <f t="shared" ca="1" si="1045"/>
        <v>2135580</v>
      </c>
      <c r="CX235" s="5">
        <f t="shared" ca="1" si="1045"/>
        <v>0</v>
      </c>
      <c r="CY235" s="5">
        <f t="shared" ca="1" si="1045"/>
        <v>0</v>
      </c>
      <c r="CZ235" s="5">
        <f t="shared" ca="1" si="1045"/>
        <v>0</v>
      </c>
      <c r="DA235" s="5"/>
      <c r="DB235" s="5">
        <f t="shared" ca="1" si="1046"/>
        <v>55899.3</v>
      </c>
      <c r="DC235" s="5">
        <f t="shared" ca="1" si="1046"/>
        <v>49396.6</v>
      </c>
      <c r="DD235" s="5">
        <f t="shared" ca="1" si="1046"/>
        <v>0</v>
      </c>
      <c r="DE235" s="5">
        <f t="shared" ca="1" si="1046"/>
        <v>0</v>
      </c>
      <c r="DF235" s="5">
        <f t="shared" ca="1" si="1046"/>
        <v>0</v>
      </c>
      <c r="DG235" s="5">
        <f t="shared" ca="1" si="1046"/>
        <v>0</v>
      </c>
      <c r="DH235" s="5">
        <f t="shared" ca="1" si="1046"/>
        <v>6502.76</v>
      </c>
      <c r="DI235" s="5">
        <f t="shared" ca="1" si="1046"/>
        <v>0</v>
      </c>
      <c r="DJ235" s="5">
        <f t="shared" ca="1" si="1046"/>
        <v>0</v>
      </c>
      <c r="DK235" s="5">
        <f t="shared" ca="1" si="1046"/>
        <v>0</v>
      </c>
      <c r="DL235" s="5">
        <f t="shared" ca="1" si="1046"/>
        <v>0</v>
      </c>
      <c r="DM235" s="5">
        <f t="shared" ca="1" si="1046"/>
        <v>0</v>
      </c>
      <c r="DN235" s="5"/>
      <c r="DO235" s="5">
        <f t="shared" ca="1" si="1055"/>
        <v>91.140900000000002</v>
      </c>
      <c r="DP235" s="5">
        <f t="shared" ca="1" si="1055"/>
        <v>19.492599999999999</v>
      </c>
      <c r="DQ235" s="5">
        <f t="shared" ca="1" si="1055"/>
        <v>8.3261099999999999</v>
      </c>
      <c r="DR235" s="5">
        <f t="shared" ca="1" si="1055"/>
        <v>15.4346</v>
      </c>
      <c r="DS235" s="5">
        <f t="shared" ca="1" si="1055"/>
        <v>0.23507900000000001</v>
      </c>
      <c r="DT235" s="5">
        <f t="shared" ca="1" si="1055"/>
        <v>8.4556799999999992</v>
      </c>
      <c r="DU235" s="5">
        <f t="shared" ca="1" si="1055"/>
        <v>2.3584000000000001</v>
      </c>
      <c r="DV235" s="5">
        <f t="shared" ca="1" si="1055"/>
        <v>36.838299999999997</v>
      </c>
      <c r="DW235" s="5"/>
      <c r="DX235" s="19">
        <f t="shared" ca="1" si="985"/>
        <v>34.272433206508765</v>
      </c>
      <c r="DY235" s="19">
        <f t="shared" ca="1" si="986"/>
        <v>9.9094777525216173</v>
      </c>
      <c r="DZ235" s="19">
        <f t="shared" ca="1" si="987"/>
        <v>0.9233338481193929</v>
      </c>
      <c r="EA235" s="19">
        <f t="shared" ca="1" si="988"/>
        <v>1.9043773448672152</v>
      </c>
      <c r="EB235" s="19">
        <f t="shared" ca="1" si="989"/>
        <v>2.4413857104749605E-2</v>
      </c>
      <c r="EC235" s="19">
        <f t="shared" ca="1" si="990"/>
        <v>0.979633774511672</v>
      </c>
      <c r="ED235" s="19">
        <f t="shared" ca="1" si="991"/>
        <v>1.3042325442398448</v>
      </c>
      <c r="EE235" s="19">
        <f t="shared" ca="1" si="992"/>
        <v>4.6125427235659027</v>
      </c>
      <c r="EF235" s="19">
        <f t="shared" ca="1" si="993"/>
        <v>14.614439869311196</v>
      </c>
      <c r="EG235" s="19">
        <f t="shared" ca="1" si="994"/>
        <v>0</v>
      </c>
      <c r="EH235" s="19">
        <f t="shared" ca="1" si="995"/>
        <v>0</v>
      </c>
      <c r="EI235" s="5"/>
      <c r="EJ235" s="5"/>
      <c r="EK235" s="5"/>
      <c r="EL235" s="5">
        <f t="shared" ca="1" si="1047"/>
        <v>3369850</v>
      </c>
      <c r="EM235" s="5">
        <f t="shared" ca="1" si="1047"/>
        <v>321.39600000000002</v>
      </c>
      <c r="EN235" s="5">
        <f t="shared" ca="1" si="1047"/>
        <v>134925</v>
      </c>
      <c r="EO235" s="5">
        <f t="shared" ca="1" si="1047"/>
        <v>278283</v>
      </c>
      <c r="EP235" s="5">
        <f t="shared" ca="1" si="1047"/>
        <v>3567.55</v>
      </c>
      <c r="EQ235" s="5">
        <f t="shared" ca="1" si="1047"/>
        <v>143152</v>
      </c>
      <c r="ER235" s="5">
        <f t="shared" ca="1" si="1047"/>
        <v>0</v>
      </c>
      <c r="ES235" s="5">
        <f t="shared" ca="1" si="1047"/>
        <v>674022</v>
      </c>
      <c r="ET235" s="5">
        <f t="shared" ca="1" si="1047"/>
        <v>2135580</v>
      </c>
      <c r="EU235" s="5">
        <f t="shared" ca="1" si="1047"/>
        <v>0</v>
      </c>
      <c r="EV235" s="5">
        <f t="shared" ca="1" si="1047"/>
        <v>0</v>
      </c>
      <c r="EW235" s="5">
        <f t="shared" ca="1" si="1047"/>
        <v>0</v>
      </c>
      <c r="EX235" s="5"/>
      <c r="EY235" s="5">
        <f t="shared" ca="1" si="1048"/>
        <v>55899.3</v>
      </c>
      <c r="EZ235" s="5">
        <f t="shared" ca="1" si="1048"/>
        <v>49396.6</v>
      </c>
      <c r="FA235" s="5">
        <f t="shared" ca="1" si="1048"/>
        <v>0</v>
      </c>
      <c r="FB235" s="5">
        <f t="shared" ca="1" si="1048"/>
        <v>0</v>
      </c>
      <c r="FC235" s="5">
        <f t="shared" ca="1" si="1048"/>
        <v>0</v>
      </c>
      <c r="FD235" s="5">
        <f t="shared" ca="1" si="1048"/>
        <v>0</v>
      </c>
      <c r="FE235" s="5">
        <f t="shared" ca="1" si="1048"/>
        <v>6502.76</v>
      </c>
      <c r="FF235" s="5">
        <f t="shared" ca="1" si="1048"/>
        <v>0</v>
      </c>
      <c r="FG235" s="5">
        <f t="shared" ca="1" si="1048"/>
        <v>0</v>
      </c>
      <c r="FH235" s="5">
        <f t="shared" ca="1" si="1048"/>
        <v>0</v>
      </c>
      <c r="FI235" s="5">
        <f t="shared" ca="1" si="1048"/>
        <v>0</v>
      </c>
      <c r="FJ235" s="5">
        <f t="shared" ca="1" si="1048"/>
        <v>0</v>
      </c>
      <c r="FK235" s="5"/>
      <c r="FL235" s="5">
        <f t="shared" ca="1" si="1049"/>
        <v>91.140900000000002</v>
      </c>
      <c r="FM235" s="5">
        <f t="shared" ca="1" si="1049"/>
        <v>19.492599999999999</v>
      </c>
      <c r="FN235" s="5">
        <f t="shared" ca="1" si="1049"/>
        <v>8.3261099999999999</v>
      </c>
      <c r="FO235" s="5">
        <f t="shared" ca="1" si="1049"/>
        <v>15.4346</v>
      </c>
      <c r="FP235" s="5">
        <f t="shared" ca="1" si="1049"/>
        <v>0.23507900000000001</v>
      </c>
      <c r="FQ235" s="5">
        <f t="shared" ca="1" si="1049"/>
        <v>8.4556799999999992</v>
      </c>
      <c r="FR235" s="5">
        <f t="shared" ca="1" si="1049"/>
        <v>2.3584000000000001</v>
      </c>
      <c r="FS235" s="5">
        <f t="shared" ca="1" si="1049"/>
        <v>36.838299999999997</v>
      </c>
      <c r="FT235" s="5"/>
      <c r="FU235" s="19">
        <f t="shared" ca="1" si="996"/>
        <v>34.272433206508765</v>
      </c>
      <c r="FV235" s="19">
        <f t="shared" ca="1" si="997"/>
        <v>9.9094777525216173</v>
      </c>
      <c r="FW235" s="19">
        <f t="shared" ca="1" si="998"/>
        <v>0.9233338481193929</v>
      </c>
      <c r="FX235" s="19">
        <f t="shared" ca="1" si="999"/>
        <v>1.9043773448672152</v>
      </c>
      <c r="FY235" s="19">
        <f t="shared" ca="1" si="1000"/>
        <v>2.4413857104749605E-2</v>
      </c>
      <c r="FZ235" s="19">
        <f t="shared" ca="1" si="1001"/>
        <v>0.979633774511672</v>
      </c>
      <c r="GA235" s="19">
        <f t="shared" ca="1" si="1002"/>
        <v>1.3042325442398448</v>
      </c>
      <c r="GB235" s="19">
        <f t="shared" ca="1" si="1003"/>
        <v>4.6125427235659027</v>
      </c>
      <c r="GC235" s="19">
        <f t="shared" ca="1" si="1004"/>
        <v>14.614439869311196</v>
      </c>
      <c r="GD235" s="19">
        <f t="shared" ca="1" si="1005"/>
        <v>0</v>
      </c>
      <c r="GE235" s="19">
        <f t="shared" ca="1" si="1006"/>
        <v>0</v>
      </c>
      <c r="GF235" s="5"/>
      <c r="GG235" s="5"/>
      <c r="GH235" s="5"/>
      <c r="GI235" s="5">
        <f t="shared" ca="1" si="1050"/>
        <v>3443660</v>
      </c>
      <c r="GJ235" s="5">
        <f t="shared" ca="1" si="1050"/>
        <v>316.86099999999999</v>
      </c>
      <c r="GK235" s="5">
        <f t="shared" ca="1" si="1050"/>
        <v>144399</v>
      </c>
      <c r="GL235" s="5">
        <f t="shared" ca="1" si="1050"/>
        <v>413385</v>
      </c>
      <c r="GM235" s="5">
        <f t="shared" ca="1" si="1050"/>
        <v>10251</v>
      </c>
      <c r="GN235" s="5">
        <f t="shared" ca="1" si="1050"/>
        <v>65709.899999999994</v>
      </c>
      <c r="GO235" s="5">
        <f t="shared" ca="1" si="1050"/>
        <v>0</v>
      </c>
      <c r="GP235" s="5">
        <f t="shared" ca="1" si="1050"/>
        <v>674022</v>
      </c>
      <c r="GQ235" s="5">
        <f t="shared" ca="1" si="1050"/>
        <v>2135580</v>
      </c>
      <c r="GR235" s="5">
        <f t="shared" ca="1" si="1050"/>
        <v>0</v>
      </c>
      <c r="GS235" s="5">
        <f t="shared" ca="1" si="1050"/>
        <v>0</v>
      </c>
      <c r="GT235" s="5">
        <f t="shared" ca="1" si="1050"/>
        <v>0</v>
      </c>
      <c r="GU235" s="5"/>
      <c r="GV235" s="5">
        <f t="shared" ca="1" si="1051"/>
        <v>57649.2</v>
      </c>
      <c r="GW235" s="5">
        <f t="shared" ca="1" si="1051"/>
        <v>51148.1</v>
      </c>
      <c r="GX235" s="5">
        <f t="shared" ca="1" si="1051"/>
        <v>0</v>
      </c>
      <c r="GY235" s="5">
        <f t="shared" ca="1" si="1051"/>
        <v>0</v>
      </c>
      <c r="GZ235" s="5">
        <f t="shared" ca="1" si="1051"/>
        <v>0</v>
      </c>
      <c r="HA235" s="5">
        <f t="shared" ca="1" si="1051"/>
        <v>0</v>
      </c>
      <c r="HB235" s="5">
        <f t="shared" ca="1" si="1051"/>
        <v>6501.11</v>
      </c>
      <c r="HC235" s="5">
        <f t="shared" ca="1" si="1051"/>
        <v>0</v>
      </c>
      <c r="HD235" s="5">
        <f t="shared" ca="1" si="1051"/>
        <v>0</v>
      </c>
      <c r="HE235" s="5">
        <f t="shared" ca="1" si="1051"/>
        <v>0</v>
      </c>
      <c r="HF235" s="5">
        <f t="shared" ca="1" si="1051"/>
        <v>0</v>
      </c>
      <c r="HG235" s="5">
        <f t="shared" ca="1" si="1051"/>
        <v>0</v>
      </c>
      <c r="HH235" s="5"/>
      <c r="HI235" s="5">
        <f t="shared" ca="1" si="1056"/>
        <v>95.565799999999996</v>
      </c>
      <c r="HJ235" s="5">
        <f t="shared" ca="1" si="1056"/>
        <v>20.169</v>
      </c>
      <c r="HK235" s="5">
        <f t="shared" ca="1" si="1056"/>
        <v>9.0299600000000009</v>
      </c>
      <c r="HL235" s="5">
        <f t="shared" ca="1" si="1056"/>
        <v>22.681699999999999</v>
      </c>
      <c r="HM235" s="5">
        <f t="shared" ca="1" si="1056"/>
        <v>0.66998100000000005</v>
      </c>
      <c r="HN235" s="5">
        <f t="shared" ca="1" si="1056"/>
        <v>3.8190200000000001</v>
      </c>
      <c r="HO235" s="5">
        <f t="shared" ca="1" si="1056"/>
        <v>2.3578100000000002</v>
      </c>
      <c r="HP235" s="5">
        <f t="shared" ca="1" si="1056"/>
        <v>36.838299999999997</v>
      </c>
      <c r="HQ235" s="5"/>
      <c r="HR235" s="19">
        <f t="shared" ca="1" si="1032"/>
        <v>35.128508490961494</v>
      </c>
      <c r="HS235" s="19">
        <f t="shared" ca="1" si="1033"/>
        <v>10.260738062275742</v>
      </c>
      <c r="HT235" s="19">
        <f t="shared" ca="1" si="1034"/>
        <v>0.98816738435866014</v>
      </c>
      <c r="HU235" s="19">
        <f t="shared" ca="1" si="1035"/>
        <v>2.8289224591798052</v>
      </c>
      <c r="HV235" s="19">
        <f t="shared" ca="1" si="1036"/>
        <v>7.0150789528048152E-2</v>
      </c>
      <c r="HW235" s="19">
        <f t="shared" ca="1" si="1037"/>
        <v>0.44967333575349627</v>
      </c>
      <c r="HX235" s="19">
        <f t="shared" ca="1" si="1038"/>
        <v>1.3039016103443919</v>
      </c>
      <c r="HY235" s="19">
        <f t="shared" ca="1" si="1039"/>
        <v>4.6125427235659027</v>
      </c>
      <c r="HZ235" s="19">
        <f t="shared" ca="1" si="1040"/>
        <v>14.614439869311196</v>
      </c>
      <c r="IA235" s="19">
        <f t="shared" ca="1" si="1041"/>
        <v>0</v>
      </c>
      <c r="IB235" s="19">
        <f t="shared" ca="1" si="1042"/>
        <v>0</v>
      </c>
      <c r="IC235" s="5"/>
      <c r="ID235" s="5"/>
      <c r="IE235" s="5"/>
      <c r="IF235" s="5">
        <f t="shared" ca="1" si="1052"/>
        <v>3443660</v>
      </c>
      <c r="IG235" s="5">
        <f t="shared" ca="1" si="1052"/>
        <v>316.86099999999999</v>
      </c>
      <c r="IH235" s="5">
        <f t="shared" ca="1" si="1052"/>
        <v>144399</v>
      </c>
      <c r="II235" s="5">
        <f t="shared" ca="1" si="1052"/>
        <v>413385</v>
      </c>
      <c r="IJ235" s="5">
        <f t="shared" ca="1" si="1052"/>
        <v>10251</v>
      </c>
      <c r="IK235" s="5">
        <f t="shared" ca="1" si="1052"/>
        <v>65709.899999999994</v>
      </c>
      <c r="IL235" s="5">
        <f t="shared" ca="1" si="1052"/>
        <v>0</v>
      </c>
      <c r="IM235" s="5">
        <f t="shared" ca="1" si="1052"/>
        <v>674022</v>
      </c>
      <c r="IN235" s="5">
        <f t="shared" ca="1" si="1052"/>
        <v>2135580</v>
      </c>
      <c r="IO235" s="5">
        <f t="shared" ca="1" si="1052"/>
        <v>0</v>
      </c>
      <c r="IP235" s="5">
        <f t="shared" ca="1" si="1052"/>
        <v>0</v>
      </c>
      <c r="IQ235" s="5">
        <f t="shared" ca="1" si="1052"/>
        <v>0</v>
      </c>
      <c r="IR235" s="5"/>
      <c r="IS235" s="5">
        <f t="shared" ca="1" si="1053"/>
        <v>57649.2</v>
      </c>
      <c r="IT235" s="5">
        <f t="shared" ca="1" si="1053"/>
        <v>51148.1</v>
      </c>
      <c r="IU235" s="5">
        <f t="shared" ca="1" si="1053"/>
        <v>0</v>
      </c>
      <c r="IV235" s="5">
        <f t="shared" ca="1" si="1053"/>
        <v>0</v>
      </c>
      <c r="IW235" s="5">
        <f t="shared" ca="1" si="1053"/>
        <v>0</v>
      </c>
      <c r="IX235" s="5">
        <f t="shared" ca="1" si="1053"/>
        <v>0</v>
      </c>
      <c r="IY235" s="5">
        <f t="shared" ca="1" si="1053"/>
        <v>6501.11</v>
      </c>
      <c r="IZ235" s="5">
        <f t="shared" ca="1" si="1053"/>
        <v>0</v>
      </c>
      <c r="JA235" s="5">
        <f t="shared" ca="1" si="1053"/>
        <v>0</v>
      </c>
      <c r="JB235" s="5">
        <f t="shared" ca="1" si="1053"/>
        <v>0</v>
      </c>
      <c r="JC235" s="5">
        <f t="shared" ca="1" si="1053"/>
        <v>0</v>
      </c>
      <c r="JD235" s="5">
        <f t="shared" ca="1" si="1053"/>
        <v>0</v>
      </c>
      <c r="JE235" s="5"/>
      <c r="JF235" s="5">
        <f t="shared" ca="1" si="1054"/>
        <v>95.565799999999996</v>
      </c>
      <c r="JG235" s="5">
        <f t="shared" ca="1" si="1054"/>
        <v>20.169</v>
      </c>
      <c r="JH235" s="5">
        <f t="shared" ca="1" si="1054"/>
        <v>9.0299600000000009</v>
      </c>
      <c r="JI235" s="5">
        <f t="shared" ca="1" si="1054"/>
        <v>22.681699999999999</v>
      </c>
      <c r="JJ235" s="5">
        <f t="shared" ca="1" si="1054"/>
        <v>0.66998100000000005</v>
      </c>
      <c r="JK235" s="5">
        <f t="shared" ca="1" si="1054"/>
        <v>3.8190200000000001</v>
      </c>
      <c r="JL235" s="5">
        <f t="shared" ca="1" si="1054"/>
        <v>2.3578100000000002</v>
      </c>
      <c r="JM235" s="5">
        <f t="shared" ca="1" si="1054"/>
        <v>36.838299999999997</v>
      </c>
      <c r="JN235" s="5"/>
      <c r="JO235" s="19">
        <f t="shared" ca="1" si="1007"/>
        <v>35.128508490961494</v>
      </c>
      <c r="JP235" s="19">
        <f t="shared" ca="1" si="1008"/>
        <v>10.260738062275742</v>
      </c>
      <c r="JQ235" s="19">
        <f t="shared" ca="1" si="1009"/>
        <v>0.98816738435866014</v>
      </c>
      <c r="JR235" s="19">
        <f t="shared" ca="1" si="1010"/>
        <v>2.8289224591798052</v>
      </c>
      <c r="JS235" s="19">
        <f t="shared" ca="1" si="1011"/>
        <v>7.0150789528048152E-2</v>
      </c>
      <c r="JT235" s="19">
        <f t="shared" ca="1" si="1012"/>
        <v>0.44967333575349627</v>
      </c>
      <c r="JU235" s="19">
        <f t="shared" ca="1" si="1013"/>
        <v>1.3039016103443919</v>
      </c>
      <c r="JV235" s="19">
        <f t="shared" ca="1" si="1014"/>
        <v>4.6125427235659027</v>
      </c>
      <c r="JW235" s="19">
        <f t="shared" ca="1" si="1015"/>
        <v>14.614439869311196</v>
      </c>
      <c r="JX235" s="19">
        <f t="shared" ca="1" si="1016"/>
        <v>0</v>
      </c>
      <c r="JY235" s="19">
        <f t="shared" ca="1" si="1017"/>
        <v>0</v>
      </c>
    </row>
    <row r="236" spans="1:285" ht="15" customHeight="1" x14ac:dyDescent="0.25">
      <c r="A236" s="5">
        <f>IF('Old Results'!E216='New Results'!E216,'New Results'!E216,"0")</f>
        <v>498589</v>
      </c>
      <c r="B236" s="5">
        <f t="shared" si="923"/>
        <v>0</v>
      </c>
      <c r="C236" s="27">
        <f t="shared" si="922"/>
        <v>215</v>
      </c>
      <c r="D236" s="41" t="str">
        <f>'Old Results'!C216</f>
        <v>0408516-OffLrg-HVACChWdeltaT_NDL</v>
      </c>
      <c r="E236" s="41" t="str">
        <f>'New Results'!C216</f>
        <v>0408516-OffLrg-HVACChWdeltaT_NDL</v>
      </c>
      <c r="F236" s="5">
        <f t="shared" ca="1" si="924"/>
        <v>0</v>
      </c>
      <c r="G236" s="5">
        <f t="shared" ca="1" si="925"/>
        <v>0</v>
      </c>
      <c r="H236" s="5">
        <f t="shared" ca="1" si="926"/>
        <v>0</v>
      </c>
      <c r="I236" s="5">
        <f t="shared" ca="1" si="927"/>
        <v>0</v>
      </c>
      <c r="J236" s="5">
        <f t="shared" ca="1" si="928"/>
        <v>0</v>
      </c>
      <c r="K236" s="5">
        <f t="shared" ca="1" si="929"/>
        <v>0</v>
      </c>
      <c r="L236" s="5">
        <f t="shared" ca="1" si="930"/>
        <v>0</v>
      </c>
      <c r="M236" s="5">
        <f t="shared" ca="1" si="931"/>
        <v>0</v>
      </c>
      <c r="N236" s="5">
        <f t="shared" ca="1" si="932"/>
        <v>0</v>
      </c>
      <c r="O236" s="5">
        <f t="shared" ca="1" si="933"/>
        <v>0</v>
      </c>
      <c r="P236" s="5">
        <f t="shared" ca="1" si="934"/>
        <v>0</v>
      </c>
      <c r="Q236" s="5">
        <f t="shared" ca="1" si="934"/>
        <v>0</v>
      </c>
      <c r="R236" s="5">
        <f t="shared" ca="1" si="935"/>
        <v>0</v>
      </c>
      <c r="S236" s="5">
        <f t="shared" ca="1" si="936"/>
        <v>0</v>
      </c>
      <c r="T236" s="5">
        <f t="shared" ca="1" si="937"/>
        <v>0</v>
      </c>
      <c r="U236" s="5">
        <f t="shared" ca="1" si="938"/>
        <v>0</v>
      </c>
      <c r="V236" s="5">
        <f t="shared" ca="1" si="939"/>
        <v>0</v>
      </c>
      <c r="W236" s="5">
        <f t="shared" ca="1" si="940"/>
        <v>0</v>
      </c>
      <c r="X236" s="5">
        <f t="shared" ca="1" si="941"/>
        <v>0</v>
      </c>
      <c r="Y236" s="5">
        <f t="shared" ca="1" si="942"/>
        <v>0</v>
      </c>
      <c r="Z236" s="5">
        <f t="shared" ca="1" si="943"/>
        <v>0</v>
      </c>
      <c r="AA236" s="5">
        <f t="shared" ca="1" si="944"/>
        <v>0</v>
      </c>
      <c r="AB236" s="5">
        <f t="shared" ca="1" si="945"/>
        <v>0</v>
      </c>
      <c r="AC236" s="5">
        <f t="shared" ca="1" si="945"/>
        <v>0</v>
      </c>
      <c r="AD236" s="37">
        <f t="shared" ca="1" si="946"/>
        <v>0</v>
      </c>
      <c r="AE236" s="37">
        <f t="shared" ca="1" si="947"/>
        <v>0</v>
      </c>
      <c r="AF236" s="37">
        <f t="shared" ca="1" si="948"/>
        <v>0</v>
      </c>
      <c r="AG236" s="37">
        <f t="shared" ca="1" si="949"/>
        <v>0</v>
      </c>
      <c r="AH236" s="37">
        <f t="shared" ca="1" si="950"/>
        <v>0</v>
      </c>
      <c r="AI236" s="37">
        <f t="shared" ca="1" si="951"/>
        <v>0</v>
      </c>
      <c r="AJ236" s="37">
        <f t="shared" ca="1" si="952"/>
        <v>0</v>
      </c>
      <c r="AK236" s="37">
        <f t="shared" ca="1" si="953"/>
        <v>0</v>
      </c>
      <c r="AL236" s="33">
        <f t="shared" ca="1" si="954"/>
        <v>34.470237971555733</v>
      </c>
      <c r="AM236" s="33">
        <f t="shared" ca="1" si="955"/>
        <v>34.470237971555733</v>
      </c>
      <c r="AN236" s="24">
        <f t="shared" ca="1" si="956"/>
        <v>0</v>
      </c>
      <c r="AO236" s="34">
        <f t="shared" ca="1" si="957"/>
        <v>92.923400000000001</v>
      </c>
      <c r="AP236" s="34">
        <f t="shared" ca="1" si="958"/>
        <v>92.923400000000001</v>
      </c>
      <c r="AQ236" s="45">
        <f t="shared" ca="1" si="959"/>
        <v>0</v>
      </c>
      <c r="AR236" s="34">
        <f t="shared" ca="1" si="896"/>
        <v>2.6</v>
      </c>
      <c r="AS236" s="34">
        <f t="shared" ca="1" si="897"/>
        <v>2.6</v>
      </c>
      <c r="AT236" s="47">
        <f t="shared" ca="1" si="960"/>
        <v>0</v>
      </c>
      <c r="AU236" s="5"/>
      <c r="AV236" s="5">
        <f t="shared" ca="1" si="1018"/>
        <v>0</v>
      </c>
      <c r="AW236" s="5">
        <f t="shared" ca="1" si="1019"/>
        <v>0</v>
      </c>
      <c r="AX236" s="5">
        <f t="shared" ca="1" si="1020"/>
        <v>0</v>
      </c>
      <c r="AY236" s="5">
        <f t="shared" ca="1" si="1021"/>
        <v>0</v>
      </c>
      <c r="AZ236" s="5">
        <f t="shared" ca="1" si="1022"/>
        <v>0</v>
      </c>
      <c r="BA236" s="5">
        <f t="shared" ca="1" si="1023"/>
        <v>0</v>
      </c>
      <c r="BB236" s="5">
        <f t="shared" ca="1" si="1024"/>
        <v>0</v>
      </c>
      <c r="BC236" s="5">
        <f t="shared" ca="1" si="1025"/>
        <v>0</v>
      </c>
      <c r="BD236" s="5">
        <f t="shared" ca="1" si="1026"/>
        <v>0</v>
      </c>
      <c r="BE236" s="5">
        <f t="shared" ca="1" si="1027"/>
        <v>0</v>
      </c>
      <c r="BF236" s="5">
        <f t="shared" ca="1" si="1028"/>
        <v>0</v>
      </c>
      <c r="BG236" s="5">
        <f t="shared" ca="1" si="1029"/>
        <v>0</v>
      </c>
      <c r="BH236" s="5">
        <f t="shared" ca="1" si="961"/>
        <v>0</v>
      </c>
      <c r="BI236" s="5">
        <f t="shared" ca="1" si="962"/>
        <v>0</v>
      </c>
      <c r="BJ236" s="5">
        <f t="shared" ca="1" si="963"/>
        <v>0</v>
      </c>
      <c r="BK236" s="5">
        <f t="shared" ca="1" si="964"/>
        <v>0</v>
      </c>
      <c r="BL236" s="5">
        <f t="shared" ca="1" si="965"/>
        <v>0</v>
      </c>
      <c r="BM236" s="5">
        <f t="shared" ca="1" si="966"/>
        <v>0</v>
      </c>
      <c r="BN236" s="5">
        <f t="shared" ca="1" si="967"/>
        <v>0</v>
      </c>
      <c r="BO236" s="5">
        <f t="shared" ca="1" si="968"/>
        <v>0</v>
      </c>
      <c r="BP236" s="5">
        <f t="shared" ca="1" si="969"/>
        <v>0</v>
      </c>
      <c r="BQ236" s="5">
        <f t="shared" ca="1" si="970"/>
        <v>0</v>
      </c>
      <c r="BR236" s="5">
        <f t="shared" ca="1" si="971"/>
        <v>0</v>
      </c>
      <c r="BS236" s="5">
        <f t="shared" ca="1" si="971"/>
        <v>0</v>
      </c>
      <c r="BT236" s="37">
        <f t="shared" ca="1" si="972"/>
        <v>0</v>
      </c>
      <c r="BU236" s="37">
        <f t="shared" ca="1" si="973"/>
        <v>0</v>
      </c>
      <c r="BV236" s="37">
        <f t="shared" ca="1" si="974"/>
        <v>0</v>
      </c>
      <c r="BW236" s="37">
        <f t="shared" ca="1" si="975"/>
        <v>0</v>
      </c>
      <c r="BX236" s="37">
        <f t="shared" ca="1" si="976"/>
        <v>0</v>
      </c>
      <c r="BY236" s="37">
        <f t="shared" ca="1" si="977"/>
        <v>0</v>
      </c>
      <c r="BZ236" s="37">
        <f t="shared" ca="1" si="978"/>
        <v>0</v>
      </c>
      <c r="CA236" s="19">
        <f t="shared" ca="1" si="979"/>
        <v>0</v>
      </c>
      <c r="CB236" s="33">
        <f t="shared" ca="1" si="1030"/>
        <v>35.128508490961494</v>
      </c>
      <c r="CC236" s="33">
        <f t="shared" ca="1" si="1031"/>
        <v>35.128508490961494</v>
      </c>
      <c r="CD236" s="24">
        <f t="shared" ca="1" si="980"/>
        <v>0</v>
      </c>
      <c r="CE236" s="34">
        <f t="shared" ca="1" si="981"/>
        <v>95.565799999999996</v>
      </c>
      <c r="CF236" s="34">
        <f t="shared" ca="1" si="982"/>
        <v>95.565799999999996</v>
      </c>
      <c r="CG236" s="45">
        <f t="shared" ca="1" si="983"/>
        <v>0</v>
      </c>
      <c r="CH236" s="5"/>
      <c r="CJ236" s="5">
        <f t="shared" ca="1" si="1043"/>
        <v>202</v>
      </c>
      <c r="CK236" s="5">
        <f t="shared" ca="1" si="1044"/>
        <v>203</v>
      </c>
      <c r="CL236" s="63">
        <f t="shared" ca="1" si="984"/>
        <v>-4.9504950495049549E-3</v>
      </c>
      <c r="CO236" s="5">
        <f t="shared" ca="1" si="1045"/>
        <v>3398790</v>
      </c>
      <c r="CP236" s="5">
        <f t="shared" ca="1" si="1045"/>
        <v>321.38799999999998</v>
      </c>
      <c r="CQ236" s="5">
        <f t="shared" ca="1" si="1045"/>
        <v>159848</v>
      </c>
      <c r="CR236" s="5">
        <f t="shared" ca="1" si="1045"/>
        <v>278338</v>
      </c>
      <c r="CS236" s="5">
        <f t="shared" ca="1" si="1045"/>
        <v>3509.2</v>
      </c>
      <c r="CT236" s="5">
        <f t="shared" ca="1" si="1045"/>
        <v>147171</v>
      </c>
      <c r="CU236" s="5">
        <f t="shared" ca="1" si="1045"/>
        <v>0</v>
      </c>
      <c r="CV236" s="5">
        <f t="shared" ca="1" si="1045"/>
        <v>674022</v>
      </c>
      <c r="CW236" s="5">
        <f t="shared" ca="1" si="1045"/>
        <v>2135580</v>
      </c>
      <c r="CX236" s="5">
        <f t="shared" ca="1" si="1045"/>
        <v>0</v>
      </c>
      <c r="CY236" s="5">
        <f t="shared" ca="1" si="1045"/>
        <v>0</v>
      </c>
      <c r="CZ236" s="5">
        <f t="shared" ca="1" si="1045"/>
        <v>0</v>
      </c>
      <c r="DA236" s="5"/>
      <c r="DB236" s="5">
        <f t="shared" ca="1" si="1046"/>
        <v>55898.1</v>
      </c>
      <c r="DC236" s="5">
        <f t="shared" ca="1" si="1046"/>
        <v>49395.3</v>
      </c>
      <c r="DD236" s="5">
        <f t="shared" ca="1" si="1046"/>
        <v>0</v>
      </c>
      <c r="DE236" s="5">
        <f t="shared" ca="1" si="1046"/>
        <v>0</v>
      </c>
      <c r="DF236" s="5">
        <f t="shared" ca="1" si="1046"/>
        <v>0</v>
      </c>
      <c r="DG236" s="5">
        <f t="shared" ca="1" si="1046"/>
        <v>0</v>
      </c>
      <c r="DH236" s="5">
        <f t="shared" ca="1" si="1046"/>
        <v>6502.76</v>
      </c>
      <c r="DI236" s="5">
        <f t="shared" ca="1" si="1046"/>
        <v>0</v>
      </c>
      <c r="DJ236" s="5">
        <f t="shared" ca="1" si="1046"/>
        <v>0</v>
      </c>
      <c r="DK236" s="5">
        <f t="shared" ca="1" si="1046"/>
        <v>0</v>
      </c>
      <c r="DL236" s="5">
        <f t="shared" ca="1" si="1046"/>
        <v>0</v>
      </c>
      <c r="DM236" s="5">
        <f t="shared" ca="1" si="1046"/>
        <v>0</v>
      </c>
      <c r="DN236" s="5"/>
      <c r="DO236" s="5">
        <f t="shared" ca="1" si="1055"/>
        <v>92.923400000000001</v>
      </c>
      <c r="DP236" s="5">
        <f t="shared" ca="1" si="1055"/>
        <v>19.4922</v>
      </c>
      <c r="DQ236" s="5">
        <f t="shared" ca="1" si="1055"/>
        <v>9.8718800000000009</v>
      </c>
      <c r="DR236" s="5">
        <f t="shared" ca="1" si="1055"/>
        <v>15.4383</v>
      </c>
      <c r="DS236" s="5">
        <f t="shared" ca="1" si="1055"/>
        <v>0.230741</v>
      </c>
      <c r="DT236" s="5">
        <f t="shared" ca="1" si="1055"/>
        <v>8.6934500000000003</v>
      </c>
      <c r="DU236" s="5">
        <f t="shared" ca="1" si="1055"/>
        <v>2.3584000000000001</v>
      </c>
      <c r="DV236" s="5">
        <f t="shared" ca="1" si="1055"/>
        <v>36.838299999999997</v>
      </c>
      <c r="DW236" s="5"/>
      <c r="DX236" s="19">
        <f t="shared" ca="1" si="985"/>
        <v>34.470237971555733</v>
      </c>
      <c r="DY236" s="19">
        <f t="shared" ca="1" si="986"/>
        <v>9.9092169619787036</v>
      </c>
      <c r="DZ236" s="19">
        <f t="shared" ca="1" si="987"/>
        <v>1.0938897087581152</v>
      </c>
      <c r="EA236" s="19">
        <f t="shared" ca="1" si="988"/>
        <v>1.9047537270176436</v>
      </c>
      <c r="EB236" s="19">
        <f t="shared" ca="1" si="989"/>
        <v>2.4014549859704082E-2</v>
      </c>
      <c r="EC236" s="19">
        <f t="shared" ca="1" si="990"/>
        <v>1.007137044740257</v>
      </c>
      <c r="ED236" s="19">
        <f t="shared" ca="1" si="991"/>
        <v>1.3042325442398448</v>
      </c>
      <c r="EE236" s="19">
        <f t="shared" ca="1" si="992"/>
        <v>4.6125427235659027</v>
      </c>
      <c r="EF236" s="19">
        <f t="shared" ca="1" si="993"/>
        <v>14.614439869311196</v>
      </c>
      <c r="EG236" s="19">
        <f t="shared" ca="1" si="994"/>
        <v>0</v>
      </c>
      <c r="EH236" s="19">
        <f t="shared" ca="1" si="995"/>
        <v>0</v>
      </c>
      <c r="EI236" s="5"/>
      <c r="EJ236" s="5"/>
      <c r="EK236" s="5"/>
      <c r="EL236" s="5">
        <f t="shared" ca="1" si="1047"/>
        <v>3398790</v>
      </c>
      <c r="EM236" s="5">
        <f t="shared" ca="1" si="1047"/>
        <v>321.38799999999998</v>
      </c>
      <c r="EN236" s="5">
        <f t="shared" ca="1" si="1047"/>
        <v>159848</v>
      </c>
      <c r="EO236" s="5">
        <f t="shared" ca="1" si="1047"/>
        <v>278338</v>
      </c>
      <c r="EP236" s="5">
        <f t="shared" ca="1" si="1047"/>
        <v>3509.2</v>
      </c>
      <c r="EQ236" s="5">
        <f t="shared" ca="1" si="1047"/>
        <v>147171</v>
      </c>
      <c r="ER236" s="5">
        <f t="shared" ca="1" si="1047"/>
        <v>0</v>
      </c>
      <c r="ES236" s="5">
        <f t="shared" ca="1" si="1047"/>
        <v>674022</v>
      </c>
      <c r="ET236" s="5">
        <f t="shared" ca="1" si="1047"/>
        <v>2135580</v>
      </c>
      <c r="EU236" s="5">
        <f t="shared" ca="1" si="1047"/>
        <v>0</v>
      </c>
      <c r="EV236" s="5">
        <f t="shared" ca="1" si="1047"/>
        <v>0</v>
      </c>
      <c r="EW236" s="5">
        <f t="shared" ca="1" si="1047"/>
        <v>0</v>
      </c>
      <c r="EX236" s="5"/>
      <c r="EY236" s="5">
        <f t="shared" ca="1" si="1048"/>
        <v>55898.1</v>
      </c>
      <c r="EZ236" s="5">
        <f t="shared" ca="1" si="1048"/>
        <v>49395.3</v>
      </c>
      <c r="FA236" s="5">
        <f t="shared" ca="1" si="1048"/>
        <v>0</v>
      </c>
      <c r="FB236" s="5">
        <f t="shared" ca="1" si="1048"/>
        <v>0</v>
      </c>
      <c r="FC236" s="5">
        <f t="shared" ca="1" si="1048"/>
        <v>0</v>
      </c>
      <c r="FD236" s="5">
        <f t="shared" ca="1" si="1048"/>
        <v>0</v>
      </c>
      <c r="FE236" s="5">
        <f t="shared" ca="1" si="1048"/>
        <v>6502.76</v>
      </c>
      <c r="FF236" s="5">
        <f t="shared" ca="1" si="1048"/>
        <v>0</v>
      </c>
      <c r="FG236" s="5">
        <f t="shared" ca="1" si="1048"/>
        <v>0</v>
      </c>
      <c r="FH236" s="5">
        <f t="shared" ca="1" si="1048"/>
        <v>0</v>
      </c>
      <c r="FI236" s="5">
        <f t="shared" ca="1" si="1048"/>
        <v>0</v>
      </c>
      <c r="FJ236" s="5">
        <f t="shared" ca="1" si="1048"/>
        <v>0</v>
      </c>
      <c r="FK236" s="5"/>
      <c r="FL236" s="5">
        <f t="shared" ca="1" si="1049"/>
        <v>92.923400000000001</v>
      </c>
      <c r="FM236" s="5">
        <f t="shared" ca="1" si="1049"/>
        <v>19.4922</v>
      </c>
      <c r="FN236" s="5">
        <f t="shared" ca="1" si="1049"/>
        <v>9.8718800000000009</v>
      </c>
      <c r="FO236" s="5">
        <f t="shared" ca="1" si="1049"/>
        <v>15.4383</v>
      </c>
      <c r="FP236" s="5">
        <f t="shared" ca="1" si="1049"/>
        <v>0.230741</v>
      </c>
      <c r="FQ236" s="5">
        <f t="shared" ca="1" si="1049"/>
        <v>8.6934500000000003</v>
      </c>
      <c r="FR236" s="5">
        <f t="shared" ca="1" si="1049"/>
        <v>2.3584000000000001</v>
      </c>
      <c r="FS236" s="5">
        <f t="shared" ca="1" si="1049"/>
        <v>36.838299999999997</v>
      </c>
      <c r="FT236" s="5"/>
      <c r="FU236" s="19">
        <f t="shared" ca="1" si="996"/>
        <v>34.470237971555733</v>
      </c>
      <c r="FV236" s="19">
        <f t="shared" ca="1" si="997"/>
        <v>9.9092169619787036</v>
      </c>
      <c r="FW236" s="19">
        <f t="shared" ca="1" si="998"/>
        <v>1.0938897087581152</v>
      </c>
      <c r="FX236" s="19">
        <f t="shared" ca="1" si="999"/>
        <v>1.9047537270176436</v>
      </c>
      <c r="FY236" s="19">
        <f t="shared" ca="1" si="1000"/>
        <v>2.4014549859704082E-2</v>
      </c>
      <c r="FZ236" s="19">
        <f t="shared" ca="1" si="1001"/>
        <v>1.007137044740257</v>
      </c>
      <c r="GA236" s="19">
        <f t="shared" ca="1" si="1002"/>
        <v>1.3042325442398448</v>
      </c>
      <c r="GB236" s="19">
        <f t="shared" ca="1" si="1003"/>
        <v>4.6125427235659027</v>
      </c>
      <c r="GC236" s="19">
        <f t="shared" ca="1" si="1004"/>
        <v>14.614439869311196</v>
      </c>
      <c r="GD236" s="19">
        <f t="shared" ca="1" si="1005"/>
        <v>0</v>
      </c>
      <c r="GE236" s="19">
        <f t="shared" ca="1" si="1006"/>
        <v>0</v>
      </c>
      <c r="GF236" s="5"/>
      <c r="GG236" s="5"/>
      <c r="GH236" s="5"/>
      <c r="GI236" s="5">
        <f t="shared" ca="1" si="1050"/>
        <v>3443660</v>
      </c>
      <c r="GJ236" s="5">
        <f t="shared" ca="1" si="1050"/>
        <v>316.86099999999999</v>
      </c>
      <c r="GK236" s="5">
        <f t="shared" ca="1" si="1050"/>
        <v>144399</v>
      </c>
      <c r="GL236" s="5">
        <f t="shared" ca="1" si="1050"/>
        <v>413385</v>
      </c>
      <c r="GM236" s="5">
        <f t="shared" ca="1" si="1050"/>
        <v>10251</v>
      </c>
      <c r="GN236" s="5">
        <f t="shared" ca="1" si="1050"/>
        <v>65709.899999999994</v>
      </c>
      <c r="GO236" s="5">
        <f t="shared" ca="1" si="1050"/>
        <v>0</v>
      </c>
      <c r="GP236" s="5">
        <f t="shared" ca="1" si="1050"/>
        <v>674022</v>
      </c>
      <c r="GQ236" s="5">
        <f t="shared" ca="1" si="1050"/>
        <v>2135580</v>
      </c>
      <c r="GR236" s="5">
        <f t="shared" ca="1" si="1050"/>
        <v>0</v>
      </c>
      <c r="GS236" s="5">
        <f t="shared" ca="1" si="1050"/>
        <v>0</v>
      </c>
      <c r="GT236" s="5">
        <f t="shared" ca="1" si="1050"/>
        <v>0</v>
      </c>
      <c r="GU236" s="5"/>
      <c r="GV236" s="5">
        <f t="shared" ca="1" si="1051"/>
        <v>57649.2</v>
      </c>
      <c r="GW236" s="5">
        <f t="shared" ca="1" si="1051"/>
        <v>51148.1</v>
      </c>
      <c r="GX236" s="5">
        <f t="shared" ca="1" si="1051"/>
        <v>0</v>
      </c>
      <c r="GY236" s="5">
        <f t="shared" ca="1" si="1051"/>
        <v>0</v>
      </c>
      <c r="GZ236" s="5">
        <f t="shared" ca="1" si="1051"/>
        <v>0</v>
      </c>
      <c r="HA236" s="5">
        <f t="shared" ca="1" si="1051"/>
        <v>0</v>
      </c>
      <c r="HB236" s="5">
        <f t="shared" ca="1" si="1051"/>
        <v>6501.11</v>
      </c>
      <c r="HC236" s="5">
        <f t="shared" ca="1" si="1051"/>
        <v>0</v>
      </c>
      <c r="HD236" s="5">
        <f t="shared" ca="1" si="1051"/>
        <v>0</v>
      </c>
      <c r="HE236" s="5">
        <f t="shared" ca="1" si="1051"/>
        <v>0</v>
      </c>
      <c r="HF236" s="5">
        <f t="shared" ca="1" si="1051"/>
        <v>0</v>
      </c>
      <c r="HG236" s="5">
        <f t="shared" ca="1" si="1051"/>
        <v>0</v>
      </c>
      <c r="HH236" s="5"/>
      <c r="HI236" s="5">
        <f t="shared" ca="1" si="1056"/>
        <v>95.565799999999996</v>
      </c>
      <c r="HJ236" s="5">
        <f t="shared" ca="1" si="1056"/>
        <v>20.169</v>
      </c>
      <c r="HK236" s="5">
        <f t="shared" ca="1" si="1056"/>
        <v>9.0299600000000009</v>
      </c>
      <c r="HL236" s="5">
        <f t="shared" ca="1" si="1056"/>
        <v>22.681699999999999</v>
      </c>
      <c r="HM236" s="5">
        <f t="shared" ca="1" si="1056"/>
        <v>0.66998100000000005</v>
      </c>
      <c r="HN236" s="5">
        <f t="shared" ca="1" si="1056"/>
        <v>3.8190200000000001</v>
      </c>
      <c r="HO236" s="5">
        <f t="shared" ca="1" si="1056"/>
        <v>2.3578100000000002</v>
      </c>
      <c r="HP236" s="5">
        <f t="shared" ca="1" si="1056"/>
        <v>36.838299999999997</v>
      </c>
      <c r="HQ236" s="5"/>
      <c r="HR236" s="19">
        <f t="shared" ca="1" si="1032"/>
        <v>35.128508490961494</v>
      </c>
      <c r="HS236" s="19">
        <f t="shared" ca="1" si="1033"/>
        <v>10.260738062275742</v>
      </c>
      <c r="HT236" s="19">
        <f t="shared" ca="1" si="1034"/>
        <v>0.98816738435866014</v>
      </c>
      <c r="HU236" s="19">
        <f t="shared" ca="1" si="1035"/>
        <v>2.8289224591798052</v>
      </c>
      <c r="HV236" s="19">
        <f t="shared" ca="1" si="1036"/>
        <v>7.0150789528048152E-2</v>
      </c>
      <c r="HW236" s="19">
        <f t="shared" ca="1" si="1037"/>
        <v>0.44967333575349627</v>
      </c>
      <c r="HX236" s="19">
        <f t="shared" ca="1" si="1038"/>
        <v>1.3039016103443919</v>
      </c>
      <c r="HY236" s="19">
        <f t="shared" ca="1" si="1039"/>
        <v>4.6125427235659027</v>
      </c>
      <c r="HZ236" s="19">
        <f t="shared" ca="1" si="1040"/>
        <v>14.614439869311196</v>
      </c>
      <c r="IA236" s="19">
        <f t="shared" ca="1" si="1041"/>
        <v>0</v>
      </c>
      <c r="IB236" s="19">
        <f t="shared" ca="1" si="1042"/>
        <v>0</v>
      </c>
      <c r="IC236" s="5"/>
      <c r="ID236" s="5"/>
      <c r="IE236" s="5"/>
      <c r="IF236" s="5">
        <f t="shared" ca="1" si="1052"/>
        <v>3443660</v>
      </c>
      <c r="IG236" s="5">
        <f t="shared" ca="1" si="1052"/>
        <v>316.86099999999999</v>
      </c>
      <c r="IH236" s="5">
        <f t="shared" ca="1" si="1052"/>
        <v>144399</v>
      </c>
      <c r="II236" s="5">
        <f t="shared" ca="1" si="1052"/>
        <v>413385</v>
      </c>
      <c r="IJ236" s="5">
        <f t="shared" ca="1" si="1052"/>
        <v>10251</v>
      </c>
      <c r="IK236" s="5">
        <f t="shared" ca="1" si="1052"/>
        <v>65709.899999999994</v>
      </c>
      <c r="IL236" s="5">
        <f t="shared" ca="1" si="1052"/>
        <v>0</v>
      </c>
      <c r="IM236" s="5">
        <f t="shared" ca="1" si="1052"/>
        <v>674022</v>
      </c>
      <c r="IN236" s="5">
        <f t="shared" ca="1" si="1052"/>
        <v>2135580</v>
      </c>
      <c r="IO236" s="5">
        <f t="shared" ca="1" si="1052"/>
        <v>0</v>
      </c>
      <c r="IP236" s="5">
        <f t="shared" ca="1" si="1052"/>
        <v>0</v>
      </c>
      <c r="IQ236" s="5">
        <f t="shared" ca="1" si="1052"/>
        <v>0</v>
      </c>
      <c r="IR236" s="5"/>
      <c r="IS236" s="5">
        <f t="shared" ca="1" si="1053"/>
        <v>57649.2</v>
      </c>
      <c r="IT236" s="5">
        <f t="shared" ca="1" si="1053"/>
        <v>51148.1</v>
      </c>
      <c r="IU236" s="5">
        <f t="shared" ca="1" si="1053"/>
        <v>0</v>
      </c>
      <c r="IV236" s="5">
        <f t="shared" ca="1" si="1053"/>
        <v>0</v>
      </c>
      <c r="IW236" s="5">
        <f t="shared" ca="1" si="1053"/>
        <v>0</v>
      </c>
      <c r="IX236" s="5">
        <f t="shared" ca="1" si="1053"/>
        <v>0</v>
      </c>
      <c r="IY236" s="5">
        <f t="shared" ca="1" si="1053"/>
        <v>6501.11</v>
      </c>
      <c r="IZ236" s="5">
        <f t="shared" ca="1" si="1053"/>
        <v>0</v>
      </c>
      <c r="JA236" s="5">
        <f t="shared" ca="1" si="1053"/>
        <v>0</v>
      </c>
      <c r="JB236" s="5">
        <f t="shared" ca="1" si="1053"/>
        <v>0</v>
      </c>
      <c r="JC236" s="5">
        <f t="shared" ca="1" si="1053"/>
        <v>0</v>
      </c>
      <c r="JD236" s="5">
        <f t="shared" ca="1" si="1053"/>
        <v>0</v>
      </c>
      <c r="JE236" s="5"/>
      <c r="JF236" s="5">
        <f t="shared" ca="1" si="1054"/>
        <v>95.565799999999996</v>
      </c>
      <c r="JG236" s="5">
        <f t="shared" ca="1" si="1054"/>
        <v>20.169</v>
      </c>
      <c r="JH236" s="5">
        <f t="shared" ca="1" si="1054"/>
        <v>9.0299600000000009</v>
      </c>
      <c r="JI236" s="5">
        <f t="shared" ca="1" si="1054"/>
        <v>22.681699999999999</v>
      </c>
      <c r="JJ236" s="5">
        <f t="shared" ca="1" si="1054"/>
        <v>0.66998100000000005</v>
      </c>
      <c r="JK236" s="5">
        <f t="shared" ca="1" si="1054"/>
        <v>3.8190200000000001</v>
      </c>
      <c r="JL236" s="5">
        <f t="shared" ca="1" si="1054"/>
        <v>2.3578100000000002</v>
      </c>
      <c r="JM236" s="5">
        <f t="shared" ca="1" si="1054"/>
        <v>36.838299999999997</v>
      </c>
      <c r="JN236" s="5"/>
      <c r="JO236" s="19">
        <f t="shared" ca="1" si="1007"/>
        <v>35.128508490961494</v>
      </c>
      <c r="JP236" s="19">
        <f t="shared" ca="1" si="1008"/>
        <v>10.260738062275742</v>
      </c>
      <c r="JQ236" s="19">
        <f t="shared" ca="1" si="1009"/>
        <v>0.98816738435866014</v>
      </c>
      <c r="JR236" s="19">
        <f t="shared" ca="1" si="1010"/>
        <v>2.8289224591798052</v>
      </c>
      <c r="JS236" s="19">
        <f t="shared" ca="1" si="1011"/>
        <v>7.0150789528048152E-2</v>
      </c>
      <c r="JT236" s="19">
        <f t="shared" ca="1" si="1012"/>
        <v>0.44967333575349627</v>
      </c>
      <c r="JU236" s="19">
        <f t="shared" ca="1" si="1013"/>
        <v>1.3039016103443919</v>
      </c>
      <c r="JV236" s="19">
        <f t="shared" ca="1" si="1014"/>
        <v>4.6125427235659027</v>
      </c>
      <c r="JW236" s="19">
        <f t="shared" ca="1" si="1015"/>
        <v>14.614439869311196</v>
      </c>
      <c r="JX236" s="19">
        <f t="shared" ca="1" si="1016"/>
        <v>0</v>
      </c>
      <c r="JY236" s="19">
        <f t="shared" ca="1" si="1017"/>
        <v>0</v>
      </c>
    </row>
    <row r="237" spans="1:285" ht="15" customHeight="1" x14ac:dyDescent="0.25">
      <c r="A237" s="5">
        <f>IF('Old Results'!E217='New Results'!E217,'New Results'!E217,"0")</f>
        <v>498589</v>
      </c>
      <c r="B237" s="5">
        <f t="shared" si="923"/>
        <v>0</v>
      </c>
      <c r="C237" s="27">
        <f t="shared" si="922"/>
        <v>216</v>
      </c>
      <c r="D237" s="41" t="str">
        <f>'Old Results'!C217</f>
        <v>0408806-OffLrg-HVACChillerCOP_NDL</v>
      </c>
      <c r="E237" s="41" t="str">
        <f>'New Results'!C217</f>
        <v>0408806-OffLrg-HVACChillerCOP_NDL</v>
      </c>
      <c r="F237" s="5">
        <f t="shared" ca="1" si="924"/>
        <v>0</v>
      </c>
      <c r="G237" s="5">
        <f t="shared" ca="1" si="925"/>
        <v>0</v>
      </c>
      <c r="H237" s="5">
        <f t="shared" ca="1" si="926"/>
        <v>0</v>
      </c>
      <c r="I237" s="5">
        <f t="shared" ca="1" si="927"/>
        <v>0</v>
      </c>
      <c r="J237" s="5">
        <f t="shared" ca="1" si="928"/>
        <v>0</v>
      </c>
      <c r="K237" s="5">
        <f t="shared" ca="1" si="929"/>
        <v>0</v>
      </c>
      <c r="L237" s="5">
        <f t="shared" ca="1" si="930"/>
        <v>0</v>
      </c>
      <c r="M237" s="5">
        <f t="shared" ca="1" si="931"/>
        <v>0</v>
      </c>
      <c r="N237" s="5">
        <f t="shared" ca="1" si="932"/>
        <v>0</v>
      </c>
      <c r="O237" s="5">
        <f t="shared" ca="1" si="933"/>
        <v>0</v>
      </c>
      <c r="P237" s="5">
        <f t="shared" ca="1" si="934"/>
        <v>0</v>
      </c>
      <c r="Q237" s="5">
        <f t="shared" ca="1" si="934"/>
        <v>0</v>
      </c>
      <c r="R237" s="5">
        <f t="shared" ca="1" si="935"/>
        <v>0</v>
      </c>
      <c r="S237" s="5">
        <f t="shared" ca="1" si="936"/>
        <v>0</v>
      </c>
      <c r="T237" s="5">
        <f t="shared" ca="1" si="937"/>
        <v>0</v>
      </c>
      <c r="U237" s="5">
        <f t="shared" ca="1" si="938"/>
        <v>0</v>
      </c>
      <c r="V237" s="5">
        <f t="shared" ca="1" si="939"/>
        <v>0</v>
      </c>
      <c r="W237" s="5">
        <f t="shared" ca="1" si="940"/>
        <v>0</v>
      </c>
      <c r="X237" s="5">
        <f t="shared" ca="1" si="941"/>
        <v>0</v>
      </c>
      <c r="Y237" s="5">
        <f t="shared" ca="1" si="942"/>
        <v>0</v>
      </c>
      <c r="Z237" s="5">
        <f t="shared" ca="1" si="943"/>
        <v>0</v>
      </c>
      <c r="AA237" s="5">
        <f t="shared" ca="1" si="944"/>
        <v>0</v>
      </c>
      <c r="AB237" s="5">
        <f t="shared" ca="1" si="945"/>
        <v>0</v>
      </c>
      <c r="AC237" s="5">
        <f t="shared" ca="1" si="945"/>
        <v>0</v>
      </c>
      <c r="AD237" s="37">
        <f t="shared" ca="1" si="946"/>
        <v>0</v>
      </c>
      <c r="AE237" s="37">
        <f t="shared" ca="1" si="947"/>
        <v>0</v>
      </c>
      <c r="AF237" s="37">
        <f t="shared" ca="1" si="948"/>
        <v>0</v>
      </c>
      <c r="AG237" s="37">
        <f t="shared" ca="1" si="949"/>
        <v>0</v>
      </c>
      <c r="AH237" s="37">
        <f t="shared" ca="1" si="950"/>
        <v>0</v>
      </c>
      <c r="AI237" s="37">
        <f t="shared" ca="1" si="951"/>
        <v>0</v>
      </c>
      <c r="AJ237" s="37">
        <f t="shared" ca="1" si="952"/>
        <v>0</v>
      </c>
      <c r="AK237" s="37">
        <f t="shared" ca="1" si="953"/>
        <v>0</v>
      </c>
      <c r="AL237" s="33">
        <f t="shared" ca="1" si="954"/>
        <v>28.9686315582574</v>
      </c>
      <c r="AM237" s="33">
        <f t="shared" ca="1" si="955"/>
        <v>28.9686315582574</v>
      </c>
      <c r="AN237" s="24">
        <f t="shared" ca="1" si="956"/>
        <v>0</v>
      </c>
      <c r="AO237" s="34">
        <f t="shared" ca="1" si="957"/>
        <v>96.233900000000006</v>
      </c>
      <c r="AP237" s="34">
        <f t="shared" ca="1" si="958"/>
        <v>96.233900000000006</v>
      </c>
      <c r="AQ237" s="45">
        <f t="shared" ca="1" si="959"/>
        <v>0</v>
      </c>
      <c r="AR237" s="34">
        <f t="shared" ca="1" si="896"/>
        <v>3.7</v>
      </c>
      <c r="AS237" s="34">
        <f t="shared" ca="1" si="897"/>
        <v>3.7</v>
      </c>
      <c r="AT237" s="47">
        <f t="shared" ca="1" si="960"/>
        <v>0</v>
      </c>
      <c r="AU237" s="5"/>
      <c r="AV237" s="5">
        <f t="shared" ca="1" si="1018"/>
        <v>0</v>
      </c>
      <c r="AW237" s="5">
        <f t="shared" ca="1" si="1019"/>
        <v>0</v>
      </c>
      <c r="AX237" s="5">
        <f t="shared" ca="1" si="1020"/>
        <v>0</v>
      </c>
      <c r="AY237" s="5">
        <f t="shared" ca="1" si="1021"/>
        <v>0</v>
      </c>
      <c r="AZ237" s="5">
        <f t="shared" ca="1" si="1022"/>
        <v>0</v>
      </c>
      <c r="BA237" s="5">
        <f t="shared" ca="1" si="1023"/>
        <v>0</v>
      </c>
      <c r="BB237" s="5">
        <f t="shared" ca="1" si="1024"/>
        <v>0</v>
      </c>
      <c r="BC237" s="5">
        <f t="shared" ca="1" si="1025"/>
        <v>0</v>
      </c>
      <c r="BD237" s="5">
        <f t="shared" ca="1" si="1026"/>
        <v>0</v>
      </c>
      <c r="BE237" s="5">
        <f t="shared" ca="1" si="1027"/>
        <v>0</v>
      </c>
      <c r="BF237" s="5">
        <f t="shared" ca="1" si="1028"/>
        <v>0</v>
      </c>
      <c r="BG237" s="5">
        <f t="shared" ca="1" si="1029"/>
        <v>0</v>
      </c>
      <c r="BH237" s="5">
        <f t="shared" ca="1" si="961"/>
        <v>0</v>
      </c>
      <c r="BI237" s="5">
        <f t="shared" ca="1" si="962"/>
        <v>0</v>
      </c>
      <c r="BJ237" s="5">
        <f t="shared" ca="1" si="963"/>
        <v>0</v>
      </c>
      <c r="BK237" s="5">
        <f t="shared" ca="1" si="964"/>
        <v>0</v>
      </c>
      <c r="BL237" s="5">
        <f t="shared" ca="1" si="965"/>
        <v>0</v>
      </c>
      <c r="BM237" s="5">
        <f t="shared" ca="1" si="966"/>
        <v>0</v>
      </c>
      <c r="BN237" s="5">
        <f t="shared" ca="1" si="967"/>
        <v>0</v>
      </c>
      <c r="BO237" s="5">
        <f t="shared" ca="1" si="968"/>
        <v>0</v>
      </c>
      <c r="BP237" s="5">
        <f t="shared" ca="1" si="969"/>
        <v>0</v>
      </c>
      <c r="BQ237" s="5">
        <f t="shared" ca="1" si="970"/>
        <v>0</v>
      </c>
      <c r="BR237" s="5">
        <f t="shared" ca="1" si="971"/>
        <v>0</v>
      </c>
      <c r="BS237" s="5">
        <f t="shared" ca="1" si="971"/>
        <v>0</v>
      </c>
      <c r="BT237" s="37">
        <f t="shared" ca="1" si="972"/>
        <v>0</v>
      </c>
      <c r="BU237" s="37">
        <f t="shared" ca="1" si="973"/>
        <v>0</v>
      </c>
      <c r="BV237" s="37">
        <f t="shared" ca="1" si="974"/>
        <v>0</v>
      </c>
      <c r="BW237" s="37">
        <f t="shared" ca="1" si="975"/>
        <v>0</v>
      </c>
      <c r="BX237" s="37">
        <f t="shared" ca="1" si="976"/>
        <v>0</v>
      </c>
      <c r="BY237" s="37">
        <f t="shared" ca="1" si="977"/>
        <v>0</v>
      </c>
      <c r="BZ237" s="37">
        <f t="shared" ca="1" si="978"/>
        <v>0</v>
      </c>
      <c r="CA237" s="19">
        <f t="shared" ca="1" si="979"/>
        <v>0</v>
      </c>
      <c r="CB237" s="33">
        <f t="shared" ca="1" si="1030"/>
        <v>29.080312722502903</v>
      </c>
      <c r="CC237" s="33">
        <f t="shared" ca="1" si="1031"/>
        <v>29.080312722502903</v>
      </c>
      <c r="CD237" s="24">
        <f t="shared" ca="1" si="980"/>
        <v>0</v>
      </c>
      <c r="CE237" s="34">
        <f t="shared" ca="1" si="981"/>
        <v>99.924499999999995</v>
      </c>
      <c r="CF237" s="34">
        <f t="shared" ca="1" si="982"/>
        <v>99.924499999999995</v>
      </c>
      <c r="CG237" s="45">
        <f t="shared" ca="1" si="983"/>
        <v>0</v>
      </c>
      <c r="CH237" s="5"/>
      <c r="CJ237" s="5">
        <f t="shared" ca="1" si="1043"/>
        <v>205</v>
      </c>
      <c r="CK237" s="5">
        <f t="shared" ca="1" si="1044"/>
        <v>204</v>
      </c>
      <c r="CL237" s="63">
        <f t="shared" ca="1" si="984"/>
        <v>4.8780487804878092E-3</v>
      </c>
      <c r="CO237" s="5">
        <f t="shared" ca="1" si="1045"/>
        <v>3559420</v>
      </c>
      <c r="CP237" s="5">
        <f t="shared" ca="1" si="1045"/>
        <v>113.33</v>
      </c>
      <c r="CQ237" s="5">
        <f t="shared" ca="1" si="1045"/>
        <v>277642</v>
      </c>
      <c r="CR237" s="5">
        <f t="shared" ca="1" si="1045"/>
        <v>246492</v>
      </c>
      <c r="CS237" s="5">
        <f t="shared" ca="1" si="1045"/>
        <v>2100.29</v>
      </c>
      <c r="CT237" s="5">
        <f t="shared" ca="1" si="1045"/>
        <v>223466</v>
      </c>
      <c r="CU237" s="5">
        <f t="shared" ca="1" si="1045"/>
        <v>0</v>
      </c>
      <c r="CV237" s="5">
        <f t="shared" ca="1" si="1045"/>
        <v>674022</v>
      </c>
      <c r="CW237" s="5">
        <f t="shared" ca="1" si="1045"/>
        <v>2135580</v>
      </c>
      <c r="CX237" s="5">
        <f t="shared" ca="1" si="1045"/>
        <v>0</v>
      </c>
      <c r="CY237" s="5">
        <f t="shared" ca="1" si="1045"/>
        <v>0</v>
      </c>
      <c r="CZ237" s="5">
        <f t="shared" ca="1" si="1045"/>
        <v>0</v>
      </c>
      <c r="DA237" s="5"/>
      <c r="DB237" s="5">
        <f t="shared" ca="1" si="1046"/>
        <v>22987</v>
      </c>
      <c r="DC237" s="5">
        <f t="shared" ca="1" si="1046"/>
        <v>17418</v>
      </c>
      <c r="DD237" s="5">
        <f t="shared" ca="1" si="1046"/>
        <v>0</v>
      </c>
      <c r="DE237" s="5">
        <f t="shared" ca="1" si="1046"/>
        <v>0</v>
      </c>
      <c r="DF237" s="5">
        <f t="shared" ca="1" si="1046"/>
        <v>0</v>
      </c>
      <c r="DG237" s="5">
        <f t="shared" ca="1" si="1046"/>
        <v>0</v>
      </c>
      <c r="DH237" s="5">
        <f t="shared" ca="1" si="1046"/>
        <v>5568.97</v>
      </c>
      <c r="DI237" s="5">
        <f t="shared" ca="1" si="1046"/>
        <v>0</v>
      </c>
      <c r="DJ237" s="5">
        <f t="shared" ca="1" si="1046"/>
        <v>0</v>
      </c>
      <c r="DK237" s="5">
        <f t="shared" ca="1" si="1046"/>
        <v>0</v>
      </c>
      <c r="DL237" s="5">
        <f t="shared" ca="1" si="1046"/>
        <v>0</v>
      </c>
      <c r="DM237" s="5">
        <f t="shared" ca="1" si="1046"/>
        <v>0</v>
      </c>
      <c r="DN237" s="5"/>
      <c r="DO237" s="5">
        <f t="shared" ca="1" si="1055"/>
        <v>96.233900000000006</v>
      </c>
      <c r="DP237" s="5">
        <f t="shared" ca="1" si="1055"/>
        <v>6.7325600000000003</v>
      </c>
      <c r="DQ237" s="5">
        <f t="shared" ca="1" si="1055"/>
        <v>20.261099999999999</v>
      </c>
      <c r="DR237" s="5">
        <f t="shared" ca="1" si="1055"/>
        <v>14.353899999999999</v>
      </c>
      <c r="DS237" s="5">
        <f t="shared" ca="1" si="1055"/>
        <v>0.20303299999999999</v>
      </c>
      <c r="DT237" s="5">
        <f t="shared" ca="1" si="1055"/>
        <v>13.4064</v>
      </c>
      <c r="DU237" s="5">
        <f t="shared" ca="1" si="1055"/>
        <v>2.0149400000000002</v>
      </c>
      <c r="DV237" s="5">
        <f t="shared" ca="1" si="1055"/>
        <v>39.261899999999997</v>
      </c>
      <c r="DW237" s="5"/>
      <c r="DX237" s="19">
        <f t="shared" ca="1" si="985"/>
        <v>28.9686315582574</v>
      </c>
      <c r="DY237" s="19">
        <f t="shared" ca="1" si="986"/>
        <v>3.4942340925291169</v>
      </c>
      <c r="DZ237" s="19">
        <f t="shared" ca="1" si="987"/>
        <v>1.8999907819867665</v>
      </c>
      <c r="EA237" s="19">
        <f t="shared" ca="1" si="988"/>
        <v>1.686821618607711</v>
      </c>
      <c r="EB237" s="19">
        <f t="shared" ca="1" si="989"/>
        <v>1.4372939394972613E-2</v>
      </c>
      <c r="EC237" s="19">
        <f t="shared" ca="1" si="990"/>
        <v>1.5292475205028591</v>
      </c>
      <c r="ED237" s="19">
        <f t="shared" ca="1" si="991"/>
        <v>1.1169460216731617</v>
      </c>
      <c r="EE237" s="19">
        <f t="shared" ca="1" si="992"/>
        <v>4.6125427235659027</v>
      </c>
      <c r="EF237" s="19">
        <f t="shared" ca="1" si="993"/>
        <v>14.614439869311196</v>
      </c>
      <c r="EG237" s="19">
        <f t="shared" ca="1" si="994"/>
        <v>0</v>
      </c>
      <c r="EH237" s="19">
        <f t="shared" ca="1" si="995"/>
        <v>0</v>
      </c>
      <c r="EI237" s="5"/>
      <c r="EJ237" s="5"/>
      <c r="EK237" s="5"/>
      <c r="EL237" s="5">
        <f t="shared" ca="1" si="1047"/>
        <v>3559420</v>
      </c>
      <c r="EM237" s="5">
        <f t="shared" ca="1" si="1047"/>
        <v>113.33</v>
      </c>
      <c r="EN237" s="5">
        <f t="shared" ca="1" si="1047"/>
        <v>277642</v>
      </c>
      <c r="EO237" s="5">
        <f t="shared" ca="1" si="1047"/>
        <v>246492</v>
      </c>
      <c r="EP237" s="5">
        <f t="shared" ca="1" si="1047"/>
        <v>2100.29</v>
      </c>
      <c r="EQ237" s="5">
        <f t="shared" ca="1" si="1047"/>
        <v>223466</v>
      </c>
      <c r="ER237" s="5">
        <f t="shared" ca="1" si="1047"/>
        <v>0</v>
      </c>
      <c r="ES237" s="5">
        <f t="shared" ca="1" si="1047"/>
        <v>674022</v>
      </c>
      <c r="ET237" s="5">
        <f t="shared" ca="1" si="1047"/>
        <v>2135580</v>
      </c>
      <c r="EU237" s="5">
        <f t="shared" ca="1" si="1047"/>
        <v>0</v>
      </c>
      <c r="EV237" s="5">
        <f t="shared" ca="1" si="1047"/>
        <v>0</v>
      </c>
      <c r="EW237" s="5">
        <f t="shared" ca="1" si="1047"/>
        <v>0</v>
      </c>
      <c r="EX237" s="5"/>
      <c r="EY237" s="5">
        <f t="shared" ca="1" si="1048"/>
        <v>22987</v>
      </c>
      <c r="EZ237" s="5">
        <f t="shared" ca="1" si="1048"/>
        <v>17418</v>
      </c>
      <c r="FA237" s="5">
        <f t="shared" ca="1" si="1048"/>
        <v>0</v>
      </c>
      <c r="FB237" s="5">
        <f t="shared" ca="1" si="1048"/>
        <v>0</v>
      </c>
      <c r="FC237" s="5">
        <f t="shared" ca="1" si="1048"/>
        <v>0</v>
      </c>
      <c r="FD237" s="5">
        <f t="shared" ca="1" si="1048"/>
        <v>0</v>
      </c>
      <c r="FE237" s="5">
        <f t="shared" ca="1" si="1048"/>
        <v>5568.97</v>
      </c>
      <c r="FF237" s="5">
        <f t="shared" ca="1" si="1048"/>
        <v>0</v>
      </c>
      <c r="FG237" s="5">
        <f t="shared" ca="1" si="1048"/>
        <v>0</v>
      </c>
      <c r="FH237" s="5">
        <f t="shared" ca="1" si="1048"/>
        <v>0</v>
      </c>
      <c r="FI237" s="5">
        <f t="shared" ca="1" si="1048"/>
        <v>0</v>
      </c>
      <c r="FJ237" s="5">
        <f t="shared" ca="1" si="1048"/>
        <v>0</v>
      </c>
      <c r="FK237" s="5"/>
      <c r="FL237" s="5">
        <f t="shared" ca="1" si="1049"/>
        <v>96.233900000000006</v>
      </c>
      <c r="FM237" s="5">
        <f t="shared" ca="1" si="1049"/>
        <v>6.7325600000000003</v>
      </c>
      <c r="FN237" s="5">
        <f t="shared" ca="1" si="1049"/>
        <v>20.261099999999999</v>
      </c>
      <c r="FO237" s="5">
        <f t="shared" ca="1" si="1049"/>
        <v>14.353899999999999</v>
      </c>
      <c r="FP237" s="5">
        <f t="shared" ca="1" si="1049"/>
        <v>0.20303299999999999</v>
      </c>
      <c r="FQ237" s="5">
        <f t="shared" ca="1" si="1049"/>
        <v>13.4064</v>
      </c>
      <c r="FR237" s="5">
        <f t="shared" ca="1" si="1049"/>
        <v>2.0149400000000002</v>
      </c>
      <c r="FS237" s="5">
        <f t="shared" ca="1" si="1049"/>
        <v>39.261899999999997</v>
      </c>
      <c r="FT237" s="5"/>
      <c r="FU237" s="19">
        <f t="shared" ca="1" si="996"/>
        <v>28.9686315582574</v>
      </c>
      <c r="FV237" s="19">
        <f t="shared" ca="1" si="997"/>
        <v>3.4942340925291169</v>
      </c>
      <c r="FW237" s="19">
        <f t="shared" ca="1" si="998"/>
        <v>1.8999907819867665</v>
      </c>
      <c r="FX237" s="19">
        <f t="shared" ca="1" si="999"/>
        <v>1.686821618607711</v>
      </c>
      <c r="FY237" s="19">
        <f t="shared" ca="1" si="1000"/>
        <v>1.4372939394972613E-2</v>
      </c>
      <c r="FZ237" s="19">
        <f t="shared" ca="1" si="1001"/>
        <v>1.5292475205028591</v>
      </c>
      <c r="GA237" s="19">
        <f t="shared" ca="1" si="1002"/>
        <v>1.1169460216731617</v>
      </c>
      <c r="GB237" s="19">
        <f t="shared" ca="1" si="1003"/>
        <v>4.6125427235659027</v>
      </c>
      <c r="GC237" s="19">
        <f t="shared" ca="1" si="1004"/>
        <v>14.614439869311196</v>
      </c>
      <c r="GD237" s="19">
        <f t="shared" ca="1" si="1005"/>
        <v>0</v>
      </c>
      <c r="GE237" s="19">
        <f t="shared" ca="1" si="1006"/>
        <v>0</v>
      </c>
      <c r="GF237" s="5"/>
      <c r="GG237" s="5"/>
      <c r="GH237" s="5"/>
      <c r="GI237" s="5">
        <f t="shared" ca="1" si="1050"/>
        <v>3609670</v>
      </c>
      <c r="GJ237" s="5">
        <f t="shared" ca="1" si="1050"/>
        <v>95.395600000000002</v>
      </c>
      <c r="GK237" s="5">
        <f t="shared" ca="1" si="1050"/>
        <v>279198</v>
      </c>
      <c r="GL237" s="5">
        <f t="shared" ca="1" si="1050"/>
        <v>382498</v>
      </c>
      <c r="GM237" s="5">
        <f t="shared" ca="1" si="1050"/>
        <v>38292.199999999997</v>
      </c>
      <c r="GN237" s="5">
        <f t="shared" ca="1" si="1050"/>
        <v>99981.6</v>
      </c>
      <c r="GO237" s="5">
        <f t="shared" ca="1" si="1050"/>
        <v>0</v>
      </c>
      <c r="GP237" s="5">
        <f t="shared" ca="1" si="1050"/>
        <v>674022</v>
      </c>
      <c r="GQ237" s="5">
        <f t="shared" ca="1" si="1050"/>
        <v>2135580</v>
      </c>
      <c r="GR237" s="5">
        <f t="shared" ca="1" si="1050"/>
        <v>0</v>
      </c>
      <c r="GS237" s="5">
        <f t="shared" ca="1" si="1050"/>
        <v>0</v>
      </c>
      <c r="GT237" s="5">
        <f t="shared" ca="1" si="1050"/>
        <v>0</v>
      </c>
      <c r="GU237" s="5"/>
      <c r="GV237" s="5">
        <f t="shared" ca="1" si="1051"/>
        <v>21829.3</v>
      </c>
      <c r="GW237" s="5">
        <f t="shared" ca="1" si="1051"/>
        <v>16261.9</v>
      </c>
      <c r="GX237" s="5">
        <f t="shared" ca="1" si="1051"/>
        <v>0</v>
      </c>
      <c r="GY237" s="5">
        <f t="shared" ca="1" si="1051"/>
        <v>0</v>
      </c>
      <c r="GZ237" s="5">
        <f t="shared" ca="1" si="1051"/>
        <v>0</v>
      </c>
      <c r="HA237" s="5">
        <f t="shared" ca="1" si="1051"/>
        <v>0</v>
      </c>
      <c r="HB237" s="5">
        <f t="shared" ca="1" si="1051"/>
        <v>5567.39</v>
      </c>
      <c r="HC237" s="5">
        <f t="shared" ca="1" si="1051"/>
        <v>0</v>
      </c>
      <c r="HD237" s="5">
        <f t="shared" ca="1" si="1051"/>
        <v>0</v>
      </c>
      <c r="HE237" s="5">
        <f t="shared" ca="1" si="1051"/>
        <v>0</v>
      </c>
      <c r="HF237" s="5">
        <f t="shared" ca="1" si="1051"/>
        <v>0</v>
      </c>
      <c r="HG237" s="5">
        <f t="shared" ca="1" si="1051"/>
        <v>0</v>
      </c>
      <c r="HH237" s="5"/>
      <c r="HI237" s="5">
        <f t="shared" ca="1" si="1056"/>
        <v>99.924499999999995</v>
      </c>
      <c r="HJ237" s="5">
        <f t="shared" ca="1" si="1056"/>
        <v>6.4033899999999999</v>
      </c>
      <c r="HK237" s="5">
        <f t="shared" ca="1" si="1056"/>
        <v>20.9193</v>
      </c>
      <c r="HL237" s="5">
        <f t="shared" ca="1" si="1056"/>
        <v>22.137799999999999</v>
      </c>
      <c r="HM237" s="5">
        <f t="shared" ca="1" si="1056"/>
        <v>2.93573</v>
      </c>
      <c r="HN237" s="5">
        <f t="shared" ca="1" si="1056"/>
        <v>6.2520199999999999</v>
      </c>
      <c r="HO237" s="5">
        <f t="shared" ca="1" si="1056"/>
        <v>2.0143800000000001</v>
      </c>
      <c r="HP237" s="5">
        <f t="shared" ca="1" si="1056"/>
        <v>39.261899999999997</v>
      </c>
      <c r="HQ237" s="5"/>
      <c r="HR237" s="19">
        <f t="shared" ca="1" si="1032"/>
        <v>29.080312722502903</v>
      </c>
      <c r="HS237" s="19">
        <f t="shared" ca="1" si="1033"/>
        <v>3.262237012423459</v>
      </c>
      <c r="HT237" s="19">
        <f t="shared" ca="1" si="1034"/>
        <v>1.9106389751879804</v>
      </c>
      <c r="HU237" s="19">
        <f t="shared" ca="1" si="1035"/>
        <v>2.6175530868109806</v>
      </c>
      <c r="HV237" s="19">
        <f t="shared" ca="1" si="1036"/>
        <v>0.2620454651025193</v>
      </c>
      <c r="HW237" s="19">
        <f t="shared" ca="1" si="1037"/>
        <v>0.68420526565969164</v>
      </c>
      <c r="HX237" s="19">
        <f t="shared" ca="1" si="1038"/>
        <v>1.1166291273975157</v>
      </c>
      <c r="HY237" s="19">
        <f t="shared" ca="1" si="1039"/>
        <v>4.6125427235659027</v>
      </c>
      <c r="HZ237" s="19">
        <f t="shared" ca="1" si="1040"/>
        <v>14.614439869311196</v>
      </c>
      <c r="IA237" s="19">
        <f t="shared" ca="1" si="1041"/>
        <v>0</v>
      </c>
      <c r="IB237" s="19">
        <f t="shared" ca="1" si="1042"/>
        <v>0</v>
      </c>
      <c r="IC237" s="5"/>
      <c r="ID237" s="5"/>
      <c r="IE237" s="5"/>
      <c r="IF237" s="5">
        <f t="shared" ca="1" si="1052"/>
        <v>3609670</v>
      </c>
      <c r="IG237" s="5">
        <f t="shared" ca="1" si="1052"/>
        <v>95.395600000000002</v>
      </c>
      <c r="IH237" s="5">
        <f t="shared" ca="1" si="1052"/>
        <v>279198</v>
      </c>
      <c r="II237" s="5">
        <f t="shared" ca="1" si="1052"/>
        <v>382498</v>
      </c>
      <c r="IJ237" s="5">
        <f t="shared" ca="1" si="1052"/>
        <v>38292.199999999997</v>
      </c>
      <c r="IK237" s="5">
        <f t="shared" ca="1" si="1052"/>
        <v>99981.6</v>
      </c>
      <c r="IL237" s="5">
        <f t="shared" ca="1" si="1052"/>
        <v>0</v>
      </c>
      <c r="IM237" s="5">
        <f t="shared" ca="1" si="1052"/>
        <v>674022</v>
      </c>
      <c r="IN237" s="5">
        <f t="shared" ca="1" si="1052"/>
        <v>2135580</v>
      </c>
      <c r="IO237" s="5">
        <f t="shared" ca="1" si="1052"/>
        <v>0</v>
      </c>
      <c r="IP237" s="5">
        <f t="shared" ca="1" si="1052"/>
        <v>0</v>
      </c>
      <c r="IQ237" s="5">
        <f t="shared" ca="1" si="1052"/>
        <v>0</v>
      </c>
      <c r="IR237" s="5"/>
      <c r="IS237" s="5">
        <f t="shared" ca="1" si="1053"/>
        <v>21829.3</v>
      </c>
      <c r="IT237" s="5">
        <f t="shared" ca="1" si="1053"/>
        <v>16261.9</v>
      </c>
      <c r="IU237" s="5">
        <f t="shared" ca="1" si="1053"/>
        <v>0</v>
      </c>
      <c r="IV237" s="5">
        <f t="shared" ca="1" si="1053"/>
        <v>0</v>
      </c>
      <c r="IW237" s="5">
        <f t="shared" ca="1" si="1053"/>
        <v>0</v>
      </c>
      <c r="IX237" s="5">
        <f t="shared" ca="1" si="1053"/>
        <v>0</v>
      </c>
      <c r="IY237" s="5">
        <f t="shared" ca="1" si="1053"/>
        <v>5567.39</v>
      </c>
      <c r="IZ237" s="5">
        <f t="shared" ca="1" si="1053"/>
        <v>0</v>
      </c>
      <c r="JA237" s="5">
        <f t="shared" ca="1" si="1053"/>
        <v>0</v>
      </c>
      <c r="JB237" s="5">
        <f t="shared" ca="1" si="1053"/>
        <v>0</v>
      </c>
      <c r="JC237" s="5">
        <f t="shared" ca="1" si="1053"/>
        <v>0</v>
      </c>
      <c r="JD237" s="5">
        <f t="shared" ca="1" si="1053"/>
        <v>0</v>
      </c>
      <c r="JE237" s="5"/>
      <c r="JF237" s="5">
        <f t="shared" ca="1" si="1054"/>
        <v>99.924499999999995</v>
      </c>
      <c r="JG237" s="5">
        <f t="shared" ca="1" si="1054"/>
        <v>6.4033899999999999</v>
      </c>
      <c r="JH237" s="5">
        <f t="shared" ca="1" si="1054"/>
        <v>20.9193</v>
      </c>
      <c r="JI237" s="5">
        <f t="shared" ca="1" si="1054"/>
        <v>22.137799999999999</v>
      </c>
      <c r="JJ237" s="5">
        <f t="shared" ca="1" si="1054"/>
        <v>2.93573</v>
      </c>
      <c r="JK237" s="5">
        <f t="shared" ca="1" si="1054"/>
        <v>6.2520199999999999</v>
      </c>
      <c r="JL237" s="5">
        <f t="shared" ca="1" si="1054"/>
        <v>2.0143800000000001</v>
      </c>
      <c r="JM237" s="5">
        <f t="shared" ca="1" si="1054"/>
        <v>39.261899999999997</v>
      </c>
      <c r="JN237" s="5"/>
      <c r="JO237" s="19">
        <f t="shared" ca="1" si="1007"/>
        <v>29.080312722502903</v>
      </c>
      <c r="JP237" s="19">
        <f t="shared" ca="1" si="1008"/>
        <v>3.262237012423459</v>
      </c>
      <c r="JQ237" s="19">
        <f t="shared" ca="1" si="1009"/>
        <v>1.9106389751879804</v>
      </c>
      <c r="JR237" s="19">
        <f t="shared" ca="1" si="1010"/>
        <v>2.6175530868109806</v>
      </c>
      <c r="JS237" s="19">
        <f t="shared" ca="1" si="1011"/>
        <v>0.2620454651025193</v>
      </c>
      <c r="JT237" s="19">
        <f t="shared" ca="1" si="1012"/>
        <v>0.68420526565969164</v>
      </c>
      <c r="JU237" s="19">
        <f t="shared" ca="1" si="1013"/>
        <v>1.1166291273975157</v>
      </c>
      <c r="JV237" s="19">
        <f t="shared" ca="1" si="1014"/>
        <v>4.6125427235659027</v>
      </c>
      <c r="JW237" s="19">
        <f t="shared" ca="1" si="1015"/>
        <v>14.614439869311196</v>
      </c>
      <c r="JX237" s="19">
        <f t="shared" ca="1" si="1016"/>
        <v>0</v>
      </c>
      <c r="JY237" s="19">
        <f t="shared" ca="1" si="1017"/>
        <v>0</v>
      </c>
    </row>
    <row r="238" spans="1:285" ht="15" customHeight="1" x14ac:dyDescent="0.25">
      <c r="A238" s="5">
        <f>IF('Old Results'!E218='New Results'!E218,'New Results'!E218,"0")</f>
        <v>498589</v>
      </c>
      <c r="B238" s="5">
        <f t="shared" si="923"/>
        <v>0</v>
      </c>
      <c r="C238" s="27">
        <f t="shared" si="922"/>
        <v>217</v>
      </c>
      <c r="D238" s="41" t="str">
        <f>'Old Results'!C218</f>
        <v>0408906-OffLrg-HVACChWdeltaT_NDL</v>
      </c>
      <c r="E238" s="41" t="str">
        <f>'New Results'!C218</f>
        <v>0408906-OffLrg-HVACChWdeltaT_NDL</v>
      </c>
      <c r="F238" s="5">
        <f t="shared" ca="1" si="924"/>
        <v>0</v>
      </c>
      <c r="G238" s="5">
        <f t="shared" ca="1" si="925"/>
        <v>0</v>
      </c>
      <c r="H238" s="5">
        <f t="shared" ca="1" si="926"/>
        <v>0</v>
      </c>
      <c r="I238" s="5">
        <f t="shared" ca="1" si="927"/>
        <v>0</v>
      </c>
      <c r="J238" s="5">
        <f t="shared" ca="1" si="928"/>
        <v>0</v>
      </c>
      <c r="K238" s="5">
        <f t="shared" ca="1" si="929"/>
        <v>0</v>
      </c>
      <c r="L238" s="5">
        <f t="shared" ca="1" si="930"/>
        <v>0</v>
      </c>
      <c r="M238" s="5">
        <f t="shared" ca="1" si="931"/>
        <v>0</v>
      </c>
      <c r="N238" s="5">
        <f t="shared" ca="1" si="932"/>
        <v>0</v>
      </c>
      <c r="O238" s="5">
        <f t="shared" ca="1" si="933"/>
        <v>0</v>
      </c>
      <c r="P238" s="5">
        <f t="shared" ca="1" si="934"/>
        <v>0</v>
      </c>
      <c r="Q238" s="5">
        <f t="shared" ca="1" si="934"/>
        <v>0</v>
      </c>
      <c r="R238" s="5">
        <f t="shared" ca="1" si="935"/>
        <v>0</v>
      </c>
      <c r="S238" s="5">
        <f t="shared" ca="1" si="936"/>
        <v>0</v>
      </c>
      <c r="T238" s="5">
        <f t="shared" ca="1" si="937"/>
        <v>0</v>
      </c>
      <c r="U238" s="5">
        <f t="shared" ca="1" si="938"/>
        <v>0</v>
      </c>
      <c r="V238" s="5">
        <f t="shared" ca="1" si="939"/>
        <v>0</v>
      </c>
      <c r="W238" s="5">
        <f t="shared" ca="1" si="940"/>
        <v>0</v>
      </c>
      <c r="X238" s="5">
        <f t="shared" ca="1" si="941"/>
        <v>0</v>
      </c>
      <c r="Y238" s="5">
        <f t="shared" ca="1" si="942"/>
        <v>0</v>
      </c>
      <c r="Z238" s="5">
        <f t="shared" ca="1" si="943"/>
        <v>0</v>
      </c>
      <c r="AA238" s="5">
        <f t="shared" ca="1" si="944"/>
        <v>0</v>
      </c>
      <c r="AB238" s="5">
        <f t="shared" ca="1" si="945"/>
        <v>0</v>
      </c>
      <c r="AC238" s="5">
        <f t="shared" ca="1" si="945"/>
        <v>0</v>
      </c>
      <c r="AD238" s="37">
        <f t="shared" ca="1" si="946"/>
        <v>0</v>
      </c>
      <c r="AE238" s="37">
        <f t="shared" ca="1" si="947"/>
        <v>0</v>
      </c>
      <c r="AF238" s="37">
        <f t="shared" ca="1" si="948"/>
        <v>0</v>
      </c>
      <c r="AG238" s="37">
        <f t="shared" ca="1" si="949"/>
        <v>0</v>
      </c>
      <c r="AH238" s="37">
        <f t="shared" ca="1" si="950"/>
        <v>0</v>
      </c>
      <c r="AI238" s="37">
        <f t="shared" ca="1" si="951"/>
        <v>0</v>
      </c>
      <c r="AJ238" s="37">
        <f t="shared" ca="1" si="952"/>
        <v>0</v>
      </c>
      <c r="AK238" s="37">
        <f t="shared" ca="1" si="953"/>
        <v>0</v>
      </c>
      <c r="AL238" s="33">
        <f t="shared" ca="1" si="954"/>
        <v>29.195929713651928</v>
      </c>
      <c r="AM238" s="33">
        <f t="shared" ca="1" si="955"/>
        <v>29.195929713651928</v>
      </c>
      <c r="AN238" s="24">
        <f t="shared" ca="1" si="956"/>
        <v>0</v>
      </c>
      <c r="AO238" s="34">
        <f t="shared" ca="1" si="957"/>
        <v>98.449700000000007</v>
      </c>
      <c r="AP238" s="34">
        <f t="shared" ca="1" si="958"/>
        <v>98.449700000000007</v>
      </c>
      <c r="AQ238" s="45">
        <f t="shared" ca="1" si="959"/>
        <v>0</v>
      </c>
      <c r="AR238" s="34">
        <f t="shared" ca="1" si="896"/>
        <v>1.5</v>
      </c>
      <c r="AS238" s="34">
        <f t="shared" ca="1" si="897"/>
        <v>1.5</v>
      </c>
      <c r="AT238" s="47">
        <f t="shared" ca="1" si="960"/>
        <v>0</v>
      </c>
      <c r="AU238" s="5"/>
      <c r="AV238" s="5">
        <f t="shared" ca="1" si="1018"/>
        <v>0</v>
      </c>
      <c r="AW238" s="5">
        <f t="shared" ca="1" si="1019"/>
        <v>0</v>
      </c>
      <c r="AX238" s="5">
        <f t="shared" ca="1" si="1020"/>
        <v>0</v>
      </c>
      <c r="AY238" s="5">
        <f t="shared" ca="1" si="1021"/>
        <v>0</v>
      </c>
      <c r="AZ238" s="5">
        <f t="shared" ca="1" si="1022"/>
        <v>0</v>
      </c>
      <c r="BA238" s="5">
        <f t="shared" ca="1" si="1023"/>
        <v>0</v>
      </c>
      <c r="BB238" s="5">
        <f t="shared" ca="1" si="1024"/>
        <v>0</v>
      </c>
      <c r="BC238" s="5">
        <f t="shared" ca="1" si="1025"/>
        <v>0</v>
      </c>
      <c r="BD238" s="5">
        <f t="shared" ca="1" si="1026"/>
        <v>0</v>
      </c>
      <c r="BE238" s="5">
        <f t="shared" ca="1" si="1027"/>
        <v>0</v>
      </c>
      <c r="BF238" s="5">
        <f t="shared" ca="1" si="1028"/>
        <v>0</v>
      </c>
      <c r="BG238" s="5">
        <f t="shared" ca="1" si="1029"/>
        <v>0</v>
      </c>
      <c r="BH238" s="5">
        <f t="shared" ca="1" si="961"/>
        <v>0</v>
      </c>
      <c r="BI238" s="5">
        <f t="shared" ca="1" si="962"/>
        <v>0</v>
      </c>
      <c r="BJ238" s="5">
        <f t="shared" ca="1" si="963"/>
        <v>0</v>
      </c>
      <c r="BK238" s="5">
        <f t="shared" ca="1" si="964"/>
        <v>0</v>
      </c>
      <c r="BL238" s="5">
        <f t="shared" ca="1" si="965"/>
        <v>0</v>
      </c>
      <c r="BM238" s="5">
        <f t="shared" ca="1" si="966"/>
        <v>0</v>
      </c>
      <c r="BN238" s="5">
        <f t="shared" ca="1" si="967"/>
        <v>0</v>
      </c>
      <c r="BO238" s="5">
        <f t="shared" ca="1" si="968"/>
        <v>0</v>
      </c>
      <c r="BP238" s="5">
        <f t="shared" ca="1" si="969"/>
        <v>0</v>
      </c>
      <c r="BQ238" s="5">
        <f t="shared" ca="1" si="970"/>
        <v>0</v>
      </c>
      <c r="BR238" s="5">
        <f t="shared" ca="1" si="971"/>
        <v>0</v>
      </c>
      <c r="BS238" s="5">
        <f t="shared" ca="1" si="971"/>
        <v>0</v>
      </c>
      <c r="BT238" s="37">
        <f t="shared" ca="1" si="972"/>
        <v>0</v>
      </c>
      <c r="BU238" s="37">
        <f t="shared" ca="1" si="973"/>
        <v>0</v>
      </c>
      <c r="BV238" s="37">
        <f t="shared" ca="1" si="974"/>
        <v>0</v>
      </c>
      <c r="BW238" s="37">
        <f t="shared" ca="1" si="975"/>
        <v>0</v>
      </c>
      <c r="BX238" s="37">
        <f t="shared" ca="1" si="976"/>
        <v>0</v>
      </c>
      <c r="BY238" s="37">
        <f t="shared" ca="1" si="977"/>
        <v>0</v>
      </c>
      <c r="BZ238" s="37">
        <f t="shared" ca="1" si="978"/>
        <v>0</v>
      </c>
      <c r="CA238" s="19">
        <f t="shared" ca="1" si="979"/>
        <v>0</v>
      </c>
      <c r="CB238" s="33">
        <f t="shared" ca="1" si="1030"/>
        <v>29.080312722502903</v>
      </c>
      <c r="CC238" s="33">
        <f t="shared" ca="1" si="1031"/>
        <v>29.080312722502903</v>
      </c>
      <c r="CD238" s="24">
        <f t="shared" ca="1" si="980"/>
        <v>0</v>
      </c>
      <c r="CE238" s="34">
        <f t="shared" ca="1" si="981"/>
        <v>99.924499999999995</v>
      </c>
      <c r="CF238" s="34">
        <f t="shared" ca="1" si="982"/>
        <v>99.924499999999995</v>
      </c>
      <c r="CG238" s="45">
        <f t="shared" ca="1" si="983"/>
        <v>0</v>
      </c>
      <c r="CH238" s="5"/>
      <c r="CJ238" s="5">
        <f t="shared" ca="1" si="1043"/>
        <v>192</v>
      </c>
      <c r="CK238" s="5">
        <f t="shared" ca="1" si="1044"/>
        <v>183</v>
      </c>
      <c r="CL238" s="63">
        <f t="shared" ca="1" si="984"/>
        <v>4.6875E-2</v>
      </c>
      <c r="CO238" s="5">
        <f t="shared" ca="1" si="1045"/>
        <v>3592450</v>
      </c>
      <c r="CP238" s="5">
        <f t="shared" ca="1" si="1045"/>
        <v>113.371</v>
      </c>
      <c r="CQ238" s="5">
        <f t="shared" ca="1" si="1045"/>
        <v>304007</v>
      </c>
      <c r="CR238" s="5">
        <f t="shared" ca="1" si="1045"/>
        <v>246394</v>
      </c>
      <c r="CS238" s="5">
        <f t="shared" ca="1" si="1045"/>
        <v>1853.11</v>
      </c>
      <c r="CT238" s="5">
        <f t="shared" ca="1" si="1045"/>
        <v>230477</v>
      </c>
      <c r="CU238" s="5">
        <f t="shared" ca="1" si="1045"/>
        <v>0</v>
      </c>
      <c r="CV238" s="5">
        <f t="shared" ca="1" si="1045"/>
        <v>674022</v>
      </c>
      <c r="CW238" s="5">
        <f t="shared" ca="1" si="1045"/>
        <v>2135580</v>
      </c>
      <c r="CX238" s="5">
        <f t="shared" ca="1" si="1045"/>
        <v>0</v>
      </c>
      <c r="CY238" s="5">
        <f t="shared" ca="1" si="1045"/>
        <v>0</v>
      </c>
      <c r="CZ238" s="5">
        <f t="shared" ca="1" si="1045"/>
        <v>0</v>
      </c>
      <c r="DA238" s="5"/>
      <c r="DB238" s="5">
        <f t="shared" ca="1" si="1046"/>
        <v>22993.3</v>
      </c>
      <c r="DC238" s="5">
        <f t="shared" ca="1" si="1046"/>
        <v>17424.3</v>
      </c>
      <c r="DD238" s="5">
        <f t="shared" ca="1" si="1046"/>
        <v>0</v>
      </c>
      <c r="DE238" s="5">
        <f t="shared" ca="1" si="1046"/>
        <v>0</v>
      </c>
      <c r="DF238" s="5">
        <f t="shared" ca="1" si="1046"/>
        <v>0</v>
      </c>
      <c r="DG238" s="5">
        <f t="shared" ca="1" si="1046"/>
        <v>0</v>
      </c>
      <c r="DH238" s="5">
        <f t="shared" ca="1" si="1046"/>
        <v>5568.97</v>
      </c>
      <c r="DI238" s="5">
        <f t="shared" ca="1" si="1046"/>
        <v>0</v>
      </c>
      <c r="DJ238" s="5">
        <f t="shared" ca="1" si="1046"/>
        <v>0</v>
      </c>
      <c r="DK238" s="5">
        <f t="shared" ca="1" si="1046"/>
        <v>0</v>
      </c>
      <c r="DL238" s="5">
        <f t="shared" ca="1" si="1046"/>
        <v>0</v>
      </c>
      <c r="DM238" s="5">
        <f t="shared" ca="1" si="1046"/>
        <v>0</v>
      </c>
      <c r="DN238" s="5"/>
      <c r="DO238" s="5">
        <f t="shared" ca="1" si="1055"/>
        <v>98.449700000000007</v>
      </c>
      <c r="DP238" s="5">
        <f t="shared" ca="1" si="1055"/>
        <v>6.7344400000000002</v>
      </c>
      <c r="DQ238" s="5">
        <f t="shared" ca="1" si="1055"/>
        <v>22.087</v>
      </c>
      <c r="DR238" s="5">
        <f t="shared" ca="1" si="1055"/>
        <v>14.351000000000001</v>
      </c>
      <c r="DS238" s="5">
        <f t="shared" ca="1" si="1055"/>
        <v>0.187225</v>
      </c>
      <c r="DT238" s="5">
        <f t="shared" ca="1" si="1055"/>
        <v>13.8131</v>
      </c>
      <c r="DU238" s="5">
        <f t="shared" ca="1" si="1055"/>
        <v>2.0149499999999998</v>
      </c>
      <c r="DV238" s="5">
        <f t="shared" ca="1" si="1055"/>
        <v>39.261899999999997</v>
      </c>
      <c r="DW238" s="5"/>
      <c r="DX238" s="19">
        <f t="shared" ca="1" si="985"/>
        <v>29.195929713651928</v>
      </c>
      <c r="DY238" s="19">
        <f t="shared" ca="1" si="986"/>
        <v>3.4954979388875405</v>
      </c>
      <c r="DZ238" s="19">
        <f t="shared" ca="1" si="987"/>
        <v>2.0804146982785419</v>
      </c>
      <c r="EA238" s="19">
        <f t="shared" ca="1" si="988"/>
        <v>1.6861509740487657</v>
      </c>
      <c r="EB238" s="19">
        <f t="shared" ca="1" si="989"/>
        <v>1.2681409577828632E-2</v>
      </c>
      <c r="EC238" s="19">
        <f t="shared" ca="1" si="990"/>
        <v>1.577225979714755</v>
      </c>
      <c r="ED238" s="19">
        <f t="shared" ca="1" si="991"/>
        <v>1.1169460216731617</v>
      </c>
      <c r="EE238" s="19">
        <f t="shared" ca="1" si="992"/>
        <v>4.6125427235659027</v>
      </c>
      <c r="EF238" s="19">
        <f t="shared" ca="1" si="993"/>
        <v>14.614439869311196</v>
      </c>
      <c r="EG238" s="19">
        <f t="shared" ca="1" si="994"/>
        <v>0</v>
      </c>
      <c r="EH238" s="19">
        <f t="shared" ca="1" si="995"/>
        <v>0</v>
      </c>
      <c r="EI238" s="5"/>
      <c r="EJ238" s="5"/>
      <c r="EK238" s="5"/>
      <c r="EL238" s="5">
        <f t="shared" ca="1" si="1047"/>
        <v>3592450</v>
      </c>
      <c r="EM238" s="5">
        <f t="shared" ca="1" si="1047"/>
        <v>113.371</v>
      </c>
      <c r="EN238" s="5">
        <f t="shared" ca="1" si="1047"/>
        <v>304007</v>
      </c>
      <c r="EO238" s="5">
        <f t="shared" ca="1" si="1047"/>
        <v>246394</v>
      </c>
      <c r="EP238" s="5">
        <f t="shared" ca="1" si="1047"/>
        <v>1853.11</v>
      </c>
      <c r="EQ238" s="5">
        <f t="shared" ca="1" si="1047"/>
        <v>230477</v>
      </c>
      <c r="ER238" s="5">
        <f t="shared" ca="1" si="1047"/>
        <v>0</v>
      </c>
      <c r="ES238" s="5">
        <f t="shared" ca="1" si="1047"/>
        <v>674022</v>
      </c>
      <c r="ET238" s="5">
        <f t="shared" ca="1" si="1047"/>
        <v>2135580</v>
      </c>
      <c r="EU238" s="5">
        <f t="shared" ca="1" si="1047"/>
        <v>0</v>
      </c>
      <c r="EV238" s="5">
        <f t="shared" ca="1" si="1047"/>
        <v>0</v>
      </c>
      <c r="EW238" s="5">
        <f t="shared" ca="1" si="1047"/>
        <v>0</v>
      </c>
      <c r="EX238" s="5"/>
      <c r="EY238" s="5">
        <f t="shared" ca="1" si="1048"/>
        <v>22993.3</v>
      </c>
      <c r="EZ238" s="5">
        <f t="shared" ca="1" si="1048"/>
        <v>17424.3</v>
      </c>
      <c r="FA238" s="5">
        <f t="shared" ca="1" si="1048"/>
        <v>0</v>
      </c>
      <c r="FB238" s="5">
        <f t="shared" ca="1" si="1048"/>
        <v>0</v>
      </c>
      <c r="FC238" s="5">
        <f t="shared" ca="1" si="1048"/>
        <v>0</v>
      </c>
      <c r="FD238" s="5">
        <f t="shared" ca="1" si="1048"/>
        <v>0</v>
      </c>
      <c r="FE238" s="5">
        <f t="shared" ca="1" si="1048"/>
        <v>5568.97</v>
      </c>
      <c r="FF238" s="5">
        <f t="shared" ca="1" si="1048"/>
        <v>0</v>
      </c>
      <c r="FG238" s="5">
        <f t="shared" ca="1" si="1048"/>
        <v>0</v>
      </c>
      <c r="FH238" s="5">
        <f t="shared" ca="1" si="1048"/>
        <v>0</v>
      </c>
      <c r="FI238" s="5">
        <f t="shared" ca="1" si="1048"/>
        <v>0</v>
      </c>
      <c r="FJ238" s="5">
        <f t="shared" ca="1" si="1048"/>
        <v>0</v>
      </c>
      <c r="FK238" s="5"/>
      <c r="FL238" s="5">
        <f t="shared" ca="1" si="1049"/>
        <v>98.449700000000007</v>
      </c>
      <c r="FM238" s="5">
        <f t="shared" ca="1" si="1049"/>
        <v>6.7344400000000002</v>
      </c>
      <c r="FN238" s="5">
        <f t="shared" ca="1" si="1049"/>
        <v>22.087</v>
      </c>
      <c r="FO238" s="5">
        <f t="shared" ca="1" si="1049"/>
        <v>14.351000000000001</v>
      </c>
      <c r="FP238" s="5">
        <f t="shared" ca="1" si="1049"/>
        <v>0.187225</v>
      </c>
      <c r="FQ238" s="5">
        <f t="shared" ca="1" si="1049"/>
        <v>13.8131</v>
      </c>
      <c r="FR238" s="5">
        <f t="shared" ca="1" si="1049"/>
        <v>2.0149499999999998</v>
      </c>
      <c r="FS238" s="5">
        <f t="shared" ca="1" si="1049"/>
        <v>39.261899999999997</v>
      </c>
      <c r="FT238" s="5"/>
      <c r="FU238" s="19">
        <f t="shared" ca="1" si="996"/>
        <v>29.195929713651928</v>
      </c>
      <c r="FV238" s="19">
        <f t="shared" ca="1" si="997"/>
        <v>3.4954979388875405</v>
      </c>
      <c r="FW238" s="19">
        <f t="shared" ca="1" si="998"/>
        <v>2.0804146982785419</v>
      </c>
      <c r="FX238" s="19">
        <f t="shared" ca="1" si="999"/>
        <v>1.6861509740487657</v>
      </c>
      <c r="FY238" s="19">
        <f t="shared" ca="1" si="1000"/>
        <v>1.2681409577828632E-2</v>
      </c>
      <c r="FZ238" s="19">
        <f t="shared" ca="1" si="1001"/>
        <v>1.577225979714755</v>
      </c>
      <c r="GA238" s="19">
        <f t="shared" ca="1" si="1002"/>
        <v>1.1169460216731617</v>
      </c>
      <c r="GB238" s="19">
        <f t="shared" ca="1" si="1003"/>
        <v>4.6125427235659027</v>
      </c>
      <c r="GC238" s="19">
        <f t="shared" ca="1" si="1004"/>
        <v>14.614439869311196</v>
      </c>
      <c r="GD238" s="19">
        <f t="shared" ca="1" si="1005"/>
        <v>0</v>
      </c>
      <c r="GE238" s="19">
        <f t="shared" ca="1" si="1006"/>
        <v>0</v>
      </c>
      <c r="GF238" s="5"/>
      <c r="GG238" s="5"/>
      <c r="GH238" s="5"/>
      <c r="GI238" s="5">
        <f t="shared" ca="1" si="1050"/>
        <v>3609670</v>
      </c>
      <c r="GJ238" s="5">
        <f t="shared" ca="1" si="1050"/>
        <v>95.395600000000002</v>
      </c>
      <c r="GK238" s="5">
        <f t="shared" ca="1" si="1050"/>
        <v>279198</v>
      </c>
      <c r="GL238" s="5">
        <f t="shared" ca="1" si="1050"/>
        <v>382498</v>
      </c>
      <c r="GM238" s="5">
        <f t="shared" ca="1" si="1050"/>
        <v>38292.199999999997</v>
      </c>
      <c r="GN238" s="5">
        <f t="shared" ca="1" si="1050"/>
        <v>99981.6</v>
      </c>
      <c r="GO238" s="5">
        <f t="shared" ca="1" si="1050"/>
        <v>0</v>
      </c>
      <c r="GP238" s="5">
        <f t="shared" ca="1" si="1050"/>
        <v>674022</v>
      </c>
      <c r="GQ238" s="5">
        <f t="shared" ca="1" si="1050"/>
        <v>2135580</v>
      </c>
      <c r="GR238" s="5">
        <f t="shared" ca="1" si="1050"/>
        <v>0</v>
      </c>
      <c r="GS238" s="5">
        <f t="shared" ca="1" si="1050"/>
        <v>0</v>
      </c>
      <c r="GT238" s="5">
        <f t="shared" ca="1" si="1050"/>
        <v>0</v>
      </c>
      <c r="GU238" s="5"/>
      <c r="GV238" s="5">
        <f t="shared" ca="1" si="1051"/>
        <v>21829.3</v>
      </c>
      <c r="GW238" s="5">
        <f t="shared" ca="1" si="1051"/>
        <v>16261.9</v>
      </c>
      <c r="GX238" s="5">
        <f t="shared" ca="1" si="1051"/>
        <v>0</v>
      </c>
      <c r="GY238" s="5">
        <f t="shared" ca="1" si="1051"/>
        <v>0</v>
      </c>
      <c r="GZ238" s="5">
        <f t="shared" ca="1" si="1051"/>
        <v>0</v>
      </c>
      <c r="HA238" s="5">
        <f t="shared" ca="1" si="1051"/>
        <v>0</v>
      </c>
      <c r="HB238" s="5">
        <f t="shared" ca="1" si="1051"/>
        <v>5567.39</v>
      </c>
      <c r="HC238" s="5">
        <f t="shared" ca="1" si="1051"/>
        <v>0</v>
      </c>
      <c r="HD238" s="5">
        <f t="shared" ca="1" si="1051"/>
        <v>0</v>
      </c>
      <c r="HE238" s="5">
        <f t="shared" ca="1" si="1051"/>
        <v>0</v>
      </c>
      <c r="HF238" s="5">
        <f t="shared" ca="1" si="1051"/>
        <v>0</v>
      </c>
      <c r="HG238" s="5">
        <f t="shared" ca="1" si="1051"/>
        <v>0</v>
      </c>
      <c r="HH238" s="5"/>
      <c r="HI238" s="5">
        <f t="shared" ca="1" si="1056"/>
        <v>99.924499999999995</v>
      </c>
      <c r="HJ238" s="5">
        <f t="shared" ca="1" si="1056"/>
        <v>6.4033899999999999</v>
      </c>
      <c r="HK238" s="5">
        <f t="shared" ca="1" si="1056"/>
        <v>20.9193</v>
      </c>
      <c r="HL238" s="5">
        <f t="shared" ca="1" si="1056"/>
        <v>22.137799999999999</v>
      </c>
      <c r="HM238" s="5">
        <f t="shared" ca="1" si="1056"/>
        <v>2.93573</v>
      </c>
      <c r="HN238" s="5">
        <f t="shared" ca="1" si="1056"/>
        <v>6.2520199999999999</v>
      </c>
      <c r="HO238" s="5">
        <f t="shared" ca="1" si="1056"/>
        <v>2.0143800000000001</v>
      </c>
      <c r="HP238" s="5">
        <f t="shared" ca="1" si="1056"/>
        <v>39.261899999999997</v>
      </c>
      <c r="HQ238" s="5"/>
      <c r="HR238" s="19">
        <f t="shared" ca="1" si="1032"/>
        <v>29.080312722502903</v>
      </c>
      <c r="HS238" s="19">
        <f t="shared" ca="1" si="1033"/>
        <v>3.262237012423459</v>
      </c>
      <c r="HT238" s="19">
        <f t="shared" ca="1" si="1034"/>
        <v>1.9106389751879804</v>
      </c>
      <c r="HU238" s="19">
        <f t="shared" ca="1" si="1035"/>
        <v>2.6175530868109806</v>
      </c>
      <c r="HV238" s="19">
        <f t="shared" ca="1" si="1036"/>
        <v>0.2620454651025193</v>
      </c>
      <c r="HW238" s="19">
        <f t="shared" ca="1" si="1037"/>
        <v>0.68420526565969164</v>
      </c>
      <c r="HX238" s="19">
        <f t="shared" ca="1" si="1038"/>
        <v>1.1166291273975157</v>
      </c>
      <c r="HY238" s="19">
        <f t="shared" ca="1" si="1039"/>
        <v>4.6125427235659027</v>
      </c>
      <c r="HZ238" s="19">
        <f t="shared" ca="1" si="1040"/>
        <v>14.614439869311196</v>
      </c>
      <c r="IA238" s="19">
        <f t="shared" ca="1" si="1041"/>
        <v>0</v>
      </c>
      <c r="IB238" s="19">
        <f t="shared" ca="1" si="1042"/>
        <v>0</v>
      </c>
      <c r="IC238" s="5"/>
      <c r="ID238" s="5"/>
      <c r="IE238" s="5"/>
      <c r="IF238" s="5">
        <f t="shared" ca="1" si="1052"/>
        <v>3609670</v>
      </c>
      <c r="IG238" s="5">
        <f t="shared" ca="1" si="1052"/>
        <v>95.395600000000002</v>
      </c>
      <c r="IH238" s="5">
        <f t="shared" ca="1" si="1052"/>
        <v>279198</v>
      </c>
      <c r="II238" s="5">
        <f t="shared" ca="1" si="1052"/>
        <v>382498</v>
      </c>
      <c r="IJ238" s="5">
        <f t="shared" ca="1" si="1052"/>
        <v>38292.199999999997</v>
      </c>
      <c r="IK238" s="5">
        <f t="shared" ca="1" si="1052"/>
        <v>99981.6</v>
      </c>
      <c r="IL238" s="5">
        <f t="shared" ca="1" si="1052"/>
        <v>0</v>
      </c>
      <c r="IM238" s="5">
        <f t="shared" ca="1" si="1052"/>
        <v>674022</v>
      </c>
      <c r="IN238" s="5">
        <f t="shared" ca="1" si="1052"/>
        <v>2135580</v>
      </c>
      <c r="IO238" s="5">
        <f t="shared" ca="1" si="1052"/>
        <v>0</v>
      </c>
      <c r="IP238" s="5">
        <f t="shared" ca="1" si="1052"/>
        <v>0</v>
      </c>
      <c r="IQ238" s="5">
        <f t="shared" ca="1" si="1052"/>
        <v>0</v>
      </c>
      <c r="IR238" s="5"/>
      <c r="IS238" s="5">
        <f t="shared" ca="1" si="1053"/>
        <v>21829.3</v>
      </c>
      <c r="IT238" s="5">
        <f t="shared" ca="1" si="1053"/>
        <v>16261.9</v>
      </c>
      <c r="IU238" s="5">
        <f t="shared" ca="1" si="1053"/>
        <v>0</v>
      </c>
      <c r="IV238" s="5">
        <f t="shared" ca="1" si="1053"/>
        <v>0</v>
      </c>
      <c r="IW238" s="5">
        <f t="shared" ca="1" si="1053"/>
        <v>0</v>
      </c>
      <c r="IX238" s="5">
        <f t="shared" ca="1" si="1053"/>
        <v>0</v>
      </c>
      <c r="IY238" s="5">
        <f t="shared" ca="1" si="1053"/>
        <v>5567.39</v>
      </c>
      <c r="IZ238" s="5">
        <f t="shared" ca="1" si="1053"/>
        <v>0</v>
      </c>
      <c r="JA238" s="5">
        <f t="shared" ca="1" si="1053"/>
        <v>0</v>
      </c>
      <c r="JB238" s="5">
        <f t="shared" ca="1" si="1053"/>
        <v>0</v>
      </c>
      <c r="JC238" s="5">
        <f t="shared" ca="1" si="1053"/>
        <v>0</v>
      </c>
      <c r="JD238" s="5">
        <f t="shared" ca="1" si="1053"/>
        <v>0</v>
      </c>
      <c r="JE238" s="5"/>
      <c r="JF238" s="5">
        <f t="shared" ca="1" si="1054"/>
        <v>99.924499999999995</v>
      </c>
      <c r="JG238" s="5">
        <f t="shared" ca="1" si="1054"/>
        <v>6.4033899999999999</v>
      </c>
      <c r="JH238" s="5">
        <f t="shared" ca="1" si="1054"/>
        <v>20.9193</v>
      </c>
      <c r="JI238" s="5">
        <f t="shared" ca="1" si="1054"/>
        <v>22.137799999999999</v>
      </c>
      <c r="JJ238" s="5">
        <f t="shared" ca="1" si="1054"/>
        <v>2.93573</v>
      </c>
      <c r="JK238" s="5">
        <f t="shared" ca="1" si="1054"/>
        <v>6.2520199999999999</v>
      </c>
      <c r="JL238" s="5">
        <f t="shared" ca="1" si="1054"/>
        <v>2.0143800000000001</v>
      </c>
      <c r="JM238" s="5">
        <f t="shared" ca="1" si="1054"/>
        <v>39.261899999999997</v>
      </c>
      <c r="JN238" s="5"/>
      <c r="JO238" s="19">
        <f t="shared" ca="1" si="1007"/>
        <v>29.080312722502903</v>
      </c>
      <c r="JP238" s="19">
        <f t="shared" ca="1" si="1008"/>
        <v>3.262237012423459</v>
      </c>
      <c r="JQ238" s="19">
        <f t="shared" ca="1" si="1009"/>
        <v>1.9106389751879804</v>
      </c>
      <c r="JR238" s="19">
        <f t="shared" ca="1" si="1010"/>
        <v>2.6175530868109806</v>
      </c>
      <c r="JS238" s="19">
        <f t="shared" ca="1" si="1011"/>
        <v>0.2620454651025193</v>
      </c>
      <c r="JT238" s="19">
        <f t="shared" ca="1" si="1012"/>
        <v>0.68420526565969164</v>
      </c>
      <c r="JU238" s="19">
        <f t="shared" ca="1" si="1013"/>
        <v>1.1166291273975157</v>
      </c>
      <c r="JV238" s="19">
        <f t="shared" ca="1" si="1014"/>
        <v>4.6125427235659027</v>
      </c>
      <c r="JW238" s="19">
        <f t="shared" ca="1" si="1015"/>
        <v>14.614439869311196</v>
      </c>
      <c r="JX238" s="19">
        <f t="shared" ca="1" si="1016"/>
        <v>0</v>
      </c>
      <c r="JY238" s="19">
        <f t="shared" ca="1" si="1017"/>
        <v>0</v>
      </c>
    </row>
    <row r="239" spans="1:285" ht="15" customHeight="1" x14ac:dyDescent="0.25">
      <c r="A239" s="5">
        <f>IF('Old Results'!E219='New Results'!E219,'New Results'!E219,"0")</f>
        <v>498589</v>
      </c>
      <c r="B239" s="5">
        <f t="shared" si="923"/>
        <v>0</v>
      </c>
      <c r="C239" s="27">
        <f t="shared" si="922"/>
        <v>218</v>
      </c>
      <c r="D239" s="41" t="str">
        <f>'Old Results'!C219</f>
        <v>0413216-OffLrg-CRAC_NDL</v>
      </c>
      <c r="E239" s="41" t="str">
        <f>'New Results'!C219</f>
        <v>0413216-OffLrg-CRAC_NDL</v>
      </c>
      <c r="F239" s="5">
        <f t="shared" ca="1" si="924"/>
        <v>5270</v>
      </c>
      <c r="G239" s="5">
        <f t="shared" ca="1" si="925"/>
        <v>-8.9999999999577085E-3</v>
      </c>
      <c r="H239" s="5">
        <f t="shared" ca="1" si="926"/>
        <v>209</v>
      </c>
      <c r="I239" s="5">
        <f t="shared" ca="1" si="927"/>
        <v>863</v>
      </c>
      <c r="J239" s="5">
        <f t="shared" ca="1" si="928"/>
        <v>0.19000000000005457</v>
      </c>
      <c r="K239" s="5">
        <f t="shared" ca="1" si="929"/>
        <v>31</v>
      </c>
      <c r="L239" s="5">
        <f t="shared" ca="1" si="930"/>
        <v>0</v>
      </c>
      <c r="M239" s="5">
        <f t="shared" ca="1" si="931"/>
        <v>4173</v>
      </c>
      <c r="N239" s="5">
        <f t="shared" ca="1" si="932"/>
        <v>0</v>
      </c>
      <c r="O239" s="5">
        <f t="shared" ca="1" si="933"/>
        <v>0</v>
      </c>
      <c r="P239" s="5">
        <f t="shared" ca="1" si="934"/>
        <v>0</v>
      </c>
      <c r="Q239" s="5">
        <f t="shared" ca="1" si="934"/>
        <v>0</v>
      </c>
      <c r="R239" s="5">
        <f t="shared" ca="1" si="935"/>
        <v>-1.2999999999956344</v>
      </c>
      <c r="S239" s="5">
        <f t="shared" ca="1" si="936"/>
        <v>-1.2999999999956344</v>
      </c>
      <c r="T239" s="5">
        <f t="shared" ca="1" si="937"/>
        <v>0</v>
      </c>
      <c r="U239" s="5">
        <f t="shared" ca="1" si="938"/>
        <v>0</v>
      </c>
      <c r="V239" s="5">
        <f t="shared" ca="1" si="939"/>
        <v>0</v>
      </c>
      <c r="W239" s="5">
        <f t="shared" ca="1" si="940"/>
        <v>0</v>
      </c>
      <c r="X239" s="5">
        <f t="shared" ca="1" si="941"/>
        <v>0</v>
      </c>
      <c r="Y239" s="5">
        <f t="shared" ca="1" si="942"/>
        <v>0</v>
      </c>
      <c r="Z239" s="5">
        <f t="shared" ca="1" si="943"/>
        <v>0</v>
      </c>
      <c r="AA239" s="5">
        <f t="shared" ca="1" si="944"/>
        <v>0</v>
      </c>
      <c r="AB239" s="5">
        <f t="shared" ca="1" si="945"/>
        <v>0</v>
      </c>
      <c r="AC239" s="5">
        <f t="shared" ca="1" si="945"/>
        <v>0</v>
      </c>
      <c r="AD239" s="37">
        <f t="shared" ca="1" si="946"/>
        <v>0.28800000000001091</v>
      </c>
      <c r="AE239" s="37">
        <f t="shared" ca="1" si="947"/>
        <v>-4.0000000000262048E-4</v>
      </c>
      <c r="AF239" s="37">
        <f t="shared" ca="1" si="948"/>
        <v>1.4200000000002433E-2</v>
      </c>
      <c r="AG239" s="37">
        <f t="shared" ca="1" si="949"/>
        <v>4.9399999999998556E-2</v>
      </c>
      <c r="AH239" s="37">
        <f t="shared" ca="1" si="950"/>
        <v>1.5999999999988246E-5</v>
      </c>
      <c r="AI239" s="37">
        <f t="shared" ca="1" si="951"/>
        <v>1.4300000000009305E-3</v>
      </c>
      <c r="AJ239" s="37">
        <f t="shared" ca="1" si="952"/>
        <v>0</v>
      </c>
      <c r="AK239" s="37">
        <f t="shared" ca="1" si="953"/>
        <v>0.22409999999999997</v>
      </c>
      <c r="AL239" s="33">
        <f t="shared" ca="1" si="954"/>
        <v>56.122125197306801</v>
      </c>
      <c r="AM239" s="33">
        <f t="shared" ca="1" si="955"/>
        <v>56.08632167978034</v>
      </c>
      <c r="AN239" s="24">
        <f t="shared" ca="1" si="956"/>
        <v>6.3836451480767901E-4</v>
      </c>
      <c r="AO239" s="34">
        <f t="shared" ca="1" si="957"/>
        <v>116.66500000000001</v>
      </c>
      <c r="AP239" s="34">
        <f t="shared" ca="1" si="958"/>
        <v>116.377</v>
      </c>
      <c r="AQ239" s="45">
        <f t="shared" ca="1" si="959"/>
        <v>2.4747157943580855E-3</v>
      </c>
      <c r="AR239" s="34">
        <f t="shared" ca="1" si="896"/>
        <v>-6.7</v>
      </c>
      <c r="AS239" s="34">
        <f t="shared" ca="1" si="897"/>
        <v>-1.1000000000000001</v>
      </c>
      <c r="AT239" s="47">
        <f t="shared" ca="1" si="960"/>
        <v>5.0909090909090899</v>
      </c>
      <c r="AU239" s="5"/>
      <c r="AV239" s="5">
        <f t="shared" ca="1" si="1018"/>
        <v>-94230</v>
      </c>
      <c r="AW239" s="5">
        <f t="shared" ca="1" si="1019"/>
        <v>9.0000000000145519E-3</v>
      </c>
      <c r="AX239" s="5">
        <f t="shared" ca="1" si="1020"/>
        <v>-7671</v>
      </c>
      <c r="AY239" s="5">
        <f t="shared" ca="1" si="1021"/>
        <v>-90743</v>
      </c>
      <c r="AZ239" s="5">
        <f t="shared" ca="1" si="1022"/>
        <v>1.3299999999999272</v>
      </c>
      <c r="BA239" s="5">
        <f t="shared" ca="1" si="1023"/>
        <v>6.6999999999970896</v>
      </c>
      <c r="BB239" s="5">
        <f t="shared" ca="1" si="1024"/>
        <v>0</v>
      </c>
      <c r="BC239" s="5">
        <f t="shared" ca="1" si="1025"/>
        <v>4173</v>
      </c>
      <c r="BD239" s="5">
        <f t="shared" ca="1" si="1026"/>
        <v>0</v>
      </c>
      <c r="BE239" s="5">
        <f t="shared" ca="1" si="1027"/>
        <v>0</v>
      </c>
      <c r="BF239" s="5">
        <f t="shared" ca="1" si="1028"/>
        <v>0</v>
      </c>
      <c r="BG239" s="5">
        <f t="shared" ca="1" si="1029"/>
        <v>0</v>
      </c>
      <c r="BH239" s="5">
        <f t="shared" ca="1" si="961"/>
        <v>0.39999999999417923</v>
      </c>
      <c r="BI239" s="5">
        <f t="shared" ca="1" si="962"/>
        <v>0.40000000000145519</v>
      </c>
      <c r="BJ239" s="5">
        <f t="shared" ca="1" si="963"/>
        <v>0</v>
      </c>
      <c r="BK239" s="5">
        <f t="shared" ca="1" si="964"/>
        <v>0</v>
      </c>
      <c r="BL239" s="5">
        <f t="shared" ca="1" si="965"/>
        <v>0</v>
      </c>
      <c r="BM239" s="5">
        <f t="shared" ca="1" si="966"/>
        <v>0</v>
      </c>
      <c r="BN239" s="5">
        <f t="shared" ca="1" si="967"/>
        <v>0</v>
      </c>
      <c r="BO239" s="5">
        <f t="shared" ca="1" si="968"/>
        <v>0</v>
      </c>
      <c r="BP239" s="5">
        <f t="shared" ca="1" si="969"/>
        <v>0</v>
      </c>
      <c r="BQ239" s="5">
        <f t="shared" ca="1" si="970"/>
        <v>0</v>
      </c>
      <c r="BR239" s="5">
        <f t="shared" ca="1" si="971"/>
        <v>0</v>
      </c>
      <c r="BS239" s="5">
        <f t="shared" ca="1" si="971"/>
        <v>0</v>
      </c>
      <c r="BT239" s="37">
        <f t="shared" ca="1" si="972"/>
        <v>-5.3440000000000083</v>
      </c>
      <c r="BU239" s="37">
        <f t="shared" ca="1" si="973"/>
        <v>0</v>
      </c>
      <c r="BV239" s="37">
        <f t="shared" ca="1" si="974"/>
        <v>-0.45680000000000121</v>
      </c>
      <c r="BW239" s="37">
        <f t="shared" ca="1" si="975"/>
        <v>-5.111699999999999</v>
      </c>
      <c r="BX239" s="37">
        <f t="shared" ca="1" si="976"/>
        <v>1.0999999999994348E-4</v>
      </c>
      <c r="BY239" s="37">
        <f t="shared" ca="1" si="977"/>
        <v>6.9000000000007944E-4</v>
      </c>
      <c r="BZ239" s="37">
        <f t="shared" ca="1" si="978"/>
        <v>0</v>
      </c>
      <c r="CA239" s="19">
        <f t="shared" ca="1" si="979"/>
        <v>0.22409999999999997</v>
      </c>
      <c r="CB239" s="33">
        <f t="shared" ca="1" si="1030"/>
        <v>55.644631871140355</v>
      </c>
      <c r="CC239" s="33">
        <f t="shared" ca="1" si="1031"/>
        <v>56.289396918102888</v>
      </c>
      <c r="CD239" s="24">
        <f t="shared" ca="1" si="980"/>
        <v>1.1454467133492668E-2</v>
      </c>
      <c r="CE239" s="34">
        <f t="shared" ca="1" si="981"/>
        <v>109.94499999999999</v>
      </c>
      <c r="CF239" s="34">
        <f t="shared" ca="1" si="982"/>
        <v>115.289</v>
      </c>
      <c r="CG239" s="45">
        <f t="shared" ca="1" si="983"/>
        <v>-4.6353077917234156E-2</v>
      </c>
      <c r="CH239" s="5"/>
      <c r="CJ239" s="5">
        <f t="shared" ca="1" si="1043"/>
        <v>251</v>
      </c>
      <c r="CK239" s="5">
        <f t="shared" ca="1" si="1044"/>
        <v>251</v>
      </c>
      <c r="CL239" s="63">
        <f t="shared" ca="1" si="984"/>
        <v>0</v>
      </c>
      <c r="CO239" s="5">
        <f t="shared" ca="1" si="1045"/>
        <v>6703190</v>
      </c>
      <c r="CP239" s="5">
        <f t="shared" ca="1" si="1045"/>
        <v>291.57600000000002</v>
      </c>
      <c r="CQ239" s="5">
        <f t="shared" ca="1" si="1045"/>
        <v>317942</v>
      </c>
      <c r="CR239" s="5">
        <f t="shared" ca="1" si="1045"/>
        <v>531513</v>
      </c>
      <c r="CS239" s="5">
        <f t="shared" ca="1" si="1045"/>
        <v>3192.33</v>
      </c>
      <c r="CT239" s="5">
        <f t="shared" ca="1" si="1045"/>
        <v>162893</v>
      </c>
      <c r="CU239" s="5">
        <f t="shared" ca="1" si="1045"/>
        <v>0</v>
      </c>
      <c r="CV239" s="5">
        <f t="shared" ca="1" si="1045"/>
        <v>678911</v>
      </c>
      <c r="CW239" s="5">
        <f t="shared" ca="1" si="1045"/>
        <v>5008450</v>
      </c>
      <c r="CX239" s="5">
        <f t="shared" ca="1" si="1045"/>
        <v>0</v>
      </c>
      <c r="CY239" s="5">
        <f t="shared" ca="1" si="1045"/>
        <v>0</v>
      </c>
      <c r="CZ239" s="5">
        <f t="shared" ca="1" si="1045"/>
        <v>0</v>
      </c>
      <c r="DA239" s="5"/>
      <c r="DB239" s="5">
        <f t="shared" ca="1" si="1046"/>
        <v>51105.9</v>
      </c>
      <c r="DC239" s="5">
        <f t="shared" ca="1" si="1046"/>
        <v>44813.3</v>
      </c>
      <c r="DD239" s="5">
        <f t="shared" ca="1" si="1046"/>
        <v>0</v>
      </c>
      <c r="DE239" s="5">
        <f t="shared" ca="1" si="1046"/>
        <v>0</v>
      </c>
      <c r="DF239" s="5">
        <f t="shared" ca="1" si="1046"/>
        <v>0</v>
      </c>
      <c r="DG239" s="5">
        <f t="shared" ca="1" si="1046"/>
        <v>0</v>
      </c>
      <c r="DH239" s="5">
        <f t="shared" ca="1" si="1046"/>
        <v>6292.62</v>
      </c>
      <c r="DI239" s="5">
        <f t="shared" ca="1" si="1046"/>
        <v>0</v>
      </c>
      <c r="DJ239" s="5">
        <f t="shared" ca="1" si="1046"/>
        <v>0</v>
      </c>
      <c r="DK239" s="5">
        <f t="shared" ca="1" si="1046"/>
        <v>0</v>
      </c>
      <c r="DL239" s="5">
        <f t="shared" ca="1" si="1046"/>
        <v>0</v>
      </c>
      <c r="DM239" s="5">
        <f t="shared" ca="1" si="1046"/>
        <v>0</v>
      </c>
      <c r="DN239" s="5"/>
      <c r="DO239" s="5">
        <f t="shared" ca="1" si="1055"/>
        <v>116.66500000000001</v>
      </c>
      <c r="DP239" s="5">
        <f t="shared" ca="1" si="1055"/>
        <v>17.697399999999998</v>
      </c>
      <c r="DQ239" s="5">
        <f t="shared" ca="1" si="1055"/>
        <v>20.036300000000001</v>
      </c>
      <c r="DR239" s="5">
        <f t="shared" ca="1" si="1055"/>
        <v>29.724499999999999</v>
      </c>
      <c r="DS239" s="5">
        <f t="shared" ca="1" si="1055"/>
        <v>0.20878099999999999</v>
      </c>
      <c r="DT239" s="5">
        <f t="shared" ca="1" si="1055"/>
        <v>9.6502400000000002</v>
      </c>
      <c r="DU239" s="5">
        <f t="shared" ca="1" si="1055"/>
        <v>2.2821600000000002</v>
      </c>
      <c r="DV239" s="5">
        <f t="shared" ca="1" si="1055"/>
        <v>37.066099999999999</v>
      </c>
      <c r="DW239" s="5"/>
      <c r="DX239" s="19">
        <f t="shared" ca="1" si="985"/>
        <v>56.122125197306801</v>
      </c>
      <c r="DY239" s="19">
        <f t="shared" ca="1" si="986"/>
        <v>8.9900195497935176</v>
      </c>
      <c r="DZ239" s="19">
        <f t="shared" ca="1" si="987"/>
        <v>2.1757762485734746</v>
      </c>
      <c r="EA239" s="19">
        <f t="shared" ca="1" si="988"/>
        <v>3.6373091985583312</v>
      </c>
      <c r="EB239" s="19">
        <f t="shared" ca="1" si="989"/>
        <v>2.1846109641408051E-2</v>
      </c>
      <c r="EC239" s="19">
        <f t="shared" ca="1" si="990"/>
        <v>1.1147275932682028</v>
      </c>
      <c r="ED239" s="19">
        <f t="shared" ca="1" si="991"/>
        <v>1.2620856055789438</v>
      </c>
      <c r="EE239" s="19">
        <f t="shared" ca="1" si="992"/>
        <v>4.6459996750830843</v>
      </c>
      <c r="EF239" s="19">
        <f t="shared" ca="1" si="993"/>
        <v>34.274385114793944</v>
      </c>
      <c r="EG239" s="19">
        <f t="shared" ca="1" si="994"/>
        <v>0</v>
      </c>
      <c r="EH239" s="19">
        <f t="shared" ca="1" si="995"/>
        <v>0</v>
      </c>
      <c r="EI239" s="5"/>
      <c r="EJ239" s="5"/>
      <c r="EK239" s="5"/>
      <c r="EL239" s="5">
        <f t="shared" ca="1" si="1047"/>
        <v>6697920</v>
      </c>
      <c r="EM239" s="5">
        <f t="shared" ca="1" si="1047"/>
        <v>291.58499999999998</v>
      </c>
      <c r="EN239" s="5">
        <f t="shared" ca="1" si="1047"/>
        <v>317733</v>
      </c>
      <c r="EO239" s="5">
        <f t="shared" ca="1" si="1047"/>
        <v>530650</v>
      </c>
      <c r="EP239" s="5">
        <f t="shared" ca="1" si="1047"/>
        <v>3192.14</v>
      </c>
      <c r="EQ239" s="5">
        <f t="shared" ca="1" si="1047"/>
        <v>162862</v>
      </c>
      <c r="ER239" s="5">
        <f t="shared" ca="1" si="1047"/>
        <v>0</v>
      </c>
      <c r="ES239" s="5">
        <f t="shared" ca="1" si="1047"/>
        <v>674738</v>
      </c>
      <c r="ET239" s="5">
        <f t="shared" ca="1" si="1047"/>
        <v>5008450</v>
      </c>
      <c r="EU239" s="5">
        <f t="shared" ca="1" si="1047"/>
        <v>0</v>
      </c>
      <c r="EV239" s="5">
        <f t="shared" ca="1" si="1047"/>
        <v>0</v>
      </c>
      <c r="EW239" s="5">
        <f t="shared" ca="1" si="1047"/>
        <v>0</v>
      </c>
      <c r="EX239" s="5"/>
      <c r="EY239" s="5">
        <f t="shared" ca="1" si="1048"/>
        <v>51107.199999999997</v>
      </c>
      <c r="EZ239" s="5">
        <f t="shared" ca="1" si="1048"/>
        <v>44814.6</v>
      </c>
      <c r="FA239" s="5">
        <f t="shared" ca="1" si="1048"/>
        <v>0</v>
      </c>
      <c r="FB239" s="5">
        <f t="shared" ca="1" si="1048"/>
        <v>0</v>
      </c>
      <c r="FC239" s="5">
        <f t="shared" ca="1" si="1048"/>
        <v>0</v>
      </c>
      <c r="FD239" s="5">
        <f t="shared" ca="1" si="1048"/>
        <v>0</v>
      </c>
      <c r="FE239" s="5">
        <f t="shared" ca="1" si="1048"/>
        <v>6292.62</v>
      </c>
      <c r="FF239" s="5">
        <f t="shared" ca="1" si="1048"/>
        <v>0</v>
      </c>
      <c r="FG239" s="5">
        <f t="shared" ca="1" si="1048"/>
        <v>0</v>
      </c>
      <c r="FH239" s="5">
        <f t="shared" ca="1" si="1048"/>
        <v>0</v>
      </c>
      <c r="FI239" s="5">
        <f t="shared" ca="1" si="1048"/>
        <v>0</v>
      </c>
      <c r="FJ239" s="5">
        <f t="shared" ca="1" si="1048"/>
        <v>0</v>
      </c>
      <c r="FK239" s="5"/>
      <c r="FL239" s="5">
        <f t="shared" ca="1" si="1049"/>
        <v>116.377</v>
      </c>
      <c r="FM239" s="5">
        <f t="shared" ca="1" si="1049"/>
        <v>17.697800000000001</v>
      </c>
      <c r="FN239" s="5">
        <f t="shared" ca="1" si="1049"/>
        <v>20.022099999999998</v>
      </c>
      <c r="FO239" s="5">
        <f t="shared" ca="1" si="1049"/>
        <v>29.6751</v>
      </c>
      <c r="FP239" s="5">
        <f t="shared" ca="1" si="1049"/>
        <v>0.20876500000000001</v>
      </c>
      <c r="FQ239" s="5">
        <f t="shared" ca="1" si="1049"/>
        <v>9.6488099999999992</v>
      </c>
      <c r="FR239" s="5">
        <f t="shared" ca="1" si="1049"/>
        <v>2.2821600000000002</v>
      </c>
      <c r="FS239" s="5">
        <f t="shared" ca="1" si="1049"/>
        <v>36.841999999999999</v>
      </c>
      <c r="FT239" s="5"/>
      <c r="FU239" s="19">
        <f t="shared" ca="1" si="996"/>
        <v>56.08632167978034</v>
      </c>
      <c r="FV239" s="19">
        <f t="shared" ca="1" si="997"/>
        <v>8.9902803471797412</v>
      </c>
      <c r="FW239" s="19">
        <f t="shared" ca="1" si="998"/>
        <v>2.1743459964018461</v>
      </c>
      <c r="FX239" s="19">
        <f t="shared" ca="1" si="999"/>
        <v>3.631403420452517</v>
      </c>
      <c r="FY239" s="19">
        <f t="shared" ca="1" si="1000"/>
        <v>2.1844809412161117E-2</v>
      </c>
      <c r="FZ239" s="19">
        <f t="shared" ca="1" si="1001"/>
        <v>1.1145154506015977</v>
      </c>
      <c r="GA239" s="19">
        <f t="shared" ca="1" si="1002"/>
        <v>1.2620856055789438</v>
      </c>
      <c r="GB239" s="19">
        <f t="shared" ca="1" si="1003"/>
        <v>4.617442534833299</v>
      </c>
      <c r="GC239" s="19">
        <f t="shared" ca="1" si="1004"/>
        <v>34.274385114793944</v>
      </c>
      <c r="GD239" s="19">
        <f t="shared" ca="1" si="1005"/>
        <v>0</v>
      </c>
      <c r="GE239" s="19">
        <f t="shared" ca="1" si="1006"/>
        <v>0</v>
      </c>
      <c r="GF239" s="5"/>
      <c r="GG239" s="5"/>
      <c r="GH239" s="5"/>
      <c r="GI239" s="5">
        <f t="shared" ca="1" si="1050"/>
        <v>6585780</v>
      </c>
      <c r="GJ239" s="5">
        <f t="shared" ca="1" si="1050"/>
        <v>287.51</v>
      </c>
      <c r="GK239" s="5">
        <f t="shared" ca="1" si="1050"/>
        <v>276801</v>
      </c>
      <c r="GL239" s="5">
        <f t="shared" ca="1" si="1050"/>
        <v>549920</v>
      </c>
      <c r="GM239" s="5">
        <f t="shared" ca="1" si="1050"/>
        <v>9907.0499999999993</v>
      </c>
      <c r="GN239" s="5">
        <f t="shared" ca="1" si="1050"/>
        <v>61506.5</v>
      </c>
      <c r="GO239" s="5">
        <f t="shared" ca="1" si="1050"/>
        <v>0</v>
      </c>
      <c r="GP239" s="5">
        <f t="shared" ca="1" si="1050"/>
        <v>678911</v>
      </c>
      <c r="GQ239" s="5">
        <f t="shared" ca="1" si="1050"/>
        <v>5008450</v>
      </c>
      <c r="GR239" s="5">
        <f t="shared" ca="1" si="1050"/>
        <v>0</v>
      </c>
      <c r="GS239" s="5">
        <f t="shared" ca="1" si="1050"/>
        <v>0</v>
      </c>
      <c r="GT239" s="5">
        <f t="shared" ca="1" si="1050"/>
        <v>0</v>
      </c>
      <c r="GU239" s="5"/>
      <c r="GV239" s="5">
        <f t="shared" ca="1" si="1051"/>
        <v>52731.199999999997</v>
      </c>
      <c r="GW239" s="5">
        <f t="shared" ca="1" si="1051"/>
        <v>46440.1</v>
      </c>
      <c r="GX239" s="5">
        <f t="shared" ca="1" si="1051"/>
        <v>0</v>
      </c>
      <c r="GY239" s="5">
        <f t="shared" ca="1" si="1051"/>
        <v>0</v>
      </c>
      <c r="GZ239" s="5">
        <f t="shared" ca="1" si="1051"/>
        <v>0</v>
      </c>
      <c r="HA239" s="5">
        <f t="shared" ca="1" si="1051"/>
        <v>0</v>
      </c>
      <c r="HB239" s="5">
        <f t="shared" ca="1" si="1051"/>
        <v>6291.1</v>
      </c>
      <c r="HC239" s="5">
        <f t="shared" ca="1" si="1051"/>
        <v>0</v>
      </c>
      <c r="HD239" s="5">
        <f t="shared" ca="1" si="1051"/>
        <v>0</v>
      </c>
      <c r="HE239" s="5">
        <f t="shared" ca="1" si="1051"/>
        <v>0</v>
      </c>
      <c r="HF239" s="5">
        <f t="shared" ca="1" si="1051"/>
        <v>0</v>
      </c>
      <c r="HG239" s="5">
        <f t="shared" ca="1" si="1051"/>
        <v>0</v>
      </c>
      <c r="HH239" s="5"/>
      <c r="HI239" s="5">
        <f t="shared" ca="1" si="1056"/>
        <v>109.94499999999999</v>
      </c>
      <c r="HJ239" s="5">
        <f t="shared" ca="1" si="1056"/>
        <v>18.327200000000001</v>
      </c>
      <c r="HK239" s="5">
        <f t="shared" ca="1" si="1056"/>
        <v>17.669</v>
      </c>
      <c r="HL239" s="5">
        <f t="shared" ca="1" si="1056"/>
        <v>30.362200000000001</v>
      </c>
      <c r="HM239" s="5">
        <f t="shared" ca="1" si="1056"/>
        <v>0.64754299999999998</v>
      </c>
      <c r="HN239" s="5">
        <f t="shared" ca="1" si="1056"/>
        <v>3.5914000000000001</v>
      </c>
      <c r="HO239" s="5">
        <f t="shared" ca="1" si="1056"/>
        <v>2.2816100000000001</v>
      </c>
      <c r="HP239" s="5">
        <f t="shared" ca="1" si="1056"/>
        <v>37.066099999999999</v>
      </c>
      <c r="HQ239" s="5"/>
      <c r="HR239" s="19">
        <f t="shared" ca="1" si="1032"/>
        <v>55.644631871140355</v>
      </c>
      <c r="HS239" s="19">
        <f t="shared" ca="1" si="1033"/>
        <v>9.3162724892045361</v>
      </c>
      <c r="HT239" s="19">
        <f t="shared" ca="1" si="1034"/>
        <v>1.8942355567411233</v>
      </c>
      <c r="HU239" s="19">
        <f t="shared" ca="1" si="1035"/>
        <v>3.7632740393390147</v>
      </c>
      <c r="HV239" s="19">
        <f t="shared" ca="1" si="1036"/>
        <v>6.7797032425504777E-2</v>
      </c>
      <c r="HW239" s="19">
        <f t="shared" ca="1" si="1037"/>
        <v>0.42090815882420185</v>
      </c>
      <c r="HX239" s="19">
        <f t="shared" ca="1" si="1038"/>
        <v>1.2617807452631327</v>
      </c>
      <c r="HY239" s="19">
        <f t="shared" ca="1" si="1039"/>
        <v>4.6459996750830843</v>
      </c>
      <c r="HZ239" s="19">
        <f t="shared" ca="1" si="1040"/>
        <v>34.274385114793944</v>
      </c>
      <c r="IA239" s="19">
        <f t="shared" ca="1" si="1041"/>
        <v>0</v>
      </c>
      <c r="IB239" s="19">
        <f t="shared" ca="1" si="1042"/>
        <v>0</v>
      </c>
      <c r="IC239" s="5"/>
      <c r="ID239" s="5"/>
      <c r="IE239" s="5"/>
      <c r="IF239" s="5">
        <f t="shared" ca="1" si="1052"/>
        <v>6680010</v>
      </c>
      <c r="IG239" s="5">
        <f t="shared" ca="1" si="1052"/>
        <v>287.50099999999998</v>
      </c>
      <c r="IH239" s="5">
        <f t="shared" ca="1" si="1052"/>
        <v>284472</v>
      </c>
      <c r="II239" s="5">
        <f t="shared" ca="1" si="1052"/>
        <v>640663</v>
      </c>
      <c r="IJ239" s="5">
        <f t="shared" ca="1" si="1052"/>
        <v>9905.7199999999993</v>
      </c>
      <c r="IK239" s="5">
        <f t="shared" ca="1" si="1052"/>
        <v>61499.8</v>
      </c>
      <c r="IL239" s="5">
        <f t="shared" ca="1" si="1052"/>
        <v>0</v>
      </c>
      <c r="IM239" s="5">
        <f t="shared" ca="1" si="1052"/>
        <v>674738</v>
      </c>
      <c r="IN239" s="5">
        <f t="shared" ca="1" si="1052"/>
        <v>5008450</v>
      </c>
      <c r="IO239" s="5">
        <f t="shared" ca="1" si="1052"/>
        <v>0</v>
      </c>
      <c r="IP239" s="5">
        <f t="shared" ca="1" si="1052"/>
        <v>0</v>
      </c>
      <c r="IQ239" s="5">
        <f t="shared" ca="1" si="1052"/>
        <v>0</v>
      </c>
      <c r="IR239" s="5"/>
      <c r="IS239" s="5">
        <f t="shared" ca="1" si="1053"/>
        <v>52730.8</v>
      </c>
      <c r="IT239" s="5">
        <f t="shared" ca="1" si="1053"/>
        <v>46439.7</v>
      </c>
      <c r="IU239" s="5">
        <f t="shared" ca="1" si="1053"/>
        <v>0</v>
      </c>
      <c r="IV239" s="5">
        <f t="shared" ca="1" si="1053"/>
        <v>0</v>
      </c>
      <c r="IW239" s="5">
        <f t="shared" ca="1" si="1053"/>
        <v>0</v>
      </c>
      <c r="IX239" s="5">
        <f t="shared" ca="1" si="1053"/>
        <v>0</v>
      </c>
      <c r="IY239" s="5">
        <f t="shared" ca="1" si="1053"/>
        <v>6291.1</v>
      </c>
      <c r="IZ239" s="5">
        <f t="shared" ca="1" si="1053"/>
        <v>0</v>
      </c>
      <c r="JA239" s="5">
        <f t="shared" ca="1" si="1053"/>
        <v>0</v>
      </c>
      <c r="JB239" s="5">
        <f t="shared" ca="1" si="1053"/>
        <v>0</v>
      </c>
      <c r="JC239" s="5">
        <f t="shared" ca="1" si="1053"/>
        <v>0</v>
      </c>
      <c r="JD239" s="5">
        <f t="shared" ca="1" si="1053"/>
        <v>0</v>
      </c>
      <c r="JE239" s="5"/>
      <c r="JF239" s="5">
        <f t="shared" ca="1" si="1054"/>
        <v>115.289</v>
      </c>
      <c r="JG239" s="5">
        <f t="shared" ca="1" si="1054"/>
        <v>18.327200000000001</v>
      </c>
      <c r="JH239" s="5">
        <f t="shared" ca="1" si="1054"/>
        <v>18.125800000000002</v>
      </c>
      <c r="JI239" s="5">
        <f t="shared" ca="1" si="1054"/>
        <v>35.4739</v>
      </c>
      <c r="JJ239" s="5">
        <f t="shared" ca="1" si="1054"/>
        <v>0.64743300000000004</v>
      </c>
      <c r="JK239" s="5">
        <f t="shared" ca="1" si="1054"/>
        <v>3.5907100000000001</v>
      </c>
      <c r="JL239" s="5">
        <f t="shared" ca="1" si="1054"/>
        <v>2.2816100000000001</v>
      </c>
      <c r="JM239" s="5">
        <f t="shared" ca="1" si="1054"/>
        <v>36.841999999999999</v>
      </c>
      <c r="JN239" s="5"/>
      <c r="JO239" s="19">
        <f t="shared" ca="1" si="1007"/>
        <v>56.289396918102888</v>
      </c>
      <c r="JP239" s="19">
        <f t="shared" ca="1" si="1008"/>
        <v>9.3161922012158307</v>
      </c>
      <c r="JQ239" s="19">
        <f t="shared" ca="1" si="1009"/>
        <v>1.9467306017581614</v>
      </c>
      <c r="JR239" s="19">
        <f t="shared" ca="1" si="1010"/>
        <v>4.3842566843632733</v>
      </c>
      <c r="JS239" s="19">
        <f t="shared" ca="1" si="1011"/>
        <v>6.7787930820776221E-2</v>
      </c>
      <c r="JT239" s="19">
        <f t="shared" ca="1" si="1012"/>
        <v>0.42086230863496787</v>
      </c>
      <c r="JU239" s="19">
        <f t="shared" ca="1" si="1013"/>
        <v>1.2617807452631327</v>
      </c>
      <c r="JV239" s="19">
        <f t="shared" ca="1" si="1014"/>
        <v>4.617442534833299</v>
      </c>
      <c r="JW239" s="19">
        <f t="shared" ca="1" si="1015"/>
        <v>34.274385114793944</v>
      </c>
      <c r="JX239" s="19">
        <f t="shared" ca="1" si="1016"/>
        <v>0</v>
      </c>
      <c r="JY239" s="19">
        <f t="shared" ca="1" si="1017"/>
        <v>0</v>
      </c>
    </row>
    <row r="240" spans="1:285" ht="15" customHeight="1" x14ac:dyDescent="0.25">
      <c r="A240" s="5">
        <f>IF('Old Results'!E220='New Results'!E220,'New Results'!E220,"0")</f>
        <v>498589</v>
      </c>
      <c r="B240" s="5">
        <f t="shared" si="923"/>
        <v>0</v>
      </c>
      <c r="C240" s="27">
        <f t="shared" si="922"/>
        <v>219</v>
      </c>
      <c r="D240" s="41" t="str">
        <f>'Old Results'!C220</f>
        <v>0413306-OffLrg-CRAC_NDL</v>
      </c>
      <c r="E240" s="41" t="str">
        <f>'New Results'!C220</f>
        <v>0413306-OffLrg-CRAC_NDL</v>
      </c>
      <c r="F240" s="5">
        <f t="shared" ca="1" si="924"/>
        <v>5010</v>
      </c>
      <c r="G240" s="5">
        <f t="shared" ca="1" si="925"/>
        <v>-4.0000000000048885E-3</v>
      </c>
      <c r="H240" s="5">
        <f t="shared" ca="1" si="926"/>
        <v>346</v>
      </c>
      <c r="I240" s="5">
        <f t="shared" ca="1" si="927"/>
        <v>484</v>
      </c>
      <c r="J240" s="5">
        <f t="shared" ca="1" si="928"/>
        <v>0.20000000000004547</v>
      </c>
      <c r="K240" s="5">
        <f t="shared" ca="1" si="929"/>
        <v>5</v>
      </c>
      <c r="L240" s="5">
        <f t="shared" ca="1" si="930"/>
        <v>0</v>
      </c>
      <c r="M240" s="5">
        <f t="shared" ca="1" si="931"/>
        <v>4173</v>
      </c>
      <c r="N240" s="5">
        <f t="shared" ca="1" si="932"/>
        <v>0</v>
      </c>
      <c r="O240" s="5">
        <f t="shared" ca="1" si="933"/>
        <v>0</v>
      </c>
      <c r="P240" s="5">
        <f t="shared" ca="1" si="934"/>
        <v>0</v>
      </c>
      <c r="Q240" s="5">
        <f t="shared" ca="1" si="934"/>
        <v>0</v>
      </c>
      <c r="R240" s="5">
        <f t="shared" ca="1" si="935"/>
        <v>-0.5</v>
      </c>
      <c r="S240" s="5">
        <f t="shared" ca="1" si="936"/>
        <v>-0.5</v>
      </c>
      <c r="T240" s="5">
        <f t="shared" ca="1" si="937"/>
        <v>0</v>
      </c>
      <c r="U240" s="5">
        <f t="shared" ca="1" si="938"/>
        <v>0</v>
      </c>
      <c r="V240" s="5">
        <f t="shared" ca="1" si="939"/>
        <v>0</v>
      </c>
      <c r="W240" s="5">
        <f t="shared" ca="1" si="940"/>
        <v>0</v>
      </c>
      <c r="X240" s="5">
        <f t="shared" ca="1" si="941"/>
        <v>0</v>
      </c>
      <c r="Y240" s="5">
        <f t="shared" ca="1" si="942"/>
        <v>0</v>
      </c>
      <c r="Z240" s="5">
        <f t="shared" ca="1" si="943"/>
        <v>0</v>
      </c>
      <c r="AA240" s="5">
        <f t="shared" ca="1" si="944"/>
        <v>0</v>
      </c>
      <c r="AB240" s="5">
        <f t="shared" ca="1" si="945"/>
        <v>0</v>
      </c>
      <c r="AC240" s="5">
        <f t="shared" ca="1" si="945"/>
        <v>0</v>
      </c>
      <c r="AD240" s="37">
        <f t="shared" ca="1" si="946"/>
        <v>0.29600000000000648</v>
      </c>
      <c r="AE240" s="37">
        <f t="shared" ca="1" si="947"/>
        <v>-2.1000000000004349E-4</v>
      </c>
      <c r="AF240" s="37">
        <f t="shared" ca="1" si="948"/>
        <v>2.8400000000004866E-2</v>
      </c>
      <c r="AG240" s="37">
        <f t="shared" ca="1" si="949"/>
        <v>2.7300000000000324E-2</v>
      </c>
      <c r="AH240" s="37">
        <f t="shared" ca="1" si="950"/>
        <v>2.3999999999996247E-5</v>
      </c>
      <c r="AI240" s="37">
        <f t="shared" ca="1" si="951"/>
        <v>3.0000000000107718E-4</v>
      </c>
      <c r="AJ240" s="37">
        <f t="shared" ca="1" si="952"/>
        <v>0</v>
      </c>
      <c r="AK240" s="37">
        <f t="shared" ca="1" si="953"/>
        <v>0.24020000000000152</v>
      </c>
      <c r="AL240" s="33">
        <f t="shared" ca="1" si="954"/>
        <v>51.654484956547378</v>
      </c>
      <c r="AM240" s="33">
        <f t="shared" ca="1" si="955"/>
        <v>51.62030024729787</v>
      </c>
      <c r="AN240" s="24">
        <f t="shared" ca="1" si="956"/>
        <v>6.6223383215013583E-4</v>
      </c>
      <c r="AO240" s="34">
        <f t="shared" ca="1" si="957"/>
        <v>126.738</v>
      </c>
      <c r="AP240" s="34">
        <f t="shared" ca="1" si="958"/>
        <v>126.44199999999999</v>
      </c>
      <c r="AQ240" s="45">
        <f t="shared" ca="1" si="959"/>
        <v>2.3409942898720876E-3</v>
      </c>
      <c r="AR240" s="34">
        <f t="shared" ca="1" si="896"/>
        <v>-7.6</v>
      </c>
      <c r="AS240" s="34">
        <f t="shared" ca="1" si="897"/>
        <v>-2.4</v>
      </c>
      <c r="AT240" s="47">
        <f t="shared" ca="1" si="960"/>
        <v>2.1666666666666665</v>
      </c>
      <c r="AU240" s="5"/>
      <c r="AV240" s="5">
        <f t="shared" ca="1" si="1018"/>
        <v>-89250</v>
      </c>
      <c r="AW240" s="5">
        <f t="shared" ca="1" si="1019"/>
        <v>9.7000000000093678E-3</v>
      </c>
      <c r="AX240" s="5">
        <f t="shared" ca="1" si="1020"/>
        <v>-15262</v>
      </c>
      <c r="AY240" s="5">
        <f t="shared" ca="1" si="1021"/>
        <v>-78169</v>
      </c>
      <c r="AZ240" s="5">
        <f t="shared" ca="1" si="1022"/>
        <v>2.2000000000043656</v>
      </c>
      <c r="BA240" s="5">
        <f t="shared" ca="1" si="1023"/>
        <v>2</v>
      </c>
      <c r="BB240" s="5">
        <f t="shared" ca="1" si="1024"/>
        <v>0</v>
      </c>
      <c r="BC240" s="5">
        <f t="shared" ca="1" si="1025"/>
        <v>4173</v>
      </c>
      <c r="BD240" s="5">
        <f t="shared" ca="1" si="1026"/>
        <v>0</v>
      </c>
      <c r="BE240" s="5">
        <f t="shared" ca="1" si="1027"/>
        <v>0</v>
      </c>
      <c r="BF240" s="5">
        <f t="shared" ca="1" si="1028"/>
        <v>0</v>
      </c>
      <c r="BG240" s="5">
        <f t="shared" ca="1" si="1029"/>
        <v>0</v>
      </c>
      <c r="BH240" s="5">
        <f t="shared" ca="1" si="961"/>
        <v>1.6999999999970896</v>
      </c>
      <c r="BI240" s="5">
        <f t="shared" ca="1" si="962"/>
        <v>1.6999999999989086</v>
      </c>
      <c r="BJ240" s="5">
        <f t="shared" ca="1" si="963"/>
        <v>0</v>
      </c>
      <c r="BK240" s="5">
        <f t="shared" ca="1" si="964"/>
        <v>0</v>
      </c>
      <c r="BL240" s="5">
        <f t="shared" ca="1" si="965"/>
        <v>0</v>
      </c>
      <c r="BM240" s="5">
        <f t="shared" ca="1" si="966"/>
        <v>0</v>
      </c>
      <c r="BN240" s="5">
        <f t="shared" ca="1" si="967"/>
        <v>0</v>
      </c>
      <c r="BO240" s="5">
        <f t="shared" ca="1" si="968"/>
        <v>0</v>
      </c>
      <c r="BP240" s="5">
        <f t="shared" ca="1" si="969"/>
        <v>0</v>
      </c>
      <c r="BQ240" s="5">
        <f t="shared" ca="1" si="970"/>
        <v>0</v>
      </c>
      <c r="BR240" s="5">
        <f t="shared" ca="1" si="971"/>
        <v>0</v>
      </c>
      <c r="BS240" s="5">
        <f t="shared" ca="1" si="971"/>
        <v>0</v>
      </c>
      <c r="BT240" s="37">
        <f t="shared" ca="1" si="972"/>
        <v>-4.9210000000000065</v>
      </c>
      <c r="BU240" s="37">
        <f t="shared" ca="1" si="973"/>
        <v>5.7000000000062556E-4</v>
      </c>
      <c r="BV240" s="37">
        <f t="shared" ca="1" si="974"/>
        <v>-0.88190000000000168</v>
      </c>
      <c r="BW240" s="37">
        <f t="shared" ca="1" si="975"/>
        <v>-4.2802000000000042</v>
      </c>
      <c r="BX240" s="37">
        <f t="shared" ca="1" si="976"/>
        <v>2.1000000000004349E-4</v>
      </c>
      <c r="BY240" s="37">
        <f t="shared" ca="1" si="977"/>
        <v>1.5000000000053859E-4</v>
      </c>
      <c r="BZ240" s="37">
        <f t="shared" ca="1" si="978"/>
        <v>0</v>
      </c>
      <c r="CA240" s="19">
        <f t="shared" ca="1" si="979"/>
        <v>0.24020000000000152</v>
      </c>
      <c r="CB240" s="33">
        <f t="shared" ca="1" si="1030"/>
        <v>50.523892745327316</v>
      </c>
      <c r="CC240" s="33">
        <f t="shared" ca="1" si="1031"/>
        <v>51.134317363600083</v>
      </c>
      <c r="CD240" s="24">
        <f t="shared" ca="1" si="980"/>
        <v>1.1937670232932386E-2</v>
      </c>
      <c r="CE240" s="34">
        <f t="shared" ca="1" si="981"/>
        <v>119.169</v>
      </c>
      <c r="CF240" s="34">
        <f t="shared" ca="1" si="982"/>
        <v>124.09</v>
      </c>
      <c r="CG240" s="45">
        <f t="shared" ca="1" si="983"/>
        <v>-3.9656700781690757E-2</v>
      </c>
      <c r="CH240" s="5"/>
      <c r="CJ240" s="5">
        <f t="shared" ca="1" si="1043"/>
        <v>254</v>
      </c>
      <c r="CK240" s="5">
        <f t="shared" ca="1" si="1044"/>
        <v>251</v>
      </c>
      <c r="CL240" s="63">
        <f t="shared" ca="1" si="984"/>
        <v>1.1811023622047223E-2</v>
      </c>
      <c r="CO240" s="5">
        <f t="shared" ca="1" si="1045"/>
        <v>6931500</v>
      </c>
      <c r="CP240" s="5">
        <f t="shared" ca="1" si="1045"/>
        <v>101.836</v>
      </c>
      <c r="CQ240" s="5">
        <f t="shared" ca="1" si="1045"/>
        <v>562692</v>
      </c>
      <c r="CR240" s="5">
        <f t="shared" ca="1" si="1045"/>
        <v>417058</v>
      </c>
      <c r="CS240" s="5">
        <f t="shared" ca="1" si="1045"/>
        <v>1662.27</v>
      </c>
      <c r="CT240" s="5">
        <f t="shared" ca="1" si="1045"/>
        <v>262624</v>
      </c>
      <c r="CU240" s="5">
        <f t="shared" ca="1" si="1045"/>
        <v>0</v>
      </c>
      <c r="CV240" s="5">
        <f t="shared" ca="1" si="1045"/>
        <v>678911</v>
      </c>
      <c r="CW240" s="5">
        <f t="shared" ca="1" si="1045"/>
        <v>5008450</v>
      </c>
      <c r="CX240" s="5">
        <f t="shared" ca="1" si="1045"/>
        <v>0</v>
      </c>
      <c r="CY240" s="5">
        <f t="shared" ca="1" si="1045"/>
        <v>0</v>
      </c>
      <c r="CZ240" s="5">
        <f t="shared" ca="1" si="1045"/>
        <v>0</v>
      </c>
      <c r="DA240" s="5"/>
      <c r="DB240" s="5">
        <f t="shared" ca="1" si="1046"/>
        <v>21040.799999999999</v>
      </c>
      <c r="DC240" s="5">
        <f t="shared" ca="1" si="1046"/>
        <v>15651.6</v>
      </c>
      <c r="DD240" s="5">
        <f t="shared" ca="1" si="1046"/>
        <v>0</v>
      </c>
      <c r="DE240" s="5">
        <f t="shared" ca="1" si="1046"/>
        <v>0</v>
      </c>
      <c r="DF240" s="5">
        <f t="shared" ca="1" si="1046"/>
        <v>0</v>
      </c>
      <c r="DG240" s="5">
        <f t="shared" ca="1" si="1046"/>
        <v>0</v>
      </c>
      <c r="DH240" s="5">
        <f t="shared" ca="1" si="1046"/>
        <v>5389.24</v>
      </c>
      <c r="DI240" s="5">
        <f t="shared" ca="1" si="1046"/>
        <v>0</v>
      </c>
      <c r="DJ240" s="5">
        <f t="shared" ca="1" si="1046"/>
        <v>0</v>
      </c>
      <c r="DK240" s="5">
        <f t="shared" ca="1" si="1046"/>
        <v>0</v>
      </c>
      <c r="DL240" s="5">
        <f t="shared" ca="1" si="1046"/>
        <v>0</v>
      </c>
      <c r="DM240" s="5">
        <f t="shared" ca="1" si="1046"/>
        <v>0</v>
      </c>
      <c r="DN240" s="5"/>
      <c r="DO240" s="5">
        <f t="shared" ca="1" si="1055"/>
        <v>126.738</v>
      </c>
      <c r="DP240" s="5">
        <f t="shared" ca="1" si="1055"/>
        <v>6.0515299999999996</v>
      </c>
      <c r="DQ240" s="5">
        <f t="shared" ca="1" si="1055"/>
        <v>39.666200000000003</v>
      </c>
      <c r="DR240" s="5">
        <f t="shared" ca="1" si="1055"/>
        <v>23.620200000000001</v>
      </c>
      <c r="DS240" s="5">
        <f t="shared" ca="1" si="1055"/>
        <v>0.16688600000000001</v>
      </c>
      <c r="DT240" s="5">
        <f t="shared" ca="1" si="1055"/>
        <v>15.765700000000001</v>
      </c>
      <c r="DU240" s="5">
        <f t="shared" ca="1" si="1055"/>
        <v>1.9498899999999999</v>
      </c>
      <c r="DV240" s="5">
        <f t="shared" ca="1" si="1055"/>
        <v>39.517800000000001</v>
      </c>
      <c r="DW240" s="5"/>
      <c r="DX240" s="19">
        <f t="shared" ca="1" si="985"/>
        <v>51.654484956547378</v>
      </c>
      <c r="DY240" s="19">
        <f t="shared" ca="1" si="986"/>
        <v>3.1398756579707934</v>
      </c>
      <c r="DZ240" s="19">
        <f t="shared" ca="1" si="987"/>
        <v>3.8506768179803408</v>
      </c>
      <c r="EA240" s="19">
        <f t="shared" ca="1" si="988"/>
        <v>2.8540579435166036</v>
      </c>
      <c r="EB240" s="19">
        <f t="shared" ca="1" si="989"/>
        <v>1.1375431948959965E-2</v>
      </c>
      <c r="EC240" s="19">
        <f t="shared" ca="1" si="990"/>
        <v>1.7972179249843057</v>
      </c>
      <c r="ED240" s="19">
        <f t="shared" ca="1" si="991"/>
        <v>1.0808982949884574</v>
      </c>
      <c r="EE240" s="19">
        <f t="shared" ca="1" si="992"/>
        <v>4.6459996750830843</v>
      </c>
      <c r="EF240" s="19">
        <f t="shared" ca="1" si="993"/>
        <v>34.274385114793944</v>
      </c>
      <c r="EG240" s="19">
        <f t="shared" ca="1" si="994"/>
        <v>0</v>
      </c>
      <c r="EH240" s="19">
        <f t="shared" ca="1" si="995"/>
        <v>0</v>
      </c>
      <c r="EI240" s="5"/>
      <c r="EJ240" s="5"/>
      <c r="EK240" s="5"/>
      <c r="EL240" s="5">
        <f t="shared" ca="1" si="1047"/>
        <v>6926490</v>
      </c>
      <c r="EM240" s="5">
        <f t="shared" ca="1" si="1047"/>
        <v>101.84</v>
      </c>
      <c r="EN240" s="5">
        <f t="shared" ca="1" si="1047"/>
        <v>562346</v>
      </c>
      <c r="EO240" s="5">
        <f t="shared" ca="1" si="1047"/>
        <v>416574</v>
      </c>
      <c r="EP240" s="5">
        <f t="shared" ca="1" si="1047"/>
        <v>1662.07</v>
      </c>
      <c r="EQ240" s="5">
        <f t="shared" ca="1" si="1047"/>
        <v>262619</v>
      </c>
      <c r="ER240" s="5">
        <f t="shared" ca="1" si="1047"/>
        <v>0</v>
      </c>
      <c r="ES240" s="5">
        <f t="shared" ca="1" si="1047"/>
        <v>674738</v>
      </c>
      <c r="ET240" s="5">
        <f t="shared" ca="1" si="1047"/>
        <v>5008450</v>
      </c>
      <c r="EU240" s="5">
        <f t="shared" ca="1" si="1047"/>
        <v>0</v>
      </c>
      <c r="EV240" s="5">
        <f t="shared" ca="1" si="1047"/>
        <v>0</v>
      </c>
      <c r="EW240" s="5">
        <f t="shared" ca="1" si="1047"/>
        <v>0</v>
      </c>
      <c r="EX240" s="5"/>
      <c r="EY240" s="5">
        <f t="shared" ca="1" si="1048"/>
        <v>21041.3</v>
      </c>
      <c r="EZ240" s="5">
        <f t="shared" ca="1" si="1048"/>
        <v>15652.1</v>
      </c>
      <c r="FA240" s="5">
        <f t="shared" ca="1" si="1048"/>
        <v>0</v>
      </c>
      <c r="FB240" s="5">
        <f t="shared" ca="1" si="1048"/>
        <v>0</v>
      </c>
      <c r="FC240" s="5">
        <f t="shared" ca="1" si="1048"/>
        <v>0</v>
      </c>
      <c r="FD240" s="5">
        <f t="shared" ca="1" si="1048"/>
        <v>0</v>
      </c>
      <c r="FE240" s="5">
        <f t="shared" ca="1" si="1048"/>
        <v>5389.24</v>
      </c>
      <c r="FF240" s="5">
        <f t="shared" ca="1" si="1048"/>
        <v>0</v>
      </c>
      <c r="FG240" s="5">
        <f t="shared" ca="1" si="1048"/>
        <v>0</v>
      </c>
      <c r="FH240" s="5">
        <f t="shared" ca="1" si="1048"/>
        <v>0</v>
      </c>
      <c r="FI240" s="5">
        <f t="shared" ca="1" si="1048"/>
        <v>0</v>
      </c>
      <c r="FJ240" s="5">
        <f t="shared" ca="1" si="1048"/>
        <v>0</v>
      </c>
      <c r="FK240" s="5"/>
      <c r="FL240" s="5">
        <f t="shared" ca="1" si="1049"/>
        <v>126.44199999999999</v>
      </c>
      <c r="FM240" s="5">
        <f t="shared" ca="1" si="1049"/>
        <v>6.0517399999999997</v>
      </c>
      <c r="FN240" s="5">
        <f t="shared" ca="1" si="1049"/>
        <v>39.637799999999999</v>
      </c>
      <c r="FO240" s="5">
        <f t="shared" ca="1" si="1049"/>
        <v>23.5929</v>
      </c>
      <c r="FP240" s="5">
        <f t="shared" ca="1" si="1049"/>
        <v>0.16686200000000001</v>
      </c>
      <c r="FQ240" s="5">
        <f t="shared" ca="1" si="1049"/>
        <v>15.7654</v>
      </c>
      <c r="FR240" s="5">
        <f t="shared" ca="1" si="1049"/>
        <v>1.9498899999999999</v>
      </c>
      <c r="FS240" s="5">
        <f t="shared" ca="1" si="1049"/>
        <v>39.2776</v>
      </c>
      <c r="FT240" s="5"/>
      <c r="FU240" s="19">
        <f t="shared" ca="1" si="996"/>
        <v>51.62030024729787</v>
      </c>
      <c r="FV240" s="19">
        <f t="shared" ca="1" si="997"/>
        <v>3.1399759683426631</v>
      </c>
      <c r="FW240" s="19">
        <f t="shared" ca="1" si="998"/>
        <v>3.8483090320885536</v>
      </c>
      <c r="FX240" s="19">
        <f t="shared" ca="1" si="999"/>
        <v>2.8507457805928329</v>
      </c>
      <c r="FY240" s="19">
        <f t="shared" ca="1" si="1000"/>
        <v>1.1374063286594769E-2</v>
      </c>
      <c r="FZ240" s="19">
        <f t="shared" ca="1" si="1001"/>
        <v>1.7971837084251756</v>
      </c>
      <c r="GA240" s="19">
        <f t="shared" ca="1" si="1002"/>
        <v>1.0808982949884574</v>
      </c>
      <c r="GB240" s="19">
        <f t="shared" ca="1" si="1003"/>
        <v>4.617442534833299</v>
      </c>
      <c r="GC240" s="19">
        <f t="shared" ca="1" si="1004"/>
        <v>34.274385114793944</v>
      </c>
      <c r="GD240" s="19">
        <f t="shared" ca="1" si="1005"/>
        <v>0</v>
      </c>
      <c r="GE240" s="19">
        <f t="shared" ca="1" si="1006"/>
        <v>0</v>
      </c>
      <c r="GF240" s="5"/>
      <c r="GG240" s="5"/>
      <c r="GH240" s="5"/>
      <c r="GI240" s="5">
        <f t="shared" ca="1" si="1050"/>
        <v>6802930</v>
      </c>
      <c r="GJ240" s="5">
        <f t="shared" ca="1" si="1050"/>
        <v>83.771100000000004</v>
      </c>
      <c r="GK240" s="5">
        <f t="shared" ca="1" si="1050"/>
        <v>488169</v>
      </c>
      <c r="GL240" s="5">
        <f t="shared" ca="1" si="1050"/>
        <v>494295</v>
      </c>
      <c r="GM240" s="5">
        <f t="shared" ca="1" si="1050"/>
        <v>36845.800000000003</v>
      </c>
      <c r="GN240" s="5">
        <f t="shared" ca="1" si="1050"/>
        <v>96172.4</v>
      </c>
      <c r="GO240" s="5">
        <f t="shared" ca="1" si="1050"/>
        <v>0</v>
      </c>
      <c r="GP240" s="5">
        <f t="shared" ca="1" si="1050"/>
        <v>678911</v>
      </c>
      <c r="GQ240" s="5">
        <f t="shared" ca="1" si="1050"/>
        <v>5008450</v>
      </c>
      <c r="GR240" s="5">
        <f t="shared" ca="1" si="1050"/>
        <v>0</v>
      </c>
      <c r="GS240" s="5">
        <f t="shared" ca="1" si="1050"/>
        <v>0</v>
      </c>
      <c r="GT240" s="5">
        <f t="shared" ca="1" si="1050"/>
        <v>0</v>
      </c>
      <c r="GU240" s="5"/>
      <c r="GV240" s="5">
        <f t="shared" ca="1" si="1051"/>
        <v>19790.599999999999</v>
      </c>
      <c r="GW240" s="5">
        <f t="shared" ca="1" si="1051"/>
        <v>14402.9</v>
      </c>
      <c r="GX240" s="5">
        <f t="shared" ca="1" si="1051"/>
        <v>0</v>
      </c>
      <c r="GY240" s="5">
        <f t="shared" ca="1" si="1051"/>
        <v>0</v>
      </c>
      <c r="GZ240" s="5">
        <f t="shared" ca="1" si="1051"/>
        <v>0</v>
      </c>
      <c r="HA240" s="5">
        <f t="shared" ca="1" si="1051"/>
        <v>0</v>
      </c>
      <c r="HB240" s="5">
        <f t="shared" ca="1" si="1051"/>
        <v>5387.72</v>
      </c>
      <c r="HC240" s="5">
        <f t="shared" ca="1" si="1051"/>
        <v>0</v>
      </c>
      <c r="HD240" s="5">
        <f t="shared" ca="1" si="1051"/>
        <v>0</v>
      </c>
      <c r="HE240" s="5">
        <f t="shared" ca="1" si="1051"/>
        <v>0</v>
      </c>
      <c r="HF240" s="5">
        <f t="shared" ca="1" si="1051"/>
        <v>0</v>
      </c>
      <c r="HG240" s="5">
        <f t="shared" ca="1" si="1051"/>
        <v>0</v>
      </c>
      <c r="HH240" s="5"/>
      <c r="HI240" s="5">
        <f t="shared" ca="1" si="1056"/>
        <v>119.169</v>
      </c>
      <c r="HJ240" s="5">
        <f t="shared" ca="1" si="1056"/>
        <v>5.6817200000000003</v>
      </c>
      <c r="HK240" s="5">
        <f t="shared" ca="1" si="1056"/>
        <v>35.064900000000002</v>
      </c>
      <c r="HL240" s="5">
        <f t="shared" ca="1" si="1056"/>
        <v>28.125299999999999</v>
      </c>
      <c r="HM240" s="5">
        <f t="shared" ca="1" si="1056"/>
        <v>2.8195399999999999</v>
      </c>
      <c r="HN240" s="5">
        <f t="shared" ca="1" si="1056"/>
        <v>6.0099900000000002</v>
      </c>
      <c r="HO240" s="5">
        <f t="shared" ca="1" si="1056"/>
        <v>1.9493400000000001</v>
      </c>
      <c r="HP240" s="5">
        <f t="shared" ca="1" si="1056"/>
        <v>39.517800000000001</v>
      </c>
      <c r="HQ240" s="5"/>
      <c r="HR240" s="19">
        <f t="shared" ca="1" si="1032"/>
        <v>50.523892745327316</v>
      </c>
      <c r="HS240" s="19">
        <f t="shared" ca="1" si="1033"/>
        <v>2.889305273468127</v>
      </c>
      <c r="HT240" s="19">
        <f t="shared" ca="1" si="1034"/>
        <v>3.3406926907733623</v>
      </c>
      <c r="HU240" s="19">
        <f t="shared" ca="1" si="1035"/>
        <v>3.3826148190192726</v>
      </c>
      <c r="HV240" s="19">
        <f t="shared" ca="1" si="1036"/>
        <v>0.25214729887743215</v>
      </c>
      <c r="HW240" s="19">
        <f t="shared" ca="1" si="1037"/>
        <v>0.65813772225219569</v>
      </c>
      <c r="HX240" s="19">
        <f t="shared" ca="1" si="1038"/>
        <v>1.0805934346726462</v>
      </c>
      <c r="HY240" s="19">
        <f t="shared" ca="1" si="1039"/>
        <v>4.6459996750830843</v>
      </c>
      <c r="HZ240" s="19">
        <f t="shared" ca="1" si="1040"/>
        <v>34.274385114793944</v>
      </c>
      <c r="IA240" s="19">
        <f t="shared" ca="1" si="1041"/>
        <v>0</v>
      </c>
      <c r="IB240" s="19">
        <f t="shared" ca="1" si="1042"/>
        <v>0</v>
      </c>
      <c r="IC240" s="5"/>
      <c r="ID240" s="5"/>
      <c r="IE240" s="5"/>
      <c r="IF240" s="5">
        <f t="shared" ca="1" si="1052"/>
        <v>6892180</v>
      </c>
      <c r="IG240" s="5">
        <f t="shared" ca="1" si="1052"/>
        <v>83.761399999999995</v>
      </c>
      <c r="IH240" s="5">
        <f t="shared" ca="1" si="1052"/>
        <v>503431</v>
      </c>
      <c r="II240" s="5">
        <f t="shared" ca="1" si="1052"/>
        <v>572464</v>
      </c>
      <c r="IJ240" s="5">
        <f t="shared" ca="1" si="1052"/>
        <v>36843.599999999999</v>
      </c>
      <c r="IK240" s="5">
        <f t="shared" ca="1" si="1052"/>
        <v>96170.4</v>
      </c>
      <c r="IL240" s="5">
        <f t="shared" ca="1" si="1052"/>
        <v>0</v>
      </c>
      <c r="IM240" s="5">
        <f t="shared" ca="1" si="1052"/>
        <v>674738</v>
      </c>
      <c r="IN240" s="5">
        <f t="shared" ca="1" si="1052"/>
        <v>5008450</v>
      </c>
      <c r="IO240" s="5">
        <f t="shared" ca="1" si="1052"/>
        <v>0</v>
      </c>
      <c r="IP240" s="5">
        <f t="shared" ca="1" si="1052"/>
        <v>0</v>
      </c>
      <c r="IQ240" s="5">
        <f t="shared" ca="1" si="1052"/>
        <v>0</v>
      </c>
      <c r="IR240" s="5"/>
      <c r="IS240" s="5">
        <f t="shared" ca="1" si="1053"/>
        <v>19788.900000000001</v>
      </c>
      <c r="IT240" s="5">
        <f t="shared" ca="1" si="1053"/>
        <v>14401.2</v>
      </c>
      <c r="IU240" s="5">
        <f t="shared" ca="1" si="1053"/>
        <v>0</v>
      </c>
      <c r="IV240" s="5">
        <f t="shared" ca="1" si="1053"/>
        <v>0</v>
      </c>
      <c r="IW240" s="5">
        <f t="shared" ca="1" si="1053"/>
        <v>0</v>
      </c>
      <c r="IX240" s="5">
        <f t="shared" ca="1" si="1053"/>
        <v>0</v>
      </c>
      <c r="IY240" s="5">
        <f t="shared" ca="1" si="1053"/>
        <v>5387.72</v>
      </c>
      <c r="IZ240" s="5">
        <f t="shared" ca="1" si="1053"/>
        <v>0</v>
      </c>
      <c r="JA240" s="5">
        <f t="shared" ca="1" si="1053"/>
        <v>0</v>
      </c>
      <c r="JB240" s="5">
        <f t="shared" ca="1" si="1053"/>
        <v>0</v>
      </c>
      <c r="JC240" s="5">
        <f t="shared" ca="1" si="1053"/>
        <v>0</v>
      </c>
      <c r="JD240" s="5">
        <f t="shared" ca="1" si="1053"/>
        <v>0</v>
      </c>
      <c r="JE240" s="5"/>
      <c r="JF240" s="5">
        <f t="shared" ca="1" si="1054"/>
        <v>124.09</v>
      </c>
      <c r="JG240" s="5">
        <f t="shared" ca="1" si="1054"/>
        <v>5.6811499999999997</v>
      </c>
      <c r="JH240" s="5">
        <f t="shared" ca="1" si="1054"/>
        <v>35.946800000000003</v>
      </c>
      <c r="JI240" s="5">
        <f t="shared" ca="1" si="1054"/>
        <v>32.405500000000004</v>
      </c>
      <c r="JJ240" s="5">
        <f t="shared" ca="1" si="1054"/>
        <v>2.8193299999999999</v>
      </c>
      <c r="JK240" s="5">
        <f t="shared" ca="1" si="1054"/>
        <v>6.0098399999999996</v>
      </c>
      <c r="JL240" s="5">
        <f t="shared" ca="1" si="1054"/>
        <v>1.9493400000000001</v>
      </c>
      <c r="JM240" s="5">
        <f t="shared" ca="1" si="1054"/>
        <v>39.2776</v>
      </c>
      <c r="JN240" s="5"/>
      <c r="JO240" s="19">
        <f t="shared" ca="1" si="1007"/>
        <v>51.134317363600083</v>
      </c>
      <c r="JP240" s="19">
        <f t="shared" ca="1" si="1008"/>
        <v>2.8889642448926871</v>
      </c>
      <c r="JQ240" s="19">
        <f t="shared" ca="1" si="1009"/>
        <v>3.4451353158613607</v>
      </c>
      <c r="JR240" s="19">
        <f t="shared" ca="1" si="1010"/>
        <v>3.9175496611437479</v>
      </c>
      <c r="JS240" s="19">
        <f t="shared" ca="1" si="1011"/>
        <v>0.25213224359141495</v>
      </c>
      <c r="JT240" s="19">
        <f t="shared" ca="1" si="1012"/>
        <v>0.65812403562854371</v>
      </c>
      <c r="JU240" s="19">
        <f t="shared" ca="1" si="1013"/>
        <v>1.0805934346726462</v>
      </c>
      <c r="JV240" s="19">
        <f t="shared" ca="1" si="1014"/>
        <v>4.617442534833299</v>
      </c>
      <c r="JW240" s="19">
        <f t="shared" ca="1" si="1015"/>
        <v>34.274385114793944</v>
      </c>
      <c r="JX240" s="19">
        <f t="shared" ca="1" si="1016"/>
        <v>0</v>
      </c>
      <c r="JY240" s="19">
        <f t="shared" ca="1" si="1017"/>
        <v>0</v>
      </c>
    </row>
    <row r="241" spans="1:285" ht="15" customHeight="1" x14ac:dyDescent="0.25">
      <c r="A241" s="5">
        <f>IF('Old Results'!E221='New Results'!E221,'New Results'!E221,"0")</f>
        <v>24563.1</v>
      </c>
      <c r="B241" s="5">
        <f t="shared" ref="B241:B304" si="1057">VALUE(LEFT(D241,1))*100</f>
        <v>0</v>
      </c>
      <c r="C241" s="27">
        <f t="shared" si="922"/>
        <v>220</v>
      </c>
      <c r="D241" s="41" t="str">
        <f>'Old Results'!C221</f>
        <v>0500006-RetlMed-Baseline_NDL</v>
      </c>
      <c r="E241" s="41" t="str">
        <f>'New Results'!C221</f>
        <v>0500006-RetlMed-Baseline_NDL</v>
      </c>
      <c r="F241" s="5">
        <f t="shared" ref="F241:F304" ca="1" si="1058">IF(AND($CO241&gt;0,$EL241&gt;0),CO241-EL241,0)</f>
        <v>3909</v>
      </c>
      <c r="G241" s="5">
        <f t="shared" ref="G241:G304" ca="1" si="1059">IF(AND($CO241&gt;0,$EL241&gt;0),CP241-EM241,0)</f>
        <v>0</v>
      </c>
      <c r="H241" s="5">
        <f t="shared" ref="H241:H304" ca="1" si="1060">IF(AND($CO241&gt;0,$EL241&gt;0),CQ241-EN241,0)</f>
        <v>368</v>
      </c>
      <c r="I241" s="5">
        <f t="shared" ref="I241:I304" ca="1" si="1061">IF(AND($CO241&gt;0,$EL241&gt;0),CR241-EO241,0)</f>
        <v>0</v>
      </c>
      <c r="J241" s="5">
        <f t="shared" ref="J241:J304" ca="1" si="1062">IF(AND($CO241&gt;0,$EL241&gt;0),CS241-EP241,0)</f>
        <v>0</v>
      </c>
      <c r="K241" s="5">
        <f t="shared" ref="K241:K304" ca="1" si="1063">IF(AND($CO241&gt;0,$EL241&gt;0),CT241-EQ241,0)</f>
        <v>0</v>
      </c>
      <c r="L241" s="5">
        <f t="shared" ref="L241:L304" ca="1" si="1064">IF(AND($CO241&gt;0,$EL241&gt;0),CU241-ER241,0)</f>
        <v>0</v>
      </c>
      <c r="M241" s="5">
        <f t="shared" ref="M241:M304" ca="1" si="1065">IF(AND($CO241&gt;0,$EL241&gt;0),CV241-ES241,0)</f>
        <v>3541.3999999999942</v>
      </c>
      <c r="N241" s="5">
        <f t="shared" ref="N241:N304" ca="1" si="1066">IF(AND($CO241&gt;0,$EL241&gt;0),CW241-ET241,0)</f>
        <v>0</v>
      </c>
      <c r="O241" s="5">
        <f t="shared" ref="O241:O304" ca="1" si="1067">IF(AND($CO241&gt;0,$EL241&gt;0),CX241-EU241,0)</f>
        <v>0</v>
      </c>
      <c r="P241" s="5">
        <f t="shared" ref="P241:P304" ca="1" si="1068">IF(AND($CO241&gt;0,$EL241&gt;0),CY241-EV241,0)</f>
        <v>0</v>
      </c>
      <c r="Q241" s="5">
        <f t="shared" ref="Q241:Q304" ca="1" si="1069">IF(AND($CO241&gt;0,$EL241&gt;0),CZ241-EW241,0)</f>
        <v>0</v>
      </c>
      <c r="R241" s="5">
        <f t="shared" ref="R241:R304" ca="1" si="1070">IF(AND($DB241&gt;0,$EY241&gt;0),DB241-EY241,0)</f>
        <v>-3.8079999999999927</v>
      </c>
      <c r="S241" s="5">
        <f t="shared" ref="S241:S304" ca="1" si="1071">IF(AND($DB241&gt;0,$EY241&gt;0),DC241-EZ241,0)</f>
        <v>-3.8080000000000211</v>
      </c>
      <c r="T241" s="5">
        <f t="shared" ref="T241:T304" ca="1" si="1072">IF(AND($DB241&gt;0,$EY241&gt;0),DD241-FA241,0)</f>
        <v>0</v>
      </c>
      <c r="U241" s="5">
        <f t="shared" ref="U241:U304" ca="1" si="1073">IF(AND($DB241&gt;0,$EY241&gt;0),DE241-FB241,0)</f>
        <v>0</v>
      </c>
      <c r="V241" s="5">
        <f t="shared" ref="V241:V304" ca="1" si="1074">IF(AND($DB241&gt;0,$EY241&gt;0),DF241-FC241,0)</f>
        <v>0</v>
      </c>
      <c r="W241" s="5">
        <f t="shared" ref="W241:W304" ca="1" si="1075">IF(AND($DB241&gt;0,$EY241&gt;0),DG241-FD241,0)</f>
        <v>0</v>
      </c>
      <c r="X241" s="5">
        <f t="shared" ref="X241:X304" ca="1" si="1076">IF(AND($DB241&gt;0,$EY241&gt;0),DH241-FE241,0)</f>
        <v>0</v>
      </c>
      <c r="Y241" s="5">
        <f t="shared" ref="Y241:Y304" ca="1" si="1077">IF(AND($DB241&gt;0,$EY241&gt;0),DI241-FF241,0)</f>
        <v>0</v>
      </c>
      <c r="Z241" s="5">
        <f t="shared" ref="Z241:Z304" ca="1" si="1078">IF(AND($DB241&gt;0,$EY241&gt;0),DJ241-FG241,0)</f>
        <v>0</v>
      </c>
      <c r="AA241" s="5">
        <f t="shared" ref="AA241:AA304" ca="1" si="1079">IF(AND($DB241&gt;0,$EY241&gt;0),DK241-FH241,0)</f>
        <v>0</v>
      </c>
      <c r="AB241" s="5">
        <f t="shared" ref="AB241:AB304" ca="1" si="1080">IF(AND($DB241&gt;0,$EY241&gt;0),DL241-FI241,0)</f>
        <v>0</v>
      </c>
      <c r="AC241" s="5">
        <f t="shared" ref="AC241:AC304" ca="1" si="1081">IF(AND($DB241&gt;0,$EY241&gt;0),DM241-FJ241,0)</f>
        <v>0</v>
      </c>
      <c r="AD241" s="37">
        <f t="shared" ref="AD241:AD304" ca="1" si="1082">IF(AND($DO241&gt;0,$FL241&gt;0),DO241-FL241,0)</f>
        <v>4.8069999999999879</v>
      </c>
      <c r="AE241" s="37">
        <f t="shared" ref="AE241:AE304" ca="1" si="1083">IF(AND($DO241&gt;0,$FL241&gt;0),DP241-FM241,0)</f>
        <v>-3.2260000000000177E-2</v>
      </c>
      <c r="AF241" s="37">
        <f t="shared" ref="AF241:AF304" ca="1" si="1084">IF(AND($DO241&gt;0,$FL241&gt;0),DQ241-FN241,0)</f>
        <v>0.56839999999999691</v>
      </c>
      <c r="AG241" s="37">
        <f t="shared" ref="AG241:AG304" ca="1" si="1085">IF(AND($DO241&gt;0,$FL241&gt;0),DR241-FO241,0)</f>
        <v>0</v>
      </c>
      <c r="AH241" s="37">
        <f t="shared" ref="AH241:AH304" ca="1" si="1086">IF(AND($DO241&gt;0,$FL241&gt;0),DS241-FP241,0)</f>
        <v>0</v>
      </c>
      <c r="AI241" s="37">
        <f t="shared" ref="AI241:AI304" ca="1" si="1087">IF(AND($DO241&gt;0,$FL241&gt;0),DT241-FQ241,0)</f>
        <v>0</v>
      </c>
      <c r="AJ241" s="37">
        <f t="shared" ref="AJ241:AJ304" ca="1" si="1088">IF(AND($DO241&gt;0,$FL241&gt;0),DU241-FR241,0)</f>
        <v>0</v>
      </c>
      <c r="AK241" s="37">
        <f t="shared" ref="AK241:AK304" ca="1" si="1089">IF(AND($DO241&gt;0,$FL241&gt;0),DV241-FS241,0)</f>
        <v>4.2712999999999965</v>
      </c>
      <c r="AL241" s="33">
        <f t="shared" ref="AL241:AL304" ca="1" si="1090">IFERROR(((CO241*3.412)+(DB241*100))/$A241,0)</f>
        <v>37.857021467160095</v>
      </c>
      <c r="AM241" s="33">
        <f t="shared" ref="AM241:AM304" ca="1" si="1091">IFERROR(((EL241*3.412)+(EY241*100))/$A241,0)</f>
        <v>37.329534789989864</v>
      </c>
      <c r="AN241" s="24">
        <f t="shared" ref="AN241:AN304" ca="1" si="1092">IF(AND(AM241&gt;0,AL241&gt;0),ABS(AL241-AM241)/AVERAGE(AM241:AM241),0)</f>
        <v>1.4130545160495259E-2</v>
      </c>
      <c r="AO241" s="34">
        <f t="shared" ref="AO241:AO304" ca="1" si="1093">DO241</f>
        <v>228.14099999999999</v>
      </c>
      <c r="AP241" s="34">
        <f t="shared" ref="AP241:AP304" ca="1" si="1094">FL241</f>
        <v>223.334</v>
      </c>
      <c r="AQ241" s="45">
        <f t="shared" ref="AQ241:AQ304" ca="1" si="1095">IF(AND(AP241&gt;0,AO241&gt;0),(AO241-AP241)/AVERAGE(AP241:AP241),0)</f>
        <v>2.1523816346816819E-2</v>
      </c>
      <c r="AR241" s="34">
        <f t="shared" ref="AR241:AR304" ca="1" si="1096">ROUND(CE241-AO241,1)</f>
        <v>-40.700000000000003</v>
      </c>
      <c r="AS241" s="34">
        <f t="shared" ref="AS241:AS304" ca="1" si="1097">ROUND(CF241-AP241,1)</f>
        <v>-40.9</v>
      </c>
      <c r="AT241" s="47">
        <f t="shared" ref="AT241:AT304" ca="1" si="1098">IFERROR((AR241-AS241)/AS241,0)</f>
        <v>-4.8899755501221453E-3</v>
      </c>
      <c r="AU241" s="5"/>
      <c r="AV241" s="5">
        <f t="shared" ref="AV241:AV304" ca="1" si="1099">IF(AND($GI241&gt;0,$IF241&gt;0),GI241-IF241,0)</f>
        <v>4184</v>
      </c>
      <c r="AW241" s="5">
        <f t="shared" ref="AW241:AW304" ca="1" si="1100">IF(AND($GI241&gt;0,$IF241&gt;0),GJ241-IG241,0)</f>
        <v>-0.13554999999999939</v>
      </c>
      <c r="AX241" s="5">
        <f t="shared" ref="AX241:AX304" ca="1" si="1101">IF(AND($GI241&gt;0,$IF241&gt;0),GK241-IH241,0)</f>
        <v>503.30000000000291</v>
      </c>
      <c r="AY241" s="5">
        <f t="shared" ref="AY241:AY304" ca="1" si="1102">IF(AND($GI241&gt;0,$IF241&gt;0),GL241-II241,0)</f>
        <v>153.79999999999927</v>
      </c>
      <c r="AZ241" s="5">
        <f t="shared" ref="AZ241:AZ304" ca="1" si="1103">IF(AND($GI241&gt;0,$IF241&gt;0),GM241-IJ241,0)</f>
        <v>0</v>
      </c>
      <c r="BA241" s="5">
        <f t="shared" ref="BA241:BA304" ca="1" si="1104">IF(AND($GI241&gt;0,$IF241&gt;0),GN241-IK241,0)</f>
        <v>-14.539999999999964</v>
      </c>
      <c r="BB241" s="5">
        <f t="shared" ref="BB241:BB304" ca="1" si="1105">IF(AND($GI241&gt;0,$IF241&gt;0),GO241-IL241,0)</f>
        <v>0</v>
      </c>
      <c r="BC241" s="5">
        <f t="shared" ref="BC241:BC304" ca="1" si="1106">IF(AND($GI241&gt;0,$IF241&gt;0),GP241-IM241,0)</f>
        <v>3541.3999999999942</v>
      </c>
      <c r="BD241" s="5">
        <f t="shared" ref="BD241:BD304" ca="1" si="1107">IF(AND($GI241&gt;0,$IF241&gt;0),GQ241-IN241,0)</f>
        <v>0</v>
      </c>
      <c r="BE241" s="5">
        <f t="shared" ref="BE241:BE304" ca="1" si="1108">IF(AND($GI241&gt;0,$IF241&gt;0),GR241-IO241,0)</f>
        <v>0</v>
      </c>
      <c r="BF241" s="5">
        <f t="shared" ref="BF241:BF304" ca="1" si="1109">IF(AND($GI241&gt;0,$IF241&gt;0),GS241-IP241,0)</f>
        <v>0</v>
      </c>
      <c r="BG241" s="5">
        <f t="shared" ref="BG241:BG304" ca="1" si="1110">IF(AND($GI241&gt;0,$IF241&gt;0),GT241-IQ241,0)</f>
        <v>0</v>
      </c>
      <c r="BH241" s="5">
        <f t="shared" ref="BH241:BH304" ca="1" si="1111">IF(AND($GV241&gt;0,$IS241&gt;0),GV241-IS241,0)</f>
        <v>-22.1099999999999</v>
      </c>
      <c r="BI241" s="5">
        <f t="shared" ref="BI241:BI304" ca="1" si="1112">IF(AND($GV241&gt;0,$IS241&gt;0),GW241-IT241,0)</f>
        <v>-22.100999999999999</v>
      </c>
      <c r="BJ241" s="5">
        <f t="shared" ref="BJ241:BJ304" ca="1" si="1113">IF(AND($GV241&gt;0,$IS241&gt;0),GX241-IU241,0)</f>
        <v>0</v>
      </c>
      <c r="BK241" s="5">
        <f t="shared" ref="BK241:BK304" ca="1" si="1114">IF(AND($GV241&gt;0,$IS241&gt;0),GY241-IV241,0)</f>
        <v>0</v>
      </c>
      <c r="BL241" s="5">
        <f t="shared" ref="BL241:BL304" ca="1" si="1115">IF(AND($GV241&gt;0,$IS241&gt;0),GZ241-IW241,0)</f>
        <v>0</v>
      </c>
      <c r="BM241" s="5">
        <f t="shared" ref="BM241:BM304" ca="1" si="1116">IF(AND($GV241&gt;0,$IS241&gt;0),HA241-IX241,0)</f>
        <v>0</v>
      </c>
      <c r="BN241" s="5">
        <f t="shared" ref="BN241:BN304" ca="1" si="1117">IF(AND($GV241&gt;0,$IS241&gt;0),HB241-IY241,0)</f>
        <v>0</v>
      </c>
      <c r="BO241" s="5">
        <f t="shared" ref="BO241:BO304" ca="1" si="1118">IF(AND($GV241&gt;0,$IS241&gt;0),HC241-IZ241,0)</f>
        <v>0</v>
      </c>
      <c r="BP241" s="5">
        <f t="shared" ref="BP241:BP304" ca="1" si="1119">IF(AND($GV241&gt;0,$IS241&gt;0),HD241-JA241,0)</f>
        <v>0</v>
      </c>
      <c r="BQ241" s="5">
        <f t="shared" ref="BQ241:BQ304" ca="1" si="1120">IF(AND($GV241&gt;0,$IS241&gt;0),HE241-JB241,0)</f>
        <v>0</v>
      </c>
      <c r="BR241" s="5">
        <f t="shared" ref="BR241:BR304" ca="1" si="1121">IF(AND($GV241&gt;0,$IS241&gt;0),HF241-JC241,0)</f>
        <v>0</v>
      </c>
      <c r="BS241" s="5">
        <f t="shared" ref="BS241:BS304" ca="1" si="1122">IF(AND($GV241&gt;0,$IS241&gt;0),HG241-JD241,0)</f>
        <v>0</v>
      </c>
      <c r="BT241" s="37">
        <f t="shared" ref="BT241:BT304" ca="1" si="1123">IF(AND($HI241&gt;0,$JF241&gt;0),HI241-JF241,0)</f>
        <v>5.0449999999999875</v>
      </c>
      <c r="BU241" s="37">
        <f t="shared" ref="BU241:BU304" ca="1" si="1124">IF(AND($HI241&gt;0,$JF241&gt;0),HJ241-JG241,0)</f>
        <v>-0.18081000000000014</v>
      </c>
      <c r="BV241" s="37">
        <f t="shared" ref="BV241:BV304" ca="1" si="1125">IF(AND($HI241&gt;0,$JF241&gt;0),HK241-JH241,0)</f>
        <v>0.77009999999999934</v>
      </c>
      <c r="BW241" s="37">
        <f t="shared" ref="BW241:BW304" ca="1" si="1126">IF(AND($HI241&gt;0,$JF241&gt;0),HL241-JI241,0)</f>
        <v>0.19879999999999853</v>
      </c>
      <c r="BX241" s="37">
        <f t="shared" ref="BX241:BX304" ca="1" si="1127">IF(AND($HI241&gt;0,$JF241&gt;0),HM241-JJ241,0)</f>
        <v>0</v>
      </c>
      <c r="BY241" s="37">
        <f t="shared" ref="BY241:BY304" ca="1" si="1128">IF(AND($HI241&gt;0,$JF241&gt;0),HN241-JK241,0)</f>
        <v>-1.3820000000000165E-2</v>
      </c>
      <c r="BZ241" s="37">
        <f t="shared" ref="BZ241:BZ304" ca="1" si="1129">IF(AND($HI241&gt;0,$JF241&gt;0),HO241-JL241,0)</f>
        <v>0</v>
      </c>
      <c r="CA241" s="19">
        <f t="shared" ref="CA241:CA304" ca="1" si="1130">IF(AND($HI241&gt;0,$JF241&gt;0),HP241-JM241,0)</f>
        <v>4.2712999999999965</v>
      </c>
      <c r="CB241" s="33">
        <f t="shared" ref="CB241:CB304" ca="1" si="1131">IFERROR(((GI241*3.412)+(GV241*100))/$A241,0)</f>
        <v>35.677770476853496</v>
      </c>
      <c r="CC241" s="33">
        <f t="shared" ref="CC241:CC304" ca="1" si="1132">IFERROR(((IF241*3.412)+(IS241*100))/$A241,0)</f>
        <v>35.186594363089355</v>
      </c>
      <c r="CD241" s="24">
        <f t="shared" ref="CD241:CD304" ca="1" si="1133">IF(AND(CC241&gt;0,CB241&gt;0),ABS(CB241-CC241)/AVERAGE(CC241:CC241),0)</f>
        <v>1.3959183110923149E-2</v>
      </c>
      <c r="CE241" s="34">
        <f t="shared" ref="CE241:CE304" ca="1" si="1134">HI241</f>
        <v>187.46199999999999</v>
      </c>
      <c r="CF241" s="34">
        <f t="shared" ref="CF241:CF304" ca="1" si="1135">JF241</f>
        <v>182.417</v>
      </c>
      <c r="CG241" s="45">
        <f t="shared" ref="CG241:CG304" ca="1" si="1136">IF(AND(CF241&gt;0,CE241&gt;0),(CE241-CF241)/AVERAGE(CF241:CF241),0)</f>
        <v>2.7656413601802394E-2</v>
      </c>
      <c r="CH241" s="5"/>
      <c r="CJ241" s="5">
        <f t="shared" ca="1" si="1043"/>
        <v>46</v>
      </c>
      <c r="CK241" s="5">
        <f t="shared" ca="1" si="1044"/>
        <v>45</v>
      </c>
      <c r="CL241" s="63">
        <f t="shared" ref="CL241:CL304" ca="1" si="1137">1-(CK241/CJ241)</f>
        <v>2.1739130434782594E-2</v>
      </c>
      <c r="CO241" s="5">
        <f t="shared" ca="1" si="1045"/>
        <v>251092</v>
      </c>
      <c r="CP241" s="5">
        <f t="shared" ca="1" si="1045"/>
        <v>0</v>
      </c>
      <c r="CQ241" s="5">
        <f t="shared" ca="1" si="1045"/>
        <v>25288.2</v>
      </c>
      <c r="CR241" s="5">
        <f t="shared" ca="1" si="1045"/>
        <v>70571.5</v>
      </c>
      <c r="CS241" s="5">
        <f t="shared" ca="1" si="1045"/>
        <v>0</v>
      </c>
      <c r="CT241" s="5">
        <f t="shared" ca="1" si="1045"/>
        <v>0</v>
      </c>
      <c r="CU241" s="5">
        <f t="shared" ca="1" si="1045"/>
        <v>0</v>
      </c>
      <c r="CV241" s="5">
        <f t="shared" ca="1" si="1045"/>
        <v>77193.5</v>
      </c>
      <c r="CW241" s="5">
        <f t="shared" ca="1" si="1045"/>
        <v>77659.399999999994</v>
      </c>
      <c r="CX241" s="5">
        <f t="shared" ca="1" si="1045"/>
        <v>0</v>
      </c>
      <c r="CY241" s="5">
        <f t="shared" ca="1" si="1045"/>
        <v>379.815</v>
      </c>
      <c r="CZ241" s="5">
        <f t="shared" ca="1" si="1045"/>
        <v>0</v>
      </c>
      <c r="DA241" s="5"/>
      <c r="DB241" s="5">
        <f t="shared" ca="1" si="1046"/>
        <v>731.59900000000005</v>
      </c>
      <c r="DC241" s="5">
        <f t="shared" ca="1" si="1046"/>
        <v>153.31399999999999</v>
      </c>
      <c r="DD241" s="5">
        <f t="shared" ca="1" si="1046"/>
        <v>0</v>
      </c>
      <c r="DE241" s="5">
        <f t="shared" ca="1" si="1046"/>
        <v>0</v>
      </c>
      <c r="DF241" s="5">
        <f t="shared" ca="1" si="1046"/>
        <v>0</v>
      </c>
      <c r="DG241" s="5">
        <f t="shared" ca="1" si="1046"/>
        <v>0</v>
      </c>
      <c r="DH241" s="5">
        <f t="shared" ca="1" si="1046"/>
        <v>578.28499999999997</v>
      </c>
      <c r="DI241" s="5">
        <f t="shared" ca="1" si="1046"/>
        <v>0</v>
      </c>
      <c r="DJ241" s="5">
        <f t="shared" ca="1" si="1046"/>
        <v>0</v>
      </c>
      <c r="DK241" s="5">
        <f t="shared" ca="1" si="1046"/>
        <v>0</v>
      </c>
      <c r="DL241" s="5">
        <f t="shared" ca="1" si="1046"/>
        <v>0</v>
      </c>
      <c r="DM241" s="5">
        <f t="shared" ca="1" si="1046"/>
        <v>0</v>
      </c>
      <c r="DN241" s="5"/>
      <c r="DO241" s="5">
        <f t="shared" ca="1" si="1055"/>
        <v>228.14099999999999</v>
      </c>
      <c r="DP241" s="5">
        <f t="shared" ca="1" si="1055"/>
        <v>1.2884199999999999</v>
      </c>
      <c r="DQ241" s="5">
        <f t="shared" ca="1" si="1055"/>
        <v>45.036999999999999</v>
      </c>
      <c r="DR241" s="5">
        <f t="shared" ca="1" si="1055"/>
        <v>84.460599999999999</v>
      </c>
      <c r="DS241" s="5">
        <f t="shared" ca="1" si="1055"/>
        <v>0</v>
      </c>
      <c r="DT241" s="5">
        <f t="shared" ca="1" si="1055"/>
        <v>0</v>
      </c>
      <c r="DU241" s="5">
        <f t="shared" ca="1" si="1055"/>
        <v>4.2506700000000004</v>
      </c>
      <c r="DV241" s="5">
        <f t="shared" ca="1" si="1055"/>
        <v>93.104699999999994</v>
      </c>
      <c r="DW241" s="5"/>
      <c r="DX241" s="19">
        <f t="shared" ref="DX241:DX304" ca="1" si="1138">((CO241*3.412)+(DB241*100))/$A241</f>
        <v>37.857021467160095</v>
      </c>
      <c r="DY241" s="19">
        <f t="shared" ref="DY241:DY304" ca="1" si="1139">((CP241*3.412)+(DC241*100))/$A241</f>
        <v>0.6241638881085857</v>
      </c>
      <c r="DZ241" s="19">
        <f t="shared" ref="DZ241:DZ304" ca="1" si="1140">((CQ241*3.412)+(DD241*100))/$A241</f>
        <v>3.5127218632827288</v>
      </c>
      <c r="EA241" s="19">
        <f t="shared" ref="EA241:EA304" ca="1" si="1141">((CR241*3.412)+(DE241*100))/$A241</f>
        <v>9.8029140458655455</v>
      </c>
      <c r="EB241" s="19">
        <f t="shared" ref="EB241:EB304" ca="1" si="1142">((CS241*3.412)+(DF241*100))/$A241</f>
        <v>0</v>
      </c>
      <c r="EC241" s="19">
        <f t="shared" ref="EC241:EC304" ca="1" si="1143">((CT241*3.412)+(DG241*100))/$A241</f>
        <v>0</v>
      </c>
      <c r="ED241" s="19">
        <f t="shared" ref="ED241:ED304" ca="1" si="1144">((CU241*3.412)+(DH241*100))/$A241</f>
        <v>2.3542834577068859</v>
      </c>
      <c r="EE241" s="19">
        <f t="shared" ref="EE241:EE304" ca="1" si="1145">((CV241*3.412)+(DI241*100))/$A241</f>
        <v>10.722759830803117</v>
      </c>
      <c r="EF241" s="19">
        <f t="shared" ref="EF241:EF304" ca="1" si="1146">((CW241*3.412)+(DJ241*100))/$A241</f>
        <v>10.787476857562766</v>
      </c>
      <c r="EG241" s="19">
        <f t="shared" ref="EG241:EG304" ca="1" si="1147">((CX241*3.412)+(DK241*100))/$A241</f>
        <v>0</v>
      </c>
      <c r="EH241" s="19">
        <f t="shared" ref="EH241:EH304" ca="1" si="1148">((CY241*3.412)+(DL241*100))/$A241</f>
        <v>5.2759170463011595E-2</v>
      </c>
      <c r="EI241" s="5"/>
      <c r="EJ241" s="5"/>
      <c r="EK241" s="5"/>
      <c r="EL241" s="5">
        <f t="shared" ca="1" si="1047"/>
        <v>247183</v>
      </c>
      <c r="EM241" s="5">
        <f t="shared" ca="1" si="1047"/>
        <v>0</v>
      </c>
      <c r="EN241" s="5">
        <f t="shared" ca="1" si="1047"/>
        <v>24920.2</v>
      </c>
      <c r="EO241" s="5">
        <f t="shared" ca="1" si="1047"/>
        <v>70571.5</v>
      </c>
      <c r="EP241" s="5">
        <f t="shared" ca="1" si="1047"/>
        <v>0</v>
      </c>
      <c r="EQ241" s="5">
        <f t="shared" ca="1" si="1047"/>
        <v>0</v>
      </c>
      <c r="ER241" s="5">
        <f t="shared" ca="1" si="1047"/>
        <v>0</v>
      </c>
      <c r="ES241" s="5">
        <f t="shared" ca="1" si="1047"/>
        <v>73652.100000000006</v>
      </c>
      <c r="ET241" s="5">
        <f t="shared" ca="1" si="1047"/>
        <v>77659.399999999994</v>
      </c>
      <c r="EU241" s="5">
        <f t="shared" ca="1" si="1047"/>
        <v>0</v>
      </c>
      <c r="EV241" s="5">
        <f t="shared" ca="1" si="1047"/>
        <v>379.815</v>
      </c>
      <c r="EW241" s="5">
        <f t="shared" ca="1" si="1047"/>
        <v>0</v>
      </c>
      <c r="EX241" s="5"/>
      <c r="EY241" s="5">
        <f t="shared" ca="1" si="1048"/>
        <v>735.40700000000004</v>
      </c>
      <c r="EZ241" s="5">
        <f t="shared" ca="1" si="1048"/>
        <v>157.12200000000001</v>
      </c>
      <c r="FA241" s="5">
        <f t="shared" ca="1" si="1048"/>
        <v>0</v>
      </c>
      <c r="FB241" s="5">
        <f t="shared" ca="1" si="1048"/>
        <v>0</v>
      </c>
      <c r="FC241" s="5">
        <f t="shared" ca="1" si="1048"/>
        <v>0</v>
      </c>
      <c r="FD241" s="5">
        <f t="shared" ca="1" si="1048"/>
        <v>0</v>
      </c>
      <c r="FE241" s="5">
        <f t="shared" ca="1" si="1048"/>
        <v>578.28499999999997</v>
      </c>
      <c r="FF241" s="5">
        <f t="shared" ca="1" si="1048"/>
        <v>0</v>
      </c>
      <c r="FG241" s="5">
        <f t="shared" ca="1" si="1048"/>
        <v>0</v>
      </c>
      <c r="FH241" s="5">
        <f t="shared" ca="1" si="1048"/>
        <v>0</v>
      </c>
      <c r="FI241" s="5">
        <f t="shared" ca="1" si="1048"/>
        <v>0</v>
      </c>
      <c r="FJ241" s="5">
        <f t="shared" ca="1" si="1048"/>
        <v>0</v>
      </c>
      <c r="FK241" s="5"/>
      <c r="FL241" s="5">
        <f t="shared" ca="1" si="1049"/>
        <v>223.334</v>
      </c>
      <c r="FM241" s="5">
        <f t="shared" ca="1" si="1049"/>
        <v>1.3206800000000001</v>
      </c>
      <c r="FN241" s="5">
        <f t="shared" ca="1" si="1049"/>
        <v>44.468600000000002</v>
      </c>
      <c r="FO241" s="5">
        <f t="shared" ca="1" si="1049"/>
        <v>84.460599999999999</v>
      </c>
      <c r="FP241" s="5">
        <f t="shared" ca="1" si="1049"/>
        <v>0</v>
      </c>
      <c r="FQ241" s="5">
        <f t="shared" ca="1" si="1049"/>
        <v>0</v>
      </c>
      <c r="FR241" s="5">
        <f t="shared" ca="1" si="1049"/>
        <v>4.2506700000000004</v>
      </c>
      <c r="FS241" s="5">
        <f t="shared" ca="1" si="1049"/>
        <v>88.833399999999997</v>
      </c>
      <c r="FT241" s="5"/>
      <c r="FU241" s="19">
        <f t="shared" ref="FU241:FU304" ca="1" si="1149">((EL241*3.412)+(EY241*100))/$A241</f>
        <v>37.329534789989864</v>
      </c>
      <c r="FV241" s="19">
        <f t="shared" ref="FV241:FV304" ca="1" si="1150">((EM241*3.412)+(EZ241*100))/$A241</f>
        <v>0.63966681729911945</v>
      </c>
      <c r="FW241" s="19">
        <f t="shared" ref="FW241:FW304" ca="1" si="1151">((EN241*3.412)+(FA241*100))/$A241</f>
        <v>3.4616038855030515</v>
      </c>
      <c r="FX241" s="19">
        <f t="shared" ref="FX241:FX304" ca="1" si="1152">((EO241*3.412)+(FB241*100))/$A241</f>
        <v>9.8029140458655455</v>
      </c>
      <c r="FY241" s="19">
        <f t="shared" ref="FY241:FY304" ca="1" si="1153">((EP241*3.412)+(FC241*100))/$A241</f>
        <v>0</v>
      </c>
      <c r="FZ241" s="19">
        <f t="shared" ref="FZ241:FZ304" ca="1" si="1154">((EQ241*3.412)+(FD241*100))/$A241</f>
        <v>0</v>
      </c>
      <c r="GA241" s="19">
        <f t="shared" ref="GA241:GA304" ca="1" si="1155">((ER241*3.412)+(FE241*100))/$A241</f>
        <v>2.3542834577068859</v>
      </c>
      <c r="GB241" s="19">
        <f t="shared" ref="GB241:GB304" ca="1" si="1156">((ES241*3.412)+(FF241*100))/$A241</f>
        <v>10.230832639202708</v>
      </c>
      <c r="GC241" s="19">
        <f t="shared" ref="GC241:GC304" ca="1" si="1157">((ET241*3.412)+(FG241*100))/$A241</f>
        <v>10.787476857562766</v>
      </c>
      <c r="GD241" s="19">
        <f t="shared" ref="GD241:GD304" ca="1" si="1158">((EU241*3.412)+(FH241*100))/$A241</f>
        <v>0</v>
      </c>
      <c r="GE241" s="19">
        <f t="shared" ref="GE241:GE304" ca="1" si="1159">((EV241*3.412)+(FI241*100))/$A241</f>
        <v>5.2759170463011595E-2</v>
      </c>
      <c r="GF241" s="5"/>
      <c r="GG241" s="5"/>
      <c r="GH241" s="5"/>
      <c r="GI241" s="5">
        <f t="shared" ca="1" si="1050"/>
        <v>211237</v>
      </c>
      <c r="GJ241" s="5">
        <f t="shared" ca="1" si="1050"/>
        <v>5.3358100000000004</v>
      </c>
      <c r="GK241" s="5">
        <f t="shared" ca="1" si="1050"/>
        <v>39226</v>
      </c>
      <c r="GL241" s="5">
        <f t="shared" ca="1" si="1050"/>
        <v>15607.4</v>
      </c>
      <c r="GM241" s="5">
        <f t="shared" ca="1" si="1050"/>
        <v>0</v>
      </c>
      <c r="GN241" s="5">
        <f t="shared" ca="1" si="1050"/>
        <v>1165.81</v>
      </c>
      <c r="GO241" s="5">
        <f t="shared" ca="1" si="1050"/>
        <v>0</v>
      </c>
      <c r="GP241" s="5">
        <f t="shared" ca="1" si="1050"/>
        <v>77193.5</v>
      </c>
      <c r="GQ241" s="5">
        <f t="shared" ca="1" si="1050"/>
        <v>77659.399999999994</v>
      </c>
      <c r="GR241" s="5">
        <f t="shared" ca="1" si="1050"/>
        <v>0</v>
      </c>
      <c r="GS241" s="5">
        <f t="shared" ca="1" si="1050"/>
        <v>379.815</v>
      </c>
      <c r="GT241" s="5">
        <f t="shared" ca="1" si="1050"/>
        <v>0</v>
      </c>
      <c r="GU241" s="5"/>
      <c r="GV241" s="5">
        <f t="shared" ca="1" si="1051"/>
        <v>1556.16</v>
      </c>
      <c r="GW241" s="5">
        <f t="shared" ca="1" si="1051"/>
        <v>929.98099999999999</v>
      </c>
      <c r="GX241" s="5">
        <f t="shared" ca="1" si="1051"/>
        <v>0</v>
      </c>
      <c r="GY241" s="5">
        <f t="shared" ca="1" si="1051"/>
        <v>0</v>
      </c>
      <c r="GZ241" s="5">
        <f t="shared" ca="1" si="1051"/>
        <v>0</v>
      </c>
      <c r="HA241" s="5">
        <f t="shared" ca="1" si="1051"/>
        <v>0</v>
      </c>
      <c r="HB241" s="5">
        <f t="shared" ca="1" si="1051"/>
        <v>626.18299999999999</v>
      </c>
      <c r="HC241" s="5">
        <f t="shared" ca="1" si="1051"/>
        <v>0</v>
      </c>
      <c r="HD241" s="5">
        <f t="shared" ca="1" si="1051"/>
        <v>0</v>
      </c>
      <c r="HE241" s="5">
        <f t="shared" ca="1" si="1051"/>
        <v>0</v>
      </c>
      <c r="HF241" s="5">
        <f t="shared" ca="1" si="1051"/>
        <v>0</v>
      </c>
      <c r="HG241" s="5">
        <f t="shared" ca="1" si="1051"/>
        <v>0</v>
      </c>
      <c r="HH241" s="5"/>
      <c r="HI241" s="5">
        <f t="shared" ca="1" si="1056"/>
        <v>187.46199999999999</v>
      </c>
      <c r="HJ241" s="5">
        <f t="shared" ca="1" si="1056"/>
        <v>7.77895</v>
      </c>
      <c r="HK241" s="5">
        <f t="shared" ca="1" si="1056"/>
        <v>61.8202</v>
      </c>
      <c r="HL241" s="5">
        <f t="shared" ca="1" si="1056"/>
        <v>19.0076</v>
      </c>
      <c r="HM241" s="5">
        <f t="shared" ca="1" si="1056"/>
        <v>0</v>
      </c>
      <c r="HN241" s="5">
        <f t="shared" ca="1" si="1056"/>
        <v>1.1483099999999999</v>
      </c>
      <c r="HO241" s="5">
        <f t="shared" ca="1" si="1056"/>
        <v>4.6025999999999998</v>
      </c>
      <c r="HP241" s="5">
        <f t="shared" ca="1" si="1056"/>
        <v>93.104699999999994</v>
      </c>
      <c r="HQ241" s="5"/>
      <c r="HR241" s="19">
        <f t="shared" ref="HR241:HR304" ca="1" si="1160">((GI241*3.412)+(GV241*100))/$A241</f>
        <v>35.677770476853496</v>
      </c>
      <c r="HS241" s="19">
        <f t="shared" ref="HS241:HS304" ca="1" si="1161">((GJ241*3.412)+(GW241*100))/$A241</f>
        <v>3.7868308879465542</v>
      </c>
      <c r="HT241" s="19">
        <f t="shared" ref="HT241:HT304" ca="1" si="1162">((GK241*3.412)+(GX241*100))/$A241</f>
        <v>5.4487874901783568</v>
      </c>
      <c r="HU241" s="19">
        <f t="shared" ref="HU241:HU304" ca="1" si="1163">((GL241*3.412)+(GY241*100))/$A241</f>
        <v>2.1679856695612525</v>
      </c>
      <c r="HV241" s="19">
        <f t="shared" ref="HV241:HV304" ca="1" si="1164">((GM241*3.412)+(GZ241*100))/$A241</f>
        <v>0</v>
      </c>
      <c r="HW241" s="19">
        <f t="shared" ref="HW241:HW304" ca="1" si="1165">((GN241*3.412)+(HA241*100))/$A241</f>
        <v>0.1619398089003424</v>
      </c>
      <c r="HX241" s="19">
        <f t="shared" ref="HX241:HX304" ca="1" si="1166">((GO241*3.412)+(HB241*100))/$A241</f>
        <v>2.549283274505254</v>
      </c>
      <c r="HY241" s="19">
        <f t="shared" ref="HY241:HY304" ca="1" si="1167">((GP241*3.412)+(HC241*100))/$A241</f>
        <v>10.722759830803117</v>
      </c>
      <c r="HZ241" s="19">
        <f t="shared" ref="HZ241:HZ304" ca="1" si="1168">((GQ241*3.412)+(HD241*100))/$A241</f>
        <v>10.787476857562766</v>
      </c>
      <c r="IA241" s="19">
        <f t="shared" ref="IA241:IA304" ca="1" si="1169">((GR241*3.412)+(HE241*100))/$A241</f>
        <v>0</v>
      </c>
      <c r="IB241" s="19">
        <f t="shared" ref="IB241:IB304" ca="1" si="1170">((GS241*3.412)+(HF241*100))/$A241</f>
        <v>5.2759170463011595E-2</v>
      </c>
      <c r="IC241" s="5"/>
      <c r="ID241" s="5"/>
      <c r="IE241" s="5"/>
      <c r="IF241" s="5">
        <f t="shared" ca="1" si="1052"/>
        <v>207053</v>
      </c>
      <c r="IG241" s="5">
        <f t="shared" ca="1" si="1052"/>
        <v>5.4713599999999998</v>
      </c>
      <c r="IH241" s="5">
        <f t="shared" ca="1" si="1052"/>
        <v>38722.699999999997</v>
      </c>
      <c r="II241" s="5">
        <f t="shared" ca="1" si="1052"/>
        <v>15453.6</v>
      </c>
      <c r="IJ241" s="5">
        <f t="shared" ca="1" si="1052"/>
        <v>0</v>
      </c>
      <c r="IK241" s="5">
        <f t="shared" ca="1" si="1052"/>
        <v>1180.3499999999999</v>
      </c>
      <c r="IL241" s="5">
        <f t="shared" ca="1" si="1052"/>
        <v>0</v>
      </c>
      <c r="IM241" s="5">
        <f t="shared" ca="1" si="1052"/>
        <v>73652.100000000006</v>
      </c>
      <c r="IN241" s="5">
        <f t="shared" ca="1" si="1052"/>
        <v>77659.399999999994</v>
      </c>
      <c r="IO241" s="5">
        <f t="shared" ca="1" si="1052"/>
        <v>0</v>
      </c>
      <c r="IP241" s="5">
        <f t="shared" ca="1" si="1052"/>
        <v>379.815</v>
      </c>
      <c r="IQ241" s="5">
        <f t="shared" ca="1" si="1052"/>
        <v>0</v>
      </c>
      <c r="IR241" s="5"/>
      <c r="IS241" s="5">
        <f t="shared" ca="1" si="1053"/>
        <v>1578.27</v>
      </c>
      <c r="IT241" s="5">
        <f t="shared" ca="1" si="1053"/>
        <v>952.08199999999999</v>
      </c>
      <c r="IU241" s="5">
        <f t="shared" ca="1" si="1053"/>
        <v>0</v>
      </c>
      <c r="IV241" s="5">
        <f t="shared" ca="1" si="1053"/>
        <v>0</v>
      </c>
      <c r="IW241" s="5">
        <f t="shared" ca="1" si="1053"/>
        <v>0</v>
      </c>
      <c r="IX241" s="5">
        <f t="shared" ca="1" si="1053"/>
        <v>0</v>
      </c>
      <c r="IY241" s="5">
        <f t="shared" ca="1" si="1053"/>
        <v>626.18299999999999</v>
      </c>
      <c r="IZ241" s="5">
        <f t="shared" ca="1" si="1053"/>
        <v>0</v>
      </c>
      <c r="JA241" s="5">
        <f t="shared" ca="1" si="1053"/>
        <v>0</v>
      </c>
      <c r="JB241" s="5">
        <f t="shared" ca="1" si="1053"/>
        <v>0</v>
      </c>
      <c r="JC241" s="5">
        <f t="shared" ca="1" si="1053"/>
        <v>0</v>
      </c>
      <c r="JD241" s="5">
        <f t="shared" ca="1" si="1053"/>
        <v>0</v>
      </c>
      <c r="JE241" s="5"/>
      <c r="JF241" s="5">
        <f t="shared" ca="1" si="1054"/>
        <v>182.417</v>
      </c>
      <c r="JG241" s="5">
        <f t="shared" ca="1" si="1054"/>
        <v>7.9597600000000002</v>
      </c>
      <c r="JH241" s="5">
        <f t="shared" ca="1" si="1054"/>
        <v>61.0501</v>
      </c>
      <c r="JI241" s="5">
        <f t="shared" ca="1" si="1054"/>
        <v>18.808800000000002</v>
      </c>
      <c r="JJ241" s="5">
        <f t="shared" ca="1" si="1054"/>
        <v>0</v>
      </c>
      <c r="JK241" s="5">
        <f t="shared" ca="1" si="1054"/>
        <v>1.1621300000000001</v>
      </c>
      <c r="JL241" s="5">
        <f t="shared" ca="1" si="1054"/>
        <v>4.6025999999999998</v>
      </c>
      <c r="JM241" s="5">
        <f t="shared" ca="1" si="1054"/>
        <v>88.833399999999997</v>
      </c>
      <c r="JN241" s="5"/>
      <c r="JO241" s="19">
        <f t="shared" ref="JO241:JO304" ca="1" si="1171">((IF241*3.412)+(IS241*100))/$A241</f>
        <v>35.186594363089355</v>
      </c>
      <c r="JP241" s="19">
        <f t="shared" ref="JP241:JP304" ca="1" si="1172">((IG241*3.412)+(IT241*100))/$A241</f>
        <v>3.8768261449214472</v>
      </c>
      <c r="JQ241" s="19">
        <f t="shared" ref="JQ241:JQ304" ca="1" si="1173">((IH241*3.412)+(IU241*100))/$A241</f>
        <v>5.3788753211117486</v>
      </c>
      <c r="JR241" s="19">
        <f t="shared" ref="JR241:JR304" ca="1" si="1174">((II241*3.412)+(IV241*100))/$A241</f>
        <v>2.146621688630507</v>
      </c>
      <c r="JS241" s="19">
        <f t="shared" ref="JS241:JS304" ca="1" si="1175">((IJ241*3.412)+(IW241*100))/$A241</f>
        <v>0</v>
      </c>
      <c r="JT241" s="19">
        <f t="shared" ref="JT241:JT304" ca="1" si="1176">((IK241*3.412)+(IX241*100))/$A241</f>
        <v>0.16395952465283289</v>
      </c>
      <c r="JU241" s="19">
        <f t="shared" ref="JU241:JU304" ca="1" si="1177">((IL241*3.412)+(IY241*100))/$A241</f>
        <v>2.549283274505254</v>
      </c>
      <c r="JV241" s="19">
        <f t="shared" ref="JV241:JV304" ca="1" si="1178">((IM241*3.412)+(IZ241*100))/$A241</f>
        <v>10.230832639202708</v>
      </c>
      <c r="JW241" s="19">
        <f t="shared" ref="JW241:JW304" ca="1" si="1179">((IN241*3.412)+(JA241*100))/$A241</f>
        <v>10.787476857562766</v>
      </c>
      <c r="JX241" s="19">
        <f t="shared" ref="JX241:JX304" ca="1" si="1180">((IO241*3.412)+(JB241*100))/$A241</f>
        <v>0</v>
      </c>
      <c r="JY241" s="19">
        <f t="shared" ref="JY241:JY304" ca="1" si="1181">((IP241*3.412)+(JC241*100))/$A241</f>
        <v>5.2759170463011595E-2</v>
      </c>
    </row>
    <row r="242" spans="1:285" ht="15" customHeight="1" x14ac:dyDescent="0.25">
      <c r="A242" s="5">
        <f>IF('Old Results'!E222='New Results'!E222,'New Results'!E222,"0")</f>
        <v>24563.1</v>
      </c>
      <c r="B242" s="5">
        <f t="shared" si="1057"/>
        <v>0</v>
      </c>
      <c r="C242" s="27">
        <f t="shared" si="922"/>
        <v>221</v>
      </c>
      <c r="D242" s="41" t="str">
        <f>'Old Results'!C222</f>
        <v>0500006-RetlMed-SG-Baseline</v>
      </c>
      <c r="E242" s="41" t="str">
        <f>'New Results'!C222</f>
        <v>0500006-RetlMed-SG-Baseline</v>
      </c>
      <c r="F242" s="5">
        <f t="shared" ca="1" si="1058"/>
        <v>3912</v>
      </c>
      <c r="G242" s="5">
        <f t="shared" ca="1" si="1059"/>
        <v>0</v>
      </c>
      <c r="H242" s="5">
        <f t="shared" ca="1" si="1060"/>
        <v>370.90000000000146</v>
      </c>
      <c r="I242" s="5">
        <f t="shared" ca="1" si="1061"/>
        <v>0</v>
      </c>
      <c r="J242" s="5">
        <f t="shared" ca="1" si="1062"/>
        <v>0</v>
      </c>
      <c r="K242" s="5">
        <f t="shared" ca="1" si="1063"/>
        <v>0</v>
      </c>
      <c r="L242" s="5">
        <f t="shared" ca="1" si="1064"/>
        <v>0</v>
      </c>
      <c r="M242" s="5">
        <f t="shared" ca="1" si="1065"/>
        <v>3541.4000000000087</v>
      </c>
      <c r="N242" s="5">
        <f t="shared" ca="1" si="1066"/>
        <v>0</v>
      </c>
      <c r="O242" s="5">
        <f t="shared" ca="1" si="1067"/>
        <v>0</v>
      </c>
      <c r="P242" s="5">
        <f t="shared" ca="1" si="1068"/>
        <v>0</v>
      </c>
      <c r="Q242" s="5">
        <f t="shared" ca="1" si="1069"/>
        <v>0</v>
      </c>
      <c r="R242" s="5">
        <f t="shared" ca="1" si="1070"/>
        <v>-3.7369999999999663</v>
      </c>
      <c r="S242" s="5">
        <f t="shared" ca="1" si="1071"/>
        <v>-3.7360000000000184</v>
      </c>
      <c r="T242" s="5">
        <f t="shared" ca="1" si="1072"/>
        <v>0</v>
      </c>
      <c r="U242" s="5">
        <f t="shared" ca="1" si="1073"/>
        <v>0</v>
      </c>
      <c r="V242" s="5">
        <f t="shared" ca="1" si="1074"/>
        <v>0</v>
      </c>
      <c r="W242" s="5">
        <f t="shared" ca="1" si="1075"/>
        <v>0</v>
      </c>
      <c r="X242" s="5">
        <f t="shared" ca="1" si="1076"/>
        <v>0</v>
      </c>
      <c r="Y242" s="5">
        <f t="shared" ca="1" si="1077"/>
        <v>0</v>
      </c>
      <c r="Z242" s="5">
        <f t="shared" ca="1" si="1078"/>
        <v>0</v>
      </c>
      <c r="AA242" s="5">
        <f t="shared" ca="1" si="1079"/>
        <v>0</v>
      </c>
      <c r="AB242" s="5">
        <f t="shared" ca="1" si="1080"/>
        <v>0</v>
      </c>
      <c r="AC242" s="5">
        <f t="shared" ca="1" si="1081"/>
        <v>0</v>
      </c>
      <c r="AD242" s="37">
        <f t="shared" ca="1" si="1082"/>
        <v>4.8090000000000259</v>
      </c>
      <c r="AE242" s="37">
        <f t="shared" ca="1" si="1083"/>
        <v>-3.1900000000000039E-2</v>
      </c>
      <c r="AF242" s="37">
        <f t="shared" ca="1" si="1084"/>
        <v>0.56919999999999504</v>
      </c>
      <c r="AG242" s="37">
        <f t="shared" ca="1" si="1085"/>
        <v>0</v>
      </c>
      <c r="AH242" s="37">
        <f t="shared" ca="1" si="1086"/>
        <v>0</v>
      </c>
      <c r="AI242" s="37">
        <f t="shared" ca="1" si="1087"/>
        <v>0</v>
      </c>
      <c r="AJ242" s="37">
        <f t="shared" ca="1" si="1088"/>
        <v>0</v>
      </c>
      <c r="AK242" s="37">
        <f t="shared" ca="1" si="1089"/>
        <v>4.2713000000000108</v>
      </c>
      <c r="AL242" s="33">
        <f t="shared" ca="1" si="1090"/>
        <v>37.851138170670637</v>
      </c>
      <c r="AM242" s="33">
        <f t="shared" ca="1" si="1091"/>
        <v>37.322945719392102</v>
      </c>
      <c r="AN242" s="24">
        <f t="shared" ca="1" si="1092"/>
        <v>1.4151949721484581E-2</v>
      </c>
      <c r="AO242" s="34">
        <f t="shared" ca="1" si="1093"/>
        <v>228.12200000000001</v>
      </c>
      <c r="AP242" s="34">
        <f t="shared" ca="1" si="1094"/>
        <v>223.31299999999999</v>
      </c>
      <c r="AQ242" s="45">
        <f t="shared" ca="1" si="1095"/>
        <v>2.1534796451617353E-2</v>
      </c>
      <c r="AR242" s="34">
        <f t="shared" ca="1" si="1096"/>
        <v>-40.700000000000003</v>
      </c>
      <c r="AS242" s="34">
        <f t="shared" ca="1" si="1097"/>
        <v>-40.9</v>
      </c>
      <c r="AT242" s="47">
        <f t="shared" ca="1" si="1098"/>
        <v>-4.8899755501221453E-3</v>
      </c>
      <c r="AU242" s="5"/>
      <c r="AV242" s="5">
        <f t="shared" ca="1" si="1099"/>
        <v>4186</v>
      </c>
      <c r="AW242" s="5">
        <f t="shared" ca="1" si="1100"/>
        <v>-0.13824000000000058</v>
      </c>
      <c r="AX242" s="5">
        <f t="shared" ca="1" si="1101"/>
        <v>506.29999999999563</v>
      </c>
      <c r="AY242" s="5">
        <f t="shared" ca="1" si="1102"/>
        <v>152.79999999999927</v>
      </c>
      <c r="AZ242" s="5">
        <f t="shared" ca="1" si="1103"/>
        <v>0</v>
      </c>
      <c r="BA242" s="5">
        <f t="shared" ca="1" si="1104"/>
        <v>-14.6400000000001</v>
      </c>
      <c r="BB242" s="5">
        <f t="shared" ca="1" si="1105"/>
        <v>0</v>
      </c>
      <c r="BC242" s="5">
        <f t="shared" ca="1" si="1106"/>
        <v>3541.4000000000087</v>
      </c>
      <c r="BD242" s="5">
        <f t="shared" ca="1" si="1107"/>
        <v>0</v>
      </c>
      <c r="BE242" s="5">
        <f t="shared" ca="1" si="1108"/>
        <v>0</v>
      </c>
      <c r="BF242" s="5">
        <f t="shared" ca="1" si="1109"/>
        <v>0</v>
      </c>
      <c r="BG242" s="5">
        <f t="shared" ca="1" si="1110"/>
        <v>0</v>
      </c>
      <c r="BH242" s="5">
        <f t="shared" ca="1" si="1111"/>
        <v>-22.470000000000027</v>
      </c>
      <c r="BI242" s="5">
        <f t="shared" ca="1" si="1112"/>
        <v>-22.468000000000075</v>
      </c>
      <c r="BJ242" s="5">
        <f t="shared" ca="1" si="1113"/>
        <v>0</v>
      </c>
      <c r="BK242" s="5">
        <f t="shared" ca="1" si="1114"/>
        <v>0</v>
      </c>
      <c r="BL242" s="5">
        <f t="shared" ca="1" si="1115"/>
        <v>0</v>
      </c>
      <c r="BM242" s="5">
        <f t="shared" ca="1" si="1116"/>
        <v>0</v>
      </c>
      <c r="BN242" s="5">
        <f t="shared" ca="1" si="1117"/>
        <v>0</v>
      </c>
      <c r="BO242" s="5">
        <f t="shared" ca="1" si="1118"/>
        <v>0</v>
      </c>
      <c r="BP242" s="5">
        <f t="shared" ca="1" si="1119"/>
        <v>0</v>
      </c>
      <c r="BQ242" s="5">
        <f t="shared" ca="1" si="1120"/>
        <v>0</v>
      </c>
      <c r="BR242" s="5">
        <f t="shared" ca="1" si="1121"/>
        <v>0</v>
      </c>
      <c r="BS242" s="5">
        <f t="shared" ca="1" si="1122"/>
        <v>0</v>
      </c>
      <c r="BT242" s="37">
        <f t="shared" ca="1" si="1123"/>
        <v>5.0459999999999923</v>
      </c>
      <c r="BU242" s="37">
        <f t="shared" ca="1" si="1124"/>
        <v>-0.18419000000000008</v>
      </c>
      <c r="BV242" s="37">
        <f t="shared" ca="1" si="1125"/>
        <v>0.77439999999999998</v>
      </c>
      <c r="BW242" s="37">
        <f t="shared" ca="1" si="1126"/>
        <v>0.19810000000000016</v>
      </c>
      <c r="BX242" s="37">
        <f t="shared" ca="1" si="1127"/>
        <v>0</v>
      </c>
      <c r="BY242" s="37">
        <f t="shared" ca="1" si="1128"/>
        <v>-1.3910000000000089E-2</v>
      </c>
      <c r="BZ242" s="37">
        <f t="shared" ca="1" si="1129"/>
        <v>0</v>
      </c>
      <c r="CA242" s="19">
        <f t="shared" ca="1" si="1130"/>
        <v>4.2713000000000108</v>
      </c>
      <c r="CB242" s="33">
        <f t="shared" ca="1" si="1131"/>
        <v>35.66254878252338</v>
      </c>
      <c r="CC242" s="33">
        <f t="shared" ca="1" si="1132"/>
        <v>35.172560466716334</v>
      </c>
      <c r="CD242" s="24">
        <f t="shared" ca="1" si="1133"/>
        <v>1.3930982257340086E-2</v>
      </c>
      <c r="CE242" s="34">
        <f t="shared" ca="1" si="1134"/>
        <v>187.41800000000001</v>
      </c>
      <c r="CF242" s="34">
        <f t="shared" ca="1" si="1135"/>
        <v>182.37200000000001</v>
      </c>
      <c r="CG242" s="45">
        <f t="shared" ca="1" si="1136"/>
        <v>2.7668721075603666E-2</v>
      </c>
      <c r="CH242" s="5"/>
      <c r="CJ242" s="5">
        <f t="shared" ca="1" si="1043"/>
        <v>45</v>
      </c>
      <c r="CK242" s="5">
        <f t="shared" ca="1" si="1044"/>
        <v>48</v>
      </c>
      <c r="CL242" s="63">
        <f t="shared" ca="1" si="1137"/>
        <v>-6.6666666666666652E-2</v>
      </c>
      <c r="CO242" s="5">
        <f t="shared" ca="1" si="1045"/>
        <v>251066</v>
      </c>
      <c r="CP242" s="5">
        <f t="shared" ca="1" si="1045"/>
        <v>0</v>
      </c>
      <c r="CQ242" s="5">
        <f t="shared" ca="1" si="1045"/>
        <v>25262.400000000001</v>
      </c>
      <c r="CR242" s="5">
        <f t="shared" ca="1" si="1045"/>
        <v>70571.5</v>
      </c>
      <c r="CS242" s="5">
        <f t="shared" ca="1" si="1045"/>
        <v>0</v>
      </c>
      <c r="CT242" s="5">
        <f t="shared" ca="1" si="1045"/>
        <v>0</v>
      </c>
      <c r="CU242" s="5">
        <f t="shared" ca="1" si="1045"/>
        <v>0</v>
      </c>
      <c r="CV242" s="5">
        <f t="shared" ca="1" si="1045"/>
        <v>77193.3</v>
      </c>
      <c r="CW242" s="5">
        <f t="shared" ca="1" si="1045"/>
        <v>77659.3</v>
      </c>
      <c r="CX242" s="5">
        <f t="shared" ca="1" si="1045"/>
        <v>0</v>
      </c>
      <c r="CY242" s="5">
        <f t="shared" ca="1" si="1045"/>
        <v>379.85599999999999</v>
      </c>
      <c r="CZ242" s="5">
        <f t="shared" ca="1" si="1045"/>
        <v>0</v>
      </c>
      <c r="DA242" s="5"/>
      <c r="DB242" s="5">
        <f t="shared" ca="1" si="1046"/>
        <v>731.04100000000005</v>
      </c>
      <c r="DC242" s="5">
        <f t="shared" ca="1" si="1046"/>
        <v>152.755</v>
      </c>
      <c r="DD242" s="5">
        <f t="shared" ca="1" si="1046"/>
        <v>0</v>
      </c>
      <c r="DE242" s="5">
        <f t="shared" ca="1" si="1046"/>
        <v>0</v>
      </c>
      <c r="DF242" s="5">
        <f t="shared" ca="1" si="1046"/>
        <v>0</v>
      </c>
      <c r="DG242" s="5">
        <f t="shared" ca="1" si="1046"/>
        <v>0</v>
      </c>
      <c r="DH242" s="5">
        <f t="shared" ca="1" si="1046"/>
        <v>578.28700000000003</v>
      </c>
      <c r="DI242" s="5">
        <f t="shared" ca="1" si="1046"/>
        <v>0</v>
      </c>
      <c r="DJ242" s="5">
        <f t="shared" ca="1" si="1046"/>
        <v>0</v>
      </c>
      <c r="DK242" s="5">
        <f t="shared" ca="1" si="1046"/>
        <v>0</v>
      </c>
      <c r="DL242" s="5">
        <f t="shared" ca="1" si="1046"/>
        <v>0</v>
      </c>
      <c r="DM242" s="5">
        <f t="shared" ca="1" si="1046"/>
        <v>0</v>
      </c>
      <c r="DN242" s="5"/>
      <c r="DO242" s="5">
        <f t="shared" ca="1" si="1055"/>
        <v>228.12200000000001</v>
      </c>
      <c r="DP242" s="5">
        <f t="shared" ca="1" si="1055"/>
        <v>1.28352</v>
      </c>
      <c r="DQ242" s="5">
        <f t="shared" ca="1" si="1055"/>
        <v>45.022199999999998</v>
      </c>
      <c r="DR242" s="5">
        <f t="shared" ca="1" si="1055"/>
        <v>84.460599999999999</v>
      </c>
      <c r="DS242" s="5">
        <f t="shared" ca="1" si="1055"/>
        <v>0</v>
      </c>
      <c r="DT242" s="5">
        <f t="shared" ca="1" si="1055"/>
        <v>0</v>
      </c>
      <c r="DU242" s="5">
        <f t="shared" ca="1" si="1055"/>
        <v>4.2506899999999996</v>
      </c>
      <c r="DV242" s="5">
        <f t="shared" ca="1" si="1055"/>
        <v>93.104600000000005</v>
      </c>
      <c r="DW242" s="5"/>
      <c r="DX242" s="19">
        <f t="shared" ca="1" si="1138"/>
        <v>37.851138170670637</v>
      </c>
      <c r="DY242" s="19">
        <f t="shared" ca="1" si="1139"/>
        <v>0.62188811672793742</v>
      </c>
      <c r="DZ242" s="19">
        <f t="shared" ca="1" si="1140"/>
        <v>3.5091380485362191</v>
      </c>
      <c r="EA242" s="19">
        <f t="shared" ca="1" si="1141"/>
        <v>9.8029140458655455</v>
      </c>
      <c r="EB242" s="19">
        <f t="shared" ca="1" si="1142"/>
        <v>0</v>
      </c>
      <c r="EC242" s="19">
        <f t="shared" ca="1" si="1143"/>
        <v>0</v>
      </c>
      <c r="ED242" s="19">
        <f t="shared" ca="1" si="1144"/>
        <v>2.3542916000016287</v>
      </c>
      <c r="EE242" s="19">
        <f t="shared" ca="1" si="1145"/>
        <v>10.722732049293453</v>
      </c>
      <c r="EF242" s="19">
        <f t="shared" ca="1" si="1146"/>
        <v>10.787462966807936</v>
      </c>
      <c r="EG242" s="19">
        <f t="shared" ca="1" si="1147"/>
        <v>0</v>
      </c>
      <c r="EH242" s="19">
        <f t="shared" ca="1" si="1148"/>
        <v>5.2764865672492479E-2</v>
      </c>
      <c r="EI242" s="5"/>
      <c r="EJ242" s="5"/>
      <c r="EK242" s="5"/>
      <c r="EL242" s="5">
        <f t="shared" ca="1" si="1047"/>
        <v>247154</v>
      </c>
      <c r="EM242" s="5">
        <f t="shared" ca="1" si="1047"/>
        <v>0</v>
      </c>
      <c r="EN242" s="5">
        <f t="shared" ca="1" si="1047"/>
        <v>24891.5</v>
      </c>
      <c r="EO242" s="5">
        <f t="shared" ca="1" si="1047"/>
        <v>70571.5</v>
      </c>
      <c r="EP242" s="5">
        <f t="shared" ca="1" si="1047"/>
        <v>0</v>
      </c>
      <c r="EQ242" s="5">
        <f t="shared" ca="1" si="1047"/>
        <v>0</v>
      </c>
      <c r="ER242" s="5">
        <f t="shared" ca="1" si="1047"/>
        <v>0</v>
      </c>
      <c r="ES242" s="5">
        <f t="shared" ca="1" si="1047"/>
        <v>73651.899999999994</v>
      </c>
      <c r="ET242" s="5">
        <f t="shared" ca="1" si="1047"/>
        <v>77659.3</v>
      </c>
      <c r="EU242" s="5">
        <f t="shared" ca="1" si="1047"/>
        <v>0</v>
      </c>
      <c r="EV242" s="5">
        <f t="shared" ca="1" si="1047"/>
        <v>379.85599999999999</v>
      </c>
      <c r="EW242" s="5">
        <f t="shared" ca="1" si="1047"/>
        <v>0</v>
      </c>
      <c r="EX242" s="5"/>
      <c r="EY242" s="5">
        <f t="shared" ca="1" si="1048"/>
        <v>734.77800000000002</v>
      </c>
      <c r="EZ242" s="5">
        <f t="shared" ca="1" si="1048"/>
        <v>156.49100000000001</v>
      </c>
      <c r="FA242" s="5">
        <f t="shared" ca="1" si="1048"/>
        <v>0</v>
      </c>
      <c r="FB242" s="5">
        <f t="shared" ca="1" si="1048"/>
        <v>0</v>
      </c>
      <c r="FC242" s="5">
        <f t="shared" ca="1" si="1048"/>
        <v>0</v>
      </c>
      <c r="FD242" s="5">
        <f t="shared" ca="1" si="1048"/>
        <v>0</v>
      </c>
      <c r="FE242" s="5">
        <f t="shared" ca="1" si="1048"/>
        <v>578.28700000000003</v>
      </c>
      <c r="FF242" s="5">
        <f t="shared" ca="1" si="1048"/>
        <v>0</v>
      </c>
      <c r="FG242" s="5">
        <f t="shared" ca="1" si="1048"/>
        <v>0</v>
      </c>
      <c r="FH242" s="5">
        <f t="shared" ca="1" si="1048"/>
        <v>0</v>
      </c>
      <c r="FI242" s="5">
        <f t="shared" ca="1" si="1048"/>
        <v>0</v>
      </c>
      <c r="FJ242" s="5">
        <f t="shared" ca="1" si="1048"/>
        <v>0</v>
      </c>
      <c r="FK242" s="5"/>
      <c r="FL242" s="5">
        <f t="shared" ca="1" si="1049"/>
        <v>223.31299999999999</v>
      </c>
      <c r="FM242" s="5">
        <f t="shared" ca="1" si="1049"/>
        <v>1.31542</v>
      </c>
      <c r="FN242" s="5">
        <f t="shared" ca="1" si="1049"/>
        <v>44.453000000000003</v>
      </c>
      <c r="FO242" s="5">
        <f t="shared" ca="1" si="1049"/>
        <v>84.460599999999999</v>
      </c>
      <c r="FP242" s="5">
        <f t="shared" ca="1" si="1049"/>
        <v>0</v>
      </c>
      <c r="FQ242" s="5">
        <f t="shared" ca="1" si="1049"/>
        <v>0</v>
      </c>
      <c r="FR242" s="5">
        <f t="shared" ca="1" si="1049"/>
        <v>4.2506899999999996</v>
      </c>
      <c r="FS242" s="5">
        <f t="shared" ca="1" si="1049"/>
        <v>88.833299999999994</v>
      </c>
      <c r="FT242" s="5"/>
      <c r="FU242" s="19">
        <f t="shared" ca="1" si="1149"/>
        <v>37.322945719392102</v>
      </c>
      <c r="FV242" s="19">
        <f t="shared" ca="1" si="1150"/>
        <v>0.63709792330772597</v>
      </c>
      <c r="FW242" s="19">
        <f t="shared" ca="1" si="1151"/>
        <v>3.4576172388664297</v>
      </c>
      <c r="FX242" s="19">
        <f t="shared" ca="1" si="1152"/>
        <v>9.8029140458655455</v>
      </c>
      <c r="FY242" s="19">
        <f t="shared" ca="1" si="1153"/>
        <v>0</v>
      </c>
      <c r="FZ242" s="19">
        <f t="shared" ca="1" si="1154"/>
        <v>0</v>
      </c>
      <c r="GA242" s="19">
        <f t="shared" ca="1" si="1155"/>
        <v>2.3542916000016287</v>
      </c>
      <c r="GB242" s="19">
        <f t="shared" ca="1" si="1156"/>
        <v>10.230804857693043</v>
      </c>
      <c r="GC242" s="19">
        <f t="shared" ca="1" si="1157"/>
        <v>10.787462966807936</v>
      </c>
      <c r="GD242" s="19">
        <f t="shared" ca="1" si="1158"/>
        <v>0</v>
      </c>
      <c r="GE242" s="19">
        <f t="shared" ca="1" si="1159"/>
        <v>5.2764865672492479E-2</v>
      </c>
      <c r="GF242" s="5"/>
      <c r="GG242" s="5"/>
      <c r="GH242" s="5"/>
      <c r="GI242" s="5">
        <f t="shared" ca="1" si="1050"/>
        <v>211196</v>
      </c>
      <c r="GJ242" s="5">
        <f t="shared" ca="1" si="1050"/>
        <v>5.3202299999999996</v>
      </c>
      <c r="GK242" s="5">
        <f t="shared" ca="1" si="1050"/>
        <v>39199.1</v>
      </c>
      <c r="GL242" s="5">
        <f t="shared" ca="1" si="1050"/>
        <v>15594.9</v>
      </c>
      <c r="GM242" s="5">
        <f t="shared" ca="1" si="1050"/>
        <v>0</v>
      </c>
      <c r="GN242" s="5">
        <f t="shared" ca="1" si="1050"/>
        <v>1164.3599999999999</v>
      </c>
      <c r="GO242" s="5">
        <f t="shared" ca="1" si="1050"/>
        <v>0</v>
      </c>
      <c r="GP242" s="5">
        <f t="shared" ca="1" si="1050"/>
        <v>77193.3</v>
      </c>
      <c r="GQ242" s="5">
        <f t="shared" ca="1" si="1050"/>
        <v>77659.3</v>
      </c>
      <c r="GR242" s="5">
        <f t="shared" ca="1" si="1050"/>
        <v>0</v>
      </c>
      <c r="GS242" s="5">
        <f t="shared" ca="1" si="1050"/>
        <v>379.85599999999999</v>
      </c>
      <c r="GT242" s="5">
        <f t="shared" ca="1" si="1050"/>
        <v>0</v>
      </c>
      <c r="GU242" s="5"/>
      <c r="GV242" s="5">
        <f t="shared" ca="1" si="1051"/>
        <v>1553.82</v>
      </c>
      <c r="GW242" s="5">
        <f t="shared" ca="1" si="1051"/>
        <v>927.63199999999995</v>
      </c>
      <c r="GX242" s="5">
        <f t="shared" ca="1" si="1051"/>
        <v>0</v>
      </c>
      <c r="GY242" s="5">
        <f t="shared" ca="1" si="1051"/>
        <v>0</v>
      </c>
      <c r="GZ242" s="5">
        <f t="shared" ca="1" si="1051"/>
        <v>0</v>
      </c>
      <c r="HA242" s="5">
        <f t="shared" ca="1" si="1051"/>
        <v>0</v>
      </c>
      <c r="HB242" s="5">
        <f t="shared" ca="1" si="1051"/>
        <v>626.18499999999995</v>
      </c>
      <c r="HC242" s="5">
        <f t="shared" ca="1" si="1051"/>
        <v>0</v>
      </c>
      <c r="HD242" s="5">
        <f t="shared" ca="1" si="1051"/>
        <v>0</v>
      </c>
      <c r="HE242" s="5">
        <f t="shared" ca="1" si="1051"/>
        <v>0</v>
      </c>
      <c r="HF242" s="5">
        <f t="shared" ca="1" si="1051"/>
        <v>0</v>
      </c>
      <c r="HG242" s="5">
        <f t="shared" ca="1" si="1051"/>
        <v>0</v>
      </c>
      <c r="HH242" s="5"/>
      <c r="HI242" s="5">
        <f t="shared" ca="1" si="1056"/>
        <v>187.41800000000001</v>
      </c>
      <c r="HJ242" s="5">
        <f t="shared" ca="1" si="1056"/>
        <v>7.7598599999999998</v>
      </c>
      <c r="HK242" s="5">
        <f t="shared" ca="1" si="1056"/>
        <v>61.807200000000002</v>
      </c>
      <c r="HL242" s="5">
        <f t="shared" ca="1" si="1056"/>
        <v>18.997</v>
      </c>
      <c r="HM242" s="5">
        <f t="shared" ca="1" si="1056"/>
        <v>0</v>
      </c>
      <c r="HN242" s="5">
        <f t="shared" ca="1" si="1056"/>
        <v>1.14693</v>
      </c>
      <c r="HO242" s="5">
        <f t="shared" ca="1" si="1056"/>
        <v>4.6026199999999999</v>
      </c>
      <c r="HP242" s="5">
        <f t="shared" ca="1" si="1056"/>
        <v>93.104600000000005</v>
      </c>
      <c r="HQ242" s="5"/>
      <c r="HR242" s="19">
        <f t="shared" ca="1" si="1160"/>
        <v>35.66254878252338</v>
      </c>
      <c r="HS242" s="19">
        <f t="shared" ca="1" si="1161"/>
        <v>3.777265598591383</v>
      </c>
      <c r="HT242" s="19">
        <f t="shared" ca="1" si="1162"/>
        <v>5.4450508771287005</v>
      </c>
      <c r="HU242" s="19">
        <f t="shared" ca="1" si="1163"/>
        <v>2.1662493252073234</v>
      </c>
      <c r="HV242" s="19">
        <f t="shared" ca="1" si="1164"/>
        <v>0</v>
      </c>
      <c r="HW242" s="19">
        <f t="shared" ca="1" si="1165"/>
        <v>0.16173839295528658</v>
      </c>
      <c r="HX242" s="19">
        <f t="shared" ca="1" si="1166"/>
        <v>2.5492914167999965</v>
      </c>
      <c r="HY242" s="19">
        <f t="shared" ca="1" si="1167"/>
        <v>10.722732049293453</v>
      </c>
      <c r="HZ242" s="19">
        <f t="shared" ca="1" si="1168"/>
        <v>10.787462966807936</v>
      </c>
      <c r="IA242" s="19">
        <f t="shared" ca="1" si="1169"/>
        <v>0</v>
      </c>
      <c r="IB242" s="19">
        <f t="shared" ca="1" si="1170"/>
        <v>5.2764865672492479E-2</v>
      </c>
      <c r="IC242" s="5"/>
      <c r="ID242" s="5"/>
      <c r="IE242" s="5"/>
      <c r="IF242" s="5">
        <f t="shared" ca="1" si="1052"/>
        <v>207010</v>
      </c>
      <c r="IG242" s="5">
        <f t="shared" ca="1" si="1052"/>
        <v>5.4584700000000002</v>
      </c>
      <c r="IH242" s="5">
        <f t="shared" ca="1" si="1052"/>
        <v>38692.800000000003</v>
      </c>
      <c r="II242" s="5">
        <f t="shared" ca="1" si="1052"/>
        <v>15442.1</v>
      </c>
      <c r="IJ242" s="5">
        <f t="shared" ca="1" si="1052"/>
        <v>0</v>
      </c>
      <c r="IK242" s="5">
        <f t="shared" ca="1" si="1052"/>
        <v>1179</v>
      </c>
      <c r="IL242" s="5">
        <f t="shared" ca="1" si="1052"/>
        <v>0</v>
      </c>
      <c r="IM242" s="5">
        <f t="shared" ca="1" si="1052"/>
        <v>73651.899999999994</v>
      </c>
      <c r="IN242" s="5">
        <f t="shared" ca="1" si="1052"/>
        <v>77659.3</v>
      </c>
      <c r="IO242" s="5">
        <f t="shared" ca="1" si="1052"/>
        <v>0</v>
      </c>
      <c r="IP242" s="5">
        <f t="shared" ca="1" si="1052"/>
        <v>379.85599999999999</v>
      </c>
      <c r="IQ242" s="5">
        <f t="shared" ca="1" si="1052"/>
        <v>0</v>
      </c>
      <c r="IR242" s="5"/>
      <c r="IS242" s="5">
        <f t="shared" ca="1" si="1053"/>
        <v>1576.29</v>
      </c>
      <c r="IT242" s="5">
        <f t="shared" ca="1" si="1053"/>
        <v>950.1</v>
      </c>
      <c r="IU242" s="5">
        <f t="shared" ca="1" si="1053"/>
        <v>0</v>
      </c>
      <c r="IV242" s="5">
        <f t="shared" ca="1" si="1053"/>
        <v>0</v>
      </c>
      <c r="IW242" s="5">
        <f t="shared" ca="1" si="1053"/>
        <v>0</v>
      </c>
      <c r="IX242" s="5">
        <f t="shared" ca="1" si="1053"/>
        <v>0</v>
      </c>
      <c r="IY242" s="5">
        <f t="shared" ca="1" si="1053"/>
        <v>626.18499999999995</v>
      </c>
      <c r="IZ242" s="5">
        <f t="shared" ca="1" si="1053"/>
        <v>0</v>
      </c>
      <c r="JA242" s="5">
        <f t="shared" ca="1" si="1053"/>
        <v>0</v>
      </c>
      <c r="JB242" s="5">
        <f t="shared" ca="1" si="1053"/>
        <v>0</v>
      </c>
      <c r="JC242" s="5">
        <f t="shared" ca="1" si="1053"/>
        <v>0</v>
      </c>
      <c r="JD242" s="5">
        <f t="shared" ca="1" si="1053"/>
        <v>0</v>
      </c>
      <c r="JE242" s="5"/>
      <c r="JF242" s="5">
        <f t="shared" ca="1" si="1054"/>
        <v>182.37200000000001</v>
      </c>
      <c r="JG242" s="5">
        <f t="shared" ca="1" si="1054"/>
        <v>7.9440499999999998</v>
      </c>
      <c r="JH242" s="5">
        <f t="shared" ca="1" si="1054"/>
        <v>61.032800000000002</v>
      </c>
      <c r="JI242" s="5">
        <f t="shared" ca="1" si="1054"/>
        <v>18.7989</v>
      </c>
      <c r="JJ242" s="5">
        <f t="shared" ca="1" si="1054"/>
        <v>0</v>
      </c>
      <c r="JK242" s="5">
        <f t="shared" ca="1" si="1054"/>
        <v>1.1608400000000001</v>
      </c>
      <c r="JL242" s="5">
        <f t="shared" ca="1" si="1054"/>
        <v>4.6026199999999999</v>
      </c>
      <c r="JM242" s="5">
        <f t="shared" ca="1" si="1054"/>
        <v>88.833299999999994</v>
      </c>
      <c r="JN242" s="5"/>
      <c r="JO242" s="19">
        <f t="shared" ca="1" si="1171"/>
        <v>35.172560466716334</v>
      </c>
      <c r="JP242" s="19">
        <f t="shared" ca="1" si="1172"/>
        <v>3.8687553403129082</v>
      </c>
      <c r="JQ242" s="19">
        <f t="shared" ca="1" si="1173"/>
        <v>5.3747219854171506</v>
      </c>
      <c r="JR242" s="19">
        <f t="shared" ca="1" si="1174"/>
        <v>2.1450242518248919</v>
      </c>
      <c r="JS242" s="19">
        <f t="shared" ca="1" si="1175"/>
        <v>0</v>
      </c>
      <c r="JT242" s="19">
        <f t="shared" ca="1" si="1176"/>
        <v>0.16377199946260856</v>
      </c>
      <c r="JU242" s="19">
        <f t="shared" ca="1" si="1177"/>
        <v>2.5492914167999965</v>
      </c>
      <c r="JV242" s="19">
        <f t="shared" ca="1" si="1178"/>
        <v>10.230804857693043</v>
      </c>
      <c r="JW242" s="19">
        <f t="shared" ca="1" si="1179"/>
        <v>10.787462966807936</v>
      </c>
      <c r="JX242" s="19">
        <f t="shared" ca="1" si="1180"/>
        <v>0</v>
      </c>
      <c r="JY242" s="19">
        <f t="shared" ca="1" si="1181"/>
        <v>5.2764865672492479E-2</v>
      </c>
    </row>
    <row r="243" spans="1:285" ht="15" customHeight="1" x14ac:dyDescent="0.25">
      <c r="A243" s="5">
        <f>IF('Old Results'!E223='New Results'!E223,'New Results'!E223,"0")</f>
        <v>24563.1</v>
      </c>
      <c r="B243" s="5">
        <f t="shared" si="1057"/>
        <v>0</v>
      </c>
      <c r="C243" s="27">
        <f t="shared" si="922"/>
        <v>222</v>
      </c>
      <c r="D243" s="41" t="str">
        <f>'Old Results'!C223</f>
        <v>0500015-RetlMed-Baseline_NDL</v>
      </c>
      <c r="E243" s="41" t="str">
        <f>'New Results'!C223</f>
        <v>0500015-RetlMed-Baseline_NDL</v>
      </c>
      <c r="F243" s="5">
        <f t="shared" ca="1" si="1058"/>
        <v>4137</v>
      </c>
      <c r="G243" s="5">
        <f t="shared" ca="1" si="1059"/>
        <v>0</v>
      </c>
      <c r="H243" s="5">
        <f t="shared" ca="1" si="1060"/>
        <v>595.19999999999709</v>
      </c>
      <c r="I243" s="5">
        <f t="shared" ca="1" si="1061"/>
        <v>0</v>
      </c>
      <c r="J243" s="5">
        <f t="shared" ca="1" si="1062"/>
        <v>0</v>
      </c>
      <c r="K243" s="5">
        <f t="shared" ca="1" si="1063"/>
        <v>0</v>
      </c>
      <c r="L243" s="5">
        <f t="shared" ca="1" si="1064"/>
        <v>0</v>
      </c>
      <c r="M243" s="5">
        <f t="shared" ca="1" si="1065"/>
        <v>3541.3999999999942</v>
      </c>
      <c r="N243" s="5">
        <f t="shared" ca="1" si="1066"/>
        <v>0</v>
      </c>
      <c r="O243" s="5">
        <f t="shared" ca="1" si="1067"/>
        <v>0</v>
      </c>
      <c r="P243" s="5">
        <f t="shared" ca="1" si="1068"/>
        <v>0</v>
      </c>
      <c r="Q243" s="5">
        <f t="shared" ca="1" si="1069"/>
        <v>0</v>
      </c>
      <c r="R243" s="5">
        <f t="shared" ca="1" si="1070"/>
        <v>-2.5060000000000855</v>
      </c>
      <c r="S243" s="5">
        <f t="shared" ca="1" si="1071"/>
        <v>-2.5058999999999969</v>
      </c>
      <c r="T243" s="5">
        <f t="shared" ca="1" si="1072"/>
        <v>0</v>
      </c>
      <c r="U243" s="5">
        <f t="shared" ca="1" si="1073"/>
        <v>0</v>
      </c>
      <c r="V243" s="5">
        <f t="shared" ca="1" si="1074"/>
        <v>0</v>
      </c>
      <c r="W243" s="5">
        <f t="shared" ca="1" si="1075"/>
        <v>0</v>
      </c>
      <c r="X243" s="5">
        <f t="shared" ca="1" si="1076"/>
        <v>0</v>
      </c>
      <c r="Y243" s="5">
        <f t="shared" ca="1" si="1077"/>
        <v>0</v>
      </c>
      <c r="Z243" s="5">
        <f t="shared" ca="1" si="1078"/>
        <v>0</v>
      </c>
      <c r="AA243" s="5">
        <f t="shared" ca="1" si="1079"/>
        <v>0</v>
      </c>
      <c r="AB243" s="5">
        <f t="shared" ca="1" si="1080"/>
        <v>0</v>
      </c>
      <c r="AC243" s="5">
        <f t="shared" ca="1" si="1081"/>
        <v>0</v>
      </c>
      <c r="AD243" s="37">
        <f t="shared" ca="1" si="1082"/>
        <v>5.1620000000000346</v>
      </c>
      <c r="AE243" s="37">
        <f t="shared" ca="1" si="1083"/>
        <v>-2.134999999999998E-2</v>
      </c>
      <c r="AF243" s="37">
        <f t="shared" ca="1" si="1084"/>
        <v>0.85600000000002296</v>
      </c>
      <c r="AG243" s="37">
        <f t="shared" ca="1" si="1085"/>
        <v>0</v>
      </c>
      <c r="AH243" s="37">
        <f t="shared" ca="1" si="1086"/>
        <v>0</v>
      </c>
      <c r="AI243" s="37">
        <f t="shared" ca="1" si="1087"/>
        <v>0</v>
      </c>
      <c r="AJ243" s="37">
        <f t="shared" ca="1" si="1088"/>
        <v>0</v>
      </c>
      <c r="AK243" s="37">
        <f t="shared" ca="1" si="1089"/>
        <v>4.3265999999999991</v>
      </c>
      <c r="AL243" s="33">
        <f t="shared" ca="1" si="1090"/>
        <v>47.239696618097881</v>
      </c>
      <c r="AM243" s="33">
        <f t="shared" ca="1" si="1091"/>
        <v>46.675238386034337</v>
      </c>
      <c r="AN243" s="24">
        <f t="shared" ca="1" si="1092"/>
        <v>1.209331224824413E-2</v>
      </c>
      <c r="AO243" s="34">
        <f t="shared" ca="1" si="1093"/>
        <v>334.88400000000001</v>
      </c>
      <c r="AP243" s="34">
        <f t="shared" ca="1" si="1094"/>
        <v>329.72199999999998</v>
      </c>
      <c r="AQ243" s="45">
        <f t="shared" ca="1" si="1095"/>
        <v>1.565561291026997E-2</v>
      </c>
      <c r="AR243" s="34">
        <f t="shared" ca="1" si="1096"/>
        <v>-38.6</v>
      </c>
      <c r="AS243" s="34">
        <f t="shared" ca="1" si="1097"/>
        <v>-39.200000000000003</v>
      </c>
      <c r="AT243" s="47">
        <f t="shared" ca="1" si="1098"/>
        <v>-1.5306122448979626E-2</v>
      </c>
      <c r="AU243" s="5"/>
      <c r="AV243" s="5">
        <f t="shared" ca="1" si="1099"/>
        <v>4627</v>
      </c>
      <c r="AW243" s="5">
        <f t="shared" ca="1" si="1100"/>
        <v>-0.10220000000000029</v>
      </c>
      <c r="AX243" s="5">
        <f t="shared" ca="1" si="1101"/>
        <v>888</v>
      </c>
      <c r="AY243" s="5">
        <f t="shared" ca="1" si="1102"/>
        <v>208.79999999999927</v>
      </c>
      <c r="AZ243" s="5">
        <f t="shared" ca="1" si="1103"/>
        <v>0</v>
      </c>
      <c r="BA243" s="5">
        <f t="shared" ca="1" si="1104"/>
        <v>-11.54099999999994</v>
      </c>
      <c r="BB243" s="5">
        <f t="shared" ca="1" si="1105"/>
        <v>0</v>
      </c>
      <c r="BC243" s="5">
        <f t="shared" ca="1" si="1106"/>
        <v>3541.3999999999942</v>
      </c>
      <c r="BD243" s="5">
        <f t="shared" ca="1" si="1107"/>
        <v>0</v>
      </c>
      <c r="BE243" s="5">
        <f t="shared" ca="1" si="1108"/>
        <v>0</v>
      </c>
      <c r="BF243" s="5">
        <f t="shared" ca="1" si="1109"/>
        <v>0</v>
      </c>
      <c r="BG243" s="5">
        <f t="shared" ca="1" si="1110"/>
        <v>0</v>
      </c>
      <c r="BH243" s="5">
        <f t="shared" ca="1" si="1111"/>
        <v>-16.960000000000036</v>
      </c>
      <c r="BI243" s="5">
        <f t="shared" ca="1" si="1112"/>
        <v>-16.954999999999984</v>
      </c>
      <c r="BJ243" s="5">
        <f t="shared" ca="1" si="1113"/>
        <v>0</v>
      </c>
      <c r="BK243" s="5">
        <f t="shared" ca="1" si="1114"/>
        <v>0</v>
      </c>
      <c r="BL243" s="5">
        <f t="shared" ca="1" si="1115"/>
        <v>0</v>
      </c>
      <c r="BM243" s="5">
        <f t="shared" ca="1" si="1116"/>
        <v>0</v>
      </c>
      <c r="BN243" s="5">
        <f t="shared" ca="1" si="1117"/>
        <v>0</v>
      </c>
      <c r="BO243" s="5">
        <f t="shared" ca="1" si="1118"/>
        <v>0</v>
      </c>
      <c r="BP243" s="5">
        <f t="shared" ca="1" si="1119"/>
        <v>0</v>
      </c>
      <c r="BQ243" s="5">
        <f t="shared" ca="1" si="1120"/>
        <v>0</v>
      </c>
      <c r="BR243" s="5">
        <f t="shared" ca="1" si="1121"/>
        <v>0</v>
      </c>
      <c r="BS243" s="5">
        <f t="shared" ca="1" si="1122"/>
        <v>0</v>
      </c>
      <c r="BT243" s="37">
        <f t="shared" ca="1" si="1123"/>
        <v>5.7320000000000277</v>
      </c>
      <c r="BU243" s="37">
        <f t="shared" ca="1" si="1124"/>
        <v>-0.14471999999999952</v>
      </c>
      <c r="BV243" s="37">
        <f t="shared" ca="1" si="1125"/>
        <v>1.3030000000000257</v>
      </c>
      <c r="BW243" s="37">
        <f t="shared" ca="1" si="1126"/>
        <v>0.25920000000000343</v>
      </c>
      <c r="BX243" s="37">
        <f t="shared" ca="1" si="1127"/>
        <v>0</v>
      </c>
      <c r="BY243" s="37">
        <f t="shared" ca="1" si="1128"/>
        <v>-1.1351E-2</v>
      </c>
      <c r="BZ243" s="37">
        <f t="shared" ca="1" si="1129"/>
        <v>0</v>
      </c>
      <c r="CA243" s="19">
        <f t="shared" ca="1" si="1130"/>
        <v>4.3265999999999991</v>
      </c>
      <c r="CB243" s="33">
        <f t="shared" ca="1" si="1131"/>
        <v>43.748164523207578</v>
      </c>
      <c r="CC243" s="33">
        <f t="shared" ca="1" si="1132"/>
        <v>43.174485956577143</v>
      </c>
      <c r="CD243" s="24">
        <f t="shared" ca="1" si="1133"/>
        <v>1.3287444052198167E-2</v>
      </c>
      <c r="CE243" s="34">
        <f t="shared" ca="1" si="1134"/>
        <v>296.24700000000001</v>
      </c>
      <c r="CF243" s="34">
        <f t="shared" ca="1" si="1135"/>
        <v>290.51499999999999</v>
      </c>
      <c r="CG243" s="45">
        <f t="shared" ca="1" si="1136"/>
        <v>1.973047863277293E-2</v>
      </c>
      <c r="CH243" s="5"/>
      <c r="CJ243" s="5">
        <f t="shared" ca="1" si="1043"/>
        <v>50</v>
      </c>
      <c r="CK243" s="5">
        <f t="shared" ca="1" si="1044"/>
        <v>51</v>
      </c>
      <c r="CL243" s="63">
        <f t="shared" ca="1" si="1137"/>
        <v>-2.0000000000000018E-2</v>
      </c>
      <c r="CO243" s="5">
        <f t="shared" ref="CO243:CZ264" ca="1" si="1182">OFFSET(INDIRECT($E$21),$C243,CO$19)</f>
        <v>322491</v>
      </c>
      <c r="CP243" s="5">
        <f t="shared" ca="1" si="1182"/>
        <v>0</v>
      </c>
      <c r="CQ243" s="5">
        <f t="shared" ca="1" si="1182"/>
        <v>93887.9</v>
      </c>
      <c r="CR243" s="5">
        <f t="shared" ca="1" si="1182"/>
        <v>73370.399999999994</v>
      </c>
      <c r="CS243" s="5">
        <f t="shared" ca="1" si="1182"/>
        <v>0</v>
      </c>
      <c r="CT243" s="5">
        <f t="shared" ca="1" si="1182"/>
        <v>0</v>
      </c>
      <c r="CU243" s="5">
        <f t="shared" ca="1" si="1182"/>
        <v>0</v>
      </c>
      <c r="CV243" s="5">
        <f t="shared" ca="1" si="1182"/>
        <v>77193.5</v>
      </c>
      <c r="CW243" s="5">
        <f t="shared" ca="1" si="1182"/>
        <v>77659.399999999994</v>
      </c>
      <c r="CX243" s="5">
        <f t="shared" ca="1" si="1182"/>
        <v>0</v>
      </c>
      <c r="CY243" s="5">
        <f t="shared" ca="1" si="1182"/>
        <v>379.815</v>
      </c>
      <c r="CZ243" s="5">
        <f t="shared" ca="1" si="1182"/>
        <v>0</v>
      </c>
      <c r="DA243" s="5"/>
      <c r="DB243" s="5">
        <f t="shared" ref="DB243:DM264" ca="1" si="1183">OFFSET(INDIRECT($E$21),$C243,DB$19)</f>
        <v>600.14099999999996</v>
      </c>
      <c r="DC243" s="5">
        <f t="shared" ca="1" si="1183"/>
        <v>96.053100000000001</v>
      </c>
      <c r="DD243" s="5">
        <f t="shared" ca="1" si="1183"/>
        <v>0</v>
      </c>
      <c r="DE243" s="5">
        <f t="shared" ca="1" si="1183"/>
        <v>0</v>
      </c>
      <c r="DF243" s="5">
        <f t="shared" ca="1" si="1183"/>
        <v>0</v>
      </c>
      <c r="DG243" s="5">
        <f t="shared" ca="1" si="1183"/>
        <v>0</v>
      </c>
      <c r="DH243" s="5">
        <f t="shared" ca="1" si="1183"/>
        <v>504.08800000000002</v>
      </c>
      <c r="DI243" s="5">
        <f t="shared" ca="1" si="1183"/>
        <v>0</v>
      </c>
      <c r="DJ243" s="5">
        <f t="shared" ca="1" si="1183"/>
        <v>0</v>
      </c>
      <c r="DK243" s="5">
        <f t="shared" ca="1" si="1183"/>
        <v>0</v>
      </c>
      <c r="DL243" s="5">
        <f t="shared" ca="1" si="1183"/>
        <v>0</v>
      </c>
      <c r="DM243" s="5">
        <f t="shared" ca="1" si="1183"/>
        <v>0</v>
      </c>
      <c r="DN243" s="5"/>
      <c r="DO243" s="5">
        <f t="shared" ca="1" si="1055"/>
        <v>334.88400000000001</v>
      </c>
      <c r="DP243" s="5">
        <f t="shared" ca="1" si="1055"/>
        <v>0.80759599999999998</v>
      </c>
      <c r="DQ243" s="5">
        <f t="shared" ca="1" si="1055"/>
        <v>147.78200000000001</v>
      </c>
      <c r="DR243" s="5">
        <f t="shared" ca="1" si="1055"/>
        <v>88.26</v>
      </c>
      <c r="DS243" s="5">
        <f t="shared" ca="1" si="1055"/>
        <v>0</v>
      </c>
      <c r="DT243" s="5">
        <f t="shared" ca="1" si="1055"/>
        <v>0</v>
      </c>
      <c r="DU243" s="5">
        <f t="shared" ca="1" si="1055"/>
        <v>3.7262900000000001</v>
      </c>
      <c r="DV243" s="5">
        <f t="shared" ca="1" si="1055"/>
        <v>94.307900000000004</v>
      </c>
      <c r="DW243" s="5"/>
      <c r="DX243" s="19">
        <f t="shared" ca="1" si="1138"/>
        <v>47.239696618097881</v>
      </c>
      <c r="DY243" s="19">
        <f t="shared" ca="1" si="1139"/>
        <v>0.39104632558593988</v>
      </c>
      <c r="DZ243" s="19">
        <f t="shared" ca="1" si="1140"/>
        <v>13.041738005382056</v>
      </c>
      <c r="EA243" s="19">
        <f t="shared" ca="1" si="1141"/>
        <v>10.191702382842557</v>
      </c>
      <c r="EB243" s="19">
        <f t="shared" ca="1" si="1142"/>
        <v>0</v>
      </c>
      <c r="EC243" s="19">
        <f t="shared" ca="1" si="1143"/>
        <v>0</v>
      </c>
      <c r="ED243" s="19">
        <f t="shared" ca="1" si="1144"/>
        <v>2.0522165361863935</v>
      </c>
      <c r="EE243" s="19">
        <f t="shared" ca="1" si="1145"/>
        <v>10.722759830803117</v>
      </c>
      <c r="EF243" s="19">
        <f t="shared" ca="1" si="1146"/>
        <v>10.787476857562766</v>
      </c>
      <c r="EG243" s="19">
        <f t="shared" ca="1" si="1147"/>
        <v>0</v>
      </c>
      <c r="EH243" s="19">
        <f t="shared" ca="1" si="1148"/>
        <v>5.2759170463011595E-2</v>
      </c>
      <c r="EI243" s="5"/>
      <c r="EJ243" s="5"/>
      <c r="EK243" s="5"/>
      <c r="EL243" s="5">
        <f t="shared" ref="EL243:EW264" ca="1" si="1184">OFFSET(INDIRECT($D$21),$C243,EL$19)</f>
        <v>318354</v>
      </c>
      <c r="EM243" s="5">
        <f t="shared" ca="1" si="1184"/>
        <v>0</v>
      </c>
      <c r="EN243" s="5">
        <f t="shared" ca="1" si="1184"/>
        <v>93292.7</v>
      </c>
      <c r="EO243" s="5">
        <f t="shared" ca="1" si="1184"/>
        <v>73370.399999999994</v>
      </c>
      <c r="EP243" s="5">
        <f t="shared" ca="1" si="1184"/>
        <v>0</v>
      </c>
      <c r="EQ243" s="5">
        <f t="shared" ca="1" si="1184"/>
        <v>0</v>
      </c>
      <c r="ER243" s="5">
        <f t="shared" ca="1" si="1184"/>
        <v>0</v>
      </c>
      <c r="ES243" s="5">
        <f t="shared" ca="1" si="1184"/>
        <v>73652.100000000006</v>
      </c>
      <c r="ET243" s="5">
        <f t="shared" ca="1" si="1184"/>
        <v>77659.399999999994</v>
      </c>
      <c r="EU243" s="5">
        <f t="shared" ca="1" si="1184"/>
        <v>0</v>
      </c>
      <c r="EV243" s="5">
        <f t="shared" ca="1" si="1184"/>
        <v>379.815</v>
      </c>
      <c r="EW243" s="5">
        <f t="shared" ca="1" si="1184"/>
        <v>0</v>
      </c>
      <c r="EX243" s="5"/>
      <c r="EY243" s="5">
        <f t="shared" ref="EY243:FJ264" ca="1" si="1185">OFFSET(INDIRECT($D$21),$C243,EY$19)</f>
        <v>602.64700000000005</v>
      </c>
      <c r="EZ243" s="5">
        <f t="shared" ca="1" si="1185"/>
        <v>98.558999999999997</v>
      </c>
      <c r="FA243" s="5">
        <f t="shared" ca="1" si="1185"/>
        <v>0</v>
      </c>
      <c r="FB243" s="5">
        <f t="shared" ca="1" si="1185"/>
        <v>0</v>
      </c>
      <c r="FC243" s="5">
        <f t="shared" ca="1" si="1185"/>
        <v>0</v>
      </c>
      <c r="FD243" s="5">
        <f t="shared" ca="1" si="1185"/>
        <v>0</v>
      </c>
      <c r="FE243" s="5">
        <f t="shared" ca="1" si="1185"/>
        <v>504.08800000000002</v>
      </c>
      <c r="FF243" s="5">
        <f t="shared" ca="1" si="1185"/>
        <v>0</v>
      </c>
      <c r="FG243" s="5">
        <f t="shared" ca="1" si="1185"/>
        <v>0</v>
      </c>
      <c r="FH243" s="5">
        <f t="shared" ca="1" si="1185"/>
        <v>0</v>
      </c>
      <c r="FI243" s="5">
        <f t="shared" ca="1" si="1185"/>
        <v>0</v>
      </c>
      <c r="FJ243" s="5">
        <f t="shared" ca="1" si="1185"/>
        <v>0</v>
      </c>
      <c r="FK243" s="5"/>
      <c r="FL243" s="5">
        <f t="shared" ref="FL243:FS274" ca="1" si="1186">OFFSET(INDIRECT($D$21),$C243,FL$19)</f>
        <v>329.72199999999998</v>
      </c>
      <c r="FM243" s="5">
        <f t="shared" ca="1" si="1186"/>
        <v>0.82894599999999996</v>
      </c>
      <c r="FN243" s="5">
        <f t="shared" ca="1" si="1186"/>
        <v>146.92599999999999</v>
      </c>
      <c r="FO243" s="5">
        <f t="shared" ca="1" si="1186"/>
        <v>88.26</v>
      </c>
      <c r="FP243" s="5">
        <f t="shared" ca="1" si="1186"/>
        <v>0</v>
      </c>
      <c r="FQ243" s="5">
        <f t="shared" ca="1" si="1186"/>
        <v>0</v>
      </c>
      <c r="FR243" s="5">
        <f t="shared" ca="1" si="1186"/>
        <v>3.7262900000000001</v>
      </c>
      <c r="FS243" s="5">
        <f t="shared" ca="1" si="1186"/>
        <v>89.981300000000005</v>
      </c>
      <c r="FT243" s="5"/>
      <c r="FU243" s="19">
        <f t="shared" ca="1" si="1149"/>
        <v>46.675238386034337</v>
      </c>
      <c r="FV243" s="19">
        <f t="shared" ca="1" si="1150"/>
        <v>0.40124821378409076</v>
      </c>
      <c r="FW243" s="19">
        <f t="shared" ca="1" si="1151"/>
        <v>12.959060232625362</v>
      </c>
      <c r="FX243" s="19">
        <f t="shared" ca="1" si="1152"/>
        <v>10.191702382842557</v>
      </c>
      <c r="FY243" s="19">
        <f t="shared" ca="1" si="1153"/>
        <v>0</v>
      </c>
      <c r="FZ243" s="19">
        <f t="shared" ca="1" si="1154"/>
        <v>0</v>
      </c>
      <c r="GA243" s="19">
        <f t="shared" ca="1" si="1155"/>
        <v>2.0522165361863935</v>
      </c>
      <c r="GB243" s="19">
        <f t="shared" ca="1" si="1156"/>
        <v>10.230832639202708</v>
      </c>
      <c r="GC243" s="19">
        <f t="shared" ca="1" si="1157"/>
        <v>10.787476857562766</v>
      </c>
      <c r="GD243" s="19">
        <f t="shared" ca="1" si="1158"/>
        <v>0</v>
      </c>
      <c r="GE243" s="19">
        <f t="shared" ca="1" si="1159"/>
        <v>5.2759170463011595E-2</v>
      </c>
      <c r="GF243" s="5"/>
      <c r="GG243" s="5"/>
      <c r="GH243" s="5"/>
      <c r="GI243" s="5">
        <f t="shared" ref="GI243:GT264" ca="1" si="1187">OFFSET(INDIRECT($E$21),$C243,GI$19)</f>
        <v>284045</v>
      </c>
      <c r="GJ243" s="5">
        <f t="shared" ca="1" si="1187"/>
        <v>2.9202499999999998</v>
      </c>
      <c r="GK243" s="5">
        <f t="shared" ca="1" si="1187"/>
        <v>108259</v>
      </c>
      <c r="GL243" s="5">
        <f t="shared" ca="1" si="1187"/>
        <v>19916</v>
      </c>
      <c r="GM243" s="5">
        <f t="shared" ca="1" si="1187"/>
        <v>0</v>
      </c>
      <c r="GN243" s="5">
        <f t="shared" ca="1" si="1187"/>
        <v>634.69500000000005</v>
      </c>
      <c r="GO243" s="5">
        <f t="shared" ca="1" si="1187"/>
        <v>0</v>
      </c>
      <c r="GP243" s="5">
        <f t="shared" ca="1" si="1187"/>
        <v>77193.5</v>
      </c>
      <c r="GQ243" s="5">
        <f t="shared" ca="1" si="1187"/>
        <v>77659.399999999994</v>
      </c>
      <c r="GR243" s="5">
        <f t="shared" ca="1" si="1187"/>
        <v>0</v>
      </c>
      <c r="GS243" s="5">
        <f t="shared" ca="1" si="1187"/>
        <v>379.815</v>
      </c>
      <c r="GT243" s="5">
        <f t="shared" ca="1" si="1187"/>
        <v>0</v>
      </c>
      <c r="GU243" s="5"/>
      <c r="GV243" s="5">
        <f t="shared" ref="GV243:HG264" ca="1" si="1188">OFFSET(INDIRECT($E$21),$C243,GV$19)</f>
        <v>1054.29</v>
      </c>
      <c r="GW243" s="5">
        <f t="shared" ca="1" si="1188"/>
        <v>506.95</v>
      </c>
      <c r="GX243" s="5">
        <f t="shared" ca="1" si="1188"/>
        <v>0</v>
      </c>
      <c r="GY243" s="5">
        <f t="shared" ca="1" si="1188"/>
        <v>0</v>
      </c>
      <c r="GZ243" s="5">
        <f t="shared" ca="1" si="1188"/>
        <v>0</v>
      </c>
      <c r="HA243" s="5">
        <f t="shared" ca="1" si="1188"/>
        <v>0</v>
      </c>
      <c r="HB243" s="5">
        <f t="shared" ca="1" si="1188"/>
        <v>547.34500000000003</v>
      </c>
      <c r="HC243" s="5">
        <f t="shared" ca="1" si="1188"/>
        <v>0</v>
      </c>
      <c r="HD243" s="5">
        <f t="shared" ca="1" si="1188"/>
        <v>0</v>
      </c>
      <c r="HE243" s="5">
        <f t="shared" ca="1" si="1188"/>
        <v>0</v>
      </c>
      <c r="HF243" s="5">
        <f t="shared" ca="1" si="1188"/>
        <v>0</v>
      </c>
      <c r="HG243" s="5">
        <f t="shared" ca="1" si="1188"/>
        <v>0</v>
      </c>
      <c r="HH243" s="5"/>
      <c r="HI243" s="5">
        <f t="shared" ca="1" si="1056"/>
        <v>296.24700000000001</v>
      </c>
      <c r="HJ243" s="5">
        <f t="shared" ca="1" si="1056"/>
        <v>4.34274</v>
      </c>
      <c r="HK243" s="5">
        <f t="shared" ca="1" si="1056"/>
        <v>167.45500000000001</v>
      </c>
      <c r="HL243" s="5">
        <f t="shared" ca="1" si="1056"/>
        <v>25.464200000000002</v>
      </c>
      <c r="HM243" s="5">
        <f t="shared" ca="1" si="1056"/>
        <v>0</v>
      </c>
      <c r="HN243" s="5">
        <f t="shared" ca="1" si="1056"/>
        <v>0.63161999999999996</v>
      </c>
      <c r="HO243" s="5">
        <f t="shared" ca="1" si="1056"/>
        <v>4.0453999999999999</v>
      </c>
      <c r="HP243" s="5">
        <f t="shared" ca="1" si="1056"/>
        <v>94.307900000000004</v>
      </c>
      <c r="HQ243" s="5"/>
      <c r="HR243" s="19">
        <f t="shared" ca="1" si="1160"/>
        <v>43.748164523207578</v>
      </c>
      <c r="HS243" s="19">
        <f t="shared" ca="1" si="1161"/>
        <v>2.0642738047314877</v>
      </c>
      <c r="HT243" s="19">
        <f t="shared" ca="1" si="1162"/>
        <v>15.037992272962288</v>
      </c>
      <c r="HU243" s="19">
        <f t="shared" ca="1" si="1163"/>
        <v>2.766482732228424</v>
      </c>
      <c r="HV243" s="19">
        <f t="shared" ca="1" si="1164"/>
        <v>0</v>
      </c>
      <c r="HW243" s="19">
        <f t="shared" ca="1" si="1165"/>
        <v>8.8163926377370944E-2</v>
      </c>
      <c r="HX243" s="19">
        <f t="shared" ca="1" si="1166"/>
        <v>2.2283221580337988</v>
      </c>
      <c r="HY243" s="19">
        <f t="shared" ca="1" si="1167"/>
        <v>10.722759830803117</v>
      </c>
      <c r="HZ243" s="19">
        <f t="shared" ca="1" si="1168"/>
        <v>10.787476857562766</v>
      </c>
      <c r="IA243" s="19">
        <f t="shared" ca="1" si="1169"/>
        <v>0</v>
      </c>
      <c r="IB243" s="19">
        <f t="shared" ca="1" si="1170"/>
        <v>5.2759170463011595E-2</v>
      </c>
      <c r="IC243" s="5"/>
      <c r="ID243" s="5"/>
      <c r="IE243" s="5"/>
      <c r="IF243" s="5">
        <f t="shared" ref="IF243:IQ264" ca="1" si="1189">OFFSET(INDIRECT($D$21),$C243,IF$19)</f>
        <v>279418</v>
      </c>
      <c r="IG243" s="5">
        <f t="shared" ca="1" si="1189"/>
        <v>3.0224500000000001</v>
      </c>
      <c r="IH243" s="5">
        <f t="shared" ca="1" si="1189"/>
        <v>107371</v>
      </c>
      <c r="II243" s="5">
        <f t="shared" ca="1" si="1189"/>
        <v>19707.2</v>
      </c>
      <c r="IJ243" s="5">
        <f t="shared" ca="1" si="1189"/>
        <v>0</v>
      </c>
      <c r="IK243" s="5">
        <f t="shared" ca="1" si="1189"/>
        <v>646.23599999999999</v>
      </c>
      <c r="IL243" s="5">
        <f t="shared" ca="1" si="1189"/>
        <v>0</v>
      </c>
      <c r="IM243" s="5">
        <f t="shared" ca="1" si="1189"/>
        <v>73652.100000000006</v>
      </c>
      <c r="IN243" s="5">
        <f t="shared" ca="1" si="1189"/>
        <v>77659.399999999994</v>
      </c>
      <c r="IO243" s="5">
        <f t="shared" ca="1" si="1189"/>
        <v>0</v>
      </c>
      <c r="IP243" s="5">
        <f t="shared" ca="1" si="1189"/>
        <v>379.815</v>
      </c>
      <c r="IQ243" s="5">
        <f t="shared" ca="1" si="1189"/>
        <v>0</v>
      </c>
      <c r="IR243" s="5"/>
      <c r="IS243" s="5">
        <f t="shared" ref="IS243:JD264" ca="1" si="1190">OFFSET(INDIRECT($D$21),$C243,IS$19)</f>
        <v>1071.25</v>
      </c>
      <c r="IT243" s="5">
        <f t="shared" ca="1" si="1190"/>
        <v>523.90499999999997</v>
      </c>
      <c r="IU243" s="5">
        <f t="shared" ca="1" si="1190"/>
        <v>0</v>
      </c>
      <c r="IV243" s="5">
        <f t="shared" ca="1" si="1190"/>
        <v>0</v>
      </c>
      <c r="IW243" s="5">
        <f t="shared" ca="1" si="1190"/>
        <v>0</v>
      </c>
      <c r="IX243" s="5">
        <f t="shared" ca="1" si="1190"/>
        <v>0</v>
      </c>
      <c r="IY243" s="5">
        <f t="shared" ca="1" si="1190"/>
        <v>547.34500000000003</v>
      </c>
      <c r="IZ243" s="5">
        <f t="shared" ca="1" si="1190"/>
        <v>0</v>
      </c>
      <c r="JA243" s="5">
        <f t="shared" ca="1" si="1190"/>
        <v>0</v>
      </c>
      <c r="JB243" s="5">
        <f t="shared" ca="1" si="1190"/>
        <v>0</v>
      </c>
      <c r="JC243" s="5">
        <f t="shared" ca="1" si="1190"/>
        <v>0</v>
      </c>
      <c r="JD243" s="5">
        <f t="shared" ca="1" si="1190"/>
        <v>0</v>
      </c>
      <c r="JE243" s="5"/>
      <c r="JF243" s="5">
        <f t="shared" ref="JF243:JM274" ca="1" si="1191">OFFSET(INDIRECT($D$21),$C243,JF$19)</f>
        <v>290.51499999999999</v>
      </c>
      <c r="JG243" s="5">
        <f t="shared" ca="1" si="1191"/>
        <v>4.4874599999999996</v>
      </c>
      <c r="JH243" s="5">
        <f t="shared" ca="1" si="1191"/>
        <v>166.15199999999999</v>
      </c>
      <c r="JI243" s="5">
        <f t="shared" ca="1" si="1191"/>
        <v>25.204999999999998</v>
      </c>
      <c r="JJ243" s="5">
        <f t="shared" ca="1" si="1191"/>
        <v>0</v>
      </c>
      <c r="JK243" s="5">
        <f t="shared" ca="1" si="1191"/>
        <v>0.64297099999999996</v>
      </c>
      <c r="JL243" s="5">
        <f t="shared" ca="1" si="1191"/>
        <v>4.0453999999999999</v>
      </c>
      <c r="JM243" s="5">
        <f t="shared" ca="1" si="1191"/>
        <v>89.981300000000005</v>
      </c>
      <c r="JN243" s="5"/>
      <c r="JO243" s="19">
        <f t="shared" ca="1" si="1171"/>
        <v>43.174485956577143</v>
      </c>
      <c r="JP243" s="19">
        <f t="shared" ca="1" si="1172"/>
        <v>2.1333143047660923</v>
      </c>
      <c r="JQ243" s="19">
        <f t="shared" ca="1" si="1173"/>
        <v>14.914642370059155</v>
      </c>
      <c r="JR243" s="19">
        <f t="shared" ca="1" si="1174"/>
        <v>2.7374788361403897</v>
      </c>
      <c r="JS243" s="19">
        <f t="shared" ca="1" si="1175"/>
        <v>0</v>
      </c>
      <c r="JT243" s="19">
        <f t="shared" ca="1" si="1176"/>
        <v>8.976705839246675E-2</v>
      </c>
      <c r="JU243" s="19">
        <f t="shared" ca="1" si="1177"/>
        <v>2.2283221580337988</v>
      </c>
      <c r="JV243" s="19">
        <f t="shared" ca="1" si="1178"/>
        <v>10.230832639202708</v>
      </c>
      <c r="JW243" s="19">
        <f t="shared" ca="1" si="1179"/>
        <v>10.787476857562766</v>
      </c>
      <c r="JX243" s="19">
        <f t="shared" ca="1" si="1180"/>
        <v>0</v>
      </c>
      <c r="JY243" s="19">
        <f t="shared" ca="1" si="1181"/>
        <v>5.2759170463011595E-2</v>
      </c>
    </row>
    <row r="244" spans="1:285" ht="15" customHeight="1" x14ac:dyDescent="0.25">
      <c r="A244" s="5">
        <f>IF('Old Results'!E224='New Results'!E224,'New Results'!E224,"0")</f>
        <v>24563.1</v>
      </c>
      <c r="B244" s="5">
        <f t="shared" si="1057"/>
        <v>0</v>
      </c>
      <c r="C244" s="27">
        <f t="shared" si="922"/>
        <v>223</v>
      </c>
      <c r="D244" s="41" t="str">
        <f>'Old Results'!C224</f>
        <v>0511015-RetlMed-SG-EnvRoofInsulation</v>
      </c>
      <c r="E244" s="41" t="str">
        <f>'New Results'!C224</f>
        <v>0511015-RetlMed-SG-EnvRoofInsulation</v>
      </c>
      <c r="F244" s="5">
        <f t="shared" ca="1" si="1058"/>
        <v>4139</v>
      </c>
      <c r="G244" s="5">
        <f t="shared" ca="1" si="1059"/>
        <v>0</v>
      </c>
      <c r="H244" s="5">
        <f t="shared" ca="1" si="1060"/>
        <v>597.89999999999418</v>
      </c>
      <c r="I244" s="5">
        <f t="shared" ca="1" si="1061"/>
        <v>0</v>
      </c>
      <c r="J244" s="5">
        <f t="shared" ca="1" si="1062"/>
        <v>0</v>
      </c>
      <c r="K244" s="5">
        <f t="shared" ca="1" si="1063"/>
        <v>0</v>
      </c>
      <c r="L244" s="5">
        <f t="shared" ca="1" si="1064"/>
        <v>0</v>
      </c>
      <c r="M244" s="5">
        <f t="shared" ca="1" si="1065"/>
        <v>3541.4000000000087</v>
      </c>
      <c r="N244" s="5">
        <f t="shared" ca="1" si="1066"/>
        <v>0</v>
      </c>
      <c r="O244" s="5">
        <f t="shared" ca="1" si="1067"/>
        <v>0</v>
      </c>
      <c r="P244" s="5">
        <f t="shared" ca="1" si="1068"/>
        <v>0</v>
      </c>
      <c r="Q244" s="5">
        <f t="shared" ca="1" si="1069"/>
        <v>0</v>
      </c>
      <c r="R244" s="5">
        <f t="shared" ca="1" si="1070"/>
        <v>-1.6019999999999754</v>
      </c>
      <c r="S244" s="5">
        <f t="shared" ca="1" si="1071"/>
        <v>-1.6019000000000077</v>
      </c>
      <c r="T244" s="5">
        <f t="shared" ca="1" si="1072"/>
        <v>0</v>
      </c>
      <c r="U244" s="5">
        <f t="shared" ca="1" si="1073"/>
        <v>0</v>
      </c>
      <c r="V244" s="5">
        <f t="shared" ca="1" si="1074"/>
        <v>0</v>
      </c>
      <c r="W244" s="5">
        <f t="shared" ca="1" si="1075"/>
        <v>0</v>
      </c>
      <c r="X244" s="5">
        <f t="shared" ca="1" si="1076"/>
        <v>0</v>
      </c>
      <c r="Y244" s="5">
        <f t="shared" ca="1" si="1077"/>
        <v>0</v>
      </c>
      <c r="Z244" s="5">
        <f t="shared" ca="1" si="1078"/>
        <v>0</v>
      </c>
      <c r="AA244" s="5">
        <f t="shared" ca="1" si="1079"/>
        <v>0</v>
      </c>
      <c r="AB244" s="5">
        <f t="shared" ca="1" si="1080"/>
        <v>0</v>
      </c>
      <c r="AC244" s="5">
        <f t="shared" ca="1" si="1081"/>
        <v>0</v>
      </c>
      <c r="AD244" s="37">
        <f t="shared" ca="1" si="1082"/>
        <v>5.1759999999999877</v>
      </c>
      <c r="AE244" s="37">
        <f t="shared" ca="1" si="1083"/>
        <v>-1.3990999999999976E-2</v>
      </c>
      <c r="AF244" s="37">
        <f t="shared" ca="1" si="1084"/>
        <v>0.86299999999999955</v>
      </c>
      <c r="AG244" s="37">
        <f t="shared" ca="1" si="1085"/>
        <v>0</v>
      </c>
      <c r="AH244" s="37">
        <f t="shared" ca="1" si="1086"/>
        <v>0</v>
      </c>
      <c r="AI244" s="37">
        <f t="shared" ca="1" si="1087"/>
        <v>0</v>
      </c>
      <c r="AJ244" s="37">
        <f t="shared" ca="1" si="1088"/>
        <v>0</v>
      </c>
      <c r="AK244" s="37">
        <f t="shared" ca="1" si="1089"/>
        <v>4.3265999999999991</v>
      </c>
      <c r="AL244" s="33">
        <f t="shared" ca="1" si="1090"/>
        <v>52.370897810129833</v>
      </c>
      <c r="AM244" s="33">
        <f t="shared" ca="1" si="1091"/>
        <v>51.802481445745855</v>
      </c>
      <c r="AN244" s="24">
        <f t="shared" ca="1" si="1092"/>
        <v>1.0972763244542562E-2</v>
      </c>
      <c r="AO244" s="34">
        <f t="shared" ca="1" si="1093"/>
        <v>381.54899999999998</v>
      </c>
      <c r="AP244" s="34">
        <f t="shared" ca="1" si="1094"/>
        <v>376.37299999999999</v>
      </c>
      <c r="AQ244" s="45">
        <f t="shared" ca="1" si="1095"/>
        <v>1.3752314857867031E-2</v>
      </c>
      <c r="AR244" s="34">
        <f t="shared" ca="1" si="1096"/>
        <v>-85.4</v>
      </c>
      <c r="AS244" s="34">
        <f t="shared" ca="1" si="1097"/>
        <v>-85.9</v>
      </c>
      <c r="AT244" s="47">
        <f t="shared" ca="1" si="1098"/>
        <v>-5.8207217694994174E-3</v>
      </c>
      <c r="AU244" s="5"/>
      <c r="AV244" s="5">
        <f t="shared" ca="1" si="1099"/>
        <v>4630</v>
      </c>
      <c r="AW244" s="5">
        <f t="shared" ca="1" si="1100"/>
        <v>-0.10199999999999987</v>
      </c>
      <c r="AX244" s="5">
        <f t="shared" ca="1" si="1101"/>
        <v>891</v>
      </c>
      <c r="AY244" s="5">
        <f t="shared" ca="1" si="1102"/>
        <v>209.79999999999927</v>
      </c>
      <c r="AZ244" s="5">
        <f t="shared" ca="1" si="1103"/>
        <v>0</v>
      </c>
      <c r="BA244" s="5">
        <f t="shared" ca="1" si="1104"/>
        <v>-11.51299999999992</v>
      </c>
      <c r="BB244" s="5">
        <f t="shared" ca="1" si="1105"/>
        <v>0</v>
      </c>
      <c r="BC244" s="5">
        <f t="shared" ca="1" si="1106"/>
        <v>3541.4000000000087</v>
      </c>
      <c r="BD244" s="5">
        <f t="shared" ca="1" si="1107"/>
        <v>0</v>
      </c>
      <c r="BE244" s="5">
        <f t="shared" ca="1" si="1108"/>
        <v>0</v>
      </c>
      <c r="BF244" s="5">
        <f t="shared" ca="1" si="1109"/>
        <v>0</v>
      </c>
      <c r="BG244" s="5">
        <f t="shared" ca="1" si="1110"/>
        <v>0</v>
      </c>
      <c r="BH244" s="5">
        <f t="shared" ca="1" si="1111"/>
        <v>-16.949999999999818</v>
      </c>
      <c r="BI244" s="5">
        <f t="shared" ca="1" si="1112"/>
        <v>-16.956000000000017</v>
      </c>
      <c r="BJ244" s="5">
        <f t="shared" ca="1" si="1113"/>
        <v>0</v>
      </c>
      <c r="BK244" s="5">
        <f t="shared" ca="1" si="1114"/>
        <v>0</v>
      </c>
      <c r="BL244" s="5">
        <f t="shared" ca="1" si="1115"/>
        <v>0</v>
      </c>
      <c r="BM244" s="5">
        <f t="shared" ca="1" si="1116"/>
        <v>0</v>
      </c>
      <c r="BN244" s="5">
        <f t="shared" ca="1" si="1117"/>
        <v>0</v>
      </c>
      <c r="BO244" s="5">
        <f t="shared" ca="1" si="1118"/>
        <v>0</v>
      </c>
      <c r="BP244" s="5">
        <f t="shared" ca="1" si="1119"/>
        <v>0</v>
      </c>
      <c r="BQ244" s="5">
        <f t="shared" ca="1" si="1120"/>
        <v>0</v>
      </c>
      <c r="BR244" s="5">
        <f t="shared" ca="1" si="1121"/>
        <v>0</v>
      </c>
      <c r="BS244" s="5">
        <f t="shared" ca="1" si="1122"/>
        <v>0</v>
      </c>
      <c r="BT244" s="37">
        <f t="shared" ca="1" si="1123"/>
        <v>5.7390000000000327</v>
      </c>
      <c r="BU244" s="37">
        <f t="shared" ca="1" si="1124"/>
        <v>-0.14463000000000026</v>
      </c>
      <c r="BV244" s="37">
        <f t="shared" ca="1" si="1125"/>
        <v>1.3089999999999975</v>
      </c>
      <c r="BW244" s="37">
        <f t="shared" ca="1" si="1126"/>
        <v>0.25930000000000319</v>
      </c>
      <c r="BX244" s="37">
        <f t="shared" ca="1" si="1127"/>
        <v>0</v>
      </c>
      <c r="BY244" s="37">
        <f t="shared" ca="1" si="1128"/>
        <v>-1.1318999999999968E-2</v>
      </c>
      <c r="BZ244" s="37">
        <f t="shared" ca="1" si="1129"/>
        <v>0</v>
      </c>
      <c r="CA244" s="19">
        <f t="shared" ca="1" si="1130"/>
        <v>4.3265999999999991</v>
      </c>
      <c r="CB244" s="33">
        <f t="shared" ca="1" si="1131"/>
        <v>43.736815141411306</v>
      </c>
      <c r="CC244" s="33">
        <f t="shared" ca="1" si="1132"/>
        <v>43.162679140662213</v>
      </c>
      <c r="CD244" s="24">
        <f t="shared" ca="1" si="1133"/>
        <v>1.330167663777425E-2</v>
      </c>
      <c r="CE244" s="34">
        <f t="shared" ca="1" si="1134"/>
        <v>296.18900000000002</v>
      </c>
      <c r="CF244" s="34">
        <f t="shared" ca="1" si="1135"/>
        <v>290.45</v>
      </c>
      <c r="CG244" s="45">
        <f t="shared" ca="1" si="1136"/>
        <v>1.9758994663453374E-2</v>
      </c>
      <c r="CH244" s="5"/>
      <c r="CJ244" s="5">
        <f t="shared" ca="1" si="1043"/>
        <v>52</v>
      </c>
      <c r="CK244" s="5">
        <f t="shared" ca="1" si="1044"/>
        <v>50</v>
      </c>
      <c r="CL244" s="63">
        <f t="shared" ca="1" si="1137"/>
        <v>3.8461538461538436E-2</v>
      </c>
      <c r="CO244" s="5">
        <f t="shared" ca="1" si="1182"/>
        <v>360400</v>
      </c>
      <c r="CP244" s="5">
        <f t="shared" ca="1" si="1182"/>
        <v>0</v>
      </c>
      <c r="CQ244" s="5">
        <f t="shared" ca="1" si="1182"/>
        <v>99310.399999999994</v>
      </c>
      <c r="CR244" s="5">
        <f t="shared" ca="1" si="1182"/>
        <v>105857</v>
      </c>
      <c r="CS244" s="5">
        <f t="shared" ca="1" si="1182"/>
        <v>0</v>
      </c>
      <c r="CT244" s="5">
        <f t="shared" ca="1" si="1182"/>
        <v>0</v>
      </c>
      <c r="CU244" s="5">
        <f t="shared" ca="1" si="1182"/>
        <v>0</v>
      </c>
      <c r="CV244" s="5">
        <f t="shared" ca="1" si="1182"/>
        <v>77193.3</v>
      </c>
      <c r="CW244" s="5">
        <f t="shared" ca="1" si="1182"/>
        <v>77659.3</v>
      </c>
      <c r="CX244" s="5">
        <f t="shared" ca="1" si="1182"/>
        <v>0</v>
      </c>
      <c r="CY244" s="5">
        <f t="shared" ca="1" si="1182"/>
        <v>379.85599999999999</v>
      </c>
      <c r="CZ244" s="5">
        <f t="shared" ca="1" si="1182"/>
        <v>0</v>
      </c>
      <c r="DA244" s="5"/>
      <c r="DB244" s="5">
        <f t="shared" ca="1" si="1183"/>
        <v>567.06799999999998</v>
      </c>
      <c r="DC244" s="5">
        <f t="shared" ca="1" si="1183"/>
        <v>62.979199999999999</v>
      </c>
      <c r="DD244" s="5">
        <f t="shared" ca="1" si="1183"/>
        <v>0</v>
      </c>
      <c r="DE244" s="5">
        <f t="shared" ca="1" si="1183"/>
        <v>0</v>
      </c>
      <c r="DF244" s="5">
        <f t="shared" ca="1" si="1183"/>
        <v>0</v>
      </c>
      <c r="DG244" s="5">
        <f t="shared" ca="1" si="1183"/>
        <v>0</v>
      </c>
      <c r="DH244" s="5">
        <f t="shared" ca="1" si="1183"/>
        <v>504.089</v>
      </c>
      <c r="DI244" s="5">
        <f t="shared" ca="1" si="1183"/>
        <v>0</v>
      </c>
      <c r="DJ244" s="5">
        <f t="shared" ca="1" si="1183"/>
        <v>0</v>
      </c>
      <c r="DK244" s="5">
        <f t="shared" ca="1" si="1183"/>
        <v>0</v>
      </c>
      <c r="DL244" s="5">
        <f t="shared" ca="1" si="1183"/>
        <v>0</v>
      </c>
      <c r="DM244" s="5">
        <f t="shared" ca="1" si="1183"/>
        <v>0</v>
      </c>
      <c r="DN244" s="5"/>
      <c r="DO244" s="5">
        <f t="shared" ref="DO244:DV275" ca="1" si="1192">OFFSET(INDIRECT($E$21),$C244,DO$19)</f>
        <v>381.54899999999998</v>
      </c>
      <c r="DP244" s="5">
        <f t="shared" ca="1" si="1192"/>
        <v>0.504297</v>
      </c>
      <c r="DQ244" s="5">
        <f t="shared" ca="1" si="1192"/>
        <v>155.67099999999999</v>
      </c>
      <c r="DR244" s="5">
        <f t="shared" ca="1" si="1192"/>
        <v>127.34</v>
      </c>
      <c r="DS244" s="5">
        <f t="shared" ca="1" si="1192"/>
        <v>0</v>
      </c>
      <c r="DT244" s="5">
        <f t="shared" ca="1" si="1192"/>
        <v>0</v>
      </c>
      <c r="DU244" s="5">
        <f t="shared" ca="1" si="1192"/>
        <v>3.7263000000000002</v>
      </c>
      <c r="DV244" s="5">
        <f t="shared" ca="1" si="1192"/>
        <v>94.3078</v>
      </c>
      <c r="DW244" s="5"/>
      <c r="DX244" s="19">
        <f t="shared" ca="1" si="1138"/>
        <v>52.370897810129833</v>
      </c>
      <c r="DY244" s="19">
        <f t="shared" ca="1" si="1139"/>
        <v>0.25639760453688665</v>
      </c>
      <c r="DZ244" s="19">
        <f t="shared" ca="1" si="1140"/>
        <v>13.794964186116571</v>
      </c>
      <c r="EA244" s="19">
        <f t="shared" ca="1" si="1141"/>
        <v>14.70433634191124</v>
      </c>
      <c r="EB244" s="19">
        <f t="shared" ca="1" si="1142"/>
        <v>0</v>
      </c>
      <c r="EC244" s="19">
        <f t="shared" ca="1" si="1143"/>
        <v>0</v>
      </c>
      <c r="ED244" s="19">
        <f t="shared" ca="1" si="1144"/>
        <v>2.0522206073337652</v>
      </c>
      <c r="EE244" s="19">
        <f t="shared" ca="1" si="1145"/>
        <v>10.722732049293453</v>
      </c>
      <c r="EF244" s="19">
        <f t="shared" ca="1" si="1146"/>
        <v>10.787462966807936</v>
      </c>
      <c r="EG244" s="19">
        <f t="shared" ca="1" si="1147"/>
        <v>0</v>
      </c>
      <c r="EH244" s="19">
        <f t="shared" ca="1" si="1148"/>
        <v>5.2764865672492479E-2</v>
      </c>
      <c r="EI244" s="5"/>
      <c r="EJ244" s="5"/>
      <c r="EK244" s="5"/>
      <c r="EL244" s="5">
        <f t="shared" ca="1" si="1184"/>
        <v>356261</v>
      </c>
      <c r="EM244" s="5">
        <f t="shared" ca="1" si="1184"/>
        <v>0</v>
      </c>
      <c r="EN244" s="5">
        <f t="shared" ca="1" si="1184"/>
        <v>98712.5</v>
      </c>
      <c r="EO244" s="5">
        <f t="shared" ca="1" si="1184"/>
        <v>105857</v>
      </c>
      <c r="EP244" s="5">
        <f t="shared" ca="1" si="1184"/>
        <v>0</v>
      </c>
      <c r="EQ244" s="5">
        <f t="shared" ca="1" si="1184"/>
        <v>0</v>
      </c>
      <c r="ER244" s="5">
        <f t="shared" ca="1" si="1184"/>
        <v>0</v>
      </c>
      <c r="ES244" s="5">
        <f t="shared" ca="1" si="1184"/>
        <v>73651.899999999994</v>
      </c>
      <c r="ET244" s="5">
        <f t="shared" ca="1" si="1184"/>
        <v>77659.3</v>
      </c>
      <c r="EU244" s="5">
        <f t="shared" ca="1" si="1184"/>
        <v>0</v>
      </c>
      <c r="EV244" s="5">
        <f t="shared" ca="1" si="1184"/>
        <v>379.85599999999999</v>
      </c>
      <c r="EW244" s="5">
        <f t="shared" ca="1" si="1184"/>
        <v>0</v>
      </c>
      <c r="EX244" s="5"/>
      <c r="EY244" s="5">
        <f t="shared" ca="1" si="1185"/>
        <v>568.66999999999996</v>
      </c>
      <c r="EZ244" s="5">
        <f t="shared" ca="1" si="1185"/>
        <v>64.581100000000006</v>
      </c>
      <c r="FA244" s="5">
        <f t="shared" ca="1" si="1185"/>
        <v>0</v>
      </c>
      <c r="FB244" s="5">
        <f t="shared" ca="1" si="1185"/>
        <v>0</v>
      </c>
      <c r="FC244" s="5">
        <f t="shared" ca="1" si="1185"/>
        <v>0</v>
      </c>
      <c r="FD244" s="5">
        <f t="shared" ca="1" si="1185"/>
        <v>0</v>
      </c>
      <c r="FE244" s="5">
        <f t="shared" ca="1" si="1185"/>
        <v>504.089</v>
      </c>
      <c r="FF244" s="5">
        <f t="shared" ca="1" si="1185"/>
        <v>0</v>
      </c>
      <c r="FG244" s="5">
        <f t="shared" ca="1" si="1185"/>
        <v>0</v>
      </c>
      <c r="FH244" s="5">
        <f t="shared" ca="1" si="1185"/>
        <v>0</v>
      </c>
      <c r="FI244" s="5">
        <f t="shared" ca="1" si="1185"/>
        <v>0</v>
      </c>
      <c r="FJ244" s="5">
        <f t="shared" ca="1" si="1185"/>
        <v>0</v>
      </c>
      <c r="FK244" s="5"/>
      <c r="FL244" s="5">
        <f t="shared" ca="1" si="1186"/>
        <v>376.37299999999999</v>
      </c>
      <c r="FM244" s="5">
        <f t="shared" ca="1" si="1186"/>
        <v>0.51828799999999997</v>
      </c>
      <c r="FN244" s="5">
        <f t="shared" ca="1" si="1186"/>
        <v>154.80799999999999</v>
      </c>
      <c r="FO244" s="5">
        <f t="shared" ca="1" si="1186"/>
        <v>127.34</v>
      </c>
      <c r="FP244" s="5">
        <f t="shared" ca="1" si="1186"/>
        <v>0</v>
      </c>
      <c r="FQ244" s="5">
        <f t="shared" ca="1" si="1186"/>
        <v>0</v>
      </c>
      <c r="FR244" s="5">
        <f t="shared" ca="1" si="1186"/>
        <v>3.7263000000000002</v>
      </c>
      <c r="FS244" s="5">
        <f t="shared" ca="1" si="1186"/>
        <v>89.981200000000001</v>
      </c>
      <c r="FT244" s="5"/>
      <c r="FU244" s="19">
        <f t="shared" ca="1" si="1149"/>
        <v>51.802481445745855</v>
      </c>
      <c r="FV244" s="19">
        <f t="shared" ca="1" si="1150"/>
        <v>0.26291917551123439</v>
      </c>
      <c r="FW244" s="19">
        <f t="shared" ca="1" si="1151"/>
        <v>13.711911362979428</v>
      </c>
      <c r="FX244" s="19">
        <f t="shared" ca="1" si="1152"/>
        <v>14.70433634191124</v>
      </c>
      <c r="FY244" s="19">
        <f t="shared" ca="1" si="1153"/>
        <v>0</v>
      </c>
      <c r="FZ244" s="19">
        <f t="shared" ca="1" si="1154"/>
        <v>0</v>
      </c>
      <c r="GA244" s="19">
        <f t="shared" ca="1" si="1155"/>
        <v>2.0522206073337652</v>
      </c>
      <c r="GB244" s="19">
        <f t="shared" ca="1" si="1156"/>
        <v>10.230804857693043</v>
      </c>
      <c r="GC244" s="19">
        <f t="shared" ca="1" si="1157"/>
        <v>10.787462966807936</v>
      </c>
      <c r="GD244" s="19">
        <f t="shared" ca="1" si="1158"/>
        <v>0</v>
      </c>
      <c r="GE244" s="19">
        <f t="shared" ca="1" si="1159"/>
        <v>5.2764865672492479E-2</v>
      </c>
      <c r="GF244" s="5"/>
      <c r="GG244" s="5"/>
      <c r="GH244" s="5"/>
      <c r="GI244" s="5">
        <f t="shared" ca="1" si="1187"/>
        <v>283997</v>
      </c>
      <c r="GJ244" s="5">
        <f t="shared" ca="1" si="1187"/>
        <v>2.9138999999999999</v>
      </c>
      <c r="GK244" s="5">
        <f t="shared" ca="1" si="1187"/>
        <v>108228</v>
      </c>
      <c r="GL244" s="5">
        <f t="shared" ca="1" si="1187"/>
        <v>19901.5</v>
      </c>
      <c r="GM244" s="5">
        <f t="shared" ca="1" si="1187"/>
        <v>0</v>
      </c>
      <c r="GN244" s="5">
        <f t="shared" ca="1" si="1187"/>
        <v>632.17600000000004</v>
      </c>
      <c r="GO244" s="5">
        <f t="shared" ca="1" si="1187"/>
        <v>0</v>
      </c>
      <c r="GP244" s="5">
        <f t="shared" ca="1" si="1187"/>
        <v>77193.3</v>
      </c>
      <c r="GQ244" s="5">
        <f t="shared" ca="1" si="1187"/>
        <v>77659.3</v>
      </c>
      <c r="GR244" s="5">
        <f t="shared" ca="1" si="1187"/>
        <v>0</v>
      </c>
      <c r="GS244" s="5">
        <f t="shared" ca="1" si="1187"/>
        <v>379.85599999999999</v>
      </c>
      <c r="GT244" s="5">
        <f t="shared" ca="1" si="1187"/>
        <v>0</v>
      </c>
      <c r="GU244" s="5"/>
      <c r="GV244" s="5">
        <f t="shared" ca="1" si="1188"/>
        <v>1053.1400000000001</v>
      </c>
      <c r="GW244" s="5">
        <f t="shared" ca="1" si="1188"/>
        <v>505.78899999999999</v>
      </c>
      <c r="GX244" s="5">
        <f t="shared" ca="1" si="1188"/>
        <v>0</v>
      </c>
      <c r="GY244" s="5">
        <f t="shared" ca="1" si="1188"/>
        <v>0</v>
      </c>
      <c r="GZ244" s="5">
        <f t="shared" ca="1" si="1188"/>
        <v>0</v>
      </c>
      <c r="HA244" s="5">
        <f t="shared" ca="1" si="1188"/>
        <v>0</v>
      </c>
      <c r="HB244" s="5">
        <f t="shared" ca="1" si="1188"/>
        <v>547.346</v>
      </c>
      <c r="HC244" s="5">
        <f t="shared" ca="1" si="1188"/>
        <v>0</v>
      </c>
      <c r="HD244" s="5">
        <f t="shared" ca="1" si="1188"/>
        <v>0</v>
      </c>
      <c r="HE244" s="5">
        <f t="shared" ca="1" si="1188"/>
        <v>0</v>
      </c>
      <c r="HF244" s="5">
        <f t="shared" ca="1" si="1188"/>
        <v>0</v>
      </c>
      <c r="HG244" s="5">
        <f t="shared" ca="1" si="1188"/>
        <v>0</v>
      </c>
      <c r="HH244" s="5"/>
      <c r="HI244" s="5">
        <f t="shared" ref="HI244:HP275" ca="1" si="1193">OFFSET(INDIRECT($E$21),$C244,HI$19)</f>
        <v>296.18900000000002</v>
      </c>
      <c r="HJ244" s="5">
        <f t="shared" ca="1" si="1193"/>
        <v>4.3329399999999998</v>
      </c>
      <c r="HK244" s="5">
        <f t="shared" ca="1" si="1193"/>
        <v>167.428</v>
      </c>
      <c r="HL244" s="5">
        <f t="shared" ca="1" si="1193"/>
        <v>25.445900000000002</v>
      </c>
      <c r="HM244" s="5">
        <f t="shared" ca="1" si="1193"/>
        <v>0</v>
      </c>
      <c r="HN244" s="5">
        <f t="shared" ca="1" si="1193"/>
        <v>0.62912900000000005</v>
      </c>
      <c r="HO244" s="5">
        <f t="shared" ca="1" si="1193"/>
        <v>4.04542</v>
      </c>
      <c r="HP244" s="5">
        <f t="shared" ca="1" si="1193"/>
        <v>94.3078</v>
      </c>
      <c r="HQ244" s="5"/>
      <c r="HR244" s="19">
        <f t="shared" ca="1" si="1160"/>
        <v>43.736815141411306</v>
      </c>
      <c r="HS244" s="19">
        <f t="shared" ca="1" si="1161"/>
        <v>2.0595463205702864</v>
      </c>
      <c r="HT244" s="19">
        <f t="shared" ca="1" si="1162"/>
        <v>15.033686138964544</v>
      </c>
      <c r="HU244" s="19">
        <f t="shared" ca="1" si="1163"/>
        <v>2.7644685727778664</v>
      </c>
      <c r="HV244" s="19">
        <f t="shared" ca="1" si="1164"/>
        <v>0</v>
      </c>
      <c r="HW244" s="19">
        <f t="shared" ca="1" si="1165"/>
        <v>8.7814018263167107E-2</v>
      </c>
      <c r="HX244" s="19">
        <f t="shared" ca="1" si="1166"/>
        <v>2.2283262291811701</v>
      </c>
      <c r="HY244" s="19">
        <f t="shared" ca="1" si="1167"/>
        <v>10.722732049293453</v>
      </c>
      <c r="HZ244" s="19">
        <f t="shared" ca="1" si="1168"/>
        <v>10.787462966807936</v>
      </c>
      <c r="IA244" s="19">
        <f t="shared" ca="1" si="1169"/>
        <v>0</v>
      </c>
      <c r="IB244" s="19">
        <f t="shared" ca="1" si="1170"/>
        <v>5.2764865672492479E-2</v>
      </c>
      <c r="IC244" s="5"/>
      <c r="ID244" s="5"/>
      <c r="IE244" s="5"/>
      <c r="IF244" s="5">
        <f t="shared" ca="1" si="1189"/>
        <v>279367</v>
      </c>
      <c r="IG244" s="5">
        <f t="shared" ca="1" si="1189"/>
        <v>3.0158999999999998</v>
      </c>
      <c r="IH244" s="5">
        <f t="shared" ca="1" si="1189"/>
        <v>107337</v>
      </c>
      <c r="II244" s="5">
        <f t="shared" ca="1" si="1189"/>
        <v>19691.7</v>
      </c>
      <c r="IJ244" s="5">
        <f t="shared" ca="1" si="1189"/>
        <v>0</v>
      </c>
      <c r="IK244" s="5">
        <f t="shared" ca="1" si="1189"/>
        <v>643.68899999999996</v>
      </c>
      <c r="IL244" s="5">
        <f t="shared" ca="1" si="1189"/>
        <v>0</v>
      </c>
      <c r="IM244" s="5">
        <f t="shared" ca="1" si="1189"/>
        <v>73651.899999999994</v>
      </c>
      <c r="IN244" s="5">
        <f t="shared" ca="1" si="1189"/>
        <v>77659.3</v>
      </c>
      <c r="IO244" s="5">
        <f t="shared" ca="1" si="1189"/>
        <v>0</v>
      </c>
      <c r="IP244" s="5">
        <f t="shared" ca="1" si="1189"/>
        <v>379.85599999999999</v>
      </c>
      <c r="IQ244" s="5">
        <f t="shared" ca="1" si="1189"/>
        <v>0</v>
      </c>
      <c r="IR244" s="5"/>
      <c r="IS244" s="5">
        <f t="shared" ca="1" si="1190"/>
        <v>1070.0899999999999</v>
      </c>
      <c r="IT244" s="5">
        <f t="shared" ca="1" si="1190"/>
        <v>522.745</v>
      </c>
      <c r="IU244" s="5">
        <f t="shared" ca="1" si="1190"/>
        <v>0</v>
      </c>
      <c r="IV244" s="5">
        <f t="shared" ca="1" si="1190"/>
        <v>0</v>
      </c>
      <c r="IW244" s="5">
        <f t="shared" ca="1" si="1190"/>
        <v>0</v>
      </c>
      <c r="IX244" s="5">
        <f t="shared" ca="1" si="1190"/>
        <v>0</v>
      </c>
      <c r="IY244" s="5">
        <f t="shared" ca="1" si="1190"/>
        <v>547.346</v>
      </c>
      <c r="IZ244" s="5">
        <f t="shared" ca="1" si="1190"/>
        <v>0</v>
      </c>
      <c r="JA244" s="5">
        <f t="shared" ca="1" si="1190"/>
        <v>0</v>
      </c>
      <c r="JB244" s="5">
        <f t="shared" ca="1" si="1190"/>
        <v>0</v>
      </c>
      <c r="JC244" s="5">
        <f t="shared" ca="1" si="1190"/>
        <v>0</v>
      </c>
      <c r="JD244" s="5">
        <f t="shared" ca="1" si="1190"/>
        <v>0</v>
      </c>
      <c r="JE244" s="5"/>
      <c r="JF244" s="5">
        <f t="shared" ca="1" si="1191"/>
        <v>290.45</v>
      </c>
      <c r="JG244" s="5">
        <f t="shared" ca="1" si="1191"/>
        <v>4.4775700000000001</v>
      </c>
      <c r="JH244" s="5">
        <f t="shared" ca="1" si="1191"/>
        <v>166.119</v>
      </c>
      <c r="JI244" s="5">
        <f t="shared" ca="1" si="1191"/>
        <v>25.186599999999999</v>
      </c>
      <c r="JJ244" s="5">
        <f t="shared" ca="1" si="1191"/>
        <v>0</v>
      </c>
      <c r="JK244" s="5">
        <f t="shared" ca="1" si="1191"/>
        <v>0.64044800000000002</v>
      </c>
      <c r="JL244" s="5">
        <f t="shared" ca="1" si="1191"/>
        <v>4.04542</v>
      </c>
      <c r="JM244" s="5">
        <f t="shared" ca="1" si="1191"/>
        <v>89.981200000000001</v>
      </c>
      <c r="JN244" s="5"/>
      <c r="JO244" s="19">
        <f t="shared" ca="1" si="1171"/>
        <v>43.162679140662213</v>
      </c>
      <c r="JP244" s="19">
        <f t="shared" ca="1" si="1172"/>
        <v>2.1285908639707527</v>
      </c>
      <c r="JQ244" s="19">
        <f t="shared" ca="1" si="1173"/>
        <v>14.909919513416467</v>
      </c>
      <c r="JR244" s="19">
        <f t="shared" ca="1" si="1174"/>
        <v>2.7353257691415176</v>
      </c>
      <c r="JS244" s="19">
        <f t="shared" ca="1" si="1175"/>
        <v>0</v>
      </c>
      <c r="JT244" s="19">
        <f t="shared" ca="1" si="1176"/>
        <v>8.9413260866910121E-2</v>
      </c>
      <c r="JU244" s="19">
        <f t="shared" ca="1" si="1177"/>
        <v>2.2283262291811701</v>
      </c>
      <c r="JV244" s="19">
        <f t="shared" ca="1" si="1178"/>
        <v>10.230804857693043</v>
      </c>
      <c r="JW244" s="19">
        <f t="shared" ca="1" si="1179"/>
        <v>10.787462966807936</v>
      </c>
      <c r="JX244" s="19">
        <f t="shared" ca="1" si="1180"/>
        <v>0</v>
      </c>
      <c r="JY244" s="19">
        <f t="shared" ca="1" si="1181"/>
        <v>5.2764865672492479E-2</v>
      </c>
    </row>
    <row r="245" spans="1:285" ht="15" customHeight="1" x14ac:dyDescent="0.25">
      <c r="A245" s="5">
        <f>IF('Old Results'!E225='New Results'!E225,'New Results'!E225,"0")</f>
        <v>24563.1</v>
      </c>
      <c r="B245" s="5">
        <f t="shared" si="1057"/>
        <v>0</v>
      </c>
      <c r="C245" s="27">
        <f t="shared" si="922"/>
        <v>224</v>
      </c>
      <c r="D245" s="41" t="str">
        <f>'Old Results'!C225</f>
        <v>0511315-RetlMed-SG-EnvWallInsulation</v>
      </c>
      <c r="E245" s="41" t="str">
        <f>'New Results'!C225</f>
        <v>0511315-RetlMed-SG-EnvWallInsulation</v>
      </c>
      <c r="F245" s="5">
        <f t="shared" ca="1" si="1058"/>
        <v>4135</v>
      </c>
      <c r="G245" s="5">
        <f t="shared" ca="1" si="1059"/>
        <v>0</v>
      </c>
      <c r="H245" s="5">
        <f t="shared" ca="1" si="1060"/>
        <v>594.5</v>
      </c>
      <c r="I245" s="5">
        <f t="shared" ca="1" si="1061"/>
        <v>0</v>
      </c>
      <c r="J245" s="5">
        <f t="shared" ca="1" si="1062"/>
        <v>0</v>
      </c>
      <c r="K245" s="5">
        <f t="shared" ca="1" si="1063"/>
        <v>0</v>
      </c>
      <c r="L245" s="5">
        <f t="shared" ca="1" si="1064"/>
        <v>0</v>
      </c>
      <c r="M245" s="5">
        <f t="shared" ca="1" si="1065"/>
        <v>3541.4000000000087</v>
      </c>
      <c r="N245" s="5">
        <f t="shared" ca="1" si="1066"/>
        <v>0</v>
      </c>
      <c r="O245" s="5">
        <f t="shared" ca="1" si="1067"/>
        <v>0</v>
      </c>
      <c r="P245" s="5">
        <f t="shared" ca="1" si="1068"/>
        <v>0</v>
      </c>
      <c r="Q245" s="5">
        <f t="shared" ca="1" si="1069"/>
        <v>0</v>
      </c>
      <c r="R245" s="5">
        <f t="shared" ca="1" si="1070"/>
        <v>-1.2179999999999609</v>
      </c>
      <c r="S245" s="5">
        <f t="shared" ca="1" si="1071"/>
        <v>-1.2177000000000007</v>
      </c>
      <c r="T245" s="5">
        <f t="shared" ca="1" si="1072"/>
        <v>0</v>
      </c>
      <c r="U245" s="5">
        <f t="shared" ca="1" si="1073"/>
        <v>0</v>
      </c>
      <c r="V245" s="5">
        <f t="shared" ca="1" si="1074"/>
        <v>0</v>
      </c>
      <c r="W245" s="5">
        <f t="shared" ca="1" si="1075"/>
        <v>0</v>
      </c>
      <c r="X245" s="5">
        <f t="shared" ca="1" si="1076"/>
        <v>0</v>
      </c>
      <c r="Y245" s="5">
        <f t="shared" ca="1" si="1077"/>
        <v>0</v>
      </c>
      <c r="Z245" s="5">
        <f t="shared" ca="1" si="1078"/>
        <v>0</v>
      </c>
      <c r="AA245" s="5">
        <f t="shared" ca="1" si="1079"/>
        <v>0</v>
      </c>
      <c r="AB245" s="5">
        <f t="shared" ca="1" si="1080"/>
        <v>0</v>
      </c>
      <c r="AC245" s="5">
        <f t="shared" ca="1" si="1081"/>
        <v>0</v>
      </c>
      <c r="AD245" s="37">
        <f t="shared" ca="1" si="1082"/>
        <v>5.1770000000000209</v>
      </c>
      <c r="AE245" s="37">
        <f t="shared" ca="1" si="1083"/>
        <v>-1.0691999999999979E-2</v>
      </c>
      <c r="AF245" s="37">
        <f t="shared" ca="1" si="1084"/>
        <v>0.86200000000002319</v>
      </c>
      <c r="AG245" s="37">
        <f t="shared" ca="1" si="1085"/>
        <v>0</v>
      </c>
      <c r="AH245" s="37">
        <f t="shared" ca="1" si="1086"/>
        <v>0</v>
      </c>
      <c r="AI245" s="37">
        <f t="shared" ca="1" si="1087"/>
        <v>0</v>
      </c>
      <c r="AJ245" s="37">
        <f t="shared" ca="1" si="1088"/>
        <v>0</v>
      </c>
      <c r="AK245" s="37">
        <f t="shared" ca="1" si="1089"/>
        <v>4.3265999999999991</v>
      </c>
      <c r="AL245" s="33">
        <f t="shared" ca="1" si="1090"/>
        <v>52.364531838408013</v>
      </c>
      <c r="AM245" s="33">
        <f t="shared" ca="1" si="1091"/>
        <v>51.795107783626662</v>
      </c>
      <c r="AN245" s="24">
        <f t="shared" ca="1" si="1092"/>
        <v>1.0993780670562782E-2</v>
      </c>
      <c r="AO245" s="34">
        <f t="shared" ca="1" si="1093"/>
        <v>381.22800000000001</v>
      </c>
      <c r="AP245" s="34">
        <f t="shared" ca="1" si="1094"/>
        <v>376.05099999999999</v>
      </c>
      <c r="AQ245" s="45">
        <f t="shared" ca="1" si="1095"/>
        <v>1.3766749722777021E-2</v>
      </c>
      <c r="AR245" s="34">
        <f t="shared" ca="1" si="1096"/>
        <v>-85</v>
      </c>
      <c r="AS245" s="34">
        <f t="shared" ca="1" si="1097"/>
        <v>-85.6</v>
      </c>
      <c r="AT245" s="47">
        <f t="shared" ca="1" si="1098"/>
        <v>-7.0093457943924574E-3</v>
      </c>
      <c r="AU245" s="5"/>
      <c r="AV245" s="5">
        <f t="shared" ca="1" si="1099"/>
        <v>4630</v>
      </c>
      <c r="AW245" s="5">
        <f t="shared" ca="1" si="1100"/>
        <v>-0.10199999999999987</v>
      </c>
      <c r="AX245" s="5">
        <f t="shared" ca="1" si="1101"/>
        <v>891</v>
      </c>
      <c r="AY245" s="5">
        <f t="shared" ca="1" si="1102"/>
        <v>209.79999999999927</v>
      </c>
      <c r="AZ245" s="5">
        <f t="shared" ca="1" si="1103"/>
        <v>0</v>
      </c>
      <c r="BA245" s="5">
        <f t="shared" ca="1" si="1104"/>
        <v>-11.51299999999992</v>
      </c>
      <c r="BB245" s="5">
        <f t="shared" ca="1" si="1105"/>
        <v>0</v>
      </c>
      <c r="BC245" s="5">
        <f t="shared" ca="1" si="1106"/>
        <v>3541.4000000000087</v>
      </c>
      <c r="BD245" s="5">
        <f t="shared" ca="1" si="1107"/>
        <v>0</v>
      </c>
      <c r="BE245" s="5">
        <f t="shared" ca="1" si="1108"/>
        <v>0</v>
      </c>
      <c r="BF245" s="5">
        <f t="shared" ca="1" si="1109"/>
        <v>0</v>
      </c>
      <c r="BG245" s="5">
        <f t="shared" ca="1" si="1110"/>
        <v>0</v>
      </c>
      <c r="BH245" s="5">
        <f t="shared" ca="1" si="1111"/>
        <v>-16.949999999999818</v>
      </c>
      <c r="BI245" s="5">
        <f t="shared" ca="1" si="1112"/>
        <v>-16.956000000000017</v>
      </c>
      <c r="BJ245" s="5">
        <f t="shared" ca="1" si="1113"/>
        <v>0</v>
      </c>
      <c r="BK245" s="5">
        <f t="shared" ca="1" si="1114"/>
        <v>0</v>
      </c>
      <c r="BL245" s="5">
        <f t="shared" ca="1" si="1115"/>
        <v>0</v>
      </c>
      <c r="BM245" s="5">
        <f t="shared" ca="1" si="1116"/>
        <v>0</v>
      </c>
      <c r="BN245" s="5">
        <f t="shared" ca="1" si="1117"/>
        <v>0</v>
      </c>
      <c r="BO245" s="5">
        <f t="shared" ca="1" si="1118"/>
        <v>0</v>
      </c>
      <c r="BP245" s="5">
        <f t="shared" ca="1" si="1119"/>
        <v>0</v>
      </c>
      <c r="BQ245" s="5">
        <f t="shared" ca="1" si="1120"/>
        <v>0</v>
      </c>
      <c r="BR245" s="5">
        <f t="shared" ca="1" si="1121"/>
        <v>0</v>
      </c>
      <c r="BS245" s="5">
        <f t="shared" ca="1" si="1122"/>
        <v>0</v>
      </c>
      <c r="BT245" s="37">
        <f t="shared" ca="1" si="1123"/>
        <v>5.7390000000000327</v>
      </c>
      <c r="BU245" s="37">
        <f t="shared" ca="1" si="1124"/>
        <v>-0.14463000000000026</v>
      </c>
      <c r="BV245" s="37">
        <f t="shared" ca="1" si="1125"/>
        <v>1.3089999999999975</v>
      </c>
      <c r="BW245" s="37">
        <f t="shared" ca="1" si="1126"/>
        <v>0.25930000000000319</v>
      </c>
      <c r="BX245" s="37">
        <f t="shared" ca="1" si="1127"/>
        <v>0</v>
      </c>
      <c r="BY245" s="37">
        <f t="shared" ca="1" si="1128"/>
        <v>-1.1318999999999968E-2</v>
      </c>
      <c r="BZ245" s="37">
        <f t="shared" ca="1" si="1129"/>
        <v>0</v>
      </c>
      <c r="CA245" s="19">
        <f t="shared" ca="1" si="1130"/>
        <v>4.3265999999999991</v>
      </c>
      <c r="CB245" s="33">
        <f t="shared" ca="1" si="1131"/>
        <v>43.736815141411306</v>
      </c>
      <c r="CC245" s="33">
        <f t="shared" ca="1" si="1132"/>
        <v>43.162679140662213</v>
      </c>
      <c r="CD245" s="24">
        <f t="shared" ca="1" si="1133"/>
        <v>1.330167663777425E-2</v>
      </c>
      <c r="CE245" s="34">
        <f t="shared" ca="1" si="1134"/>
        <v>296.18900000000002</v>
      </c>
      <c r="CF245" s="34">
        <f t="shared" ca="1" si="1135"/>
        <v>290.45</v>
      </c>
      <c r="CG245" s="45">
        <f t="shared" ca="1" si="1136"/>
        <v>1.9758994663453374E-2</v>
      </c>
      <c r="CH245" s="5"/>
      <c r="CJ245" s="5">
        <f t="shared" ca="1" si="1043"/>
        <v>51</v>
      </c>
      <c r="CK245" s="5">
        <f t="shared" ca="1" si="1044"/>
        <v>49</v>
      </c>
      <c r="CL245" s="63">
        <f t="shared" ca="1" si="1137"/>
        <v>3.9215686274509776E-2</v>
      </c>
      <c r="CO245" s="5">
        <f t="shared" ca="1" si="1182"/>
        <v>360511</v>
      </c>
      <c r="CP245" s="5">
        <f t="shared" ca="1" si="1182"/>
        <v>0</v>
      </c>
      <c r="CQ245" s="5">
        <f t="shared" ca="1" si="1182"/>
        <v>99421.8</v>
      </c>
      <c r="CR245" s="5">
        <f t="shared" ca="1" si="1182"/>
        <v>105857</v>
      </c>
      <c r="CS245" s="5">
        <f t="shared" ca="1" si="1182"/>
        <v>0</v>
      </c>
      <c r="CT245" s="5">
        <f t="shared" ca="1" si="1182"/>
        <v>0</v>
      </c>
      <c r="CU245" s="5">
        <f t="shared" ca="1" si="1182"/>
        <v>0</v>
      </c>
      <c r="CV245" s="5">
        <f t="shared" ca="1" si="1182"/>
        <v>77193.3</v>
      </c>
      <c r="CW245" s="5">
        <f t="shared" ca="1" si="1182"/>
        <v>77659.3</v>
      </c>
      <c r="CX245" s="5">
        <f t="shared" ca="1" si="1182"/>
        <v>0</v>
      </c>
      <c r="CY245" s="5">
        <f t="shared" ca="1" si="1182"/>
        <v>379.85599999999999</v>
      </c>
      <c r="CZ245" s="5">
        <f t="shared" ca="1" si="1182"/>
        <v>0</v>
      </c>
      <c r="DA245" s="5"/>
      <c r="DB245" s="5">
        <f t="shared" ca="1" si="1183"/>
        <v>561.71699999999998</v>
      </c>
      <c r="DC245" s="5">
        <f t="shared" ca="1" si="1183"/>
        <v>57.628500000000003</v>
      </c>
      <c r="DD245" s="5">
        <f t="shared" ca="1" si="1183"/>
        <v>0</v>
      </c>
      <c r="DE245" s="5">
        <f t="shared" ca="1" si="1183"/>
        <v>0</v>
      </c>
      <c r="DF245" s="5">
        <f t="shared" ca="1" si="1183"/>
        <v>0</v>
      </c>
      <c r="DG245" s="5">
        <f t="shared" ca="1" si="1183"/>
        <v>0</v>
      </c>
      <c r="DH245" s="5">
        <f t="shared" ca="1" si="1183"/>
        <v>504.089</v>
      </c>
      <c r="DI245" s="5">
        <f t="shared" ca="1" si="1183"/>
        <v>0</v>
      </c>
      <c r="DJ245" s="5">
        <f t="shared" ca="1" si="1183"/>
        <v>0</v>
      </c>
      <c r="DK245" s="5">
        <f t="shared" ca="1" si="1183"/>
        <v>0</v>
      </c>
      <c r="DL245" s="5">
        <f t="shared" ca="1" si="1183"/>
        <v>0</v>
      </c>
      <c r="DM245" s="5">
        <f t="shared" ca="1" si="1183"/>
        <v>0</v>
      </c>
      <c r="DN245" s="5"/>
      <c r="DO245" s="5">
        <f t="shared" ca="1" si="1192"/>
        <v>381.22800000000001</v>
      </c>
      <c r="DP245" s="5">
        <f t="shared" ca="1" si="1192"/>
        <v>0.459229</v>
      </c>
      <c r="DQ245" s="5">
        <f t="shared" ca="1" si="1192"/>
        <v>155.39500000000001</v>
      </c>
      <c r="DR245" s="5">
        <f t="shared" ca="1" si="1192"/>
        <v>127.34</v>
      </c>
      <c r="DS245" s="5">
        <f t="shared" ca="1" si="1192"/>
        <v>0</v>
      </c>
      <c r="DT245" s="5">
        <f t="shared" ca="1" si="1192"/>
        <v>0</v>
      </c>
      <c r="DU245" s="5">
        <f t="shared" ca="1" si="1192"/>
        <v>3.7263000000000002</v>
      </c>
      <c r="DV245" s="5">
        <f t="shared" ca="1" si="1192"/>
        <v>94.3078</v>
      </c>
      <c r="DW245" s="5"/>
      <c r="DX245" s="19">
        <f t="shared" ca="1" si="1138"/>
        <v>52.364531838408013</v>
      </c>
      <c r="DY245" s="19">
        <f t="shared" ca="1" si="1139"/>
        <v>0.23461411629639584</v>
      </c>
      <c r="DZ245" s="19">
        <f t="shared" ca="1" si="1140"/>
        <v>13.810438486998793</v>
      </c>
      <c r="EA245" s="19">
        <f t="shared" ca="1" si="1141"/>
        <v>14.70433634191124</v>
      </c>
      <c r="EB245" s="19">
        <f t="shared" ca="1" si="1142"/>
        <v>0</v>
      </c>
      <c r="EC245" s="19">
        <f t="shared" ca="1" si="1143"/>
        <v>0</v>
      </c>
      <c r="ED245" s="19">
        <f t="shared" ca="1" si="1144"/>
        <v>2.0522206073337652</v>
      </c>
      <c r="EE245" s="19">
        <f t="shared" ca="1" si="1145"/>
        <v>10.722732049293453</v>
      </c>
      <c r="EF245" s="19">
        <f t="shared" ca="1" si="1146"/>
        <v>10.787462966807936</v>
      </c>
      <c r="EG245" s="19">
        <f t="shared" ca="1" si="1147"/>
        <v>0</v>
      </c>
      <c r="EH245" s="19">
        <f t="shared" ca="1" si="1148"/>
        <v>5.2764865672492479E-2</v>
      </c>
      <c r="EI245" s="5"/>
      <c r="EJ245" s="5"/>
      <c r="EK245" s="5"/>
      <c r="EL245" s="5">
        <f t="shared" ca="1" si="1184"/>
        <v>356376</v>
      </c>
      <c r="EM245" s="5">
        <f t="shared" ca="1" si="1184"/>
        <v>0</v>
      </c>
      <c r="EN245" s="5">
        <f t="shared" ca="1" si="1184"/>
        <v>98827.3</v>
      </c>
      <c r="EO245" s="5">
        <f t="shared" ca="1" si="1184"/>
        <v>105857</v>
      </c>
      <c r="EP245" s="5">
        <f t="shared" ca="1" si="1184"/>
        <v>0</v>
      </c>
      <c r="EQ245" s="5">
        <f t="shared" ca="1" si="1184"/>
        <v>0</v>
      </c>
      <c r="ER245" s="5">
        <f t="shared" ca="1" si="1184"/>
        <v>0</v>
      </c>
      <c r="ES245" s="5">
        <f t="shared" ca="1" si="1184"/>
        <v>73651.899999999994</v>
      </c>
      <c r="ET245" s="5">
        <f t="shared" ca="1" si="1184"/>
        <v>77659.3</v>
      </c>
      <c r="EU245" s="5">
        <f t="shared" ca="1" si="1184"/>
        <v>0</v>
      </c>
      <c r="EV245" s="5">
        <f t="shared" ca="1" si="1184"/>
        <v>379.85599999999999</v>
      </c>
      <c r="EW245" s="5">
        <f t="shared" ca="1" si="1184"/>
        <v>0</v>
      </c>
      <c r="EX245" s="5"/>
      <c r="EY245" s="5">
        <f t="shared" ca="1" si="1185"/>
        <v>562.93499999999995</v>
      </c>
      <c r="EZ245" s="5">
        <f t="shared" ca="1" si="1185"/>
        <v>58.846200000000003</v>
      </c>
      <c r="FA245" s="5">
        <f t="shared" ca="1" si="1185"/>
        <v>0</v>
      </c>
      <c r="FB245" s="5">
        <f t="shared" ca="1" si="1185"/>
        <v>0</v>
      </c>
      <c r="FC245" s="5">
        <f t="shared" ca="1" si="1185"/>
        <v>0</v>
      </c>
      <c r="FD245" s="5">
        <f t="shared" ca="1" si="1185"/>
        <v>0</v>
      </c>
      <c r="FE245" s="5">
        <f t="shared" ca="1" si="1185"/>
        <v>504.089</v>
      </c>
      <c r="FF245" s="5">
        <f t="shared" ca="1" si="1185"/>
        <v>0</v>
      </c>
      <c r="FG245" s="5">
        <f t="shared" ca="1" si="1185"/>
        <v>0</v>
      </c>
      <c r="FH245" s="5">
        <f t="shared" ca="1" si="1185"/>
        <v>0</v>
      </c>
      <c r="FI245" s="5">
        <f t="shared" ca="1" si="1185"/>
        <v>0</v>
      </c>
      <c r="FJ245" s="5">
        <f t="shared" ca="1" si="1185"/>
        <v>0</v>
      </c>
      <c r="FK245" s="5"/>
      <c r="FL245" s="5">
        <f t="shared" ca="1" si="1186"/>
        <v>376.05099999999999</v>
      </c>
      <c r="FM245" s="5">
        <f t="shared" ca="1" si="1186"/>
        <v>0.46992099999999998</v>
      </c>
      <c r="FN245" s="5">
        <f t="shared" ca="1" si="1186"/>
        <v>154.53299999999999</v>
      </c>
      <c r="FO245" s="5">
        <f t="shared" ca="1" si="1186"/>
        <v>127.34</v>
      </c>
      <c r="FP245" s="5">
        <f t="shared" ca="1" si="1186"/>
        <v>0</v>
      </c>
      <c r="FQ245" s="5">
        <f t="shared" ca="1" si="1186"/>
        <v>0</v>
      </c>
      <c r="FR245" s="5">
        <f t="shared" ca="1" si="1186"/>
        <v>3.7263000000000002</v>
      </c>
      <c r="FS245" s="5">
        <f t="shared" ca="1" si="1186"/>
        <v>89.981200000000001</v>
      </c>
      <c r="FT245" s="5"/>
      <c r="FU245" s="19">
        <f t="shared" ca="1" si="1149"/>
        <v>51.795107783626662</v>
      </c>
      <c r="FV245" s="19">
        <f t="shared" ca="1" si="1150"/>
        <v>0.23957155245062717</v>
      </c>
      <c r="FW245" s="19">
        <f t="shared" ca="1" si="1151"/>
        <v>13.727857949525916</v>
      </c>
      <c r="FX245" s="19">
        <f t="shared" ca="1" si="1152"/>
        <v>14.70433634191124</v>
      </c>
      <c r="FY245" s="19">
        <f t="shared" ca="1" si="1153"/>
        <v>0</v>
      </c>
      <c r="FZ245" s="19">
        <f t="shared" ca="1" si="1154"/>
        <v>0</v>
      </c>
      <c r="GA245" s="19">
        <f t="shared" ca="1" si="1155"/>
        <v>2.0522206073337652</v>
      </c>
      <c r="GB245" s="19">
        <f t="shared" ca="1" si="1156"/>
        <v>10.230804857693043</v>
      </c>
      <c r="GC245" s="19">
        <f t="shared" ca="1" si="1157"/>
        <v>10.787462966807936</v>
      </c>
      <c r="GD245" s="19">
        <f t="shared" ca="1" si="1158"/>
        <v>0</v>
      </c>
      <c r="GE245" s="19">
        <f t="shared" ca="1" si="1159"/>
        <v>5.2764865672492479E-2</v>
      </c>
      <c r="GF245" s="5"/>
      <c r="GG245" s="5"/>
      <c r="GH245" s="5"/>
      <c r="GI245" s="5">
        <f t="shared" ca="1" si="1187"/>
        <v>283997</v>
      </c>
      <c r="GJ245" s="5">
        <f t="shared" ca="1" si="1187"/>
        <v>2.9138999999999999</v>
      </c>
      <c r="GK245" s="5">
        <f t="shared" ca="1" si="1187"/>
        <v>108228</v>
      </c>
      <c r="GL245" s="5">
        <f t="shared" ca="1" si="1187"/>
        <v>19901.5</v>
      </c>
      <c r="GM245" s="5">
        <f t="shared" ca="1" si="1187"/>
        <v>0</v>
      </c>
      <c r="GN245" s="5">
        <f t="shared" ca="1" si="1187"/>
        <v>632.17600000000004</v>
      </c>
      <c r="GO245" s="5">
        <f t="shared" ca="1" si="1187"/>
        <v>0</v>
      </c>
      <c r="GP245" s="5">
        <f t="shared" ca="1" si="1187"/>
        <v>77193.3</v>
      </c>
      <c r="GQ245" s="5">
        <f t="shared" ca="1" si="1187"/>
        <v>77659.3</v>
      </c>
      <c r="GR245" s="5">
        <f t="shared" ca="1" si="1187"/>
        <v>0</v>
      </c>
      <c r="GS245" s="5">
        <f t="shared" ca="1" si="1187"/>
        <v>379.85599999999999</v>
      </c>
      <c r="GT245" s="5">
        <f t="shared" ca="1" si="1187"/>
        <v>0</v>
      </c>
      <c r="GU245" s="5"/>
      <c r="GV245" s="5">
        <f t="shared" ca="1" si="1188"/>
        <v>1053.1400000000001</v>
      </c>
      <c r="GW245" s="5">
        <f t="shared" ca="1" si="1188"/>
        <v>505.78899999999999</v>
      </c>
      <c r="GX245" s="5">
        <f t="shared" ca="1" si="1188"/>
        <v>0</v>
      </c>
      <c r="GY245" s="5">
        <f t="shared" ca="1" si="1188"/>
        <v>0</v>
      </c>
      <c r="GZ245" s="5">
        <f t="shared" ca="1" si="1188"/>
        <v>0</v>
      </c>
      <c r="HA245" s="5">
        <f t="shared" ca="1" si="1188"/>
        <v>0</v>
      </c>
      <c r="HB245" s="5">
        <f t="shared" ca="1" si="1188"/>
        <v>547.346</v>
      </c>
      <c r="HC245" s="5">
        <f t="shared" ca="1" si="1188"/>
        <v>0</v>
      </c>
      <c r="HD245" s="5">
        <f t="shared" ca="1" si="1188"/>
        <v>0</v>
      </c>
      <c r="HE245" s="5">
        <f t="shared" ca="1" si="1188"/>
        <v>0</v>
      </c>
      <c r="HF245" s="5">
        <f t="shared" ca="1" si="1188"/>
        <v>0</v>
      </c>
      <c r="HG245" s="5">
        <f t="shared" ca="1" si="1188"/>
        <v>0</v>
      </c>
      <c r="HH245" s="5"/>
      <c r="HI245" s="5">
        <f t="shared" ca="1" si="1193"/>
        <v>296.18900000000002</v>
      </c>
      <c r="HJ245" s="5">
        <f t="shared" ca="1" si="1193"/>
        <v>4.3329399999999998</v>
      </c>
      <c r="HK245" s="5">
        <f t="shared" ca="1" si="1193"/>
        <v>167.428</v>
      </c>
      <c r="HL245" s="5">
        <f t="shared" ca="1" si="1193"/>
        <v>25.445900000000002</v>
      </c>
      <c r="HM245" s="5">
        <f t="shared" ca="1" si="1193"/>
        <v>0</v>
      </c>
      <c r="HN245" s="5">
        <f t="shared" ca="1" si="1193"/>
        <v>0.62912900000000005</v>
      </c>
      <c r="HO245" s="5">
        <f t="shared" ca="1" si="1193"/>
        <v>4.04542</v>
      </c>
      <c r="HP245" s="5">
        <f t="shared" ca="1" si="1193"/>
        <v>94.3078</v>
      </c>
      <c r="HQ245" s="5"/>
      <c r="HR245" s="19">
        <f t="shared" ca="1" si="1160"/>
        <v>43.736815141411306</v>
      </c>
      <c r="HS245" s="19">
        <f t="shared" ca="1" si="1161"/>
        <v>2.0595463205702864</v>
      </c>
      <c r="HT245" s="19">
        <f t="shared" ca="1" si="1162"/>
        <v>15.033686138964544</v>
      </c>
      <c r="HU245" s="19">
        <f t="shared" ca="1" si="1163"/>
        <v>2.7644685727778664</v>
      </c>
      <c r="HV245" s="19">
        <f t="shared" ca="1" si="1164"/>
        <v>0</v>
      </c>
      <c r="HW245" s="19">
        <f t="shared" ca="1" si="1165"/>
        <v>8.7814018263167107E-2</v>
      </c>
      <c r="HX245" s="19">
        <f t="shared" ca="1" si="1166"/>
        <v>2.2283262291811701</v>
      </c>
      <c r="HY245" s="19">
        <f t="shared" ca="1" si="1167"/>
        <v>10.722732049293453</v>
      </c>
      <c r="HZ245" s="19">
        <f t="shared" ca="1" si="1168"/>
        <v>10.787462966807936</v>
      </c>
      <c r="IA245" s="19">
        <f t="shared" ca="1" si="1169"/>
        <v>0</v>
      </c>
      <c r="IB245" s="19">
        <f t="shared" ca="1" si="1170"/>
        <v>5.2764865672492479E-2</v>
      </c>
      <c r="IC245" s="5"/>
      <c r="ID245" s="5"/>
      <c r="IE245" s="5"/>
      <c r="IF245" s="5">
        <f t="shared" ca="1" si="1189"/>
        <v>279367</v>
      </c>
      <c r="IG245" s="5">
        <f t="shared" ca="1" si="1189"/>
        <v>3.0158999999999998</v>
      </c>
      <c r="IH245" s="5">
        <f t="shared" ca="1" si="1189"/>
        <v>107337</v>
      </c>
      <c r="II245" s="5">
        <f t="shared" ca="1" si="1189"/>
        <v>19691.7</v>
      </c>
      <c r="IJ245" s="5">
        <f t="shared" ca="1" si="1189"/>
        <v>0</v>
      </c>
      <c r="IK245" s="5">
        <f t="shared" ca="1" si="1189"/>
        <v>643.68899999999996</v>
      </c>
      <c r="IL245" s="5">
        <f t="shared" ca="1" si="1189"/>
        <v>0</v>
      </c>
      <c r="IM245" s="5">
        <f t="shared" ca="1" si="1189"/>
        <v>73651.899999999994</v>
      </c>
      <c r="IN245" s="5">
        <f t="shared" ca="1" si="1189"/>
        <v>77659.3</v>
      </c>
      <c r="IO245" s="5">
        <f t="shared" ca="1" si="1189"/>
        <v>0</v>
      </c>
      <c r="IP245" s="5">
        <f t="shared" ca="1" si="1189"/>
        <v>379.85599999999999</v>
      </c>
      <c r="IQ245" s="5">
        <f t="shared" ca="1" si="1189"/>
        <v>0</v>
      </c>
      <c r="IR245" s="5"/>
      <c r="IS245" s="5">
        <f t="shared" ca="1" si="1190"/>
        <v>1070.0899999999999</v>
      </c>
      <c r="IT245" s="5">
        <f t="shared" ca="1" si="1190"/>
        <v>522.745</v>
      </c>
      <c r="IU245" s="5">
        <f t="shared" ca="1" si="1190"/>
        <v>0</v>
      </c>
      <c r="IV245" s="5">
        <f t="shared" ca="1" si="1190"/>
        <v>0</v>
      </c>
      <c r="IW245" s="5">
        <f t="shared" ca="1" si="1190"/>
        <v>0</v>
      </c>
      <c r="IX245" s="5">
        <f t="shared" ca="1" si="1190"/>
        <v>0</v>
      </c>
      <c r="IY245" s="5">
        <f t="shared" ca="1" si="1190"/>
        <v>547.346</v>
      </c>
      <c r="IZ245" s="5">
        <f t="shared" ca="1" si="1190"/>
        <v>0</v>
      </c>
      <c r="JA245" s="5">
        <f t="shared" ca="1" si="1190"/>
        <v>0</v>
      </c>
      <c r="JB245" s="5">
        <f t="shared" ca="1" si="1190"/>
        <v>0</v>
      </c>
      <c r="JC245" s="5">
        <f t="shared" ca="1" si="1190"/>
        <v>0</v>
      </c>
      <c r="JD245" s="5">
        <f t="shared" ca="1" si="1190"/>
        <v>0</v>
      </c>
      <c r="JE245" s="5"/>
      <c r="JF245" s="5">
        <f t="shared" ca="1" si="1191"/>
        <v>290.45</v>
      </c>
      <c r="JG245" s="5">
        <f t="shared" ca="1" si="1191"/>
        <v>4.4775700000000001</v>
      </c>
      <c r="JH245" s="5">
        <f t="shared" ca="1" si="1191"/>
        <v>166.119</v>
      </c>
      <c r="JI245" s="5">
        <f t="shared" ca="1" si="1191"/>
        <v>25.186599999999999</v>
      </c>
      <c r="JJ245" s="5">
        <f t="shared" ca="1" si="1191"/>
        <v>0</v>
      </c>
      <c r="JK245" s="5">
        <f t="shared" ca="1" si="1191"/>
        <v>0.64044800000000002</v>
      </c>
      <c r="JL245" s="5">
        <f t="shared" ca="1" si="1191"/>
        <v>4.04542</v>
      </c>
      <c r="JM245" s="5">
        <f t="shared" ca="1" si="1191"/>
        <v>89.981200000000001</v>
      </c>
      <c r="JN245" s="5"/>
      <c r="JO245" s="19">
        <f t="shared" ca="1" si="1171"/>
        <v>43.162679140662213</v>
      </c>
      <c r="JP245" s="19">
        <f t="shared" ca="1" si="1172"/>
        <v>2.1285908639707527</v>
      </c>
      <c r="JQ245" s="19">
        <f t="shared" ca="1" si="1173"/>
        <v>14.909919513416467</v>
      </c>
      <c r="JR245" s="19">
        <f t="shared" ca="1" si="1174"/>
        <v>2.7353257691415176</v>
      </c>
      <c r="JS245" s="19">
        <f t="shared" ca="1" si="1175"/>
        <v>0</v>
      </c>
      <c r="JT245" s="19">
        <f t="shared" ca="1" si="1176"/>
        <v>8.9413260866910121E-2</v>
      </c>
      <c r="JU245" s="19">
        <f t="shared" ca="1" si="1177"/>
        <v>2.2283262291811701</v>
      </c>
      <c r="JV245" s="19">
        <f t="shared" ca="1" si="1178"/>
        <v>10.230804857693043</v>
      </c>
      <c r="JW245" s="19">
        <f t="shared" ca="1" si="1179"/>
        <v>10.787462966807936</v>
      </c>
      <c r="JX245" s="19">
        <f t="shared" ca="1" si="1180"/>
        <v>0</v>
      </c>
      <c r="JY245" s="19">
        <f t="shared" ca="1" si="1181"/>
        <v>5.2764865672492479E-2</v>
      </c>
    </row>
    <row r="246" spans="1:285" ht="15" customHeight="1" x14ac:dyDescent="0.25">
      <c r="A246" s="5">
        <f>IF('Old Results'!E226='New Results'!E226,'New Results'!E226,"0")</f>
        <v>24563.1</v>
      </c>
      <c r="B246" s="5">
        <f t="shared" si="1057"/>
        <v>0</v>
      </c>
      <c r="C246" s="27">
        <f t="shared" si="922"/>
        <v>225</v>
      </c>
      <c r="D246" s="41" t="str">
        <f>'Old Results'!C226</f>
        <v>0511615-RetlMed-SG-SRR5</v>
      </c>
      <c r="E246" s="41" t="str">
        <f>'New Results'!C226</f>
        <v>0511615-RetlMed-SG-SRR5</v>
      </c>
      <c r="F246" s="5">
        <f t="shared" ca="1" si="1058"/>
        <v>4137</v>
      </c>
      <c r="G246" s="5">
        <f t="shared" ca="1" si="1059"/>
        <v>0</v>
      </c>
      <c r="H246" s="5">
        <f t="shared" ca="1" si="1060"/>
        <v>594</v>
      </c>
      <c r="I246" s="5">
        <f t="shared" ca="1" si="1061"/>
        <v>1</v>
      </c>
      <c r="J246" s="5">
        <f t="shared" ca="1" si="1062"/>
        <v>0</v>
      </c>
      <c r="K246" s="5">
        <f t="shared" ca="1" si="1063"/>
        <v>0</v>
      </c>
      <c r="L246" s="5">
        <f t="shared" ca="1" si="1064"/>
        <v>0</v>
      </c>
      <c r="M246" s="5">
        <f t="shared" ca="1" si="1065"/>
        <v>3541.4000000000087</v>
      </c>
      <c r="N246" s="5">
        <f t="shared" ca="1" si="1066"/>
        <v>0</v>
      </c>
      <c r="O246" s="5">
        <f t="shared" ca="1" si="1067"/>
        <v>0</v>
      </c>
      <c r="P246" s="5">
        <f t="shared" ca="1" si="1068"/>
        <v>0</v>
      </c>
      <c r="Q246" s="5">
        <f t="shared" ca="1" si="1069"/>
        <v>0</v>
      </c>
      <c r="R246" s="5">
        <f t="shared" ca="1" si="1070"/>
        <v>-2.3450000000000273</v>
      </c>
      <c r="S246" s="5">
        <f t="shared" ca="1" si="1071"/>
        <v>-2.3444999999999965</v>
      </c>
      <c r="T246" s="5">
        <f t="shared" ca="1" si="1072"/>
        <v>0</v>
      </c>
      <c r="U246" s="5">
        <f t="shared" ca="1" si="1073"/>
        <v>0</v>
      </c>
      <c r="V246" s="5">
        <f t="shared" ca="1" si="1074"/>
        <v>0</v>
      </c>
      <c r="W246" s="5">
        <f t="shared" ca="1" si="1075"/>
        <v>0</v>
      </c>
      <c r="X246" s="5">
        <f t="shared" ca="1" si="1076"/>
        <v>0</v>
      </c>
      <c r="Y246" s="5">
        <f t="shared" ca="1" si="1077"/>
        <v>0</v>
      </c>
      <c r="Z246" s="5">
        <f t="shared" ca="1" si="1078"/>
        <v>0</v>
      </c>
      <c r="AA246" s="5">
        <f t="shared" ca="1" si="1079"/>
        <v>0</v>
      </c>
      <c r="AB246" s="5">
        <f t="shared" ca="1" si="1080"/>
        <v>0</v>
      </c>
      <c r="AC246" s="5">
        <f t="shared" ca="1" si="1081"/>
        <v>0</v>
      </c>
      <c r="AD246" s="37">
        <f t="shared" ca="1" si="1082"/>
        <v>5.1620000000000346</v>
      </c>
      <c r="AE246" s="37">
        <f t="shared" ca="1" si="1083"/>
        <v>-2.0036999999999972E-2</v>
      </c>
      <c r="AF246" s="37">
        <f t="shared" ca="1" si="1084"/>
        <v>0.85499999999998977</v>
      </c>
      <c r="AG246" s="37">
        <f t="shared" ca="1" si="1085"/>
        <v>0</v>
      </c>
      <c r="AH246" s="37">
        <f t="shared" ca="1" si="1086"/>
        <v>0</v>
      </c>
      <c r="AI246" s="37">
        <f t="shared" ca="1" si="1087"/>
        <v>0</v>
      </c>
      <c r="AJ246" s="37">
        <f t="shared" ca="1" si="1088"/>
        <v>0</v>
      </c>
      <c r="AK246" s="37">
        <f t="shared" ca="1" si="1089"/>
        <v>4.3265999999999991</v>
      </c>
      <c r="AL246" s="33">
        <f t="shared" ca="1" si="1090"/>
        <v>53.307962757143855</v>
      </c>
      <c r="AM246" s="33">
        <f t="shared" ca="1" si="1091"/>
        <v>52.7428490703535</v>
      </c>
      <c r="AN246" s="24">
        <f t="shared" ca="1" si="1092"/>
        <v>1.0714508160841888E-2</v>
      </c>
      <c r="AO246" s="34">
        <f t="shared" ca="1" si="1093"/>
        <v>390.67</v>
      </c>
      <c r="AP246" s="34">
        <f t="shared" ca="1" si="1094"/>
        <v>385.50799999999998</v>
      </c>
      <c r="AQ246" s="45">
        <f t="shared" ca="1" si="1095"/>
        <v>1.3390124199757294E-2</v>
      </c>
      <c r="AR246" s="34">
        <f t="shared" ca="1" si="1096"/>
        <v>-84</v>
      </c>
      <c r="AS246" s="34">
        <f t="shared" ca="1" si="1097"/>
        <v>-84.3</v>
      </c>
      <c r="AT246" s="47">
        <f t="shared" ca="1" si="1098"/>
        <v>-3.5587188612099308E-3</v>
      </c>
      <c r="AU246" s="5"/>
      <c r="AV246" s="5">
        <f t="shared" ca="1" si="1099"/>
        <v>4543</v>
      </c>
      <c r="AW246" s="5">
        <f t="shared" ca="1" si="1100"/>
        <v>-0.11389000000000005</v>
      </c>
      <c r="AX246" s="5">
        <f t="shared" ca="1" si="1101"/>
        <v>847</v>
      </c>
      <c r="AY246" s="5">
        <f t="shared" ca="1" si="1102"/>
        <v>213</v>
      </c>
      <c r="AZ246" s="5">
        <f t="shared" ca="1" si="1103"/>
        <v>0</v>
      </c>
      <c r="BA246" s="5">
        <f t="shared" ca="1" si="1104"/>
        <v>-57.879000000000019</v>
      </c>
      <c r="BB246" s="5">
        <f t="shared" ca="1" si="1105"/>
        <v>0</v>
      </c>
      <c r="BC246" s="5">
        <f t="shared" ca="1" si="1106"/>
        <v>3541.4000000000087</v>
      </c>
      <c r="BD246" s="5">
        <f t="shared" ca="1" si="1107"/>
        <v>0</v>
      </c>
      <c r="BE246" s="5">
        <f t="shared" ca="1" si="1108"/>
        <v>0</v>
      </c>
      <c r="BF246" s="5">
        <f t="shared" ca="1" si="1109"/>
        <v>0</v>
      </c>
      <c r="BG246" s="5">
        <f t="shared" ca="1" si="1110"/>
        <v>0</v>
      </c>
      <c r="BH246" s="5">
        <f t="shared" ca="1" si="1111"/>
        <v>-23.920000000000073</v>
      </c>
      <c r="BI246" s="5">
        <f t="shared" ca="1" si="1112"/>
        <v>-23.91700000000003</v>
      </c>
      <c r="BJ246" s="5">
        <f t="shared" ca="1" si="1113"/>
        <v>0</v>
      </c>
      <c r="BK246" s="5">
        <f t="shared" ca="1" si="1114"/>
        <v>0</v>
      </c>
      <c r="BL246" s="5">
        <f t="shared" ca="1" si="1115"/>
        <v>0</v>
      </c>
      <c r="BM246" s="5">
        <f t="shared" ca="1" si="1116"/>
        <v>0</v>
      </c>
      <c r="BN246" s="5">
        <f t="shared" ca="1" si="1117"/>
        <v>0</v>
      </c>
      <c r="BO246" s="5">
        <f t="shared" ca="1" si="1118"/>
        <v>0</v>
      </c>
      <c r="BP246" s="5">
        <f t="shared" ca="1" si="1119"/>
        <v>0</v>
      </c>
      <c r="BQ246" s="5">
        <f t="shared" ca="1" si="1120"/>
        <v>0</v>
      </c>
      <c r="BR246" s="5">
        <f t="shared" ca="1" si="1121"/>
        <v>0</v>
      </c>
      <c r="BS246" s="5">
        <f t="shared" ca="1" si="1122"/>
        <v>0</v>
      </c>
      <c r="BT246" s="37">
        <f t="shared" ca="1" si="1123"/>
        <v>5.5339999999999918</v>
      </c>
      <c r="BU246" s="37">
        <f t="shared" ca="1" si="1124"/>
        <v>-0.20354000000000028</v>
      </c>
      <c r="BV246" s="37">
        <f t="shared" ca="1" si="1125"/>
        <v>1.2040000000000077</v>
      </c>
      <c r="BW246" s="37">
        <f t="shared" ca="1" si="1126"/>
        <v>0.26480000000000103</v>
      </c>
      <c r="BX246" s="37">
        <f t="shared" ca="1" si="1127"/>
        <v>0</v>
      </c>
      <c r="BY246" s="37">
        <f t="shared" ca="1" si="1128"/>
        <v>-5.751700000000004E-2</v>
      </c>
      <c r="BZ246" s="37">
        <f t="shared" ca="1" si="1129"/>
        <v>0</v>
      </c>
      <c r="CA246" s="19">
        <f t="shared" ca="1" si="1130"/>
        <v>4.3265999999999991</v>
      </c>
      <c r="CB246" s="33">
        <f t="shared" ca="1" si="1131"/>
        <v>44.805686090110775</v>
      </c>
      <c r="CC246" s="33">
        <f t="shared" ca="1" si="1132"/>
        <v>44.272010943244133</v>
      </c>
      <c r="CD246" s="24">
        <f t="shared" ca="1" si="1133"/>
        <v>1.2054459137869372E-2</v>
      </c>
      <c r="CE246" s="34">
        <f t="shared" ca="1" si="1134"/>
        <v>306.697</v>
      </c>
      <c r="CF246" s="34">
        <f t="shared" ca="1" si="1135"/>
        <v>301.16300000000001</v>
      </c>
      <c r="CG246" s="45">
        <f t="shared" ca="1" si="1136"/>
        <v>1.8375431244874011E-2</v>
      </c>
      <c r="CH246" s="5"/>
      <c r="CJ246" s="5">
        <f t="shared" ca="1" si="1043"/>
        <v>52</v>
      </c>
      <c r="CK246" s="5">
        <f t="shared" ca="1" si="1044"/>
        <v>49</v>
      </c>
      <c r="CL246" s="63">
        <f t="shared" ca="1" si="1137"/>
        <v>5.7692307692307709E-2</v>
      </c>
      <c r="CO246" s="5">
        <f t="shared" ca="1" si="1182"/>
        <v>366485</v>
      </c>
      <c r="CP246" s="5">
        <f t="shared" ca="1" si="1182"/>
        <v>0</v>
      </c>
      <c r="CQ246" s="5">
        <f t="shared" ca="1" si="1182"/>
        <v>105392</v>
      </c>
      <c r="CR246" s="5">
        <f t="shared" ca="1" si="1182"/>
        <v>105861</v>
      </c>
      <c r="CS246" s="5">
        <f t="shared" ca="1" si="1182"/>
        <v>0</v>
      </c>
      <c r="CT246" s="5">
        <f t="shared" ca="1" si="1182"/>
        <v>0</v>
      </c>
      <c r="CU246" s="5">
        <f t="shared" ca="1" si="1182"/>
        <v>0</v>
      </c>
      <c r="CV246" s="5">
        <f t="shared" ca="1" si="1182"/>
        <v>77193.3</v>
      </c>
      <c r="CW246" s="5">
        <f t="shared" ca="1" si="1182"/>
        <v>77659.3</v>
      </c>
      <c r="CX246" s="5">
        <f t="shared" ca="1" si="1182"/>
        <v>0</v>
      </c>
      <c r="CY246" s="5">
        <f t="shared" ca="1" si="1182"/>
        <v>379.85599999999999</v>
      </c>
      <c r="CZ246" s="5">
        <f t="shared" ca="1" si="1182"/>
        <v>0</v>
      </c>
      <c r="DA246" s="5"/>
      <c r="DB246" s="5">
        <f t="shared" ca="1" si="1183"/>
        <v>589.62</v>
      </c>
      <c r="DC246" s="5">
        <f t="shared" ca="1" si="1183"/>
        <v>85.531000000000006</v>
      </c>
      <c r="DD246" s="5">
        <f t="shared" ca="1" si="1183"/>
        <v>0</v>
      </c>
      <c r="DE246" s="5">
        <f t="shared" ca="1" si="1183"/>
        <v>0</v>
      </c>
      <c r="DF246" s="5">
        <f t="shared" ca="1" si="1183"/>
        <v>0</v>
      </c>
      <c r="DG246" s="5">
        <f t="shared" ca="1" si="1183"/>
        <v>0</v>
      </c>
      <c r="DH246" s="5">
        <f t="shared" ca="1" si="1183"/>
        <v>504.089</v>
      </c>
      <c r="DI246" s="5">
        <f t="shared" ca="1" si="1183"/>
        <v>0</v>
      </c>
      <c r="DJ246" s="5">
        <f t="shared" ca="1" si="1183"/>
        <v>0</v>
      </c>
      <c r="DK246" s="5">
        <f t="shared" ca="1" si="1183"/>
        <v>0</v>
      </c>
      <c r="DL246" s="5">
        <f t="shared" ca="1" si="1183"/>
        <v>0</v>
      </c>
      <c r="DM246" s="5">
        <f t="shared" ca="1" si="1183"/>
        <v>0</v>
      </c>
      <c r="DN246" s="5"/>
      <c r="DO246" s="5">
        <f t="shared" ca="1" si="1192"/>
        <v>390.67</v>
      </c>
      <c r="DP246" s="5">
        <f t="shared" ca="1" si="1192"/>
        <v>0.69970900000000003</v>
      </c>
      <c r="DQ246" s="5">
        <f t="shared" ca="1" si="1192"/>
        <v>164.59299999999999</v>
      </c>
      <c r="DR246" s="5">
        <f t="shared" ca="1" si="1192"/>
        <v>127.343</v>
      </c>
      <c r="DS246" s="5">
        <f t="shared" ca="1" si="1192"/>
        <v>0</v>
      </c>
      <c r="DT246" s="5">
        <f t="shared" ca="1" si="1192"/>
        <v>0</v>
      </c>
      <c r="DU246" s="5">
        <f t="shared" ca="1" si="1192"/>
        <v>3.7263000000000002</v>
      </c>
      <c r="DV246" s="5">
        <f t="shared" ca="1" si="1192"/>
        <v>94.3078</v>
      </c>
      <c r="DW246" s="5"/>
      <c r="DX246" s="19">
        <f t="shared" ca="1" si="1138"/>
        <v>53.307962757143855</v>
      </c>
      <c r="DY246" s="19">
        <f t="shared" ca="1" si="1139"/>
        <v>0.34820930582866172</v>
      </c>
      <c r="DZ246" s="19">
        <f t="shared" ca="1" si="1140"/>
        <v>14.639744331945074</v>
      </c>
      <c r="EA246" s="19">
        <f t="shared" ca="1" si="1141"/>
        <v>14.7048919721045</v>
      </c>
      <c r="EB246" s="19">
        <f t="shared" ca="1" si="1142"/>
        <v>0</v>
      </c>
      <c r="EC246" s="19">
        <f t="shared" ca="1" si="1143"/>
        <v>0</v>
      </c>
      <c r="ED246" s="19">
        <f t="shared" ca="1" si="1144"/>
        <v>2.0522206073337652</v>
      </c>
      <c r="EE246" s="19">
        <f t="shared" ca="1" si="1145"/>
        <v>10.722732049293453</v>
      </c>
      <c r="EF246" s="19">
        <f t="shared" ca="1" si="1146"/>
        <v>10.787462966807936</v>
      </c>
      <c r="EG246" s="19">
        <f t="shared" ca="1" si="1147"/>
        <v>0</v>
      </c>
      <c r="EH246" s="19">
        <f t="shared" ca="1" si="1148"/>
        <v>5.2764865672492479E-2</v>
      </c>
      <c r="EI246" s="5"/>
      <c r="EJ246" s="5"/>
      <c r="EK246" s="5"/>
      <c r="EL246" s="5">
        <f t="shared" ca="1" si="1184"/>
        <v>362348</v>
      </c>
      <c r="EM246" s="5">
        <f t="shared" ca="1" si="1184"/>
        <v>0</v>
      </c>
      <c r="EN246" s="5">
        <f t="shared" ca="1" si="1184"/>
        <v>104798</v>
      </c>
      <c r="EO246" s="5">
        <f t="shared" ca="1" si="1184"/>
        <v>105860</v>
      </c>
      <c r="EP246" s="5">
        <f t="shared" ca="1" si="1184"/>
        <v>0</v>
      </c>
      <c r="EQ246" s="5">
        <f t="shared" ca="1" si="1184"/>
        <v>0</v>
      </c>
      <c r="ER246" s="5">
        <f t="shared" ca="1" si="1184"/>
        <v>0</v>
      </c>
      <c r="ES246" s="5">
        <f t="shared" ca="1" si="1184"/>
        <v>73651.899999999994</v>
      </c>
      <c r="ET246" s="5">
        <f t="shared" ca="1" si="1184"/>
        <v>77659.3</v>
      </c>
      <c r="EU246" s="5">
        <f t="shared" ca="1" si="1184"/>
        <v>0</v>
      </c>
      <c r="EV246" s="5">
        <f t="shared" ca="1" si="1184"/>
        <v>379.85599999999999</v>
      </c>
      <c r="EW246" s="5">
        <f t="shared" ca="1" si="1184"/>
        <v>0</v>
      </c>
      <c r="EX246" s="5"/>
      <c r="EY246" s="5">
        <f t="shared" ca="1" si="1185"/>
        <v>591.96500000000003</v>
      </c>
      <c r="EZ246" s="5">
        <f t="shared" ca="1" si="1185"/>
        <v>87.875500000000002</v>
      </c>
      <c r="FA246" s="5">
        <f t="shared" ca="1" si="1185"/>
        <v>0</v>
      </c>
      <c r="FB246" s="5">
        <f t="shared" ca="1" si="1185"/>
        <v>0</v>
      </c>
      <c r="FC246" s="5">
        <f t="shared" ca="1" si="1185"/>
        <v>0</v>
      </c>
      <c r="FD246" s="5">
        <f t="shared" ca="1" si="1185"/>
        <v>0</v>
      </c>
      <c r="FE246" s="5">
        <f t="shared" ca="1" si="1185"/>
        <v>504.089</v>
      </c>
      <c r="FF246" s="5">
        <f t="shared" ca="1" si="1185"/>
        <v>0</v>
      </c>
      <c r="FG246" s="5">
        <f t="shared" ca="1" si="1185"/>
        <v>0</v>
      </c>
      <c r="FH246" s="5">
        <f t="shared" ca="1" si="1185"/>
        <v>0</v>
      </c>
      <c r="FI246" s="5">
        <f t="shared" ca="1" si="1185"/>
        <v>0</v>
      </c>
      <c r="FJ246" s="5">
        <f t="shared" ca="1" si="1185"/>
        <v>0</v>
      </c>
      <c r="FK246" s="5"/>
      <c r="FL246" s="5">
        <f t="shared" ca="1" si="1186"/>
        <v>385.50799999999998</v>
      </c>
      <c r="FM246" s="5">
        <f t="shared" ca="1" si="1186"/>
        <v>0.719746</v>
      </c>
      <c r="FN246" s="5">
        <f t="shared" ca="1" si="1186"/>
        <v>163.738</v>
      </c>
      <c r="FO246" s="5">
        <f t="shared" ca="1" si="1186"/>
        <v>127.343</v>
      </c>
      <c r="FP246" s="5">
        <f t="shared" ca="1" si="1186"/>
        <v>0</v>
      </c>
      <c r="FQ246" s="5">
        <f t="shared" ca="1" si="1186"/>
        <v>0</v>
      </c>
      <c r="FR246" s="5">
        <f t="shared" ca="1" si="1186"/>
        <v>3.7263000000000002</v>
      </c>
      <c r="FS246" s="5">
        <f t="shared" ca="1" si="1186"/>
        <v>89.981200000000001</v>
      </c>
      <c r="FT246" s="5"/>
      <c r="FU246" s="19">
        <f t="shared" ca="1" si="1149"/>
        <v>52.7428490703535</v>
      </c>
      <c r="FV246" s="19">
        <f t="shared" ca="1" si="1150"/>
        <v>0.3577541108410584</v>
      </c>
      <c r="FW246" s="19">
        <f t="shared" ca="1" si="1151"/>
        <v>14.557233248246355</v>
      </c>
      <c r="FX246" s="19">
        <f t="shared" ca="1" si="1152"/>
        <v>14.704753064556185</v>
      </c>
      <c r="FY246" s="19">
        <f t="shared" ca="1" si="1153"/>
        <v>0</v>
      </c>
      <c r="FZ246" s="19">
        <f t="shared" ca="1" si="1154"/>
        <v>0</v>
      </c>
      <c r="GA246" s="19">
        <f t="shared" ca="1" si="1155"/>
        <v>2.0522206073337652</v>
      </c>
      <c r="GB246" s="19">
        <f t="shared" ca="1" si="1156"/>
        <v>10.230804857693043</v>
      </c>
      <c r="GC246" s="19">
        <f t="shared" ca="1" si="1157"/>
        <v>10.787462966807936</v>
      </c>
      <c r="GD246" s="19">
        <f t="shared" ca="1" si="1158"/>
        <v>0</v>
      </c>
      <c r="GE246" s="19">
        <f t="shared" ca="1" si="1159"/>
        <v>5.2764865672492479E-2</v>
      </c>
      <c r="GF246" s="5"/>
      <c r="GG246" s="5"/>
      <c r="GH246" s="5"/>
      <c r="GI246" s="5">
        <f t="shared" ca="1" si="1187"/>
        <v>291079</v>
      </c>
      <c r="GJ246" s="5">
        <f t="shared" ca="1" si="1187"/>
        <v>3.07823</v>
      </c>
      <c r="GK246" s="5">
        <f t="shared" ca="1" si="1187"/>
        <v>113700</v>
      </c>
      <c r="GL246" s="5">
        <f t="shared" ca="1" si="1187"/>
        <v>21489.200000000001</v>
      </c>
      <c r="GM246" s="5">
        <f t="shared" ca="1" si="1187"/>
        <v>0</v>
      </c>
      <c r="GN246" s="5">
        <f t="shared" ca="1" si="1187"/>
        <v>654.46600000000001</v>
      </c>
      <c r="GO246" s="5">
        <f t="shared" ca="1" si="1187"/>
        <v>0</v>
      </c>
      <c r="GP246" s="5">
        <f t="shared" ca="1" si="1187"/>
        <v>77193.3</v>
      </c>
      <c r="GQ246" s="5">
        <f t="shared" ca="1" si="1187"/>
        <v>77659.3</v>
      </c>
      <c r="GR246" s="5">
        <f t="shared" ca="1" si="1187"/>
        <v>0</v>
      </c>
      <c r="GS246" s="5">
        <f t="shared" ca="1" si="1187"/>
        <v>379.85599999999999</v>
      </c>
      <c r="GT246" s="5">
        <f t="shared" ca="1" si="1187"/>
        <v>0</v>
      </c>
      <c r="GU246" s="5"/>
      <c r="GV246" s="5">
        <f t="shared" ca="1" si="1188"/>
        <v>1074.05</v>
      </c>
      <c r="GW246" s="5">
        <f t="shared" ca="1" si="1188"/>
        <v>526.70399999999995</v>
      </c>
      <c r="GX246" s="5">
        <f t="shared" ca="1" si="1188"/>
        <v>0</v>
      </c>
      <c r="GY246" s="5">
        <f t="shared" ca="1" si="1188"/>
        <v>0</v>
      </c>
      <c r="GZ246" s="5">
        <f t="shared" ca="1" si="1188"/>
        <v>0</v>
      </c>
      <c r="HA246" s="5">
        <f t="shared" ca="1" si="1188"/>
        <v>0</v>
      </c>
      <c r="HB246" s="5">
        <f t="shared" ca="1" si="1188"/>
        <v>547.346</v>
      </c>
      <c r="HC246" s="5">
        <f t="shared" ca="1" si="1188"/>
        <v>0</v>
      </c>
      <c r="HD246" s="5">
        <f t="shared" ca="1" si="1188"/>
        <v>0</v>
      </c>
      <c r="HE246" s="5">
        <f t="shared" ca="1" si="1188"/>
        <v>0</v>
      </c>
      <c r="HF246" s="5">
        <f t="shared" ca="1" si="1188"/>
        <v>0</v>
      </c>
      <c r="HG246" s="5">
        <f t="shared" ca="1" si="1188"/>
        <v>0</v>
      </c>
      <c r="HH246" s="5"/>
      <c r="HI246" s="5">
        <f t="shared" ca="1" si="1193"/>
        <v>306.697</v>
      </c>
      <c r="HJ246" s="5">
        <f t="shared" ca="1" si="1193"/>
        <v>4.5179099999999996</v>
      </c>
      <c r="HK246" s="5">
        <f t="shared" ca="1" si="1193"/>
        <v>175.512</v>
      </c>
      <c r="HL246" s="5">
        <f t="shared" ca="1" si="1193"/>
        <v>27.662600000000001</v>
      </c>
      <c r="HM246" s="5">
        <f t="shared" ca="1" si="1193"/>
        <v>0</v>
      </c>
      <c r="HN246" s="5">
        <f t="shared" ca="1" si="1193"/>
        <v>0.651366</v>
      </c>
      <c r="HO246" s="5">
        <f t="shared" ca="1" si="1193"/>
        <v>4.04542</v>
      </c>
      <c r="HP246" s="5">
        <f t="shared" ca="1" si="1193"/>
        <v>94.3078</v>
      </c>
      <c r="HQ246" s="5"/>
      <c r="HR246" s="19">
        <f t="shared" ca="1" si="1160"/>
        <v>44.805686090110775</v>
      </c>
      <c r="HS246" s="19">
        <f t="shared" ca="1" si="1161"/>
        <v>2.1447171945218639</v>
      </c>
      <c r="HT246" s="19">
        <f t="shared" ca="1" si="1162"/>
        <v>15.79378824334062</v>
      </c>
      <c r="HU246" s="19">
        <f t="shared" ca="1" si="1163"/>
        <v>2.9850120872365462</v>
      </c>
      <c r="HV246" s="19">
        <f t="shared" ca="1" si="1164"/>
        <v>0</v>
      </c>
      <c r="HW246" s="19">
        <f t="shared" ca="1" si="1165"/>
        <v>9.091026751509379E-2</v>
      </c>
      <c r="HX246" s="19">
        <f t="shared" ca="1" si="1166"/>
        <v>2.2283262291811701</v>
      </c>
      <c r="HY246" s="19">
        <f t="shared" ca="1" si="1167"/>
        <v>10.722732049293453</v>
      </c>
      <c r="HZ246" s="19">
        <f t="shared" ca="1" si="1168"/>
        <v>10.787462966807936</v>
      </c>
      <c r="IA246" s="19">
        <f t="shared" ca="1" si="1169"/>
        <v>0</v>
      </c>
      <c r="IB246" s="19">
        <f t="shared" ca="1" si="1170"/>
        <v>5.2764865672492479E-2</v>
      </c>
      <c r="IC246" s="5"/>
      <c r="ID246" s="5"/>
      <c r="IE246" s="5"/>
      <c r="IF246" s="5">
        <f t="shared" ca="1" si="1189"/>
        <v>286536</v>
      </c>
      <c r="IG246" s="5">
        <f t="shared" ca="1" si="1189"/>
        <v>3.1921200000000001</v>
      </c>
      <c r="IH246" s="5">
        <f t="shared" ca="1" si="1189"/>
        <v>112853</v>
      </c>
      <c r="II246" s="5">
        <f t="shared" ca="1" si="1189"/>
        <v>21276.2</v>
      </c>
      <c r="IJ246" s="5">
        <f t="shared" ca="1" si="1189"/>
        <v>0</v>
      </c>
      <c r="IK246" s="5">
        <f t="shared" ca="1" si="1189"/>
        <v>712.34500000000003</v>
      </c>
      <c r="IL246" s="5">
        <f t="shared" ca="1" si="1189"/>
        <v>0</v>
      </c>
      <c r="IM246" s="5">
        <f t="shared" ca="1" si="1189"/>
        <v>73651.899999999994</v>
      </c>
      <c r="IN246" s="5">
        <f t="shared" ca="1" si="1189"/>
        <v>77659.3</v>
      </c>
      <c r="IO246" s="5">
        <f t="shared" ca="1" si="1189"/>
        <v>0</v>
      </c>
      <c r="IP246" s="5">
        <f t="shared" ca="1" si="1189"/>
        <v>379.85599999999999</v>
      </c>
      <c r="IQ246" s="5">
        <f t="shared" ca="1" si="1189"/>
        <v>0</v>
      </c>
      <c r="IR246" s="5"/>
      <c r="IS246" s="5">
        <f t="shared" ca="1" si="1190"/>
        <v>1097.97</v>
      </c>
      <c r="IT246" s="5">
        <f t="shared" ca="1" si="1190"/>
        <v>550.62099999999998</v>
      </c>
      <c r="IU246" s="5">
        <f t="shared" ca="1" si="1190"/>
        <v>0</v>
      </c>
      <c r="IV246" s="5">
        <f t="shared" ca="1" si="1190"/>
        <v>0</v>
      </c>
      <c r="IW246" s="5">
        <f t="shared" ca="1" si="1190"/>
        <v>0</v>
      </c>
      <c r="IX246" s="5">
        <f t="shared" ca="1" si="1190"/>
        <v>0</v>
      </c>
      <c r="IY246" s="5">
        <f t="shared" ca="1" si="1190"/>
        <v>547.346</v>
      </c>
      <c r="IZ246" s="5">
        <f t="shared" ca="1" si="1190"/>
        <v>0</v>
      </c>
      <c r="JA246" s="5">
        <f t="shared" ca="1" si="1190"/>
        <v>0</v>
      </c>
      <c r="JB246" s="5">
        <f t="shared" ca="1" si="1190"/>
        <v>0</v>
      </c>
      <c r="JC246" s="5">
        <f t="shared" ca="1" si="1190"/>
        <v>0</v>
      </c>
      <c r="JD246" s="5">
        <f t="shared" ca="1" si="1190"/>
        <v>0</v>
      </c>
      <c r="JE246" s="5"/>
      <c r="JF246" s="5">
        <f t="shared" ca="1" si="1191"/>
        <v>301.16300000000001</v>
      </c>
      <c r="JG246" s="5">
        <f t="shared" ca="1" si="1191"/>
        <v>4.7214499999999999</v>
      </c>
      <c r="JH246" s="5">
        <f t="shared" ca="1" si="1191"/>
        <v>174.30799999999999</v>
      </c>
      <c r="JI246" s="5">
        <f t="shared" ca="1" si="1191"/>
        <v>27.3978</v>
      </c>
      <c r="JJ246" s="5">
        <f t="shared" ca="1" si="1191"/>
        <v>0</v>
      </c>
      <c r="JK246" s="5">
        <f t="shared" ca="1" si="1191"/>
        <v>0.70888300000000004</v>
      </c>
      <c r="JL246" s="5">
        <f t="shared" ca="1" si="1191"/>
        <v>4.04542</v>
      </c>
      <c r="JM246" s="5">
        <f t="shared" ca="1" si="1191"/>
        <v>89.981200000000001</v>
      </c>
      <c r="JN246" s="5"/>
      <c r="JO246" s="19">
        <f t="shared" ca="1" si="1171"/>
        <v>44.272010943244133</v>
      </c>
      <c r="JP246" s="19">
        <f t="shared" ca="1" si="1172"/>
        <v>2.2421026463858391</v>
      </c>
      <c r="JQ246" s="19">
        <f t="shared" ca="1" si="1173"/>
        <v>15.676133549918374</v>
      </c>
      <c r="JR246" s="19">
        <f t="shared" ca="1" si="1174"/>
        <v>2.9554247794455915</v>
      </c>
      <c r="JS246" s="19">
        <f t="shared" ca="1" si="1175"/>
        <v>0</v>
      </c>
      <c r="JT246" s="19">
        <f t="shared" ca="1" si="1176"/>
        <v>9.8950097503979539E-2</v>
      </c>
      <c r="JU246" s="19">
        <f t="shared" ca="1" si="1177"/>
        <v>2.2283262291811701</v>
      </c>
      <c r="JV246" s="19">
        <f t="shared" ca="1" si="1178"/>
        <v>10.230804857693043</v>
      </c>
      <c r="JW246" s="19">
        <f t="shared" ca="1" si="1179"/>
        <v>10.787462966807936</v>
      </c>
      <c r="JX246" s="19">
        <f t="shared" ca="1" si="1180"/>
        <v>0</v>
      </c>
      <c r="JY246" s="19">
        <f t="shared" ca="1" si="1181"/>
        <v>5.2764865672492479E-2</v>
      </c>
    </row>
    <row r="247" spans="1:285" ht="15" customHeight="1" x14ac:dyDescent="0.25">
      <c r="A247" s="5">
        <f>IF('Old Results'!E227='New Results'!E227,'New Results'!E227,"0")</f>
        <v>24563.1</v>
      </c>
      <c r="B247" s="5">
        <f t="shared" si="1057"/>
        <v>0</v>
      </c>
      <c r="C247" s="27">
        <f t="shared" si="922"/>
        <v>226</v>
      </c>
      <c r="D247" s="41" t="str">
        <f>'Old Results'!C227</f>
        <v>0511806-RetlMed-SG-SRR5</v>
      </c>
      <c r="E247" s="41" t="str">
        <f>'New Results'!C227</f>
        <v>0511806-RetlMed-SG-SRR5</v>
      </c>
      <c r="F247" s="5">
        <f t="shared" ca="1" si="1058"/>
        <v>3862</v>
      </c>
      <c r="G247" s="5">
        <f t="shared" ca="1" si="1059"/>
        <v>0</v>
      </c>
      <c r="H247" s="5">
        <f t="shared" ca="1" si="1060"/>
        <v>320.20000000000073</v>
      </c>
      <c r="I247" s="5">
        <f t="shared" ca="1" si="1061"/>
        <v>0</v>
      </c>
      <c r="J247" s="5">
        <f t="shared" ca="1" si="1062"/>
        <v>0</v>
      </c>
      <c r="K247" s="5">
        <f t="shared" ca="1" si="1063"/>
        <v>0</v>
      </c>
      <c r="L247" s="5">
        <f t="shared" ca="1" si="1064"/>
        <v>0</v>
      </c>
      <c r="M247" s="5">
        <f t="shared" ca="1" si="1065"/>
        <v>3541.4000000000087</v>
      </c>
      <c r="N247" s="5">
        <f t="shared" ca="1" si="1066"/>
        <v>0</v>
      </c>
      <c r="O247" s="5">
        <f t="shared" ca="1" si="1067"/>
        <v>0</v>
      </c>
      <c r="P247" s="5">
        <f t="shared" ca="1" si="1068"/>
        <v>0</v>
      </c>
      <c r="Q247" s="5">
        <f t="shared" ca="1" si="1069"/>
        <v>0</v>
      </c>
      <c r="R247" s="5">
        <f t="shared" ca="1" si="1070"/>
        <v>-4.7580000000000382</v>
      </c>
      <c r="S247" s="5">
        <f t="shared" ca="1" si="1071"/>
        <v>-4.757000000000005</v>
      </c>
      <c r="T247" s="5">
        <f t="shared" ca="1" si="1072"/>
        <v>0</v>
      </c>
      <c r="U247" s="5">
        <f t="shared" ca="1" si="1073"/>
        <v>0</v>
      </c>
      <c r="V247" s="5">
        <f t="shared" ca="1" si="1074"/>
        <v>0</v>
      </c>
      <c r="W247" s="5">
        <f t="shared" ca="1" si="1075"/>
        <v>0</v>
      </c>
      <c r="X247" s="5">
        <f t="shared" ca="1" si="1076"/>
        <v>0</v>
      </c>
      <c r="Y247" s="5">
        <f t="shared" ca="1" si="1077"/>
        <v>0</v>
      </c>
      <c r="Z247" s="5">
        <f t="shared" ca="1" si="1078"/>
        <v>0</v>
      </c>
      <c r="AA247" s="5">
        <f t="shared" ca="1" si="1079"/>
        <v>0</v>
      </c>
      <c r="AB247" s="5">
        <f t="shared" ca="1" si="1080"/>
        <v>0</v>
      </c>
      <c r="AC247" s="5">
        <f t="shared" ca="1" si="1081"/>
        <v>0</v>
      </c>
      <c r="AD247" s="37">
        <f t="shared" ca="1" si="1082"/>
        <v>4.7350000000000136</v>
      </c>
      <c r="AE247" s="37">
        <f t="shared" ca="1" si="1083"/>
        <v>-4.0370000000000017E-2</v>
      </c>
      <c r="AF247" s="37">
        <f t="shared" ca="1" si="1084"/>
        <v>0.50399999999999778</v>
      </c>
      <c r="AG247" s="37">
        <f t="shared" ca="1" si="1085"/>
        <v>0</v>
      </c>
      <c r="AH247" s="37">
        <f t="shared" ca="1" si="1086"/>
        <v>0</v>
      </c>
      <c r="AI247" s="37">
        <f t="shared" ca="1" si="1087"/>
        <v>0</v>
      </c>
      <c r="AJ247" s="37">
        <f t="shared" ca="1" si="1088"/>
        <v>0</v>
      </c>
      <c r="AK247" s="37">
        <f t="shared" ca="1" si="1089"/>
        <v>4.2713000000000108</v>
      </c>
      <c r="AL247" s="33">
        <f t="shared" ca="1" si="1090"/>
        <v>38.257985189165865</v>
      </c>
      <c r="AM247" s="33">
        <f t="shared" ca="1" si="1091"/>
        <v>37.7408947567693</v>
      </c>
      <c r="AN247" s="24">
        <f t="shared" ca="1" si="1092"/>
        <v>1.3701064474731822E-2</v>
      </c>
      <c r="AO247" s="34">
        <f t="shared" ca="1" si="1093"/>
        <v>231.441</v>
      </c>
      <c r="AP247" s="34">
        <f t="shared" ca="1" si="1094"/>
        <v>226.70599999999999</v>
      </c>
      <c r="AQ247" s="45">
        <f t="shared" ca="1" si="1095"/>
        <v>2.0886081532910526E-2</v>
      </c>
      <c r="AR247" s="34">
        <f t="shared" ca="1" si="1096"/>
        <v>-39.200000000000003</v>
      </c>
      <c r="AS247" s="34">
        <f t="shared" ca="1" si="1097"/>
        <v>-39.6</v>
      </c>
      <c r="AT247" s="47">
        <f t="shared" ca="1" si="1098"/>
        <v>-1.0101010101010065E-2</v>
      </c>
      <c r="AU247" s="5"/>
      <c r="AV247" s="5">
        <f t="shared" ca="1" si="1099"/>
        <v>4200</v>
      </c>
      <c r="AW247" s="5">
        <f t="shared" ca="1" si="1100"/>
        <v>-0.12746999999999975</v>
      </c>
      <c r="AX247" s="5">
        <f t="shared" ca="1" si="1101"/>
        <v>508.89999999999418</v>
      </c>
      <c r="AY247" s="5">
        <f t="shared" ca="1" si="1102"/>
        <v>163.69999999999891</v>
      </c>
      <c r="AZ247" s="5">
        <f t="shared" ca="1" si="1103"/>
        <v>0</v>
      </c>
      <c r="BA247" s="5">
        <f t="shared" ca="1" si="1104"/>
        <v>-13.180000000000064</v>
      </c>
      <c r="BB247" s="5">
        <f t="shared" ca="1" si="1105"/>
        <v>0</v>
      </c>
      <c r="BC247" s="5">
        <f t="shared" ca="1" si="1106"/>
        <v>3541.4000000000087</v>
      </c>
      <c r="BD247" s="5">
        <f t="shared" ca="1" si="1107"/>
        <v>0</v>
      </c>
      <c r="BE247" s="5">
        <f t="shared" ca="1" si="1108"/>
        <v>0</v>
      </c>
      <c r="BF247" s="5">
        <f t="shared" ca="1" si="1109"/>
        <v>0</v>
      </c>
      <c r="BG247" s="5">
        <f t="shared" ca="1" si="1110"/>
        <v>0</v>
      </c>
      <c r="BH247" s="5">
        <f t="shared" ca="1" si="1111"/>
        <v>-20.579999999999927</v>
      </c>
      <c r="BI247" s="5">
        <f t="shared" ca="1" si="1112"/>
        <v>-20.583999999999946</v>
      </c>
      <c r="BJ247" s="5">
        <f t="shared" ca="1" si="1113"/>
        <v>0</v>
      </c>
      <c r="BK247" s="5">
        <f t="shared" ca="1" si="1114"/>
        <v>0</v>
      </c>
      <c r="BL247" s="5">
        <f t="shared" ca="1" si="1115"/>
        <v>0</v>
      </c>
      <c r="BM247" s="5">
        <f t="shared" ca="1" si="1116"/>
        <v>0</v>
      </c>
      <c r="BN247" s="5">
        <f t="shared" ca="1" si="1117"/>
        <v>0</v>
      </c>
      <c r="BO247" s="5">
        <f t="shared" ca="1" si="1118"/>
        <v>0</v>
      </c>
      <c r="BP247" s="5">
        <f t="shared" ca="1" si="1119"/>
        <v>0</v>
      </c>
      <c r="BQ247" s="5">
        <f t="shared" ca="1" si="1120"/>
        <v>0</v>
      </c>
      <c r="BR247" s="5">
        <f t="shared" ca="1" si="1121"/>
        <v>0</v>
      </c>
      <c r="BS247" s="5">
        <f t="shared" ca="1" si="1122"/>
        <v>0</v>
      </c>
      <c r="BT247" s="37">
        <f t="shared" ca="1" si="1123"/>
        <v>5.0720000000000027</v>
      </c>
      <c r="BU247" s="37">
        <f t="shared" ca="1" si="1124"/>
        <v>-0.16935999999999929</v>
      </c>
      <c r="BV247" s="37">
        <f t="shared" ca="1" si="1125"/>
        <v>0.77020000000000266</v>
      </c>
      <c r="BW247" s="37">
        <f t="shared" ca="1" si="1126"/>
        <v>0.21189999999999998</v>
      </c>
      <c r="BX247" s="37">
        <f t="shared" ca="1" si="1127"/>
        <v>0</v>
      </c>
      <c r="BY247" s="37">
        <f t="shared" ca="1" si="1128"/>
        <v>-1.248999999999989E-2</v>
      </c>
      <c r="BZ247" s="37">
        <f t="shared" ca="1" si="1129"/>
        <v>0</v>
      </c>
      <c r="CA247" s="19">
        <f t="shared" ca="1" si="1130"/>
        <v>4.2713000000000108</v>
      </c>
      <c r="CB247" s="33">
        <f t="shared" ca="1" si="1131"/>
        <v>36.236458427478617</v>
      </c>
      <c r="CC247" s="33">
        <f t="shared" ca="1" si="1132"/>
        <v>35.736830937463104</v>
      </c>
      <c r="CD247" s="24">
        <f t="shared" ca="1" si="1133"/>
        <v>1.398074414851796E-2</v>
      </c>
      <c r="CE247" s="34">
        <f t="shared" ca="1" si="1134"/>
        <v>192.19900000000001</v>
      </c>
      <c r="CF247" s="34">
        <f t="shared" ca="1" si="1135"/>
        <v>187.12700000000001</v>
      </c>
      <c r="CG247" s="45">
        <f t="shared" ca="1" si="1136"/>
        <v>2.7104586724524E-2</v>
      </c>
      <c r="CH247" s="5"/>
      <c r="CJ247" s="5">
        <f t="shared" ca="1" si="1043"/>
        <v>48</v>
      </c>
      <c r="CK247" s="5">
        <f t="shared" ca="1" si="1044"/>
        <v>44</v>
      </c>
      <c r="CL247" s="63">
        <f t="shared" ca="1" si="1137"/>
        <v>8.333333333333337E-2</v>
      </c>
      <c r="CO247" s="5">
        <f t="shared" ca="1" si="1182"/>
        <v>253168</v>
      </c>
      <c r="CP247" s="5">
        <f t="shared" ca="1" si="1182"/>
        <v>0</v>
      </c>
      <c r="CQ247" s="5">
        <f t="shared" ca="1" si="1182"/>
        <v>27363.9</v>
      </c>
      <c r="CR247" s="5">
        <f t="shared" ca="1" si="1182"/>
        <v>70571.5</v>
      </c>
      <c r="CS247" s="5">
        <f t="shared" ca="1" si="1182"/>
        <v>0</v>
      </c>
      <c r="CT247" s="5">
        <f t="shared" ca="1" si="1182"/>
        <v>0</v>
      </c>
      <c r="CU247" s="5">
        <f t="shared" ca="1" si="1182"/>
        <v>0</v>
      </c>
      <c r="CV247" s="5">
        <f t="shared" ca="1" si="1182"/>
        <v>77193.3</v>
      </c>
      <c r="CW247" s="5">
        <f t="shared" ca="1" si="1182"/>
        <v>77659.3</v>
      </c>
      <c r="CX247" s="5">
        <f t="shared" ca="1" si="1182"/>
        <v>0</v>
      </c>
      <c r="CY247" s="5">
        <f t="shared" ca="1" si="1182"/>
        <v>379.85599999999999</v>
      </c>
      <c r="CZ247" s="5">
        <f t="shared" ca="1" si="1182"/>
        <v>0</v>
      </c>
      <c r="DA247" s="5"/>
      <c r="DB247" s="5">
        <f t="shared" ca="1" si="1183"/>
        <v>759.255</v>
      </c>
      <c r="DC247" s="5">
        <f t="shared" ca="1" si="1183"/>
        <v>180.96899999999999</v>
      </c>
      <c r="DD247" s="5">
        <f t="shared" ca="1" si="1183"/>
        <v>0</v>
      </c>
      <c r="DE247" s="5">
        <f t="shared" ca="1" si="1183"/>
        <v>0</v>
      </c>
      <c r="DF247" s="5">
        <f t="shared" ca="1" si="1183"/>
        <v>0</v>
      </c>
      <c r="DG247" s="5">
        <f t="shared" ca="1" si="1183"/>
        <v>0</v>
      </c>
      <c r="DH247" s="5">
        <f t="shared" ca="1" si="1183"/>
        <v>578.28700000000003</v>
      </c>
      <c r="DI247" s="5">
        <f t="shared" ca="1" si="1183"/>
        <v>0</v>
      </c>
      <c r="DJ247" s="5">
        <f t="shared" ca="1" si="1183"/>
        <v>0</v>
      </c>
      <c r="DK247" s="5">
        <f t="shared" ca="1" si="1183"/>
        <v>0</v>
      </c>
      <c r="DL247" s="5">
        <f t="shared" ca="1" si="1183"/>
        <v>0</v>
      </c>
      <c r="DM247" s="5">
        <f t="shared" ca="1" si="1183"/>
        <v>0</v>
      </c>
      <c r="DN247" s="5"/>
      <c r="DO247" s="5">
        <f t="shared" ca="1" si="1192"/>
        <v>231.441</v>
      </c>
      <c r="DP247" s="5">
        <f t="shared" ca="1" si="1192"/>
        <v>1.5264899999999999</v>
      </c>
      <c r="DQ247" s="5">
        <f t="shared" ca="1" si="1192"/>
        <v>48.098599999999998</v>
      </c>
      <c r="DR247" s="5">
        <f t="shared" ca="1" si="1192"/>
        <v>84.460599999999999</v>
      </c>
      <c r="DS247" s="5">
        <f t="shared" ca="1" si="1192"/>
        <v>0</v>
      </c>
      <c r="DT247" s="5">
        <f t="shared" ca="1" si="1192"/>
        <v>0</v>
      </c>
      <c r="DU247" s="5">
        <f t="shared" ca="1" si="1192"/>
        <v>4.2506899999999996</v>
      </c>
      <c r="DV247" s="5">
        <f t="shared" ca="1" si="1192"/>
        <v>93.104600000000005</v>
      </c>
      <c r="DW247" s="5"/>
      <c r="DX247" s="19">
        <f t="shared" ca="1" si="1138"/>
        <v>38.257985189165865</v>
      </c>
      <c r="DY247" s="19">
        <f t="shared" ca="1" si="1139"/>
        <v>0.73675146866641417</v>
      </c>
      <c r="DZ247" s="19">
        <f t="shared" ca="1" si="1140"/>
        <v>3.8010522613188078</v>
      </c>
      <c r="EA247" s="19">
        <f t="shared" ca="1" si="1141"/>
        <v>9.8029140458655455</v>
      </c>
      <c r="EB247" s="19">
        <f t="shared" ca="1" si="1142"/>
        <v>0</v>
      </c>
      <c r="EC247" s="19">
        <f t="shared" ca="1" si="1143"/>
        <v>0</v>
      </c>
      <c r="ED247" s="19">
        <f t="shared" ca="1" si="1144"/>
        <v>2.3542916000016287</v>
      </c>
      <c r="EE247" s="19">
        <f t="shared" ca="1" si="1145"/>
        <v>10.722732049293453</v>
      </c>
      <c r="EF247" s="19">
        <f t="shared" ca="1" si="1146"/>
        <v>10.787462966807936</v>
      </c>
      <c r="EG247" s="19">
        <f t="shared" ca="1" si="1147"/>
        <v>0</v>
      </c>
      <c r="EH247" s="19">
        <f t="shared" ca="1" si="1148"/>
        <v>5.2764865672492479E-2</v>
      </c>
      <c r="EI247" s="5"/>
      <c r="EJ247" s="5"/>
      <c r="EK247" s="5"/>
      <c r="EL247" s="5">
        <f t="shared" ca="1" si="1184"/>
        <v>249306</v>
      </c>
      <c r="EM247" s="5">
        <f t="shared" ca="1" si="1184"/>
        <v>0</v>
      </c>
      <c r="EN247" s="5">
        <f t="shared" ca="1" si="1184"/>
        <v>27043.7</v>
      </c>
      <c r="EO247" s="5">
        <f t="shared" ca="1" si="1184"/>
        <v>70571.5</v>
      </c>
      <c r="EP247" s="5">
        <f t="shared" ca="1" si="1184"/>
        <v>0</v>
      </c>
      <c r="EQ247" s="5">
        <f t="shared" ca="1" si="1184"/>
        <v>0</v>
      </c>
      <c r="ER247" s="5">
        <f t="shared" ca="1" si="1184"/>
        <v>0</v>
      </c>
      <c r="ES247" s="5">
        <f t="shared" ca="1" si="1184"/>
        <v>73651.899999999994</v>
      </c>
      <c r="ET247" s="5">
        <f t="shared" ca="1" si="1184"/>
        <v>77659.3</v>
      </c>
      <c r="EU247" s="5">
        <f t="shared" ca="1" si="1184"/>
        <v>0</v>
      </c>
      <c r="EV247" s="5">
        <f t="shared" ca="1" si="1184"/>
        <v>379.85599999999999</v>
      </c>
      <c r="EW247" s="5">
        <f t="shared" ca="1" si="1184"/>
        <v>0</v>
      </c>
      <c r="EX247" s="5"/>
      <c r="EY247" s="5">
        <f t="shared" ca="1" si="1185"/>
        <v>764.01300000000003</v>
      </c>
      <c r="EZ247" s="5">
        <f t="shared" ca="1" si="1185"/>
        <v>185.726</v>
      </c>
      <c r="FA247" s="5">
        <f t="shared" ca="1" si="1185"/>
        <v>0</v>
      </c>
      <c r="FB247" s="5">
        <f t="shared" ca="1" si="1185"/>
        <v>0</v>
      </c>
      <c r="FC247" s="5">
        <f t="shared" ca="1" si="1185"/>
        <v>0</v>
      </c>
      <c r="FD247" s="5">
        <f t="shared" ca="1" si="1185"/>
        <v>0</v>
      </c>
      <c r="FE247" s="5">
        <f t="shared" ca="1" si="1185"/>
        <v>578.28700000000003</v>
      </c>
      <c r="FF247" s="5">
        <f t="shared" ca="1" si="1185"/>
        <v>0</v>
      </c>
      <c r="FG247" s="5">
        <f t="shared" ca="1" si="1185"/>
        <v>0</v>
      </c>
      <c r="FH247" s="5">
        <f t="shared" ca="1" si="1185"/>
        <v>0</v>
      </c>
      <c r="FI247" s="5">
        <f t="shared" ca="1" si="1185"/>
        <v>0</v>
      </c>
      <c r="FJ247" s="5">
        <f t="shared" ca="1" si="1185"/>
        <v>0</v>
      </c>
      <c r="FK247" s="5"/>
      <c r="FL247" s="5">
        <f t="shared" ca="1" si="1186"/>
        <v>226.70599999999999</v>
      </c>
      <c r="FM247" s="5">
        <f t="shared" ca="1" si="1186"/>
        <v>1.5668599999999999</v>
      </c>
      <c r="FN247" s="5">
        <f t="shared" ca="1" si="1186"/>
        <v>47.5946</v>
      </c>
      <c r="FO247" s="5">
        <f t="shared" ca="1" si="1186"/>
        <v>84.460599999999999</v>
      </c>
      <c r="FP247" s="5">
        <f t="shared" ca="1" si="1186"/>
        <v>0</v>
      </c>
      <c r="FQ247" s="5">
        <f t="shared" ca="1" si="1186"/>
        <v>0</v>
      </c>
      <c r="FR247" s="5">
        <f t="shared" ca="1" si="1186"/>
        <v>4.2506899999999996</v>
      </c>
      <c r="FS247" s="5">
        <f t="shared" ca="1" si="1186"/>
        <v>88.833299999999994</v>
      </c>
      <c r="FT247" s="5"/>
      <c r="FU247" s="19">
        <f t="shared" ca="1" si="1149"/>
        <v>37.7408947567693</v>
      </c>
      <c r="FV247" s="19">
        <f t="shared" ca="1" si="1150"/>
        <v>0.75611791671246709</v>
      </c>
      <c r="FW247" s="19">
        <f t="shared" ca="1" si="1151"/>
        <v>3.7565740643485555</v>
      </c>
      <c r="FX247" s="19">
        <f t="shared" ca="1" si="1152"/>
        <v>9.8029140458655455</v>
      </c>
      <c r="FY247" s="19">
        <f t="shared" ca="1" si="1153"/>
        <v>0</v>
      </c>
      <c r="FZ247" s="19">
        <f t="shared" ca="1" si="1154"/>
        <v>0</v>
      </c>
      <c r="GA247" s="19">
        <f t="shared" ca="1" si="1155"/>
        <v>2.3542916000016287</v>
      </c>
      <c r="GB247" s="19">
        <f t="shared" ca="1" si="1156"/>
        <v>10.230804857693043</v>
      </c>
      <c r="GC247" s="19">
        <f t="shared" ca="1" si="1157"/>
        <v>10.787462966807936</v>
      </c>
      <c r="GD247" s="19">
        <f t="shared" ca="1" si="1158"/>
        <v>0</v>
      </c>
      <c r="GE247" s="19">
        <f t="shared" ca="1" si="1159"/>
        <v>5.2764865672492479E-2</v>
      </c>
      <c r="GF247" s="5"/>
      <c r="GG247" s="5"/>
      <c r="GH247" s="5"/>
      <c r="GI247" s="5">
        <f t="shared" ca="1" si="1187"/>
        <v>214196</v>
      </c>
      <c r="GJ247" s="5">
        <f t="shared" ca="1" si="1187"/>
        <v>5.5770200000000001</v>
      </c>
      <c r="GK247" s="5">
        <f t="shared" ca="1" si="1187"/>
        <v>41597.199999999997</v>
      </c>
      <c r="GL247" s="5">
        <f t="shared" ca="1" si="1187"/>
        <v>16201.3</v>
      </c>
      <c r="GM247" s="5">
        <f t="shared" ca="1" si="1187"/>
        <v>0</v>
      </c>
      <c r="GN247" s="5">
        <f t="shared" ca="1" si="1187"/>
        <v>1159.8699999999999</v>
      </c>
      <c r="GO247" s="5">
        <f t="shared" ca="1" si="1187"/>
        <v>0</v>
      </c>
      <c r="GP247" s="5">
        <f t="shared" ca="1" si="1187"/>
        <v>77193.3</v>
      </c>
      <c r="GQ247" s="5">
        <f t="shared" ca="1" si="1187"/>
        <v>77659.3</v>
      </c>
      <c r="GR247" s="5">
        <f t="shared" ca="1" si="1187"/>
        <v>0</v>
      </c>
      <c r="GS247" s="5">
        <f t="shared" ca="1" si="1187"/>
        <v>379.85599999999999</v>
      </c>
      <c r="GT247" s="5">
        <f t="shared" ca="1" si="1187"/>
        <v>0</v>
      </c>
      <c r="GU247" s="5"/>
      <c r="GV247" s="5">
        <f t="shared" ca="1" si="1188"/>
        <v>1592.43</v>
      </c>
      <c r="GW247" s="5">
        <f t="shared" ca="1" si="1188"/>
        <v>966.24300000000005</v>
      </c>
      <c r="GX247" s="5">
        <f t="shared" ca="1" si="1188"/>
        <v>0</v>
      </c>
      <c r="GY247" s="5">
        <f t="shared" ca="1" si="1188"/>
        <v>0</v>
      </c>
      <c r="GZ247" s="5">
        <f t="shared" ca="1" si="1188"/>
        <v>0</v>
      </c>
      <c r="HA247" s="5">
        <f t="shared" ca="1" si="1188"/>
        <v>0</v>
      </c>
      <c r="HB247" s="5">
        <f t="shared" ca="1" si="1188"/>
        <v>626.18499999999995</v>
      </c>
      <c r="HC247" s="5">
        <f t="shared" ca="1" si="1188"/>
        <v>0</v>
      </c>
      <c r="HD247" s="5">
        <f t="shared" ca="1" si="1188"/>
        <v>0</v>
      </c>
      <c r="HE247" s="5">
        <f t="shared" ca="1" si="1188"/>
        <v>0</v>
      </c>
      <c r="HF247" s="5">
        <f t="shared" ca="1" si="1188"/>
        <v>0</v>
      </c>
      <c r="HG247" s="5">
        <f t="shared" ca="1" si="1188"/>
        <v>0</v>
      </c>
      <c r="HH247" s="5"/>
      <c r="HI247" s="5">
        <f t="shared" ca="1" si="1193"/>
        <v>192.19900000000001</v>
      </c>
      <c r="HJ247" s="5">
        <f t="shared" ca="1" si="1193"/>
        <v>8.1018000000000008</v>
      </c>
      <c r="HK247" s="5">
        <f t="shared" ca="1" si="1193"/>
        <v>65.409000000000006</v>
      </c>
      <c r="HL247" s="5">
        <f t="shared" ca="1" si="1193"/>
        <v>19.8367</v>
      </c>
      <c r="HM247" s="5">
        <f t="shared" ca="1" si="1193"/>
        <v>0</v>
      </c>
      <c r="HN247" s="5">
        <f t="shared" ca="1" si="1193"/>
        <v>1.14419</v>
      </c>
      <c r="HO247" s="5">
        <f t="shared" ca="1" si="1193"/>
        <v>4.6026199999999999</v>
      </c>
      <c r="HP247" s="5">
        <f t="shared" ca="1" si="1193"/>
        <v>93.104600000000005</v>
      </c>
      <c r="HQ247" s="5"/>
      <c r="HR247" s="19">
        <f t="shared" ca="1" si="1160"/>
        <v>36.236458427478617</v>
      </c>
      <c r="HS247" s="19">
        <f t="shared" ca="1" si="1161"/>
        <v>3.9344923398203</v>
      </c>
      <c r="HT247" s="19">
        <f t="shared" ca="1" si="1162"/>
        <v>5.7781650687413233</v>
      </c>
      <c r="HU247" s="19">
        <f t="shared" ca="1" si="1163"/>
        <v>2.2504828625051401</v>
      </c>
      <c r="HV247" s="19">
        <f t="shared" ca="1" si="1164"/>
        <v>0</v>
      </c>
      <c r="HW247" s="19">
        <f t="shared" ca="1" si="1165"/>
        <v>0.16111469806335518</v>
      </c>
      <c r="HX247" s="19">
        <f t="shared" ca="1" si="1166"/>
        <v>2.5492914167999965</v>
      </c>
      <c r="HY247" s="19">
        <f t="shared" ca="1" si="1167"/>
        <v>10.722732049293453</v>
      </c>
      <c r="HZ247" s="19">
        <f t="shared" ca="1" si="1168"/>
        <v>10.787462966807936</v>
      </c>
      <c r="IA247" s="19">
        <f t="shared" ca="1" si="1169"/>
        <v>0</v>
      </c>
      <c r="IB247" s="19">
        <f t="shared" ca="1" si="1170"/>
        <v>5.2764865672492479E-2</v>
      </c>
      <c r="IC247" s="5"/>
      <c r="ID247" s="5"/>
      <c r="IE247" s="5"/>
      <c r="IF247" s="5">
        <f t="shared" ca="1" si="1189"/>
        <v>209996</v>
      </c>
      <c r="IG247" s="5">
        <f t="shared" ca="1" si="1189"/>
        <v>5.7044899999999998</v>
      </c>
      <c r="IH247" s="5">
        <f t="shared" ca="1" si="1189"/>
        <v>41088.300000000003</v>
      </c>
      <c r="II247" s="5">
        <f t="shared" ca="1" si="1189"/>
        <v>16037.6</v>
      </c>
      <c r="IJ247" s="5">
        <f t="shared" ca="1" si="1189"/>
        <v>0</v>
      </c>
      <c r="IK247" s="5">
        <f t="shared" ca="1" si="1189"/>
        <v>1173.05</v>
      </c>
      <c r="IL247" s="5">
        <f t="shared" ca="1" si="1189"/>
        <v>0</v>
      </c>
      <c r="IM247" s="5">
        <f t="shared" ca="1" si="1189"/>
        <v>73651.899999999994</v>
      </c>
      <c r="IN247" s="5">
        <f t="shared" ca="1" si="1189"/>
        <v>77659.3</v>
      </c>
      <c r="IO247" s="5">
        <f t="shared" ca="1" si="1189"/>
        <v>0</v>
      </c>
      <c r="IP247" s="5">
        <f t="shared" ca="1" si="1189"/>
        <v>379.85599999999999</v>
      </c>
      <c r="IQ247" s="5">
        <f t="shared" ca="1" si="1189"/>
        <v>0</v>
      </c>
      <c r="IR247" s="5"/>
      <c r="IS247" s="5">
        <f t="shared" ca="1" si="1190"/>
        <v>1613.01</v>
      </c>
      <c r="IT247" s="5">
        <f t="shared" ca="1" si="1190"/>
        <v>986.827</v>
      </c>
      <c r="IU247" s="5">
        <f t="shared" ca="1" si="1190"/>
        <v>0</v>
      </c>
      <c r="IV247" s="5">
        <f t="shared" ca="1" si="1190"/>
        <v>0</v>
      </c>
      <c r="IW247" s="5">
        <f t="shared" ca="1" si="1190"/>
        <v>0</v>
      </c>
      <c r="IX247" s="5">
        <f t="shared" ca="1" si="1190"/>
        <v>0</v>
      </c>
      <c r="IY247" s="5">
        <f t="shared" ca="1" si="1190"/>
        <v>626.18499999999995</v>
      </c>
      <c r="IZ247" s="5">
        <f t="shared" ca="1" si="1190"/>
        <v>0</v>
      </c>
      <c r="JA247" s="5">
        <f t="shared" ca="1" si="1190"/>
        <v>0</v>
      </c>
      <c r="JB247" s="5">
        <f t="shared" ca="1" si="1190"/>
        <v>0</v>
      </c>
      <c r="JC247" s="5">
        <f t="shared" ca="1" si="1190"/>
        <v>0</v>
      </c>
      <c r="JD247" s="5">
        <f t="shared" ca="1" si="1190"/>
        <v>0</v>
      </c>
      <c r="JE247" s="5"/>
      <c r="JF247" s="5">
        <f t="shared" ca="1" si="1191"/>
        <v>187.12700000000001</v>
      </c>
      <c r="JG247" s="5">
        <f t="shared" ca="1" si="1191"/>
        <v>8.2711600000000001</v>
      </c>
      <c r="JH247" s="5">
        <f t="shared" ca="1" si="1191"/>
        <v>64.638800000000003</v>
      </c>
      <c r="JI247" s="5">
        <f t="shared" ca="1" si="1191"/>
        <v>19.6248</v>
      </c>
      <c r="JJ247" s="5">
        <f t="shared" ca="1" si="1191"/>
        <v>0</v>
      </c>
      <c r="JK247" s="5">
        <f t="shared" ca="1" si="1191"/>
        <v>1.1566799999999999</v>
      </c>
      <c r="JL247" s="5">
        <f t="shared" ca="1" si="1191"/>
        <v>4.6026199999999999</v>
      </c>
      <c r="JM247" s="5">
        <f t="shared" ca="1" si="1191"/>
        <v>88.833299999999994</v>
      </c>
      <c r="JN247" s="5"/>
      <c r="JO247" s="19">
        <f t="shared" ca="1" si="1171"/>
        <v>35.736830937463104</v>
      </c>
      <c r="JP247" s="19">
        <f t="shared" ca="1" si="1172"/>
        <v>4.018310543859692</v>
      </c>
      <c r="JQ247" s="19">
        <f t="shared" ca="1" si="1173"/>
        <v>5.707475017404156</v>
      </c>
      <c r="JR247" s="19">
        <f t="shared" ca="1" si="1174"/>
        <v>2.2277436968460824</v>
      </c>
      <c r="JS247" s="19">
        <f t="shared" ca="1" si="1175"/>
        <v>0</v>
      </c>
      <c r="JT247" s="19">
        <f t="shared" ca="1" si="1176"/>
        <v>0.16294549955013821</v>
      </c>
      <c r="JU247" s="19">
        <f t="shared" ca="1" si="1177"/>
        <v>2.5492914167999965</v>
      </c>
      <c r="JV247" s="19">
        <f t="shared" ca="1" si="1178"/>
        <v>10.230804857693043</v>
      </c>
      <c r="JW247" s="19">
        <f t="shared" ca="1" si="1179"/>
        <v>10.787462966807936</v>
      </c>
      <c r="JX247" s="19">
        <f t="shared" ca="1" si="1180"/>
        <v>0</v>
      </c>
      <c r="JY247" s="19">
        <f t="shared" ca="1" si="1181"/>
        <v>5.2764865672492479E-2</v>
      </c>
    </row>
    <row r="248" spans="1:285" ht="15" customHeight="1" x14ac:dyDescent="0.25">
      <c r="A248" s="5">
        <f>IF('Old Results'!E228='New Results'!E228,'New Results'!E228,"0")</f>
        <v>24563.1</v>
      </c>
      <c r="B248" s="5">
        <f t="shared" si="1057"/>
        <v>0</v>
      </c>
      <c r="C248" s="27">
        <f t="shared" si="922"/>
        <v>227</v>
      </c>
      <c r="D248" s="41" t="str">
        <f>'Old Results'!C228</f>
        <v>0511915-RetlMed-SG-SRR1</v>
      </c>
      <c r="E248" s="41" t="str">
        <f>'New Results'!C228</f>
        <v>0511915-RetlMed-SG-SRR1</v>
      </c>
      <c r="F248" s="5">
        <f t="shared" ca="1" si="1058"/>
        <v>4132</v>
      </c>
      <c r="G248" s="5">
        <f t="shared" ca="1" si="1059"/>
        <v>0</v>
      </c>
      <c r="H248" s="5">
        <f t="shared" ca="1" si="1060"/>
        <v>591</v>
      </c>
      <c r="I248" s="5">
        <f t="shared" ca="1" si="1061"/>
        <v>0</v>
      </c>
      <c r="J248" s="5">
        <f t="shared" ca="1" si="1062"/>
        <v>0</v>
      </c>
      <c r="K248" s="5">
        <f t="shared" ca="1" si="1063"/>
        <v>0</v>
      </c>
      <c r="L248" s="5">
        <f t="shared" ca="1" si="1064"/>
        <v>0</v>
      </c>
      <c r="M248" s="5">
        <f t="shared" ca="1" si="1065"/>
        <v>3541.4000000000087</v>
      </c>
      <c r="N248" s="5">
        <f t="shared" ca="1" si="1066"/>
        <v>0</v>
      </c>
      <c r="O248" s="5">
        <f t="shared" ca="1" si="1067"/>
        <v>0</v>
      </c>
      <c r="P248" s="5">
        <f t="shared" ca="1" si="1068"/>
        <v>0</v>
      </c>
      <c r="Q248" s="5">
        <f t="shared" ca="1" si="1069"/>
        <v>0</v>
      </c>
      <c r="R248" s="5">
        <f t="shared" ca="1" si="1070"/>
        <v>-1.25100000000009</v>
      </c>
      <c r="S248" s="5">
        <f t="shared" ca="1" si="1071"/>
        <v>-1.2512000000000114</v>
      </c>
      <c r="T248" s="5">
        <f t="shared" ca="1" si="1072"/>
        <v>0</v>
      </c>
      <c r="U248" s="5">
        <f t="shared" ca="1" si="1073"/>
        <v>0</v>
      </c>
      <c r="V248" s="5">
        <f t="shared" ca="1" si="1074"/>
        <v>0</v>
      </c>
      <c r="W248" s="5">
        <f t="shared" ca="1" si="1075"/>
        <v>0</v>
      </c>
      <c r="X248" s="5">
        <f t="shared" ca="1" si="1076"/>
        <v>0</v>
      </c>
      <c r="Y248" s="5">
        <f t="shared" ca="1" si="1077"/>
        <v>0</v>
      </c>
      <c r="Z248" s="5">
        <f t="shared" ca="1" si="1078"/>
        <v>0</v>
      </c>
      <c r="AA248" s="5">
        <f t="shared" ca="1" si="1079"/>
        <v>0</v>
      </c>
      <c r="AB248" s="5">
        <f t="shared" ca="1" si="1080"/>
        <v>0</v>
      </c>
      <c r="AC248" s="5">
        <f t="shared" ca="1" si="1081"/>
        <v>0</v>
      </c>
      <c r="AD248" s="37">
        <f t="shared" ca="1" si="1082"/>
        <v>5.1730000000000018</v>
      </c>
      <c r="AE248" s="37">
        <f t="shared" ca="1" si="1083"/>
        <v>-1.1082000000000036E-2</v>
      </c>
      <c r="AF248" s="37">
        <f t="shared" ca="1" si="1084"/>
        <v>0.85699999999999932</v>
      </c>
      <c r="AG248" s="37">
        <f t="shared" ca="1" si="1085"/>
        <v>0</v>
      </c>
      <c r="AH248" s="37">
        <f t="shared" ca="1" si="1086"/>
        <v>0</v>
      </c>
      <c r="AI248" s="37">
        <f t="shared" ca="1" si="1087"/>
        <v>0</v>
      </c>
      <c r="AJ248" s="37">
        <f t="shared" ca="1" si="1088"/>
        <v>0</v>
      </c>
      <c r="AK248" s="37">
        <f t="shared" ca="1" si="1089"/>
        <v>4.3265999999999991</v>
      </c>
      <c r="AL248" s="33">
        <f t="shared" ca="1" si="1090"/>
        <v>52.346624815271696</v>
      </c>
      <c r="AM248" s="33">
        <f t="shared" ca="1" si="1091"/>
        <v>51.777751830998533</v>
      </c>
      <c r="AN248" s="24">
        <f t="shared" ca="1" si="1092"/>
        <v>1.0986822798524594E-2</v>
      </c>
      <c r="AO248" s="34">
        <f t="shared" ca="1" si="1093"/>
        <v>381.08800000000002</v>
      </c>
      <c r="AP248" s="34">
        <f t="shared" ca="1" si="1094"/>
        <v>375.91500000000002</v>
      </c>
      <c r="AQ248" s="45">
        <f t="shared" ca="1" si="1095"/>
        <v>1.3761089608023094E-2</v>
      </c>
      <c r="AR248" s="34">
        <f t="shared" ca="1" si="1096"/>
        <v>-89</v>
      </c>
      <c r="AS248" s="34">
        <f t="shared" ca="1" si="1097"/>
        <v>-89.3</v>
      </c>
      <c r="AT248" s="47">
        <f t="shared" ca="1" si="1098"/>
        <v>-3.3594624860022078E-3</v>
      </c>
      <c r="AU248" s="5"/>
      <c r="AV248" s="5">
        <f t="shared" ca="1" si="1099"/>
        <v>4479</v>
      </c>
      <c r="AW248" s="5">
        <f t="shared" ca="1" si="1100"/>
        <v>-8.154000000000039E-2</v>
      </c>
      <c r="AX248" s="5">
        <f t="shared" ca="1" si="1101"/>
        <v>760</v>
      </c>
      <c r="AY248" s="5">
        <f t="shared" ca="1" si="1102"/>
        <v>202.90000000000146</v>
      </c>
      <c r="AZ248" s="5">
        <f t="shared" ca="1" si="1103"/>
        <v>0</v>
      </c>
      <c r="BA248" s="5">
        <f t="shared" ca="1" si="1104"/>
        <v>-25.776000000000067</v>
      </c>
      <c r="BB248" s="5">
        <f t="shared" ca="1" si="1105"/>
        <v>0</v>
      </c>
      <c r="BC248" s="5">
        <f t="shared" ca="1" si="1106"/>
        <v>3541.4000000000087</v>
      </c>
      <c r="BD248" s="5">
        <f t="shared" ca="1" si="1107"/>
        <v>0</v>
      </c>
      <c r="BE248" s="5">
        <f t="shared" ca="1" si="1108"/>
        <v>0</v>
      </c>
      <c r="BF248" s="5">
        <f t="shared" ca="1" si="1109"/>
        <v>0</v>
      </c>
      <c r="BG248" s="5">
        <f t="shared" ca="1" si="1110"/>
        <v>0</v>
      </c>
      <c r="BH248" s="5">
        <f t="shared" ca="1" si="1111"/>
        <v>-14.539999999999964</v>
      </c>
      <c r="BI248" s="5">
        <f t="shared" ca="1" si="1112"/>
        <v>-14.536000000000001</v>
      </c>
      <c r="BJ248" s="5">
        <f t="shared" ca="1" si="1113"/>
        <v>0</v>
      </c>
      <c r="BK248" s="5">
        <f t="shared" ca="1" si="1114"/>
        <v>0</v>
      </c>
      <c r="BL248" s="5">
        <f t="shared" ca="1" si="1115"/>
        <v>0</v>
      </c>
      <c r="BM248" s="5">
        <f t="shared" ca="1" si="1116"/>
        <v>0</v>
      </c>
      <c r="BN248" s="5">
        <f t="shared" ca="1" si="1117"/>
        <v>0</v>
      </c>
      <c r="BO248" s="5">
        <f t="shared" ca="1" si="1118"/>
        <v>0</v>
      </c>
      <c r="BP248" s="5">
        <f t="shared" ca="1" si="1119"/>
        <v>0</v>
      </c>
      <c r="BQ248" s="5">
        <f t="shared" ca="1" si="1120"/>
        <v>0</v>
      </c>
      <c r="BR248" s="5">
        <f t="shared" ca="1" si="1121"/>
        <v>0</v>
      </c>
      <c r="BS248" s="5">
        <f t="shared" ca="1" si="1122"/>
        <v>0</v>
      </c>
      <c r="BT248" s="37">
        <f t="shared" ca="1" si="1123"/>
        <v>5.5240000000000009</v>
      </c>
      <c r="BU248" s="37">
        <f t="shared" ca="1" si="1124"/>
        <v>-0.12406000000000006</v>
      </c>
      <c r="BV248" s="37">
        <f t="shared" ca="1" si="1125"/>
        <v>1.085000000000008</v>
      </c>
      <c r="BW248" s="37">
        <f t="shared" ca="1" si="1126"/>
        <v>0.26289999999999836</v>
      </c>
      <c r="BX248" s="37">
        <f t="shared" ca="1" si="1127"/>
        <v>0</v>
      </c>
      <c r="BY248" s="37">
        <f t="shared" ca="1" si="1128"/>
        <v>-2.5445999999999969E-2</v>
      </c>
      <c r="BZ248" s="37">
        <f t="shared" ca="1" si="1129"/>
        <v>0</v>
      </c>
      <c r="CA248" s="19">
        <f t="shared" ca="1" si="1130"/>
        <v>4.3265999999999991</v>
      </c>
      <c r="CB248" s="33">
        <f t="shared" ca="1" si="1131"/>
        <v>43.311933917135875</v>
      </c>
      <c r="CC248" s="33">
        <f t="shared" ca="1" si="1132"/>
        <v>42.748961491017006</v>
      </c>
      <c r="CD248" s="24">
        <f t="shared" ca="1" si="1133"/>
        <v>1.3169265556010475E-2</v>
      </c>
      <c r="CE248" s="34">
        <f t="shared" ca="1" si="1134"/>
        <v>292.10300000000001</v>
      </c>
      <c r="CF248" s="34">
        <f t="shared" ca="1" si="1135"/>
        <v>286.57900000000001</v>
      </c>
      <c r="CG248" s="45">
        <f t="shared" ca="1" si="1136"/>
        <v>1.9275662208326501E-2</v>
      </c>
      <c r="CH248" s="5"/>
      <c r="CJ248" s="5">
        <f t="shared" ca="1" si="1043"/>
        <v>51</v>
      </c>
      <c r="CK248" s="5">
        <f t="shared" ca="1" si="1044"/>
        <v>49</v>
      </c>
      <c r="CL248" s="63">
        <f t="shared" ca="1" si="1137"/>
        <v>3.9215686274509776E-2</v>
      </c>
      <c r="CO248" s="5">
        <f t="shared" ca="1" si="1182"/>
        <v>360190</v>
      </c>
      <c r="CP248" s="5">
        <f t="shared" ca="1" si="1182"/>
        <v>0</v>
      </c>
      <c r="CQ248" s="5">
        <f t="shared" ca="1" si="1182"/>
        <v>99100.800000000003</v>
      </c>
      <c r="CR248" s="5">
        <f t="shared" ca="1" si="1182"/>
        <v>105857</v>
      </c>
      <c r="CS248" s="5">
        <f t="shared" ca="1" si="1182"/>
        <v>0</v>
      </c>
      <c r="CT248" s="5">
        <f t="shared" ca="1" si="1182"/>
        <v>0</v>
      </c>
      <c r="CU248" s="5">
        <f t="shared" ca="1" si="1182"/>
        <v>0</v>
      </c>
      <c r="CV248" s="5">
        <f t="shared" ca="1" si="1182"/>
        <v>77193.3</v>
      </c>
      <c r="CW248" s="5">
        <f t="shared" ca="1" si="1182"/>
        <v>77659.3</v>
      </c>
      <c r="CX248" s="5">
        <f t="shared" ca="1" si="1182"/>
        <v>0</v>
      </c>
      <c r="CY248" s="5">
        <f t="shared" ca="1" si="1182"/>
        <v>379.85599999999999</v>
      </c>
      <c r="CZ248" s="5">
        <f t="shared" ca="1" si="1182"/>
        <v>0</v>
      </c>
      <c r="DA248" s="5"/>
      <c r="DB248" s="5">
        <f t="shared" ca="1" si="1183"/>
        <v>568.27099999999996</v>
      </c>
      <c r="DC248" s="5">
        <f t="shared" ca="1" si="1183"/>
        <v>64.181299999999993</v>
      </c>
      <c r="DD248" s="5">
        <f t="shared" ca="1" si="1183"/>
        <v>0</v>
      </c>
      <c r="DE248" s="5">
        <f t="shared" ca="1" si="1183"/>
        <v>0</v>
      </c>
      <c r="DF248" s="5">
        <f t="shared" ca="1" si="1183"/>
        <v>0</v>
      </c>
      <c r="DG248" s="5">
        <f t="shared" ca="1" si="1183"/>
        <v>0</v>
      </c>
      <c r="DH248" s="5">
        <f t="shared" ca="1" si="1183"/>
        <v>504.089</v>
      </c>
      <c r="DI248" s="5">
        <f t="shared" ca="1" si="1183"/>
        <v>0</v>
      </c>
      <c r="DJ248" s="5">
        <f t="shared" ca="1" si="1183"/>
        <v>0</v>
      </c>
      <c r="DK248" s="5">
        <f t="shared" ca="1" si="1183"/>
        <v>0</v>
      </c>
      <c r="DL248" s="5">
        <f t="shared" ca="1" si="1183"/>
        <v>0</v>
      </c>
      <c r="DM248" s="5">
        <f t="shared" ca="1" si="1183"/>
        <v>0</v>
      </c>
      <c r="DN248" s="5"/>
      <c r="DO248" s="5">
        <f t="shared" ca="1" si="1192"/>
        <v>381.08800000000002</v>
      </c>
      <c r="DP248" s="5">
        <f t="shared" ca="1" si="1192"/>
        <v>0.51588299999999998</v>
      </c>
      <c r="DQ248" s="5">
        <f t="shared" ca="1" si="1192"/>
        <v>155.19800000000001</v>
      </c>
      <c r="DR248" s="5">
        <f t="shared" ca="1" si="1192"/>
        <v>127.34</v>
      </c>
      <c r="DS248" s="5">
        <f t="shared" ca="1" si="1192"/>
        <v>0</v>
      </c>
      <c r="DT248" s="5">
        <f t="shared" ca="1" si="1192"/>
        <v>0</v>
      </c>
      <c r="DU248" s="5">
        <f t="shared" ca="1" si="1192"/>
        <v>3.7263000000000002</v>
      </c>
      <c r="DV248" s="5">
        <f t="shared" ca="1" si="1192"/>
        <v>94.3078</v>
      </c>
      <c r="DW248" s="5"/>
      <c r="DX248" s="19">
        <f t="shared" ca="1" si="1138"/>
        <v>52.346624815271696</v>
      </c>
      <c r="DY248" s="19">
        <f t="shared" ca="1" si="1139"/>
        <v>0.26129153079212314</v>
      </c>
      <c r="DZ248" s="19">
        <f t="shared" ca="1" si="1140"/>
        <v>13.765849163989888</v>
      </c>
      <c r="EA248" s="19">
        <f t="shared" ca="1" si="1141"/>
        <v>14.70433634191124</v>
      </c>
      <c r="EB248" s="19">
        <f t="shared" ca="1" si="1142"/>
        <v>0</v>
      </c>
      <c r="EC248" s="19">
        <f t="shared" ca="1" si="1143"/>
        <v>0</v>
      </c>
      <c r="ED248" s="19">
        <f t="shared" ca="1" si="1144"/>
        <v>2.0522206073337652</v>
      </c>
      <c r="EE248" s="19">
        <f t="shared" ca="1" si="1145"/>
        <v>10.722732049293453</v>
      </c>
      <c r="EF248" s="19">
        <f t="shared" ca="1" si="1146"/>
        <v>10.787462966807936</v>
      </c>
      <c r="EG248" s="19">
        <f t="shared" ca="1" si="1147"/>
        <v>0</v>
      </c>
      <c r="EH248" s="19">
        <f t="shared" ca="1" si="1148"/>
        <v>5.2764865672492479E-2</v>
      </c>
      <c r="EI248" s="5"/>
      <c r="EJ248" s="5"/>
      <c r="EK248" s="5"/>
      <c r="EL248" s="5">
        <f t="shared" ca="1" si="1184"/>
        <v>356058</v>
      </c>
      <c r="EM248" s="5">
        <f t="shared" ca="1" si="1184"/>
        <v>0</v>
      </c>
      <c r="EN248" s="5">
        <f t="shared" ca="1" si="1184"/>
        <v>98509.8</v>
      </c>
      <c r="EO248" s="5">
        <f t="shared" ca="1" si="1184"/>
        <v>105857</v>
      </c>
      <c r="EP248" s="5">
        <f t="shared" ca="1" si="1184"/>
        <v>0</v>
      </c>
      <c r="EQ248" s="5">
        <f t="shared" ca="1" si="1184"/>
        <v>0</v>
      </c>
      <c r="ER248" s="5">
        <f t="shared" ca="1" si="1184"/>
        <v>0</v>
      </c>
      <c r="ES248" s="5">
        <f t="shared" ca="1" si="1184"/>
        <v>73651.899999999994</v>
      </c>
      <c r="ET248" s="5">
        <f t="shared" ca="1" si="1184"/>
        <v>77659.3</v>
      </c>
      <c r="EU248" s="5">
        <f t="shared" ca="1" si="1184"/>
        <v>0</v>
      </c>
      <c r="EV248" s="5">
        <f t="shared" ca="1" si="1184"/>
        <v>379.85599999999999</v>
      </c>
      <c r="EW248" s="5">
        <f t="shared" ca="1" si="1184"/>
        <v>0</v>
      </c>
      <c r="EX248" s="5"/>
      <c r="EY248" s="5">
        <f t="shared" ca="1" si="1185"/>
        <v>569.52200000000005</v>
      </c>
      <c r="EZ248" s="5">
        <f t="shared" ca="1" si="1185"/>
        <v>65.432500000000005</v>
      </c>
      <c r="FA248" s="5">
        <f t="shared" ca="1" si="1185"/>
        <v>0</v>
      </c>
      <c r="FB248" s="5">
        <f t="shared" ca="1" si="1185"/>
        <v>0</v>
      </c>
      <c r="FC248" s="5">
        <f t="shared" ca="1" si="1185"/>
        <v>0</v>
      </c>
      <c r="FD248" s="5">
        <f t="shared" ca="1" si="1185"/>
        <v>0</v>
      </c>
      <c r="FE248" s="5">
        <f t="shared" ca="1" si="1185"/>
        <v>504.089</v>
      </c>
      <c r="FF248" s="5">
        <f t="shared" ca="1" si="1185"/>
        <v>0</v>
      </c>
      <c r="FG248" s="5">
        <f t="shared" ca="1" si="1185"/>
        <v>0</v>
      </c>
      <c r="FH248" s="5">
        <f t="shared" ca="1" si="1185"/>
        <v>0</v>
      </c>
      <c r="FI248" s="5">
        <f t="shared" ca="1" si="1185"/>
        <v>0</v>
      </c>
      <c r="FJ248" s="5">
        <f t="shared" ca="1" si="1185"/>
        <v>0</v>
      </c>
      <c r="FK248" s="5"/>
      <c r="FL248" s="5">
        <f t="shared" ca="1" si="1186"/>
        <v>375.91500000000002</v>
      </c>
      <c r="FM248" s="5">
        <f t="shared" ca="1" si="1186"/>
        <v>0.52696500000000002</v>
      </c>
      <c r="FN248" s="5">
        <f t="shared" ca="1" si="1186"/>
        <v>154.34100000000001</v>
      </c>
      <c r="FO248" s="5">
        <f t="shared" ca="1" si="1186"/>
        <v>127.34</v>
      </c>
      <c r="FP248" s="5">
        <f t="shared" ca="1" si="1186"/>
        <v>0</v>
      </c>
      <c r="FQ248" s="5">
        <f t="shared" ca="1" si="1186"/>
        <v>0</v>
      </c>
      <c r="FR248" s="5">
        <f t="shared" ca="1" si="1186"/>
        <v>3.7263000000000002</v>
      </c>
      <c r="FS248" s="5">
        <f t="shared" ca="1" si="1186"/>
        <v>89.981200000000001</v>
      </c>
      <c r="FT248" s="5"/>
      <c r="FU248" s="19">
        <f t="shared" ca="1" si="1149"/>
        <v>51.777751830998533</v>
      </c>
      <c r="FV248" s="19">
        <f t="shared" ca="1" si="1150"/>
        <v>0.26638535038329852</v>
      </c>
      <c r="FW248" s="19">
        <f t="shared" ca="1" si="1151"/>
        <v>13.683754802936113</v>
      </c>
      <c r="FX248" s="19">
        <f t="shared" ca="1" si="1152"/>
        <v>14.70433634191124</v>
      </c>
      <c r="FY248" s="19">
        <f t="shared" ca="1" si="1153"/>
        <v>0</v>
      </c>
      <c r="FZ248" s="19">
        <f t="shared" ca="1" si="1154"/>
        <v>0</v>
      </c>
      <c r="GA248" s="19">
        <f t="shared" ca="1" si="1155"/>
        <v>2.0522206073337652</v>
      </c>
      <c r="GB248" s="19">
        <f t="shared" ca="1" si="1156"/>
        <v>10.230804857693043</v>
      </c>
      <c r="GC248" s="19">
        <f t="shared" ca="1" si="1157"/>
        <v>10.787462966807936</v>
      </c>
      <c r="GD248" s="19">
        <f t="shared" ca="1" si="1158"/>
        <v>0</v>
      </c>
      <c r="GE248" s="19">
        <f t="shared" ca="1" si="1159"/>
        <v>5.2764865672492479E-2</v>
      </c>
      <c r="GF248" s="5"/>
      <c r="GG248" s="5"/>
      <c r="GH248" s="5"/>
      <c r="GI248" s="5">
        <f t="shared" ca="1" si="1187"/>
        <v>281297</v>
      </c>
      <c r="GJ248" s="5">
        <f t="shared" ca="1" si="1187"/>
        <v>2.8461599999999998</v>
      </c>
      <c r="GK248" s="5">
        <f t="shared" ca="1" si="1187"/>
        <v>106127</v>
      </c>
      <c r="GL248" s="5">
        <f t="shared" ca="1" si="1187"/>
        <v>19330.400000000001</v>
      </c>
      <c r="GM248" s="5">
        <f t="shared" ca="1" si="1187"/>
        <v>0</v>
      </c>
      <c r="GN248" s="5">
        <f t="shared" ca="1" si="1187"/>
        <v>603.41399999999999</v>
      </c>
      <c r="GO248" s="5">
        <f t="shared" ca="1" si="1187"/>
        <v>0</v>
      </c>
      <c r="GP248" s="5">
        <f t="shared" ca="1" si="1187"/>
        <v>77193.3</v>
      </c>
      <c r="GQ248" s="5">
        <f t="shared" ca="1" si="1187"/>
        <v>77659.3</v>
      </c>
      <c r="GR248" s="5">
        <f t="shared" ca="1" si="1187"/>
        <v>0</v>
      </c>
      <c r="GS248" s="5">
        <f t="shared" ca="1" si="1187"/>
        <v>379.85599999999999</v>
      </c>
      <c r="GT248" s="5">
        <f t="shared" ca="1" si="1187"/>
        <v>0</v>
      </c>
      <c r="GU248" s="5"/>
      <c r="GV248" s="5">
        <f t="shared" ca="1" si="1188"/>
        <v>1040.9000000000001</v>
      </c>
      <c r="GW248" s="5">
        <f t="shared" ca="1" si="1188"/>
        <v>493.55599999999998</v>
      </c>
      <c r="GX248" s="5">
        <f t="shared" ca="1" si="1188"/>
        <v>0</v>
      </c>
      <c r="GY248" s="5">
        <f t="shared" ca="1" si="1188"/>
        <v>0</v>
      </c>
      <c r="GZ248" s="5">
        <f t="shared" ca="1" si="1188"/>
        <v>0</v>
      </c>
      <c r="HA248" s="5">
        <f t="shared" ca="1" si="1188"/>
        <v>0</v>
      </c>
      <c r="HB248" s="5">
        <f t="shared" ca="1" si="1188"/>
        <v>547.346</v>
      </c>
      <c r="HC248" s="5">
        <f t="shared" ca="1" si="1188"/>
        <v>0</v>
      </c>
      <c r="HD248" s="5">
        <f t="shared" ca="1" si="1188"/>
        <v>0</v>
      </c>
      <c r="HE248" s="5">
        <f t="shared" ca="1" si="1188"/>
        <v>0</v>
      </c>
      <c r="HF248" s="5">
        <f t="shared" ca="1" si="1188"/>
        <v>0</v>
      </c>
      <c r="HG248" s="5">
        <f t="shared" ca="1" si="1188"/>
        <v>0</v>
      </c>
      <c r="HH248" s="5"/>
      <c r="HI248" s="5">
        <f t="shared" ca="1" si="1193"/>
        <v>292.10300000000001</v>
      </c>
      <c r="HJ248" s="5">
        <f t="shared" ca="1" si="1193"/>
        <v>4.2269100000000002</v>
      </c>
      <c r="HK248" s="5">
        <f t="shared" ca="1" si="1193"/>
        <v>164.27600000000001</v>
      </c>
      <c r="HL248" s="5">
        <f t="shared" ca="1" si="1193"/>
        <v>24.646899999999999</v>
      </c>
      <c r="HM248" s="5">
        <f t="shared" ca="1" si="1193"/>
        <v>0</v>
      </c>
      <c r="HN248" s="5">
        <f t="shared" ca="1" si="1193"/>
        <v>0.60047300000000003</v>
      </c>
      <c r="HO248" s="5">
        <f t="shared" ca="1" si="1193"/>
        <v>4.04542</v>
      </c>
      <c r="HP248" s="5">
        <f t="shared" ca="1" si="1193"/>
        <v>94.3078</v>
      </c>
      <c r="HQ248" s="5"/>
      <c r="HR248" s="19">
        <f t="shared" ca="1" si="1160"/>
        <v>43.311933917135875</v>
      </c>
      <c r="HS248" s="19">
        <f t="shared" ca="1" si="1161"/>
        <v>2.009734565177848</v>
      </c>
      <c r="HT248" s="19">
        <f t="shared" ca="1" si="1162"/>
        <v>14.741841379956112</v>
      </c>
      <c r="HU248" s="19">
        <f t="shared" ca="1" si="1163"/>
        <v>2.685138471935546</v>
      </c>
      <c r="HV248" s="19">
        <f t="shared" ca="1" si="1164"/>
        <v>0</v>
      </c>
      <c r="HW248" s="19">
        <f t="shared" ca="1" si="1165"/>
        <v>8.3818759358550016E-2</v>
      </c>
      <c r="HX248" s="19">
        <f t="shared" ca="1" si="1166"/>
        <v>2.2283262291811701</v>
      </c>
      <c r="HY248" s="19">
        <f t="shared" ca="1" si="1167"/>
        <v>10.722732049293453</v>
      </c>
      <c r="HZ248" s="19">
        <f t="shared" ca="1" si="1168"/>
        <v>10.787462966807936</v>
      </c>
      <c r="IA248" s="19">
        <f t="shared" ca="1" si="1169"/>
        <v>0</v>
      </c>
      <c r="IB248" s="19">
        <f t="shared" ca="1" si="1170"/>
        <v>5.2764865672492479E-2</v>
      </c>
      <c r="IC248" s="5"/>
      <c r="ID248" s="5"/>
      <c r="IE248" s="5"/>
      <c r="IF248" s="5">
        <f t="shared" ca="1" si="1189"/>
        <v>276818</v>
      </c>
      <c r="IG248" s="5">
        <f t="shared" ca="1" si="1189"/>
        <v>2.9277000000000002</v>
      </c>
      <c r="IH248" s="5">
        <f t="shared" ca="1" si="1189"/>
        <v>105367</v>
      </c>
      <c r="II248" s="5">
        <f t="shared" ca="1" si="1189"/>
        <v>19127.5</v>
      </c>
      <c r="IJ248" s="5">
        <f t="shared" ca="1" si="1189"/>
        <v>0</v>
      </c>
      <c r="IK248" s="5">
        <f t="shared" ca="1" si="1189"/>
        <v>629.19000000000005</v>
      </c>
      <c r="IL248" s="5">
        <f t="shared" ca="1" si="1189"/>
        <v>0</v>
      </c>
      <c r="IM248" s="5">
        <f t="shared" ca="1" si="1189"/>
        <v>73651.899999999994</v>
      </c>
      <c r="IN248" s="5">
        <f t="shared" ca="1" si="1189"/>
        <v>77659.3</v>
      </c>
      <c r="IO248" s="5">
        <f t="shared" ca="1" si="1189"/>
        <v>0</v>
      </c>
      <c r="IP248" s="5">
        <f t="shared" ca="1" si="1189"/>
        <v>379.85599999999999</v>
      </c>
      <c r="IQ248" s="5">
        <f t="shared" ca="1" si="1189"/>
        <v>0</v>
      </c>
      <c r="IR248" s="5"/>
      <c r="IS248" s="5">
        <f t="shared" ca="1" si="1190"/>
        <v>1055.44</v>
      </c>
      <c r="IT248" s="5">
        <f t="shared" ca="1" si="1190"/>
        <v>508.09199999999998</v>
      </c>
      <c r="IU248" s="5">
        <f t="shared" ca="1" si="1190"/>
        <v>0</v>
      </c>
      <c r="IV248" s="5">
        <f t="shared" ca="1" si="1190"/>
        <v>0</v>
      </c>
      <c r="IW248" s="5">
        <f t="shared" ca="1" si="1190"/>
        <v>0</v>
      </c>
      <c r="IX248" s="5">
        <f t="shared" ca="1" si="1190"/>
        <v>0</v>
      </c>
      <c r="IY248" s="5">
        <f t="shared" ca="1" si="1190"/>
        <v>547.346</v>
      </c>
      <c r="IZ248" s="5">
        <f t="shared" ca="1" si="1190"/>
        <v>0</v>
      </c>
      <c r="JA248" s="5">
        <f t="shared" ca="1" si="1190"/>
        <v>0</v>
      </c>
      <c r="JB248" s="5">
        <f t="shared" ca="1" si="1190"/>
        <v>0</v>
      </c>
      <c r="JC248" s="5">
        <f t="shared" ca="1" si="1190"/>
        <v>0</v>
      </c>
      <c r="JD248" s="5">
        <f t="shared" ca="1" si="1190"/>
        <v>0</v>
      </c>
      <c r="JE248" s="5"/>
      <c r="JF248" s="5">
        <f t="shared" ca="1" si="1191"/>
        <v>286.57900000000001</v>
      </c>
      <c r="JG248" s="5">
        <f t="shared" ca="1" si="1191"/>
        <v>4.3509700000000002</v>
      </c>
      <c r="JH248" s="5">
        <f t="shared" ca="1" si="1191"/>
        <v>163.191</v>
      </c>
      <c r="JI248" s="5">
        <f t="shared" ca="1" si="1191"/>
        <v>24.384</v>
      </c>
      <c r="JJ248" s="5">
        <f t="shared" ca="1" si="1191"/>
        <v>0</v>
      </c>
      <c r="JK248" s="5">
        <f t="shared" ca="1" si="1191"/>
        <v>0.625919</v>
      </c>
      <c r="JL248" s="5">
        <f t="shared" ca="1" si="1191"/>
        <v>4.04542</v>
      </c>
      <c r="JM248" s="5">
        <f t="shared" ca="1" si="1191"/>
        <v>89.981200000000001</v>
      </c>
      <c r="JN248" s="5"/>
      <c r="JO248" s="19">
        <f t="shared" ca="1" si="1171"/>
        <v>42.748961491017006</v>
      </c>
      <c r="JP248" s="19">
        <f t="shared" ca="1" si="1172"/>
        <v>2.0689240898909338</v>
      </c>
      <c r="JQ248" s="19">
        <f t="shared" ca="1" si="1173"/>
        <v>14.636271643237214</v>
      </c>
      <c r="JR248" s="19">
        <f t="shared" ca="1" si="1174"/>
        <v>2.6569541303825659</v>
      </c>
      <c r="JS248" s="19">
        <f t="shared" ca="1" si="1175"/>
        <v>0</v>
      </c>
      <c r="JT248" s="19">
        <f t="shared" ca="1" si="1176"/>
        <v>8.7399240323900493E-2</v>
      </c>
      <c r="JU248" s="19">
        <f t="shared" ca="1" si="1177"/>
        <v>2.2283262291811701</v>
      </c>
      <c r="JV248" s="19">
        <f t="shared" ca="1" si="1178"/>
        <v>10.230804857693043</v>
      </c>
      <c r="JW248" s="19">
        <f t="shared" ca="1" si="1179"/>
        <v>10.787462966807936</v>
      </c>
      <c r="JX248" s="19">
        <f t="shared" ca="1" si="1180"/>
        <v>0</v>
      </c>
      <c r="JY248" s="19">
        <f t="shared" ca="1" si="1181"/>
        <v>5.2764865672492479E-2</v>
      </c>
    </row>
    <row r="249" spans="1:285" ht="15" customHeight="1" x14ac:dyDescent="0.25">
      <c r="A249" s="5">
        <f>IF('Old Results'!E229='New Results'!E229,'New Results'!E229,"0")</f>
        <v>24563.1</v>
      </c>
      <c r="B249" s="5">
        <f t="shared" si="1057"/>
        <v>0</v>
      </c>
      <c r="C249" s="27">
        <f t="shared" si="922"/>
        <v>228</v>
      </c>
      <c r="D249" s="41" t="str">
        <f>'Old Results'!C229</f>
        <v>0512106-RetlMed-SG-SRR1</v>
      </c>
      <c r="E249" s="41" t="str">
        <f>'New Results'!C229</f>
        <v>0512106-RetlMed-SG-SRR1</v>
      </c>
      <c r="F249" s="5">
        <f t="shared" ca="1" si="1058"/>
        <v>3913</v>
      </c>
      <c r="G249" s="5">
        <f t="shared" ca="1" si="1059"/>
        <v>0</v>
      </c>
      <c r="H249" s="5">
        <f t="shared" ca="1" si="1060"/>
        <v>371.79999999999927</v>
      </c>
      <c r="I249" s="5">
        <f t="shared" ca="1" si="1061"/>
        <v>0</v>
      </c>
      <c r="J249" s="5">
        <f t="shared" ca="1" si="1062"/>
        <v>0</v>
      </c>
      <c r="K249" s="5">
        <f t="shared" ca="1" si="1063"/>
        <v>0</v>
      </c>
      <c r="L249" s="5">
        <f t="shared" ca="1" si="1064"/>
        <v>0</v>
      </c>
      <c r="M249" s="5">
        <f t="shared" ca="1" si="1065"/>
        <v>3541.4000000000087</v>
      </c>
      <c r="N249" s="5">
        <f t="shared" ca="1" si="1066"/>
        <v>0</v>
      </c>
      <c r="O249" s="5">
        <f t="shared" ca="1" si="1067"/>
        <v>0</v>
      </c>
      <c r="P249" s="5">
        <f t="shared" ca="1" si="1068"/>
        <v>0</v>
      </c>
      <c r="Q249" s="5">
        <f t="shared" ca="1" si="1069"/>
        <v>0</v>
      </c>
      <c r="R249" s="5">
        <f t="shared" ca="1" si="1070"/>
        <v>-4.0220000000000482</v>
      </c>
      <c r="S249" s="5">
        <f t="shared" ca="1" si="1071"/>
        <v>-4.0219999999999914</v>
      </c>
      <c r="T249" s="5">
        <f t="shared" ca="1" si="1072"/>
        <v>0</v>
      </c>
      <c r="U249" s="5">
        <f t="shared" ca="1" si="1073"/>
        <v>0</v>
      </c>
      <c r="V249" s="5">
        <f t="shared" ca="1" si="1074"/>
        <v>0</v>
      </c>
      <c r="W249" s="5">
        <f t="shared" ca="1" si="1075"/>
        <v>0</v>
      </c>
      <c r="X249" s="5">
        <f t="shared" ca="1" si="1076"/>
        <v>0</v>
      </c>
      <c r="Y249" s="5">
        <f t="shared" ca="1" si="1077"/>
        <v>0</v>
      </c>
      <c r="Z249" s="5">
        <f t="shared" ca="1" si="1078"/>
        <v>0</v>
      </c>
      <c r="AA249" s="5">
        <f t="shared" ca="1" si="1079"/>
        <v>0</v>
      </c>
      <c r="AB249" s="5">
        <f t="shared" ca="1" si="1080"/>
        <v>0</v>
      </c>
      <c r="AC249" s="5">
        <f t="shared" ca="1" si="1081"/>
        <v>0</v>
      </c>
      <c r="AD249" s="37">
        <f t="shared" ca="1" si="1082"/>
        <v>4.8069999999999879</v>
      </c>
      <c r="AE249" s="37">
        <f t="shared" ca="1" si="1083"/>
        <v>-3.3819999999999961E-2</v>
      </c>
      <c r="AF249" s="37">
        <f t="shared" ca="1" si="1084"/>
        <v>0.56920000000000215</v>
      </c>
      <c r="AG249" s="37">
        <f t="shared" ca="1" si="1085"/>
        <v>0</v>
      </c>
      <c r="AH249" s="37">
        <f t="shared" ca="1" si="1086"/>
        <v>0</v>
      </c>
      <c r="AI249" s="37">
        <f t="shared" ca="1" si="1087"/>
        <v>0</v>
      </c>
      <c r="AJ249" s="37">
        <f t="shared" ca="1" si="1088"/>
        <v>0</v>
      </c>
      <c r="AK249" s="37">
        <f t="shared" ca="1" si="1089"/>
        <v>4.2713000000000108</v>
      </c>
      <c r="AL249" s="33">
        <f t="shared" ca="1" si="1090"/>
        <v>37.703091385045049</v>
      </c>
      <c r="AM249" s="33">
        <f t="shared" ca="1" si="1091"/>
        <v>37.175920303219058</v>
      </c>
      <c r="AN249" s="24">
        <f t="shared" ca="1" si="1092"/>
        <v>1.4180444694474525E-2</v>
      </c>
      <c r="AO249" s="34">
        <f t="shared" ca="1" si="1093"/>
        <v>226.86799999999999</v>
      </c>
      <c r="AP249" s="34">
        <f t="shared" ca="1" si="1094"/>
        <v>222.06100000000001</v>
      </c>
      <c r="AQ249" s="45">
        <f t="shared" ca="1" si="1095"/>
        <v>2.1647205047261732E-2</v>
      </c>
      <c r="AR249" s="34">
        <f t="shared" ca="1" si="1096"/>
        <v>-41.3</v>
      </c>
      <c r="AS249" s="34">
        <f t="shared" ca="1" si="1097"/>
        <v>-41.5</v>
      </c>
      <c r="AT249" s="47">
        <f t="shared" ca="1" si="1098"/>
        <v>-4.819277108433803E-3</v>
      </c>
      <c r="AU249" s="5"/>
      <c r="AV249" s="5">
        <f t="shared" ca="1" si="1099"/>
        <v>4173</v>
      </c>
      <c r="AW249" s="5">
        <f t="shared" ca="1" si="1100"/>
        <v>-0.13748000000000005</v>
      </c>
      <c r="AX249" s="5">
        <f t="shared" ca="1" si="1101"/>
        <v>498</v>
      </c>
      <c r="AY249" s="5">
        <f t="shared" ca="1" si="1102"/>
        <v>147</v>
      </c>
      <c r="AZ249" s="5">
        <f t="shared" ca="1" si="1103"/>
        <v>0</v>
      </c>
      <c r="BA249" s="5">
        <f t="shared" ca="1" si="1104"/>
        <v>-13.320000000000164</v>
      </c>
      <c r="BB249" s="5">
        <f t="shared" ca="1" si="1105"/>
        <v>0</v>
      </c>
      <c r="BC249" s="5">
        <f t="shared" ca="1" si="1106"/>
        <v>3541.4000000000087</v>
      </c>
      <c r="BD249" s="5">
        <f t="shared" ca="1" si="1107"/>
        <v>0</v>
      </c>
      <c r="BE249" s="5">
        <f t="shared" ca="1" si="1108"/>
        <v>0</v>
      </c>
      <c r="BF249" s="5">
        <f t="shared" ca="1" si="1109"/>
        <v>0</v>
      </c>
      <c r="BG249" s="5">
        <f t="shared" ca="1" si="1110"/>
        <v>0</v>
      </c>
      <c r="BH249" s="5">
        <f t="shared" ca="1" si="1111"/>
        <v>-22.450000000000045</v>
      </c>
      <c r="BI249" s="5">
        <f t="shared" ca="1" si="1112"/>
        <v>-22.454000000000065</v>
      </c>
      <c r="BJ249" s="5">
        <f t="shared" ca="1" si="1113"/>
        <v>0</v>
      </c>
      <c r="BK249" s="5">
        <f t="shared" ca="1" si="1114"/>
        <v>0</v>
      </c>
      <c r="BL249" s="5">
        <f t="shared" ca="1" si="1115"/>
        <v>0</v>
      </c>
      <c r="BM249" s="5">
        <f t="shared" ca="1" si="1116"/>
        <v>0</v>
      </c>
      <c r="BN249" s="5">
        <f t="shared" ca="1" si="1117"/>
        <v>0</v>
      </c>
      <c r="BO249" s="5">
        <f t="shared" ca="1" si="1118"/>
        <v>0</v>
      </c>
      <c r="BP249" s="5">
        <f t="shared" ca="1" si="1119"/>
        <v>0</v>
      </c>
      <c r="BQ249" s="5">
        <f t="shared" ca="1" si="1120"/>
        <v>0</v>
      </c>
      <c r="BR249" s="5">
        <f t="shared" ca="1" si="1121"/>
        <v>0</v>
      </c>
      <c r="BS249" s="5">
        <f t="shared" ca="1" si="1122"/>
        <v>0</v>
      </c>
      <c r="BT249" s="37">
        <f t="shared" ca="1" si="1123"/>
        <v>5.0159999999999911</v>
      </c>
      <c r="BU249" s="37">
        <f t="shared" ca="1" si="1124"/>
        <v>-0.18383000000000038</v>
      </c>
      <c r="BV249" s="37">
        <f t="shared" ca="1" si="1125"/>
        <v>0.75260000000000105</v>
      </c>
      <c r="BW249" s="37">
        <f t="shared" ca="1" si="1126"/>
        <v>0.18900000000000006</v>
      </c>
      <c r="BX249" s="37">
        <f t="shared" ca="1" si="1127"/>
        <v>0</v>
      </c>
      <c r="BY249" s="37">
        <f t="shared" ca="1" si="1128"/>
        <v>-1.2669999999999959E-2</v>
      </c>
      <c r="BZ249" s="37">
        <f t="shared" ca="1" si="1129"/>
        <v>0</v>
      </c>
      <c r="CA249" s="19">
        <f t="shared" ca="1" si="1130"/>
        <v>4.2713000000000108</v>
      </c>
      <c r="CB249" s="33">
        <f t="shared" ca="1" si="1131"/>
        <v>35.451750796927101</v>
      </c>
      <c r="CC249" s="33">
        <f t="shared" ca="1" si="1132"/>
        <v>34.963486856300712</v>
      </c>
      <c r="CD249" s="24">
        <f t="shared" ca="1" si="1133"/>
        <v>1.3964967013534575E-2</v>
      </c>
      <c r="CE249" s="34">
        <f t="shared" ca="1" si="1134"/>
        <v>185.61799999999999</v>
      </c>
      <c r="CF249" s="34">
        <f t="shared" ca="1" si="1135"/>
        <v>180.602</v>
      </c>
      <c r="CG249" s="45">
        <f t="shared" ca="1" si="1136"/>
        <v>2.7773778806436202E-2</v>
      </c>
      <c r="CH249" s="5"/>
      <c r="CJ249" s="5">
        <f t="shared" ca="1" si="1043"/>
        <v>47</v>
      </c>
      <c r="CK249" s="5">
        <f t="shared" ca="1" si="1044"/>
        <v>45</v>
      </c>
      <c r="CL249" s="63">
        <f t="shared" ca="1" si="1137"/>
        <v>4.2553191489361653E-2</v>
      </c>
      <c r="CO249" s="5">
        <f t="shared" ca="1" si="1182"/>
        <v>250267</v>
      </c>
      <c r="CP249" s="5">
        <f t="shared" ca="1" si="1182"/>
        <v>0</v>
      </c>
      <c r="CQ249" s="5">
        <f t="shared" ca="1" si="1182"/>
        <v>24463.1</v>
      </c>
      <c r="CR249" s="5">
        <f t="shared" ca="1" si="1182"/>
        <v>70571.5</v>
      </c>
      <c r="CS249" s="5">
        <f t="shared" ca="1" si="1182"/>
        <v>0</v>
      </c>
      <c r="CT249" s="5">
        <f t="shared" ca="1" si="1182"/>
        <v>0</v>
      </c>
      <c r="CU249" s="5">
        <f t="shared" ca="1" si="1182"/>
        <v>0</v>
      </c>
      <c r="CV249" s="5">
        <f t="shared" ca="1" si="1182"/>
        <v>77193.3</v>
      </c>
      <c r="CW249" s="5">
        <f t="shared" ca="1" si="1182"/>
        <v>77659.3</v>
      </c>
      <c r="CX249" s="5">
        <f t="shared" ca="1" si="1182"/>
        <v>0</v>
      </c>
      <c r="CY249" s="5">
        <f t="shared" ca="1" si="1182"/>
        <v>379.85599999999999</v>
      </c>
      <c r="CZ249" s="5">
        <f t="shared" ca="1" si="1182"/>
        <v>0</v>
      </c>
      <c r="DA249" s="5"/>
      <c r="DB249" s="5">
        <f t="shared" ca="1" si="1183"/>
        <v>721.93799999999999</v>
      </c>
      <c r="DC249" s="5">
        <f t="shared" ca="1" si="1183"/>
        <v>143.65100000000001</v>
      </c>
      <c r="DD249" s="5">
        <f t="shared" ca="1" si="1183"/>
        <v>0</v>
      </c>
      <c r="DE249" s="5">
        <f t="shared" ca="1" si="1183"/>
        <v>0</v>
      </c>
      <c r="DF249" s="5">
        <f t="shared" ca="1" si="1183"/>
        <v>0</v>
      </c>
      <c r="DG249" s="5">
        <f t="shared" ca="1" si="1183"/>
        <v>0</v>
      </c>
      <c r="DH249" s="5">
        <f t="shared" ca="1" si="1183"/>
        <v>578.28700000000003</v>
      </c>
      <c r="DI249" s="5">
        <f t="shared" ca="1" si="1183"/>
        <v>0</v>
      </c>
      <c r="DJ249" s="5">
        <f t="shared" ca="1" si="1183"/>
        <v>0</v>
      </c>
      <c r="DK249" s="5">
        <f t="shared" ca="1" si="1183"/>
        <v>0</v>
      </c>
      <c r="DL249" s="5">
        <f t="shared" ca="1" si="1183"/>
        <v>0</v>
      </c>
      <c r="DM249" s="5">
        <f t="shared" ca="1" si="1183"/>
        <v>0</v>
      </c>
      <c r="DN249" s="5"/>
      <c r="DO249" s="5">
        <f t="shared" ca="1" si="1192"/>
        <v>226.86799999999999</v>
      </c>
      <c r="DP249" s="5">
        <f t="shared" ca="1" si="1192"/>
        <v>1.20539</v>
      </c>
      <c r="DQ249" s="5">
        <f t="shared" ca="1" si="1192"/>
        <v>43.846800000000002</v>
      </c>
      <c r="DR249" s="5">
        <f t="shared" ca="1" si="1192"/>
        <v>84.460599999999999</v>
      </c>
      <c r="DS249" s="5">
        <f t="shared" ca="1" si="1192"/>
        <v>0</v>
      </c>
      <c r="DT249" s="5">
        <f t="shared" ca="1" si="1192"/>
        <v>0</v>
      </c>
      <c r="DU249" s="5">
        <f t="shared" ca="1" si="1192"/>
        <v>4.2506899999999996</v>
      </c>
      <c r="DV249" s="5">
        <f t="shared" ca="1" si="1192"/>
        <v>93.104600000000005</v>
      </c>
      <c r="DW249" s="5"/>
      <c r="DX249" s="19">
        <f t="shared" ca="1" si="1138"/>
        <v>37.703091385045049</v>
      </c>
      <c r="DY249" s="19">
        <f t="shared" ca="1" si="1139"/>
        <v>0.584824391058132</v>
      </c>
      <c r="DZ249" s="19">
        <f t="shared" ca="1" si="1140"/>
        <v>3.3981092451685657</v>
      </c>
      <c r="EA249" s="19">
        <f t="shared" ca="1" si="1141"/>
        <v>9.8029140458655455</v>
      </c>
      <c r="EB249" s="19">
        <f t="shared" ca="1" si="1142"/>
        <v>0</v>
      </c>
      <c r="EC249" s="19">
        <f t="shared" ca="1" si="1143"/>
        <v>0</v>
      </c>
      <c r="ED249" s="19">
        <f t="shared" ca="1" si="1144"/>
        <v>2.3542916000016287</v>
      </c>
      <c r="EE249" s="19">
        <f t="shared" ca="1" si="1145"/>
        <v>10.722732049293453</v>
      </c>
      <c r="EF249" s="19">
        <f t="shared" ca="1" si="1146"/>
        <v>10.787462966807936</v>
      </c>
      <c r="EG249" s="19">
        <f t="shared" ca="1" si="1147"/>
        <v>0</v>
      </c>
      <c r="EH249" s="19">
        <f t="shared" ca="1" si="1148"/>
        <v>5.2764865672492479E-2</v>
      </c>
      <c r="EI249" s="5"/>
      <c r="EJ249" s="5"/>
      <c r="EK249" s="5"/>
      <c r="EL249" s="5">
        <f t="shared" ca="1" si="1184"/>
        <v>246354</v>
      </c>
      <c r="EM249" s="5">
        <f t="shared" ca="1" si="1184"/>
        <v>0</v>
      </c>
      <c r="EN249" s="5">
        <f t="shared" ca="1" si="1184"/>
        <v>24091.3</v>
      </c>
      <c r="EO249" s="5">
        <f t="shared" ca="1" si="1184"/>
        <v>70571.5</v>
      </c>
      <c r="EP249" s="5">
        <f t="shared" ca="1" si="1184"/>
        <v>0</v>
      </c>
      <c r="EQ249" s="5">
        <f t="shared" ca="1" si="1184"/>
        <v>0</v>
      </c>
      <c r="ER249" s="5">
        <f t="shared" ca="1" si="1184"/>
        <v>0</v>
      </c>
      <c r="ES249" s="5">
        <f t="shared" ca="1" si="1184"/>
        <v>73651.899999999994</v>
      </c>
      <c r="ET249" s="5">
        <f t="shared" ca="1" si="1184"/>
        <v>77659.3</v>
      </c>
      <c r="EU249" s="5">
        <f t="shared" ca="1" si="1184"/>
        <v>0</v>
      </c>
      <c r="EV249" s="5">
        <f t="shared" ca="1" si="1184"/>
        <v>379.85599999999999</v>
      </c>
      <c r="EW249" s="5">
        <f t="shared" ca="1" si="1184"/>
        <v>0</v>
      </c>
      <c r="EX249" s="5"/>
      <c r="EY249" s="5">
        <f t="shared" ca="1" si="1185"/>
        <v>725.96</v>
      </c>
      <c r="EZ249" s="5">
        <f t="shared" ca="1" si="1185"/>
        <v>147.673</v>
      </c>
      <c r="FA249" s="5">
        <f t="shared" ca="1" si="1185"/>
        <v>0</v>
      </c>
      <c r="FB249" s="5">
        <f t="shared" ca="1" si="1185"/>
        <v>0</v>
      </c>
      <c r="FC249" s="5">
        <f t="shared" ca="1" si="1185"/>
        <v>0</v>
      </c>
      <c r="FD249" s="5">
        <f t="shared" ca="1" si="1185"/>
        <v>0</v>
      </c>
      <c r="FE249" s="5">
        <f t="shared" ca="1" si="1185"/>
        <v>578.28700000000003</v>
      </c>
      <c r="FF249" s="5">
        <f t="shared" ca="1" si="1185"/>
        <v>0</v>
      </c>
      <c r="FG249" s="5">
        <f t="shared" ca="1" si="1185"/>
        <v>0</v>
      </c>
      <c r="FH249" s="5">
        <f t="shared" ca="1" si="1185"/>
        <v>0</v>
      </c>
      <c r="FI249" s="5">
        <f t="shared" ca="1" si="1185"/>
        <v>0</v>
      </c>
      <c r="FJ249" s="5">
        <f t="shared" ca="1" si="1185"/>
        <v>0</v>
      </c>
      <c r="FK249" s="5"/>
      <c r="FL249" s="5">
        <f t="shared" ca="1" si="1186"/>
        <v>222.06100000000001</v>
      </c>
      <c r="FM249" s="5">
        <f t="shared" ca="1" si="1186"/>
        <v>1.2392099999999999</v>
      </c>
      <c r="FN249" s="5">
        <f t="shared" ca="1" si="1186"/>
        <v>43.2776</v>
      </c>
      <c r="FO249" s="5">
        <f t="shared" ca="1" si="1186"/>
        <v>84.460599999999999</v>
      </c>
      <c r="FP249" s="5">
        <f t="shared" ca="1" si="1186"/>
        <v>0</v>
      </c>
      <c r="FQ249" s="5">
        <f t="shared" ca="1" si="1186"/>
        <v>0</v>
      </c>
      <c r="FR249" s="5">
        <f t="shared" ca="1" si="1186"/>
        <v>4.2506899999999996</v>
      </c>
      <c r="FS249" s="5">
        <f t="shared" ca="1" si="1186"/>
        <v>88.833299999999994</v>
      </c>
      <c r="FT249" s="5"/>
      <c r="FU249" s="19">
        <f t="shared" ca="1" si="1149"/>
        <v>37.175920303219058</v>
      </c>
      <c r="FV249" s="19">
        <f t="shared" ca="1" si="1150"/>
        <v>0.60119854578615894</v>
      </c>
      <c r="FW249" s="19">
        <f t="shared" ca="1" si="1151"/>
        <v>3.346463418705294</v>
      </c>
      <c r="FX249" s="19">
        <f t="shared" ca="1" si="1152"/>
        <v>9.8029140458655455</v>
      </c>
      <c r="FY249" s="19">
        <f t="shared" ca="1" si="1153"/>
        <v>0</v>
      </c>
      <c r="FZ249" s="19">
        <f t="shared" ca="1" si="1154"/>
        <v>0</v>
      </c>
      <c r="GA249" s="19">
        <f t="shared" ca="1" si="1155"/>
        <v>2.3542916000016287</v>
      </c>
      <c r="GB249" s="19">
        <f t="shared" ca="1" si="1156"/>
        <v>10.230804857693043</v>
      </c>
      <c r="GC249" s="19">
        <f t="shared" ca="1" si="1157"/>
        <v>10.787462966807936</v>
      </c>
      <c r="GD249" s="19">
        <f t="shared" ca="1" si="1158"/>
        <v>0</v>
      </c>
      <c r="GE249" s="19">
        <f t="shared" ca="1" si="1159"/>
        <v>5.2764865672492479E-2</v>
      </c>
      <c r="GF249" s="5"/>
      <c r="GG249" s="5"/>
      <c r="GH249" s="5"/>
      <c r="GI249" s="5">
        <f t="shared" ca="1" si="1187"/>
        <v>210075</v>
      </c>
      <c r="GJ249" s="5">
        <f t="shared" ca="1" si="1187"/>
        <v>5.2297900000000004</v>
      </c>
      <c r="GK249" s="5">
        <f t="shared" ca="1" si="1187"/>
        <v>38282.699999999997</v>
      </c>
      <c r="GL249" s="5">
        <f t="shared" ca="1" si="1187"/>
        <v>15386.5</v>
      </c>
      <c r="GM249" s="5">
        <f t="shared" ca="1" si="1187"/>
        <v>0</v>
      </c>
      <c r="GN249" s="5">
        <f t="shared" ca="1" si="1187"/>
        <v>1168.1199999999999</v>
      </c>
      <c r="GO249" s="5">
        <f t="shared" ca="1" si="1187"/>
        <v>0</v>
      </c>
      <c r="GP249" s="5">
        <f t="shared" ca="1" si="1187"/>
        <v>77193.3</v>
      </c>
      <c r="GQ249" s="5">
        <f t="shared" ca="1" si="1187"/>
        <v>77659.3</v>
      </c>
      <c r="GR249" s="5">
        <f t="shared" ca="1" si="1187"/>
        <v>0</v>
      </c>
      <c r="GS249" s="5">
        <f t="shared" ca="1" si="1187"/>
        <v>379.85599999999999</v>
      </c>
      <c r="GT249" s="5">
        <f t="shared" ca="1" si="1187"/>
        <v>0</v>
      </c>
      <c r="GU249" s="5"/>
      <c r="GV249" s="5">
        <f t="shared" ca="1" si="1188"/>
        <v>1540.29</v>
      </c>
      <c r="GW249" s="5">
        <f t="shared" ca="1" si="1188"/>
        <v>914.10199999999998</v>
      </c>
      <c r="GX249" s="5">
        <f t="shared" ca="1" si="1188"/>
        <v>0</v>
      </c>
      <c r="GY249" s="5">
        <f t="shared" ca="1" si="1188"/>
        <v>0</v>
      </c>
      <c r="GZ249" s="5">
        <f t="shared" ca="1" si="1188"/>
        <v>0</v>
      </c>
      <c r="HA249" s="5">
        <f t="shared" ca="1" si="1188"/>
        <v>0</v>
      </c>
      <c r="HB249" s="5">
        <f t="shared" ca="1" si="1188"/>
        <v>626.18499999999995</v>
      </c>
      <c r="HC249" s="5">
        <f t="shared" ca="1" si="1188"/>
        <v>0</v>
      </c>
      <c r="HD249" s="5">
        <f t="shared" ca="1" si="1188"/>
        <v>0</v>
      </c>
      <c r="HE249" s="5">
        <f t="shared" ca="1" si="1188"/>
        <v>0</v>
      </c>
      <c r="HF249" s="5">
        <f t="shared" ca="1" si="1188"/>
        <v>0</v>
      </c>
      <c r="HG249" s="5">
        <f t="shared" ca="1" si="1188"/>
        <v>0</v>
      </c>
      <c r="HH249" s="5"/>
      <c r="HI249" s="5">
        <f t="shared" ca="1" si="1193"/>
        <v>185.61799999999999</v>
      </c>
      <c r="HJ249" s="5">
        <f t="shared" ca="1" si="1193"/>
        <v>7.63727</v>
      </c>
      <c r="HK249" s="5">
        <f t="shared" ca="1" si="1193"/>
        <v>60.417900000000003</v>
      </c>
      <c r="HL249" s="5">
        <f t="shared" ca="1" si="1193"/>
        <v>18.7059</v>
      </c>
      <c r="HM249" s="5">
        <f t="shared" ca="1" si="1193"/>
        <v>0</v>
      </c>
      <c r="HN249" s="5">
        <f t="shared" ca="1" si="1193"/>
        <v>1.1499200000000001</v>
      </c>
      <c r="HO249" s="5">
        <f t="shared" ca="1" si="1193"/>
        <v>4.6026199999999999</v>
      </c>
      <c r="HP249" s="5">
        <f t="shared" ca="1" si="1193"/>
        <v>93.104600000000005</v>
      </c>
      <c r="HQ249" s="5"/>
      <c r="HR249" s="19">
        <f t="shared" ca="1" si="1160"/>
        <v>35.451750796927101</v>
      </c>
      <c r="HS249" s="19">
        <f t="shared" ca="1" si="1161"/>
        <v>3.7221704118568097</v>
      </c>
      <c r="HT249" s="19">
        <f t="shared" ca="1" si="1162"/>
        <v>5.3177559998534383</v>
      </c>
      <c r="HU249" s="19">
        <f t="shared" ca="1" si="1163"/>
        <v>2.1373009921386146</v>
      </c>
      <c r="HV249" s="19">
        <f t="shared" ca="1" si="1164"/>
        <v>0</v>
      </c>
      <c r="HW249" s="19">
        <f t="shared" ca="1" si="1165"/>
        <v>0.16226068533694848</v>
      </c>
      <c r="HX249" s="19">
        <f t="shared" ca="1" si="1166"/>
        <v>2.5492914167999965</v>
      </c>
      <c r="HY249" s="19">
        <f t="shared" ca="1" si="1167"/>
        <v>10.722732049293453</v>
      </c>
      <c r="HZ249" s="19">
        <f t="shared" ca="1" si="1168"/>
        <v>10.787462966807936</v>
      </c>
      <c r="IA249" s="19">
        <f t="shared" ca="1" si="1169"/>
        <v>0</v>
      </c>
      <c r="IB249" s="19">
        <f t="shared" ca="1" si="1170"/>
        <v>5.2764865672492479E-2</v>
      </c>
      <c r="IC249" s="5"/>
      <c r="ID249" s="5"/>
      <c r="IE249" s="5"/>
      <c r="IF249" s="5">
        <f t="shared" ca="1" si="1189"/>
        <v>205902</v>
      </c>
      <c r="IG249" s="5">
        <f t="shared" ca="1" si="1189"/>
        <v>5.3672700000000004</v>
      </c>
      <c r="IH249" s="5">
        <f t="shared" ca="1" si="1189"/>
        <v>37784.699999999997</v>
      </c>
      <c r="II249" s="5">
        <f t="shared" ca="1" si="1189"/>
        <v>15239.5</v>
      </c>
      <c r="IJ249" s="5">
        <f t="shared" ca="1" si="1189"/>
        <v>0</v>
      </c>
      <c r="IK249" s="5">
        <f t="shared" ca="1" si="1189"/>
        <v>1181.44</v>
      </c>
      <c r="IL249" s="5">
        <f t="shared" ca="1" si="1189"/>
        <v>0</v>
      </c>
      <c r="IM249" s="5">
        <f t="shared" ca="1" si="1189"/>
        <v>73651.899999999994</v>
      </c>
      <c r="IN249" s="5">
        <f t="shared" ca="1" si="1189"/>
        <v>77659.3</v>
      </c>
      <c r="IO249" s="5">
        <f t="shared" ca="1" si="1189"/>
        <v>0</v>
      </c>
      <c r="IP249" s="5">
        <f t="shared" ca="1" si="1189"/>
        <v>379.85599999999999</v>
      </c>
      <c r="IQ249" s="5">
        <f t="shared" ca="1" si="1189"/>
        <v>0</v>
      </c>
      <c r="IR249" s="5"/>
      <c r="IS249" s="5">
        <f t="shared" ca="1" si="1190"/>
        <v>1562.74</v>
      </c>
      <c r="IT249" s="5">
        <f t="shared" ca="1" si="1190"/>
        <v>936.55600000000004</v>
      </c>
      <c r="IU249" s="5">
        <f t="shared" ca="1" si="1190"/>
        <v>0</v>
      </c>
      <c r="IV249" s="5">
        <f t="shared" ca="1" si="1190"/>
        <v>0</v>
      </c>
      <c r="IW249" s="5">
        <f t="shared" ca="1" si="1190"/>
        <v>0</v>
      </c>
      <c r="IX249" s="5">
        <f t="shared" ca="1" si="1190"/>
        <v>0</v>
      </c>
      <c r="IY249" s="5">
        <f t="shared" ca="1" si="1190"/>
        <v>626.18499999999995</v>
      </c>
      <c r="IZ249" s="5">
        <f t="shared" ca="1" si="1190"/>
        <v>0</v>
      </c>
      <c r="JA249" s="5">
        <f t="shared" ca="1" si="1190"/>
        <v>0</v>
      </c>
      <c r="JB249" s="5">
        <f t="shared" ca="1" si="1190"/>
        <v>0</v>
      </c>
      <c r="JC249" s="5">
        <f t="shared" ca="1" si="1190"/>
        <v>0</v>
      </c>
      <c r="JD249" s="5">
        <f t="shared" ca="1" si="1190"/>
        <v>0</v>
      </c>
      <c r="JE249" s="5"/>
      <c r="JF249" s="5">
        <f t="shared" ca="1" si="1191"/>
        <v>180.602</v>
      </c>
      <c r="JG249" s="5">
        <f t="shared" ca="1" si="1191"/>
        <v>7.8211000000000004</v>
      </c>
      <c r="JH249" s="5">
        <f t="shared" ca="1" si="1191"/>
        <v>59.665300000000002</v>
      </c>
      <c r="JI249" s="5">
        <f t="shared" ca="1" si="1191"/>
        <v>18.5169</v>
      </c>
      <c r="JJ249" s="5">
        <f t="shared" ca="1" si="1191"/>
        <v>0</v>
      </c>
      <c r="JK249" s="5">
        <f t="shared" ca="1" si="1191"/>
        <v>1.16259</v>
      </c>
      <c r="JL249" s="5">
        <f t="shared" ca="1" si="1191"/>
        <v>4.6026199999999999</v>
      </c>
      <c r="JM249" s="5">
        <f t="shared" ca="1" si="1191"/>
        <v>88.833299999999994</v>
      </c>
      <c r="JN249" s="5"/>
      <c r="JO249" s="19">
        <f t="shared" ca="1" si="1171"/>
        <v>34.963486856300712</v>
      </c>
      <c r="JP249" s="19">
        <f t="shared" ca="1" si="1172"/>
        <v>3.8136030519453983</v>
      </c>
      <c r="JQ249" s="19">
        <f t="shared" ca="1" si="1173"/>
        <v>5.2485800407928966</v>
      </c>
      <c r="JR249" s="19">
        <f t="shared" ca="1" si="1174"/>
        <v>2.1168815825364065</v>
      </c>
      <c r="JS249" s="19">
        <f t="shared" ca="1" si="1175"/>
        <v>0</v>
      </c>
      <c r="JT249" s="19">
        <f t="shared" ca="1" si="1176"/>
        <v>0.16411093388049555</v>
      </c>
      <c r="JU249" s="19">
        <f t="shared" ca="1" si="1177"/>
        <v>2.5492914167999965</v>
      </c>
      <c r="JV249" s="19">
        <f t="shared" ca="1" si="1178"/>
        <v>10.230804857693043</v>
      </c>
      <c r="JW249" s="19">
        <f t="shared" ca="1" si="1179"/>
        <v>10.787462966807936</v>
      </c>
      <c r="JX249" s="19">
        <f t="shared" ca="1" si="1180"/>
        <v>0</v>
      </c>
      <c r="JY249" s="19">
        <f t="shared" ca="1" si="1181"/>
        <v>5.2764865672492479E-2</v>
      </c>
    </row>
    <row r="250" spans="1:285" ht="15" customHeight="1" x14ac:dyDescent="0.25">
      <c r="A250" s="5">
        <f>IF('Old Results'!E230='New Results'!E230,'New Results'!E230,"0")</f>
        <v>24563.1</v>
      </c>
      <c r="B250" s="5">
        <f t="shared" si="1057"/>
        <v>0</v>
      </c>
      <c r="C250" s="27">
        <f t="shared" si="922"/>
        <v>229</v>
      </c>
      <c r="D250" s="41" t="str">
        <f>'Old Results'!C230</f>
        <v>0512215-RetlMed-SG-SkyU</v>
      </c>
      <c r="E250" s="41" t="str">
        <f>'New Results'!C230</f>
        <v>0512215-RetlMed-SG-SkyU</v>
      </c>
      <c r="F250" s="5">
        <f t="shared" ca="1" si="1058"/>
        <v>4141</v>
      </c>
      <c r="G250" s="5">
        <f t="shared" ca="1" si="1059"/>
        <v>0</v>
      </c>
      <c r="H250" s="5">
        <f t="shared" ca="1" si="1060"/>
        <v>600</v>
      </c>
      <c r="I250" s="5">
        <f t="shared" ca="1" si="1061"/>
        <v>1</v>
      </c>
      <c r="J250" s="5">
        <f t="shared" ca="1" si="1062"/>
        <v>0</v>
      </c>
      <c r="K250" s="5">
        <f t="shared" ca="1" si="1063"/>
        <v>0</v>
      </c>
      <c r="L250" s="5">
        <f t="shared" ca="1" si="1064"/>
        <v>0</v>
      </c>
      <c r="M250" s="5">
        <f t="shared" ca="1" si="1065"/>
        <v>3541.4000000000087</v>
      </c>
      <c r="N250" s="5">
        <f t="shared" ca="1" si="1066"/>
        <v>0</v>
      </c>
      <c r="O250" s="5">
        <f t="shared" ca="1" si="1067"/>
        <v>0</v>
      </c>
      <c r="P250" s="5">
        <f t="shared" ca="1" si="1068"/>
        <v>0</v>
      </c>
      <c r="Q250" s="5">
        <f t="shared" ca="1" si="1069"/>
        <v>0</v>
      </c>
      <c r="R250" s="5">
        <f t="shared" ca="1" si="1070"/>
        <v>-1.3439999999999372</v>
      </c>
      <c r="S250" s="5">
        <f t="shared" ca="1" si="1071"/>
        <v>-1.3438999999999908</v>
      </c>
      <c r="T250" s="5">
        <f t="shared" ca="1" si="1072"/>
        <v>0</v>
      </c>
      <c r="U250" s="5">
        <f t="shared" ca="1" si="1073"/>
        <v>0</v>
      </c>
      <c r="V250" s="5">
        <f t="shared" ca="1" si="1074"/>
        <v>0</v>
      </c>
      <c r="W250" s="5">
        <f t="shared" ca="1" si="1075"/>
        <v>0</v>
      </c>
      <c r="X250" s="5">
        <f t="shared" ca="1" si="1076"/>
        <v>0</v>
      </c>
      <c r="Y250" s="5">
        <f t="shared" ca="1" si="1077"/>
        <v>0</v>
      </c>
      <c r="Z250" s="5">
        <f t="shared" ca="1" si="1078"/>
        <v>0</v>
      </c>
      <c r="AA250" s="5">
        <f t="shared" ca="1" si="1079"/>
        <v>0</v>
      </c>
      <c r="AB250" s="5">
        <f t="shared" ca="1" si="1080"/>
        <v>0</v>
      </c>
      <c r="AC250" s="5">
        <f t="shared" ca="1" si="1081"/>
        <v>0</v>
      </c>
      <c r="AD250" s="37">
        <f t="shared" ca="1" si="1082"/>
        <v>5.1809999999999832</v>
      </c>
      <c r="AE250" s="37">
        <f t="shared" ca="1" si="1083"/>
        <v>-1.1579000000000006E-2</v>
      </c>
      <c r="AF250" s="37">
        <f t="shared" ca="1" si="1084"/>
        <v>0.86500000000000909</v>
      </c>
      <c r="AG250" s="37">
        <f t="shared" ca="1" si="1085"/>
        <v>9.9999999999056399E-4</v>
      </c>
      <c r="AH250" s="37">
        <f t="shared" ca="1" si="1086"/>
        <v>0</v>
      </c>
      <c r="AI250" s="37">
        <f t="shared" ca="1" si="1087"/>
        <v>0</v>
      </c>
      <c r="AJ250" s="37">
        <f t="shared" ca="1" si="1088"/>
        <v>0</v>
      </c>
      <c r="AK250" s="37">
        <f t="shared" ca="1" si="1089"/>
        <v>4.3265999999999991</v>
      </c>
      <c r="AL250" s="33">
        <f t="shared" ca="1" si="1090"/>
        <v>52.608829504419234</v>
      </c>
      <c r="AM250" s="33">
        <f t="shared" ca="1" si="1091"/>
        <v>52.039084968916789</v>
      </c>
      <c r="AN250" s="24">
        <f t="shared" ca="1" si="1092"/>
        <v>1.094839649549479E-2</v>
      </c>
      <c r="AO250" s="34">
        <f t="shared" ca="1" si="1093"/>
        <v>383.71199999999999</v>
      </c>
      <c r="AP250" s="34">
        <f t="shared" ca="1" si="1094"/>
        <v>378.53100000000001</v>
      </c>
      <c r="AQ250" s="45">
        <f t="shared" ca="1" si="1095"/>
        <v>1.3687122058695281E-2</v>
      </c>
      <c r="AR250" s="34">
        <f t="shared" ca="1" si="1096"/>
        <v>-87.5</v>
      </c>
      <c r="AS250" s="34">
        <f t="shared" ca="1" si="1097"/>
        <v>-88.1</v>
      </c>
      <c r="AT250" s="47">
        <f t="shared" ca="1" si="1098"/>
        <v>-6.8104426787740559E-3</v>
      </c>
      <c r="AU250" s="5"/>
      <c r="AV250" s="5">
        <f t="shared" ca="1" si="1099"/>
        <v>4630</v>
      </c>
      <c r="AW250" s="5">
        <f t="shared" ca="1" si="1100"/>
        <v>-0.10199999999999987</v>
      </c>
      <c r="AX250" s="5">
        <f t="shared" ca="1" si="1101"/>
        <v>891</v>
      </c>
      <c r="AY250" s="5">
        <f t="shared" ca="1" si="1102"/>
        <v>209.79999999999927</v>
      </c>
      <c r="AZ250" s="5">
        <f t="shared" ca="1" si="1103"/>
        <v>0</v>
      </c>
      <c r="BA250" s="5">
        <f t="shared" ca="1" si="1104"/>
        <v>-11.51299999999992</v>
      </c>
      <c r="BB250" s="5">
        <f t="shared" ca="1" si="1105"/>
        <v>0</v>
      </c>
      <c r="BC250" s="5">
        <f t="shared" ca="1" si="1106"/>
        <v>3541.4000000000087</v>
      </c>
      <c r="BD250" s="5">
        <f t="shared" ca="1" si="1107"/>
        <v>0</v>
      </c>
      <c r="BE250" s="5">
        <f t="shared" ca="1" si="1108"/>
        <v>0</v>
      </c>
      <c r="BF250" s="5">
        <f t="shared" ca="1" si="1109"/>
        <v>0</v>
      </c>
      <c r="BG250" s="5">
        <f t="shared" ca="1" si="1110"/>
        <v>0</v>
      </c>
      <c r="BH250" s="5">
        <f t="shared" ca="1" si="1111"/>
        <v>-16.949999999999818</v>
      </c>
      <c r="BI250" s="5">
        <f t="shared" ca="1" si="1112"/>
        <v>-16.956000000000017</v>
      </c>
      <c r="BJ250" s="5">
        <f t="shared" ca="1" si="1113"/>
        <v>0</v>
      </c>
      <c r="BK250" s="5">
        <f t="shared" ca="1" si="1114"/>
        <v>0</v>
      </c>
      <c r="BL250" s="5">
        <f t="shared" ca="1" si="1115"/>
        <v>0</v>
      </c>
      <c r="BM250" s="5">
        <f t="shared" ca="1" si="1116"/>
        <v>0</v>
      </c>
      <c r="BN250" s="5">
        <f t="shared" ca="1" si="1117"/>
        <v>0</v>
      </c>
      <c r="BO250" s="5">
        <f t="shared" ca="1" si="1118"/>
        <v>0</v>
      </c>
      <c r="BP250" s="5">
        <f t="shared" ca="1" si="1119"/>
        <v>0</v>
      </c>
      <c r="BQ250" s="5">
        <f t="shared" ca="1" si="1120"/>
        <v>0</v>
      </c>
      <c r="BR250" s="5">
        <f t="shared" ca="1" si="1121"/>
        <v>0</v>
      </c>
      <c r="BS250" s="5">
        <f t="shared" ca="1" si="1122"/>
        <v>0</v>
      </c>
      <c r="BT250" s="37">
        <f t="shared" ca="1" si="1123"/>
        <v>5.7390000000000327</v>
      </c>
      <c r="BU250" s="37">
        <f t="shared" ca="1" si="1124"/>
        <v>-0.14463000000000026</v>
      </c>
      <c r="BV250" s="37">
        <f t="shared" ca="1" si="1125"/>
        <v>1.3089999999999975</v>
      </c>
      <c r="BW250" s="37">
        <f t="shared" ca="1" si="1126"/>
        <v>0.25930000000000319</v>
      </c>
      <c r="BX250" s="37">
        <f t="shared" ca="1" si="1127"/>
        <v>0</v>
      </c>
      <c r="BY250" s="37">
        <f t="shared" ca="1" si="1128"/>
        <v>-1.1318999999999968E-2</v>
      </c>
      <c r="BZ250" s="37">
        <f t="shared" ca="1" si="1129"/>
        <v>0</v>
      </c>
      <c r="CA250" s="19">
        <f t="shared" ca="1" si="1130"/>
        <v>4.3265999999999991</v>
      </c>
      <c r="CB250" s="33">
        <f t="shared" ca="1" si="1131"/>
        <v>43.736815141411306</v>
      </c>
      <c r="CC250" s="33">
        <f t="shared" ca="1" si="1132"/>
        <v>43.162679140662213</v>
      </c>
      <c r="CD250" s="24">
        <f t="shared" ca="1" si="1133"/>
        <v>1.330167663777425E-2</v>
      </c>
      <c r="CE250" s="34">
        <f t="shared" ca="1" si="1134"/>
        <v>296.18900000000002</v>
      </c>
      <c r="CF250" s="34">
        <f t="shared" ca="1" si="1135"/>
        <v>290.45</v>
      </c>
      <c r="CG250" s="45">
        <f t="shared" ca="1" si="1136"/>
        <v>1.9758994663453374E-2</v>
      </c>
      <c r="CH250" s="5"/>
      <c r="CJ250" s="5">
        <f t="shared" ca="1" si="1043"/>
        <v>55</v>
      </c>
      <c r="CK250" s="5">
        <f t="shared" ca="1" si="1044"/>
        <v>51</v>
      </c>
      <c r="CL250" s="63">
        <f t="shared" ca="1" si="1137"/>
        <v>7.2727272727272751E-2</v>
      </c>
      <c r="CO250" s="5">
        <f t="shared" ca="1" si="1182"/>
        <v>361995</v>
      </c>
      <c r="CP250" s="5">
        <f t="shared" ca="1" si="1182"/>
        <v>0</v>
      </c>
      <c r="CQ250" s="5">
        <f t="shared" ca="1" si="1182"/>
        <v>100905</v>
      </c>
      <c r="CR250" s="5">
        <f t="shared" ca="1" si="1182"/>
        <v>105858</v>
      </c>
      <c r="CS250" s="5">
        <f t="shared" ca="1" si="1182"/>
        <v>0</v>
      </c>
      <c r="CT250" s="5">
        <f t="shared" ca="1" si="1182"/>
        <v>0</v>
      </c>
      <c r="CU250" s="5">
        <f t="shared" ca="1" si="1182"/>
        <v>0</v>
      </c>
      <c r="CV250" s="5">
        <f t="shared" ca="1" si="1182"/>
        <v>77193.3</v>
      </c>
      <c r="CW250" s="5">
        <f t="shared" ca="1" si="1182"/>
        <v>77659.3</v>
      </c>
      <c r="CX250" s="5">
        <f t="shared" ca="1" si="1182"/>
        <v>0</v>
      </c>
      <c r="CY250" s="5">
        <f t="shared" ca="1" si="1182"/>
        <v>379.85599999999999</v>
      </c>
      <c r="CZ250" s="5">
        <f t="shared" ca="1" si="1182"/>
        <v>0</v>
      </c>
      <c r="DA250" s="5"/>
      <c r="DB250" s="5">
        <f t="shared" ca="1" si="1183"/>
        <v>571.09</v>
      </c>
      <c r="DC250" s="5">
        <f t="shared" ca="1" si="1183"/>
        <v>67.000600000000006</v>
      </c>
      <c r="DD250" s="5">
        <f t="shared" ca="1" si="1183"/>
        <v>0</v>
      </c>
      <c r="DE250" s="5">
        <f t="shared" ca="1" si="1183"/>
        <v>0</v>
      </c>
      <c r="DF250" s="5">
        <f t="shared" ca="1" si="1183"/>
        <v>0</v>
      </c>
      <c r="DG250" s="5">
        <f t="shared" ca="1" si="1183"/>
        <v>0</v>
      </c>
      <c r="DH250" s="5">
        <f t="shared" ca="1" si="1183"/>
        <v>504.089</v>
      </c>
      <c r="DI250" s="5">
        <f t="shared" ca="1" si="1183"/>
        <v>0</v>
      </c>
      <c r="DJ250" s="5">
        <f t="shared" ca="1" si="1183"/>
        <v>0</v>
      </c>
      <c r="DK250" s="5">
        <f t="shared" ca="1" si="1183"/>
        <v>0</v>
      </c>
      <c r="DL250" s="5">
        <f t="shared" ca="1" si="1183"/>
        <v>0</v>
      </c>
      <c r="DM250" s="5">
        <f t="shared" ca="1" si="1183"/>
        <v>0</v>
      </c>
      <c r="DN250" s="5"/>
      <c r="DO250" s="5">
        <f t="shared" ca="1" si="1192"/>
        <v>383.71199999999999</v>
      </c>
      <c r="DP250" s="5">
        <f t="shared" ca="1" si="1192"/>
        <v>0.539134</v>
      </c>
      <c r="DQ250" s="5">
        <f t="shared" ca="1" si="1192"/>
        <v>157.798</v>
      </c>
      <c r="DR250" s="5">
        <f t="shared" ca="1" si="1192"/>
        <v>127.34099999999999</v>
      </c>
      <c r="DS250" s="5">
        <f t="shared" ca="1" si="1192"/>
        <v>0</v>
      </c>
      <c r="DT250" s="5">
        <f t="shared" ca="1" si="1192"/>
        <v>0</v>
      </c>
      <c r="DU250" s="5">
        <f t="shared" ca="1" si="1192"/>
        <v>3.7263000000000002</v>
      </c>
      <c r="DV250" s="5">
        <f t="shared" ca="1" si="1192"/>
        <v>94.3078</v>
      </c>
      <c r="DW250" s="5"/>
      <c r="DX250" s="19">
        <f t="shared" ca="1" si="1138"/>
        <v>52.608829504419234</v>
      </c>
      <c r="DY250" s="19">
        <f t="shared" ca="1" si="1139"/>
        <v>0.27276931657649078</v>
      </c>
      <c r="DZ250" s="19">
        <f t="shared" ca="1" si="1140"/>
        <v>14.016466162658622</v>
      </c>
      <c r="EA250" s="19">
        <f t="shared" ca="1" si="1141"/>
        <v>14.704475249459556</v>
      </c>
      <c r="EB250" s="19">
        <f t="shared" ca="1" si="1142"/>
        <v>0</v>
      </c>
      <c r="EC250" s="19">
        <f t="shared" ca="1" si="1143"/>
        <v>0</v>
      </c>
      <c r="ED250" s="19">
        <f t="shared" ca="1" si="1144"/>
        <v>2.0522206073337652</v>
      </c>
      <c r="EE250" s="19">
        <f t="shared" ca="1" si="1145"/>
        <v>10.722732049293453</v>
      </c>
      <c r="EF250" s="19">
        <f t="shared" ca="1" si="1146"/>
        <v>10.787462966807936</v>
      </c>
      <c r="EG250" s="19">
        <f t="shared" ca="1" si="1147"/>
        <v>0</v>
      </c>
      <c r="EH250" s="19">
        <f t="shared" ca="1" si="1148"/>
        <v>5.2764865672492479E-2</v>
      </c>
      <c r="EI250" s="5"/>
      <c r="EJ250" s="5"/>
      <c r="EK250" s="5"/>
      <c r="EL250" s="5">
        <f t="shared" ca="1" si="1184"/>
        <v>357854</v>
      </c>
      <c r="EM250" s="5">
        <f t="shared" ca="1" si="1184"/>
        <v>0</v>
      </c>
      <c r="EN250" s="5">
        <f t="shared" ca="1" si="1184"/>
        <v>100305</v>
      </c>
      <c r="EO250" s="5">
        <f t="shared" ca="1" si="1184"/>
        <v>105857</v>
      </c>
      <c r="EP250" s="5">
        <f t="shared" ca="1" si="1184"/>
        <v>0</v>
      </c>
      <c r="EQ250" s="5">
        <f t="shared" ca="1" si="1184"/>
        <v>0</v>
      </c>
      <c r="ER250" s="5">
        <f t="shared" ca="1" si="1184"/>
        <v>0</v>
      </c>
      <c r="ES250" s="5">
        <f t="shared" ca="1" si="1184"/>
        <v>73651.899999999994</v>
      </c>
      <c r="ET250" s="5">
        <f t="shared" ca="1" si="1184"/>
        <v>77659.3</v>
      </c>
      <c r="EU250" s="5">
        <f t="shared" ca="1" si="1184"/>
        <v>0</v>
      </c>
      <c r="EV250" s="5">
        <f t="shared" ca="1" si="1184"/>
        <v>379.85599999999999</v>
      </c>
      <c r="EW250" s="5">
        <f t="shared" ca="1" si="1184"/>
        <v>0</v>
      </c>
      <c r="EX250" s="5"/>
      <c r="EY250" s="5">
        <f t="shared" ca="1" si="1185"/>
        <v>572.43399999999997</v>
      </c>
      <c r="EZ250" s="5">
        <f t="shared" ca="1" si="1185"/>
        <v>68.344499999999996</v>
      </c>
      <c r="FA250" s="5">
        <f t="shared" ca="1" si="1185"/>
        <v>0</v>
      </c>
      <c r="FB250" s="5">
        <f t="shared" ca="1" si="1185"/>
        <v>0</v>
      </c>
      <c r="FC250" s="5">
        <f t="shared" ca="1" si="1185"/>
        <v>0</v>
      </c>
      <c r="FD250" s="5">
        <f t="shared" ca="1" si="1185"/>
        <v>0</v>
      </c>
      <c r="FE250" s="5">
        <f t="shared" ca="1" si="1185"/>
        <v>504.089</v>
      </c>
      <c r="FF250" s="5">
        <f t="shared" ca="1" si="1185"/>
        <v>0</v>
      </c>
      <c r="FG250" s="5">
        <f t="shared" ca="1" si="1185"/>
        <v>0</v>
      </c>
      <c r="FH250" s="5">
        <f t="shared" ca="1" si="1185"/>
        <v>0</v>
      </c>
      <c r="FI250" s="5">
        <f t="shared" ca="1" si="1185"/>
        <v>0</v>
      </c>
      <c r="FJ250" s="5">
        <f t="shared" ca="1" si="1185"/>
        <v>0</v>
      </c>
      <c r="FK250" s="5"/>
      <c r="FL250" s="5">
        <f t="shared" ca="1" si="1186"/>
        <v>378.53100000000001</v>
      </c>
      <c r="FM250" s="5">
        <f t="shared" ca="1" si="1186"/>
        <v>0.55071300000000001</v>
      </c>
      <c r="FN250" s="5">
        <f t="shared" ca="1" si="1186"/>
        <v>156.93299999999999</v>
      </c>
      <c r="FO250" s="5">
        <f t="shared" ca="1" si="1186"/>
        <v>127.34</v>
      </c>
      <c r="FP250" s="5">
        <f t="shared" ca="1" si="1186"/>
        <v>0</v>
      </c>
      <c r="FQ250" s="5">
        <f t="shared" ca="1" si="1186"/>
        <v>0</v>
      </c>
      <c r="FR250" s="5">
        <f t="shared" ca="1" si="1186"/>
        <v>3.7263000000000002</v>
      </c>
      <c r="FS250" s="5">
        <f t="shared" ca="1" si="1186"/>
        <v>89.981200000000001</v>
      </c>
      <c r="FT250" s="5"/>
      <c r="FU250" s="19">
        <f t="shared" ca="1" si="1149"/>
        <v>52.039084968916789</v>
      </c>
      <c r="FV250" s="19">
        <f t="shared" ca="1" si="1150"/>
        <v>0.2782405315290008</v>
      </c>
      <c r="FW250" s="19">
        <f t="shared" ca="1" si="1151"/>
        <v>13.933121633670018</v>
      </c>
      <c r="FX250" s="19">
        <f t="shared" ca="1" si="1152"/>
        <v>14.70433634191124</v>
      </c>
      <c r="FY250" s="19">
        <f t="shared" ca="1" si="1153"/>
        <v>0</v>
      </c>
      <c r="FZ250" s="19">
        <f t="shared" ca="1" si="1154"/>
        <v>0</v>
      </c>
      <c r="GA250" s="19">
        <f t="shared" ca="1" si="1155"/>
        <v>2.0522206073337652</v>
      </c>
      <c r="GB250" s="19">
        <f t="shared" ca="1" si="1156"/>
        <v>10.230804857693043</v>
      </c>
      <c r="GC250" s="19">
        <f t="shared" ca="1" si="1157"/>
        <v>10.787462966807936</v>
      </c>
      <c r="GD250" s="19">
        <f t="shared" ca="1" si="1158"/>
        <v>0</v>
      </c>
      <c r="GE250" s="19">
        <f t="shared" ca="1" si="1159"/>
        <v>5.2764865672492479E-2</v>
      </c>
      <c r="GF250" s="5"/>
      <c r="GG250" s="5"/>
      <c r="GH250" s="5"/>
      <c r="GI250" s="5">
        <f t="shared" ca="1" si="1187"/>
        <v>283997</v>
      </c>
      <c r="GJ250" s="5">
        <f t="shared" ca="1" si="1187"/>
        <v>2.9138999999999999</v>
      </c>
      <c r="GK250" s="5">
        <f t="shared" ca="1" si="1187"/>
        <v>108228</v>
      </c>
      <c r="GL250" s="5">
        <f t="shared" ca="1" si="1187"/>
        <v>19901.5</v>
      </c>
      <c r="GM250" s="5">
        <f t="shared" ca="1" si="1187"/>
        <v>0</v>
      </c>
      <c r="GN250" s="5">
        <f t="shared" ca="1" si="1187"/>
        <v>632.17600000000004</v>
      </c>
      <c r="GO250" s="5">
        <f t="shared" ca="1" si="1187"/>
        <v>0</v>
      </c>
      <c r="GP250" s="5">
        <f t="shared" ca="1" si="1187"/>
        <v>77193.3</v>
      </c>
      <c r="GQ250" s="5">
        <f t="shared" ca="1" si="1187"/>
        <v>77659.3</v>
      </c>
      <c r="GR250" s="5">
        <f t="shared" ca="1" si="1187"/>
        <v>0</v>
      </c>
      <c r="GS250" s="5">
        <f t="shared" ca="1" si="1187"/>
        <v>379.85599999999999</v>
      </c>
      <c r="GT250" s="5">
        <f t="shared" ca="1" si="1187"/>
        <v>0</v>
      </c>
      <c r="GU250" s="5"/>
      <c r="GV250" s="5">
        <f t="shared" ca="1" si="1188"/>
        <v>1053.1400000000001</v>
      </c>
      <c r="GW250" s="5">
        <f t="shared" ca="1" si="1188"/>
        <v>505.78899999999999</v>
      </c>
      <c r="GX250" s="5">
        <f t="shared" ca="1" si="1188"/>
        <v>0</v>
      </c>
      <c r="GY250" s="5">
        <f t="shared" ca="1" si="1188"/>
        <v>0</v>
      </c>
      <c r="GZ250" s="5">
        <f t="shared" ca="1" si="1188"/>
        <v>0</v>
      </c>
      <c r="HA250" s="5">
        <f t="shared" ca="1" si="1188"/>
        <v>0</v>
      </c>
      <c r="HB250" s="5">
        <f t="shared" ca="1" si="1188"/>
        <v>547.346</v>
      </c>
      <c r="HC250" s="5">
        <f t="shared" ca="1" si="1188"/>
        <v>0</v>
      </c>
      <c r="HD250" s="5">
        <f t="shared" ca="1" si="1188"/>
        <v>0</v>
      </c>
      <c r="HE250" s="5">
        <f t="shared" ca="1" si="1188"/>
        <v>0</v>
      </c>
      <c r="HF250" s="5">
        <f t="shared" ca="1" si="1188"/>
        <v>0</v>
      </c>
      <c r="HG250" s="5">
        <f t="shared" ca="1" si="1188"/>
        <v>0</v>
      </c>
      <c r="HH250" s="5"/>
      <c r="HI250" s="5">
        <f t="shared" ca="1" si="1193"/>
        <v>296.18900000000002</v>
      </c>
      <c r="HJ250" s="5">
        <f t="shared" ca="1" si="1193"/>
        <v>4.3329399999999998</v>
      </c>
      <c r="HK250" s="5">
        <f t="shared" ca="1" si="1193"/>
        <v>167.428</v>
      </c>
      <c r="HL250" s="5">
        <f t="shared" ca="1" si="1193"/>
        <v>25.445900000000002</v>
      </c>
      <c r="HM250" s="5">
        <f t="shared" ca="1" si="1193"/>
        <v>0</v>
      </c>
      <c r="HN250" s="5">
        <f t="shared" ca="1" si="1193"/>
        <v>0.62912900000000005</v>
      </c>
      <c r="HO250" s="5">
        <f t="shared" ca="1" si="1193"/>
        <v>4.04542</v>
      </c>
      <c r="HP250" s="5">
        <f t="shared" ca="1" si="1193"/>
        <v>94.3078</v>
      </c>
      <c r="HQ250" s="5"/>
      <c r="HR250" s="19">
        <f t="shared" ca="1" si="1160"/>
        <v>43.736815141411306</v>
      </c>
      <c r="HS250" s="19">
        <f t="shared" ca="1" si="1161"/>
        <v>2.0595463205702864</v>
      </c>
      <c r="HT250" s="19">
        <f t="shared" ca="1" si="1162"/>
        <v>15.033686138964544</v>
      </c>
      <c r="HU250" s="19">
        <f t="shared" ca="1" si="1163"/>
        <v>2.7644685727778664</v>
      </c>
      <c r="HV250" s="19">
        <f t="shared" ca="1" si="1164"/>
        <v>0</v>
      </c>
      <c r="HW250" s="19">
        <f t="shared" ca="1" si="1165"/>
        <v>8.7814018263167107E-2</v>
      </c>
      <c r="HX250" s="19">
        <f t="shared" ca="1" si="1166"/>
        <v>2.2283262291811701</v>
      </c>
      <c r="HY250" s="19">
        <f t="shared" ca="1" si="1167"/>
        <v>10.722732049293453</v>
      </c>
      <c r="HZ250" s="19">
        <f t="shared" ca="1" si="1168"/>
        <v>10.787462966807936</v>
      </c>
      <c r="IA250" s="19">
        <f t="shared" ca="1" si="1169"/>
        <v>0</v>
      </c>
      <c r="IB250" s="19">
        <f t="shared" ca="1" si="1170"/>
        <v>5.2764865672492479E-2</v>
      </c>
      <c r="IC250" s="5"/>
      <c r="ID250" s="5"/>
      <c r="IE250" s="5"/>
      <c r="IF250" s="5">
        <f t="shared" ca="1" si="1189"/>
        <v>279367</v>
      </c>
      <c r="IG250" s="5">
        <f t="shared" ca="1" si="1189"/>
        <v>3.0158999999999998</v>
      </c>
      <c r="IH250" s="5">
        <f t="shared" ca="1" si="1189"/>
        <v>107337</v>
      </c>
      <c r="II250" s="5">
        <f t="shared" ca="1" si="1189"/>
        <v>19691.7</v>
      </c>
      <c r="IJ250" s="5">
        <f t="shared" ca="1" si="1189"/>
        <v>0</v>
      </c>
      <c r="IK250" s="5">
        <f t="shared" ca="1" si="1189"/>
        <v>643.68899999999996</v>
      </c>
      <c r="IL250" s="5">
        <f t="shared" ca="1" si="1189"/>
        <v>0</v>
      </c>
      <c r="IM250" s="5">
        <f t="shared" ca="1" si="1189"/>
        <v>73651.899999999994</v>
      </c>
      <c r="IN250" s="5">
        <f t="shared" ca="1" si="1189"/>
        <v>77659.3</v>
      </c>
      <c r="IO250" s="5">
        <f t="shared" ca="1" si="1189"/>
        <v>0</v>
      </c>
      <c r="IP250" s="5">
        <f t="shared" ca="1" si="1189"/>
        <v>379.85599999999999</v>
      </c>
      <c r="IQ250" s="5">
        <f t="shared" ca="1" si="1189"/>
        <v>0</v>
      </c>
      <c r="IR250" s="5"/>
      <c r="IS250" s="5">
        <f t="shared" ca="1" si="1190"/>
        <v>1070.0899999999999</v>
      </c>
      <c r="IT250" s="5">
        <f t="shared" ca="1" si="1190"/>
        <v>522.745</v>
      </c>
      <c r="IU250" s="5">
        <f t="shared" ca="1" si="1190"/>
        <v>0</v>
      </c>
      <c r="IV250" s="5">
        <f t="shared" ca="1" si="1190"/>
        <v>0</v>
      </c>
      <c r="IW250" s="5">
        <f t="shared" ca="1" si="1190"/>
        <v>0</v>
      </c>
      <c r="IX250" s="5">
        <f t="shared" ca="1" si="1190"/>
        <v>0</v>
      </c>
      <c r="IY250" s="5">
        <f t="shared" ca="1" si="1190"/>
        <v>547.346</v>
      </c>
      <c r="IZ250" s="5">
        <f t="shared" ca="1" si="1190"/>
        <v>0</v>
      </c>
      <c r="JA250" s="5">
        <f t="shared" ca="1" si="1190"/>
        <v>0</v>
      </c>
      <c r="JB250" s="5">
        <f t="shared" ca="1" si="1190"/>
        <v>0</v>
      </c>
      <c r="JC250" s="5">
        <f t="shared" ca="1" si="1190"/>
        <v>0</v>
      </c>
      <c r="JD250" s="5">
        <f t="shared" ca="1" si="1190"/>
        <v>0</v>
      </c>
      <c r="JE250" s="5"/>
      <c r="JF250" s="5">
        <f t="shared" ca="1" si="1191"/>
        <v>290.45</v>
      </c>
      <c r="JG250" s="5">
        <f t="shared" ca="1" si="1191"/>
        <v>4.4775700000000001</v>
      </c>
      <c r="JH250" s="5">
        <f t="shared" ca="1" si="1191"/>
        <v>166.119</v>
      </c>
      <c r="JI250" s="5">
        <f t="shared" ca="1" si="1191"/>
        <v>25.186599999999999</v>
      </c>
      <c r="JJ250" s="5">
        <f t="shared" ca="1" si="1191"/>
        <v>0</v>
      </c>
      <c r="JK250" s="5">
        <f t="shared" ca="1" si="1191"/>
        <v>0.64044800000000002</v>
      </c>
      <c r="JL250" s="5">
        <f t="shared" ca="1" si="1191"/>
        <v>4.04542</v>
      </c>
      <c r="JM250" s="5">
        <f t="shared" ca="1" si="1191"/>
        <v>89.981200000000001</v>
      </c>
      <c r="JN250" s="5"/>
      <c r="JO250" s="19">
        <f t="shared" ca="1" si="1171"/>
        <v>43.162679140662213</v>
      </c>
      <c r="JP250" s="19">
        <f t="shared" ca="1" si="1172"/>
        <v>2.1285908639707527</v>
      </c>
      <c r="JQ250" s="19">
        <f t="shared" ca="1" si="1173"/>
        <v>14.909919513416467</v>
      </c>
      <c r="JR250" s="19">
        <f t="shared" ca="1" si="1174"/>
        <v>2.7353257691415176</v>
      </c>
      <c r="JS250" s="19">
        <f t="shared" ca="1" si="1175"/>
        <v>0</v>
      </c>
      <c r="JT250" s="19">
        <f t="shared" ca="1" si="1176"/>
        <v>8.9413260866910121E-2</v>
      </c>
      <c r="JU250" s="19">
        <f t="shared" ca="1" si="1177"/>
        <v>2.2283262291811701</v>
      </c>
      <c r="JV250" s="19">
        <f t="shared" ca="1" si="1178"/>
        <v>10.230804857693043</v>
      </c>
      <c r="JW250" s="19">
        <f t="shared" ca="1" si="1179"/>
        <v>10.787462966807936</v>
      </c>
      <c r="JX250" s="19">
        <f t="shared" ca="1" si="1180"/>
        <v>0</v>
      </c>
      <c r="JY250" s="19">
        <f t="shared" ca="1" si="1181"/>
        <v>5.2764865672492479E-2</v>
      </c>
    </row>
    <row r="251" spans="1:285" ht="15" customHeight="1" x14ac:dyDescent="0.25">
      <c r="A251" s="5">
        <f>IF('Old Results'!E231='New Results'!E231,'New Results'!E231,"0")</f>
        <v>24563.1</v>
      </c>
      <c r="B251" s="5">
        <f t="shared" si="1057"/>
        <v>0</v>
      </c>
      <c r="C251" s="27">
        <f t="shared" si="922"/>
        <v>230</v>
      </c>
      <c r="D251" s="41" t="str">
        <f>'Old Results'!C231</f>
        <v>0512406-RetlMed-SG-SkyU</v>
      </c>
      <c r="E251" s="41" t="str">
        <f>'New Results'!C231</f>
        <v>0512406-RetlMed-SG-SkyU</v>
      </c>
      <c r="F251" s="5">
        <f t="shared" ca="1" si="1058"/>
        <v>3910</v>
      </c>
      <c r="G251" s="5">
        <f t="shared" ca="1" si="1059"/>
        <v>0</v>
      </c>
      <c r="H251" s="5">
        <f t="shared" ca="1" si="1060"/>
        <v>368.09999999999854</v>
      </c>
      <c r="I251" s="5">
        <f t="shared" ca="1" si="1061"/>
        <v>0</v>
      </c>
      <c r="J251" s="5">
        <f t="shared" ca="1" si="1062"/>
        <v>0</v>
      </c>
      <c r="K251" s="5">
        <f t="shared" ca="1" si="1063"/>
        <v>0</v>
      </c>
      <c r="L251" s="5">
        <f t="shared" ca="1" si="1064"/>
        <v>0</v>
      </c>
      <c r="M251" s="5">
        <f t="shared" ca="1" si="1065"/>
        <v>3541.4000000000087</v>
      </c>
      <c r="N251" s="5">
        <f t="shared" ca="1" si="1066"/>
        <v>0</v>
      </c>
      <c r="O251" s="5">
        <f t="shared" ca="1" si="1067"/>
        <v>0</v>
      </c>
      <c r="P251" s="5">
        <f t="shared" ca="1" si="1068"/>
        <v>0</v>
      </c>
      <c r="Q251" s="5">
        <f t="shared" ca="1" si="1069"/>
        <v>0</v>
      </c>
      <c r="R251" s="5">
        <f t="shared" ca="1" si="1070"/>
        <v>-4.1970000000000027</v>
      </c>
      <c r="S251" s="5">
        <f t="shared" ca="1" si="1071"/>
        <v>-4.1970000000000027</v>
      </c>
      <c r="T251" s="5">
        <f t="shared" ca="1" si="1072"/>
        <v>0</v>
      </c>
      <c r="U251" s="5">
        <f t="shared" ca="1" si="1073"/>
        <v>0</v>
      </c>
      <c r="V251" s="5">
        <f t="shared" ca="1" si="1074"/>
        <v>0</v>
      </c>
      <c r="W251" s="5">
        <f t="shared" ca="1" si="1075"/>
        <v>0</v>
      </c>
      <c r="X251" s="5">
        <f t="shared" ca="1" si="1076"/>
        <v>0</v>
      </c>
      <c r="Y251" s="5">
        <f t="shared" ca="1" si="1077"/>
        <v>0</v>
      </c>
      <c r="Z251" s="5">
        <f t="shared" ca="1" si="1078"/>
        <v>0</v>
      </c>
      <c r="AA251" s="5">
        <f t="shared" ca="1" si="1079"/>
        <v>0</v>
      </c>
      <c r="AB251" s="5">
        <f t="shared" ca="1" si="1080"/>
        <v>0</v>
      </c>
      <c r="AC251" s="5">
        <f t="shared" ca="1" si="1081"/>
        <v>0</v>
      </c>
      <c r="AD251" s="37">
        <f t="shared" ca="1" si="1082"/>
        <v>4.804000000000002</v>
      </c>
      <c r="AE251" s="37">
        <f t="shared" ca="1" si="1083"/>
        <v>-3.503999999999996E-2</v>
      </c>
      <c r="AF251" s="37">
        <f t="shared" ca="1" si="1084"/>
        <v>0.56689999999999685</v>
      </c>
      <c r="AG251" s="37">
        <f t="shared" ca="1" si="1085"/>
        <v>0</v>
      </c>
      <c r="AH251" s="37">
        <f t="shared" ca="1" si="1086"/>
        <v>0</v>
      </c>
      <c r="AI251" s="37">
        <f t="shared" ca="1" si="1087"/>
        <v>0</v>
      </c>
      <c r="AJ251" s="37">
        <f t="shared" ca="1" si="1088"/>
        <v>0</v>
      </c>
      <c r="AK251" s="37">
        <f t="shared" ca="1" si="1089"/>
        <v>4.2713000000000108</v>
      </c>
      <c r="AL251" s="33">
        <f t="shared" ca="1" si="1090"/>
        <v>37.845559070312788</v>
      </c>
      <c r="AM251" s="33">
        <f t="shared" ca="1" si="1091"/>
        <v>37.319517161921745</v>
      </c>
      <c r="AN251" s="24">
        <f t="shared" ca="1" si="1092"/>
        <v>1.4095624713166983E-2</v>
      </c>
      <c r="AO251" s="34">
        <f t="shared" ca="1" si="1093"/>
        <v>228.249</v>
      </c>
      <c r="AP251" s="34">
        <f t="shared" ca="1" si="1094"/>
        <v>223.44499999999999</v>
      </c>
      <c r="AQ251" s="45">
        <f t="shared" ca="1" si="1095"/>
        <v>2.1499697912237922E-2</v>
      </c>
      <c r="AR251" s="34">
        <f t="shared" ca="1" si="1096"/>
        <v>-40.799999999999997</v>
      </c>
      <c r="AS251" s="34">
        <f t="shared" ca="1" si="1097"/>
        <v>-41.1</v>
      </c>
      <c r="AT251" s="47">
        <f t="shared" ca="1" si="1098"/>
        <v>-7.2992700729928046E-3</v>
      </c>
      <c r="AU251" s="5"/>
      <c r="AV251" s="5">
        <f t="shared" ca="1" si="1099"/>
        <v>4186</v>
      </c>
      <c r="AW251" s="5">
        <f t="shared" ca="1" si="1100"/>
        <v>-0.13824000000000058</v>
      </c>
      <c r="AX251" s="5">
        <f t="shared" ca="1" si="1101"/>
        <v>506.29999999999563</v>
      </c>
      <c r="AY251" s="5">
        <f t="shared" ca="1" si="1102"/>
        <v>152.79999999999927</v>
      </c>
      <c r="AZ251" s="5">
        <f t="shared" ca="1" si="1103"/>
        <v>0</v>
      </c>
      <c r="BA251" s="5">
        <f t="shared" ca="1" si="1104"/>
        <v>-14.6400000000001</v>
      </c>
      <c r="BB251" s="5">
        <f t="shared" ca="1" si="1105"/>
        <v>0</v>
      </c>
      <c r="BC251" s="5">
        <f t="shared" ca="1" si="1106"/>
        <v>3541.4000000000087</v>
      </c>
      <c r="BD251" s="5">
        <f t="shared" ca="1" si="1107"/>
        <v>0</v>
      </c>
      <c r="BE251" s="5">
        <f t="shared" ca="1" si="1108"/>
        <v>0</v>
      </c>
      <c r="BF251" s="5">
        <f t="shared" ca="1" si="1109"/>
        <v>0</v>
      </c>
      <c r="BG251" s="5">
        <f t="shared" ca="1" si="1110"/>
        <v>0</v>
      </c>
      <c r="BH251" s="5">
        <f t="shared" ca="1" si="1111"/>
        <v>-22.470000000000027</v>
      </c>
      <c r="BI251" s="5">
        <f t="shared" ca="1" si="1112"/>
        <v>-22.468000000000075</v>
      </c>
      <c r="BJ251" s="5">
        <f t="shared" ca="1" si="1113"/>
        <v>0</v>
      </c>
      <c r="BK251" s="5">
        <f t="shared" ca="1" si="1114"/>
        <v>0</v>
      </c>
      <c r="BL251" s="5">
        <f t="shared" ca="1" si="1115"/>
        <v>0</v>
      </c>
      <c r="BM251" s="5">
        <f t="shared" ca="1" si="1116"/>
        <v>0</v>
      </c>
      <c r="BN251" s="5">
        <f t="shared" ca="1" si="1117"/>
        <v>0</v>
      </c>
      <c r="BO251" s="5">
        <f t="shared" ca="1" si="1118"/>
        <v>0</v>
      </c>
      <c r="BP251" s="5">
        <f t="shared" ca="1" si="1119"/>
        <v>0</v>
      </c>
      <c r="BQ251" s="5">
        <f t="shared" ca="1" si="1120"/>
        <v>0</v>
      </c>
      <c r="BR251" s="5">
        <f t="shared" ca="1" si="1121"/>
        <v>0</v>
      </c>
      <c r="BS251" s="5">
        <f t="shared" ca="1" si="1122"/>
        <v>0</v>
      </c>
      <c r="BT251" s="37">
        <f t="shared" ca="1" si="1123"/>
        <v>5.0459999999999923</v>
      </c>
      <c r="BU251" s="37">
        <f t="shared" ca="1" si="1124"/>
        <v>-0.18419000000000008</v>
      </c>
      <c r="BV251" s="37">
        <f t="shared" ca="1" si="1125"/>
        <v>0.77439999999999998</v>
      </c>
      <c r="BW251" s="37">
        <f t="shared" ca="1" si="1126"/>
        <v>0.19810000000000016</v>
      </c>
      <c r="BX251" s="37">
        <f t="shared" ca="1" si="1127"/>
        <v>0</v>
      </c>
      <c r="BY251" s="37">
        <f t="shared" ca="1" si="1128"/>
        <v>-1.3910000000000089E-2</v>
      </c>
      <c r="BZ251" s="37">
        <f t="shared" ca="1" si="1129"/>
        <v>0</v>
      </c>
      <c r="CA251" s="19">
        <f t="shared" ca="1" si="1130"/>
        <v>4.2713000000000108</v>
      </c>
      <c r="CB251" s="33">
        <f t="shared" ca="1" si="1131"/>
        <v>35.66254878252338</v>
      </c>
      <c r="CC251" s="33">
        <f t="shared" ca="1" si="1132"/>
        <v>35.172560466716334</v>
      </c>
      <c r="CD251" s="24">
        <f t="shared" ca="1" si="1133"/>
        <v>1.3930982257340086E-2</v>
      </c>
      <c r="CE251" s="34">
        <f t="shared" ca="1" si="1134"/>
        <v>187.41800000000001</v>
      </c>
      <c r="CF251" s="34">
        <f t="shared" ca="1" si="1135"/>
        <v>182.37200000000001</v>
      </c>
      <c r="CG251" s="45">
        <f t="shared" ca="1" si="1136"/>
        <v>2.7668721075603666E-2</v>
      </c>
      <c r="CH251" s="5"/>
      <c r="CJ251" s="5">
        <f t="shared" ca="1" si="1043"/>
        <v>48</v>
      </c>
      <c r="CK251" s="5">
        <f t="shared" ca="1" si="1044"/>
        <v>46</v>
      </c>
      <c r="CL251" s="63">
        <f t="shared" ca="1" si="1137"/>
        <v>4.166666666666663E-2</v>
      </c>
      <c r="CO251" s="5">
        <f t="shared" ca="1" si="1182"/>
        <v>251196</v>
      </c>
      <c r="CP251" s="5">
        <f t="shared" ca="1" si="1182"/>
        <v>0</v>
      </c>
      <c r="CQ251" s="5">
        <f t="shared" ca="1" si="1182"/>
        <v>25391.8</v>
      </c>
      <c r="CR251" s="5">
        <f t="shared" ca="1" si="1182"/>
        <v>70571.5</v>
      </c>
      <c r="CS251" s="5">
        <f t="shared" ca="1" si="1182"/>
        <v>0</v>
      </c>
      <c r="CT251" s="5">
        <f t="shared" ca="1" si="1182"/>
        <v>0</v>
      </c>
      <c r="CU251" s="5">
        <f t="shared" ca="1" si="1182"/>
        <v>0</v>
      </c>
      <c r="CV251" s="5">
        <f t="shared" ca="1" si="1182"/>
        <v>77193.3</v>
      </c>
      <c r="CW251" s="5">
        <f t="shared" ca="1" si="1182"/>
        <v>77659.3</v>
      </c>
      <c r="CX251" s="5">
        <f t="shared" ca="1" si="1182"/>
        <v>0</v>
      </c>
      <c r="CY251" s="5">
        <f t="shared" ca="1" si="1182"/>
        <v>379.85599999999999</v>
      </c>
      <c r="CZ251" s="5">
        <f t="shared" ca="1" si="1182"/>
        <v>0</v>
      </c>
      <c r="DA251" s="5"/>
      <c r="DB251" s="5">
        <f t="shared" ca="1" si="1183"/>
        <v>725.23500000000001</v>
      </c>
      <c r="DC251" s="5">
        <f t="shared" ca="1" si="1183"/>
        <v>146.94800000000001</v>
      </c>
      <c r="DD251" s="5">
        <f t="shared" ca="1" si="1183"/>
        <v>0</v>
      </c>
      <c r="DE251" s="5">
        <f t="shared" ca="1" si="1183"/>
        <v>0</v>
      </c>
      <c r="DF251" s="5">
        <f t="shared" ca="1" si="1183"/>
        <v>0</v>
      </c>
      <c r="DG251" s="5">
        <f t="shared" ca="1" si="1183"/>
        <v>0</v>
      </c>
      <c r="DH251" s="5">
        <f t="shared" ca="1" si="1183"/>
        <v>578.28700000000003</v>
      </c>
      <c r="DI251" s="5">
        <f t="shared" ca="1" si="1183"/>
        <v>0</v>
      </c>
      <c r="DJ251" s="5">
        <f t="shared" ca="1" si="1183"/>
        <v>0</v>
      </c>
      <c r="DK251" s="5">
        <f t="shared" ca="1" si="1183"/>
        <v>0</v>
      </c>
      <c r="DL251" s="5">
        <f t="shared" ca="1" si="1183"/>
        <v>0</v>
      </c>
      <c r="DM251" s="5">
        <f t="shared" ca="1" si="1183"/>
        <v>0</v>
      </c>
      <c r="DN251" s="5"/>
      <c r="DO251" s="5">
        <f t="shared" ca="1" si="1192"/>
        <v>228.249</v>
      </c>
      <c r="DP251" s="5">
        <f t="shared" ca="1" si="1192"/>
        <v>1.23485</v>
      </c>
      <c r="DQ251" s="5">
        <f t="shared" ca="1" si="1192"/>
        <v>45.197699999999998</v>
      </c>
      <c r="DR251" s="5">
        <f t="shared" ca="1" si="1192"/>
        <v>84.460599999999999</v>
      </c>
      <c r="DS251" s="5">
        <f t="shared" ca="1" si="1192"/>
        <v>0</v>
      </c>
      <c r="DT251" s="5">
        <f t="shared" ca="1" si="1192"/>
        <v>0</v>
      </c>
      <c r="DU251" s="5">
        <f t="shared" ca="1" si="1192"/>
        <v>4.2506899999999996</v>
      </c>
      <c r="DV251" s="5">
        <f t="shared" ca="1" si="1192"/>
        <v>93.104600000000005</v>
      </c>
      <c r="DW251" s="5"/>
      <c r="DX251" s="19">
        <f t="shared" ca="1" si="1138"/>
        <v>37.845559070312788</v>
      </c>
      <c r="DY251" s="19">
        <f t="shared" ca="1" si="1139"/>
        <v>0.59824696394184784</v>
      </c>
      <c r="DZ251" s="19">
        <f t="shared" ca="1" si="1140"/>
        <v>3.527112685288095</v>
      </c>
      <c r="EA251" s="19">
        <f t="shared" ca="1" si="1141"/>
        <v>9.8029140458655455</v>
      </c>
      <c r="EB251" s="19">
        <f t="shared" ca="1" si="1142"/>
        <v>0</v>
      </c>
      <c r="EC251" s="19">
        <f t="shared" ca="1" si="1143"/>
        <v>0</v>
      </c>
      <c r="ED251" s="19">
        <f t="shared" ca="1" si="1144"/>
        <v>2.3542916000016287</v>
      </c>
      <c r="EE251" s="19">
        <f t="shared" ca="1" si="1145"/>
        <v>10.722732049293453</v>
      </c>
      <c r="EF251" s="19">
        <f t="shared" ca="1" si="1146"/>
        <v>10.787462966807936</v>
      </c>
      <c r="EG251" s="19">
        <f t="shared" ca="1" si="1147"/>
        <v>0</v>
      </c>
      <c r="EH251" s="19">
        <f t="shared" ca="1" si="1148"/>
        <v>5.2764865672492479E-2</v>
      </c>
      <c r="EI251" s="5"/>
      <c r="EJ251" s="5"/>
      <c r="EK251" s="5"/>
      <c r="EL251" s="5">
        <f t="shared" ca="1" si="1184"/>
        <v>247286</v>
      </c>
      <c r="EM251" s="5">
        <f t="shared" ca="1" si="1184"/>
        <v>0</v>
      </c>
      <c r="EN251" s="5">
        <f t="shared" ca="1" si="1184"/>
        <v>25023.7</v>
      </c>
      <c r="EO251" s="5">
        <f t="shared" ca="1" si="1184"/>
        <v>70571.5</v>
      </c>
      <c r="EP251" s="5">
        <f t="shared" ca="1" si="1184"/>
        <v>0</v>
      </c>
      <c r="EQ251" s="5">
        <f t="shared" ca="1" si="1184"/>
        <v>0</v>
      </c>
      <c r="ER251" s="5">
        <f t="shared" ca="1" si="1184"/>
        <v>0</v>
      </c>
      <c r="ES251" s="5">
        <f t="shared" ca="1" si="1184"/>
        <v>73651.899999999994</v>
      </c>
      <c r="ET251" s="5">
        <f t="shared" ca="1" si="1184"/>
        <v>77659.3</v>
      </c>
      <c r="EU251" s="5">
        <f t="shared" ca="1" si="1184"/>
        <v>0</v>
      </c>
      <c r="EV251" s="5">
        <f t="shared" ca="1" si="1184"/>
        <v>379.85599999999999</v>
      </c>
      <c r="EW251" s="5">
        <f t="shared" ca="1" si="1184"/>
        <v>0</v>
      </c>
      <c r="EX251" s="5"/>
      <c r="EY251" s="5">
        <f t="shared" ca="1" si="1185"/>
        <v>729.43200000000002</v>
      </c>
      <c r="EZ251" s="5">
        <f t="shared" ca="1" si="1185"/>
        <v>151.14500000000001</v>
      </c>
      <c r="FA251" s="5">
        <f t="shared" ca="1" si="1185"/>
        <v>0</v>
      </c>
      <c r="FB251" s="5">
        <f t="shared" ca="1" si="1185"/>
        <v>0</v>
      </c>
      <c r="FC251" s="5">
        <f t="shared" ca="1" si="1185"/>
        <v>0</v>
      </c>
      <c r="FD251" s="5">
        <f t="shared" ca="1" si="1185"/>
        <v>0</v>
      </c>
      <c r="FE251" s="5">
        <f t="shared" ca="1" si="1185"/>
        <v>578.28700000000003</v>
      </c>
      <c r="FF251" s="5">
        <f t="shared" ca="1" si="1185"/>
        <v>0</v>
      </c>
      <c r="FG251" s="5">
        <f t="shared" ca="1" si="1185"/>
        <v>0</v>
      </c>
      <c r="FH251" s="5">
        <f t="shared" ca="1" si="1185"/>
        <v>0</v>
      </c>
      <c r="FI251" s="5">
        <f t="shared" ca="1" si="1185"/>
        <v>0</v>
      </c>
      <c r="FJ251" s="5">
        <f t="shared" ca="1" si="1185"/>
        <v>0</v>
      </c>
      <c r="FK251" s="5"/>
      <c r="FL251" s="5">
        <f t="shared" ca="1" si="1186"/>
        <v>223.44499999999999</v>
      </c>
      <c r="FM251" s="5">
        <f t="shared" ca="1" si="1186"/>
        <v>1.26989</v>
      </c>
      <c r="FN251" s="5">
        <f t="shared" ca="1" si="1186"/>
        <v>44.630800000000001</v>
      </c>
      <c r="FO251" s="5">
        <f t="shared" ca="1" si="1186"/>
        <v>84.460599999999999</v>
      </c>
      <c r="FP251" s="5">
        <f t="shared" ca="1" si="1186"/>
        <v>0</v>
      </c>
      <c r="FQ251" s="5">
        <f t="shared" ca="1" si="1186"/>
        <v>0</v>
      </c>
      <c r="FR251" s="5">
        <f t="shared" ca="1" si="1186"/>
        <v>4.2506899999999996</v>
      </c>
      <c r="FS251" s="5">
        <f t="shared" ca="1" si="1186"/>
        <v>88.833299999999994</v>
      </c>
      <c r="FT251" s="5"/>
      <c r="FU251" s="19">
        <f t="shared" ca="1" si="1149"/>
        <v>37.319517161921745</v>
      </c>
      <c r="FV251" s="19">
        <f t="shared" ca="1" si="1150"/>
        <v>0.61533356945988094</v>
      </c>
      <c r="FW251" s="19">
        <f t="shared" ca="1" si="1151"/>
        <v>3.4759808167535859</v>
      </c>
      <c r="FX251" s="19">
        <f t="shared" ca="1" si="1152"/>
        <v>9.8029140458655455</v>
      </c>
      <c r="FY251" s="19">
        <f t="shared" ca="1" si="1153"/>
        <v>0</v>
      </c>
      <c r="FZ251" s="19">
        <f t="shared" ca="1" si="1154"/>
        <v>0</v>
      </c>
      <c r="GA251" s="19">
        <f t="shared" ca="1" si="1155"/>
        <v>2.3542916000016287</v>
      </c>
      <c r="GB251" s="19">
        <f t="shared" ca="1" si="1156"/>
        <v>10.230804857693043</v>
      </c>
      <c r="GC251" s="19">
        <f t="shared" ca="1" si="1157"/>
        <v>10.787462966807936</v>
      </c>
      <c r="GD251" s="19">
        <f t="shared" ca="1" si="1158"/>
        <v>0</v>
      </c>
      <c r="GE251" s="19">
        <f t="shared" ca="1" si="1159"/>
        <v>5.2764865672492479E-2</v>
      </c>
      <c r="GF251" s="5"/>
      <c r="GG251" s="5"/>
      <c r="GH251" s="5"/>
      <c r="GI251" s="5">
        <f t="shared" ca="1" si="1187"/>
        <v>211196</v>
      </c>
      <c r="GJ251" s="5">
        <f t="shared" ca="1" si="1187"/>
        <v>5.3202299999999996</v>
      </c>
      <c r="GK251" s="5">
        <f t="shared" ca="1" si="1187"/>
        <v>39199.1</v>
      </c>
      <c r="GL251" s="5">
        <f t="shared" ca="1" si="1187"/>
        <v>15594.9</v>
      </c>
      <c r="GM251" s="5">
        <f t="shared" ca="1" si="1187"/>
        <v>0</v>
      </c>
      <c r="GN251" s="5">
        <f t="shared" ca="1" si="1187"/>
        <v>1164.3599999999999</v>
      </c>
      <c r="GO251" s="5">
        <f t="shared" ca="1" si="1187"/>
        <v>0</v>
      </c>
      <c r="GP251" s="5">
        <f t="shared" ca="1" si="1187"/>
        <v>77193.3</v>
      </c>
      <c r="GQ251" s="5">
        <f t="shared" ca="1" si="1187"/>
        <v>77659.3</v>
      </c>
      <c r="GR251" s="5">
        <f t="shared" ca="1" si="1187"/>
        <v>0</v>
      </c>
      <c r="GS251" s="5">
        <f t="shared" ca="1" si="1187"/>
        <v>379.85599999999999</v>
      </c>
      <c r="GT251" s="5">
        <f t="shared" ca="1" si="1187"/>
        <v>0</v>
      </c>
      <c r="GU251" s="5"/>
      <c r="GV251" s="5">
        <f t="shared" ca="1" si="1188"/>
        <v>1553.82</v>
      </c>
      <c r="GW251" s="5">
        <f t="shared" ca="1" si="1188"/>
        <v>927.63199999999995</v>
      </c>
      <c r="GX251" s="5">
        <f t="shared" ca="1" si="1188"/>
        <v>0</v>
      </c>
      <c r="GY251" s="5">
        <f t="shared" ca="1" si="1188"/>
        <v>0</v>
      </c>
      <c r="GZ251" s="5">
        <f t="shared" ca="1" si="1188"/>
        <v>0</v>
      </c>
      <c r="HA251" s="5">
        <f t="shared" ca="1" si="1188"/>
        <v>0</v>
      </c>
      <c r="HB251" s="5">
        <f t="shared" ca="1" si="1188"/>
        <v>626.18499999999995</v>
      </c>
      <c r="HC251" s="5">
        <f t="shared" ca="1" si="1188"/>
        <v>0</v>
      </c>
      <c r="HD251" s="5">
        <f t="shared" ca="1" si="1188"/>
        <v>0</v>
      </c>
      <c r="HE251" s="5">
        <f t="shared" ca="1" si="1188"/>
        <v>0</v>
      </c>
      <c r="HF251" s="5">
        <f t="shared" ca="1" si="1188"/>
        <v>0</v>
      </c>
      <c r="HG251" s="5">
        <f t="shared" ca="1" si="1188"/>
        <v>0</v>
      </c>
      <c r="HH251" s="5"/>
      <c r="HI251" s="5">
        <f t="shared" ca="1" si="1193"/>
        <v>187.41800000000001</v>
      </c>
      <c r="HJ251" s="5">
        <f t="shared" ca="1" si="1193"/>
        <v>7.7598599999999998</v>
      </c>
      <c r="HK251" s="5">
        <f t="shared" ca="1" si="1193"/>
        <v>61.807200000000002</v>
      </c>
      <c r="HL251" s="5">
        <f t="shared" ca="1" si="1193"/>
        <v>18.997</v>
      </c>
      <c r="HM251" s="5">
        <f t="shared" ca="1" si="1193"/>
        <v>0</v>
      </c>
      <c r="HN251" s="5">
        <f t="shared" ca="1" si="1193"/>
        <v>1.14693</v>
      </c>
      <c r="HO251" s="5">
        <f t="shared" ca="1" si="1193"/>
        <v>4.6026199999999999</v>
      </c>
      <c r="HP251" s="5">
        <f t="shared" ca="1" si="1193"/>
        <v>93.104600000000005</v>
      </c>
      <c r="HQ251" s="5"/>
      <c r="HR251" s="19">
        <f t="shared" ca="1" si="1160"/>
        <v>35.66254878252338</v>
      </c>
      <c r="HS251" s="19">
        <f t="shared" ca="1" si="1161"/>
        <v>3.777265598591383</v>
      </c>
      <c r="HT251" s="19">
        <f t="shared" ca="1" si="1162"/>
        <v>5.4450508771287005</v>
      </c>
      <c r="HU251" s="19">
        <f t="shared" ca="1" si="1163"/>
        <v>2.1662493252073234</v>
      </c>
      <c r="HV251" s="19">
        <f t="shared" ca="1" si="1164"/>
        <v>0</v>
      </c>
      <c r="HW251" s="19">
        <f t="shared" ca="1" si="1165"/>
        <v>0.16173839295528658</v>
      </c>
      <c r="HX251" s="19">
        <f t="shared" ca="1" si="1166"/>
        <v>2.5492914167999965</v>
      </c>
      <c r="HY251" s="19">
        <f t="shared" ca="1" si="1167"/>
        <v>10.722732049293453</v>
      </c>
      <c r="HZ251" s="19">
        <f t="shared" ca="1" si="1168"/>
        <v>10.787462966807936</v>
      </c>
      <c r="IA251" s="19">
        <f t="shared" ca="1" si="1169"/>
        <v>0</v>
      </c>
      <c r="IB251" s="19">
        <f t="shared" ca="1" si="1170"/>
        <v>5.2764865672492479E-2</v>
      </c>
      <c r="IC251" s="5"/>
      <c r="ID251" s="5"/>
      <c r="IE251" s="5"/>
      <c r="IF251" s="5">
        <f t="shared" ca="1" si="1189"/>
        <v>207010</v>
      </c>
      <c r="IG251" s="5">
        <f t="shared" ca="1" si="1189"/>
        <v>5.4584700000000002</v>
      </c>
      <c r="IH251" s="5">
        <f t="shared" ca="1" si="1189"/>
        <v>38692.800000000003</v>
      </c>
      <c r="II251" s="5">
        <f t="shared" ca="1" si="1189"/>
        <v>15442.1</v>
      </c>
      <c r="IJ251" s="5">
        <f t="shared" ca="1" si="1189"/>
        <v>0</v>
      </c>
      <c r="IK251" s="5">
        <f t="shared" ca="1" si="1189"/>
        <v>1179</v>
      </c>
      <c r="IL251" s="5">
        <f t="shared" ca="1" si="1189"/>
        <v>0</v>
      </c>
      <c r="IM251" s="5">
        <f t="shared" ca="1" si="1189"/>
        <v>73651.899999999994</v>
      </c>
      <c r="IN251" s="5">
        <f t="shared" ca="1" si="1189"/>
        <v>77659.3</v>
      </c>
      <c r="IO251" s="5">
        <f t="shared" ca="1" si="1189"/>
        <v>0</v>
      </c>
      <c r="IP251" s="5">
        <f t="shared" ca="1" si="1189"/>
        <v>379.85599999999999</v>
      </c>
      <c r="IQ251" s="5">
        <f t="shared" ca="1" si="1189"/>
        <v>0</v>
      </c>
      <c r="IR251" s="5"/>
      <c r="IS251" s="5">
        <f t="shared" ca="1" si="1190"/>
        <v>1576.29</v>
      </c>
      <c r="IT251" s="5">
        <f t="shared" ca="1" si="1190"/>
        <v>950.1</v>
      </c>
      <c r="IU251" s="5">
        <f t="shared" ca="1" si="1190"/>
        <v>0</v>
      </c>
      <c r="IV251" s="5">
        <f t="shared" ca="1" si="1190"/>
        <v>0</v>
      </c>
      <c r="IW251" s="5">
        <f t="shared" ca="1" si="1190"/>
        <v>0</v>
      </c>
      <c r="IX251" s="5">
        <f t="shared" ca="1" si="1190"/>
        <v>0</v>
      </c>
      <c r="IY251" s="5">
        <f t="shared" ca="1" si="1190"/>
        <v>626.18499999999995</v>
      </c>
      <c r="IZ251" s="5">
        <f t="shared" ca="1" si="1190"/>
        <v>0</v>
      </c>
      <c r="JA251" s="5">
        <f t="shared" ca="1" si="1190"/>
        <v>0</v>
      </c>
      <c r="JB251" s="5">
        <f t="shared" ca="1" si="1190"/>
        <v>0</v>
      </c>
      <c r="JC251" s="5">
        <f t="shared" ca="1" si="1190"/>
        <v>0</v>
      </c>
      <c r="JD251" s="5">
        <f t="shared" ca="1" si="1190"/>
        <v>0</v>
      </c>
      <c r="JE251" s="5"/>
      <c r="JF251" s="5">
        <f t="shared" ca="1" si="1191"/>
        <v>182.37200000000001</v>
      </c>
      <c r="JG251" s="5">
        <f t="shared" ca="1" si="1191"/>
        <v>7.9440499999999998</v>
      </c>
      <c r="JH251" s="5">
        <f t="shared" ca="1" si="1191"/>
        <v>61.032800000000002</v>
      </c>
      <c r="JI251" s="5">
        <f t="shared" ca="1" si="1191"/>
        <v>18.7989</v>
      </c>
      <c r="JJ251" s="5">
        <f t="shared" ca="1" si="1191"/>
        <v>0</v>
      </c>
      <c r="JK251" s="5">
        <f t="shared" ca="1" si="1191"/>
        <v>1.1608400000000001</v>
      </c>
      <c r="JL251" s="5">
        <f t="shared" ca="1" si="1191"/>
        <v>4.6026199999999999</v>
      </c>
      <c r="JM251" s="5">
        <f t="shared" ca="1" si="1191"/>
        <v>88.833299999999994</v>
      </c>
      <c r="JN251" s="5"/>
      <c r="JO251" s="19">
        <f t="shared" ca="1" si="1171"/>
        <v>35.172560466716334</v>
      </c>
      <c r="JP251" s="19">
        <f t="shared" ca="1" si="1172"/>
        <v>3.8687553403129082</v>
      </c>
      <c r="JQ251" s="19">
        <f t="shared" ca="1" si="1173"/>
        <v>5.3747219854171506</v>
      </c>
      <c r="JR251" s="19">
        <f t="shared" ca="1" si="1174"/>
        <v>2.1450242518248919</v>
      </c>
      <c r="JS251" s="19">
        <f t="shared" ca="1" si="1175"/>
        <v>0</v>
      </c>
      <c r="JT251" s="19">
        <f t="shared" ca="1" si="1176"/>
        <v>0.16377199946260856</v>
      </c>
      <c r="JU251" s="19">
        <f t="shared" ca="1" si="1177"/>
        <v>2.5492914167999965</v>
      </c>
      <c r="JV251" s="19">
        <f t="shared" ca="1" si="1178"/>
        <v>10.230804857693043</v>
      </c>
      <c r="JW251" s="19">
        <f t="shared" ca="1" si="1179"/>
        <v>10.787462966807936</v>
      </c>
      <c r="JX251" s="19">
        <f t="shared" ca="1" si="1180"/>
        <v>0</v>
      </c>
      <c r="JY251" s="19">
        <f t="shared" ca="1" si="1181"/>
        <v>5.2764865672492479E-2</v>
      </c>
    </row>
    <row r="252" spans="1:285" ht="15" customHeight="1" x14ac:dyDescent="0.25">
      <c r="A252" s="5">
        <f>IF('Old Results'!E232='New Results'!E232,'New Results'!E232,"0")</f>
        <v>24563.1</v>
      </c>
      <c r="B252" s="5">
        <f t="shared" si="1057"/>
        <v>0</v>
      </c>
      <c r="C252" s="27">
        <f t="shared" si="922"/>
        <v>231</v>
      </c>
      <c r="D252" s="41" t="str">
        <f>'Old Results'!C232</f>
        <v>0512815-RetlMed-SZVAV_NDL</v>
      </c>
      <c r="E252" s="41" t="str">
        <f>'New Results'!C232</f>
        <v>0512815-RetlMed-SZVAV_NDL</v>
      </c>
      <c r="F252" s="5">
        <f t="shared" ca="1" si="1058"/>
        <v>4443</v>
      </c>
      <c r="G252" s="5">
        <f t="shared" ca="1" si="1059"/>
        <v>0</v>
      </c>
      <c r="H252" s="5">
        <f t="shared" ca="1" si="1060"/>
        <v>703.60000000000582</v>
      </c>
      <c r="I252" s="5">
        <f t="shared" ca="1" si="1061"/>
        <v>197.70000000000437</v>
      </c>
      <c r="J252" s="5">
        <f t="shared" ca="1" si="1062"/>
        <v>0</v>
      </c>
      <c r="K252" s="5">
        <f t="shared" ca="1" si="1063"/>
        <v>0</v>
      </c>
      <c r="L252" s="5">
        <f t="shared" ca="1" si="1064"/>
        <v>0</v>
      </c>
      <c r="M252" s="5">
        <f t="shared" ca="1" si="1065"/>
        <v>3541.3999999999942</v>
      </c>
      <c r="N252" s="5">
        <f t="shared" ca="1" si="1066"/>
        <v>0</v>
      </c>
      <c r="O252" s="5">
        <f t="shared" ca="1" si="1067"/>
        <v>0</v>
      </c>
      <c r="P252" s="5">
        <f t="shared" ca="1" si="1068"/>
        <v>0</v>
      </c>
      <c r="Q252" s="5">
        <f t="shared" ca="1" si="1069"/>
        <v>0</v>
      </c>
      <c r="R252" s="5">
        <f t="shared" ca="1" si="1070"/>
        <v>-4.2670000000000528</v>
      </c>
      <c r="S252" s="5">
        <f t="shared" ca="1" si="1071"/>
        <v>-4.2659999999999911</v>
      </c>
      <c r="T252" s="5">
        <f t="shared" ca="1" si="1072"/>
        <v>0</v>
      </c>
      <c r="U252" s="5">
        <f t="shared" ca="1" si="1073"/>
        <v>0</v>
      </c>
      <c r="V252" s="5">
        <f t="shared" ca="1" si="1074"/>
        <v>0</v>
      </c>
      <c r="W252" s="5">
        <f t="shared" ca="1" si="1075"/>
        <v>0</v>
      </c>
      <c r="X252" s="5">
        <f t="shared" ca="1" si="1076"/>
        <v>0</v>
      </c>
      <c r="Y252" s="5">
        <f t="shared" ca="1" si="1077"/>
        <v>0</v>
      </c>
      <c r="Z252" s="5">
        <f t="shared" ca="1" si="1078"/>
        <v>0</v>
      </c>
      <c r="AA252" s="5">
        <f t="shared" ca="1" si="1079"/>
        <v>0</v>
      </c>
      <c r="AB252" s="5">
        <f t="shared" ca="1" si="1080"/>
        <v>0</v>
      </c>
      <c r="AC252" s="5">
        <f t="shared" ca="1" si="1081"/>
        <v>0</v>
      </c>
      <c r="AD252" s="37">
        <f t="shared" ca="1" si="1082"/>
        <v>5.5020000000000095</v>
      </c>
      <c r="AE252" s="37">
        <f t="shared" ca="1" si="1083"/>
        <v>-3.6289999999999933E-2</v>
      </c>
      <c r="AF252" s="37">
        <f t="shared" ca="1" si="1084"/>
        <v>0.95699999999999363</v>
      </c>
      <c r="AG252" s="37">
        <f t="shared" ca="1" si="1085"/>
        <v>0.2541000000000011</v>
      </c>
      <c r="AH252" s="37">
        <f t="shared" ca="1" si="1086"/>
        <v>0</v>
      </c>
      <c r="AI252" s="37">
        <f t="shared" ca="1" si="1087"/>
        <v>0</v>
      </c>
      <c r="AJ252" s="37">
        <f t="shared" ca="1" si="1088"/>
        <v>0</v>
      </c>
      <c r="AK252" s="37">
        <f t="shared" ca="1" si="1089"/>
        <v>4.3265999999999991</v>
      </c>
      <c r="AL252" s="33">
        <f t="shared" ca="1" si="1090"/>
        <v>42.695462054870923</v>
      </c>
      <c r="AM252" s="33">
        <f t="shared" ca="1" si="1091"/>
        <v>42.09566740354434</v>
      </c>
      <c r="AN252" s="24">
        <f t="shared" ca="1" si="1092"/>
        <v>1.4248370160680288E-2</v>
      </c>
      <c r="AO252" s="34">
        <f t="shared" ca="1" si="1093"/>
        <v>297.846</v>
      </c>
      <c r="AP252" s="34">
        <f t="shared" ca="1" si="1094"/>
        <v>292.34399999999999</v>
      </c>
      <c r="AQ252" s="45">
        <f t="shared" ca="1" si="1095"/>
        <v>1.8820293900336623E-2</v>
      </c>
      <c r="AR252" s="34">
        <f t="shared" ca="1" si="1096"/>
        <v>-1.6</v>
      </c>
      <c r="AS252" s="34">
        <f t="shared" ca="1" si="1097"/>
        <v>-1.8</v>
      </c>
      <c r="AT252" s="47">
        <f t="shared" ca="1" si="1098"/>
        <v>-0.11111111111111108</v>
      </c>
      <c r="AU252" s="5"/>
      <c r="AV252" s="5">
        <f t="shared" ca="1" si="1099"/>
        <v>4627</v>
      </c>
      <c r="AW252" s="5">
        <f t="shared" ca="1" si="1100"/>
        <v>-0.10220000000000029</v>
      </c>
      <c r="AX252" s="5">
        <f t="shared" ca="1" si="1101"/>
        <v>888</v>
      </c>
      <c r="AY252" s="5">
        <f t="shared" ca="1" si="1102"/>
        <v>208.79999999999927</v>
      </c>
      <c r="AZ252" s="5">
        <f t="shared" ca="1" si="1103"/>
        <v>0</v>
      </c>
      <c r="BA252" s="5">
        <f t="shared" ca="1" si="1104"/>
        <v>-11.54099999999994</v>
      </c>
      <c r="BB252" s="5">
        <f t="shared" ca="1" si="1105"/>
        <v>0</v>
      </c>
      <c r="BC252" s="5">
        <f t="shared" ca="1" si="1106"/>
        <v>3541.3999999999942</v>
      </c>
      <c r="BD252" s="5">
        <f t="shared" ca="1" si="1107"/>
        <v>0</v>
      </c>
      <c r="BE252" s="5">
        <f t="shared" ca="1" si="1108"/>
        <v>0</v>
      </c>
      <c r="BF252" s="5">
        <f t="shared" ca="1" si="1109"/>
        <v>0</v>
      </c>
      <c r="BG252" s="5">
        <f t="shared" ca="1" si="1110"/>
        <v>0</v>
      </c>
      <c r="BH252" s="5">
        <f t="shared" ca="1" si="1111"/>
        <v>-16.960000000000036</v>
      </c>
      <c r="BI252" s="5">
        <f t="shared" ca="1" si="1112"/>
        <v>-16.954999999999984</v>
      </c>
      <c r="BJ252" s="5">
        <f t="shared" ca="1" si="1113"/>
        <v>0</v>
      </c>
      <c r="BK252" s="5">
        <f t="shared" ca="1" si="1114"/>
        <v>0</v>
      </c>
      <c r="BL252" s="5">
        <f t="shared" ca="1" si="1115"/>
        <v>0</v>
      </c>
      <c r="BM252" s="5">
        <f t="shared" ca="1" si="1116"/>
        <v>0</v>
      </c>
      <c r="BN252" s="5">
        <f t="shared" ca="1" si="1117"/>
        <v>0</v>
      </c>
      <c r="BO252" s="5">
        <f t="shared" ca="1" si="1118"/>
        <v>0</v>
      </c>
      <c r="BP252" s="5">
        <f t="shared" ca="1" si="1119"/>
        <v>0</v>
      </c>
      <c r="BQ252" s="5">
        <f t="shared" ca="1" si="1120"/>
        <v>0</v>
      </c>
      <c r="BR252" s="5">
        <f t="shared" ca="1" si="1121"/>
        <v>0</v>
      </c>
      <c r="BS252" s="5">
        <f t="shared" ca="1" si="1122"/>
        <v>0</v>
      </c>
      <c r="BT252" s="37">
        <f t="shared" ca="1" si="1123"/>
        <v>5.7320000000000277</v>
      </c>
      <c r="BU252" s="37">
        <f t="shared" ca="1" si="1124"/>
        <v>-0.14471999999999952</v>
      </c>
      <c r="BV252" s="37">
        <f t="shared" ca="1" si="1125"/>
        <v>1.3030000000000257</v>
      </c>
      <c r="BW252" s="37">
        <f t="shared" ca="1" si="1126"/>
        <v>0.25920000000000343</v>
      </c>
      <c r="BX252" s="37">
        <f t="shared" ca="1" si="1127"/>
        <v>0</v>
      </c>
      <c r="BY252" s="37">
        <f t="shared" ca="1" si="1128"/>
        <v>-1.1351E-2</v>
      </c>
      <c r="BZ252" s="37">
        <f t="shared" ca="1" si="1129"/>
        <v>0</v>
      </c>
      <c r="CA252" s="19">
        <f t="shared" ca="1" si="1130"/>
        <v>4.3265999999999991</v>
      </c>
      <c r="CB252" s="33">
        <f t="shared" ca="1" si="1131"/>
        <v>43.748164523207578</v>
      </c>
      <c r="CC252" s="33">
        <f t="shared" ca="1" si="1132"/>
        <v>43.174485956577143</v>
      </c>
      <c r="CD252" s="24">
        <f t="shared" ca="1" si="1133"/>
        <v>1.3287444052198167E-2</v>
      </c>
      <c r="CE252" s="34">
        <f t="shared" ca="1" si="1134"/>
        <v>296.24700000000001</v>
      </c>
      <c r="CF252" s="34">
        <f t="shared" ca="1" si="1135"/>
        <v>290.51499999999999</v>
      </c>
      <c r="CG252" s="45">
        <f t="shared" ca="1" si="1136"/>
        <v>1.973047863277293E-2</v>
      </c>
      <c r="CH252" s="5"/>
      <c r="CJ252" s="5">
        <f t="shared" ca="1" si="1043"/>
        <v>97</v>
      </c>
      <c r="CK252" s="5">
        <f t="shared" ca="1" si="1044"/>
        <v>97</v>
      </c>
      <c r="CL252" s="63">
        <f t="shared" ca="1" si="1137"/>
        <v>0</v>
      </c>
      <c r="CO252" s="5">
        <f t="shared" ca="1" si="1182"/>
        <v>288017</v>
      </c>
      <c r="CP252" s="5">
        <f t="shared" ca="1" si="1182"/>
        <v>0</v>
      </c>
      <c r="CQ252" s="5">
        <f t="shared" ca="1" si="1182"/>
        <v>94277.1</v>
      </c>
      <c r="CR252" s="5">
        <f t="shared" ca="1" si="1182"/>
        <v>38507.300000000003</v>
      </c>
      <c r="CS252" s="5">
        <f t="shared" ca="1" si="1182"/>
        <v>0</v>
      </c>
      <c r="CT252" s="5">
        <f t="shared" ca="1" si="1182"/>
        <v>0</v>
      </c>
      <c r="CU252" s="5">
        <f t="shared" ca="1" si="1182"/>
        <v>0</v>
      </c>
      <c r="CV252" s="5">
        <f t="shared" ca="1" si="1182"/>
        <v>77193.5</v>
      </c>
      <c r="CW252" s="5">
        <f t="shared" ca="1" si="1182"/>
        <v>77659.399999999994</v>
      </c>
      <c r="CX252" s="5">
        <f t="shared" ca="1" si="1182"/>
        <v>0</v>
      </c>
      <c r="CY252" s="5">
        <f t="shared" ca="1" si="1182"/>
        <v>379.815</v>
      </c>
      <c r="CZ252" s="5">
        <f t="shared" ca="1" si="1182"/>
        <v>0</v>
      </c>
      <c r="DA252" s="5"/>
      <c r="DB252" s="5">
        <f t="shared" ca="1" si="1183"/>
        <v>660.18899999999996</v>
      </c>
      <c r="DC252" s="5">
        <f t="shared" ca="1" si="1183"/>
        <v>156.101</v>
      </c>
      <c r="DD252" s="5">
        <f t="shared" ca="1" si="1183"/>
        <v>0</v>
      </c>
      <c r="DE252" s="5">
        <f t="shared" ca="1" si="1183"/>
        <v>0</v>
      </c>
      <c r="DF252" s="5">
        <f t="shared" ca="1" si="1183"/>
        <v>0</v>
      </c>
      <c r="DG252" s="5">
        <f t="shared" ca="1" si="1183"/>
        <v>0</v>
      </c>
      <c r="DH252" s="5">
        <f t="shared" ca="1" si="1183"/>
        <v>504.08800000000002</v>
      </c>
      <c r="DI252" s="5">
        <f t="shared" ca="1" si="1183"/>
        <v>0</v>
      </c>
      <c r="DJ252" s="5">
        <f t="shared" ca="1" si="1183"/>
        <v>0</v>
      </c>
      <c r="DK252" s="5">
        <f t="shared" ca="1" si="1183"/>
        <v>0</v>
      </c>
      <c r="DL252" s="5">
        <f t="shared" ca="1" si="1183"/>
        <v>0</v>
      </c>
      <c r="DM252" s="5">
        <f t="shared" ca="1" si="1183"/>
        <v>0</v>
      </c>
      <c r="DN252" s="5"/>
      <c r="DO252" s="5">
        <f t="shared" ca="1" si="1192"/>
        <v>297.846</v>
      </c>
      <c r="DP252" s="5">
        <f t="shared" ca="1" si="1192"/>
        <v>1.3335900000000001</v>
      </c>
      <c r="DQ252" s="5">
        <f t="shared" ca="1" si="1192"/>
        <v>147.953</v>
      </c>
      <c r="DR252" s="5">
        <f t="shared" ca="1" si="1192"/>
        <v>50.524700000000003</v>
      </c>
      <c r="DS252" s="5">
        <f t="shared" ca="1" si="1192"/>
        <v>0</v>
      </c>
      <c r="DT252" s="5">
        <f t="shared" ca="1" si="1192"/>
        <v>0</v>
      </c>
      <c r="DU252" s="5">
        <f t="shared" ca="1" si="1192"/>
        <v>3.7262900000000001</v>
      </c>
      <c r="DV252" s="5">
        <f t="shared" ca="1" si="1192"/>
        <v>94.307900000000004</v>
      </c>
      <c r="DW252" s="5"/>
      <c r="DX252" s="19">
        <f t="shared" ca="1" si="1138"/>
        <v>42.695462054870923</v>
      </c>
      <c r="DY252" s="19">
        <f t="shared" ca="1" si="1139"/>
        <v>0.63551017583285507</v>
      </c>
      <c r="DZ252" s="19">
        <f t="shared" ca="1" si="1140"/>
        <v>13.095800823186</v>
      </c>
      <c r="EA252" s="19">
        <f t="shared" ca="1" si="1141"/>
        <v>5.3489546352048407</v>
      </c>
      <c r="EB252" s="19">
        <f t="shared" ca="1" si="1142"/>
        <v>0</v>
      </c>
      <c r="EC252" s="19">
        <f t="shared" ca="1" si="1143"/>
        <v>0</v>
      </c>
      <c r="ED252" s="19">
        <f t="shared" ca="1" si="1144"/>
        <v>2.0522165361863935</v>
      </c>
      <c r="EE252" s="19">
        <f t="shared" ca="1" si="1145"/>
        <v>10.722759830803117</v>
      </c>
      <c r="EF252" s="19">
        <f t="shared" ca="1" si="1146"/>
        <v>10.787476857562766</v>
      </c>
      <c r="EG252" s="19">
        <f t="shared" ca="1" si="1147"/>
        <v>0</v>
      </c>
      <c r="EH252" s="19">
        <f t="shared" ca="1" si="1148"/>
        <v>5.2759170463011595E-2</v>
      </c>
      <c r="EI252" s="5"/>
      <c r="EJ252" s="5"/>
      <c r="EK252" s="5"/>
      <c r="EL252" s="5">
        <f t="shared" ca="1" si="1184"/>
        <v>283574</v>
      </c>
      <c r="EM252" s="5">
        <f t="shared" ca="1" si="1184"/>
        <v>0</v>
      </c>
      <c r="EN252" s="5">
        <f t="shared" ca="1" si="1184"/>
        <v>93573.5</v>
      </c>
      <c r="EO252" s="5">
        <f t="shared" ca="1" si="1184"/>
        <v>38309.599999999999</v>
      </c>
      <c r="EP252" s="5">
        <f t="shared" ca="1" si="1184"/>
        <v>0</v>
      </c>
      <c r="EQ252" s="5">
        <f t="shared" ca="1" si="1184"/>
        <v>0</v>
      </c>
      <c r="ER252" s="5">
        <f t="shared" ca="1" si="1184"/>
        <v>0</v>
      </c>
      <c r="ES252" s="5">
        <f t="shared" ca="1" si="1184"/>
        <v>73652.100000000006</v>
      </c>
      <c r="ET252" s="5">
        <f t="shared" ca="1" si="1184"/>
        <v>77659.399999999994</v>
      </c>
      <c r="EU252" s="5">
        <f t="shared" ca="1" si="1184"/>
        <v>0</v>
      </c>
      <c r="EV252" s="5">
        <f t="shared" ca="1" si="1184"/>
        <v>379.815</v>
      </c>
      <c r="EW252" s="5">
        <f t="shared" ca="1" si="1184"/>
        <v>0</v>
      </c>
      <c r="EX252" s="5"/>
      <c r="EY252" s="5">
        <f t="shared" ca="1" si="1185"/>
        <v>664.45600000000002</v>
      </c>
      <c r="EZ252" s="5">
        <f t="shared" ca="1" si="1185"/>
        <v>160.36699999999999</v>
      </c>
      <c r="FA252" s="5">
        <f t="shared" ca="1" si="1185"/>
        <v>0</v>
      </c>
      <c r="FB252" s="5">
        <f t="shared" ca="1" si="1185"/>
        <v>0</v>
      </c>
      <c r="FC252" s="5">
        <f t="shared" ca="1" si="1185"/>
        <v>0</v>
      </c>
      <c r="FD252" s="5">
        <f t="shared" ca="1" si="1185"/>
        <v>0</v>
      </c>
      <c r="FE252" s="5">
        <f t="shared" ca="1" si="1185"/>
        <v>504.08800000000002</v>
      </c>
      <c r="FF252" s="5">
        <f t="shared" ca="1" si="1185"/>
        <v>0</v>
      </c>
      <c r="FG252" s="5">
        <f t="shared" ca="1" si="1185"/>
        <v>0</v>
      </c>
      <c r="FH252" s="5">
        <f t="shared" ca="1" si="1185"/>
        <v>0</v>
      </c>
      <c r="FI252" s="5">
        <f t="shared" ca="1" si="1185"/>
        <v>0</v>
      </c>
      <c r="FJ252" s="5">
        <f t="shared" ca="1" si="1185"/>
        <v>0</v>
      </c>
      <c r="FK252" s="5"/>
      <c r="FL252" s="5">
        <f t="shared" ca="1" si="1186"/>
        <v>292.34399999999999</v>
      </c>
      <c r="FM252" s="5">
        <f t="shared" ca="1" si="1186"/>
        <v>1.36988</v>
      </c>
      <c r="FN252" s="5">
        <f t="shared" ca="1" si="1186"/>
        <v>146.99600000000001</v>
      </c>
      <c r="FO252" s="5">
        <f t="shared" ca="1" si="1186"/>
        <v>50.270600000000002</v>
      </c>
      <c r="FP252" s="5">
        <f t="shared" ca="1" si="1186"/>
        <v>0</v>
      </c>
      <c r="FQ252" s="5">
        <f t="shared" ca="1" si="1186"/>
        <v>0</v>
      </c>
      <c r="FR252" s="5">
        <f t="shared" ca="1" si="1186"/>
        <v>3.7262900000000001</v>
      </c>
      <c r="FS252" s="5">
        <f t="shared" ca="1" si="1186"/>
        <v>89.981300000000005</v>
      </c>
      <c r="FT252" s="5"/>
      <c r="FU252" s="19">
        <f t="shared" ca="1" si="1149"/>
        <v>42.09566740354434</v>
      </c>
      <c r="FV252" s="19">
        <f t="shared" ca="1" si="1150"/>
        <v>0.65287769051951916</v>
      </c>
      <c r="FW252" s="19">
        <f t="shared" ca="1" si="1151"/>
        <v>12.998065472192028</v>
      </c>
      <c r="FX252" s="19">
        <f t="shared" ca="1" si="1152"/>
        <v>5.3214926129030946</v>
      </c>
      <c r="FY252" s="19">
        <f t="shared" ca="1" si="1153"/>
        <v>0</v>
      </c>
      <c r="FZ252" s="19">
        <f t="shared" ca="1" si="1154"/>
        <v>0</v>
      </c>
      <c r="GA252" s="19">
        <f t="shared" ca="1" si="1155"/>
        <v>2.0522165361863935</v>
      </c>
      <c r="GB252" s="19">
        <f t="shared" ca="1" si="1156"/>
        <v>10.230832639202708</v>
      </c>
      <c r="GC252" s="19">
        <f t="shared" ca="1" si="1157"/>
        <v>10.787476857562766</v>
      </c>
      <c r="GD252" s="19">
        <f t="shared" ca="1" si="1158"/>
        <v>0</v>
      </c>
      <c r="GE252" s="19">
        <f t="shared" ca="1" si="1159"/>
        <v>5.2759170463011595E-2</v>
      </c>
      <c r="GF252" s="5"/>
      <c r="GG252" s="5"/>
      <c r="GH252" s="5"/>
      <c r="GI252" s="5">
        <f t="shared" ca="1" si="1187"/>
        <v>284045</v>
      </c>
      <c r="GJ252" s="5">
        <f t="shared" ca="1" si="1187"/>
        <v>2.9202499999999998</v>
      </c>
      <c r="GK252" s="5">
        <f t="shared" ca="1" si="1187"/>
        <v>108259</v>
      </c>
      <c r="GL252" s="5">
        <f t="shared" ca="1" si="1187"/>
        <v>19916</v>
      </c>
      <c r="GM252" s="5">
        <f t="shared" ca="1" si="1187"/>
        <v>0</v>
      </c>
      <c r="GN252" s="5">
        <f t="shared" ca="1" si="1187"/>
        <v>634.69500000000005</v>
      </c>
      <c r="GO252" s="5">
        <f t="shared" ca="1" si="1187"/>
        <v>0</v>
      </c>
      <c r="GP252" s="5">
        <f t="shared" ca="1" si="1187"/>
        <v>77193.5</v>
      </c>
      <c r="GQ252" s="5">
        <f t="shared" ca="1" si="1187"/>
        <v>77659.399999999994</v>
      </c>
      <c r="GR252" s="5">
        <f t="shared" ca="1" si="1187"/>
        <v>0</v>
      </c>
      <c r="GS252" s="5">
        <f t="shared" ca="1" si="1187"/>
        <v>379.815</v>
      </c>
      <c r="GT252" s="5">
        <f t="shared" ca="1" si="1187"/>
        <v>0</v>
      </c>
      <c r="GU252" s="5"/>
      <c r="GV252" s="5">
        <f t="shared" ca="1" si="1188"/>
        <v>1054.29</v>
      </c>
      <c r="GW252" s="5">
        <f t="shared" ca="1" si="1188"/>
        <v>506.95</v>
      </c>
      <c r="GX252" s="5">
        <f t="shared" ca="1" si="1188"/>
        <v>0</v>
      </c>
      <c r="GY252" s="5">
        <f t="shared" ca="1" si="1188"/>
        <v>0</v>
      </c>
      <c r="GZ252" s="5">
        <f t="shared" ca="1" si="1188"/>
        <v>0</v>
      </c>
      <c r="HA252" s="5">
        <f t="shared" ca="1" si="1188"/>
        <v>0</v>
      </c>
      <c r="HB252" s="5">
        <f t="shared" ca="1" si="1188"/>
        <v>547.34500000000003</v>
      </c>
      <c r="HC252" s="5">
        <f t="shared" ca="1" si="1188"/>
        <v>0</v>
      </c>
      <c r="HD252" s="5">
        <f t="shared" ca="1" si="1188"/>
        <v>0</v>
      </c>
      <c r="HE252" s="5">
        <f t="shared" ca="1" si="1188"/>
        <v>0</v>
      </c>
      <c r="HF252" s="5">
        <f t="shared" ca="1" si="1188"/>
        <v>0</v>
      </c>
      <c r="HG252" s="5">
        <f t="shared" ca="1" si="1188"/>
        <v>0</v>
      </c>
      <c r="HH252" s="5"/>
      <c r="HI252" s="5">
        <f t="shared" ca="1" si="1193"/>
        <v>296.24700000000001</v>
      </c>
      <c r="HJ252" s="5">
        <f t="shared" ca="1" si="1193"/>
        <v>4.34274</v>
      </c>
      <c r="HK252" s="5">
        <f t="shared" ca="1" si="1193"/>
        <v>167.45500000000001</v>
      </c>
      <c r="HL252" s="5">
        <f t="shared" ca="1" si="1193"/>
        <v>25.464200000000002</v>
      </c>
      <c r="HM252" s="5">
        <f t="shared" ca="1" si="1193"/>
        <v>0</v>
      </c>
      <c r="HN252" s="5">
        <f t="shared" ca="1" si="1193"/>
        <v>0.63161999999999996</v>
      </c>
      <c r="HO252" s="5">
        <f t="shared" ca="1" si="1193"/>
        <v>4.0453999999999999</v>
      </c>
      <c r="HP252" s="5">
        <f t="shared" ca="1" si="1193"/>
        <v>94.307900000000004</v>
      </c>
      <c r="HQ252" s="5"/>
      <c r="HR252" s="19">
        <f t="shared" ca="1" si="1160"/>
        <v>43.748164523207578</v>
      </c>
      <c r="HS252" s="19">
        <f t="shared" ca="1" si="1161"/>
        <v>2.0642738047314877</v>
      </c>
      <c r="HT252" s="19">
        <f t="shared" ca="1" si="1162"/>
        <v>15.037992272962288</v>
      </c>
      <c r="HU252" s="19">
        <f t="shared" ca="1" si="1163"/>
        <v>2.766482732228424</v>
      </c>
      <c r="HV252" s="19">
        <f t="shared" ca="1" si="1164"/>
        <v>0</v>
      </c>
      <c r="HW252" s="19">
        <f t="shared" ca="1" si="1165"/>
        <v>8.8163926377370944E-2</v>
      </c>
      <c r="HX252" s="19">
        <f t="shared" ca="1" si="1166"/>
        <v>2.2283221580337988</v>
      </c>
      <c r="HY252" s="19">
        <f t="shared" ca="1" si="1167"/>
        <v>10.722759830803117</v>
      </c>
      <c r="HZ252" s="19">
        <f t="shared" ca="1" si="1168"/>
        <v>10.787476857562766</v>
      </c>
      <c r="IA252" s="19">
        <f t="shared" ca="1" si="1169"/>
        <v>0</v>
      </c>
      <c r="IB252" s="19">
        <f t="shared" ca="1" si="1170"/>
        <v>5.2759170463011595E-2</v>
      </c>
      <c r="IC252" s="5"/>
      <c r="ID252" s="5"/>
      <c r="IE252" s="5"/>
      <c r="IF252" s="5">
        <f t="shared" ca="1" si="1189"/>
        <v>279418</v>
      </c>
      <c r="IG252" s="5">
        <f t="shared" ca="1" si="1189"/>
        <v>3.0224500000000001</v>
      </c>
      <c r="IH252" s="5">
        <f t="shared" ca="1" si="1189"/>
        <v>107371</v>
      </c>
      <c r="II252" s="5">
        <f t="shared" ca="1" si="1189"/>
        <v>19707.2</v>
      </c>
      <c r="IJ252" s="5">
        <f t="shared" ca="1" si="1189"/>
        <v>0</v>
      </c>
      <c r="IK252" s="5">
        <f t="shared" ca="1" si="1189"/>
        <v>646.23599999999999</v>
      </c>
      <c r="IL252" s="5">
        <f t="shared" ca="1" si="1189"/>
        <v>0</v>
      </c>
      <c r="IM252" s="5">
        <f t="shared" ca="1" si="1189"/>
        <v>73652.100000000006</v>
      </c>
      <c r="IN252" s="5">
        <f t="shared" ca="1" si="1189"/>
        <v>77659.399999999994</v>
      </c>
      <c r="IO252" s="5">
        <f t="shared" ca="1" si="1189"/>
        <v>0</v>
      </c>
      <c r="IP252" s="5">
        <f t="shared" ca="1" si="1189"/>
        <v>379.815</v>
      </c>
      <c r="IQ252" s="5">
        <f t="shared" ca="1" si="1189"/>
        <v>0</v>
      </c>
      <c r="IR252" s="5"/>
      <c r="IS252" s="5">
        <f t="shared" ca="1" si="1190"/>
        <v>1071.25</v>
      </c>
      <c r="IT252" s="5">
        <f t="shared" ca="1" si="1190"/>
        <v>523.90499999999997</v>
      </c>
      <c r="IU252" s="5">
        <f t="shared" ca="1" si="1190"/>
        <v>0</v>
      </c>
      <c r="IV252" s="5">
        <f t="shared" ca="1" si="1190"/>
        <v>0</v>
      </c>
      <c r="IW252" s="5">
        <f t="shared" ca="1" si="1190"/>
        <v>0</v>
      </c>
      <c r="IX252" s="5">
        <f t="shared" ca="1" si="1190"/>
        <v>0</v>
      </c>
      <c r="IY252" s="5">
        <f t="shared" ca="1" si="1190"/>
        <v>547.34500000000003</v>
      </c>
      <c r="IZ252" s="5">
        <f t="shared" ca="1" si="1190"/>
        <v>0</v>
      </c>
      <c r="JA252" s="5">
        <f t="shared" ca="1" si="1190"/>
        <v>0</v>
      </c>
      <c r="JB252" s="5">
        <f t="shared" ca="1" si="1190"/>
        <v>0</v>
      </c>
      <c r="JC252" s="5">
        <f t="shared" ca="1" si="1190"/>
        <v>0</v>
      </c>
      <c r="JD252" s="5">
        <f t="shared" ca="1" si="1190"/>
        <v>0</v>
      </c>
      <c r="JE252" s="5"/>
      <c r="JF252" s="5">
        <f t="shared" ca="1" si="1191"/>
        <v>290.51499999999999</v>
      </c>
      <c r="JG252" s="5">
        <f t="shared" ca="1" si="1191"/>
        <v>4.4874599999999996</v>
      </c>
      <c r="JH252" s="5">
        <f t="shared" ca="1" si="1191"/>
        <v>166.15199999999999</v>
      </c>
      <c r="JI252" s="5">
        <f t="shared" ca="1" si="1191"/>
        <v>25.204999999999998</v>
      </c>
      <c r="JJ252" s="5">
        <f t="shared" ca="1" si="1191"/>
        <v>0</v>
      </c>
      <c r="JK252" s="5">
        <f t="shared" ca="1" si="1191"/>
        <v>0.64297099999999996</v>
      </c>
      <c r="JL252" s="5">
        <f t="shared" ca="1" si="1191"/>
        <v>4.0453999999999999</v>
      </c>
      <c r="JM252" s="5">
        <f t="shared" ca="1" si="1191"/>
        <v>89.981300000000005</v>
      </c>
      <c r="JN252" s="5"/>
      <c r="JO252" s="19">
        <f t="shared" ca="1" si="1171"/>
        <v>43.174485956577143</v>
      </c>
      <c r="JP252" s="19">
        <f t="shared" ca="1" si="1172"/>
        <v>2.1333143047660923</v>
      </c>
      <c r="JQ252" s="19">
        <f t="shared" ca="1" si="1173"/>
        <v>14.914642370059155</v>
      </c>
      <c r="JR252" s="19">
        <f t="shared" ca="1" si="1174"/>
        <v>2.7374788361403897</v>
      </c>
      <c r="JS252" s="19">
        <f t="shared" ca="1" si="1175"/>
        <v>0</v>
      </c>
      <c r="JT252" s="19">
        <f t="shared" ca="1" si="1176"/>
        <v>8.976705839246675E-2</v>
      </c>
      <c r="JU252" s="19">
        <f t="shared" ca="1" si="1177"/>
        <v>2.2283221580337988</v>
      </c>
      <c r="JV252" s="19">
        <f t="shared" ca="1" si="1178"/>
        <v>10.230832639202708</v>
      </c>
      <c r="JW252" s="19">
        <f t="shared" ca="1" si="1179"/>
        <v>10.787476857562766</v>
      </c>
      <c r="JX252" s="19">
        <f t="shared" ca="1" si="1180"/>
        <v>0</v>
      </c>
      <c r="JY252" s="19">
        <f t="shared" ca="1" si="1181"/>
        <v>5.2759170463011595E-2</v>
      </c>
    </row>
    <row r="253" spans="1:285" ht="15" customHeight="1" x14ac:dyDescent="0.25">
      <c r="A253" s="5">
        <f>IF('Old Results'!E233='New Results'!E233,'New Results'!E233,"0")</f>
        <v>24563.1</v>
      </c>
      <c r="B253" s="5">
        <f t="shared" si="1057"/>
        <v>0</v>
      </c>
      <c r="C253" s="27">
        <f t="shared" si="922"/>
        <v>232</v>
      </c>
      <c r="D253" s="41" t="str">
        <f>'Old Results'!C233</f>
        <v>0513006-RetlMed-SZVAV_NDL</v>
      </c>
      <c r="E253" s="41" t="str">
        <f>'New Results'!C233</f>
        <v>0513006-RetlMed-SZVAV_NDL</v>
      </c>
      <c r="F253" s="5">
        <f t="shared" ca="1" si="1058"/>
        <v>4125</v>
      </c>
      <c r="G253" s="5">
        <f t="shared" ca="1" si="1059"/>
        <v>0</v>
      </c>
      <c r="H253" s="5">
        <f t="shared" ca="1" si="1060"/>
        <v>651.20000000000073</v>
      </c>
      <c r="I253" s="5">
        <f t="shared" ca="1" si="1061"/>
        <v>-67.199999999998909</v>
      </c>
      <c r="J253" s="5">
        <f t="shared" ca="1" si="1062"/>
        <v>0</v>
      </c>
      <c r="K253" s="5">
        <f t="shared" ca="1" si="1063"/>
        <v>0</v>
      </c>
      <c r="L253" s="5">
        <f t="shared" ca="1" si="1064"/>
        <v>0</v>
      </c>
      <c r="M253" s="5">
        <f t="shared" ca="1" si="1065"/>
        <v>3541.3999999999942</v>
      </c>
      <c r="N253" s="5">
        <f t="shared" ca="1" si="1066"/>
        <v>0</v>
      </c>
      <c r="O253" s="5">
        <f t="shared" ca="1" si="1067"/>
        <v>0</v>
      </c>
      <c r="P253" s="5">
        <f t="shared" ca="1" si="1068"/>
        <v>0</v>
      </c>
      <c r="Q253" s="5">
        <f t="shared" ca="1" si="1069"/>
        <v>0</v>
      </c>
      <c r="R253" s="5">
        <f t="shared" ca="1" si="1070"/>
        <v>-11.353000000000065</v>
      </c>
      <c r="S253" s="5">
        <f t="shared" ca="1" si="1071"/>
        <v>-11.353000000000009</v>
      </c>
      <c r="T253" s="5">
        <f t="shared" ca="1" si="1072"/>
        <v>0</v>
      </c>
      <c r="U253" s="5">
        <f t="shared" ca="1" si="1073"/>
        <v>0</v>
      </c>
      <c r="V253" s="5">
        <f t="shared" ca="1" si="1074"/>
        <v>0</v>
      </c>
      <c r="W253" s="5">
        <f t="shared" ca="1" si="1075"/>
        <v>0</v>
      </c>
      <c r="X253" s="5">
        <f t="shared" ca="1" si="1076"/>
        <v>0</v>
      </c>
      <c r="Y253" s="5">
        <f t="shared" ca="1" si="1077"/>
        <v>0</v>
      </c>
      <c r="Z253" s="5">
        <f t="shared" ca="1" si="1078"/>
        <v>0</v>
      </c>
      <c r="AA253" s="5">
        <f t="shared" ca="1" si="1079"/>
        <v>0</v>
      </c>
      <c r="AB253" s="5">
        <f t="shared" ca="1" si="1080"/>
        <v>0</v>
      </c>
      <c r="AC253" s="5">
        <f t="shared" ca="1" si="1081"/>
        <v>0</v>
      </c>
      <c r="AD253" s="37">
        <f t="shared" ca="1" si="1082"/>
        <v>5.0149999999999864</v>
      </c>
      <c r="AE253" s="37">
        <f t="shared" ca="1" si="1083"/>
        <v>-9.4850000000000101E-2</v>
      </c>
      <c r="AF253" s="37">
        <f t="shared" ca="1" si="1084"/>
        <v>0.90879999999999939</v>
      </c>
      <c r="AG253" s="37">
        <f t="shared" ca="1" si="1085"/>
        <v>-7.0600000000002439E-2</v>
      </c>
      <c r="AH253" s="37">
        <f t="shared" ca="1" si="1086"/>
        <v>0</v>
      </c>
      <c r="AI253" s="37">
        <f t="shared" ca="1" si="1087"/>
        <v>0</v>
      </c>
      <c r="AJ253" s="37">
        <f t="shared" ca="1" si="1088"/>
        <v>0</v>
      </c>
      <c r="AK253" s="37">
        <f t="shared" ca="1" si="1089"/>
        <v>4.2712999999999965</v>
      </c>
      <c r="AL253" s="33">
        <f t="shared" ca="1" si="1090"/>
        <v>31.302569301106132</v>
      </c>
      <c r="AM253" s="33">
        <f t="shared" ca="1" si="1091"/>
        <v>30.775795400417703</v>
      </c>
      <c r="AN253" s="24">
        <f t="shared" ca="1" si="1092"/>
        <v>1.7116499958317228E-2</v>
      </c>
      <c r="AO253" s="34">
        <f t="shared" ca="1" si="1093"/>
        <v>166.39599999999999</v>
      </c>
      <c r="AP253" s="34">
        <f t="shared" ca="1" si="1094"/>
        <v>161.381</v>
      </c>
      <c r="AQ253" s="45">
        <f t="shared" ca="1" si="1095"/>
        <v>3.1075529337406427E-2</v>
      </c>
      <c r="AR253" s="34">
        <f t="shared" ca="1" si="1096"/>
        <v>21.1</v>
      </c>
      <c r="AS253" s="34">
        <f t="shared" ca="1" si="1097"/>
        <v>21</v>
      </c>
      <c r="AT253" s="47">
        <f t="shared" ca="1" si="1098"/>
        <v>4.76190476190483E-3</v>
      </c>
      <c r="AU253" s="5"/>
      <c r="AV253" s="5">
        <f t="shared" ca="1" si="1099"/>
        <v>4184</v>
      </c>
      <c r="AW253" s="5">
        <f t="shared" ca="1" si="1100"/>
        <v>-0.13554999999999939</v>
      </c>
      <c r="AX253" s="5">
        <f t="shared" ca="1" si="1101"/>
        <v>503.30000000000291</v>
      </c>
      <c r="AY253" s="5">
        <f t="shared" ca="1" si="1102"/>
        <v>153.79999999999927</v>
      </c>
      <c r="AZ253" s="5">
        <f t="shared" ca="1" si="1103"/>
        <v>0</v>
      </c>
      <c r="BA253" s="5">
        <f t="shared" ca="1" si="1104"/>
        <v>-14.539999999999964</v>
      </c>
      <c r="BB253" s="5">
        <f t="shared" ca="1" si="1105"/>
        <v>0</v>
      </c>
      <c r="BC253" s="5">
        <f t="shared" ca="1" si="1106"/>
        <v>3541.3999999999942</v>
      </c>
      <c r="BD253" s="5">
        <f t="shared" ca="1" si="1107"/>
        <v>0</v>
      </c>
      <c r="BE253" s="5">
        <f t="shared" ca="1" si="1108"/>
        <v>0</v>
      </c>
      <c r="BF253" s="5">
        <f t="shared" ca="1" si="1109"/>
        <v>0</v>
      </c>
      <c r="BG253" s="5">
        <f t="shared" ca="1" si="1110"/>
        <v>0</v>
      </c>
      <c r="BH253" s="5">
        <f t="shared" ca="1" si="1111"/>
        <v>-22.1099999999999</v>
      </c>
      <c r="BI253" s="5">
        <f t="shared" ca="1" si="1112"/>
        <v>-22.100999999999999</v>
      </c>
      <c r="BJ253" s="5">
        <f t="shared" ca="1" si="1113"/>
        <v>0</v>
      </c>
      <c r="BK253" s="5">
        <f t="shared" ca="1" si="1114"/>
        <v>0</v>
      </c>
      <c r="BL253" s="5">
        <f t="shared" ca="1" si="1115"/>
        <v>0</v>
      </c>
      <c r="BM253" s="5">
        <f t="shared" ca="1" si="1116"/>
        <v>0</v>
      </c>
      <c r="BN253" s="5">
        <f t="shared" ca="1" si="1117"/>
        <v>0</v>
      </c>
      <c r="BO253" s="5">
        <f t="shared" ca="1" si="1118"/>
        <v>0</v>
      </c>
      <c r="BP253" s="5">
        <f t="shared" ca="1" si="1119"/>
        <v>0</v>
      </c>
      <c r="BQ253" s="5">
        <f t="shared" ca="1" si="1120"/>
        <v>0</v>
      </c>
      <c r="BR253" s="5">
        <f t="shared" ca="1" si="1121"/>
        <v>0</v>
      </c>
      <c r="BS253" s="5">
        <f t="shared" ca="1" si="1122"/>
        <v>0</v>
      </c>
      <c r="BT253" s="37">
        <f t="shared" ca="1" si="1123"/>
        <v>5.0449999999999875</v>
      </c>
      <c r="BU253" s="37">
        <f t="shared" ca="1" si="1124"/>
        <v>-0.18081000000000014</v>
      </c>
      <c r="BV253" s="37">
        <f t="shared" ca="1" si="1125"/>
        <v>0.77009999999999934</v>
      </c>
      <c r="BW253" s="37">
        <f t="shared" ca="1" si="1126"/>
        <v>0.19879999999999853</v>
      </c>
      <c r="BX253" s="37">
        <f t="shared" ca="1" si="1127"/>
        <v>0</v>
      </c>
      <c r="BY253" s="37">
        <f t="shared" ca="1" si="1128"/>
        <v>-1.3820000000000165E-2</v>
      </c>
      <c r="BZ253" s="37">
        <f t="shared" ca="1" si="1129"/>
        <v>0</v>
      </c>
      <c r="CA253" s="19">
        <f t="shared" ca="1" si="1130"/>
        <v>4.2712999999999965</v>
      </c>
      <c r="CB253" s="33">
        <f t="shared" ca="1" si="1131"/>
        <v>35.677770476853496</v>
      </c>
      <c r="CC253" s="33">
        <f t="shared" ca="1" si="1132"/>
        <v>35.186594363089355</v>
      </c>
      <c r="CD253" s="24">
        <f t="shared" ca="1" si="1133"/>
        <v>1.3959183110923149E-2</v>
      </c>
      <c r="CE253" s="34">
        <f t="shared" ca="1" si="1134"/>
        <v>187.46199999999999</v>
      </c>
      <c r="CF253" s="34">
        <f t="shared" ca="1" si="1135"/>
        <v>182.417</v>
      </c>
      <c r="CG253" s="45">
        <f t="shared" ca="1" si="1136"/>
        <v>2.7656413601802394E-2</v>
      </c>
      <c r="CH253" s="5"/>
      <c r="CJ253" s="5">
        <f t="shared" ca="1" si="1043"/>
        <v>60</v>
      </c>
      <c r="CK253" s="5">
        <f t="shared" ca="1" si="1044"/>
        <v>59</v>
      </c>
      <c r="CL253" s="63">
        <f t="shared" ca="1" si="1137"/>
        <v>1.6666666666666718E-2</v>
      </c>
      <c r="CO253" s="5">
        <f t="shared" ca="1" si="1182"/>
        <v>198545</v>
      </c>
      <c r="CP253" s="5">
        <f t="shared" ca="1" si="1182"/>
        <v>0</v>
      </c>
      <c r="CQ253" s="5">
        <f t="shared" ca="1" si="1182"/>
        <v>29521.8</v>
      </c>
      <c r="CR253" s="5">
        <f t="shared" ca="1" si="1182"/>
        <v>13790.7</v>
      </c>
      <c r="CS253" s="5">
        <f t="shared" ca="1" si="1182"/>
        <v>0</v>
      </c>
      <c r="CT253" s="5">
        <f t="shared" ca="1" si="1182"/>
        <v>0</v>
      </c>
      <c r="CU253" s="5">
        <f t="shared" ca="1" si="1182"/>
        <v>0</v>
      </c>
      <c r="CV253" s="5">
        <f t="shared" ca="1" si="1182"/>
        <v>77193.5</v>
      </c>
      <c r="CW253" s="5">
        <f t="shared" ca="1" si="1182"/>
        <v>77659.399999999994</v>
      </c>
      <c r="CX253" s="5">
        <f t="shared" ca="1" si="1182"/>
        <v>0</v>
      </c>
      <c r="CY253" s="5">
        <f t="shared" ca="1" si="1182"/>
        <v>379.815</v>
      </c>
      <c r="CZ253" s="5">
        <f t="shared" ca="1" si="1182"/>
        <v>0</v>
      </c>
      <c r="DA253" s="5"/>
      <c r="DB253" s="5">
        <f t="shared" ca="1" si="1183"/>
        <v>914.52599999999995</v>
      </c>
      <c r="DC253" s="5">
        <f t="shared" ca="1" si="1183"/>
        <v>336.24099999999999</v>
      </c>
      <c r="DD253" s="5">
        <f t="shared" ca="1" si="1183"/>
        <v>0</v>
      </c>
      <c r="DE253" s="5">
        <f t="shared" ca="1" si="1183"/>
        <v>0</v>
      </c>
      <c r="DF253" s="5">
        <f t="shared" ca="1" si="1183"/>
        <v>0</v>
      </c>
      <c r="DG253" s="5">
        <f t="shared" ca="1" si="1183"/>
        <v>0</v>
      </c>
      <c r="DH253" s="5">
        <f t="shared" ca="1" si="1183"/>
        <v>578.28499999999997</v>
      </c>
      <c r="DI253" s="5">
        <f t="shared" ca="1" si="1183"/>
        <v>0</v>
      </c>
      <c r="DJ253" s="5">
        <f t="shared" ca="1" si="1183"/>
        <v>0</v>
      </c>
      <c r="DK253" s="5">
        <f t="shared" ca="1" si="1183"/>
        <v>0</v>
      </c>
      <c r="DL253" s="5">
        <f t="shared" ca="1" si="1183"/>
        <v>0</v>
      </c>
      <c r="DM253" s="5">
        <f t="shared" ca="1" si="1183"/>
        <v>0</v>
      </c>
      <c r="DN253" s="5"/>
      <c r="DO253" s="5">
        <f t="shared" ca="1" si="1192"/>
        <v>166.39599999999999</v>
      </c>
      <c r="DP253" s="5">
        <f t="shared" ca="1" si="1192"/>
        <v>2.8322099999999999</v>
      </c>
      <c r="DQ253" s="5">
        <f t="shared" ca="1" si="1192"/>
        <v>49.538899999999998</v>
      </c>
      <c r="DR253" s="5">
        <f t="shared" ca="1" si="1192"/>
        <v>16.669499999999999</v>
      </c>
      <c r="DS253" s="5">
        <f t="shared" ca="1" si="1192"/>
        <v>0</v>
      </c>
      <c r="DT253" s="5">
        <f t="shared" ca="1" si="1192"/>
        <v>0</v>
      </c>
      <c r="DU253" s="5">
        <f t="shared" ca="1" si="1192"/>
        <v>4.2506700000000004</v>
      </c>
      <c r="DV253" s="5">
        <f t="shared" ca="1" si="1192"/>
        <v>93.104699999999994</v>
      </c>
      <c r="DW253" s="5"/>
      <c r="DX253" s="19">
        <f t="shared" ca="1" si="1138"/>
        <v>31.302569301106132</v>
      </c>
      <c r="DY253" s="19">
        <f t="shared" ca="1" si="1139"/>
        <v>1.3688866633283259</v>
      </c>
      <c r="DZ253" s="19">
        <f t="shared" ca="1" si="1140"/>
        <v>4.1008008598263253</v>
      </c>
      <c r="EA253" s="19">
        <f t="shared" ca="1" si="1141"/>
        <v>1.9156323265385884</v>
      </c>
      <c r="EB253" s="19">
        <f t="shared" ca="1" si="1142"/>
        <v>0</v>
      </c>
      <c r="EC253" s="19">
        <f t="shared" ca="1" si="1143"/>
        <v>0</v>
      </c>
      <c r="ED253" s="19">
        <f t="shared" ca="1" si="1144"/>
        <v>2.3542834577068859</v>
      </c>
      <c r="EE253" s="19">
        <f t="shared" ca="1" si="1145"/>
        <v>10.722759830803117</v>
      </c>
      <c r="EF253" s="19">
        <f t="shared" ca="1" si="1146"/>
        <v>10.787476857562766</v>
      </c>
      <c r="EG253" s="19">
        <f t="shared" ca="1" si="1147"/>
        <v>0</v>
      </c>
      <c r="EH253" s="19">
        <f t="shared" ca="1" si="1148"/>
        <v>5.2759170463011595E-2</v>
      </c>
      <c r="EI253" s="5"/>
      <c r="EJ253" s="5"/>
      <c r="EK253" s="5"/>
      <c r="EL253" s="5">
        <f t="shared" ca="1" si="1184"/>
        <v>194420</v>
      </c>
      <c r="EM253" s="5">
        <f t="shared" ca="1" si="1184"/>
        <v>0</v>
      </c>
      <c r="EN253" s="5">
        <f t="shared" ca="1" si="1184"/>
        <v>28870.6</v>
      </c>
      <c r="EO253" s="5">
        <f t="shared" ca="1" si="1184"/>
        <v>13857.9</v>
      </c>
      <c r="EP253" s="5">
        <f t="shared" ca="1" si="1184"/>
        <v>0</v>
      </c>
      <c r="EQ253" s="5">
        <f t="shared" ca="1" si="1184"/>
        <v>0</v>
      </c>
      <c r="ER253" s="5">
        <f t="shared" ca="1" si="1184"/>
        <v>0</v>
      </c>
      <c r="ES253" s="5">
        <f t="shared" ca="1" si="1184"/>
        <v>73652.100000000006</v>
      </c>
      <c r="ET253" s="5">
        <f t="shared" ca="1" si="1184"/>
        <v>77659.399999999994</v>
      </c>
      <c r="EU253" s="5">
        <f t="shared" ca="1" si="1184"/>
        <v>0</v>
      </c>
      <c r="EV253" s="5">
        <f t="shared" ca="1" si="1184"/>
        <v>379.815</v>
      </c>
      <c r="EW253" s="5">
        <f t="shared" ca="1" si="1184"/>
        <v>0</v>
      </c>
      <c r="EX253" s="5"/>
      <c r="EY253" s="5">
        <f t="shared" ca="1" si="1185"/>
        <v>925.87900000000002</v>
      </c>
      <c r="EZ253" s="5">
        <f t="shared" ca="1" si="1185"/>
        <v>347.59399999999999</v>
      </c>
      <c r="FA253" s="5">
        <f t="shared" ca="1" si="1185"/>
        <v>0</v>
      </c>
      <c r="FB253" s="5">
        <f t="shared" ca="1" si="1185"/>
        <v>0</v>
      </c>
      <c r="FC253" s="5">
        <f t="shared" ca="1" si="1185"/>
        <v>0</v>
      </c>
      <c r="FD253" s="5">
        <f t="shared" ca="1" si="1185"/>
        <v>0</v>
      </c>
      <c r="FE253" s="5">
        <f t="shared" ca="1" si="1185"/>
        <v>578.28499999999997</v>
      </c>
      <c r="FF253" s="5">
        <f t="shared" ca="1" si="1185"/>
        <v>0</v>
      </c>
      <c r="FG253" s="5">
        <f t="shared" ca="1" si="1185"/>
        <v>0</v>
      </c>
      <c r="FH253" s="5">
        <f t="shared" ca="1" si="1185"/>
        <v>0</v>
      </c>
      <c r="FI253" s="5">
        <f t="shared" ca="1" si="1185"/>
        <v>0</v>
      </c>
      <c r="FJ253" s="5">
        <f t="shared" ca="1" si="1185"/>
        <v>0</v>
      </c>
      <c r="FK253" s="5"/>
      <c r="FL253" s="5">
        <f t="shared" ca="1" si="1186"/>
        <v>161.381</v>
      </c>
      <c r="FM253" s="5">
        <f t="shared" ca="1" si="1186"/>
        <v>2.92706</v>
      </c>
      <c r="FN253" s="5">
        <f t="shared" ca="1" si="1186"/>
        <v>48.630099999999999</v>
      </c>
      <c r="FO253" s="5">
        <f t="shared" ca="1" si="1186"/>
        <v>16.740100000000002</v>
      </c>
      <c r="FP253" s="5">
        <f t="shared" ca="1" si="1186"/>
        <v>0</v>
      </c>
      <c r="FQ253" s="5">
        <f t="shared" ca="1" si="1186"/>
        <v>0</v>
      </c>
      <c r="FR253" s="5">
        <f t="shared" ca="1" si="1186"/>
        <v>4.2506700000000004</v>
      </c>
      <c r="FS253" s="5">
        <f t="shared" ca="1" si="1186"/>
        <v>88.833399999999997</v>
      </c>
      <c r="FT253" s="5"/>
      <c r="FU253" s="19">
        <f t="shared" ca="1" si="1149"/>
        <v>30.775795400417703</v>
      </c>
      <c r="FV253" s="19">
        <f t="shared" ca="1" si="1150"/>
        <v>1.4151063994365534</v>
      </c>
      <c r="FW253" s="19">
        <f t="shared" ca="1" si="1151"/>
        <v>4.0103442643640257</v>
      </c>
      <c r="FX253" s="19">
        <f t="shared" ca="1" si="1152"/>
        <v>1.924966913785312</v>
      </c>
      <c r="FY253" s="19">
        <f t="shared" ca="1" si="1153"/>
        <v>0</v>
      </c>
      <c r="FZ253" s="19">
        <f t="shared" ca="1" si="1154"/>
        <v>0</v>
      </c>
      <c r="GA253" s="19">
        <f t="shared" ca="1" si="1155"/>
        <v>2.3542834577068859</v>
      </c>
      <c r="GB253" s="19">
        <f t="shared" ca="1" si="1156"/>
        <v>10.230832639202708</v>
      </c>
      <c r="GC253" s="19">
        <f t="shared" ca="1" si="1157"/>
        <v>10.787476857562766</v>
      </c>
      <c r="GD253" s="19">
        <f t="shared" ca="1" si="1158"/>
        <v>0</v>
      </c>
      <c r="GE253" s="19">
        <f t="shared" ca="1" si="1159"/>
        <v>5.2759170463011595E-2</v>
      </c>
      <c r="GF253" s="5"/>
      <c r="GG253" s="5"/>
      <c r="GH253" s="5"/>
      <c r="GI253" s="5">
        <f t="shared" ca="1" si="1187"/>
        <v>211237</v>
      </c>
      <c r="GJ253" s="5">
        <f t="shared" ca="1" si="1187"/>
        <v>5.3358100000000004</v>
      </c>
      <c r="GK253" s="5">
        <f t="shared" ca="1" si="1187"/>
        <v>39226</v>
      </c>
      <c r="GL253" s="5">
        <f t="shared" ca="1" si="1187"/>
        <v>15607.4</v>
      </c>
      <c r="GM253" s="5">
        <f t="shared" ca="1" si="1187"/>
        <v>0</v>
      </c>
      <c r="GN253" s="5">
        <f t="shared" ca="1" si="1187"/>
        <v>1165.81</v>
      </c>
      <c r="GO253" s="5">
        <f t="shared" ca="1" si="1187"/>
        <v>0</v>
      </c>
      <c r="GP253" s="5">
        <f t="shared" ca="1" si="1187"/>
        <v>77193.5</v>
      </c>
      <c r="GQ253" s="5">
        <f t="shared" ca="1" si="1187"/>
        <v>77659.399999999994</v>
      </c>
      <c r="GR253" s="5">
        <f t="shared" ca="1" si="1187"/>
        <v>0</v>
      </c>
      <c r="GS253" s="5">
        <f t="shared" ca="1" si="1187"/>
        <v>379.815</v>
      </c>
      <c r="GT253" s="5">
        <f t="shared" ca="1" si="1187"/>
        <v>0</v>
      </c>
      <c r="GU253" s="5"/>
      <c r="GV253" s="5">
        <f t="shared" ca="1" si="1188"/>
        <v>1556.16</v>
      </c>
      <c r="GW253" s="5">
        <f t="shared" ca="1" si="1188"/>
        <v>929.98099999999999</v>
      </c>
      <c r="GX253" s="5">
        <f t="shared" ca="1" si="1188"/>
        <v>0</v>
      </c>
      <c r="GY253" s="5">
        <f t="shared" ca="1" si="1188"/>
        <v>0</v>
      </c>
      <c r="GZ253" s="5">
        <f t="shared" ca="1" si="1188"/>
        <v>0</v>
      </c>
      <c r="HA253" s="5">
        <f t="shared" ca="1" si="1188"/>
        <v>0</v>
      </c>
      <c r="HB253" s="5">
        <f t="shared" ca="1" si="1188"/>
        <v>626.18299999999999</v>
      </c>
      <c r="HC253" s="5">
        <f t="shared" ca="1" si="1188"/>
        <v>0</v>
      </c>
      <c r="HD253" s="5">
        <f t="shared" ca="1" si="1188"/>
        <v>0</v>
      </c>
      <c r="HE253" s="5">
        <f t="shared" ca="1" si="1188"/>
        <v>0</v>
      </c>
      <c r="HF253" s="5">
        <f t="shared" ca="1" si="1188"/>
        <v>0</v>
      </c>
      <c r="HG253" s="5">
        <f t="shared" ca="1" si="1188"/>
        <v>0</v>
      </c>
      <c r="HH253" s="5"/>
      <c r="HI253" s="5">
        <f t="shared" ca="1" si="1193"/>
        <v>187.46199999999999</v>
      </c>
      <c r="HJ253" s="5">
        <f t="shared" ca="1" si="1193"/>
        <v>7.77895</v>
      </c>
      <c r="HK253" s="5">
        <f t="shared" ca="1" si="1193"/>
        <v>61.8202</v>
      </c>
      <c r="HL253" s="5">
        <f t="shared" ca="1" si="1193"/>
        <v>19.0076</v>
      </c>
      <c r="HM253" s="5">
        <f t="shared" ca="1" si="1193"/>
        <v>0</v>
      </c>
      <c r="HN253" s="5">
        <f t="shared" ca="1" si="1193"/>
        <v>1.1483099999999999</v>
      </c>
      <c r="HO253" s="5">
        <f t="shared" ca="1" si="1193"/>
        <v>4.6025999999999998</v>
      </c>
      <c r="HP253" s="5">
        <f t="shared" ca="1" si="1193"/>
        <v>93.104699999999994</v>
      </c>
      <c r="HQ253" s="5"/>
      <c r="HR253" s="19">
        <f t="shared" ca="1" si="1160"/>
        <v>35.677770476853496</v>
      </c>
      <c r="HS253" s="19">
        <f t="shared" ca="1" si="1161"/>
        <v>3.7868308879465542</v>
      </c>
      <c r="HT253" s="19">
        <f t="shared" ca="1" si="1162"/>
        <v>5.4487874901783568</v>
      </c>
      <c r="HU253" s="19">
        <f t="shared" ca="1" si="1163"/>
        <v>2.1679856695612525</v>
      </c>
      <c r="HV253" s="19">
        <f t="shared" ca="1" si="1164"/>
        <v>0</v>
      </c>
      <c r="HW253" s="19">
        <f t="shared" ca="1" si="1165"/>
        <v>0.1619398089003424</v>
      </c>
      <c r="HX253" s="19">
        <f t="shared" ca="1" si="1166"/>
        <v>2.549283274505254</v>
      </c>
      <c r="HY253" s="19">
        <f t="shared" ca="1" si="1167"/>
        <v>10.722759830803117</v>
      </c>
      <c r="HZ253" s="19">
        <f t="shared" ca="1" si="1168"/>
        <v>10.787476857562766</v>
      </c>
      <c r="IA253" s="19">
        <f t="shared" ca="1" si="1169"/>
        <v>0</v>
      </c>
      <c r="IB253" s="19">
        <f t="shared" ca="1" si="1170"/>
        <v>5.2759170463011595E-2</v>
      </c>
      <c r="IC253" s="5"/>
      <c r="ID253" s="5"/>
      <c r="IE253" s="5"/>
      <c r="IF253" s="5">
        <f t="shared" ca="1" si="1189"/>
        <v>207053</v>
      </c>
      <c r="IG253" s="5">
        <f t="shared" ca="1" si="1189"/>
        <v>5.4713599999999998</v>
      </c>
      <c r="IH253" s="5">
        <f t="shared" ca="1" si="1189"/>
        <v>38722.699999999997</v>
      </c>
      <c r="II253" s="5">
        <f t="shared" ca="1" si="1189"/>
        <v>15453.6</v>
      </c>
      <c r="IJ253" s="5">
        <f t="shared" ca="1" si="1189"/>
        <v>0</v>
      </c>
      <c r="IK253" s="5">
        <f t="shared" ca="1" si="1189"/>
        <v>1180.3499999999999</v>
      </c>
      <c r="IL253" s="5">
        <f t="shared" ca="1" si="1189"/>
        <v>0</v>
      </c>
      <c r="IM253" s="5">
        <f t="shared" ca="1" si="1189"/>
        <v>73652.100000000006</v>
      </c>
      <c r="IN253" s="5">
        <f t="shared" ca="1" si="1189"/>
        <v>77659.399999999994</v>
      </c>
      <c r="IO253" s="5">
        <f t="shared" ca="1" si="1189"/>
        <v>0</v>
      </c>
      <c r="IP253" s="5">
        <f t="shared" ca="1" si="1189"/>
        <v>379.815</v>
      </c>
      <c r="IQ253" s="5">
        <f t="shared" ca="1" si="1189"/>
        <v>0</v>
      </c>
      <c r="IR253" s="5"/>
      <c r="IS253" s="5">
        <f t="shared" ca="1" si="1190"/>
        <v>1578.27</v>
      </c>
      <c r="IT253" s="5">
        <f t="shared" ca="1" si="1190"/>
        <v>952.08199999999999</v>
      </c>
      <c r="IU253" s="5">
        <f t="shared" ca="1" si="1190"/>
        <v>0</v>
      </c>
      <c r="IV253" s="5">
        <f t="shared" ca="1" si="1190"/>
        <v>0</v>
      </c>
      <c r="IW253" s="5">
        <f t="shared" ca="1" si="1190"/>
        <v>0</v>
      </c>
      <c r="IX253" s="5">
        <f t="shared" ca="1" si="1190"/>
        <v>0</v>
      </c>
      <c r="IY253" s="5">
        <f t="shared" ca="1" si="1190"/>
        <v>626.18299999999999</v>
      </c>
      <c r="IZ253" s="5">
        <f t="shared" ca="1" si="1190"/>
        <v>0</v>
      </c>
      <c r="JA253" s="5">
        <f t="shared" ca="1" si="1190"/>
        <v>0</v>
      </c>
      <c r="JB253" s="5">
        <f t="shared" ca="1" si="1190"/>
        <v>0</v>
      </c>
      <c r="JC253" s="5">
        <f t="shared" ca="1" si="1190"/>
        <v>0</v>
      </c>
      <c r="JD253" s="5">
        <f t="shared" ca="1" si="1190"/>
        <v>0</v>
      </c>
      <c r="JE253" s="5"/>
      <c r="JF253" s="5">
        <f t="shared" ca="1" si="1191"/>
        <v>182.417</v>
      </c>
      <c r="JG253" s="5">
        <f t="shared" ca="1" si="1191"/>
        <v>7.9597600000000002</v>
      </c>
      <c r="JH253" s="5">
        <f t="shared" ca="1" si="1191"/>
        <v>61.0501</v>
      </c>
      <c r="JI253" s="5">
        <f t="shared" ca="1" si="1191"/>
        <v>18.808800000000002</v>
      </c>
      <c r="JJ253" s="5">
        <f t="shared" ca="1" si="1191"/>
        <v>0</v>
      </c>
      <c r="JK253" s="5">
        <f t="shared" ca="1" si="1191"/>
        <v>1.1621300000000001</v>
      </c>
      <c r="JL253" s="5">
        <f t="shared" ca="1" si="1191"/>
        <v>4.6025999999999998</v>
      </c>
      <c r="JM253" s="5">
        <f t="shared" ca="1" si="1191"/>
        <v>88.833399999999997</v>
      </c>
      <c r="JN253" s="5"/>
      <c r="JO253" s="19">
        <f t="shared" ca="1" si="1171"/>
        <v>35.186594363089355</v>
      </c>
      <c r="JP253" s="19">
        <f t="shared" ca="1" si="1172"/>
        <v>3.8768261449214472</v>
      </c>
      <c r="JQ253" s="19">
        <f t="shared" ca="1" si="1173"/>
        <v>5.3788753211117486</v>
      </c>
      <c r="JR253" s="19">
        <f t="shared" ca="1" si="1174"/>
        <v>2.146621688630507</v>
      </c>
      <c r="JS253" s="19">
        <f t="shared" ca="1" si="1175"/>
        <v>0</v>
      </c>
      <c r="JT253" s="19">
        <f t="shared" ca="1" si="1176"/>
        <v>0.16395952465283289</v>
      </c>
      <c r="JU253" s="19">
        <f t="shared" ca="1" si="1177"/>
        <v>2.549283274505254</v>
      </c>
      <c r="JV253" s="19">
        <f t="shared" ca="1" si="1178"/>
        <v>10.230832639202708</v>
      </c>
      <c r="JW253" s="19">
        <f t="shared" ca="1" si="1179"/>
        <v>10.787476857562766</v>
      </c>
      <c r="JX253" s="19">
        <f t="shared" ca="1" si="1180"/>
        <v>0</v>
      </c>
      <c r="JY253" s="19">
        <f t="shared" ca="1" si="1181"/>
        <v>5.2759170463011595E-2</v>
      </c>
    </row>
    <row r="254" spans="1:285" ht="15" customHeight="1" x14ac:dyDescent="0.25">
      <c r="A254" s="5">
        <f>IF('Old Results'!E234='New Results'!E234,'New Results'!E234,"0")</f>
        <v>22500</v>
      </c>
      <c r="B254" s="5">
        <f t="shared" si="1057"/>
        <v>100</v>
      </c>
      <c r="C254" s="27">
        <f t="shared" si="922"/>
        <v>233</v>
      </c>
      <c r="D254" s="41" t="str">
        <f>'Old Results'!C234</f>
        <v>1000006-RetlStrp-BaselinePSZ_NDL</v>
      </c>
      <c r="E254" s="41" t="str">
        <f>'New Results'!C234</f>
        <v>1000006-RetlStrp-BaselinePSZ_NDL</v>
      </c>
      <c r="F254" s="5">
        <f t="shared" ca="1" si="1058"/>
        <v>4213</v>
      </c>
      <c r="G254" s="5">
        <f t="shared" ca="1" si="1059"/>
        <v>0</v>
      </c>
      <c r="H254" s="5">
        <f t="shared" ca="1" si="1060"/>
        <v>321.79999999999927</v>
      </c>
      <c r="I254" s="5">
        <f t="shared" ca="1" si="1061"/>
        <v>0</v>
      </c>
      <c r="J254" s="5">
        <f t="shared" ca="1" si="1062"/>
        <v>0</v>
      </c>
      <c r="K254" s="5">
        <f t="shared" ca="1" si="1063"/>
        <v>0</v>
      </c>
      <c r="L254" s="5">
        <f t="shared" ca="1" si="1064"/>
        <v>0</v>
      </c>
      <c r="M254" s="5">
        <f t="shared" ca="1" si="1065"/>
        <v>3891.8000000000029</v>
      </c>
      <c r="N254" s="5">
        <f t="shared" ca="1" si="1066"/>
        <v>0</v>
      </c>
      <c r="O254" s="5">
        <f t="shared" ca="1" si="1067"/>
        <v>0</v>
      </c>
      <c r="P254" s="5">
        <f t="shared" ca="1" si="1068"/>
        <v>0</v>
      </c>
      <c r="Q254" s="5">
        <f t="shared" ca="1" si="1069"/>
        <v>0</v>
      </c>
      <c r="R254" s="5">
        <f t="shared" ca="1" si="1070"/>
        <v>-14.529999999999973</v>
      </c>
      <c r="S254" s="5">
        <f t="shared" ca="1" si="1071"/>
        <v>-14.528999999999996</v>
      </c>
      <c r="T254" s="5">
        <f t="shared" ca="1" si="1072"/>
        <v>0</v>
      </c>
      <c r="U254" s="5">
        <f t="shared" ca="1" si="1073"/>
        <v>0</v>
      </c>
      <c r="V254" s="5">
        <f t="shared" ca="1" si="1074"/>
        <v>0</v>
      </c>
      <c r="W254" s="5">
        <f t="shared" ca="1" si="1075"/>
        <v>0</v>
      </c>
      <c r="X254" s="5">
        <f t="shared" ca="1" si="1076"/>
        <v>0</v>
      </c>
      <c r="Y254" s="5">
        <f t="shared" ca="1" si="1077"/>
        <v>0</v>
      </c>
      <c r="Z254" s="5">
        <f t="shared" ca="1" si="1078"/>
        <v>0</v>
      </c>
      <c r="AA254" s="5">
        <f t="shared" ca="1" si="1079"/>
        <v>0</v>
      </c>
      <c r="AB254" s="5">
        <f t="shared" ca="1" si="1080"/>
        <v>0</v>
      </c>
      <c r="AC254" s="5">
        <f t="shared" ca="1" si="1081"/>
        <v>0</v>
      </c>
      <c r="AD254" s="37">
        <f t="shared" ca="1" si="1082"/>
        <v>5.563999999999993</v>
      </c>
      <c r="AE254" s="37">
        <f t="shared" ca="1" si="1083"/>
        <v>-0.13192999999999966</v>
      </c>
      <c r="AF254" s="37">
        <f t="shared" ca="1" si="1084"/>
        <v>0.57219999999999516</v>
      </c>
      <c r="AG254" s="37">
        <f t="shared" ca="1" si="1085"/>
        <v>0</v>
      </c>
      <c r="AH254" s="37">
        <f t="shared" ca="1" si="1086"/>
        <v>0</v>
      </c>
      <c r="AI254" s="37">
        <f t="shared" ca="1" si="1087"/>
        <v>0</v>
      </c>
      <c r="AJ254" s="37">
        <f t="shared" ca="1" si="1088"/>
        <v>0</v>
      </c>
      <c r="AK254" s="37">
        <f t="shared" ca="1" si="1089"/>
        <v>5.1248000000000076</v>
      </c>
      <c r="AL254" s="33">
        <f t="shared" ca="1" si="1090"/>
        <v>41.869867733333329</v>
      </c>
      <c r="AM254" s="33">
        <f t="shared" ca="1" si="1091"/>
        <v>41.295567466666661</v>
      </c>
      <c r="AN254" s="24">
        <f t="shared" ca="1" si="1092"/>
        <v>1.3907068043809723E-2</v>
      </c>
      <c r="AO254" s="34">
        <f t="shared" ca="1" si="1093"/>
        <v>239.72399999999999</v>
      </c>
      <c r="AP254" s="34">
        <f t="shared" ca="1" si="1094"/>
        <v>234.16</v>
      </c>
      <c r="AQ254" s="45">
        <f t="shared" ca="1" si="1095"/>
        <v>2.3761530577382957E-2</v>
      </c>
      <c r="AR254" s="34">
        <f t="shared" ca="1" si="1096"/>
        <v>-42.1</v>
      </c>
      <c r="AS254" s="34">
        <f t="shared" ca="1" si="1097"/>
        <v>-44</v>
      </c>
      <c r="AT254" s="47">
        <f t="shared" ca="1" si="1098"/>
        <v>-4.3181818181818148E-2</v>
      </c>
      <c r="AU254" s="5"/>
      <c r="AV254" s="5">
        <f t="shared" ca="1" si="1099"/>
        <v>5421</v>
      </c>
      <c r="AW254" s="5">
        <f t="shared" ca="1" si="1100"/>
        <v>-0.12373999999999974</v>
      </c>
      <c r="AX254" s="5">
        <f t="shared" ca="1" si="1101"/>
        <v>1680.0999999999985</v>
      </c>
      <c r="AY254" s="5">
        <f t="shared" ca="1" si="1102"/>
        <v>-143.30000000000109</v>
      </c>
      <c r="AZ254" s="5">
        <f t="shared" ca="1" si="1103"/>
        <v>0</v>
      </c>
      <c r="BA254" s="5">
        <f t="shared" ca="1" si="1104"/>
        <v>-6.8709999999999809</v>
      </c>
      <c r="BB254" s="5">
        <f t="shared" ca="1" si="1105"/>
        <v>0</v>
      </c>
      <c r="BC254" s="5">
        <f t="shared" ca="1" si="1106"/>
        <v>3891.8000000000029</v>
      </c>
      <c r="BD254" s="5">
        <f t="shared" ca="1" si="1107"/>
        <v>0</v>
      </c>
      <c r="BE254" s="5">
        <f t="shared" ca="1" si="1108"/>
        <v>0</v>
      </c>
      <c r="BF254" s="5">
        <f t="shared" ca="1" si="1109"/>
        <v>0</v>
      </c>
      <c r="BG254" s="5">
        <f t="shared" ca="1" si="1110"/>
        <v>0</v>
      </c>
      <c r="BH254" s="5">
        <f t="shared" ca="1" si="1111"/>
        <v>-19.710000000000036</v>
      </c>
      <c r="BI254" s="5">
        <f t="shared" ca="1" si="1112"/>
        <v>-19.706999999999994</v>
      </c>
      <c r="BJ254" s="5">
        <f t="shared" ca="1" si="1113"/>
        <v>0</v>
      </c>
      <c r="BK254" s="5">
        <f t="shared" ca="1" si="1114"/>
        <v>0</v>
      </c>
      <c r="BL254" s="5">
        <f t="shared" ca="1" si="1115"/>
        <v>0</v>
      </c>
      <c r="BM254" s="5">
        <f t="shared" ca="1" si="1116"/>
        <v>0</v>
      </c>
      <c r="BN254" s="5">
        <f t="shared" ca="1" si="1117"/>
        <v>1.00000000009004E-3</v>
      </c>
      <c r="BO254" s="5">
        <f t="shared" ca="1" si="1118"/>
        <v>0</v>
      </c>
      <c r="BP254" s="5">
        <f t="shared" ca="1" si="1119"/>
        <v>0</v>
      </c>
      <c r="BQ254" s="5">
        <f t="shared" ca="1" si="1120"/>
        <v>0</v>
      </c>
      <c r="BR254" s="5">
        <f t="shared" ca="1" si="1121"/>
        <v>0</v>
      </c>
      <c r="BS254" s="5">
        <f t="shared" ca="1" si="1122"/>
        <v>0</v>
      </c>
      <c r="BT254" s="37">
        <f t="shared" ca="1" si="1123"/>
        <v>7.5180000000000007</v>
      </c>
      <c r="BU254" s="37">
        <f t="shared" ca="1" si="1124"/>
        <v>-0.17425999999999942</v>
      </c>
      <c r="BV254" s="37">
        <f t="shared" ca="1" si="1125"/>
        <v>2.9432000000000045</v>
      </c>
      <c r="BW254" s="37">
        <f t="shared" ca="1" si="1126"/>
        <v>-0.36880000000000024</v>
      </c>
      <c r="BX254" s="37">
        <f t="shared" ca="1" si="1127"/>
        <v>0</v>
      </c>
      <c r="BY254" s="37">
        <f t="shared" ca="1" si="1128"/>
        <v>-7.05699999999998E-3</v>
      </c>
      <c r="BZ254" s="37">
        <f t="shared" ca="1" si="1129"/>
        <v>0</v>
      </c>
      <c r="CA254" s="19">
        <f t="shared" ca="1" si="1130"/>
        <v>5.1248000000000076</v>
      </c>
      <c r="CB254" s="33">
        <f t="shared" ca="1" si="1131"/>
        <v>38.473179733333332</v>
      </c>
      <c r="CC254" s="33">
        <f t="shared" ca="1" si="1132"/>
        <v>37.738715199999994</v>
      </c>
      <c r="CD254" s="24">
        <f t="shared" ca="1" si="1133"/>
        <v>1.9461831952703509E-2</v>
      </c>
      <c r="CE254" s="34">
        <f t="shared" ca="1" si="1134"/>
        <v>197.655</v>
      </c>
      <c r="CF254" s="34">
        <f t="shared" ca="1" si="1135"/>
        <v>190.137</v>
      </c>
      <c r="CG254" s="45">
        <f t="shared" ca="1" si="1136"/>
        <v>3.9539910695971854E-2</v>
      </c>
      <c r="CH254" s="5"/>
      <c r="CJ254" s="5">
        <f t="shared" ca="1" si="1043"/>
        <v>52</v>
      </c>
      <c r="CK254" s="5">
        <f t="shared" ca="1" si="1044"/>
        <v>52</v>
      </c>
      <c r="CL254" s="63">
        <f t="shared" ca="1" si="1137"/>
        <v>0</v>
      </c>
      <c r="CO254" s="5">
        <f t="shared" ca="1" si="1182"/>
        <v>245852</v>
      </c>
      <c r="CP254" s="5">
        <f t="shared" ca="1" si="1182"/>
        <v>0</v>
      </c>
      <c r="CQ254" s="5">
        <f t="shared" ca="1" si="1182"/>
        <v>21553.8</v>
      </c>
      <c r="CR254" s="5">
        <f t="shared" ca="1" si="1182"/>
        <v>64644.1</v>
      </c>
      <c r="CS254" s="5">
        <f t="shared" ca="1" si="1182"/>
        <v>0</v>
      </c>
      <c r="CT254" s="5">
        <f t="shared" ca="1" si="1182"/>
        <v>0</v>
      </c>
      <c r="CU254" s="5">
        <f t="shared" ca="1" si="1182"/>
        <v>0</v>
      </c>
      <c r="CV254" s="5">
        <f t="shared" ca="1" si="1182"/>
        <v>77836.5</v>
      </c>
      <c r="CW254" s="5">
        <f t="shared" ca="1" si="1182"/>
        <v>81817.899999999994</v>
      </c>
      <c r="CX254" s="5">
        <f t="shared" ca="1" si="1182"/>
        <v>0</v>
      </c>
      <c r="CY254" s="5">
        <f t="shared" ca="1" si="1182"/>
        <v>0</v>
      </c>
      <c r="CZ254" s="5">
        <f t="shared" ca="1" si="1182"/>
        <v>0</v>
      </c>
      <c r="DA254" s="5"/>
      <c r="DB254" s="5">
        <f t="shared" ca="1" si="1183"/>
        <v>1032.25</v>
      </c>
      <c r="DC254" s="5">
        <f t="shared" ca="1" si="1183"/>
        <v>354.983</v>
      </c>
      <c r="DD254" s="5">
        <f t="shared" ca="1" si="1183"/>
        <v>0</v>
      </c>
      <c r="DE254" s="5">
        <f t="shared" ca="1" si="1183"/>
        <v>0</v>
      </c>
      <c r="DF254" s="5">
        <f t="shared" ca="1" si="1183"/>
        <v>0</v>
      </c>
      <c r="DG254" s="5">
        <f t="shared" ca="1" si="1183"/>
        <v>0</v>
      </c>
      <c r="DH254" s="5">
        <f t="shared" ca="1" si="1183"/>
        <v>677.26599999999996</v>
      </c>
      <c r="DI254" s="5">
        <f t="shared" ca="1" si="1183"/>
        <v>0</v>
      </c>
      <c r="DJ254" s="5">
        <f t="shared" ca="1" si="1183"/>
        <v>0</v>
      </c>
      <c r="DK254" s="5">
        <f t="shared" ca="1" si="1183"/>
        <v>0</v>
      </c>
      <c r="DL254" s="5">
        <f t="shared" ca="1" si="1183"/>
        <v>0</v>
      </c>
      <c r="DM254" s="5">
        <f t="shared" ca="1" si="1183"/>
        <v>0</v>
      </c>
      <c r="DN254" s="5"/>
      <c r="DO254" s="5">
        <f t="shared" ca="1" si="1192"/>
        <v>239.72399999999999</v>
      </c>
      <c r="DP254" s="5">
        <f t="shared" ca="1" si="1192"/>
        <v>3.1897600000000002</v>
      </c>
      <c r="DQ254" s="5">
        <f t="shared" ca="1" si="1192"/>
        <v>44.150599999999997</v>
      </c>
      <c r="DR254" s="5">
        <f t="shared" ca="1" si="1192"/>
        <v>84.460599999999999</v>
      </c>
      <c r="DS254" s="5">
        <f t="shared" ca="1" si="1192"/>
        <v>0</v>
      </c>
      <c r="DT254" s="5">
        <f t="shared" ca="1" si="1192"/>
        <v>0</v>
      </c>
      <c r="DU254" s="5">
        <f t="shared" ca="1" si="1192"/>
        <v>5.4345800000000004</v>
      </c>
      <c r="DV254" s="5">
        <f t="shared" ca="1" si="1192"/>
        <v>102.489</v>
      </c>
      <c r="DW254" s="5"/>
      <c r="DX254" s="19">
        <f t="shared" ca="1" si="1138"/>
        <v>41.869867733333329</v>
      </c>
      <c r="DY254" s="19">
        <f t="shared" ca="1" si="1139"/>
        <v>1.5777022222222223</v>
      </c>
      <c r="DZ254" s="19">
        <f t="shared" ca="1" si="1140"/>
        <v>3.2685140266666668</v>
      </c>
      <c r="EA254" s="19">
        <f t="shared" ca="1" si="1141"/>
        <v>9.8029186311111118</v>
      </c>
      <c r="EB254" s="19">
        <f t="shared" ca="1" si="1142"/>
        <v>0</v>
      </c>
      <c r="EC254" s="19">
        <f t="shared" ca="1" si="1143"/>
        <v>0</v>
      </c>
      <c r="ED254" s="19">
        <f t="shared" ca="1" si="1144"/>
        <v>3.0100711111111109</v>
      </c>
      <c r="EE254" s="19">
        <f t="shared" ca="1" si="1145"/>
        <v>11.8034728</v>
      </c>
      <c r="EF254" s="19">
        <f t="shared" ca="1" si="1146"/>
        <v>12.407229991111111</v>
      </c>
      <c r="EG254" s="19">
        <f t="shared" ca="1" si="1147"/>
        <v>0</v>
      </c>
      <c r="EH254" s="19">
        <f t="shared" ca="1" si="1148"/>
        <v>0</v>
      </c>
      <c r="EI254" s="5"/>
      <c r="EJ254" s="5"/>
      <c r="EK254" s="5"/>
      <c r="EL254" s="5">
        <f t="shared" ca="1" si="1184"/>
        <v>241639</v>
      </c>
      <c r="EM254" s="5">
        <f t="shared" ca="1" si="1184"/>
        <v>0</v>
      </c>
      <c r="EN254" s="5">
        <f t="shared" ca="1" si="1184"/>
        <v>21232</v>
      </c>
      <c r="EO254" s="5">
        <f t="shared" ca="1" si="1184"/>
        <v>64644.1</v>
      </c>
      <c r="EP254" s="5">
        <f t="shared" ca="1" si="1184"/>
        <v>0</v>
      </c>
      <c r="EQ254" s="5">
        <f t="shared" ca="1" si="1184"/>
        <v>0</v>
      </c>
      <c r="ER254" s="5">
        <f t="shared" ca="1" si="1184"/>
        <v>0</v>
      </c>
      <c r="ES254" s="5">
        <f t="shared" ca="1" si="1184"/>
        <v>73944.7</v>
      </c>
      <c r="ET254" s="5">
        <f t="shared" ca="1" si="1184"/>
        <v>81817.899999999994</v>
      </c>
      <c r="EU254" s="5">
        <f t="shared" ca="1" si="1184"/>
        <v>0</v>
      </c>
      <c r="EV254" s="5">
        <f t="shared" ca="1" si="1184"/>
        <v>0</v>
      </c>
      <c r="EW254" s="5">
        <f t="shared" ca="1" si="1184"/>
        <v>0</v>
      </c>
      <c r="EX254" s="5"/>
      <c r="EY254" s="5">
        <f t="shared" ca="1" si="1185"/>
        <v>1046.78</v>
      </c>
      <c r="EZ254" s="5">
        <f t="shared" ca="1" si="1185"/>
        <v>369.512</v>
      </c>
      <c r="FA254" s="5">
        <f t="shared" ca="1" si="1185"/>
        <v>0</v>
      </c>
      <c r="FB254" s="5">
        <f t="shared" ca="1" si="1185"/>
        <v>0</v>
      </c>
      <c r="FC254" s="5">
        <f t="shared" ca="1" si="1185"/>
        <v>0</v>
      </c>
      <c r="FD254" s="5">
        <f t="shared" ca="1" si="1185"/>
        <v>0</v>
      </c>
      <c r="FE254" s="5">
        <f t="shared" ca="1" si="1185"/>
        <v>677.26599999999996</v>
      </c>
      <c r="FF254" s="5">
        <f t="shared" ca="1" si="1185"/>
        <v>0</v>
      </c>
      <c r="FG254" s="5">
        <f t="shared" ca="1" si="1185"/>
        <v>0</v>
      </c>
      <c r="FH254" s="5">
        <f t="shared" ca="1" si="1185"/>
        <v>0</v>
      </c>
      <c r="FI254" s="5">
        <f t="shared" ca="1" si="1185"/>
        <v>0</v>
      </c>
      <c r="FJ254" s="5">
        <f t="shared" ca="1" si="1185"/>
        <v>0</v>
      </c>
      <c r="FK254" s="5"/>
      <c r="FL254" s="5">
        <f t="shared" ca="1" si="1186"/>
        <v>234.16</v>
      </c>
      <c r="FM254" s="5">
        <f t="shared" ca="1" si="1186"/>
        <v>3.3216899999999998</v>
      </c>
      <c r="FN254" s="5">
        <f t="shared" ca="1" si="1186"/>
        <v>43.578400000000002</v>
      </c>
      <c r="FO254" s="5">
        <f t="shared" ca="1" si="1186"/>
        <v>84.460599999999999</v>
      </c>
      <c r="FP254" s="5">
        <f t="shared" ca="1" si="1186"/>
        <v>0</v>
      </c>
      <c r="FQ254" s="5">
        <f t="shared" ca="1" si="1186"/>
        <v>0</v>
      </c>
      <c r="FR254" s="5">
        <f t="shared" ca="1" si="1186"/>
        <v>5.4345800000000004</v>
      </c>
      <c r="FS254" s="5">
        <f t="shared" ca="1" si="1186"/>
        <v>97.364199999999997</v>
      </c>
      <c r="FT254" s="5"/>
      <c r="FU254" s="19">
        <f t="shared" ca="1" si="1149"/>
        <v>41.295567466666661</v>
      </c>
      <c r="FV254" s="19">
        <f t="shared" ca="1" si="1150"/>
        <v>1.6422755555555555</v>
      </c>
      <c r="FW254" s="19">
        <f t="shared" ca="1" si="1151"/>
        <v>3.2197148444444448</v>
      </c>
      <c r="FX254" s="19">
        <f t="shared" ca="1" si="1152"/>
        <v>9.8029186311111118</v>
      </c>
      <c r="FY254" s="19">
        <f t="shared" ca="1" si="1153"/>
        <v>0</v>
      </c>
      <c r="FZ254" s="19">
        <f t="shared" ca="1" si="1154"/>
        <v>0</v>
      </c>
      <c r="GA254" s="19">
        <f t="shared" ca="1" si="1155"/>
        <v>3.0100711111111109</v>
      </c>
      <c r="GB254" s="19">
        <f t="shared" ca="1" si="1156"/>
        <v>11.21330295111111</v>
      </c>
      <c r="GC254" s="19">
        <f t="shared" ca="1" si="1157"/>
        <v>12.407229991111111</v>
      </c>
      <c r="GD254" s="19">
        <f t="shared" ca="1" si="1158"/>
        <v>0</v>
      </c>
      <c r="GE254" s="19">
        <f t="shared" ca="1" si="1159"/>
        <v>0</v>
      </c>
      <c r="GF254" s="5"/>
      <c r="GG254" s="5"/>
      <c r="GH254" s="5"/>
      <c r="GI254" s="5">
        <f t="shared" ca="1" si="1187"/>
        <v>211062</v>
      </c>
      <c r="GJ254" s="5">
        <f t="shared" ca="1" si="1187"/>
        <v>4.5760300000000003</v>
      </c>
      <c r="GK254" s="5">
        <f t="shared" ca="1" si="1187"/>
        <v>36139.5</v>
      </c>
      <c r="GL254" s="5">
        <f t="shared" ca="1" si="1187"/>
        <v>14594.9</v>
      </c>
      <c r="GM254" s="5">
        <f t="shared" ca="1" si="1187"/>
        <v>0</v>
      </c>
      <c r="GN254" s="5">
        <f t="shared" ca="1" si="1187"/>
        <v>668.84500000000003</v>
      </c>
      <c r="GO254" s="5">
        <f t="shared" ca="1" si="1187"/>
        <v>0</v>
      </c>
      <c r="GP254" s="5">
        <f t="shared" ca="1" si="1187"/>
        <v>77836.5</v>
      </c>
      <c r="GQ254" s="5">
        <f t="shared" ca="1" si="1187"/>
        <v>81817.899999999994</v>
      </c>
      <c r="GR254" s="5">
        <f t="shared" ca="1" si="1187"/>
        <v>0</v>
      </c>
      <c r="GS254" s="5">
        <f t="shared" ca="1" si="1187"/>
        <v>0</v>
      </c>
      <c r="GT254" s="5">
        <f t="shared" ca="1" si="1187"/>
        <v>0</v>
      </c>
      <c r="GU254" s="5"/>
      <c r="GV254" s="5">
        <f t="shared" ca="1" si="1188"/>
        <v>1455.03</v>
      </c>
      <c r="GW254" s="5">
        <f t="shared" ca="1" si="1188"/>
        <v>794.61900000000003</v>
      </c>
      <c r="GX254" s="5">
        <f t="shared" ca="1" si="1188"/>
        <v>0</v>
      </c>
      <c r="GY254" s="5">
        <f t="shared" ca="1" si="1188"/>
        <v>0</v>
      </c>
      <c r="GZ254" s="5">
        <f t="shared" ca="1" si="1188"/>
        <v>0</v>
      </c>
      <c r="HA254" s="5">
        <f t="shared" ca="1" si="1188"/>
        <v>0</v>
      </c>
      <c r="HB254" s="5">
        <f t="shared" ca="1" si="1188"/>
        <v>660.41600000000005</v>
      </c>
      <c r="HC254" s="5">
        <f t="shared" ca="1" si="1188"/>
        <v>0</v>
      </c>
      <c r="HD254" s="5">
        <f t="shared" ca="1" si="1188"/>
        <v>0</v>
      </c>
      <c r="HE254" s="5">
        <f t="shared" ca="1" si="1188"/>
        <v>0</v>
      </c>
      <c r="HF254" s="5">
        <f t="shared" ca="1" si="1188"/>
        <v>0</v>
      </c>
      <c r="HG254" s="5">
        <f t="shared" ca="1" si="1188"/>
        <v>0</v>
      </c>
      <c r="HH254" s="5"/>
      <c r="HI254" s="5">
        <f t="shared" ca="1" si="1193"/>
        <v>197.655</v>
      </c>
      <c r="HJ254" s="5">
        <f t="shared" ca="1" si="1193"/>
        <v>7.2240700000000002</v>
      </c>
      <c r="HK254" s="5">
        <f t="shared" ca="1" si="1193"/>
        <v>62.088000000000001</v>
      </c>
      <c r="HL254" s="5">
        <f t="shared" ca="1" si="1193"/>
        <v>19.830500000000001</v>
      </c>
      <c r="HM254" s="5">
        <f t="shared" ca="1" si="1193"/>
        <v>0</v>
      </c>
      <c r="HN254" s="5">
        <f t="shared" ca="1" si="1193"/>
        <v>0.72408300000000003</v>
      </c>
      <c r="HO254" s="5">
        <f t="shared" ca="1" si="1193"/>
        <v>5.2993600000000001</v>
      </c>
      <c r="HP254" s="5">
        <f t="shared" ca="1" si="1193"/>
        <v>102.489</v>
      </c>
      <c r="HQ254" s="5"/>
      <c r="HR254" s="19">
        <f t="shared" ca="1" si="1160"/>
        <v>38.473179733333332</v>
      </c>
      <c r="HS254" s="19">
        <f t="shared" ca="1" si="1161"/>
        <v>3.5323339295271117</v>
      </c>
      <c r="HT254" s="19">
        <f t="shared" ca="1" si="1162"/>
        <v>5.4803544000000004</v>
      </c>
      <c r="HU254" s="19">
        <f t="shared" ca="1" si="1163"/>
        <v>2.2132355022222221</v>
      </c>
      <c r="HV254" s="19">
        <f t="shared" ca="1" si="1164"/>
        <v>0</v>
      </c>
      <c r="HW254" s="19">
        <f t="shared" ca="1" si="1165"/>
        <v>0.10142662844444446</v>
      </c>
      <c r="HX254" s="19">
        <f t="shared" ca="1" si="1166"/>
        <v>2.9351822222222226</v>
      </c>
      <c r="HY254" s="19">
        <f t="shared" ca="1" si="1167"/>
        <v>11.8034728</v>
      </c>
      <c r="HZ254" s="19">
        <f t="shared" ca="1" si="1168"/>
        <v>12.407229991111111</v>
      </c>
      <c r="IA254" s="19">
        <f t="shared" ca="1" si="1169"/>
        <v>0</v>
      </c>
      <c r="IB254" s="19">
        <f t="shared" ca="1" si="1170"/>
        <v>0</v>
      </c>
      <c r="IC254" s="5"/>
      <c r="ID254" s="5"/>
      <c r="IE254" s="5"/>
      <c r="IF254" s="5">
        <f t="shared" ca="1" si="1189"/>
        <v>205641</v>
      </c>
      <c r="IG254" s="5">
        <f t="shared" ca="1" si="1189"/>
        <v>4.69977</v>
      </c>
      <c r="IH254" s="5">
        <f t="shared" ca="1" si="1189"/>
        <v>34459.4</v>
      </c>
      <c r="II254" s="5">
        <f t="shared" ca="1" si="1189"/>
        <v>14738.2</v>
      </c>
      <c r="IJ254" s="5">
        <f t="shared" ca="1" si="1189"/>
        <v>0</v>
      </c>
      <c r="IK254" s="5">
        <f t="shared" ca="1" si="1189"/>
        <v>675.71600000000001</v>
      </c>
      <c r="IL254" s="5">
        <f t="shared" ca="1" si="1189"/>
        <v>0</v>
      </c>
      <c r="IM254" s="5">
        <f t="shared" ca="1" si="1189"/>
        <v>73944.7</v>
      </c>
      <c r="IN254" s="5">
        <f t="shared" ca="1" si="1189"/>
        <v>81817.899999999994</v>
      </c>
      <c r="IO254" s="5">
        <f t="shared" ca="1" si="1189"/>
        <v>0</v>
      </c>
      <c r="IP254" s="5">
        <f t="shared" ca="1" si="1189"/>
        <v>0</v>
      </c>
      <c r="IQ254" s="5">
        <f t="shared" ca="1" si="1189"/>
        <v>0</v>
      </c>
      <c r="IR254" s="5"/>
      <c r="IS254" s="5">
        <f t="shared" ca="1" si="1190"/>
        <v>1474.74</v>
      </c>
      <c r="IT254" s="5">
        <f t="shared" ca="1" si="1190"/>
        <v>814.32600000000002</v>
      </c>
      <c r="IU254" s="5">
        <f t="shared" ca="1" si="1190"/>
        <v>0</v>
      </c>
      <c r="IV254" s="5">
        <f t="shared" ca="1" si="1190"/>
        <v>0</v>
      </c>
      <c r="IW254" s="5">
        <f t="shared" ca="1" si="1190"/>
        <v>0</v>
      </c>
      <c r="IX254" s="5">
        <f t="shared" ca="1" si="1190"/>
        <v>0</v>
      </c>
      <c r="IY254" s="5">
        <f t="shared" ca="1" si="1190"/>
        <v>660.41499999999996</v>
      </c>
      <c r="IZ254" s="5">
        <f t="shared" ca="1" si="1190"/>
        <v>0</v>
      </c>
      <c r="JA254" s="5">
        <f t="shared" ca="1" si="1190"/>
        <v>0</v>
      </c>
      <c r="JB254" s="5">
        <f t="shared" ca="1" si="1190"/>
        <v>0</v>
      </c>
      <c r="JC254" s="5">
        <f t="shared" ca="1" si="1190"/>
        <v>0</v>
      </c>
      <c r="JD254" s="5">
        <f t="shared" ca="1" si="1190"/>
        <v>0</v>
      </c>
      <c r="JE254" s="5"/>
      <c r="JF254" s="5">
        <f t="shared" ca="1" si="1191"/>
        <v>190.137</v>
      </c>
      <c r="JG254" s="5">
        <f t="shared" ca="1" si="1191"/>
        <v>7.3983299999999996</v>
      </c>
      <c r="JH254" s="5">
        <f t="shared" ca="1" si="1191"/>
        <v>59.144799999999996</v>
      </c>
      <c r="JI254" s="5">
        <f t="shared" ca="1" si="1191"/>
        <v>20.199300000000001</v>
      </c>
      <c r="JJ254" s="5">
        <f t="shared" ca="1" si="1191"/>
        <v>0</v>
      </c>
      <c r="JK254" s="5">
        <f t="shared" ca="1" si="1191"/>
        <v>0.73114000000000001</v>
      </c>
      <c r="JL254" s="5">
        <f t="shared" ca="1" si="1191"/>
        <v>5.2993600000000001</v>
      </c>
      <c r="JM254" s="5">
        <f t="shared" ca="1" si="1191"/>
        <v>97.364199999999997</v>
      </c>
      <c r="JN254" s="5"/>
      <c r="JO254" s="19">
        <f t="shared" ca="1" si="1171"/>
        <v>37.738715199999994</v>
      </c>
      <c r="JP254" s="19">
        <f t="shared" ca="1" si="1172"/>
        <v>3.6199393606773338</v>
      </c>
      <c r="JQ254" s="19">
        <f t="shared" ca="1" si="1173"/>
        <v>5.2255765688888891</v>
      </c>
      <c r="JR254" s="19">
        <f t="shared" ca="1" si="1174"/>
        <v>2.2349661511111112</v>
      </c>
      <c r="JS254" s="19">
        <f t="shared" ca="1" si="1175"/>
        <v>0</v>
      </c>
      <c r="JT254" s="19">
        <f t="shared" ca="1" si="1176"/>
        <v>0.10246857742222223</v>
      </c>
      <c r="JU254" s="19">
        <f t="shared" ca="1" si="1177"/>
        <v>2.9351777777777777</v>
      </c>
      <c r="JV254" s="19">
        <f t="shared" ca="1" si="1178"/>
        <v>11.21330295111111</v>
      </c>
      <c r="JW254" s="19">
        <f t="shared" ca="1" si="1179"/>
        <v>12.407229991111111</v>
      </c>
      <c r="JX254" s="19">
        <f t="shared" ca="1" si="1180"/>
        <v>0</v>
      </c>
      <c r="JY254" s="19">
        <f t="shared" ca="1" si="1181"/>
        <v>0</v>
      </c>
    </row>
    <row r="255" spans="1:285" ht="15" customHeight="1" x14ac:dyDescent="0.25">
      <c r="A255" s="5">
        <f>IF('Old Results'!E235='New Results'!E235,'New Results'!E235,"0")</f>
        <v>22500</v>
      </c>
      <c r="B255" s="5">
        <f t="shared" si="1057"/>
        <v>100</v>
      </c>
      <c r="C255" s="27">
        <f t="shared" si="922"/>
        <v>234</v>
      </c>
      <c r="D255" s="41" t="str">
        <f>'Old Results'!C235</f>
        <v>1000006-RetlStrp-BaselinePTAC_NDL</v>
      </c>
      <c r="E255" s="41" t="str">
        <f>'New Results'!C235</f>
        <v>1000006-RetlStrp-BaselinePTAC_NDL</v>
      </c>
      <c r="F255" s="5">
        <f t="shared" ca="1" si="1058"/>
        <v>4192</v>
      </c>
      <c r="G255" s="5">
        <f t="shared" ca="1" si="1059"/>
        <v>-365.29999999999927</v>
      </c>
      <c r="H255" s="5">
        <f t="shared" ca="1" si="1060"/>
        <v>606.5</v>
      </c>
      <c r="I255" s="5">
        <f t="shared" ca="1" si="1061"/>
        <v>58.19999999999709</v>
      </c>
      <c r="J255" s="5">
        <f t="shared" ca="1" si="1062"/>
        <v>0</v>
      </c>
      <c r="K255" s="5">
        <f t="shared" ca="1" si="1063"/>
        <v>0</v>
      </c>
      <c r="L255" s="5">
        <f t="shared" ca="1" si="1064"/>
        <v>0</v>
      </c>
      <c r="M255" s="5">
        <f t="shared" ca="1" si="1065"/>
        <v>3891.8000000000029</v>
      </c>
      <c r="N255" s="5">
        <f t="shared" ca="1" si="1066"/>
        <v>0</v>
      </c>
      <c r="O255" s="5">
        <f t="shared" ca="1" si="1067"/>
        <v>0</v>
      </c>
      <c r="P255" s="5">
        <f t="shared" ca="1" si="1068"/>
        <v>0</v>
      </c>
      <c r="Q255" s="5">
        <f t="shared" ca="1" si="1069"/>
        <v>0</v>
      </c>
      <c r="R255" s="5">
        <f t="shared" ca="1" si="1070"/>
        <v>0</v>
      </c>
      <c r="S255" s="5">
        <f t="shared" ca="1" si="1071"/>
        <v>0</v>
      </c>
      <c r="T255" s="5">
        <f t="shared" ca="1" si="1072"/>
        <v>0</v>
      </c>
      <c r="U255" s="5">
        <f t="shared" ca="1" si="1073"/>
        <v>0</v>
      </c>
      <c r="V255" s="5">
        <f t="shared" ca="1" si="1074"/>
        <v>0</v>
      </c>
      <c r="W255" s="5">
        <f t="shared" ca="1" si="1075"/>
        <v>0</v>
      </c>
      <c r="X255" s="5">
        <f t="shared" ca="1" si="1076"/>
        <v>0</v>
      </c>
      <c r="Y255" s="5">
        <f t="shared" ca="1" si="1077"/>
        <v>0</v>
      </c>
      <c r="Z255" s="5">
        <f t="shared" ca="1" si="1078"/>
        <v>0</v>
      </c>
      <c r="AA255" s="5">
        <f t="shared" ca="1" si="1079"/>
        <v>0</v>
      </c>
      <c r="AB255" s="5">
        <f t="shared" ca="1" si="1080"/>
        <v>0</v>
      </c>
      <c r="AC255" s="5">
        <f t="shared" ca="1" si="1081"/>
        <v>0</v>
      </c>
      <c r="AD255" s="37">
        <f t="shared" ca="1" si="1082"/>
        <v>5.7379999999999995</v>
      </c>
      <c r="AE255" s="37">
        <f t="shared" ca="1" si="1083"/>
        <v>-0.39699999999999847</v>
      </c>
      <c r="AF255" s="37">
        <f t="shared" ca="1" si="1084"/>
        <v>0.92540000000000333</v>
      </c>
      <c r="AG255" s="37">
        <f t="shared" ca="1" si="1085"/>
        <v>8.4799999999994213E-2</v>
      </c>
      <c r="AH255" s="37">
        <f t="shared" ca="1" si="1086"/>
        <v>0</v>
      </c>
      <c r="AI255" s="37">
        <f t="shared" ca="1" si="1087"/>
        <v>0</v>
      </c>
      <c r="AJ255" s="37">
        <f t="shared" ca="1" si="1088"/>
        <v>0</v>
      </c>
      <c r="AK255" s="37">
        <f t="shared" ca="1" si="1089"/>
        <v>5.1248000000000076</v>
      </c>
      <c r="AL255" s="33">
        <f t="shared" ca="1" si="1090"/>
        <v>39.09887093333333</v>
      </c>
      <c r="AM255" s="33">
        <f t="shared" ca="1" si="1091"/>
        <v>38.463177422222223</v>
      </c>
      <c r="AN255" s="24">
        <f t="shared" ca="1" si="1092"/>
        <v>1.6527327010270168E-2</v>
      </c>
      <c r="AO255" s="34">
        <f t="shared" ca="1" si="1093"/>
        <v>224.93899999999999</v>
      </c>
      <c r="AP255" s="34">
        <f t="shared" ca="1" si="1094"/>
        <v>219.20099999999999</v>
      </c>
      <c r="AQ255" s="45">
        <f t="shared" ca="1" si="1095"/>
        <v>2.6176887879161136E-2</v>
      </c>
      <c r="AR255" s="34">
        <f t="shared" ca="1" si="1096"/>
        <v>-27.3</v>
      </c>
      <c r="AS255" s="34">
        <f t="shared" ca="1" si="1097"/>
        <v>-29.1</v>
      </c>
      <c r="AT255" s="47">
        <f t="shared" ca="1" si="1098"/>
        <v>-6.1855670103092807E-2</v>
      </c>
      <c r="AU255" s="5"/>
      <c r="AV255" s="5">
        <f t="shared" ca="1" si="1099"/>
        <v>5421</v>
      </c>
      <c r="AW255" s="5">
        <f t="shared" ca="1" si="1100"/>
        <v>-0.12373999999999974</v>
      </c>
      <c r="AX255" s="5">
        <f t="shared" ca="1" si="1101"/>
        <v>1680.0999999999985</v>
      </c>
      <c r="AY255" s="5">
        <f t="shared" ca="1" si="1102"/>
        <v>-143.30000000000109</v>
      </c>
      <c r="AZ255" s="5">
        <f t="shared" ca="1" si="1103"/>
        <v>0</v>
      </c>
      <c r="BA255" s="5">
        <f t="shared" ca="1" si="1104"/>
        <v>-6.8709999999999809</v>
      </c>
      <c r="BB255" s="5">
        <f t="shared" ca="1" si="1105"/>
        <v>0</v>
      </c>
      <c r="BC255" s="5">
        <f t="shared" ca="1" si="1106"/>
        <v>3891.8000000000029</v>
      </c>
      <c r="BD255" s="5">
        <f t="shared" ca="1" si="1107"/>
        <v>0</v>
      </c>
      <c r="BE255" s="5">
        <f t="shared" ca="1" si="1108"/>
        <v>0</v>
      </c>
      <c r="BF255" s="5">
        <f t="shared" ca="1" si="1109"/>
        <v>0</v>
      </c>
      <c r="BG255" s="5">
        <f t="shared" ca="1" si="1110"/>
        <v>0</v>
      </c>
      <c r="BH255" s="5">
        <f t="shared" ca="1" si="1111"/>
        <v>-19.710000000000036</v>
      </c>
      <c r="BI255" s="5">
        <f t="shared" ca="1" si="1112"/>
        <v>-19.706999999999994</v>
      </c>
      <c r="BJ255" s="5">
        <f t="shared" ca="1" si="1113"/>
        <v>0</v>
      </c>
      <c r="BK255" s="5">
        <f t="shared" ca="1" si="1114"/>
        <v>0</v>
      </c>
      <c r="BL255" s="5">
        <f t="shared" ca="1" si="1115"/>
        <v>0</v>
      </c>
      <c r="BM255" s="5">
        <f t="shared" ca="1" si="1116"/>
        <v>0</v>
      </c>
      <c r="BN255" s="5">
        <f t="shared" ca="1" si="1117"/>
        <v>1.00000000009004E-3</v>
      </c>
      <c r="BO255" s="5">
        <f t="shared" ca="1" si="1118"/>
        <v>0</v>
      </c>
      <c r="BP255" s="5">
        <f t="shared" ca="1" si="1119"/>
        <v>0</v>
      </c>
      <c r="BQ255" s="5">
        <f t="shared" ca="1" si="1120"/>
        <v>0</v>
      </c>
      <c r="BR255" s="5">
        <f t="shared" ca="1" si="1121"/>
        <v>0</v>
      </c>
      <c r="BS255" s="5">
        <f t="shared" ca="1" si="1122"/>
        <v>0</v>
      </c>
      <c r="BT255" s="37">
        <f t="shared" ca="1" si="1123"/>
        <v>7.5180000000000007</v>
      </c>
      <c r="BU255" s="37">
        <f t="shared" ca="1" si="1124"/>
        <v>-0.17425999999999942</v>
      </c>
      <c r="BV255" s="37">
        <f t="shared" ca="1" si="1125"/>
        <v>2.9432000000000045</v>
      </c>
      <c r="BW255" s="37">
        <f t="shared" ca="1" si="1126"/>
        <v>-0.36880000000000024</v>
      </c>
      <c r="BX255" s="37">
        <f t="shared" ca="1" si="1127"/>
        <v>0</v>
      </c>
      <c r="BY255" s="37">
        <f t="shared" ca="1" si="1128"/>
        <v>-7.05699999999998E-3</v>
      </c>
      <c r="BZ255" s="37">
        <f t="shared" ca="1" si="1129"/>
        <v>0</v>
      </c>
      <c r="CA255" s="19">
        <f t="shared" ca="1" si="1130"/>
        <v>5.1248000000000076</v>
      </c>
      <c r="CB255" s="33">
        <f t="shared" ca="1" si="1131"/>
        <v>38.473179733333332</v>
      </c>
      <c r="CC255" s="33">
        <f t="shared" ca="1" si="1132"/>
        <v>37.738715199999994</v>
      </c>
      <c r="CD255" s="24">
        <f t="shared" ca="1" si="1133"/>
        <v>1.9461831952703509E-2</v>
      </c>
      <c r="CE255" s="34">
        <f t="shared" ca="1" si="1134"/>
        <v>197.655</v>
      </c>
      <c r="CF255" s="34">
        <f t="shared" ca="1" si="1135"/>
        <v>190.137</v>
      </c>
      <c r="CG255" s="45">
        <f t="shared" ca="1" si="1136"/>
        <v>3.9539910695971854E-2</v>
      </c>
      <c r="CH255" s="5"/>
      <c r="CJ255" s="5">
        <f t="shared" ca="1" si="1043"/>
        <v>50</v>
      </c>
      <c r="CK255" s="5">
        <f t="shared" ca="1" si="1044"/>
        <v>48</v>
      </c>
      <c r="CL255" s="63">
        <f t="shared" ca="1" si="1137"/>
        <v>4.0000000000000036E-2</v>
      </c>
      <c r="CO255" s="5">
        <f t="shared" ca="1" si="1182"/>
        <v>237983</v>
      </c>
      <c r="CP255" s="5">
        <f t="shared" ca="1" si="1182"/>
        <v>10892.1</v>
      </c>
      <c r="CQ255" s="5">
        <f t="shared" ca="1" si="1182"/>
        <v>28289.3</v>
      </c>
      <c r="CR255" s="5">
        <f t="shared" ca="1" si="1182"/>
        <v>39146.699999999997</v>
      </c>
      <c r="CS255" s="5">
        <f t="shared" ca="1" si="1182"/>
        <v>0</v>
      </c>
      <c r="CT255" s="5">
        <f t="shared" ca="1" si="1182"/>
        <v>0</v>
      </c>
      <c r="CU255" s="5">
        <f t="shared" ca="1" si="1182"/>
        <v>0</v>
      </c>
      <c r="CV255" s="5">
        <f t="shared" ca="1" si="1182"/>
        <v>77836.5</v>
      </c>
      <c r="CW255" s="5">
        <f t="shared" ca="1" si="1182"/>
        <v>81817.899999999994</v>
      </c>
      <c r="CX255" s="5">
        <f t="shared" ca="1" si="1182"/>
        <v>0</v>
      </c>
      <c r="CY255" s="5">
        <f t="shared" ca="1" si="1182"/>
        <v>0</v>
      </c>
      <c r="CZ255" s="5">
        <f t="shared" ca="1" si="1182"/>
        <v>0</v>
      </c>
      <c r="DA255" s="5"/>
      <c r="DB255" s="5">
        <f t="shared" ca="1" si="1183"/>
        <v>677.26599999999996</v>
      </c>
      <c r="DC255" s="5">
        <f t="shared" ca="1" si="1183"/>
        <v>0</v>
      </c>
      <c r="DD255" s="5">
        <f t="shared" ca="1" si="1183"/>
        <v>0</v>
      </c>
      <c r="DE255" s="5">
        <f t="shared" ca="1" si="1183"/>
        <v>0</v>
      </c>
      <c r="DF255" s="5">
        <f t="shared" ca="1" si="1183"/>
        <v>0</v>
      </c>
      <c r="DG255" s="5">
        <f t="shared" ca="1" si="1183"/>
        <v>0</v>
      </c>
      <c r="DH255" s="5">
        <f t="shared" ca="1" si="1183"/>
        <v>677.26599999999996</v>
      </c>
      <c r="DI255" s="5">
        <f t="shared" ca="1" si="1183"/>
        <v>0</v>
      </c>
      <c r="DJ255" s="5">
        <f t="shared" ca="1" si="1183"/>
        <v>0</v>
      </c>
      <c r="DK255" s="5">
        <f t="shared" ca="1" si="1183"/>
        <v>0</v>
      </c>
      <c r="DL255" s="5">
        <f t="shared" ca="1" si="1183"/>
        <v>0</v>
      </c>
      <c r="DM255" s="5">
        <f t="shared" ca="1" si="1183"/>
        <v>0</v>
      </c>
      <c r="DN255" s="5"/>
      <c r="DO255" s="5">
        <f t="shared" ca="1" si="1192"/>
        <v>224.93899999999999</v>
      </c>
      <c r="DP255" s="5">
        <f t="shared" ca="1" si="1192"/>
        <v>11.902900000000001</v>
      </c>
      <c r="DQ255" s="5">
        <f t="shared" ca="1" si="1192"/>
        <v>53.160400000000003</v>
      </c>
      <c r="DR255" s="5">
        <f t="shared" ca="1" si="1192"/>
        <v>51.952399999999997</v>
      </c>
      <c r="DS255" s="5">
        <f t="shared" ca="1" si="1192"/>
        <v>0</v>
      </c>
      <c r="DT255" s="5">
        <f t="shared" ca="1" si="1192"/>
        <v>0</v>
      </c>
      <c r="DU255" s="5">
        <f t="shared" ca="1" si="1192"/>
        <v>5.4345800000000004</v>
      </c>
      <c r="DV255" s="5">
        <f t="shared" ca="1" si="1192"/>
        <v>102.489</v>
      </c>
      <c r="DW255" s="5"/>
      <c r="DX255" s="19">
        <f t="shared" ca="1" si="1138"/>
        <v>39.09887093333333</v>
      </c>
      <c r="DY255" s="19">
        <f t="shared" ca="1" si="1139"/>
        <v>1.6517264533333336</v>
      </c>
      <c r="DZ255" s="19">
        <f t="shared" ca="1" si="1140"/>
        <v>4.2899151822222219</v>
      </c>
      <c r="EA255" s="19">
        <f t="shared" ca="1" si="1141"/>
        <v>5.9363795733333333</v>
      </c>
      <c r="EB255" s="19">
        <f t="shared" ca="1" si="1142"/>
        <v>0</v>
      </c>
      <c r="EC255" s="19">
        <f t="shared" ca="1" si="1143"/>
        <v>0</v>
      </c>
      <c r="ED255" s="19">
        <f t="shared" ca="1" si="1144"/>
        <v>3.0100711111111109</v>
      </c>
      <c r="EE255" s="19">
        <f t="shared" ca="1" si="1145"/>
        <v>11.8034728</v>
      </c>
      <c r="EF255" s="19">
        <f t="shared" ca="1" si="1146"/>
        <v>12.407229991111111</v>
      </c>
      <c r="EG255" s="19">
        <f t="shared" ca="1" si="1147"/>
        <v>0</v>
      </c>
      <c r="EH255" s="19">
        <f t="shared" ca="1" si="1148"/>
        <v>0</v>
      </c>
      <c r="EI255" s="5"/>
      <c r="EJ255" s="5"/>
      <c r="EK255" s="5"/>
      <c r="EL255" s="5">
        <f t="shared" ca="1" si="1184"/>
        <v>233791</v>
      </c>
      <c r="EM255" s="5">
        <f t="shared" ca="1" si="1184"/>
        <v>11257.4</v>
      </c>
      <c r="EN255" s="5">
        <f t="shared" ca="1" si="1184"/>
        <v>27682.799999999999</v>
      </c>
      <c r="EO255" s="5">
        <f t="shared" ca="1" si="1184"/>
        <v>39088.5</v>
      </c>
      <c r="EP255" s="5">
        <f t="shared" ca="1" si="1184"/>
        <v>0</v>
      </c>
      <c r="EQ255" s="5">
        <f t="shared" ca="1" si="1184"/>
        <v>0</v>
      </c>
      <c r="ER255" s="5">
        <f t="shared" ca="1" si="1184"/>
        <v>0</v>
      </c>
      <c r="ES255" s="5">
        <f t="shared" ca="1" si="1184"/>
        <v>73944.7</v>
      </c>
      <c r="ET255" s="5">
        <f t="shared" ca="1" si="1184"/>
        <v>81817.899999999994</v>
      </c>
      <c r="EU255" s="5">
        <f t="shared" ca="1" si="1184"/>
        <v>0</v>
      </c>
      <c r="EV255" s="5">
        <f t="shared" ca="1" si="1184"/>
        <v>0</v>
      </c>
      <c r="EW255" s="5">
        <f t="shared" ca="1" si="1184"/>
        <v>0</v>
      </c>
      <c r="EX255" s="5"/>
      <c r="EY255" s="5">
        <f t="shared" ca="1" si="1185"/>
        <v>677.26599999999996</v>
      </c>
      <c r="EZ255" s="5">
        <f t="shared" ca="1" si="1185"/>
        <v>0</v>
      </c>
      <c r="FA255" s="5">
        <f t="shared" ca="1" si="1185"/>
        <v>0</v>
      </c>
      <c r="FB255" s="5">
        <f t="shared" ca="1" si="1185"/>
        <v>0</v>
      </c>
      <c r="FC255" s="5">
        <f t="shared" ca="1" si="1185"/>
        <v>0</v>
      </c>
      <c r="FD255" s="5">
        <f t="shared" ca="1" si="1185"/>
        <v>0</v>
      </c>
      <c r="FE255" s="5">
        <f t="shared" ca="1" si="1185"/>
        <v>677.26599999999996</v>
      </c>
      <c r="FF255" s="5">
        <f t="shared" ca="1" si="1185"/>
        <v>0</v>
      </c>
      <c r="FG255" s="5">
        <f t="shared" ca="1" si="1185"/>
        <v>0</v>
      </c>
      <c r="FH255" s="5">
        <f t="shared" ca="1" si="1185"/>
        <v>0</v>
      </c>
      <c r="FI255" s="5">
        <f t="shared" ca="1" si="1185"/>
        <v>0</v>
      </c>
      <c r="FJ255" s="5">
        <f t="shared" ca="1" si="1185"/>
        <v>0</v>
      </c>
      <c r="FK255" s="5"/>
      <c r="FL255" s="5">
        <f t="shared" ca="1" si="1186"/>
        <v>219.20099999999999</v>
      </c>
      <c r="FM255" s="5">
        <f t="shared" ca="1" si="1186"/>
        <v>12.299899999999999</v>
      </c>
      <c r="FN255" s="5">
        <f t="shared" ca="1" si="1186"/>
        <v>52.234999999999999</v>
      </c>
      <c r="FO255" s="5">
        <f t="shared" ca="1" si="1186"/>
        <v>51.867600000000003</v>
      </c>
      <c r="FP255" s="5">
        <f t="shared" ca="1" si="1186"/>
        <v>0</v>
      </c>
      <c r="FQ255" s="5">
        <f t="shared" ca="1" si="1186"/>
        <v>0</v>
      </c>
      <c r="FR255" s="5">
        <f t="shared" ca="1" si="1186"/>
        <v>5.4345800000000004</v>
      </c>
      <c r="FS255" s="5">
        <f t="shared" ca="1" si="1186"/>
        <v>97.364199999999997</v>
      </c>
      <c r="FT255" s="5"/>
      <c r="FU255" s="19">
        <f t="shared" ca="1" si="1149"/>
        <v>38.463177422222223</v>
      </c>
      <c r="FV255" s="19">
        <f t="shared" ca="1" si="1150"/>
        <v>1.7071221688888889</v>
      </c>
      <c r="FW255" s="19">
        <f t="shared" ca="1" si="1151"/>
        <v>4.1979428266666661</v>
      </c>
      <c r="FX255" s="19">
        <f t="shared" ca="1" si="1152"/>
        <v>5.9275538666666669</v>
      </c>
      <c r="FY255" s="19">
        <f t="shared" ca="1" si="1153"/>
        <v>0</v>
      </c>
      <c r="FZ255" s="19">
        <f t="shared" ca="1" si="1154"/>
        <v>0</v>
      </c>
      <c r="GA255" s="19">
        <f t="shared" ca="1" si="1155"/>
        <v>3.0100711111111109</v>
      </c>
      <c r="GB255" s="19">
        <f t="shared" ca="1" si="1156"/>
        <v>11.21330295111111</v>
      </c>
      <c r="GC255" s="19">
        <f t="shared" ca="1" si="1157"/>
        <v>12.407229991111111</v>
      </c>
      <c r="GD255" s="19">
        <f t="shared" ca="1" si="1158"/>
        <v>0</v>
      </c>
      <c r="GE255" s="19">
        <f t="shared" ca="1" si="1159"/>
        <v>0</v>
      </c>
      <c r="GF255" s="5"/>
      <c r="GG255" s="5"/>
      <c r="GH255" s="5"/>
      <c r="GI255" s="5">
        <f t="shared" ca="1" si="1187"/>
        <v>211062</v>
      </c>
      <c r="GJ255" s="5">
        <f t="shared" ca="1" si="1187"/>
        <v>4.5760300000000003</v>
      </c>
      <c r="GK255" s="5">
        <f t="shared" ca="1" si="1187"/>
        <v>36139.5</v>
      </c>
      <c r="GL255" s="5">
        <f t="shared" ca="1" si="1187"/>
        <v>14594.9</v>
      </c>
      <c r="GM255" s="5">
        <f t="shared" ca="1" si="1187"/>
        <v>0</v>
      </c>
      <c r="GN255" s="5">
        <f t="shared" ca="1" si="1187"/>
        <v>668.84500000000003</v>
      </c>
      <c r="GO255" s="5">
        <f t="shared" ca="1" si="1187"/>
        <v>0</v>
      </c>
      <c r="GP255" s="5">
        <f t="shared" ca="1" si="1187"/>
        <v>77836.5</v>
      </c>
      <c r="GQ255" s="5">
        <f t="shared" ca="1" si="1187"/>
        <v>81817.899999999994</v>
      </c>
      <c r="GR255" s="5">
        <f t="shared" ca="1" si="1187"/>
        <v>0</v>
      </c>
      <c r="GS255" s="5">
        <f t="shared" ca="1" si="1187"/>
        <v>0</v>
      </c>
      <c r="GT255" s="5">
        <f t="shared" ca="1" si="1187"/>
        <v>0</v>
      </c>
      <c r="GU255" s="5"/>
      <c r="GV255" s="5">
        <f t="shared" ca="1" si="1188"/>
        <v>1455.03</v>
      </c>
      <c r="GW255" s="5">
        <f t="shared" ca="1" si="1188"/>
        <v>794.61900000000003</v>
      </c>
      <c r="GX255" s="5">
        <f t="shared" ca="1" si="1188"/>
        <v>0</v>
      </c>
      <c r="GY255" s="5">
        <f t="shared" ca="1" si="1188"/>
        <v>0</v>
      </c>
      <c r="GZ255" s="5">
        <f t="shared" ca="1" si="1188"/>
        <v>0</v>
      </c>
      <c r="HA255" s="5">
        <f t="shared" ca="1" si="1188"/>
        <v>0</v>
      </c>
      <c r="HB255" s="5">
        <f t="shared" ca="1" si="1188"/>
        <v>660.41600000000005</v>
      </c>
      <c r="HC255" s="5">
        <f t="shared" ca="1" si="1188"/>
        <v>0</v>
      </c>
      <c r="HD255" s="5">
        <f t="shared" ca="1" si="1188"/>
        <v>0</v>
      </c>
      <c r="HE255" s="5">
        <f t="shared" ca="1" si="1188"/>
        <v>0</v>
      </c>
      <c r="HF255" s="5">
        <f t="shared" ca="1" si="1188"/>
        <v>0</v>
      </c>
      <c r="HG255" s="5">
        <f t="shared" ca="1" si="1188"/>
        <v>0</v>
      </c>
      <c r="HH255" s="5"/>
      <c r="HI255" s="5">
        <f t="shared" ca="1" si="1193"/>
        <v>197.655</v>
      </c>
      <c r="HJ255" s="5">
        <f t="shared" ca="1" si="1193"/>
        <v>7.2240700000000002</v>
      </c>
      <c r="HK255" s="5">
        <f t="shared" ca="1" si="1193"/>
        <v>62.088000000000001</v>
      </c>
      <c r="HL255" s="5">
        <f t="shared" ca="1" si="1193"/>
        <v>19.830500000000001</v>
      </c>
      <c r="HM255" s="5">
        <f t="shared" ca="1" si="1193"/>
        <v>0</v>
      </c>
      <c r="HN255" s="5">
        <f t="shared" ca="1" si="1193"/>
        <v>0.72408300000000003</v>
      </c>
      <c r="HO255" s="5">
        <f t="shared" ca="1" si="1193"/>
        <v>5.2993600000000001</v>
      </c>
      <c r="HP255" s="5">
        <f t="shared" ca="1" si="1193"/>
        <v>102.489</v>
      </c>
      <c r="HQ255" s="5"/>
      <c r="HR255" s="19">
        <f t="shared" ca="1" si="1160"/>
        <v>38.473179733333332</v>
      </c>
      <c r="HS255" s="19">
        <f t="shared" ca="1" si="1161"/>
        <v>3.5323339295271117</v>
      </c>
      <c r="HT255" s="19">
        <f t="shared" ca="1" si="1162"/>
        <v>5.4803544000000004</v>
      </c>
      <c r="HU255" s="19">
        <f t="shared" ca="1" si="1163"/>
        <v>2.2132355022222221</v>
      </c>
      <c r="HV255" s="19">
        <f t="shared" ca="1" si="1164"/>
        <v>0</v>
      </c>
      <c r="HW255" s="19">
        <f t="shared" ca="1" si="1165"/>
        <v>0.10142662844444446</v>
      </c>
      <c r="HX255" s="19">
        <f t="shared" ca="1" si="1166"/>
        <v>2.9351822222222226</v>
      </c>
      <c r="HY255" s="19">
        <f t="shared" ca="1" si="1167"/>
        <v>11.8034728</v>
      </c>
      <c r="HZ255" s="19">
        <f t="shared" ca="1" si="1168"/>
        <v>12.407229991111111</v>
      </c>
      <c r="IA255" s="19">
        <f t="shared" ca="1" si="1169"/>
        <v>0</v>
      </c>
      <c r="IB255" s="19">
        <f t="shared" ca="1" si="1170"/>
        <v>0</v>
      </c>
      <c r="IC255" s="5"/>
      <c r="ID255" s="5"/>
      <c r="IE255" s="5"/>
      <c r="IF255" s="5">
        <f t="shared" ca="1" si="1189"/>
        <v>205641</v>
      </c>
      <c r="IG255" s="5">
        <f t="shared" ca="1" si="1189"/>
        <v>4.69977</v>
      </c>
      <c r="IH255" s="5">
        <f t="shared" ca="1" si="1189"/>
        <v>34459.4</v>
      </c>
      <c r="II255" s="5">
        <f t="shared" ca="1" si="1189"/>
        <v>14738.2</v>
      </c>
      <c r="IJ255" s="5">
        <f t="shared" ca="1" si="1189"/>
        <v>0</v>
      </c>
      <c r="IK255" s="5">
        <f t="shared" ca="1" si="1189"/>
        <v>675.71600000000001</v>
      </c>
      <c r="IL255" s="5">
        <f t="shared" ca="1" si="1189"/>
        <v>0</v>
      </c>
      <c r="IM255" s="5">
        <f t="shared" ca="1" si="1189"/>
        <v>73944.7</v>
      </c>
      <c r="IN255" s="5">
        <f t="shared" ca="1" si="1189"/>
        <v>81817.899999999994</v>
      </c>
      <c r="IO255" s="5">
        <f t="shared" ca="1" si="1189"/>
        <v>0</v>
      </c>
      <c r="IP255" s="5">
        <f t="shared" ca="1" si="1189"/>
        <v>0</v>
      </c>
      <c r="IQ255" s="5">
        <f t="shared" ca="1" si="1189"/>
        <v>0</v>
      </c>
      <c r="IR255" s="5"/>
      <c r="IS255" s="5">
        <f t="shared" ca="1" si="1190"/>
        <v>1474.74</v>
      </c>
      <c r="IT255" s="5">
        <f t="shared" ca="1" si="1190"/>
        <v>814.32600000000002</v>
      </c>
      <c r="IU255" s="5">
        <f t="shared" ca="1" si="1190"/>
        <v>0</v>
      </c>
      <c r="IV255" s="5">
        <f t="shared" ca="1" si="1190"/>
        <v>0</v>
      </c>
      <c r="IW255" s="5">
        <f t="shared" ca="1" si="1190"/>
        <v>0</v>
      </c>
      <c r="IX255" s="5">
        <f t="shared" ca="1" si="1190"/>
        <v>0</v>
      </c>
      <c r="IY255" s="5">
        <f t="shared" ca="1" si="1190"/>
        <v>660.41499999999996</v>
      </c>
      <c r="IZ255" s="5">
        <f t="shared" ca="1" si="1190"/>
        <v>0</v>
      </c>
      <c r="JA255" s="5">
        <f t="shared" ca="1" si="1190"/>
        <v>0</v>
      </c>
      <c r="JB255" s="5">
        <f t="shared" ca="1" si="1190"/>
        <v>0</v>
      </c>
      <c r="JC255" s="5">
        <f t="shared" ca="1" si="1190"/>
        <v>0</v>
      </c>
      <c r="JD255" s="5">
        <f t="shared" ca="1" si="1190"/>
        <v>0</v>
      </c>
      <c r="JE255" s="5"/>
      <c r="JF255" s="5">
        <f t="shared" ca="1" si="1191"/>
        <v>190.137</v>
      </c>
      <c r="JG255" s="5">
        <f t="shared" ca="1" si="1191"/>
        <v>7.3983299999999996</v>
      </c>
      <c r="JH255" s="5">
        <f t="shared" ca="1" si="1191"/>
        <v>59.144799999999996</v>
      </c>
      <c r="JI255" s="5">
        <f t="shared" ca="1" si="1191"/>
        <v>20.199300000000001</v>
      </c>
      <c r="JJ255" s="5">
        <f t="shared" ca="1" si="1191"/>
        <v>0</v>
      </c>
      <c r="JK255" s="5">
        <f t="shared" ca="1" si="1191"/>
        <v>0.73114000000000001</v>
      </c>
      <c r="JL255" s="5">
        <f t="shared" ca="1" si="1191"/>
        <v>5.2993600000000001</v>
      </c>
      <c r="JM255" s="5">
        <f t="shared" ca="1" si="1191"/>
        <v>97.364199999999997</v>
      </c>
      <c r="JN255" s="5"/>
      <c r="JO255" s="19">
        <f t="shared" ca="1" si="1171"/>
        <v>37.738715199999994</v>
      </c>
      <c r="JP255" s="19">
        <f t="shared" ca="1" si="1172"/>
        <v>3.6199393606773338</v>
      </c>
      <c r="JQ255" s="19">
        <f t="shared" ca="1" si="1173"/>
        <v>5.2255765688888891</v>
      </c>
      <c r="JR255" s="19">
        <f t="shared" ca="1" si="1174"/>
        <v>2.2349661511111112</v>
      </c>
      <c r="JS255" s="19">
        <f t="shared" ca="1" si="1175"/>
        <v>0</v>
      </c>
      <c r="JT255" s="19">
        <f t="shared" ca="1" si="1176"/>
        <v>0.10246857742222223</v>
      </c>
      <c r="JU255" s="19">
        <f t="shared" ca="1" si="1177"/>
        <v>2.9351777777777777</v>
      </c>
      <c r="JV255" s="19">
        <f t="shared" ca="1" si="1178"/>
        <v>11.21330295111111</v>
      </c>
      <c r="JW255" s="19">
        <f t="shared" ca="1" si="1179"/>
        <v>12.407229991111111</v>
      </c>
      <c r="JX255" s="19">
        <f t="shared" ca="1" si="1180"/>
        <v>0</v>
      </c>
      <c r="JY255" s="19">
        <f t="shared" ca="1" si="1181"/>
        <v>0</v>
      </c>
    </row>
    <row r="256" spans="1:285" ht="15" customHeight="1" x14ac:dyDescent="0.25">
      <c r="A256" s="5">
        <f>IF('Old Results'!E236='New Results'!E236,'New Results'!E236,"0")</f>
        <v>22500</v>
      </c>
      <c r="B256" s="5">
        <f t="shared" si="1057"/>
        <v>100</v>
      </c>
      <c r="C256" s="27">
        <f t="shared" si="922"/>
        <v>235</v>
      </c>
      <c r="D256" s="41" t="str">
        <f>'Old Results'!C236</f>
        <v>1000015-RetlStrp-BaselinePSZ_NDL</v>
      </c>
      <c r="E256" s="41" t="str">
        <f>'New Results'!C236</f>
        <v>1000015-RetlStrp-BaselinePSZ_NDL</v>
      </c>
      <c r="F256" s="5">
        <f t="shared" ca="1" si="1058"/>
        <v>4552</v>
      </c>
      <c r="G256" s="5">
        <f t="shared" ca="1" si="1059"/>
        <v>0</v>
      </c>
      <c r="H256" s="5">
        <f t="shared" ca="1" si="1060"/>
        <v>660.30000000000291</v>
      </c>
      <c r="I256" s="5">
        <f t="shared" ca="1" si="1061"/>
        <v>0</v>
      </c>
      <c r="J256" s="5">
        <f t="shared" ca="1" si="1062"/>
        <v>0</v>
      </c>
      <c r="K256" s="5">
        <f t="shared" ca="1" si="1063"/>
        <v>0</v>
      </c>
      <c r="L256" s="5">
        <f t="shared" ca="1" si="1064"/>
        <v>0</v>
      </c>
      <c r="M256" s="5">
        <f t="shared" ca="1" si="1065"/>
        <v>3891.8000000000029</v>
      </c>
      <c r="N256" s="5">
        <f t="shared" ca="1" si="1066"/>
        <v>0</v>
      </c>
      <c r="O256" s="5">
        <f t="shared" ca="1" si="1067"/>
        <v>0</v>
      </c>
      <c r="P256" s="5">
        <f t="shared" ca="1" si="1068"/>
        <v>0</v>
      </c>
      <c r="Q256" s="5">
        <f t="shared" ca="1" si="1069"/>
        <v>0</v>
      </c>
      <c r="R256" s="5">
        <f t="shared" ca="1" si="1070"/>
        <v>-5.0030000000000427</v>
      </c>
      <c r="S256" s="5">
        <f t="shared" ca="1" si="1071"/>
        <v>-5.0020000000000095</v>
      </c>
      <c r="T256" s="5">
        <f t="shared" ca="1" si="1072"/>
        <v>0</v>
      </c>
      <c r="U256" s="5">
        <f t="shared" ca="1" si="1073"/>
        <v>0</v>
      </c>
      <c r="V256" s="5">
        <f t="shared" ca="1" si="1074"/>
        <v>0</v>
      </c>
      <c r="W256" s="5">
        <f t="shared" ca="1" si="1075"/>
        <v>0</v>
      </c>
      <c r="X256" s="5">
        <f t="shared" ca="1" si="1076"/>
        <v>0</v>
      </c>
      <c r="Y256" s="5">
        <f t="shared" ca="1" si="1077"/>
        <v>0</v>
      </c>
      <c r="Z256" s="5">
        <f t="shared" ca="1" si="1078"/>
        <v>0</v>
      </c>
      <c r="AA256" s="5">
        <f t="shared" ca="1" si="1079"/>
        <v>0</v>
      </c>
      <c r="AB256" s="5">
        <f t="shared" ca="1" si="1080"/>
        <v>0</v>
      </c>
      <c r="AC256" s="5">
        <f t="shared" ca="1" si="1081"/>
        <v>0</v>
      </c>
      <c r="AD256" s="37">
        <f t="shared" ca="1" si="1082"/>
        <v>6.1809999999999832</v>
      </c>
      <c r="AE256" s="37">
        <f t="shared" ca="1" si="1083"/>
        <v>-4.6740000000000004E-2</v>
      </c>
      <c r="AF256" s="37">
        <f t="shared" ca="1" si="1084"/>
        <v>1.0380000000000109</v>
      </c>
      <c r="AG256" s="37">
        <f t="shared" ca="1" si="1085"/>
        <v>0</v>
      </c>
      <c r="AH256" s="37">
        <f t="shared" ca="1" si="1086"/>
        <v>0</v>
      </c>
      <c r="AI256" s="37">
        <f t="shared" ca="1" si="1087"/>
        <v>0</v>
      </c>
      <c r="AJ256" s="37">
        <f t="shared" ca="1" si="1088"/>
        <v>0</v>
      </c>
      <c r="AK256" s="37">
        <f t="shared" ca="1" si="1089"/>
        <v>5.1906000000000034</v>
      </c>
      <c r="AL256" s="33">
        <f t="shared" ca="1" si="1090"/>
        <v>55.080109511111111</v>
      </c>
      <c r="AM256" s="33">
        <f t="shared" ca="1" si="1091"/>
        <v>54.412059555555558</v>
      </c>
      <c r="AN256" s="24">
        <f t="shared" ca="1" si="1092"/>
        <v>1.2277608328232152E-2</v>
      </c>
      <c r="AO256" s="34">
        <f t="shared" ca="1" si="1093"/>
        <v>386.37</v>
      </c>
      <c r="AP256" s="34">
        <f t="shared" ca="1" si="1094"/>
        <v>380.18900000000002</v>
      </c>
      <c r="AQ256" s="45">
        <f t="shared" ca="1" si="1095"/>
        <v>1.6257703405411474E-2</v>
      </c>
      <c r="AR256" s="34">
        <f t="shared" ca="1" si="1096"/>
        <v>-61.3</v>
      </c>
      <c r="AS256" s="34">
        <f t="shared" ca="1" si="1097"/>
        <v>-62.2</v>
      </c>
      <c r="AT256" s="47">
        <f t="shared" ca="1" si="1098"/>
        <v>-1.4469453376205879E-2</v>
      </c>
      <c r="AU256" s="5"/>
      <c r="AV256" s="5">
        <f t="shared" ca="1" si="1099"/>
        <v>5162</v>
      </c>
      <c r="AW256" s="5">
        <f t="shared" ca="1" si="1100"/>
        <v>-5.3660000000000263E-2</v>
      </c>
      <c r="AX256" s="5">
        <f t="shared" ca="1" si="1101"/>
        <v>984</v>
      </c>
      <c r="AY256" s="5">
        <f t="shared" ca="1" si="1102"/>
        <v>291.20000000000073</v>
      </c>
      <c r="AZ256" s="5">
        <f t="shared" ca="1" si="1103"/>
        <v>0</v>
      </c>
      <c r="BA256" s="5">
        <f t="shared" ca="1" si="1104"/>
        <v>-5.67999999999995</v>
      </c>
      <c r="BB256" s="5">
        <f t="shared" ca="1" si="1105"/>
        <v>0</v>
      </c>
      <c r="BC256" s="5">
        <f t="shared" ca="1" si="1106"/>
        <v>3891.8000000000029</v>
      </c>
      <c r="BD256" s="5">
        <f t="shared" ca="1" si="1107"/>
        <v>0</v>
      </c>
      <c r="BE256" s="5">
        <f t="shared" ca="1" si="1108"/>
        <v>0</v>
      </c>
      <c r="BF256" s="5">
        <f t="shared" ca="1" si="1109"/>
        <v>0</v>
      </c>
      <c r="BG256" s="5">
        <f t="shared" ca="1" si="1110"/>
        <v>0</v>
      </c>
      <c r="BH256" s="5">
        <f t="shared" ca="1" si="1111"/>
        <v>-8.9699999999999136</v>
      </c>
      <c r="BI256" s="5">
        <f t="shared" ca="1" si="1112"/>
        <v>-8.9639999999999986</v>
      </c>
      <c r="BJ256" s="5">
        <f t="shared" ca="1" si="1113"/>
        <v>0</v>
      </c>
      <c r="BK256" s="5">
        <f t="shared" ca="1" si="1114"/>
        <v>0</v>
      </c>
      <c r="BL256" s="5">
        <f t="shared" ca="1" si="1115"/>
        <v>0</v>
      </c>
      <c r="BM256" s="5">
        <f t="shared" ca="1" si="1116"/>
        <v>0</v>
      </c>
      <c r="BN256" s="5">
        <f t="shared" ca="1" si="1117"/>
        <v>0</v>
      </c>
      <c r="BO256" s="5">
        <f t="shared" ca="1" si="1118"/>
        <v>0</v>
      </c>
      <c r="BP256" s="5">
        <f t="shared" ca="1" si="1119"/>
        <v>0</v>
      </c>
      <c r="BQ256" s="5">
        <f t="shared" ca="1" si="1120"/>
        <v>0</v>
      </c>
      <c r="BR256" s="5">
        <f t="shared" ca="1" si="1121"/>
        <v>0</v>
      </c>
      <c r="BS256" s="5">
        <f t="shared" ca="1" si="1122"/>
        <v>0</v>
      </c>
      <c r="BT256" s="37">
        <f t="shared" ca="1" si="1123"/>
        <v>7.0369999999999777</v>
      </c>
      <c r="BU256" s="37">
        <f t="shared" ca="1" si="1124"/>
        <v>-8.3530000000000104E-2</v>
      </c>
      <c r="BV256" s="37">
        <f t="shared" ca="1" si="1125"/>
        <v>1.5289999999999964</v>
      </c>
      <c r="BW256" s="37">
        <f t="shared" ca="1" si="1126"/>
        <v>0.40660000000000451</v>
      </c>
      <c r="BX256" s="37">
        <f t="shared" ca="1" si="1127"/>
        <v>0</v>
      </c>
      <c r="BY256" s="37">
        <f t="shared" ca="1" si="1128"/>
        <v>-6.0899999999999843E-3</v>
      </c>
      <c r="BZ256" s="37">
        <f t="shared" ca="1" si="1129"/>
        <v>0</v>
      </c>
      <c r="CA256" s="19">
        <f t="shared" ca="1" si="1130"/>
        <v>5.1906000000000034</v>
      </c>
      <c r="CB256" s="33">
        <f t="shared" ca="1" si="1131"/>
        <v>48.193745955555556</v>
      </c>
      <c r="CC256" s="33">
        <f t="shared" ca="1" si="1132"/>
        <v>47.450824000000004</v>
      </c>
      <c r="CD256" s="24">
        <f t="shared" ca="1" si="1133"/>
        <v>1.5656671326836218E-2</v>
      </c>
      <c r="CE256" s="34">
        <f t="shared" ca="1" si="1134"/>
        <v>325.04899999999998</v>
      </c>
      <c r="CF256" s="34">
        <f t="shared" ca="1" si="1135"/>
        <v>318.012</v>
      </c>
      <c r="CG256" s="45">
        <f t="shared" ca="1" si="1136"/>
        <v>2.2128095795127159E-2</v>
      </c>
      <c r="CH256" s="5"/>
      <c r="CJ256" s="5">
        <f t="shared" ca="1" si="1043"/>
        <v>56</v>
      </c>
      <c r="CK256" s="5">
        <f t="shared" ca="1" si="1044"/>
        <v>56</v>
      </c>
      <c r="CL256" s="63">
        <f t="shared" ca="1" si="1137"/>
        <v>0</v>
      </c>
      <c r="CO256" s="5">
        <f t="shared" ca="1" si="1182"/>
        <v>341622</v>
      </c>
      <c r="CP256" s="5">
        <f t="shared" ca="1" si="1182"/>
        <v>0</v>
      </c>
      <c r="CQ256" s="5">
        <f t="shared" ca="1" si="1182"/>
        <v>97930.2</v>
      </c>
      <c r="CR256" s="5">
        <f t="shared" ca="1" si="1182"/>
        <v>84037.3</v>
      </c>
      <c r="CS256" s="5">
        <f t="shared" ca="1" si="1182"/>
        <v>0</v>
      </c>
      <c r="CT256" s="5">
        <f t="shared" ca="1" si="1182"/>
        <v>0</v>
      </c>
      <c r="CU256" s="5">
        <f t="shared" ca="1" si="1182"/>
        <v>0</v>
      </c>
      <c r="CV256" s="5">
        <f t="shared" ca="1" si="1182"/>
        <v>77836.5</v>
      </c>
      <c r="CW256" s="5">
        <f t="shared" ca="1" si="1182"/>
        <v>81817.899999999994</v>
      </c>
      <c r="CX256" s="5">
        <f t="shared" ca="1" si="1182"/>
        <v>0</v>
      </c>
      <c r="CY256" s="5">
        <f t="shared" ca="1" si="1182"/>
        <v>0</v>
      </c>
      <c r="CZ256" s="5">
        <f t="shared" ca="1" si="1182"/>
        <v>0</v>
      </c>
      <c r="DA256" s="5"/>
      <c r="DB256" s="5">
        <f t="shared" ca="1" si="1183"/>
        <v>736.88199999999995</v>
      </c>
      <c r="DC256" s="5">
        <f t="shared" ca="1" si="1183"/>
        <v>145.34</v>
      </c>
      <c r="DD256" s="5">
        <f t="shared" ca="1" si="1183"/>
        <v>0</v>
      </c>
      <c r="DE256" s="5">
        <f t="shared" ca="1" si="1183"/>
        <v>0</v>
      </c>
      <c r="DF256" s="5">
        <f t="shared" ca="1" si="1183"/>
        <v>0</v>
      </c>
      <c r="DG256" s="5">
        <f t="shared" ca="1" si="1183"/>
        <v>0</v>
      </c>
      <c r="DH256" s="5">
        <f t="shared" ca="1" si="1183"/>
        <v>591.54300000000001</v>
      </c>
      <c r="DI256" s="5">
        <f t="shared" ca="1" si="1183"/>
        <v>0</v>
      </c>
      <c r="DJ256" s="5">
        <f t="shared" ca="1" si="1183"/>
        <v>0</v>
      </c>
      <c r="DK256" s="5">
        <f t="shared" ca="1" si="1183"/>
        <v>0</v>
      </c>
      <c r="DL256" s="5">
        <f t="shared" ca="1" si="1183"/>
        <v>0</v>
      </c>
      <c r="DM256" s="5">
        <f t="shared" ca="1" si="1183"/>
        <v>0</v>
      </c>
      <c r="DN256" s="5"/>
      <c r="DO256" s="5">
        <f t="shared" ca="1" si="1192"/>
        <v>386.37</v>
      </c>
      <c r="DP256" s="5">
        <f t="shared" ca="1" si="1192"/>
        <v>1.33893</v>
      </c>
      <c r="DQ256" s="5">
        <f t="shared" ca="1" si="1192"/>
        <v>166.084</v>
      </c>
      <c r="DR256" s="5">
        <f t="shared" ca="1" si="1192"/>
        <v>110.361</v>
      </c>
      <c r="DS256" s="5">
        <f t="shared" ca="1" si="1192"/>
        <v>0</v>
      </c>
      <c r="DT256" s="5">
        <f t="shared" ca="1" si="1192"/>
        <v>0</v>
      </c>
      <c r="DU256" s="5">
        <f t="shared" ca="1" si="1192"/>
        <v>4.7731500000000002</v>
      </c>
      <c r="DV256" s="5">
        <f t="shared" ca="1" si="1192"/>
        <v>103.813</v>
      </c>
      <c r="DW256" s="5"/>
      <c r="DX256" s="19">
        <f t="shared" ca="1" si="1138"/>
        <v>55.080109511111111</v>
      </c>
      <c r="DY256" s="19">
        <f t="shared" ca="1" si="1139"/>
        <v>0.64595555555555551</v>
      </c>
      <c r="DZ256" s="19">
        <f t="shared" ca="1" si="1140"/>
        <v>14.850570773333331</v>
      </c>
      <c r="EA256" s="19">
        <f t="shared" ca="1" si="1141"/>
        <v>12.743789671111111</v>
      </c>
      <c r="EB256" s="19">
        <f t="shared" ca="1" si="1142"/>
        <v>0</v>
      </c>
      <c r="EC256" s="19">
        <f t="shared" ca="1" si="1143"/>
        <v>0</v>
      </c>
      <c r="ED256" s="19">
        <f t="shared" ca="1" si="1144"/>
        <v>2.6290800000000001</v>
      </c>
      <c r="EE256" s="19">
        <f t="shared" ca="1" si="1145"/>
        <v>11.8034728</v>
      </c>
      <c r="EF256" s="19">
        <f t="shared" ca="1" si="1146"/>
        <v>12.407229991111111</v>
      </c>
      <c r="EG256" s="19">
        <f t="shared" ca="1" si="1147"/>
        <v>0</v>
      </c>
      <c r="EH256" s="19">
        <f t="shared" ca="1" si="1148"/>
        <v>0</v>
      </c>
      <c r="EI256" s="5"/>
      <c r="EJ256" s="5"/>
      <c r="EK256" s="5"/>
      <c r="EL256" s="5">
        <f t="shared" ca="1" si="1184"/>
        <v>337070</v>
      </c>
      <c r="EM256" s="5">
        <f t="shared" ca="1" si="1184"/>
        <v>0</v>
      </c>
      <c r="EN256" s="5">
        <f t="shared" ca="1" si="1184"/>
        <v>97269.9</v>
      </c>
      <c r="EO256" s="5">
        <f t="shared" ca="1" si="1184"/>
        <v>84037.3</v>
      </c>
      <c r="EP256" s="5">
        <f t="shared" ca="1" si="1184"/>
        <v>0</v>
      </c>
      <c r="EQ256" s="5">
        <f t="shared" ca="1" si="1184"/>
        <v>0</v>
      </c>
      <c r="ER256" s="5">
        <f t="shared" ca="1" si="1184"/>
        <v>0</v>
      </c>
      <c r="ES256" s="5">
        <f t="shared" ca="1" si="1184"/>
        <v>73944.7</v>
      </c>
      <c r="ET256" s="5">
        <f t="shared" ca="1" si="1184"/>
        <v>81817.899999999994</v>
      </c>
      <c r="EU256" s="5">
        <f t="shared" ca="1" si="1184"/>
        <v>0</v>
      </c>
      <c r="EV256" s="5">
        <f t="shared" ca="1" si="1184"/>
        <v>0</v>
      </c>
      <c r="EW256" s="5">
        <f t="shared" ca="1" si="1184"/>
        <v>0</v>
      </c>
      <c r="EX256" s="5"/>
      <c r="EY256" s="5">
        <f t="shared" ca="1" si="1185"/>
        <v>741.88499999999999</v>
      </c>
      <c r="EZ256" s="5">
        <f t="shared" ca="1" si="1185"/>
        <v>150.34200000000001</v>
      </c>
      <c r="FA256" s="5">
        <f t="shared" ca="1" si="1185"/>
        <v>0</v>
      </c>
      <c r="FB256" s="5">
        <f t="shared" ca="1" si="1185"/>
        <v>0</v>
      </c>
      <c r="FC256" s="5">
        <f t="shared" ca="1" si="1185"/>
        <v>0</v>
      </c>
      <c r="FD256" s="5">
        <f t="shared" ca="1" si="1185"/>
        <v>0</v>
      </c>
      <c r="FE256" s="5">
        <f t="shared" ca="1" si="1185"/>
        <v>591.54300000000001</v>
      </c>
      <c r="FF256" s="5">
        <f t="shared" ca="1" si="1185"/>
        <v>0</v>
      </c>
      <c r="FG256" s="5">
        <f t="shared" ca="1" si="1185"/>
        <v>0</v>
      </c>
      <c r="FH256" s="5">
        <f t="shared" ca="1" si="1185"/>
        <v>0</v>
      </c>
      <c r="FI256" s="5">
        <f t="shared" ca="1" si="1185"/>
        <v>0</v>
      </c>
      <c r="FJ256" s="5">
        <f t="shared" ca="1" si="1185"/>
        <v>0</v>
      </c>
      <c r="FK256" s="5"/>
      <c r="FL256" s="5">
        <f t="shared" ca="1" si="1186"/>
        <v>380.18900000000002</v>
      </c>
      <c r="FM256" s="5">
        <f t="shared" ca="1" si="1186"/>
        <v>1.38567</v>
      </c>
      <c r="FN256" s="5">
        <f t="shared" ca="1" si="1186"/>
        <v>165.04599999999999</v>
      </c>
      <c r="FO256" s="5">
        <f t="shared" ca="1" si="1186"/>
        <v>110.361</v>
      </c>
      <c r="FP256" s="5">
        <f t="shared" ca="1" si="1186"/>
        <v>0</v>
      </c>
      <c r="FQ256" s="5">
        <f t="shared" ca="1" si="1186"/>
        <v>0</v>
      </c>
      <c r="FR256" s="5">
        <f t="shared" ca="1" si="1186"/>
        <v>4.7731500000000002</v>
      </c>
      <c r="FS256" s="5">
        <f t="shared" ca="1" si="1186"/>
        <v>98.622399999999999</v>
      </c>
      <c r="FT256" s="5"/>
      <c r="FU256" s="19">
        <f t="shared" ca="1" si="1149"/>
        <v>54.412059555555558</v>
      </c>
      <c r="FV256" s="19">
        <f t="shared" ca="1" si="1150"/>
        <v>0.66818666666666671</v>
      </c>
      <c r="FW256" s="19">
        <f t="shared" ca="1" si="1151"/>
        <v>14.750439946666665</v>
      </c>
      <c r="FX256" s="19">
        <f t="shared" ca="1" si="1152"/>
        <v>12.743789671111111</v>
      </c>
      <c r="FY256" s="19">
        <f t="shared" ca="1" si="1153"/>
        <v>0</v>
      </c>
      <c r="FZ256" s="19">
        <f t="shared" ca="1" si="1154"/>
        <v>0</v>
      </c>
      <c r="GA256" s="19">
        <f t="shared" ca="1" si="1155"/>
        <v>2.6290800000000001</v>
      </c>
      <c r="GB256" s="19">
        <f t="shared" ca="1" si="1156"/>
        <v>11.21330295111111</v>
      </c>
      <c r="GC256" s="19">
        <f t="shared" ca="1" si="1157"/>
        <v>12.407229991111111</v>
      </c>
      <c r="GD256" s="19">
        <f t="shared" ca="1" si="1158"/>
        <v>0</v>
      </c>
      <c r="GE256" s="19">
        <f t="shared" ca="1" si="1159"/>
        <v>0</v>
      </c>
      <c r="GF256" s="5"/>
      <c r="GG256" s="5"/>
      <c r="GH256" s="5"/>
      <c r="GI256" s="5">
        <f t="shared" ca="1" si="1187"/>
        <v>288457</v>
      </c>
      <c r="GJ256" s="5">
        <f t="shared" ca="1" si="1187"/>
        <v>2.4521099999999998</v>
      </c>
      <c r="GK256" s="5">
        <f t="shared" ca="1" si="1187"/>
        <v>105368</v>
      </c>
      <c r="GL256" s="5">
        <f t="shared" ca="1" si="1187"/>
        <v>23122.799999999999</v>
      </c>
      <c r="GM256" s="5">
        <f t="shared" ca="1" si="1187"/>
        <v>0</v>
      </c>
      <c r="GN256" s="5">
        <f t="shared" ca="1" si="1187"/>
        <v>309.18400000000003</v>
      </c>
      <c r="GO256" s="5">
        <f t="shared" ca="1" si="1187"/>
        <v>0</v>
      </c>
      <c r="GP256" s="5">
        <f t="shared" ca="1" si="1187"/>
        <v>77836.5</v>
      </c>
      <c r="GQ256" s="5">
        <f t="shared" ca="1" si="1187"/>
        <v>81817.899999999994</v>
      </c>
      <c r="GR256" s="5">
        <f t="shared" ca="1" si="1187"/>
        <v>0</v>
      </c>
      <c r="GS256" s="5">
        <f t="shared" ca="1" si="1187"/>
        <v>0</v>
      </c>
      <c r="GT256" s="5">
        <f t="shared" ca="1" si="1187"/>
        <v>0</v>
      </c>
      <c r="GU256" s="5"/>
      <c r="GV256" s="5">
        <f t="shared" ca="1" si="1188"/>
        <v>1001.44</v>
      </c>
      <c r="GW256" s="5">
        <f t="shared" ca="1" si="1188"/>
        <v>424.61099999999999</v>
      </c>
      <c r="GX256" s="5">
        <f t="shared" ca="1" si="1188"/>
        <v>0</v>
      </c>
      <c r="GY256" s="5">
        <f t="shared" ca="1" si="1188"/>
        <v>0</v>
      </c>
      <c r="GZ256" s="5">
        <f t="shared" ca="1" si="1188"/>
        <v>0</v>
      </c>
      <c r="HA256" s="5">
        <f t="shared" ca="1" si="1188"/>
        <v>0</v>
      </c>
      <c r="HB256" s="5">
        <f t="shared" ca="1" si="1188"/>
        <v>576.83000000000004</v>
      </c>
      <c r="HC256" s="5">
        <f t="shared" ca="1" si="1188"/>
        <v>0</v>
      </c>
      <c r="HD256" s="5">
        <f t="shared" ca="1" si="1188"/>
        <v>0</v>
      </c>
      <c r="HE256" s="5">
        <f t="shared" ca="1" si="1188"/>
        <v>0</v>
      </c>
      <c r="HF256" s="5">
        <f t="shared" ca="1" si="1188"/>
        <v>0</v>
      </c>
      <c r="HG256" s="5">
        <f t="shared" ca="1" si="1188"/>
        <v>0</v>
      </c>
      <c r="HH256" s="5"/>
      <c r="HI256" s="5">
        <f t="shared" ca="1" si="1193"/>
        <v>325.04899999999998</v>
      </c>
      <c r="HJ256" s="5">
        <f t="shared" ca="1" si="1193"/>
        <v>3.9633699999999998</v>
      </c>
      <c r="HK256" s="5">
        <f t="shared" ca="1" si="1193"/>
        <v>178.006</v>
      </c>
      <c r="HL256" s="5">
        <f t="shared" ca="1" si="1193"/>
        <v>34.274900000000002</v>
      </c>
      <c r="HM256" s="5">
        <f t="shared" ca="1" si="1193"/>
        <v>0</v>
      </c>
      <c r="HN256" s="5">
        <f t="shared" ca="1" si="1193"/>
        <v>0.33664500000000003</v>
      </c>
      <c r="HO256" s="5">
        <f t="shared" ca="1" si="1193"/>
        <v>4.6544400000000001</v>
      </c>
      <c r="HP256" s="5">
        <f t="shared" ca="1" si="1193"/>
        <v>103.813</v>
      </c>
      <c r="HQ256" s="5"/>
      <c r="HR256" s="19">
        <f t="shared" ca="1" si="1160"/>
        <v>48.193745955555556</v>
      </c>
      <c r="HS256" s="19">
        <f t="shared" ca="1" si="1161"/>
        <v>1.8875318488586665</v>
      </c>
      <c r="HT256" s="19">
        <f t="shared" ca="1" si="1162"/>
        <v>15.978471822222222</v>
      </c>
      <c r="HU256" s="19">
        <f t="shared" ca="1" si="1163"/>
        <v>3.50644416</v>
      </c>
      <c r="HV256" s="19">
        <f t="shared" ca="1" si="1164"/>
        <v>0</v>
      </c>
      <c r="HW256" s="19">
        <f t="shared" ca="1" si="1165"/>
        <v>4.688603591111111E-2</v>
      </c>
      <c r="HX256" s="19">
        <f t="shared" ca="1" si="1166"/>
        <v>2.5636888888888891</v>
      </c>
      <c r="HY256" s="19">
        <f t="shared" ca="1" si="1167"/>
        <v>11.8034728</v>
      </c>
      <c r="HZ256" s="19">
        <f t="shared" ca="1" si="1168"/>
        <v>12.407229991111111</v>
      </c>
      <c r="IA256" s="19">
        <f t="shared" ca="1" si="1169"/>
        <v>0</v>
      </c>
      <c r="IB256" s="19">
        <f t="shared" ca="1" si="1170"/>
        <v>0</v>
      </c>
      <c r="IC256" s="5"/>
      <c r="ID256" s="5"/>
      <c r="IE256" s="5"/>
      <c r="IF256" s="5">
        <f t="shared" ca="1" si="1189"/>
        <v>283295</v>
      </c>
      <c r="IG256" s="5">
        <f t="shared" ca="1" si="1189"/>
        <v>2.5057700000000001</v>
      </c>
      <c r="IH256" s="5">
        <f t="shared" ca="1" si="1189"/>
        <v>104384</v>
      </c>
      <c r="II256" s="5">
        <f t="shared" ca="1" si="1189"/>
        <v>22831.599999999999</v>
      </c>
      <c r="IJ256" s="5">
        <f t="shared" ca="1" si="1189"/>
        <v>0</v>
      </c>
      <c r="IK256" s="5">
        <f t="shared" ca="1" si="1189"/>
        <v>314.86399999999998</v>
      </c>
      <c r="IL256" s="5">
        <f t="shared" ca="1" si="1189"/>
        <v>0</v>
      </c>
      <c r="IM256" s="5">
        <f t="shared" ca="1" si="1189"/>
        <v>73944.7</v>
      </c>
      <c r="IN256" s="5">
        <f t="shared" ca="1" si="1189"/>
        <v>81817.899999999994</v>
      </c>
      <c r="IO256" s="5">
        <f t="shared" ca="1" si="1189"/>
        <v>0</v>
      </c>
      <c r="IP256" s="5">
        <f t="shared" ca="1" si="1189"/>
        <v>0</v>
      </c>
      <c r="IQ256" s="5">
        <f t="shared" ca="1" si="1189"/>
        <v>0</v>
      </c>
      <c r="IR256" s="5"/>
      <c r="IS256" s="5">
        <f t="shared" ca="1" si="1190"/>
        <v>1010.41</v>
      </c>
      <c r="IT256" s="5">
        <f t="shared" ca="1" si="1190"/>
        <v>433.57499999999999</v>
      </c>
      <c r="IU256" s="5">
        <f t="shared" ca="1" si="1190"/>
        <v>0</v>
      </c>
      <c r="IV256" s="5">
        <f t="shared" ca="1" si="1190"/>
        <v>0</v>
      </c>
      <c r="IW256" s="5">
        <f t="shared" ca="1" si="1190"/>
        <v>0</v>
      </c>
      <c r="IX256" s="5">
        <f t="shared" ca="1" si="1190"/>
        <v>0</v>
      </c>
      <c r="IY256" s="5">
        <f t="shared" ca="1" si="1190"/>
        <v>576.83000000000004</v>
      </c>
      <c r="IZ256" s="5">
        <f t="shared" ca="1" si="1190"/>
        <v>0</v>
      </c>
      <c r="JA256" s="5">
        <f t="shared" ca="1" si="1190"/>
        <v>0</v>
      </c>
      <c r="JB256" s="5">
        <f t="shared" ca="1" si="1190"/>
        <v>0</v>
      </c>
      <c r="JC256" s="5">
        <f t="shared" ca="1" si="1190"/>
        <v>0</v>
      </c>
      <c r="JD256" s="5">
        <f t="shared" ca="1" si="1190"/>
        <v>0</v>
      </c>
      <c r="JE256" s="5"/>
      <c r="JF256" s="5">
        <f t="shared" ca="1" si="1191"/>
        <v>318.012</v>
      </c>
      <c r="JG256" s="5">
        <f t="shared" ca="1" si="1191"/>
        <v>4.0468999999999999</v>
      </c>
      <c r="JH256" s="5">
        <f t="shared" ca="1" si="1191"/>
        <v>176.477</v>
      </c>
      <c r="JI256" s="5">
        <f t="shared" ca="1" si="1191"/>
        <v>33.868299999999998</v>
      </c>
      <c r="JJ256" s="5">
        <f t="shared" ca="1" si="1191"/>
        <v>0</v>
      </c>
      <c r="JK256" s="5">
        <f t="shared" ca="1" si="1191"/>
        <v>0.34273500000000001</v>
      </c>
      <c r="JL256" s="5">
        <f t="shared" ca="1" si="1191"/>
        <v>4.6544400000000001</v>
      </c>
      <c r="JM256" s="5">
        <f t="shared" ca="1" si="1191"/>
        <v>98.622399999999999</v>
      </c>
      <c r="JN256" s="5"/>
      <c r="JO256" s="19">
        <f t="shared" ca="1" si="1171"/>
        <v>47.450824000000004</v>
      </c>
      <c r="JP256" s="19">
        <f t="shared" ca="1" si="1172"/>
        <v>1.9273799860995557</v>
      </c>
      <c r="JQ256" s="19">
        <f t="shared" ca="1" si="1173"/>
        <v>15.829253688888889</v>
      </c>
      <c r="JR256" s="19">
        <f t="shared" ca="1" si="1174"/>
        <v>3.4622852977777772</v>
      </c>
      <c r="JS256" s="19">
        <f t="shared" ca="1" si="1175"/>
        <v>0</v>
      </c>
      <c r="JT256" s="19">
        <f t="shared" ca="1" si="1176"/>
        <v>4.7747376355555551E-2</v>
      </c>
      <c r="JU256" s="19">
        <f t="shared" ca="1" si="1177"/>
        <v>2.5636888888888891</v>
      </c>
      <c r="JV256" s="19">
        <f t="shared" ca="1" si="1178"/>
        <v>11.21330295111111</v>
      </c>
      <c r="JW256" s="19">
        <f t="shared" ca="1" si="1179"/>
        <v>12.407229991111111</v>
      </c>
      <c r="JX256" s="19">
        <f t="shared" ca="1" si="1180"/>
        <v>0</v>
      </c>
      <c r="JY256" s="19">
        <f t="shared" ca="1" si="1181"/>
        <v>0</v>
      </c>
    </row>
    <row r="257" spans="1:285" ht="15" customHeight="1" x14ac:dyDescent="0.25">
      <c r="A257" s="5">
        <f>IF('Old Results'!E237='New Results'!E237,'New Results'!E237,"0")</f>
        <v>22500</v>
      </c>
      <c r="B257" s="5">
        <f t="shared" si="1057"/>
        <v>100</v>
      </c>
      <c r="C257" s="27">
        <f t="shared" si="922"/>
        <v>236</v>
      </c>
      <c r="D257" s="41" t="str">
        <f>'Old Results'!C237</f>
        <v>1000015-RetlStrp-BaselinePTAC_NDL</v>
      </c>
      <c r="E257" s="41" t="str">
        <f>'New Results'!C237</f>
        <v>1000015-RetlStrp-BaselinePTAC_NDL</v>
      </c>
      <c r="F257" s="5">
        <f t="shared" ca="1" si="1058"/>
        <v>4618</v>
      </c>
      <c r="G257" s="5">
        <f t="shared" ca="1" si="1059"/>
        <v>-161.50999999999931</v>
      </c>
      <c r="H257" s="5">
        <f t="shared" ca="1" si="1060"/>
        <v>807</v>
      </c>
      <c r="I257" s="5">
        <f t="shared" ca="1" si="1061"/>
        <v>80.099999999998545</v>
      </c>
      <c r="J257" s="5">
        <f t="shared" ca="1" si="1062"/>
        <v>0</v>
      </c>
      <c r="K257" s="5">
        <f t="shared" ca="1" si="1063"/>
        <v>0</v>
      </c>
      <c r="L257" s="5">
        <f t="shared" ca="1" si="1064"/>
        <v>0</v>
      </c>
      <c r="M257" s="5">
        <f t="shared" ca="1" si="1065"/>
        <v>3891.8000000000029</v>
      </c>
      <c r="N257" s="5">
        <f t="shared" ca="1" si="1066"/>
        <v>0</v>
      </c>
      <c r="O257" s="5">
        <f t="shared" ca="1" si="1067"/>
        <v>0</v>
      </c>
      <c r="P257" s="5">
        <f t="shared" ca="1" si="1068"/>
        <v>0</v>
      </c>
      <c r="Q257" s="5">
        <f t="shared" ca="1" si="1069"/>
        <v>0</v>
      </c>
      <c r="R257" s="5">
        <f t="shared" ca="1" si="1070"/>
        <v>9.9999999997635314E-4</v>
      </c>
      <c r="S257" s="5">
        <f t="shared" ca="1" si="1071"/>
        <v>0</v>
      </c>
      <c r="T257" s="5">
        <f t="shared" ca="1" si="1072"/>
        <v>0</v>
      </c>
      <c r="U257" s="5">
        <f t="shared" ca="1" si="1073"/>
        <v>0</v>
      </c>
      <c r="V257" s="5">
        <f t="shared" ca="1" si="1074"/>
        <v>0</v>
      </c>
      <c r="W257" s="5">
        <f t="shared" ca="1" si="1075"/>
        <v>0</v>
      </c>
      <c r="X257" s="5">
        <f t="shared" ca="1" si="1076"/>
        <v>9.9999999997635314E-4</v>
      </c>
      <c r="Y257" s="5">
        <f t="shared" ca="1" si="1077"/>
        <v>0</v>
      </c>
      <c r="Z257" s="5">
        <f t="shared" ca="1" si="1078"/>
        <v>0</v>
      </c>
      <c r="AA257" s="5">
        <f t="shared" ca="1" si="1079"/>
        <v>0</v>
      </c>
      <c r="AB257" s="5">
        <f t="shared" ca="1" si="1080"/>
        <v>0</v>
      </c>
      <c r="AC257" s="5">
        <f t="shared" ca="1" si="1081"/>
        <v>0</v>
      </c>
      <c r="AD257" s="37">
        <f t="shared" ca="1" si="1082"/>
        <v>6.3520000000000323</v>
      </c>
      <c r="AE257" s="37">
        <f t="shared" ca="1" si="1083"/>
        <v>-0.17996000000000034</v>
      </c>
      <c r="AF257" s="37">
        <f t="shared" ca="1" si="1084"/>
        <v>1.2189999999999941</v>
      </c>
      <c r="AG257" s="37">
        <f t="shared" ca="1" si="1085"/>
        <v>0.12299999999999045</v>
      </c>
      <c r="AH257" s="37">
        <f t="shared" ca="1" si="1086"/>
        <v>0</v>
      </c>
      <c r="AI257" s="37">
        <f t="shared" ca="1" si="1087"/>
        <v>0</v>
      </c>
      <c r="AJ257" s="37">
        <f t="shared" ca="1" si="1088"/>
        <v>1.0000000000509601E-5</v>
      </c>
      <c r="AK257" s="37">
        <f t="shared" ca="1" si="1089"/>
        <v>5.1906000000000034</v>
      </c>
      <c r="AL257" s="33">
        <f t="shared" ca="1" si="1090"/>
        <v>50.86460871111111</v>
      </c>
      <c r="AM257" s="33">
        <f t="shared" ca="1" si="1091"/>
        <v>50.16431022222222</v>
      </c>
      <c r="AN257" s="24">
        <f t="shared" ca="1" si="1092"/>
        <v>1.3960094054650552E-2</v>
      </c>
      <c r="AO257" s="34">
        <f t="shared" ca="1" si="1093"/>
        <v>355.05500000000001</v>
      </c>
      <c r="AP257" s="34">
        <f t="shared" ca="1" si="1094"/>
        <v>348.70299999999997</v>
      </c>
      <c r="AQ257" s="45">
        <f t="shared" ca="1" si="1095"/>
        <v>1.821607499792096E-2</v>
      </c>
      <c r="AR257" s="34">
        <f t="shared" ca="1" si="1096"/>
        <v>-30</v>
      </c>
      <c r="AS257" s="34">
        <f t="shared" ca="1" si="1097"/>
        <v>-30.7</v>
      </c>
      <c r="AT257" s="47">
        <f t="shared" ca="1" si="1098"/>
        <v>-2.280130293159607E-2</v>
      </c>
      <c r="AU257" s="5"/>
      <c r="AV257" s="5">
        <f t="shared" ca="1" si="1099"/>
        <v>5162</v>
      </c>
      <c r="AW257" s="5">
        <f t="shared" ca="1" si="1100"/>
        <v>-5.3660000000000263E-2</v>
      </c>
      <c r="AX257" s="5">
        <f t="shared" ca="1" si="1101"/>
        <v>984</v>
      </c>
      <c r="AY257" s="5">
        <f t="shared" ca="1" si="1102"/>
        <v>291.20000000000073</v>
      </c>
      <c r="AZ257" s="5">
        <f t="shared" ca="1" si="1103"/>
        <v>0</v>
      </c>
      <c r="BA257" s="5">
        <f t="shared" ca="1" si="1104"/>
        <v>-5.67999999999995</v>
      </c>
      <c r="BB257" s="5">
        <f t="shared" ca="1" si="1105"/>
        <v>0</v>
      </c>
      <c r="BC257" s="5">
        <f t="shared" ca="1" si="1106"/>
        <v>3891.8000000000029</v>
      </c>
      <c r="BD257" s="5">
        <f t="shared" ca="1" si="1107"/>
        <v>0</v>
      </c>
      <c r="BE257" s="5">
        <f t="shared" ca="1" si="1108"/>
        <v>0</v>
      </c>
      <c r="BF257" s="5">
        <f t="shared" ca="1" si="1109"/>
        <v>0</v>
      </c>
      <c r="BG257" s="5">
        <f t="shared" ca="1" si="1110"/>
        <v>0</v>
      </c>
      <c r="BH257" s="5">
        <f t="shared" ca="1" si="1111"/>
        <v>-8.9699999999999136</v>
      </c>
      <c r="BI257" s="5">
        <f t="shared" ca="1" si="1112"/>
        <v>-8.9639999999999986</v>
      </c>
      <c r="BJ257" s="5">
        <f t="shared" ca="1" si="1113"/>
        <v>0</v>
      </c>
      <c r="BK257" s="5">
        <f t="shared" ca="1" si="1114"/>
        <v>0</v>
      </c>
      <c r="BL257" s="5">
        <f t="shared" ca="1" si="1115"/>
        <v>0</v>
      </c>
      <c r="BM257" s="5">
        <f t="shared" ca="1" si="1116"/>
        <v>0</v>
      </c>
      <c r="BN257" s="5">
        <f t="shared" ca="1" si="1117"/>
        <v>0</v>
      </c>
      <c r="BO257" s="5">
        <f t="shared" ca="1" si="1118"/>
        <v>0</v>
      </c>
      <c r="BP257" s="5">
        <f t="shared" ca="1" si="1119"/>
        <v>0</v>
      </c>
      <c r="BQ257" s="5">
        <f t="shared" ca="1" si="1120"/>
        <v>0</v>
      </c>
      <c r="BR257" s="5">
        <f t="shared" ca="1" si="1121"/>
        <v>0</v>
      </c>
      <c r="BS257" s="5">
        <f t="shared" ca="1" si="1122"/>
        <v>0</v>
      </c>
      <c r="BT257" s="37">
        <f t="shared" ca="1" si="1123"/>
        <v>7.0369999999999777</v>
      </c>
      <c r="BU257" s="37">
        <f t="shared" ca="1" si="1124"/>
        <v>-8.3530000000000104E-2</v>
      </c>
      <c r="BV257" s="37">
        <f t="shared" ca="1" si="1125"/>
        <v>1.5289999999999964</v>
      </c>
      <c r="BW257" s="37">
        <f t="shared" ca="1" si="1126"/>
        <v>0.40660000000000451</v>
      </c>
      <c r="BX257" s="37">
        <f t="shared" ca="1" si="1127"/>
        <v>0</v>
      </c>
      <c r="BY257" s="37">
        <f t="shared" ca="1" si="1128"/>
        <v>-6.0899999999999843E-3</v>
      </c>
      <c r="BZ257" s="37">
        <f t="shared" ca="1" si="1129"/>
        <v>0</v>
      </c>
      <c r="CA257" s="19">
        <f t="shared" ca="1" si="1130"/>
        <v>5.1906000000000034</v>
      </c>
      <c r="CB257" s="33">
        <f t="shared" ca="1" si="1131"/>
        <v>48.193745955555556</v>
      </c>
      <c r="CC257" s="33">
        <f t="shared" ca="1" si="1132"/>
        <v>47.450824000000004</v>
      </c>
      <c r="CD257" s="24">
        <f t="shared" ca="1" si="1133"/>
        <v>1.5656671326836218E-2</v>
      </c>
      <c r="CE257" s="34">
        <f t="shared" ca="1" si="1134"/>
        <v>325.04899999999998</v>
      </c>
      <c r="CF257" s="34">
        <f t="shared" ca="1" si="1135"/>
        <v>318.012</v>
      </c>
      <c r="CG257" s="45">
        <f t="shared" ca="1" si="1136"/>
        <v>2.2128095795127159E-2</v>
      </c>
      <c r="CH257" s="5"/>
      <c r="CJ257" s="5">
        <f t="shared" ca="1" si="1043"/>
        <v>54</v>
      </c>
      <c r="CK257" s="5">
        <f t="shared" ca="1" si="1044"/>
        <v>53</v>
      </c>
      <c r="CL257" s="63">
        <f t="shared" ca="1" si="1137"/>
        <v>1.851851851851849E-2</v>
      </c>
      <c r="CO257" s="5">
        <f t="shared" ca="1" si="1182"/>
        <v>318083</v>
      </c>
      <c r="CP257" s="5">
        <f t="shared" ca="1" si="1182"/>
        <v>5421.31</v>
      </c>
      <c r="CQ257" s="5">
        <f t="shared" ca="1" si="1182"/>
        <v>100449</v>
      </c>
      <c r="CR257" s="5">
        <f t="shared" ca="1" si="1182"/>
        <v>52557.5</v>
      </c>
      <c r="CS257" s="5">
        <f t="shared" ca="1" si="1182"/>
        <v>0</v>
      </c>
      <c r="CT257" s="5">
        <f t="shared" ca="1" si="1182"/>
        <v>0</v>
      </c>
      <c r="CU257" s="5">
        <f t="shared" ca="1" si="1182"/>
        <v>0</v>
      </c>
      <c r="CV257" s="5">
        <f t="shared" ca="1" si="1182"/>
        <v>77836.5</v>
      </c>
      <c r="CW257" s="5">
        <f t="shared" ca="1" si="1182"/>
        <v>81817.899999999994</v>
      </c>
      <c r="CX257" s="5">
        <f t="shared" ca="1" si="1182"/>
        <v>0</v>
      </c>
      <c r="CY257" s="5">
        <f t="shared" ca="1" si="1182"/>
        <v>0</v>
      </c>
      <c r="CZ257" s="5">
        <f t="shared" ca="1" si="1182"/>
        <v>0</v>
      </c>
      <c r="DA257" s="5"/>
      <c r="DB257" s="5">
        <f t="shared" ca="1" si="1183"/>
        <v>591.54499999999996</v>
      </c>
      <c r="DC257" s="5">
        <f t="shared" ca="1" si="1183"/>
        <v>0</v>
      </c>
      <c r="DD257" s="5">
        <f t="shared" ca="1" si="1183"/>
        <v>0</v>
      </c>
      <c r="DE257" s="5">
        <f t="shared" ca="1" si="1183"/>
        <v>0</v>
      </c>
      <c r="DF257" s="5">
        <f t="shared" ca="1" si="1183"/>
        <v>0</v>
      </c>
      <c r="DG257" s="5">
        <f t="shared" ca="1" si="1183"/>
        <v>0</v>
      </c>
      <c r="DH257" s="5">
        <f t="shared" ca="1" si="1183"/>
        <v>591.54499999999996</v>
      </c>
      <c r="DI257" s="5">
        <f t="shared" ca="1" si="1183"/>
        <v>0</v>
      </c>
      <c r="DJ257" s="5">
        <f t="shared" ca="1" si="1183"/>
        <v>0</v>
      </c>
      <c r="DK257" s="5">
        <f t="shared" ca="1" si="1183"/>
        <v>0</v>
      </c>
      <c r="DL257" s="5">
        <f t="shared" ca="1" si="1183"/>
        <v>0</v>
      </c>
      <c r="DM257" s="5">
        <f t="shared" ca="1" si="1183"/>
        <v>0</v>
      </c>
      <c r="DN257" s="5"/>
      <c r="DO257" s="5">
        <f t="shared" ca="1" si="1192"/>
        <v>355.05500000000001</v>
      </c>
      <c r="DP257" s="5">
        <f t="shared" ca="1" si="1192"/>
        <v>5.9544499999999996</v>
      </c>
      <c r="DQ257" s="5">
        <f t="shared" ca="1" si="1192"/>
        <v>170.50299999999999</v>
      </c>
      <c r="DR257" s="5">
        <f t="shared" ca="1" si="1192"/>
        <v>70.011799999999994</v>
      </c>
      <c r="DS257" s="5">
        <f t="shared" ca="1" si="1192"/>
        <v>0</v>
      </c>
      <c r="DT257" s="5">
        <f t="shared" ca="1" si="1192"/>
        <v>0</v>
      </c>
      <c r="DU257" s="5">
        <f t="shared" ca="1" si="1192"/>
        <v>4.7731700000000004</v>
      </c>
      <c r="DV257" s="5">
        <f t="shared" ca="1" si="1192"/>
        <v>103.813</v>
      </c>
      <c r="DW257" s="5"/>
      <c r="DX257" s="19">
        <f t="shared" ca="1" si="1138"/>
        <v>50.86460871111111</v>
      </c>
      <c r="DY257" s="19">
        <f t="shared" ca="1" si="1139"/>
        <v>0.82211154311111123</v>
      </c>
      <c r="DZ257" s="19">
        <f t="shared" ca="1" si="1140"/>
        <v>15.232532800000001</v>
      </c>
      <c r="EA257" s="19">
        <f t="shared" ca="1" si="1141"/>
        <v>7.9700528888888886</v>
      </c>
      <c r="EB257" s="19">
        <f t="shared" ca="1" si="1142"/>
        <v>0</v>
      </c>
      <c r="EC257" s="19">
        <f t="shared" ca="1" si="1143"/>
        <v>0</v>
      </c>
      <c r="ED257" s="19">
        <f t="shared" ca="1" si="1144"/>
        <v>2.6290888888888886</v>
      </c>
      <c r="EE257" s="19">
        <f t="shared" ca="1" si="1145"/>
        <v>11.8034728</v>
      </c>
      <c r="EF257" s="19">
        <f t="shared" ca="1" si="1146"/>
        <v>12.407229991111111</v>
      </c>
      <c r="EG257" s="19">
        <f t="shared" ca="1" si="1147"/>
        <v>0</v>
      </c>
      <c r="EH257" s="19">
        <f t="shared" ca="1" si="1148"/>
        <v>0</v>
      </c>
      <c r="EI257" s="5"/>
      <c r="EJ257" s="5"/>
      <c r="EK257" s="5"/>
      <c r="EL257" s="5">
        <f t="shared" ca="1" si="1184"/>
        <v>313465</v>
      </c>
      <c r="EM257" s="5">
        <f t="shared" ca="1" si="1184"/>
        <v>5582.82</v>
      </c>
      <c r="EN257" s="5">
        <f t="shared" ca="1" si="1184"/>
        <v>99642</v>
      </c>
      <c r="EO257" s="5">
        <f t="shared" ca="1" si="1184"/>
        <v>52477.4</v>
      </c>
      <c r="EP257" s="5">
        <f t="shared" ca="1" si="1184"/>
        <v>0</v>
      </c>
      <c r="EQ257" s="5">
        <f t="shared" ca="1" si="1184"/>
        <v>0</v>
      </c>
      <c r="ER257" s="5">
        <f t="shared" ca="1" si="1184"/>
        <v>0</v>
      </c>
      <c r="ES257" s="5">
        <f t="shared" ca="1" si="1184"/>
        <v>73944.7</v>
      </c>
      <c r="ET257" s="5">
        <f t="shared" ca="1" si="1184"/>
        <v>81817.899999999994</v>
      </c>
      <c r="EU257" s="5">
        <f t="shared" ca="1" si="1184"/>
        <v>0</v>
      </c>
      <c r="EV257" s="5">
        <f t="shared" ca="1" si="1184"/>
        <v>0</v>
      </c>
      <c r="EW257" s="5">
        <f t="shared" ca="1" si="1184"/>
        <v>0</v>
      </c>
      <c r="EX257" s="5"/>
      <c r="EY257" s="5">
        <f t="shared" ca="1" si="1185"/>
        <v>591.54399999999998</v>
      </c>
      <c r="EZ257" s="5">
        <f t="shared" ca="1" si="1185"/>
        <v>0</v>
      </c>
      <c r="FA257" s="5">
        <f t="shared" ca="1" si="1185"/>
        <v>0</v>
      </c>
      <c r="FB257" s="5">
        <f t="shared" ca="1" si="1185"/>
        <v>0</v>
      </c>
      <c r="FC257" s="5">
        <f t="shared" ca="1" si="1185"/>
        <v>0</v>
      </c>
      <c r="FD257" s="5">
        <f t="shared" ca="1" si="1185"/>
        <v>0</v>
      </c>
      <c r="FE257" s="5">
        <f t="shared" ca="1" si="1185"/>
        <v>591.54399999999998</v>
      </c>
      <c r="FF257" s="5">
        <f t="shared" ca="1" si="1185"/>
        <v>0</v>
      </c>
      <c r="FG257" s="5">
        <f t="shared" ca="1" si="1185"/>
        <v>0</v>
      </c>
      <c r="FH257" s="5">
        <f t="shared" ca="1" si="1185"/>
        <v>0</v>
      </c>
      <c r="FI257" s="5">
        <f t="shared" ca="1" si="1185"/>
        <v>0</v>
      </c>
      <c r="FJ257" s="5">
        <f t="shared" ca="1" si="1185"/>
        <v>0</v>
      </c>
      <c r="FK257" s="5"/>
      <c r="FL257" s="5">
        <f t="shared" ca="1" si="1186"/>
        <v>348.70299999999997</v>
      </c>
      <c r="FM257" s="5">
        <f t="shared" ca="1" si="1186"/>
        <v>6.1344099999999999</v>
      </c>
      <c r="FN257" s="5">
        <f t="shared" ca="1" si="1186"/>
        <v>169.28399999999999</v>
      </c>
      <c r="FO257" s="5">
        <f t="shared" ca="1" si="1186"/>
        <v>69.888800000000003</v>
      </c>
      <c r="FP257" s="5">
        <f t="shared" ca="1" si="1186"/>
        <v>0</v>
      </c>
      <c r="FQ257" s="5">
        <f t="shared" ca="1" si="1186"/>
        <v>0</v>
      </c>
      <c r="FR257" s="5">
        <f t="shared" ca="1" si="1186"/>
        <v>4.7731599999999998</v>
      </c>
      <c r="FS257" s="5">
        <f t="shared" ca="1" si="1186"/>
        <v>98.622399999999999</v>
      </c>
      <c r="FT257" s="5"/>
      <c r="FU257" s="19">
        <f t="shared" ca="1" si="1149"/>
        <v>50.16431022222222</v>
      </c>
      <c r="FV257" s="19">
        <f t="shared" ca="1" si="1150"/>
        <v>0.84660363733333333</v>
      </c>
      <c r="FW257" s="19">
        <f t="shared" ca="1" si="1151"/>
        <v>15.110155733333334</v>
      </c>
      <c r="FX257" s="19">
        <f t="shared" ca="1" si="1152"/>
        <v>7.9579061688888899</v>
      </c>
      <c r="FY257" s="19">
        <f t="shared" ca="1" si="1153"/>
        <v>0</v>
      </c>
      <c r="FZ257" s="19">
        <f t="shared" ca="1" si="1154"/>
        <v>0</v>
      </c>
      <c r="GA257" s="19">
        <f t="shared" ca="1" si="1155"/>
        <v>2.6290844444444446</v>
      </c>
      <c r="GB257" s="19">
        <f t="shared" ca="1" si="1156"/>
        <v>11.21330295111111</v>
      </c>
      <c r="GC257" s="19">
        <f t="shared" ca="1" si="1157"/>
        <v>12.407229991111111</v>
      </c>
      <c r="GD257" s="19">
        <f t="shared" ca="1" si="1158"/>
        <v>0</v>
      </c>
      <c r="GE257" s="19">
        <f t="shared" ca="1" si="1159"/>
        <v>0</v>
      </c>
      <c r="GF257" s="5"/>
      <c r="GG257" s="5"/>
      <c r="GH257" s="5"/>
      <c r="GI257" s="5">
        <f t="shared" ca="1" si="1187"/>
        <v>288457</v>
      </c>
      <c r="GJ257" s="5">
        <f t="shared" ca="1" si="1187"/>
        <v>2.4521099999999998</v>
      </c>
      <c r="GK257" s="5">
        <f t="shared" ca="1" si="1187"/>
        <v>105368</v>
      </c>
      <c r="GL257" s="5">
        <f t="shared" ca="1" si="1187"/>
        <v>23122.799999999999</v>
      </c>
      <c r="GM257" s="5">
        <f t="shared" ca="1" si="1187"/>
        <v>0</v>
      </c>
      <c r="GN257" s="5">
        <f t="shared" ca="1" si="1187"/>
        <v>309.18400000000003</v>
      </c>
      <c r="GO257" s="5">
        <f t="shared" ca="1" si="1187"/>
        <v>0</v>
      </c>
      <c r="GP257" s="5">
        <f t="shared" ca="1" si="1187"/>
        <v>77836.5</v>
      </c>
      <c r="GQ257" s="5">
        <f t="shared" ca="1" si="1187"/>
        <v>81817.899999999994</v>
      </c>
      <c r="GR257" s="5">
        <f t="shared" ca="1" si="1187"/>
        <v>0</v>
      </c>
      <c r="GS257" s="5">
        <f t="shared" ca="1" si="1187"/>
        <v>0</v>
      </c>
      <c r="GT257" s="5">
        <f t="shared" ca="1" si="1187"/>
        <v>0</v>
      </c>
      <c r="GU257" s="5"/>
      <c r="GV257" s="5">
        <f t="shared" ca="1" si="1188"/>
        <v>1001.44</v>
      </c>
      <c r="GW257" s="5">
        <f t="shared" ca="1" si="1188"/>
        <v>424.61099999999999</v>
      </c>
      <c r="GX257" s="5">
        <f t="shared" ca="1" si="1188"/>
        <v>0</v>
      </c>
      <c r="GY257" s="5">
        <f t="shared" ca="1" si="1188"/>
        <v>0</v>
      </c>
      <c r="GZ257" s="5">
        <f t="shared" ca="1" si="1188"/>
        <v>0</v>
      </c>
      <c r="HA257" s="5">
        <f t="shared" ca="1" si="1188"/>
        <v>0</v>
      </c>
      <c r="HB257" s="5">
        <f t="shared" ca="1" si="1188"/>
        <v>576.83000000000004</v>
      </c>
      <c r="HC257" s="5">
        <f t="shared" ca="1" si="1188"/>
        <v>0</v>
      </c>
      <c r="HD257" s="5">
        <f t="shared" ca="1" si="1188"/>
        <v>0</v>
      </c>
      <c r="HE257" s="5">
        <f t="shared" ca="1" si="1188"/>
        <v>0</v>
      </c>
      <c r="HF257" s="5">
        <f t="shared" ca="1" si="1188"/>
        <v>0</v>
      </c>
      <c r="HG257" s="5">
        <f t="shared" ca="1" si="1188"/>
        <v>0</v>
      </c>
      <c r="HH257" s="5"/>
      <c r="HI257" s="5">
        <f t="shared" ca="1" si="1193"/>
        <v>325.04899999999998</v>
      </c>
      <c r="HJ257" s="5">
        <f t="shared" ca="1" si="1193"/>
        <v>3.9633699999999998</v>
      </c>
      <c r="HK257" s="5">
        <f t="shared" ca="1" si="1193"/>
        <v>178.006</v>
      </c>
      <c r="HL257" s="5">
        <f t="shared" ca="1" si="1193"/>
        <v>34.274900000000002</v>
      </c>
      <c r="HM257" s="5">
        <f t="shared" ca="1" si="1193"/>
        <v>0</v>
      </c>
      <c r="HN257" s="5">
        <f t="shared" ca="1" si="1193"/>
        <v>0.33664500000000003</v>
      </c>
      <c r="HO257" s="5">
        <f t="shared" ca="1" si="1193"/>
        <v>4.6544400000000001</v>
      </c>
      <c r="HP257" s="5">
        <f t="shared" ca="1" si="1193"/>
        <v>103.813</v>
      </c>
      <c r="HQ257" s="5"/>
      <c r="HR257" s="19">
        <f t="shared" ca="1" si="1160"/>
        <v>48.193745955555556</v>
      </c>
      <c r="HS257" s="19">
        <f t="shared" ca="1" si="1161"/>
        <v>1.8875318488586665</v>
      </c>
      <c r="HT257" s="19">
        <f t="shared" ca="1" si="1162"/>
        <v>15.978471822222222</v>
      </c>
      <c r="HU257" s="19">
        <f t="shared" ca="1" si="1163"/>
        <v>3.50644416</v>
      </c>
      <c r="HV257" s="19">
        <f t="shared" ca="1" si="1164"/>
        <v>0</v>
      </c>
      <c r="HW257" s="19">
        <f t="shared" ca="1" si="1165"/>
        <v>4.688603591111111E-2</v>
      </c>
      <c r="HX257" s="19">
        <f t="shared" ca="1" si="1166"/>
        <v>2.5636888888888891</v>
      </c>
      <c r="HY257" s="19">
        <f t="shared" ca="1" si="1167"/>
        <v>11.8034728</v>
      </c>
      <c r="HZ257" s="19">
        <f t="shared" ca="1" si="1168"/>
        <v>12.407229991111111</v>
      </c>
      <c r="IA257" s="19">
        <f t="shared" ca="1" si="1169"/>
        <v>0</v>
      </c>
      <c r="IB257" s="19">
        <f t="shared" ca="1" si="1170"/>
        <v>0</v>
      </c>
      <c r="IC257" s="5"/>
      <c r="ID257" s="5"/>
      <c r="IE257" s="5"/>
      <c r="IF257" s="5">
        <f t="shared" ca="1" si="1189"/>
        <v>283295</v>
      </c>
      <c r="IG257" s="5">
        <f t="shared" ca="1" si="1189"/>
        <v>2.5057700000000001</v>
      </c>
      <c r="IH257" s="5">
        <f t="shared" ca="1" si="1189"/>
        <v>104384</v>
      </c>
      <c r="II257" s="5">
        <f t="shared" ca="1" si="1189"/>
        <v>22831.599999999999</v>
      </c>
      <c r="IJ257" s="5">
        <f t="shared" ca="1" si="1189"/>
        <v>0</v>
      </c>
      <c r="IK257" s="5">
        <f t="shared" ca="1" si="1189"/>
        <v>314.86399999999998</v>
      </c>
      <c r="IL257" s="5">
        <f t="shared" ca="1" si="1189"/>
        <v>0</v>
      </c>
      <c r="IM257" s="5">
        <f t="shared" ca="1" si="1189"/>
        <v>73944.7</v>
      </c>
      <c r="IN257" s="5">
        <f t="shared" ca="1" si="1189"/>
        <v>81817.899999999994</v>
      </c>
      <c r="IO257" s="5">
        <f t="shared" ca="1" si="1189"/>
        <v>0</v>
      </c>
      <c r="IP257" s="5">
        <f t="shared" ca="1" si="1189"/>
        <v>0</v>
      </c>
      <c r="IQ257" s="5">
        <f t="shared" ca="1" si="1189"/>
        <v>0</v>
      </c>
      <c r="IR257" s="5"/>
      <c r="IS257" s="5">
        <f t="shared" ca="1" si="1190"/>
        <v>1010.41</v>
      </c>
      <c r="IT257" s="5">
        <f t="shared" ca="1" si="1190"/>
        <v>433.57499999999999</v>
      </c>
      <c r="IU257" s="5">
        <f t="shared" ca="1" si="1190"/>
        <v>0</v>
      </c>
      <c r="IV257" s="5">
        <f t="shared" ca="1" si="1190"/>
        <v>0</v>
      </c>
      <c r="IW257" s="5">
        <f t="shared" ca="1" si="1190"/>
        <v>0</v>
      </c>
      <c r="IX257" s="5">
        <f t="shared" ca="1" si="1190"/>
        <v>0</v>
      </c>
      <c r="IY257" s="5">
        <f t="shared" ca="1" si="1190"/>
        <v>576.83000000000004</v>
      </c>
      <c r="IZ257" s="5">
        <f t="shared" ca="1" si="1190"/>
        <v>0</v>
      </c>
      <c r="JA257" s="5">
        <f t="shared" ca="1" si="1190"/>
        <v>0</v>
      </c>
      <c r="JB257" s="5">
        <f t="shared" ca="1" si="1190"/>
        <v>0</v>
      </c>
      <c r="JC257" s="5">
        <f t="shared" ca="1" si="1190"/>
        <v>0</v>
      </c>
      <c r="JD257" s="5">
        <f t="shared" ca="1" si="1190"/>
        <v>0</v>
      </c>
      <c r="JE257" s="5"/>
      <c r="JF257" s="5">
        <f t="shared" ca="1" si="1191"/>
        <v>318.012</v>
      </c>
      <c r="JG257" s="5">
        <f t="shared" ca="1" si="1191"/>
        <v>4.0468999999999999</v>
      </c>
      <c r="JH257" s="5">
        <f t="shared" ca="1" si="1191"/>
        <v>176.477</v>
      </c>
      <c r="JI257" s="5">
        <f t="shared" ca="1" si="1191"/>
        <v>33.868299999999998</v>
      </c>
      <c r="JJ257" s="5">
        <f t="shared" ca="1" si="1191"/>
        <v>0</v>
      </c>
      <c r="JK257" s="5">
        <f t="shared" ca="1" si="1191"/>
        <v>0.34273500000000001</v>
      </c>
      <c r="JL257" s="5">
        <f t="shared" ca="1" si="1191"/>
        <v>4.6544400000000001</v>
      </c>
      <c r="JM257" s="5">
        <f t="shared" ca="1" si="1191"/>
        <v>98.622399999999999</v>
      </c>
      <c r="JN257" s="5"/>
      <c r="JO257" s="19">
        <f t="shared" ca="1" si="1171"/>
        <v>47.450824000000004</v>
      </c>
      <c r="JP257" s="19">
        <f t="shared" ca="1" si="1172"/>
        <v>1.9273799860995557</v>
      </c>
      <c r="JQ257" s="19">
        <f t="shared" ca="1" si="1173"/>
        <v>15.829253688888889</v>
      </c>
      <c r="JR257" s="19">
        <f t="shared" ca="1" si="1174"/>
        <v>3.4622852977777772</v>
      </c>
      <c r="JS257" s="19">
        <f t="shared" ca="1" si="1175"/>
        <v>0</v>
      </c>
      <c r="JT257" s="19">
        <f t="shared" ca="1" si="1176"/>
        <v>4.7747376355555551E-2</v>
      </c>
      <c r="JU257" s="19">
        <f t="shared" ca="1" si="1177"/>
        <v>2.5636888888888891</v>
      </c>
      <c r="JV257" s="19">
        <f t="shared" ca="1" si="1178"/>
        <v>11.21330295111111</v>
      </c>
      <c r="JW257" s="19">
        <f t="shared" ca="1" si="1179"/>
        <v>12.407229991111111</v>
      </c>
      <c r="JX257" s="19">
        <f t="shared" ca="1" si="1180"/>
        <v>0</v>
      </c>
      <c r="JY257" s="19">
        <f t="shared" ca="1" si="1181"/>
        <v>0</v>
      </c>
    </row>
    <row r="258" spans="1:285" ht="15" customHeight="1" x14ac:dyDescent="0.25">
      <c r="A258" s="5">
        <f>IF('Old Results'!E238='New Results'!E238,'New Results'!E238,"0")</f>
        <v>22500</v>
      </c>
      <c r="B258" s="5">
        <f t="shared" si="1057"/>
        <v>100</v>
      </c>
      <c r="C258" s="27">
        <f t="shared" si="922"/>
        <v>237</v>
      </c>
      <c r="D258" s="41" t="str">
        <f>'Old Results'!C238</f>
        <v>1009215-RetlStrp-HVACPSZ DXCOP_NDL</v>
      </c>
      <c r="E258" s="41" t="str">
        <f>'New Results'!C238</f>
        <v>1009215-RetlStrp-HVACPSZ DXCOP_NDL</v>
      </c>
      <c r="F258" s="5">
        <f t="shared" ca="1" si="1058"/>
        <v>4446</v>
      </c>
      <c r="G258" s="5">
        <f t="shared" ca="1" si="1059"/>
        <v>0</v>
      </c>
      <c r="H258" s="5">
        <f t="shared" ca="1" si="1060"/>
        <v>553.60000000000582</v>
      </c>
      <c r="I258" s="5">
        <f t="shared" ca="1" si="1061"/>
        <v>0</v>
      </c>
      <c r="J258" s="5">
        <f t="shared" ca="1" si="1062"/>
        <v>0</v>
      </c>
      <c r="K258" s="5">
        <f t="shared" ca="1" si="1063"/>
        <v>0</v>
      </c>
      <c r="L258" s="5">
        <f t="shared" ca="1" si="1064"/>
        <v>0</v>
      </c>
      <c r="M258" s="5">
        <f t="shared" ca="1" si="1065"/>
        <v>3891.8000000000029</v>
      </c>
      <c r="N258" s="5">
        <f t="shared" ca="1" si="1066"/>
        <v>0</v>
      </c>
      <c r="O258" s="5">
        <f t="shared" ca="1" si="1067"/>
        <v>0</v>
      </c>
      <c r="P258" s="5">
        <f t="shared" ca="1" si="1068"/>
        <v>0</v>
      </c>
      <c r="Q258" s="5">
        <f t="shared" ca="1" si="1069"/>
        <v>0</v>
      </c>
      <c r="R258" s="5">
        <f t="shared" ca="1" si="1070"/>
        <v>-5.0030000000000427</v>
      </c>
      <c r="S258" s="5">
        <f t="shared" ca="1" si="1071"/>
        <v>-5.0020000000000095</v>
      </c>
      <c r="T258" s="5">
        <f t="shared" ca="1" si="1072"/>
        <v>0</v>
      </c>
      <c r="U258" s="5">
        <f t="shared" ca="1" si="1073"/>
        <v>0</v>
      </c>
      <c r="V258" s="5">
        <f t="shared" ca="1" si="1074"/>
        <v>0</v>
      </c>
      <c r="W258" s="5">
        <f t="shared" ca="1" si="1075"/>
        <v>0</v>
      </c>
      <c r="X258" s="5">
        <f t="shared" ca="1" si="1076"/>
        <v>0</v>
      </c>
      <c r="Y258" s="5">
        <f t="shared" ca="1" si="1077"/>
        <v>0</v>
      </c>
      <c r="Z258" s="5">
        <f t="shared" ca="1" si="1078"/>
        <v>0</v>
      </c>
      <c r="AA258" s="5">
        <f t="shared" ca="1" si="1079"/>
        <v>0</v>
      </c>
      <c r="AB258" s="5">
        <f t="shared" ca="1" si="1080"/>
        <v>0</v>
      </c>
      <c r="AC258" s="5">
        <f t="shared" ca="1" si="1081"/>
        <v>0</v>
      </c>
      <c r="AD258" s="37">
        <f t="shared" ca="1" si="1082"/>
        <v>6.01400000000001</v>
      </c>
      <c r="AE258" s="37">
        <f t="shared" ca="1" si="1083"/>
        <v>-4.6740000000000004E-2</v>
      </c>
      <c r="AF258" s="37">
        <f t="shared" ca="1" si="1084"/>
        <v>0.87000000000000455</v>
      </c>
      <c r="AG258" s="37">
        <f t="shared" ca="1" si="1085"/>
        <v>0</v>
      </c>
      <c r="AH258" s="37">
        <f t="shared" ca="1" si="1086"/>
        <v>0</v>
      </c>
      <c r="AI258" s="37">
        <f t="shared" ca="1" si="1087"/>
        <v>0</v>
      </c>
      <c r="AJ258" s="37">
        <f t="shared" ca="1" si="1088"/>
        <v>0</v>
      </c>
      <c r="AK258" s="37">
        <f t="shared" ca="1" si="1089"/>
        <v>5.1906000000000034</v>
      </c>
      <c r="AL258" s="33">
        <f t="shared" ca="1" si="1090"/>
        <v>52.683065777777777</v>
      </c>
      <c r="AM258" s="33">
        <f t="shared" ca="1" si="1091"/>
        <v>52.031090133333329</v>
      </c>
      <c r="AN258" s="24">
        <f t="shared" ca="1" si="1092"/>
        <v>1.253050133629172E-2</v>
      </c>
      <c r="AO258" s="34">
        <f t="shared" ca="1" si="1093"/>
        <v>359.56200000000001</v>
      </c>
      <c r="AP258" s="34">
        <f t="shared" ca="1" si="1094"/>
        <v>353.548</v>
      </c>
      <c r="AQ258" s="45">
        <f t="shared" ca="1" si="1095"/>
        <v>1.7010420084401581E-2</v>
      </c>
      <c r="AR258" s="34">
        <f t="shared" ca="1" si="1096"/>
        <v>-34.5</v>
      </c>
      <c r="AS258" s="34">
        <f t="shared" ca="1" si="1097"/>
        <v>-35.5</v>
      </c>
      <c r="AT258" s="47">
        <f t="shared" ca="1" si="1098"/>
        <v>-2.8169014084507043E-2</v>
      </c>
      <c r="AU258" s="5"/>
      <c r="AV258" s="5">
        <f t="shared" ca="1" si="1099"/>
        <v>5162</v>
      </c>
      <c r="AW258" s="5">
        <f t="shared" ca="1" si="1100"/>
        <v>-5.3660000000000263E-2</v>
      </c>
      <c r="AX258" s="5">
        <f t="shared" ca="1" si="1101"/>
        <v>984</v>
      </c>
      <c r="AY258" s="5">
        <f t="shared" ca="1" si="1102"/>
        <v>291.20000000000073</v>
      </c>
      <c r="AZ258" s="5">
        <f t="shared" ca="1" si="1103"/>
        <v>0</v>
      </c>
      <c r="BA258" s="5">
        <f t="shared" ca="1" si="1104"/>
        <v>-5.67999999999995</v>
      </c>
      <c r="BB258" s="5">
        <f t="shared" ca="1" si="1105"/>
        <v>0</v>
      </c>
      <c r="BC258" s="5">
        <f t="shared" ca="1" si="1106"/>
        <v>3891.8000000000029</v>
      </c>
      <c r="BD258" s="5">
        <f t="shared" ca="1" si="1107"/>
        <v>0</v>
      </c>
      <c r="BE258" s="5">
        <f t="shared" ca="1" si="1108"/>
        <v>0</v>
      </c>
      <c r="BF258" s="5">
        <f t="shared" ca="1" si="1109"/>
        <v>0</v>
      </c>
      <c r="BG258" s="5">
        <f t="shared" ca="1" si="1110"/>
        <v>0</v>
      </c>
      <c r="BH258" s="5">
        <f t="shared" ca="1" si="1111"/>
        <v>-8.9699999999999136</v>
      </c>
      <c r="BI258" s="5">
        <f t="shared" ca="1" si="1112"/>
        <v>-8.9639999999999986</v>
      </c>
      <c r="BJ258" s="5">
        <f t="shared" ca="1" si="1113"/>
        <v>0</v>
      </c>
      <c r="BK258" s="5">
        <f t="shared" ca="1" si="1114"/>
        <v>0</v>
      </c>
      <c r="BL258" s="5">
        <f t="shared" ca="1" si="1115"/>
        <v>0</v>
      </c>
      <c r="BM258" s="5">
        <f t="shared" ca="1" si="1116"/>
        <v>0</v>
      </c>
      <c r="BN258" s="5">
        <f t="shared" ca="1" si="1117"/>
        <v>0</v>
      </c>
      <c r="BO258" s="5">
        <f t="shared" ca="1" si="1118"/>
        <v>0</v>
      </c>
      <c r="BP258" s="5">
        <f t="shared" ca="1" si="1119"/>
        <v>0</v>
      </c>
      <c r="BQ258" s="5">
        <f t="shared" ca="1" si="1120"/>
        <v>0</v>
      </c>
      <c r="BR258" s="5">
        <f t="shared" ca="1" si="1121"/>
        <v>0</v>
      </c>
      <c r="BS258" s="5">
        <f t="shared" ca="1" si="1122"/>
        <v>0</v>
      </c>
      <c r="BT258" s="37">
        <f t="shared" ca="1" si="1123"/>
        <v>7.0369999999999777</v>
      </c>
      <c r="BU258" s="37">
        <f t="shared" ca="1" si="1124"/>
        <v>-8.3530000000000104E-2</v>
      </c>
      <c r="BV258" s="37">
        <f t="shared" ca="1" si="1125"/>
        <v>1.5289999999999964</v>
      </c>
      <c r="BW258" s="37">
        <f t="shared" ca="1" si="1126"/>
        <v>0.40660000000000451</v>
      </c>
      <c r="BX258" s="37">
        <f t="shared" ca="1" si="1127"/>
        <v>0</v>
      </c>
      <c r="BY258" s="37">
        <f t="shared" ca="1" si="1128"/>
        <v>-6.0899999999999843E-3</v>
      </c>
      <c r="BZ258" s="37">
        <f t="shared" ca="1" si="1129"/>
        <v>0</v>
      </c>
      <c r="CA258" s="19">
        <f t="shared" ca="1" si="1130"/>
        <v>5.1906000000000034</v>
      </c>
      <c r="CB258" s="33">
        <f t="shared" ca="1" si="1131"/>
        <v>48.193745955555556</v>
      </c>
      <c r="CC258" s="33">
        <f t="shared" ca="1" si="1132"/>
        <v>47.450824000000004</v>
      </c>
      <c r="CD258" s="24">
        <f t="shared" ca="1" si="1133"/>
        <v>1.5656671326836218E-2</v>
      </c>
      <c r="CE258" s="34">
        <f t="shared" ca="1" si="1134"/>
        <v>325.04899999999998</v>
      </c>
      <c r="CF258" s="34">
        <f t="shared" ca="1" si="1135"/>
        <v>318.012</v>
      </c>
      <c r="CG258" s="45">
        <f t="shared" ca="1" si="1136"/>
        <v>2.2128095795127159E-2</v>
      </c>
      <c r="CH258" s="5"/>
      <c r="CJ258" s="5">
        <f t="shared" ca="1" si="1043"/>
        <v>59</v>
      </c>
      <c r="CK258" s="5">
        <f t="shared" ca="1" si="1044"/>
        <v>56</v>
      </c>
      <c r="CL258" s="63">
        <f t="shared" ca="1" si="1137"/>
        <v>5.084745762711862E-2</v>
      </c>
      <c r="CO258" s="5">
        <f t="shared" ca="1" si="1182"/>
        <v>325815</v>
      </c>
      <c r="CP258" s="5">
        <f t="shared" ca="1" si="1182"/>
        <v>0</v>
      </c>
      <c r="CQ258" s="5">
        <f t="shared" ca="1" si="1182"/>
        <v>82123.100000000006</v>
      </c>
      <c r="CR258" s="5">
        <f t="shared" ca="1" si="1182"/>
        <v>84037.3</v>
      </c>
      <c r="CS258" s="5">
        <f t="shared" ca="1" si="1182"/>
        <v>0</v>
      </c>
      <c r="CT258" s="5">
        <f t="shared" ca="1" si="1182"/>
        <v>0</v>
      </c>
      <c r="CU258" s="5">
        <f t="shared" ca="1" si="1182"/>
        <v>0</v>
      </c>
      <c r="CV258" s="5">
        <f t="shared" ca="1" si="1182"/>
        <v>77836.5</v>
      </c>
      <c r="CW258" s="5">
        <f t="shared" ca="1" si="1182"/>
        <v>81817.899999999994</v>
      </c>
      <c r="CX258" s="5">
        <f t="shared" ca="1" si="1182"/>
        <v>0</v>
      </c>
      <c r="CY258" s="5">
        <f t="shared" ca="1" si="1182"/>
        <v>0</v>
      </c>
      <c r="CZ258" s="5">
        <f t="shared" ca="1" si="1182"/>
        <v>0</v>
      </c>
      <c r="DA258" s="5"/>
      <c r="DB258" s="5">
        <f t="shared" ca="1" si="1183"/>
        <v>736.88199999999995</v>
      </c>
      <c r="DC258" s="5">
        <f t="shared" ca="1" si="1183"/>
        <v>145.34</v>
      </c>
      <c r="DD258" s="5">
        <f t="shared" ca="1" si="1183"/>
        <v>0</v>
      </c>
      <c r="DE258" s="5">
        <f t="shared" ca="1" si="1183"/>
        <v>0</v>
      </c>
      <c r="DF258" s="5">
        <f t="shared" ca="1" si="1183"/>
        <v>0</v>
      </c>
      <c r="DG258" s="5">
        <f t="shared" ca="1" si="1183"/>
        <v>0</v>
      </c>
      <c r="DH258" s="5">
        <f t="shared" ca="1" si="1183"/>
        <v>591.54300000000001</v>
      </c>
      <c r="DI258" s="5">
        <f t="shared" ca="1" si="1183"/>
        <v>0</v>
      </c>
      <c r="DJ258" s="5">
        <f t="shared" ca="1" si="1183"/>
        <v>0</v>
      </c>
      <c r="DK258" s="5">
        <f t="shared" ca="1" si="1183"/>
        <v>0</v>
      </c>
      <c r="DL258" s="5">
        <f t="shared" ca="1" si="1183"/>
        <v>0</v>
      </c>
      <c r="DM258" s="5">
        <f t="shared" ca="1" si="1183"/>
        <v>0</v>
      </c>
      <c r="DN258" s="5"/>
      <c r="DO258" s="5">
        <f t="shared" ca="1" si="1192"/>
        <v>359.56200000000001</v>
      </c>
      <c r="DP258" s="5">
        <f t="shared" ca="1" si="1192"/>
        <v>1.33893</v>
      </c>
      <c r="DQ258" s="5">
        <f t="shared" ca="1" si="1192"/>
        <v>139.27600000000001</v>
      </c>
      <c r="DR258" s="5">
        <f t="shared" ca="1" si="1192"/>
        <v>110.361</v>
      </c>
      <c r="DS258" s="5">
        <f t="shared" ca="1" si="1192"/>
        <v>0</v>
      </c>
      <c r="DT258" s="5">
        <f t="shared" ca="1" si="1192"/>
        <v>0</v>
      </c>
      <c r="DU258" s="5">
        <f t="shared" ca="1" si="1192"/>
        <v>4.7731500000000002</v>
      </c>
      <c r="DV258" s="5">
        <f t="shared" ca="1" si="1192"/>
        <v>103.813</v>
      </c>
      <c r="DW258" s="5"/>
      <c r="DX258" s="19">
        <f t="shared" ca="1" si="1138"/>
        <v>52.683065777777777</v>
      </c>
      <c r="DY258" s="19">
        <f t="shared" ca="1" si="1139"/>
        <v>0.64595555555555551</v>
      </c>
      <c r="DZ258" s="19">
        <f t="shared" ca="1" si="1140"/>
        <v>12.453511875555556</v>
      </c>
      <c r="EA258" s="19">
        <f t="shared" ca="1" si="1141"/>
        <v>12.743789671111111</v>
      </c>
      <c r="EB258" s="19">
        <f t="shared" ca="1" si="1142"/>
        <v>0</v>
      </c>
      <c r="EC258" s="19">
        <f t="shared" ca="1" si="1143"/>
        <v>0</v>
      </c>
      <c r="ED258" s="19">
        <f t="shared" ca="1" si="1144"/>
        <v>2.6290800000000001</v>
      </c>
      <c r="EE258" s="19">
        <f t="shared" ca="1" si="1145"/>
        <v>11.8034728</v>
      </c>
      <c r="EF258" s="19">
        <f t="shared" ca="1" si="1146"/>
        <v>12.407229991111111</v>
      </c>
      <c r="EG258" s="19">
        <f t="shared" ca="1" si="1147"/>
        <v>0</v>
      </c>
      <c r="EH258" s="19">
        <f t="shared" ca="1" si="1148"/>
        <v>0</v>
      </c>
      <c r="EI258" s="5"/>
      <c r="EJ258" s="5"/>
      <c r="EK258" s="5"/>
      <c r="EL258" s="5">
        <f t="shared" ca="1" si="1184"/>
        <v>321369</v>
      </c>
      <c r="EM258" s="5">
        <f t="shared" ca="1" si="1184"/>
        <v>0</v>
      </c>
      <c r="EN258" s="5">
        <f t="shared" ca="1" si="1184"/>
        <v>81569.5</v>
      </c>
      <c r="EO258" s="5">
        <f t="shared" ca="1" si="1184"/>
        <v>84037.3</v>
      </c>
      <c r="EP258" s="5">
        <f t="shared" ca="1" si="1184"/>
        <v>0</v>
      </c>
      <c r="EQ258" s="5">
        <f t="shared" ca="1" si="1184"/>
        <v>0</v>
      </c>
      <c r="ER258" s="5">
        <f t="shared" ca="1" si="1184"/>
        <v>0</v>
      </c>
      <c r="ES258" s="5">
        <f t="shared" ca="1" si="1184"/>
        <v>73944.7</v>
      </c>
      <c r="ET258" s="5">
        <f t="shared" ca="1" si="1184"/>
        <v>81817.899999999994</v>
      </c>
      <c r="EU258" s="5">
        <f t="shared" ca="1" si="1184"/>
        <v>0</v>
      </c>
      <c r="EV258" s="5">
        <f t="shared" ca="1" si="1184"/>
        <v>0</v>
      </c>
      <c r="EW258" s="5">
        <f t="shared" ca="1" si="1184"/>
        <v>0</v>
      </c>
      <c r="EX258" s="5"/>
      <c r="EY258" s="5">
        <f t="shared" ca="1" si="1185"/>
        <v>741.88499999999999</v>
      </c>
      <c r="EZ258" s="5">
        <f t="shared" ca="1" si="1185"/>
        <v>150.34200000000001</v>
      </c>
      <c r="FA258" s="5">
        <f t="shared" ca="1" si="1185"/>
        <v>0</v>
      </c>
      <c r="FB258" s="5">
        <f t="shared" ca="1" si="1185"/>
        <v>0</v>
      </c>
      <c r="FC258" s="5">
        <f t="shared" ca="1" si="1185"/>
        <v>0</v>
      </c>
      <c r="FD258" s="5">
        <f t="shared" ca="1" si="1185"/>
        <v>0</v>
      </c>
      <c r="FE258" s="5">
        <f t="shared" ca="1" si="1185"/>
        <v>591.54300000000001</v>
      </c>
      <c r="FF258" s="5">
        <f t="shared" ca="1" si="1185"/>
        <v>0</v>
      </c>
      <c r="FG258" s="5">
        <f t="shared" ca="1" si="1185"/>
        <v>0</v>
      </c>
      <c r="FH258" s="5">
        <f t="shared" ca="1" si="1185"/>
        <v>0</v>
      </c>
      <c r="FI258" s="5">
        <f t="shared" ca="1" si="1185"/>
        <v>0</v>
      </c>
      <c r="FJ258" s="5">
        <f t="shared" ca="1" si="1185"/>
        <v>0</v>
      </c>
      <c r="FK258" s="5"/>
      <c r="FL258" s="5">
        <f t="shared" ca="1" si="1186"/>
        <v>353.548</v>
      </c>
      <c r="FM258" s="5">
        <f t="shared" ca="1" si="1186"/>
        <v>1.38567</v>
      </c>
      <c r="FN258" s="5">
        <f t="shared" ca="1" si="1186"/>
        <v>138.40600000000001</v>
      </c>
      <c r="FO258" s="5">
        <f t="shared" ca="1" si="1186"/>
        <v>110.361</v>
      </c>
      <c r="FP258" s="5">
        <f t="shared" ca="1" si="1186"/>
        <v>0</v>
      </c>
      <c r="FQ258" s="5">
        <f t="shared" ca="1" si="1186"/>
        <v>0</v>
      </c>
      <c r="FR258" s="5">
        <f t="shared" ca="1" si="1186"/>
        <v>4.7731500000000002</v>
      </c>
      <c r="FS258" s="5">
        <f t="shared" ca="1" si="1186"/>
        <v>98.622399999999999</v>
      </c>
      <c r="FT258" s="5"/>
      <c r="FU258" s="19">
        <f t="shared" ca="1" si="1149"/>
        <v>52.031090133333329</v>
      </c>
      <c r="FV258" s="19">
        <f t="shared" ca="1" si="1150"/>
        <v>0.66818666666666671</v>
      </c>
      <c r="FW258" s="19">
        <f t="shared" ca="1" si="1151"/>
        <v>12.369561511111112</v>
      </c>
      <c r="FX258" s="19">
        <f t="shared" ca="1" si="1152"/>
        <v>12.743789671111111</v>
      </c>
      <c r="FY258" s="19">
        <f t="shared" ca="1" si="1153"/>
        <v>0</v>
      </c>
      <c r="FZ258" s="19">
        <f t="shared" ca="1" si="1154"/>
        <v>0</v>
      </c>
      <c r="GA258" s="19">
        <f t="shared" ca="1" si="1155"/>
        <v>2.6290800000000001</v>
      </c>
      <c r="GB258" s="19">
        <f t="shared" ca="1" si="1156"/>
        <v>11.21330295111111</v>
      </c>
      <c r="GC258" s="19">
        <f t="shared" ca="1" si="1157"/>
        <v>12.407229991111111</v>
      </c>
      <c r="GD258" s="19">
        <f t="shared" ca="1" si="1158"/>
        <v>0</v>
      </c>
      <c r="GE258" s="19">
        <f t="shared" ca="1" si="1159"/>
        <v>0</v>
      </c>
      <c r="GF258" s="5"/>
      <c r="GG258" s="5"/>
      <c r="GH258" s="5"/>
      <c r="GI258" s="5">
        <f t="shared" ca="1" si="1187"/>
        <v>288457</v>
      </c>
      <c r="GJ258" s="5">
        <f t="shared" ca="1" si="1187"/>
        <v>2.4521099999999998</v>
      </c>
      <c r="GK258" s="5">
        <f t="shared" ca="1" si="1187"/>
        <v>105368</v>
      </c>
      <c r="GL258" s="5">
        <f t="shared" ca="1" si="1187"/>
        <v>23122.799999999999</v>
      </c>
      <c r="GM258" s="5">
        <f t="shared" ca="1" si="1187"/>
        <v>0</v>
      </c>
      <c r="GN258" s="5">
        <f t="shared" ca="1" si="1187"/>
        <v>309.18400000000003</v>
      </c>
      <c r="GO258" s="5">
        <f t="shared" ca="1" si="1187"/>
        <v>0</v>
      </c>
      <c r="GP258" s="5">
        <f t="shared" ca="1" si="1187"/>
        <v>77836.5</v>
      </c>
      <c r="GQ258" s="5">
        <f t="shared" ca="1" si="1187"/>
        <v>81817.899999999994</v>
      </c>
      <c r="GR258" s="5">
        <f t="shared" ca="1" si="1187"/>
        <v>0</v>
      </c>
      <c r="GS258" s="5">
        <f t="shared" ca="1" si="1187"/>
        <v>0</v>
      </c>
      <c r="GT258" s="5">
        <f t="shared" ca="1" si="1187"/>
        <v>0</v>
      </c>
      <c r="GU258" s="5"/>
      <c r="GV258" s="5">
        <f t="shared" ca="1" si="1188"/>
        <v>1001.44</v>
      </c>
      <c r="GW258" s="5">
        <f t="shared" ca="1" si="1188"/>
        <v>424.61099999999999</v>
      </c>
      <c r="GX258" s="5">
        <f t="shared" ca="1" si="1188"/>
        <v>0</v>
      </c>
      <c r="GY258" s="5">
        <f t="shared" ca="1" si="1188"/>
        <v>0</v>
      </c>
      <c r="GZ258" s="5">
        <f t="shared" ca="1" si="1188"/>
        <v>0</v>
      </c>
      <c r="HA258" s="5">
        <f t="shared" ca="1" si="1188"/>
        <v>0</v>
      </c>
      <c r="HB258" s="5">
        <f t="shared" ca="1" si="1188"/>
        <v>576.83000000000004</v>
      </c>
      <c r="HC258" s="5">
        <f t="shared" ca="1" si="1188"/>
        <v>0</v>
      </c>
      <c r="HD258" s="5">
        <f t="shared" ca="1" si="1188"/>
        <v>0</v>
      </c>
      <c r="HE258" s="5">
        <f t="shared" ca="1" si="1188"/>
        <v>0</v>
      </c>
      <c r="HF258" s="5">
        <f t="shared" ca="1" si="1188"/>
        <v>0</v>
      </c>
      <c r="HG258" s="5">
        <f t="shared" ca="1" si="1188"/>
        <v>0</v>
      </c>
      <c r="HH258" s="5"/>
      <c r="HI258" s="5">
        <f t="shared" ca="1" si="1193"/>
        <v>325.04899999999998</v>
      </c>
      <c r="HJ258" s="5">
        <f t="shared" ca="1" si="1193"/>
        <v>3.9633699999999998</v>
      </c>
      <c r="HK258" s="5">
        <f t="shared" ca="1" si="1193"/>
        <v>178.006</v>
      </c>
      <c r="HL258" s="5">
        <f t="shared" ca="1" si="1193"/>
        <v>34.274900000000002</v>
      </c>
      <c r="HM258" s="5">
        <f t="shared" ca="1" si="1193"/>
        <v>0</v>
      </c>
      <c r="HN258" s="5">
        <f t="shared" ca="1" si="1193"/>
        <v>0.33664500000000003</v>
      </c>
      <c r="HO258" s="5">
        <f t="shared" ca="1" si="1193"/>
        <v>4.6544400000000001</v>
      </c>
      <c r="HP258" s="5">
        <f t="shared" ca="1" si="1193"/>
        <v>103.813</v>
      </c>
      <c r="HQ258" s="5"/>
      <c r="HR258" s="19">
        <f t="shared" ca="1" si="1160"/>
        <v>48.193745955555556</v>
      </c>
      <c r="HS258" s="19">
        <f t="shared" ca="1" si="1161"/>
        <v>1.8875318488586665</v>
      </c>
      <c r="HT258" s="19">
        <f t="shared" ca="1" si="1162"/>
        <v>15.978471822222222</v>
      </c>
      <c r="HU258" s="19">
        <f t="shared" ca="1" si="1163"/>
        <v>3.50644416</v>
      </c>
      <c r="HV258" s="19">
        <f t="shared" ca="1" si="1164"/>
        <v>0</v>
      </c>
      <c r="HW258" s="19">
        <f t="shared" ca="1" si="1165"/>
        <v>4.688603591111111E-2</v>
      </c>
      <c r="HX258" s="19">
        <f t="shared" ca="1" si="1166"/>
        <v>2.5636888888888891</v>
      </c>
      <c r="HY258" s="19">
        <f t="shared" ca="1" si="1167"/>
        <v>11.8034728</v>
      </c>
      <c r="HZ258" s="19">
        <f t="shared" ca="1" si="1168"/>
        <v>12.407229991111111</v>
      </c>
      <c r="IA258" s="19">
        <f t="shared" ca="1" si="1169"/>
        <v>0</v>
      </c>
      <c r="IB258" s="19">
        <f t="shared" ca="1" si="1170"/>
        <v>0</v>
      </c>
      <c r="IC258" s="5"/>
      <c r="ID258" s="5"/>
      <c r="IE258" s="5"/>
      <c r="IF258" s="5">
        <f t="shared" ca="1" si="1189"/>
        <v>283295</v>
      </c>
      <c r="IG258" s="5">
        <f t="shared" ca="1" si="1189"/>
        <v>2.5057700000000001</v>
      </c>
      <c r="IH258" s="5">
        <f t="shared" ca="1" si="1189"/>
        <v>104384</v>
      </c>
      <c r="II258" s="5">
        <f t="shared" ca="1" si="1189"/>
        <v>22831.599999999999</v>
      </c>
      <c r="IJ258" s="5">
        <f t="shared" ca="1" si="1189"/>
        <v>0</v>
      </c>
      <c r="IK258" s="5">
        <f t="shared" ca="1" si="1189"/>
        <v>314.86399999999998</v>
      </c>
      <c r="IL258" s="5">
        <f t="shared" ca="1" si="1189"/>
        <v>0</v>
      </c>
      <c r="IM258" s="5">
        <f t="shared" ca="1" si="1189"/>
        <v>73944.7</v>
      </c>
      <c r="IN258" s="5">
        <f t="shared" ca="1" si="1189"/>
        <v>81817.899999999994</v>
      </c>
      <c r="IO258" s="5">
        <f t="shared" ca="1" si="1189"/>
        <v>0</v>
      </c>
      <c r="IP258" s="5">
        <f t="shared" ca="1" si="1189"/>
        <v>0</v>
      </c>
      <c r="IQ258" s="5">
        <f t="shared" ca="1" si="1189"/>
        <v>0</v>
      </c>
      <c r="IR258" s="5"/>
      <c r="IS258" s="5">
        <f t="shared" ca="1" si="1190"/>
        <v>1010.41</v>
      </c>
      <c r="IT258" s="5">
        <f t="shared" ca="1" si="1190"/>
        <v>433.57499999999999</v>
      </c>
      <c r="IU258" s="5">
        <f t="shared" ca="1" si="1190"/>
        <v>0</v>
      </c>
      <c r="IV258" s="5">
        <f t="shared" ca="1" si="1190"/>
        <v>0</v>
      </c>
      <c r="IW258" s="5">
        <f t="shared" ca="1" si="1190"/>
        <v>0</v>
      </c>
      <c r="IX258" s="5">
        <f t="shared" ca="1" si="1190"/>
        <v>0</v>
      </c>
      <c r="IY258" s="5">
        <f t="shared" ca="1" si="1190"/>
        <v>576.83000000000004</v>
      </c>
      <c r="IZ258" s="5">
        <f t="shared" ca="1" si="1190"/>
        <v>0</v>
      </c>
      <c r="JA258" s="5">
        <f t="shared" ca="1" si="1190"/>
        <v>0</v>
      </c>
      <c r="JB258" s="5">
        <f t="shared" ca="1" si="1190"/>
        <v>0</v>
      </c>
      <c r="JC258" s="5">
        <f t="shared" ca="1" si="1190"/>
        <v>0</v>
      </c>
      <c r="JD258" s="5">
        <f t="shared" ca="1" si="1190"/>
        <v>0</v>
      </c>
      <c r="JE258" s="5"/>
      <c r="JF258" s="5">
        <f t="shared" ca="1" si="1191"/>
        <v>318.012</v>
      </c>
      <c r="JG258" s="5">
        <f t="shared" ca="1" si="1191"/>
        <v>4.0468999999999999</v>
      </c>
      <c r="JH258" s="5">
        <f t="shared" ca="1" si="1191"/>
        <v>176.477</v>
      </c>
      <c r="JI258" s="5">
        <f t="shared" ca="1" si="1191"/>
        <v>33.868299999999998</v>
      </c>
      <c r="JJ258" s="5">
        <f t="shared" ca="1" si="1191"/>
        <v>0</v>
      </c>
      <c r="JK258" s="5">
        <f t="shared" ca="1" si="1191"/>
        <v>0.34273500000000001</v>
      </c>
      <c r="JL258" s="5">
        <f t="shared" ca="1" si="1191"/>
        <v>4.6544400000000001</v>
      </c>
      <c r="JM258" s="5">
        <f t="shared" ca="1" si="1191"/>
        <v>98.622399999999999</v>
      </c>
      <c r="JN258" s="5"/>
      <c r="JO258" s="19">
        <f t="shared" ca="1" si="1171"/>
        <v>47.450824000000004</v>
      </c>
      <c r="JP258" s="19">
        <f t="shared" ca="1" si="1172"/>
        <v>1.9273799860995557</v>
      </c>
      <c r="JQ258" s="19">
        <f t="shared" ca="1" si="1173"/>
        <v>15.829253688888889</v>
      </c>
      <c r="JR258" s="19">
        <f t="shared" ca="1" si="1174"/>
        <v>3.4622852977777772</v>
      </c>
      <c r="JS258" s="19">
        <f t="shared" ca="1" si="1175"/>
        <v>0</v>
      </c>
      <c r="JT258" s="19">
        <f t="shared" ca="1" si="1176"/>
        <v>4.7747376355555551E-2</v>
      </c>
      <c r="JU258" s="19">
        <f t="shared" ca="1" si="1177"/>
        <v>2.5636888888888891</v>
      </c>
      <c r="JV258" s="19">
        <f t="shared" ca="1" si="1178"/>
        <v>11.21330295111111</v>
      </c>
      <c r="JW258" s="19">
        <f t="shared" ca="1" si="1179"/>
        <v>12.407229991111111</v>
      </c>
      <c r="JX258" s="19">
        <f t="shared" ca="1" si="1180"/>
        <v>0</v>
      </c>
      <c r="JY258" s="19">
        <f t="shared" ca="1" si="1181"/>
        <v>0</v>
      </c>
    </row>
    <row r="259" spans="1:285" ht="15" customHeight="1" x14ac:dyDescent="0.25">
      <c r="A259" s="5">
        <f>IF('Old Results'!E239='New Results'!E239,'New Results'!E239,"0")</f>
        <v>22500</v>
      </c>
      <c r="B259" s="5">
        <f t="shared" si="1057"/>
        <v>100</v>
      </c>
      <c r="C259" s="27">
        <f t="shared" si="922"/>
        <v>238</v>
      </c>
      <c r="D259" s="41" t="str">
        <f>'Old Results'!C239</f>
        <v>1009315-RetlStrp-HVACPSZ HeatEff_NDL</v>
      </c>
      <c r="E259" s="41" t="str">
        <f>'New Results'!C239</f>
        <v>1009315-RetlStrp-HVACPSZ HeatEff_NDL</v>
      </c>
      <c r="F259" s="5">
        <f t="shared" ca="1" si="1058"/>
        <v>4552</v>
      </c>
      <c r="G259" s="5">
        <f t="shared" ca="1" si="1059"/>
        <v>0</v>
      </c>
      <c r="H259" s="5">
        <f t="shared" ca="1" si="1060"/>
        <v>660.30000000000291</v>
      </c>
      <c r="I259" s="5">
        <f t="shared" ca="1" si="1061"/>
        <v>0</v>
      </c>
      <c r="J259" s="5">
        <f t="shared" ca="1" si="1062"/>
        <v>0</v>
      </c>
      <c r="K259" s="5">
        <f t="shared" ca="1" si="1063"/>
        <v>0</v>
      </c>
      <c r="L259" s="5">
        <f t="shared" ca="1" si="1064"/>
        <v>0</v>
      </c>
      <c r="M259" s="5">
        <f t="shared" ca="1" si="1065"/>
        <v>3891.8000000000029</v>
      </c>
      <c r="N259" s="5">
        <f t="shared" ca="1" si="1066"/>
        <v>0</v>
      </c>
      <c r="O259" s="5">
        <f t="shared" ca="1" si="1067"/>
        <v>0</v>
      </c>
      <c r="P259" s="5">
        <f t="shared" ca="1" si="1068"/>
        <v>0</v>
      </c>
      <c r="Q259" s="5">
        <f t="shared" ca="1" si="1069"/>
        <v>0</v>
      </c>
      <c r="R259" s="5">
        <f t="shared" ca="1" si="1070"/>
        <v>-5.0030000000000427</v>
      </c>
      <c r="S259" s="5">
        <f t="shared" ca="1" si="1071"/>
        <v>-5.0020000000000095</v>
      </c>
      <c r="T259" s="5">
        <f t="shared" ca="1" si="1072"/>
        <v>0</v>
      </c>
      <c r="U259" s="5">
        <f t="shared" ca="1" si="1073"/>
        <v>0</v>
      </c>
      <c r="V259" s="5">
        <f t="shared" ca="1" si="1074"/>
        <v>0</v>
      </c>
      <c r="W259" s="5">
        <f t="shared" ca="1" si="1075"/>
        <v>0</v>
      </c>
      <c r="X259" s="5">
        <f t="shared" ca="1" si="1076"/>
        <v>0</v>
      </c>
      <c r="Y259" s="5">
        <f t="shared" ca="1" si="1077"/>
        <v>0</v>
      </c>
      <c r="Z259" s="5">
        <f t="shared" ca="1" si="1078"/>
        <v>0</v>
      </c>
      <c r="AA259" s="5">
        <f t="shared" ca="1" si="1079"/>
        <v>0</v>
      </c>
      <c r="AB259" s="5">
        <f t="shared" ca="1" si="1080"/>
        <v>0</v>
      </c>
      <c r="AC259" s="5">
        <f t="shared" ca="1" si="1081"/>
        <v>0</v>
      </c>
      <c r="AD259" s="37">
        <f t="shared" ca="1" si="1082"/>
        <v>6.1809999999999832</v>
      </c>
      <c r="AE259" s="37">
        <f t="shared" ca="1" si="1083"/>
        <v>-4.6740000000000004E-2</v>
      </c>
      <c r="AF259" s="37">
        <f t="shared" ca="1" si="1084"/>
        <v>1.0380000000000109</v>
      </c>
      <c r="AG259" s="37">
        <f t="shared" ca="1" si="1085"/>
        <v>0</v>
      </c>
      <c r="AH259" s="37">
        <f t="shared" ca="1" si="1086"/>
        <v>0</v>
      </c>
      <c r="AI259" s="37">
        <f t="shared" ca="1" si="1087"/>
        <v>0</v>
      </c>
      <c r="AJ259" s="37">
        <f t="shared" ca="1" si="1088"/>
        <v>0</v>
      </c>
      <c r="AK259" s="37">
        <f t="shared" ca="1" si="1089"/>
        <v>5.1906000000000034</v>
      </c>
      <c r="AL259" s="33">
        <f t="shared" ca="1" si="1090"/>
        <v>55.080109511111111</v>
      </c>
      <c r="AM259" s="33">
        <f t="shared" ca="1" si="1091"/>
        <v>54.412059555555558</v>
      </c>
      <c r="AN259" s="24">
        <f t="shared" ca="1" si="1092"/>
        <v>1.2277608328232152E-2</v>
      </c>
      <c r="AO259" s="34">
        <f t="shared" ca="1" si="1093"/>
        <v>386.37</v>
      </c>
      <c r="AP259" s="34">
        <f t="shared" ca="1" si="1094"/>
        <v>380.18900000000002</v>
      </c>
      <c r="AQ259" s="45">
        <f t="shared" ca="1" si="1095"/>
        <v>1.6257703405411474E-2</v>
      </c>
      <c r="AR259" s="34">
        <f t="shared" ca="1" si="1096"/>
        <v>-61.3</v>
      </c>
      <c r="AS259" s="34">
        <f t="shared" ca="1" si="1097"/>
        <v>-62.2</v>
      </c>
      <c r="AT259" s="47">
        <f t="shared" ca="1" si="1098"/>
        <v>-1.4469453376205879E-2</v>
      </c>
      <c r="AU259" s="5"/>
      <c r="AV259" s="5">
        <f t="shared" ca="1" si="1099"/>
        <v>5162</v>
      </c>
      <c r="AW259" s="5">
        <f t="shared" ca="1" si="1100"/>
        <v>-5.3660000000000263E-2</v>
      </c>
      <c r="AX259" s="5">
        <f t="shared" ca="1" si="1101"/>
        <v>984</v>
      </c>
      <c r="AY259" s="5">
        <f t="shared" ca="1" si="1102"/>
        <v>291.20000000000073</v>
      </c>
      <c r="AZ259" s="5">
        <f t="shared" ca="1" si="1103"/>
        <v>0</v>
      </c>
      <c r="BA259" s="5">
        <f t="shared" ca="1" si="1104"/>
        <v>-5.67999999999995</v>
      </c>
      <c r="BB259" s="5">
        <f t="shared" ca="1" si="1105"/>
        <v>0</v>
      </c>
      <c r="BC259" s="5">
        <f t="shared" ca="1" si="1106"/>
        <v>3891.8000000000029</v>
      </c>
      <c r="BD259" s="5">
        <f t="shared" ca="1" si="1107"/>
        <v>0</v>
      </c>
      <c r="BE259" s="5">
        <f t="shared" ca="1" si="1108"/>
        <v>0</v>
      </c>
      <c r="BF259" s="5">
        <f t="shared" ca="1" si="1109"/>
        <v>0</v>
      </c>
      <c r="BG259" s="5">
        <f t="shared" ca="1" si="1110"/>
        <v>0</v>
      </c>
      <c r="BH259" s="5">
        <f t="shared" ca="1" si="1111"/>
        <v>-8.9699999999999136</v>
      </c>
      <c r="BI259" s="5">
        <f t="shared" ca="1" si="1112"/>
        <v>-8.9639999999999986</v>
      </c>
      <c r="BJ259" s="5">
        <f t="shared" ca="1" si="1113"/>
        <v>0</v>
      </c>
      <c r="BK259" s="5">
        <f t="shared" ca="1" si="1114"/>
        <v>0</v>
      </c>
      <c r="BL259" s="5">
        <f t="shared" ca="1" si="1115"/>
        <v>0</v>
      </c>
      <c r="BM259" s="5">
        <f t="shared" ca="1" si="1116"/>
        <v>0</v>
      </c>
      <c r="BN259" s="5">
        <f t="shared" ca="1" si="1117"/>
        <v>0</v>
      </c>
      <c r="BO259" s="5">
        <f t="shared" ca="1" si="1118"/>
        <v>0</v>
      </c>
      <c r="BP259" s="5">
        <f t="shared" ca="1" si="1119"/>
        <v>0</v>
      </c>
      <c r="BQ259" s="5">
        <f t="shared" ca="1" si="1120"/>
        <v>0</v>
      </c>
      <c r="BR259" s="5">
        <f t="shared" ca="1" si="1121"/>
        <v>0</v>
      </c>
      <c r="BS259" s="5">
        <f t="shared" ca="1" si="1122"/>
        <v>0</v>
      </c>
      <c r="BT259" s="37">
        <f t="shared" ca="1" si="1123"/>
        <v>7.0369999999999777</v>
      </c>
      <c r="BU259" s="37">
        <f t="shared" ca="1" si="1124"/>
        <v>-8.3530000000000104E-2</v>
      </c>
      <c r="BV259" s="37">
        <f t="shared" ca="1" si="1125"/>
        <v>1.5289999999999964</v>
      </c>
      <c r="BW259" s="37">
        <f t="shared" ca="1" si="1126"/>
        <v>0.40660000000000451</v>
      </c>
      <c r="BX259" s="37">
        <f t="shared" ca="1" si="1127"/>
        <v>0</v>
      </c>
      <c r="BY259" s="37">
        <f t="shared" ca="1" si="1128"/>
        <v>-6.0899999999999843E-3</v>
      </c>
      <c r="BZ259" s="37">
        <f t="shared" ca="1" si="1129"/>
        <v>0</v>
      </c>
      <c r="CA259" s="19">
        <f t="shared" ca="1" si="1130"/>
        <v>5.1906000000000034</v>
      </c>
      <c r="CB259" s="33">
        <f t="shared" ca="1" si="1131"/>
        <v>48.193745955555556</v>
      </c>
      <c r="CC259" s="33">
        <f t="shared" ca="1" si="1132"/>
        <v>47.450824000000004</v>
      </c>
      <c r="CD259" s="24">
        <f t="shared" ca="1" si="1133"/>
        <v>1.5656671326836218E-2</v>
      </c>
      <c r="CE259" s="34">
        <f t="shared" ca="1" si="1134"/>
        <v>325.04899999999998</v>
      </c>
      <c r="CF259" s="34">
        <f t="shared" ca="1" si="1135"/>
        <v>318.012</v>
      </c>
      <c r="CG259" s="45">
        <f t="shared" ca="1" si="1136"/>
        <v>2.2128095795127159E-2</v>
      </c>
      <c r="CH259" s="5"/>
      <c r="CJ259" s="5">
        <f t="shared" ca="1" si="1043"/>
        <v>57</v>
      </c>
      <c r="CK259" s="5">
        <f t="shared" ca="1" si="1044"/>
        <v>55</v>
      </c>
      <c r="CL259" s="63">
        <f t="shared" ca="1" si="1137"/>
        <v>3.5087719298245612E-2</v>
      </c>
      <c r="CO259" s="5">
        <f t="shared" ca="1" si="1182"/>
        <v>341622</v>
      </c>
      <c r="CP259" s="5">
        <f t="shared" ca="1" si="1182"/>
        <v>0</v>
      </c>
      <c r="CQ259" s="5">
        <f t="shared" ca="1" si="1182"/>
        <v>97930.2</v>
      </c>
      <c r="CR259" s="5">
        <f t="shared" ca="1" si="1182"/>
        <v>84037.3</v>
      </c>
      <c r="CS259" s="5">
        <f t="shared" ca="1" si="1182"/>
        <v>0</v>
      </c>
      <c r="CT259" s="5">
        <f t="shared" ca="1" si="1182"/>
        <v>0</v>
      </c>
      <c r="CU259" s="5">
        <f t="shared" ca="1" si="1182"/>
        <v>0</v>
      </c>
      <c r="CV259" s="5">
        <f t="shared" ca="1" si="1182"/>
        <v>77836.5</v>
      </c>
      <c r="CW259" s="5">
        <f t="shared" ca="1" si="1182"/>
        <v>81817.899999999994</v>
      </c>
      <c r="CX259" s="5">
        <f t="shared" ca="1" si="1182"/>
        <v>0</v>
      </c>
      <c r="CY259" s="5">
        <f t="shared" ca="1" si="1182"/>
        <v>0</v>
      </c>
      <c r="CZ259" s="5">
        <f t="shared" ca="1" si="1182"/>
        <v>0</v>
      </c>
      <c r="DA259" s="5"/>
      <c r="DB259" s="5">
        <f t="shared" ca="1" si="1183"/>
        <v>736.88199999999995</v>
      </c>
      <c r="DC259" s="5">
        <f t="shared" ca="1" si="1183"/>
        <v>145.34</v>
      </c>
      <c r="DD259" s="5">
        <f t="shared" ca="1" si="1183"/>
        <v>0</v>
      </c>
      <c r="DE259" s="5">
        <f t="shared" ca="1" si="1183"/>
        <v>0</v>
      </c>
      <c r="DF259" s="5">
        <f t="shared" ca="1" si="1183"/>
        <v>0</v>
      </c>
      <c r="DG259" s="5">
        <f t="shared" ca="1" si="1183"/>
        <v>0</v>
      </c>
      <c r="DH259" s="5">
        <f t="shared" ca="1" si="1183"/>
        <v>591.54300000000001</v>
      </c>
      <c r="DI259" s="5">
        <f t="shared" ca="1" si="1183"/>
        <v>0</v>
      </c>
      <c r="DJ259" s="5">
        <f t="shared" ca="1" si="1183"/>
        <v>0</v>
      </c>
      <c r="DK259" s="5">
        <f t="shared" ca="1" si="1183"/>
        <v>0</v>
      </c>
      <c r="DL259" s="5">
        <f t="shared" ca="1" si="1183"/>
        <v>0</v>
      </c>
      <c r="DM259" s="5">
        <f t="shared" ca="1" si="1183"/>
        <v>0</v>
      </c>
      <c r="DN259" s="5"/>
      <c r="DO259" s="5">
        <f t="shared" ca="1" si="1192"/>
        <v>386.37</v>
      </c>
      <c r="DP259" s="5">
        <f t="shared" ca="1" si="1192"/>
        <v>1.33893</v>
      </c>
      <c r="DQ259" s="5">
        <f t="shared" ca="1" si="1192"/>
        <v>166.084</v>
      </c>
      <c r="DR259" s="5">
        <f t="shared" ca="1" si="1192"/>
        <v>110.361</v>
      </c>
      <c r="DS259" s="5">
        <f t="shared" ca="1" si="1192"/>
        <v>0</v>
      </c>
      <c r="DT259" s="5">
        <f t="shared" ca="1" si="1192"/>
        <v>0</v>
      </c>
      <c r="DU259" s="5">
        <f t="shared" ca="1" si="1192"/>
        <v>4.7731500000000002</v>
      </c>
      <c r="DV259" s="5">
        <f t="shared" ca="1" si="1192"/>
        <v>103.813</v>
      </c>
      <c r="DW259" s="5"/>
      <c r="DX259" s="19">
        <f t="shared" ca="1" si="1138"/>
        <v>55.080109511111111</v>
      </c>
      <c r="DY259" s="19">
        <f t="shared" ca="1" si="1139"/>
        <v>0.64595555555555551</v>
      </c>
      <c r="DZ259" s="19">
        <f t="shared" ca="1" si="1140"/>
        <v>14.850570773333331</v>
      </c>
      <c r="EA259" s="19">
        <f t="shared" ca="1" si="1141"/>
        <v>12.743789671111111</v>
      </c>
      <c r="EB259" s="19">
        <f t="shared" ca="1" si="1142"/>
        <v>0</v>
      </c>
      <c r="EC259" s="19">
        <f t="shared" ca="1" si="1143"/>
        <v>0</v>
      </c>
      <c r="ED259" s="19">
        <f t="shared" ca="1" si="1144"/>
        <v>2.6290800000000001</v>
      </c>
      <c r="EE259" s="19">
        <f t="shared" ca="1" si="1145"/>
        <v>11.8034728</v>
      </c>
      <c r="EF259" s="19">
        <f t="shared" ca="1" si="1146"/>
        <v>12.407229991111111</v>
      </c>
      <c r="EG259" s="19">
        <f t="shared" ca="1" si="1147"/>
        <v>0</v>
      </c>
      <c r="EH259" s="19">
        <f t="shared" ca="1" si="1148"/>
        <v>0</v>
      </c>
      <c r="EI259" s="5"/>
      <c r="EJ259" s="5"/>
      <c r="EK259" s="5"/>
      <c r="EL259" s="5">
        <f t="shared" ca="1" si="1184"/>
        <v>337070</v>
      </c>
      <c r="EM259" s="5">
        <f t="shared" ca="1" si="1184"/>
        <v>0</v>
      </c>
      <c r="EN259" s="5">
        <f t="shared" ca="1" si="1184"/>
        <v>97269.9</v>
      </c>
      <c r="EO259" s="5">
        <f t="shared" ca="1" si="1184"/>
        <v>84037.3</v>
      </c>
      <c r="EP259" s="5">
        <f t="shared" ca="1" si="1184"/>
        <v>0</v>
      </c>
      <c r="EQ259" s="5">
        <f t="shared" ca="1" si="1184"/>
        <v>0</v>
      </c>
      <c r="ER259" s="5">
        <f t="shared" ca="1" si="1184"/>
        <v>0</v>
      </c>
      <c r="ES259" s="5">
        <f t="shared" ca="1" si="1184"/>
        <v>73944.7</v>
      </c>
      <c r="ET259" s="5">
        <f t="shared" ca="1" si="1184"/>
        <v>81817.899999999994</v>
      </c>
      <c r="EU259" s="5">
        <f t="shared" ca="1" si="1184"/>
        <v>0</v>
      </c>
      <c r="EV259" s="5">
        <f t="shared" ca="1" si="1184"/>
        <v>0</v>
      </c>
      <c r="EW259" s="5">
        <f t="shared" ca="1" si="1184"/>
        <v>0</v>
      </c>
      <c r="EX259" s="5"/>
      <c r="EY259" s="5">
        <f t="shared" ca="1" si="1185"/>
        <v>741.88499999999999</v>
      </c>
      <c r="EZ259" s="5">
        <f t="shared" ca="1" si="1185"/>
        <v>150.34200000000001</v>
      </c>
      <c r="FA259" s="5">
        <f t="shared" ca="1" si="1185"/>
        <v>0</v>
      </c>
      <c r="FB259" s="5">
        <f t="shared" ca="1" si="1185"/>
        <v>0</v>
      </c>
      <c r="FC259" s="5">
        <f t="shared" ca="1" si="1185"/>
        <v>0</v>
      </c>
      <c r="FD259" s="5">
        <f t="shared" ca="1" si="1185"/>
        <v>0</v>
      </c>
      <c r="FE259" s="5">
        <f t="shared" ca="1" si="1185"/>
        <v>591.54300000000001</v>
      </c>
      <c r="FF259" s="5">
        <f t="shared" ca="1" si="1185"/>
        <v>0</v>
      </c>
      <c r="FG259" s="5">
        <f t="shared" ca="1" si="1185"/>
        <v>0</v>
      </c>
      <c r="FH259" s="5">
        <f t="shared" ca="1" si="1185"/>
        <v>0</v>
      </c>
      <c r="FI259" s="5">
        <f t="shared" ca="1" si="1185"/>
        <v>0</v>
      </c>
      <c r="FJ259" s="5">
        <f t="shared" ca="1" si="1185"/>
        <v>0</v>
      </c>
      <c r="FK259" s="5"/>
      <c r="FL259" s="5">
        <f t="shared" ca="1" si="1186"/>
        <v>380.18900000000002</v>
      </c>
      <c r="FM259" s="5">
        <f t="shared" ca="1" si="1186"/>
        <v>1.38567</v>
      </c>
      <c r="FN259" s="5">
        <f t="shared" ca="1" si="1186"/>
        <v>165.04599999999999</v>
      </c>
      <c r="FO259" s="5">
        <f t="shared" ca="1" si="1186"/>
        <v>110.361</v>
      </c>
      <c r="FP259" s="5">
        <f t="shared" ca="1" si="1186"/>
        <v>0</v>
      </c>
      <c r="FQ259" s="5">
        <f t="shared" ca="1" si="1186"/>
        <v>0</v>
      </c>
      <c r="FR259" s="5">
        <f t="shared" ca="1" si="1186"/>
        <v>4.7731500000000002</v>
      </c>
      <c r="FS259" s="5">
        <f t="shared" ca="1" si="1186"/>
        <v>98.622399999999999</v>
      </c>
      <c r="FT259" s="5"/>
      <c r="FU259" s="19">
        <f t="shared" ca="1" si="1149"/>
        <v>54.412059555555558</v>
      </c>
      <c r="FV259" s="19">
        <f t="shared" ca="1" si="1150"/>
        <v>0.66818666666666671</v>
      </c>
      <c r="FW259" s="19">
        <f t="shared" ca="1" si="1151"/>
        <v>14.750439946666665</v>
      </c>
      <c r="FX259" s="19">
        <f t="shared" ca="1" si="1152"/>
        <v>12.743789671111111</v>
      </c>
      <c r="FY259" s="19">
        <f t="shared" ca="1" si="1153"/>
        <v>0</v>
      </c>
      <c r="FZ259" s="19">
        <f t="shared" ca="1" si="1154"/>
        <v>0</v>
      </c>
      <c r="GA259" s="19">
        <f t="shared" ca="1" si="1155"/>
        <v>2.6290800000000001</v>
      </c>
      <c r="GB259" s="19">
        <f t="shared" ca="1" si="1156"/>
        <v>11.21330295111111</v>
      </c>
      <c r="GC259" s="19">
        <f t="shared" ca="1" si="1157"/>
        <v>12.407229991111111</v>
      </c>
      <c r="GD259" s="19">
        <f t="shared" ca="1" si="1158"/>
        <v>0</v>
      </c>
      <c r="GE259" s="19">
        <f t="shared" ca="1" si="1159"/>
        <v>0</v>
      </c>
      <c r="GF259" s="5"/>
      <c r="GG259" s="5"/>
      <c r="GH259" s="5"/>
      <c r="GI259" s="5">
        <f t="shared" ca="1" si="1187"/>
        <v>288457</v>
      </c>
      <c r="GJ259" s="5">
        <f t="shared" ca="1" si="1187"/>
        <v>2.4521099999999998</v>
      </c>
      <c r="GK259" s="5">
        <f t="shared" ca="1" si="1187"/>
        <v>105368</v>
      </c>
      <c r="GL259" s="5">
        <f t="shared" ca="1" si="1187"/>
        <v>23122.799999999999</v>
      </c>
      <c r="GM259" s="5">
        <f t="shared" ca="1" si="1187"/>
        <v>0</v>
      </c>
      <c r="GN259" s="5">
        <f t="shared" ca="1" si="1187"/>
        <v>309.18400000000003</v>
      </c>
      <c r="GO259" s="5">
        <f t="shared" ca="1" si="1187"/>
        <v>0</v>
      </c>
      <c r="GP259" s="5">
        <f t="shared" ca="1" si="1187"/>
        <v>77836.5</v>
      </c>
      <c r="GQ259" s="5">
        <f t="shared" ca="1" si="1187"/>
        <v>81817.899999999994</v>
      </c>
      <c r="GR259" s="5">
        <f t="shared" ca="1" si="1187"/>
        <v>0</v>
      </c>
      <c r="GS259" s="5">
        <f t="shared" ca="1" si="1187"/>
        <v>0</v>
      </c>
      <c r="GT259" s="5">
        <f t="shared" ca="1" si="1187"/>
        <v>0</v>
      </c>
      <c r="GU259" s="5"/>
      <c r="GV259" s="5">
        <f t="shared" ca="1" si="1188"/>
        <v>1001.44</v>
      </c>
      <c r="GW259" s="5">
        <f t="shared" ca="1" si="1188"/>
        <v>424.61099999999999</v>
      </c>
      <c r="GX259" s="5">
        <f t="shared" ca="1" si="1188"/>
        <v>0</v>
      </c>
      <c r="GY259" s="5">
        <f t="shared" ca="1" si="1188"/>
        <v>0</v>
      </c>
      <c r="GZ259" s="5">
        <f t="shared" ca="1" si="1188"/>
        <v>0</v>
      </c>
      <c r="HA259" s="5">
        <f t="shared" ca="1" si="1188"/>
        <v>0</v>
      </c>
      <c r="HB259" s="5">
        <f t="shared" ca="1" si="1188"/>
        <v>576.83000000000004</v>
      </c>
      <c r="HC259" s="5">
        <f t="shared" ca="1" si="1188"/>
        <v>0</v>
      </c>
      <c r="HD259" s="5">
        <f t="shared" ca="1" si="1188"/>
        <v>0</v>
      </c>
      <c r="HE259" s="5">
        <f t="shared" ca="1" si="1188"/>
        <v>0</v>
      </c>
      <c r="HF259" s="5">
        <f t="shared" ca="1" si="1188"/>
        <v>0</v>
      </c>
      <c r="HG259" s="5">
        <f t="shared" ca="1" si="1188"/>
        <v>0</v>
      </c>
      <c r="HH259" s="5"/>
      <c r="HI259" s="5">
        <f t="shared" ca="1" si="1193"/>
        <v>325.04899999999998</v>
      </c>
      <c r="HJ259" s="5">
        <f t="shared" ca="1" si="1193"/>
        <v>3.9633699999999998</v>
      </c>
      <c r="HK259" s="5">
        <f t="shared" ca="1" si="1193"/>
        <v>178.006</v>
      </c>
      <c r="HL259" s="5">
        <f t="shared" ca="1" si="1193"/>
        <v>34.274900000000002</v>
      </c>
      <c r="HM259" s="5">
        <f t="shared" ca="1" si="1193"/>
        <v>0</v>
      </c>
      <c r="HN259" s="5">
        <f t="shared" ca="1" si="1193"/>
        <v>0.33664500000000003</v>
      </c>
      <c r="HO259" s="5">
        <f t="shared" ca="1" si="1193"/>
        <v>4.6544400000000001</v>
      </c>
      <c r="HP259" s="5">
        <f t="shared" ca="1" si="1193"/>
        <v>103.813</v>
      </c>
      <c r="HQ259" s="5"/>
      <c r="HR259" s="19">
        <f t="shared" ca="1" si="1160"/>
        <v>48.193745955555556</v>
      </c>
      <c r="HS259" s="19">
        <f t="shared" ca="1" si="1161"/>
        <v>1.8875318488586665</v>
      </c>
      <c r="HT259" s="19">
        <f t="shared" ca="1" si="1162"/>
        <v>15.978471822222222</v>
      </c>
      <c r="HU259" s="19">
        <f t="shared" ca="1" si="1163"/>
        <v>3.50644416</v>
      </c>
      <c r="HV259" s="19">
        <f t="shared" ca="1" si="1164"/>
        <v>0</v>
      </c>
      <c r="HW259" s="19">
        <f t="shared" ca="1" si="1165"/>
        <v>4.688603591111111E-2</v>
      </c>
      <c r="HX259" s="19">
        <f t="shared" ca="1" si="1166"/>
        <v>2.5636888888888891</v>
      </c>
      <c r="HY259" s="19">
        <f t="shared" ca="1" si="1167"/>
        <v>11.8034728</v>
      </c>
      <c r="HZ259" s="19">
        <f t="shared" ca="1" si="1168"/>
        <v>12.407229991111111</v>
      </c>
      <c r="IA259" s="19">
        <f t="shared" ca="1" si="1169"/>
        <v>0</v>
      </c>
      <c r="IB259" s="19">
        <f t="shared" ca="1" si="1170"/>
        <v>0</v>
      </c>
      <c r="IC259" s="5"/>
      <c r="ID259" s="5"/>
      <c r="IE259" s="5"/>
      <c r="IF259" s="5">
        <f t="shared" ca="1" si="1189"/>
        <v>283295</v>
      </c>
      <c r="IG259" s="5">
        <f t="shared" ca="1" si="1189"/>
        <v>2.5057700000000001</v>
      </c>
      <c r="IH259" s="5">
        <f t="shared" ca="1" si="1189"/>
        <v>104384</v>
      </c>
      <c r="II259" s="5">
        <f t="shared" ca="1" si="1189"/>
        <v>22831.599999999999</v>
      </c>
      <c r="IJ259" s="5">
        <f t="shared" ca="1" si="1189"/>
        <v>0</v>
      </c>
      <c r="IK259" s="5">
        <f t="shared" ca="1" si="1189"/>
        <v>314.86399999999998</v>
      </c>
      <c r="IL259" s="5">
        <f t="shared" ca="1" si="1189"/>
        <v>0</v>
      </c>
      <c r="IM259" s="5">
        <f t="shared" ca="1" si="1189"/>
        <v>73944.7</v>
      </c>
      <c r="IN259" s="5">
        <f t="shared" ca="1" si="1189"/>
        <v>81817.899999999994</v>
      </c>
      <c r="IO259" s="5">
        <f t="shared" ca="1" si="1189"/>
        <v>0</v>
      </c>
      <c r="IP259" s="5">
        <f t="shared" ca="1" si="1189"/>
        <v>0</v>
      </c>
      <c r="IQ259" s="5">
        <f t="shared" ca="1" si="1189"/>
        <v>0</v>
      </c>
      <c r="IR259" s="5"/>
      <c r="IS259" s="5">
        <f t="shared" ca="1" si="1190"/>
        <v>1010.41</v>
      </c>
      <c r="IT259" s="5">
        <f t="shared" ca="1" si="1190"/>
        <v>433.57499999999999</v>
      </c>
      <c r="IU259" s="5">
        <f t="shared" ca="1" si="1190"/>
        <v>0</v>
      </c>
      <c r="IV259" s="5">
        <f t="shared" ca="1" si="1190"/>
        <v>0</v>
      </c>
      <c r="IW259" s="5">
        <f t="shared" ca="1" si="1190"/>
        <v>0</v>
      </c>
      <c r="IX259" s="5">
        <f t="shared" ca="1" si="1190"/>
        <v>0</v>
      </c>
      <c r="IY259" s="5">
        <f t="shared" ca="1" si="1190"/>
        <v>576.83000000000004</v>
      </c>
      <c r="IZ259" s="5">
        <f t="shared" ca="1" si="1190"/>
        <v>0</v>
      </c>
      <c r="JA259" s="5">
        <f t="shared" ca="1" si="1190"/>
        <v>0</v>
      </c>
      <c r="JB259" s="5">
        <f t="shared" ca="1" si="1190"/>
        <v>0</v>
      </c>
      <c r="JC259" s="5">
        <f t="shared" ca="1" si="1190"/>
        <v>0</v>
      </c>
      <c r="JD259" s="5">
        <f t="shared" ca="1" si="1190"/>
        <v>0</v>
      </c>
      <c r="JE259" s="5"/>
      <c r="JF259" s="5">
        <f t="shared" ca="1" si="1191"/>
        <v>318.012</v>
      </c>
      <c r="JG259" s="5">
        <f t="shared" ca="1" si="1191"/>
        <v>4.0468999999999999</v>
      </c>
      <c r="JH259" s="5">
        <f t="shared" ca="1" si="1191"/>
        <v>176.477</v>
      </c>
      <c r="JI259" s="5">
        <f t="shared" ca="1" si="1191"/>
        <v>33.868299999999998</v>
      </c>
      <c r="JJ259" s="5">
        <f t="shared" ca="1" si="1191"/>
        <v>0</v>
      </c>
      <c r="JK259" s="5">
        <f t="shared" ca="1" si="1191"/>
        <v>0.34273500000000001</v>
      </c>
      <c r="JL259" s="5">
        <f t="shared" ca="1" si="1191"/>
        <v>4.6544400000000001</v>
      </c>
      <c r="JM259" s="5">
        <f t="shared" ca="1" si="1191"/>
        <v>98.622399999999999</v>
      </c>
      <c r="JN259" s="5"/>
      <c r="JO259" s="19">
        <f t="shared" ca="1" si="1171"/>
        <v>47.450824000000004</v>
      </c>
      <c r="JP259" s="19">
        <f t="shared" ca="1" si="1172"/>
        <v>1.9273799860995557</v>
      </c>
      <c r="JQ259" s="19">
        <f t="shared" ca="1" si="1173"/>
        <v>15.829253688888889</v>
      </c>
      <c r="JR259" s="19">
        <f t="shared" ca="1" si="1174"/>
        <v>3.4622852977777772</v>
      </c>
      <c r="JS259" s="19">
        <f t="shared" ca="1" si="1175"/>
        <v>0</v>
      </c>
      <c r="JT259" s="19">
        <f t="shared" ca="1" si="1176"/>
        <v>4.7747376355555551E-2</v>
      </c>
      <c r="JU259" s="19">
        <f t="shared" ca="1" si="1177"/>
        <v>2.5636888888888891</v>
      </c>
      <c r="JV259" s="19">
        <f t="shared" ca="1" si="1178"/>
        <v>11.21330295111111</v>
      </c>
      <c r="JW259" s="19">
        <f t="shared" ca="1" si="1179"/>
        <v>12.407229991111111</v>
      </c>
      <c r="JX259" s="19">
        <f t="shared" ca="1" si="1180"/>
        <v>0</v>
      </c>
      <c r="JY259" s="19">
        <f t="shared" ca="1" si="1181"/>
        <v>0</v>
      </c>
    </row>
    <row r="260" spans="1:285" ht="15" customHeight="1" x14ac:dyDescent="0.25">
      <c r="A260" s="5">
        <f>IF('Old Results'!E240='New Results'!E240,'New Results'!E240,"0")</f>
        <v>22500</v>
      </c>
      <c r="B260" s="5">
        <f t="shared" si="1057"/>
        <v>100</v>
      </c>
      <c r="C260" s="27">
        <f t="shared" si="922"/>
        <v>239</v>
      </c>
      <c r="D260" s="41" t="str">
        <f>'Old Results'!C240</f>
        <v>1009415-RetlStrp-HVACPSZ EconomizerControl_NDL</v>
      </c>
      <c r="E260" s="41" t="str">
        <f>'New Results'!C240</f>
        <v>1009415-RetlStrp-HVACPSZ EconomizerControl_NDL</v>
      </c>
      <c r="F260" s="5">
        <f t="shared" ca="1" si="1058"/>
        <v>4741</v>
      </c>
      <c r="G260" s="5">
        <f t="shared" ca="1" si="1059"/>
        <v>0</v>
      </c>
      <c r="H260" s="5">
        <f t="shared" ca="1" si="1060"/>
        <v>849</v>
      </c>
      <c r="I260" s="5">
        <f t="shared" ca="1" si="1061"/>
        <v>0</v>
      </c>
      <c r="J260" s="5">
        <f t="shared" ca="1" si="1062"/>
        <v>0</v>
      </c>
      <c r="K260" s="5">
        <f t="shared" ca="1" si="1063"/>
        <v>0</v>
      </c>
      <c r="L260" s="5">
        <f t="shared" ca="1" si="1064"/>
        <v>0</v>
      </c>
      <c r="M260" s="5">
        <f t="shared" ca="1" si="1065"/>
        <v>3891.8000000000029</v>
      </c>
      <c r="N260" s="5">
        <f t="shared" ca="1" si="1066"/>
        <v>0</v>
      </c>
      <c r="O260" s="5">
        <f t="shared" ca="1" si="1067"/>
        <v>0</v>
      </c>
      <c r="P260" s="5">
        <f t="shared" ca="1" si="1068"/>
        <v>0</v>
      </c>
      <c r="Q260" s="5">
        <f t="shared" ca="1" si="1069"/>
        <v>0</v>
      </c>
      <c r="R260" s="5">
        <f t="shared" ca="1" si="1070"/>
        <v>-3.65300000000002</v>
      </c>
      <c r="S260" s="5">
        <f t="shared" ca="1" si="1071"/>
        <v>-3.6529999999999916</v>
      </c>
      <c r="T260" s="5">
        <f t="shared" ca="1" si="1072"/>
        <v>0</v>
      </c>
      <c r="U260" s="5">
        <f t="shared" ca="1" si="1073"/>
        <v>0</v>
      </c>
      <c r="V260" s="5">
        <f t="shared" ca="1" si="1074"/>
        <v>0</v>
      </c>
      <c r="W260" s="5">
        <f t="shared" ca="1" si="1075"/>
        <v>0</v>
      </c>
      <c r="X260" s="5">
        <f t="shared" ca="1" si="1076"/>
        <v>0</v>
      </c>
      <c r="Y260" s="5">
        <f t="shared" ca="1" si="1077"/>
        <v>0</v>
      </c>
      <c r="Z260" s="5">
        <f t="shared" ca="1" si="1078"/>
        <v>0</v>
      </c>
      <c r="AA260" s="5">
        <f t="shared" ca="1" si="1079"/>
        <v>0</v>
      </c>
      <c r="AB260" s="5">
        <f t="shared" ca="1" si="1080"/>
        <v>0</v>
      </c>
      <c r="AC260" s="5">
        <f t="shared" ca="1" si="1081"/>
        <v>0</v>
      </c>
      <c r="AD260" s="37">
        <f t="shared" ca="1" si="1082"/>
        <v>6.3929999999999723</v>
      </c>
      <c r="AE260" s="37">
        <f t="shared" ca="1" si="1083"/>
        <v>-3.4259999999999957E-2</v>
      </c>
      <c r="AF260" s="37">
        <f t="shared" ca="1" si="1084"/>
        <v>1.2369999999999948</v>
      </c>
      <c r="AG260" s="37">
        <f t="shared" ca="1" si="1085"/>
        <v>0</v>
      </c>
      <c r="AH260" s="37">
        <f t="shared" ca="1" si="1086"/>
        <v>0</v>
      </c>
      <c r="AI260" s="37">
        <f t="shared" ca="1" si="1087"/>
        <v>0</v>
      </c>
      <c r="AJ260" s="37">
        <f t="shared" ca="1" si="1088"/>
        <v>0</v>
      </c>
      <c r="AK260" s="37">
        <f t="shared" ca="1" si="1089"/>
        <v>5.1906000000000034</v>
      </c>
      <c r="AL260" s="33">
        <f t="shared" ca="1" si="1090"/>
        <v>56.151160888888882</v>
      </c>
      <c r="AM260" s="33">
        <f t="shared" ca="1" si="1091"/>
        <v>55.448450133333331</v>
      </c>
      <c r="AN260" s="24">
        <f t="shared" ca="1" si="1092"/>
        <v>1.2673226282534261E-2</v>
      </c>
      <c r="AO260" s="34">
        <f t="shared" ca="1" si="1093"/>
        <v>393.83199999999999</v>
      </c>
      <c r="AP260" s="34">
        <f t="shared" ca="1" si="1094"/>
        <v>387.43900000000002</v>
      </c>
      <c r="AQ260" s="45">
        <f t="shared" ca="1" si="1095"/>
        <v>1.6500662039701661E-2</v>
      </c>
      <c r="AR260" s="34">
        <f t="shared" ca="1" si="1096"/>
        <v>-68.8</v>
      </c>
      <c r="AS260" s="34">
        <f t="shared" ca="1" si="1097"/>
        <v>-69.400000000000006</v>
      </c>
      <c r="AT260" s="47">
        <f t="shared" ca="1" si="1098"/>
        <v>-8.6455331412104968E-3</v>
      </c>
      <c r="AU260" s="5"/>
      <c r="AV260" s="5">
        <f t="shared" ca="1" si="1099"/>
        <v>5162</v>
      </c>
      <c r="AW260" s="5">
        <f t="shared" ca="1" si="1100"/>
        <v>-5.3660000000000263E-2</v>
      </c>
      <c r="AX260" s="5">
        <f t="shared" ca="1" si="1101"/>
        <v>984</v>
      </c>
      <c r="AY260" s="5">
        <f t="shared" ca="1" si="1102"/>
        <v>291.20000000000073</v>
      </c>
      <c r="AZ260" s="5">
        <f t="shared" ca="1" si="1103"/>
        <v>0</v>
      </c>
      <c r="BA260" s="5">
        <f t="shared" ca="1" si="1104"/>
        <v>-5.67999999999995</v>
      </c>
      <c r="BB260" s="5">
        <f t="shared" ca="1" si="1105"/>
        <v>0</v>
      </c>
      <c r="BC260" s="5">
        <f t="shared" ca="1" si="1106"/>
        <v>3891.8000000000029</v>
      </c>
      <c r="BD260" s="5">
        <f t="shared" ca="1" si="1107"/>
        <v>0</v>
      </c>
      <c r="BE260" s="5">
        <f t="shared" ca="1" si="1108"/>
        <v>0</v>
      </c>
      <c r="BF260" s="5">
        <f t="shared" ca="1" si="1109"/>
        <v>0</v>
      </c>
      <c r="BG260" s="5">
        <f t="shared" ca="1" si="1110"/>
        <v>0</v>
      </c>
      <c r="BH260" s="5">
        <f t="shared" ca="1" si="1111"/>
        <v>-8.9699999999999136</v>
      </c>
      <c r="BI260" s="5">
        <f t="shared" ca="1" si="1112"/>
        <v>-8.9639999999999986</v>
      </c>
      <c r="BJ260" s="5">
        <f t="shared" ca="1" si="1113"/>
        <v>0</v>
      </c>
      <c r="BK260" s="5">
        <f t="shared" ca="1" si="1114"/>
        <v>0</v>
      </c>
      <c r="BL260" s="5">
        <f t="shared" ca="1" si="1115"/>
        <v>0</v>
      </c>
      <c r="BM260" s="5">
        <f t="shared" ca="1" si="1116"/>
        <v>0</v>
      </c>
      <c r="BN260" s="5">
        <f t="shared" ca="1" si="1117"/>
        <v>0</v>
      </c>
      <c r="BO260" s="5">
        <f t="shared" ca="1" si="1118"/>
        <v>0</v>
      </c>
      <c r="BP260" s="5">
        <f t="shared" ca="1" si="1119"/>
        <v>0</v>
      </c>
      <c r="BQ260" s="5">
        <f t="shared" ca="1" si="1120"/>
        <v>0</v>
      </c>
      <c r="BR260" s="5">
        <f t="shared" ca="1" si="1121"/>
        <v>0</v>
      </c>
      <c r="BS260" s="5">
        <f t="shared" ca="1" si="1122"/>
        <v>0</v>
      </c>
      <c r="BT260" s="37">
        <f t="shared" ca="1" si="1123"/>
        <v>7.0369999999999777</v>
      </c>
      <c r="BU260" s="37">
        <f t="shared" ca="1" si="1124"/>
        <v>-8.3530000000000104E-2</v>
      </c>
      <c r="BV260" s="37">
        <f t="shared" ca="1" si="1125"/>
        <v>1.5289999999999964</v>
      </c>
      <c r="BW260" s="37">
        <f t="shared" ca="1" si="1126"/>
        <v>0.40660000000000451</v>
      </c>
      <c r="BX260" s="37">
        <f t="shared" ca="1" si="1127"/>
        <v>0</v>
      </c>
      <c r="BY260" s="37">
        <f t="shared" ca="1" si="1128"/>
        <v>-6.0899999999999843E-3</v>
      </c>
      <c r="BZ260" s="37">
        <f t="shared" ca="1" si="1129"/>
        <v>0</v>
      </c>
      <c r="CA260" s="19">
        <f t="shared" ca="1" si="1130"/>
        <v>5.1906000000000034</v>
      </c>
      <c r="CB260" s="33">
        <f t="shared" ca="1" si="1131"/>
        <v>48.193745955555556</v>
      </c>
      <c r="CC260" s="33">
        <f t="shared" ca="1" si="1132"/>
        <v>47.450824000000004</v>
      </c>
      <c r="CD260" s="24">
        <f t="shared" ca="1" si="1133"/>
        <v>1.5656671326836218E-2</v>
      </c>
      <c r="CE260" s="34">
        <f t="shared" ca="1" si="1134"/>
        <v>325.04899999999998</v>
      </c>
      <c r="CF260" s="34">
        <f t="shared" ca="1" si="1135"/>
        <v>318.012</v>
      </c>
      <c r="CG260" s="45">
        <f t="shared" ca="1" si="1136"/>
        <v>2.2128095795127159E-2</v>
      </c>
      <c r="CH260" s="5"/>
      <c r="CJ260" s="5">
        <f t="shared" ca="1" si="1043"/>
        <v>59</v>
      </c>
      <c r="CK260" s="5">
        <f t="shared" ca="1" si="1044"/>
        <v>56</v>
      </c>
      <c r="CL260" s="63">
        <f t="shared" ca="1" si="1137"/>
        <v>5.084745762711862E-2</v>
      </c>
      <c r="CO260" s="5">
        <f t="shared" ca="1" si="1182"/>
        <v>348785</v>
      </c>
      <c r="CP260" s="5">
        <f t="shared" ca="1" si="1182"/>
        <v>0</v>
      </c>
      <c r="CQ260" s="5">
        <f t="shared" ca="1" si="1182"/>
        <v>105093</v>
      </c>
      <c r="CR260" s="5">
        <f t="shared" ca="1" si="1182"/>
        <v>84037.3</v>
      </c>
      <c r="CS260" s="5">
        <f t="shared" ca="1" si="1182"/>
        <v>0</v>
      </c>
      <c r="CT260" s="5">
        <f t="shared" ca="1" si="1182"/>
        <v>0</v>
      </c>
      <c r="CU260" s="5">
        <f t="shared" ca="1" si="1182"/>
        <v>0</v>
      </c>
      <c r="CV260" s="5">
        <f t="shared" ca="1" si="1182"/>
        <v>77836.5</v>
      </c>
      <c r="CW260" s="5">
        <f t="shared" ca="1" si="1182"/>
        <v>81817.899999999994</v>
      </c>
      <c r="CX260" s="5">
        <f t="shared" ca="1" si="1182"/>
        <v>0</v>
      </c>
      <c r="CY260" s="5">
        <f t="shared" ca="1" si="1182"/>
        <v>0</v>
      </c>
      <c r="CZ260" s="5">
        <f t="shared" ca="1" si="1182"/>
        <v>0</v>
      </c>
      <c r="DA260" s="5"/>
      <c r="DB260" s="5">
        <f t="shared" ca="1" si="1183"/>
        <v>733.46699999999998</v>
      </c>
      <c r="DC260" s="5">
        <f t="shared" ca="1" si="1183"/>
        <v>141.92400000000001</v>
      </c>
      <c r="DD260" s="5">
        <f t="shared" ca="1" si="1183"/>
        <v>0</v>
      </c>
      <c r="DE260" s="5">
        <f t="shared" ca="1" si="1183"/>
        <v>0</v>
      </c>
      <c r="DF260" s="5">
        <f t="shared" ca="1" si="1183"/>
        <v>0</v>
      </c>
      <c r="DG260" s="5">
        <f t="shared" ca="1" si="1183"/>
        <v>0</v>
      </c>
      <c r="DH260" s="5">
        <f t="shared" ca="1" si="1183"/>
        <v>591.54200000000003</v>
      </c>
      <c r="DI260" s="5">
        <f t="shared" ca="1" si="1183"/>
        <v>0</v>
      </c>
      <c r="DJ260" s="5">
        <f t="shared" ca="1" si="1183"/>
        <v>0</v>
      </c>
      <c r="DK260" s="5">
        <f t="shared" ca="1" si="1183"/>
        <v>0</v>
      </c>
      <c r="DL260" s="5">
        <f t="shared" ca="1" si="1183"/>
        <v>0</v>
      </c>
      <c r="DM260" s="5">
        <f t="shared" ca="1" si="1183"/>
        <v>0</v>
      </c>
      <c r="DN260" s="5"/>
      <c r="DO260" s="5">
        <f t="shared" ca="1" si="1192"/>
        <v>393.83199999999999</v>
      </c>
      <c r="DP260" s="5">
        <f t="shared" ca="1" si="1192"/>
        <v>1.29379</v>
      </c>
      <c r="DQ260" s="5">
        <f t="shared" ca="1" si="1192"/>
        <v>173.59100000000001</v>
      </c>
      <c r="DR260" s="5">
        <f t="shared" ca="1" si="1192"/>
        <v>110.361</v>
      </c>
      <c r="DS260" s="5">
        <f t="shared" ca="1" si="1192"/>
        <v>0</v>
      </c>
      <c r="DT260" s="5">
        <f t="shared" ca="1" si="1192"/>
        <v>0</v>
      </c>
      <c r="DU260" s="5">
        <f t="shared" ca="1" si="1192"/>
        <v>4.7731500000000002</v>
      </c>
      <c r="DV260" s="5">
        <f t="shared" ca="1" si="1192"/>
        <v>103.813</v>
      </c>
      <c r="DW260" s="5"/>
      <c r="DX260" s="19">
        <f t="shared" ca="1" si="1138"/>
        <v>56.151160888888882</v>
      </c>
      <c r="DY260" s="19">
        <f t="shared" ca="1" si="1139"/>
        <v>0.63077333333333341</v>
      </c>
      <c r="DZ260" s="19">
        <f t="shared" ca="1" si="1140"/>
        <v>15.9367696</v>
      </c>
      <c r="EA260" s="19">
        <f t="shared" ca="1" si="1141"/>
        <v>12.743789671111111</v>
      </c>
      <c r="EB260" s="19">
        <f t="shared" ca="1" si="1142"/>
        <v>0</v>
      </c>
      <c r="EC260" s="19">
        <f t="shared" ca="1" si="1143"/>
        <v>0</v>
      </c>
      <c r="ED260" s="19">
        <f t="shared" ca="1" si="1144"/>
        <v>2.6290755555555556</v>
      </c>
      <c r="EE260" s="19">
        <f t="shared" ca="1" si="1145"/>
        <v>11.8034728</v>
      </c>
      <c r="EF260" s="19">
        <f t="shared" ca="1" si="1146"/>
        <v>12.407229991111111</v>
      </c>
      <c r="EG260" s="19">
        <f t="shared" ca="1" si="1147"/>
        <v>0</v>
      </c>
      <c r="EH260" s="19">
        <f t="shared" ca="1" si="1148"/>
        <v>0</v>
      </c>
      <c r="EI260" s="5"/>
      <c r="EJ260" s="5"/>
      <c r="EK260" s="5"/>
      <c r="EL260" s="5">
        <f t="shared" ca="1" si="1184"/>
        <v>344044</v>
      </c>
      <c r="EM260" s="5">
        <f t="shared" ca="1" si="1184"/>
        <v>0</v>
      </c>
      <c r="EN260" s="5">
        <f t="shared" ca="1" si="1184"/>
        <v>104244</v>
      </c>
      <c r="EO260" s="5">
        <f t="shared" ca="1" si="1184"/>
        <v>84037.3</v>
      </c>
      <c r="EP260" s="5">
        <f t="shared" ca="1" si="1184"/>
        <v>0</v>
      </c>
      <c r="EQ260" s="5">
        <f t="shared" ca="1" si="1184"/>
        <v>0</v>
      </c>
      <c r="ER260" s="5">
        <f t="shared" ca="1" si="1184"/>
        <v>0</v>
      </c>
      <c r="ES260" s="5">
        <f t="shared" ca="1" si="1184"/>
        <v>73944.7</v>
      </c>
      <c r="ET260" s="5">
        <f t="shared" ca="1" si="1184"/>
        <v>81817.899999999994</v>
      </c>
      <c r="EU260" s="5">
        <f t="shared" ca="1" si="1184"/>
        <v>0</v>
      </c>
      <c r="EV260" s="5">
        <f t="shared" ca="1" si="1184"/>
        <v>0</v>
      </c>
      <c r="EW260" s="5">
        <f t="shared" ca="1" si="1184"/>
        <v>0</v>
      </c>
      <c r="EX260" s="5"/>
      <c r="EY260" s="5">
        <f t="shared" ca="1" si="1185"/>
        <v>737.12</v>
      </c>
      <c r="EZ260" s="5">
        <f t="shared" ca="1" si="1185"/>
        <v>145.577</v>
      </c>
      <c r="FA260" s="5">
        <f t="shared" ca="1" si="1185"/>
        <v>0</v>
      </c>
      <c r="FB260" s="5">
        <f t="shared" ca="1" si="1185"/>
        <v>0</v>
      </c>
      <c r="FC260" s="5">
        <f t="shared" ca="1" si="1185"/>
        <v>0</v>
      </c>
      <c r="FD260" s="5">
        <f t="shared" ca="1" si="1185"/>
        <v>0</v>
      </c>
      <c r="FE260" s="5">
        <f t="shared" ca="1" si="1185"/>
        <v>591.54200000000003</v>
      </c>
      <c r="FF260" s="5">
        <f t="shared" ca="1" si="1185"/>
        <v>0</v>
      </c>
      <c r="FG260" s="5">
        <f t="shared" ca="1" si="1185"/>
        <v>0</v>
      </c>
      <c r="FH260" s="5">
        <f t="shared" ca="1" si="1185"/>
        <v>0</v>
      </c>
      <c r="FI260" s="5">
        <f t="shared" ca="1" si="1185"/>
        <v>0</v>
      </c>
      <c r="FJ260" s="5">
        <f t="shared" ca="1" si="1185"/>
        <v>0</v>
      </c>
      <c r="FK260" s="5"/>
      <c r="FL260" s="5">
        <f t="shared" ca="1" si="1186"/>
        <v>387.43900000000002</v>
      </c>
      <c r="FM260" s="5">
        <f t="shared" ca="1" si="1186"/>
        <v>1.32805</v>
      </c>
      <c r="FN260" s="5">
        <f t="shared" ca="1" si="1186"/>
        <v>172.35400000000001</v>
      </c>
      <c r="FO260" s="5">
        <f t="shared" ca="1" si="1186"/>
        <v>110.361</v>
      </c>
      <c r="FP260" s="5">
        <f t="shared" ca="1" si="1186"/>
        <v>0</v>
      </c>
      <c r="FQ260" s="5">
        <f t="shared" ca="1" si="1186"/>
        <v>0</v>
      </c>
      <c r="FR260" s="5">
        <f t="shared" ca="1" si="1186"/>
        <v>4.7731500000000002</v>
      </c>
      <c r="FS260" s="5">
        <f t="shared" ca="1" si="1186"/>
        <v>98.622399999999999</v>
      </c>
      <c r="FT260" s="5"/>
      <c r="FU260" s="19">
        <f t="shared" ca="1" si="1149"/>
        <v>55.448450133333331</v>
      </c>
      <c r="FV260" s="19">
        <f t="shared" ca="1" si="1150"/>
        <v>0.64700888888888897</v>
      </c>
      <c r="FW260" s="19">
        <f t="shared" ca="1" si="1151"/>
        <v>15.808023466666667</v>
      </c>
      <c r="FX260" s="19">
        <f t="shared" ca="1" si="1152"/>
        <v>12.743789671111111</v>
      </c>
      <c r="FY260" s="19">
        <f t="shared" ca="1" si="1153"/>
        <v>0</v>
      </c>
      <c r="FZ260" s="19">
        <f t="shared" ca="1" si="1154"/>
        <v>0</v>
      </c>
      <c r="GA260" s="19">
        <f t="shared" ca="1" si="1155"/>
        <v>2.6290755555555556</v>
      </c>
      <c r="GB260" s="19">
        <f t="shared" ca="1" si="1156"/>
        <v>11.21330295111111</v>
      </c>
      <c r="GC260" s="19">
        <f t="shared" ca="1" si="1157"/>
        <v>12.407229991111111</v>
      </c>
      <c r="GD260" s="19">
        <f t="shared" ca="1" si="1158"/>
        <v>0</v>
      </c>
      <c r="GE260" s="19">
        <f t="shared" ca="1" si="1159"/>
        <v>0</v>
      </c>
      <c r="GF260" s="5"/>
      <c r="GG260" s="5"/>
      <c r="GH260" s="5"/>
      <c r="GI260" s="5">
        <f t="shared" ca="1" si="1187"/>
        <v>288457</v>
      </c>
      <c r="GJ260" s="5">
        <f t="shared" ca="1" si="1187"/>
        <v>2.4521099999999998</v>
      </c>
      <c r="GK260" s="5">
        <f t="shared" ca="1" si="1187"/>
        <v>105368</v>
      </c>
      <c r="GL260" s="5">
        <f t="shared" ca="1" si="1187"/>
        <v>23122.799999999999</v>
      </c>
      <c r="GM260" s="5">
        <f t="shared" ca="1" si="1187"/>
        <v>0</v>
      </c>
      <c r="GN260" s="5">
        <f t="shared" ca="1" si="1187"/>
        <v>309.18400000000003</v>
      </c>
      <c r="GO260" s="5">
        <f t="shared" ca="1" si="1187"/>
        <v>0</v>
      </c>
      <c r="GP260" s="5">
        <f t="shared" ca="1" si="1187"/>
        <v>77836.5</v>
      </c>
      <c r="GQ260" s="5">
        <f t="shared" ca="1" si="1187"/>
        <v>81817.899999999994</v>
      </c>
      <c r="GR260" s="5">
        <f t="shared" ca="1" si="1187"/>
        <v>0</v>
      </c>
      <c r="GS260" s="5">
        <f t="shared" ca="1" si="1187"/>
        <v>0</v>
      </c>
      <c r="GT260" s="5">
        <f t="shared" ca="1" si="1187"/>
        <v>0</v>
      </c>
      <c r="GU260" s="5"/>
      <c r="GV260" s="5">
        <f t="shared" ca="1" si="1188"/>
        <v>1001.44</v>
      </c>
      <c r="GW260" s="5">
        <f t="shared" ca="1" si="1188"/>
        <v>424.61099999999999</v>
      </c>
      <c r="GX260" s="5">
        <f t="shared" ca="1" si="1188"/>
        <v>0</v>
      </c>
      <c r="GY260" s="5">
        <f t="shared" ca="1" si="1188"/>
        <v>0</v>
      </c>
      <c r="GZ260" s="5">
        <f t="shared" ca="1" si="1188"/>
        <v>0</v>
      </c>
      <c r="HA260" s="5">
        <f t="shared" ca="1" si="1188"/>
        <v>0</v>
      </c>
      <c r="HB260" s="5">
        <f t="shared" ca="1" si="1188"/>
        <v>576.83000000000004</v>
      </c>
      <c r="HC260" s="5">
        <f t="shared" ca="1" si="1188"/>
        <v>0</v>
      </c>
      <c r="HD260" s="5">
        <f t="shared" ca="1" si="1188"/>
        <v>0</v>
      </c>
      <c r="HE260" s="5">
        <f t="shared" ca="1" si="1188"/>
        <v>0</v>
      </c>
      <c r="HF260" s="5">
        <f t="shared" ca="1" si="1188"/>
        <v>0</v>
      </c>
      <c r="HG260" s="5">
        <f t="shared" ca="1" si="1188"/>
        <v>0</v>
      </c>
      <c r="HH260" s="5"/>
      <c r="HI260" s="5">
        <f t="shared" ca="1" si="1193"/>
        <v>325.04899999999998</v>
      </c>
      <c r="HJ260" s="5">
        <f t="shared" ca="1" si="1193"/>
        <v>3.9633699999999998</v>
      </c>
      <c r="HK260" s="5">
        <f t="shared" ca="1" si="1193"/>
        <v>178.006</v>
      </c>
      <c r="HL260" s="5">
        <f t="shared" ca="1" si="1193"/>
        <v>34.274900000000002</v>
      </c>
      <c r="HM260" s="5">
        <f t="shared" ca="1" si="1193"/>
        <v>0</v>
      </c>
      <c r="HN260" s="5">
        <f t="shared" ca="1" si="1193"/>
        <v>0.33664500000000003</v>
      </c>
      <c r="HO260" s="5">
        <f t="shared" ca="1" si="1193"/>
        <v>4.6544400000000001</v>
      </c>
      <c r="HP260" s="5">
        <f t="shared" ca="1" si="1193"/>
        <v>103.813</v>
      </c>
      <c r="HQ260" s="5"/>
      <c r="HR260" s="19">
        <f t="shared" ca="1" si="1160"/>
        <v>48.193745955555556</v>
      </c>
      <c r="HS260" s="19">
        <f t="shared" ca="1" si="1161"/>
        <v>1.8875318488586665</v>
      </c>
      <c r="HT260" s="19">
        <f t="shared" ca="1" si="1162"/>
        <v>15.978471822222222</v>
      </c>
      <c r="HU260" s="19">
        <f t="shared" ca="1" si="1163"/>
        <v>3.50644416</v>
      </c>
      <c r="HV260" s="19">
        <f t="shared" ca="1" si="1164"/>
        <v>0</v>
      </c>
      <c r="HW260" s="19">
        <f t="shared" ca="1" si="1165"/>
        <v>4.688603591111111E-2</v>
      </c>
      <c r="HX260" s="19">
        <f t="shared" ca="1" si="1166"/>
        <v>2.5636888888888891</v>
      </c>
      <c r="HY260" s="19">
        <f t="shared" ca="1" si="1167"/>
        <v>11.8034728</v>
      </c>
      <c r="HZ260" s="19">
        <f t="shared" ca="1" si="1168"/>
        <v>12.407229991111111</v>
      </c>
      <c r="IA260" s="19">
        <f t="shared" ca="1" si="1169"/>
        <v>0</v>
      </c>
      <c r="IB260" s="19">
        <f t="shared" ca="1" si="1170"/>
        <v>0</v>
      </c>
      <c r="IC260" s="5"/>
      <c r="ID260" s="5"/>
      <c r="IE260" s="5"/>
      <c r="IF260" s="5">
        <f t="shared" ca="1" si="1189"/>
        <v>283295</v>
      </c>
      <c r="IG260" s="5">
        <f t="shared" ca="1" si="1189"/>
        <v>2.5057700000000001</v>
      </c>
      <c r="IH260" s="5">
        <f t="shared" ca="1" si="1189"/>
        <v>104384</v>
      </c>
      <c r="II260" s="5">
        <f t="shared" ca="1" si="1189"/>
        <v>22831.599999999999</v>
      </c>
      <c r="IJ260" s="5">
        <f t="shared" ca="1" si="1189"/>
        <v>0</v>
      </c>
      <c r="IK260" s="5">
        <f t="shared" ca="1" si="1189"/>
        <v>314.86399999999998</v>
      </c>
      <c r="IL260" s="5">
        <f t="shared" ca="1" si="1189"/>
        <v>0</v>
      </c>
      <c r="IM260" s="5">
        <f t="shared" ca="1" si="1189"/>
        <v>73944.7</v>
      </c>
      <c r="IN260" s="5">
        <f t="shared" ca="1" si="1189"/>
        <v>81817.899999999994</v>
      </c>
      <c r="IO260" s="5">
        <f t="shared" ca="1" si="1189"/>
        <v>0</v>
      </c>
      <c r="IP260" s="5">
        <f t="shared" ca="1" si="1189"/>
        <v>0</v>
      </c>
      <c r="IQ260" s="5">
        <f t="shared" ca="1" si="1189"/>
        <v>0</v>
      </c>
      <c r="IR260" s="5"/>
      <c r="IS260" s="5">
        <f t="shared" ca="1" si="1190"/>
        <v>1010.41</v>
      </c>
      <c r="IT260" s="5">
        <f t="shared" ca="1" si="1190"/>
        <v>433.57499999999999</v>
      </c>
      <c r="IU260" s="5">
        <f t="shared" ca="1" si="1190"/>
        <v>0</v>
      </c>
      <c r="IV260" s="5">
        <f t="shared" ca="1" si="1190"/>
        <v>0</v>
      </c>
      <c r="IW260" s="5">
        <f t="shared" ca="1" si="1190"/>
        <v>0</v>
      </c>
      <c r="IX260" s="5">
        <f t="shared" ca="1" si="1190"/>
        <v>0</v>
      </c>
      <c r="IY260" s="5">
        <f t="shared" ca="1" si="1190"/>
        <v>576.83000000000004</v>
      </c>
      <c r="IZ260" s="5">
        <f t="shared" ca="1" si="1190"/>
        <v>0</v>
      </c>
      <c r="JA260" s="5">
        <f t="shared" ca="1" si="1190"/>
        <v>0</v>
      </c>
      <c r="JB260" s="5">
        <f t="shared" ca="1" si="1190"/>
        <v>0</v>
      </c>
      <c r="JC260" s="5">
        <f t="shared" ca="1" si="1190"/>
        <v>0</v>
      </c>
      <c r="JD260" s="5">
        <f t="shared" ca="1" si="1190"/>
        <v>0</v>
      </c>
      <c r="JE260" s="5"/>
      <c r="JF260" s="5">
        <f t="shared" ca="1" si="1191"/>
        <v>318.012</v>
      </c>
      <c r="JG260" s="5">
        <f t="shared" ca="1" si="1191"/>
        <v>4.0468999999999999</v>
      </c>
      <c r="JH260" s="5">
        <f t="shared" ca="1" si="1191"/>
        <v>176.477</v>
      </c>
      <c r="JI260" s="5">
        <f t="shared" ca="1" si="1191"/>
        <v>33.868299999999998</v>
      </c>
      <c r="JJ260" s="5">
        <f t="shared" ca="1" si="1191"/>
        <v>0</v>
      </c>
      <c r="JK260" s="5">
        <f t="shared" ca="1" si="1191"/>
        <v>0.34273500000000001</v>
      </c>
      <c r="JL260" s="5">
        <f t="shared" ca="1" si="1191"/>
        <v>4.6544400000000001</v>
      </c>
      <c r="JM260" s="5">
        <f t="shared" ca="1" si="1191"/>
        <v>98.622399999999999</v>
      </c>
      <c r="JN260" s="5"/>
      <c r="JO260" s="19">
        <f t="shared" ca="1" si="1171"/>
        <v>47.450824000000004</v>
      </c>
      <c r="JP260" s="19">
        <f t="shared" ca="1" si="1172"/>
        <v>1.9273799860995557</v>
      </c>
      <c r="JQ260" s="19">
        <f t="shared" ca="1" si="1173"/>
        <v>15.829253688888889</v>
      </c>
      <c r="JR260" s="19">
        <f t="shared" ca="1" si="1174"/>
        <v>3.4622852977777772</v>
      </c>
      <c r="JS260" s="19">
        <f t="shared" ca="1" si="1175"/>
        <v>0</v>
      </c>
      <c r="JT260" s="19">
        <f t="shared" ca="1" si="1176"/>
        <v>4.7747376355555551E-2</v>
      </c>
      <c r="JU260" s="19">
        <f t="shared" ca="1" si="1177"/>
        <v>2.5636888888888891</v>
      </c>
      <c r="JV260" s="19">
        <f t="shared" ca="1" si="1178"/>
        <v>11.21330295111111</v>
      </c>
      <c r="JW260" s="19">
        <f t="shared" ca="1" si="1179"/>
        <v>12.407229991111111</v>
      </c>
      <c r="JX260" s="19">
        <f t="shared" ca="1" si="1180"/>
        <v>0</v>
      </c>
      <c r="JY260" s="19">
        <f t="shared" ca="1" si="1181"/>
        <v>0</v>
      </c>
    </row>
    <row r="261" spans="1:285" ht="15" customHeight="1" x14ac:dyDescent="0.25">
      <c r="A261" s="5">
        <f>IF('Old Results'!E241='New Results'!E241,'New Results'!E241,"0")</f>
        <v>22500</v>
      </c>
      <c r="B261" s="5">
        <f t="shared" si="1057"/>
        <v>100</v>
      </c>
      <c r="C261" s="27">
        <f t="shared" si="922"/>
        <v>240</v>
      </c>
      <c r="D261" s="41" t="str">
        <f>'Old Results'!C241</f>
        <v>1009806-RetlStrp-HVACPSZ DXCOP_NDL</v>
      </c>
      <c r="E261" s="41" t="str">
        <f>'New Results'!C241</f>
        <v>1009806-RetlStrp-HVACPSZ DXCOP_NDL</v>
      </c>
      <c r="F261" s="5">
        <f t="shared" ca="1" si="1058"/>
        <v>4243</v>
      </c>
      <c r="G261" s="5">
        <f t="shared" ca="1" si="1059"/>
        <v>0</v>
      </c>
      <c r="H261" s="5">
        <f t="shared" ca="1" si="1060"/>
        <v>350.70000000000073</v>
      </c>
      <c r="I261" s="5">
        <f t="shared" ca="1" si="1061"/>
        <v>0</v>
      </c>
      <c r="J261" s="5">
        <f t="shared" ca="1" si="1062"/>
        <v>0</v>
      </c>
      <c r="K261" s="5">
        <f t="shared" ca="1" si="1063"/>
        <v>0</v>
      </c>
      <c r="L261" s="5">
        <f t="shared" ca="1" si="1064"/>
        <v>0</v>
      </c>
      <c r="M261" s="5">
        <f t="shared" ca="1" si="1065"/>
        <v>3891.8000000000029</v>
      </c>
      <c r="N261" s="5">
        <f t="shared" ca="1" si="1066"/>
        <v>0</v>
      </c>
      <c r="O261" s="5">
        <f t="shared" ca="1" si="1067"/>
        <v>0</v>
      </c>
      <c r="P261" s="5">
        <f t="shared" ca="1" si="1068"/>
        <v>0</v>
      </c>
      <c r="Q261" s="5">
        <f t="shared" ca="1" si="1069"/>
        <v>0</v>
      </c>
      <c r="R261" s="5">
        <f t="shared" ca="1" si="1070"/>
        <v>-14.529999999999973</v>
      </c>
      <c r="S261" s="5">
        <f t="shared" ca="1" si="1071"/>
        <v>-14.528999999999996</v>
      </c>
      <c r="T261" s="5">
        <f t="shared" ca="1" si="1072"/>
        <v>0</v>
      </c>
      <c r="U261" s="5">
        <f t="shared" ca="1" si="1073"/>
        <v>0</v>
      </c>
      <c r="V261" s="5">
        <f t="shared" ca="1" si="1074"/>
        <v>0</v>
      </c>
      <c r="W261" s="5">
        <f t="shared" ca="1" si="1075"/>
        <v>0</v>
      </c>
      <c r="X261" s="5">
        <f t="shared" ca="1" si="1076"/>
        <v>0</v>
      </c>
      <c r="Y261" s="5">
        <f t="shared" ca="1" si="1077"/>
        <v>0</v>
      </c>
      <c r="Z261" s="5">
        <f t="shared" ca="1" si="1078"/>
        <v>0</v>
      </c>
      <c r="AA261" s="5">
        <f t="shared" ca="1" si="1079"/>
        <v>0</v>
      </c>
      <c r="AB261" s="5">
        <f t="shared" ca="1" si="1080"/>
        <v>0</v>
      </c>
      <c r="AC261" s="5">
        <f t="shared" ca="1" si="1081"/>
        <v>0</v>
      </c>
      <c r="AD261" s="37">
        <f t="shared" ca="1" si="1082"/>
        <v>5.5939999999999941</v>
      </c>
      <c r="AE261" s="37">
        <f t="shared" ca="1" si="1083"/>
        <v>-0.13192999999999966</v>
      </c>
      <c r="AF261" s="37">
        <f t="shared" ca="1" si="1084"/>
        <v>0.60139999999999816</v>
      </c>
      <c r="AG261" s="37">
        <f t="shared" ca="1" si="1085"/>
        <v>0</v>
      </c>
      <c r="AH261" s="37">
        <f t="shared" ca="1" si="1086"/>
        <v>0</v>
      </c>
      <c r="AI261" s="37">
        <f t="shared" ca="1" si="1087"/>
        <v>0</v>
      </c>
      <c r="AJ261" s="37">
        <f t="shared" ca="1" si="1088"/>
        <v>0</v>
      </c>
      <c r="AK261" s="37">
        <f t="shared" ca="1" si="1089"/>
        <v>5.1248000000000076</v>
      </c>
      <c r="AL261" s="33">
        <f t="shared" ca="1" si="1090"/>
        <v>42.051234488888888</v>
      </c>
      <c r="AM261" s="33">
        <f t="shared" ca="1" si="1091"/>
        <v>41.47238488888889</v>
      </c>
      <c r="AN261" s="24">
        <f t="shared" ca="1" si="1092"/>
        <v>1.3957470773644395E-2</v>
      </c>
      <c r="AO261" s="34">
        <f t="shared" ca="1" si="1093"/>
        <v>240.14599999999999</v>
      </c>
      <c r="AP261" s="34">
        <f t="shared" ca="1" si="1094"/>
        <v>234.55199999999999</v>
      </c>
      <c r="AQ261" s="45">
        <f t="shared" ca="1" si="1095"/>
        <v>2.3849722023261341E-2</v>
      </c>
      <c r="AR261" s="34">
        <f t="shared" ca="1" si="1096"/>
        <v>-42.5</v>
      </c>
      <c r="AS261" s="34">
        <f t="shared" ca="1" si="1097"/>
        <v>-44.4</v>
      </c>
      <c r="AT261" s="47">
        <f t="shared" ca="1" si="1098"/>
        <v>-4.2792792792792765E-2</v>
      </c>
      <c r="AU261" s="5"/>
      <c r="AV261" s="5">
        <f t="shared" ca="1" si="1099"/>
        <v>5421</v>
      </c>
      <c r="AW261" s="5">
        <f t="shared" ca="1" si="1100"/>
        <v>-0.12373999999999974</v>
      </c>
      <c r="AX261" s="5">
        <f t="shared" ca="1" si="1101"/>
        <v>1680.0999999999985</v>
      </c>
      <c r="AY261" s="5">
        <f t="shared" ca="1" si="1102"/>
        <v>-143.30000000000109</v>
      </c>
      <c r="AZ261" s="5">
        <f t="shared" ca="1" si="1103"/>
        <v>0</v>
      </c>
      <c r="BA261" s="5">
        <f t="shared" ca="1" si="1104"/>
        <v>-6.8709999999999809</v>
      </c>
      <c r="BB261" s="5">
        <f t="shared" ca="1" si="1105"/>
        <v>0</v>
      </c>
      <c r="BC261" s="5">
        <f t="shared" ca="1" si="1106"/>
        <v>3891.8000000000029</v>
      </c>
      <c r="BD261" s="5">
        <f t="shared" ca="1" si="1107"/>
        <v>0</v>
      </c>
      <c r="BE261" s="5">
        <f t="shared" ca="1" si="1108"/>
        <v>0</v>
      </c>
      <c r="BF261" s="5">
        <f t="shared" ca="1" si="1109"/>
        <v>0</v>
      </c>
      <c r="BG261" s="5">
        <f t="shared" ca="1" si="1110"/>
        <v>0</v>
      </c>
      <c r="BH261" s="5">
        <f t="shared" ca="1" si="1111"/>
        <v>-19.710000000000036</v>
      </c>
      <c r="BI261" s="5">
        <f t="shared" ca="1" si="1112"/>
        <v>-19.706999999999994</v>
      </c>
      <c r="BJ261" s="5">
        <f t="shared" ca="1" si="1113"/>
        <v>0</v>
      </c>
      <c r="BK261" s="5">
        <f t="shared" ca="1" si="1114"/>
        <v>0</v>
      </c>
      <c r="BL261" s="5">
        <f t="shared" ca="1" si="1115"/>
        <v>0</v>
      </c>
      <c r="BM261" s="5">
        <f t="shared" ca="1" si="1116"/>
        <v>0</v>
      </c>
      <c r="BN261" s="5">
        <f t="shared" ca="1" si="1117"/>
        <v>1.00000000009004E-3</v>
      </c>
      <c r="BO261" s="5">
        <f t="shared" ca="1" si="1118"/>
        <v>0</v>
      </c>
      <c r="BP261" s="5">
        <f t="shared" ca="1" si="1119"/>
        <v>0</v>
      </c>
      <c r="BQ261" s="5">
        <f t="shared" ca="1" si="1120"/>
        <v>0</v>
      </c>
      <c r="BR261" s="5">
        <f t="shared" ca="1" si="1121"/>
        <v>0</v>
      </c>
      <c r="BS261" s="5">
        <f t="shared" ca="1" si="1122"/>
        <v>0</v>
      </c>
      <c r="BT261" s="37">
        <f t="shared" ca="1" si="1123"/>
        <v>7.5180000000000007</v>
      </c>
      <c r="BU261" s="37">
        <f t="shared" ca="1" si="1124"/>
        <v>-0.17425999999999942</v>
      </c>
      <c r="BV261" s="37">
        <f t="shared" ca="1" si="1125"/>
        <v>2.9432000000000045</v>
      </c>
      <c r="BW261" s="37">
        <f t="shared" ca="1" si="1126"/>
        <v>-0.36880000000000024</v>
      </c>
      <c r="BX261" s="37">
        <f t="shared" ca="1" si="1127"/>
        <v>0</v>
      </c>
      <c r="BY261" s="37">
        <f t="shared" ca="1" si="1128"/>
        <v>-7.05699999999998E-3</v>
      </c>
      <c r="BZ261" s="37">
        <f t="shared" ca="1" si="1129"/>
        <v>0</v>
      </c>
      <c r="CA261" s="19">
        <f t="shared" ca="1" si="1130"/>
        <v>5.1248000000000076</v>
      </c>
      <c r="CB261" s="33">
        <f t="shared" ca="1" si="1131"/>
        <v>38.473179733333332</v>
      </c>
      <c r="CC261" s="33">
        <f t="shared" ca="1" si="1132"/>
        <v>37.738715199999994</v>
      </c>
      <c r="CD261" s="24">
        <f t="shared" ca="1" si="1133"/>
        <v>1.9461831952703509E-2</v>
      </c>
      <c r="CE261" s="34">
        <f t="shared" ca="1" si="1134"/>
        <v>197.655</v>
      </c>
      <c r="CF261" s="34">
        <f t="shared" ca="1" si="1135"/>
        <v>190.137</v>
      </c>
      <c r="CG261" s="45">
        <f t="shared" ca="1" si="1136"/>
        <v>3.9539910695971854E-2</v>
      </c>
      <c r="CH261" s="5"/>
      <c r="CJ261" s="5">
        <f t="shared" ca="1" si="1043"/>
        <v>54</v>
      </c>
      <c r="CK261" s="5">
        <f t="shared" ca="1" si="1044"/>
        <v>51</v>
      </c>
      <c r="CL261" s="63">
        <f t="shared" ca="1" si="1137"/>
        <v>5.555555555555558E-2</v>
      </c>
      <c r="CO261" s="5">
        <f t="shared" ca="1" si="1182"/>
        <v>247048</v>
      </c>
      <c r="CP261" s="5">
        <f t="shared" ca="1" si="1182"/>
        <v>0</v>
      </c>
      <c r="CQ261" s="5">
        <f t="shared" ca="1" si="1182"/>
        <v>22749.4</v>
      </c>
      <c r="CR261" s="5">
        <f t="shared" ca="1" si="1182"/>
        <v>64644.1</v>
      </c>
      <c r="CS261" s="5">
        <f t="shared" ca="1" si="1182"/>
        <v>0</v>
      </c>
      <c r="CT261" s="5">
        <f t="shared" ca="1" si="1182"/>
        <v>0</v>
      </c>
      <c r="CU261" s="5">
        <f t="shared" ca="1" si="1182"/>
        <v>0</v>
      </c>
      <c r="CV261" s="5">
        <f t="shared" ca="1" si="1182"/>
        <v>77836.5</v>
      </c>
      <c r="CW261" s="5">
        <f t="shared" ca="1" si="1182"/>
        <v>81817.899999999994</v>
      </c>
      <c r="CX261" s="5">
        <f t="shared" ca="1" si="1182"/>
        <v>0</v>
      </c>
      <c r="CY261" s="5">
        <f t="shared" ca="1" si="1182"/>
        <v>0</v>
      </c>
      <c r="CZ261" s="5">
        <f t="shared" ca="1" si="1182"/>
        <v>0</v>
      </c>
      <c r="DA261" s="5"/>
      <c r="DB261" s="5">
        <f t="shared" ca="1" si="1183"/>
        <v>1032.25</v>
      </c>
      <c r="DC261" s="5">
        <f t="shared" ca="1" si="1183"/>
        <v>354.983</v>
      </c>
      <c r="DD261" s="5">
        <f t="shared" ca="1" si="1183"/>
        <v>0</v>
      </c>
      <c r="DE261" s="5">
        <f t="shared" ca="1" si="1183"/>
        <v>0</v>
      </c>
      <c r="DF261" s="5">
        <f t="shared" ca="1" si="1183"/>
        <v>0</v>
      </c>
      <c r="DG261" s="5">
        <f t="shared" ca="1" si="1183"/>
        <v>0</v>
      </c>
      <c r="DH261" s="5">
        <f t="shared" ca="1" si="1183"/>
        <v>677.26599999999996</v>
      </c>
      <c r="DI261" s="5">
        <f t="shared" ca="1" si="1183"/>
        <v>0</v>
      </c>
      <c r="DJ261" s="5">
        <f t="shared" ca="1" si="1183"/>
        <v>0</v>
      </c>
      <c r="DK261" s="5">
        <f t="shared" ca="1" si="1183"/>
        <v>0</v>
      </c>
      <c r="DL261" s="5">
        <f t="shared" ca="1" si="1183"/>
        <v>0</v>
      </c>
      <c r="DM261" s="5">
        <f t="shared" ca="1" si="1183"/>
        <v>0</v>
      </c>
      <c r="DN261" s="5"/>
      <c r="DO261" s="5">
        <f t="shared" ca="1" si="1192"/>
        <v>240.14599999999999</v>
      </c>
      <c r="DP261" s="5">
        <f t="shared" ca="1" si="1192"/>
        <v>3.1897600000000002</v>
      </c>
      <c r="DQ261" s="5">
        <f t="shared" ca="1" si="1192"/>
        <v>44.572299999999998</v>
      </c>
      <c r="DR261" s="5">
        <f t="shared" ca="1" si="1192"/>
        <v>84.460599999999999</v>
      </c>
      <c r="DS261" s="5">
        <f t="shared" ca="1" si="1192"/>
        <v>0</v>
      </c>
      <c r="DT261" s="5">
        <f t="shared" ca="1" si="1192"/>
        <v>0</v>
      </c>
      <c r="DU261" s="5">
        <f t="shared" ca="1" si="1192"/>
        <v>5.4345800000000004</v>
      </c>
      <c r="DV261" s="5">
        <f t="shared" ca="1" si="1192"/>
        <v>102.489</v>
      </c>
      <c r="DW261" s="5"/>
      <c r="DX261" s="19">
        <f t="shared" ca="1" si="1138"/>
        <v>42.051234488888888</v>
      </c>
      <c r="DY261" s="19">
        <f t="shared" ca="1" si="1139"/>
        <v>1.5777022222222223</v>
      </c>
      <c r="DZ261" s="19">
        <f t="shared" ca="1" si="1140"/>
        <v>3.4498201244444444</v>
      </c>
      <c r="EA261" s="19">
        <f t="shared" ca="1" si="1141"/>
        <v>9.8029186311111118</v>
      </c>
      <c r="EB261" s="19">
        <f t="shared" ca="1" si="1142"/>
        <v>0</v>
      </c>
      <c r="EC261" s="19">
        <f t="shared" ca="1" si="1143"/>
        <v>0</v>
      </c>
      <c r="ED261" s="19">
        <f t="shared" ca="1" si="1144"/>
        <v>3.0100711111111109</v>
      </c>
      <c r="EE261" s="19">
        <f t="shared" ca="1" si="1145"/>
        <v>11.8034728</v>
      </c>
      <c r="EF261" s="19">
        <f t="shared" ca="1" si="1146"/>
        <v>12.407229991111111</v>
      </c>
      <c r="EG261" s="19">
        <f t="shared" ca="1" si="1147"/>
        <v>0</v>
      </c>
      <c r="EH261" s="19">
        <f t="shared" ca="1" si="1148"/>
        <v>0</v>
      </c>
      <c r="EI261" s="5"/>
      <c r="EJ261" s="5"/>
      <c r="EK261" s="5"/>
      <c r="EL261" s="5">
        <f t="shared" ca="1" si="1184"/>
        <v>242805</v>
      </c>
      <c r="EM261" s="5">
        <f t="shared" ca="1" si="1184"/>
        <v>0</v>
      </c>
      <c r="EN261" s="5">
        <f t="shared" ca="1" si="1184"/>
        <v>22398.7</v>
      </c>
      <c r="EO261" s="5">
        <f t="shared" ca="1" si="1184"/>
        <v>64644.1</v>
      </c>
      <c r="EP261" s="5">
        <f t="shared" ca="1" si="1184"/>
        <v>0</v>
      </c>
      <c r="EQ261" s="5">
        <f t="shared" ca="1" si="1184"/>
        <v>0</v>
      </c>
      <c r="ER261" s="5">
        <f t="shared" ca="1" si="1184"/>
        <v>0</v>
      </c>
      <c r="ES261" s="5">
        <f t="shared" ca="1" si="1184"/>
        <v>73944.7</v>
      </c>
      <c r="ET261" s="5">
        <f t="shared" ca="1" si="1184"/>
        <v>81817.899999999994</v>
      </c>
      <c r="EU261" s="5">
        <f t="shared" ca="1" si="1184"/>
        <v>0</v>
      </c>
      <c r="EV261" s="5">
        <f t="shared" ca="1" si="1184"/>
        <v>0</v>
      </c>
      <c r="EW261" s="5">
        <f t="shared" ca="1" si="1184"/>
        <v>0</v>
      </c>
      <c r="EX261" s="5"/>
      <c r="EY261" s="5">
        <f t="shared" ca="1" si="1185"/>
        <v>1046.78</v>
      </c>
      <c r="EZ261" s="5">
        <f t="shared" ca="1" si="1185"/>
        <v>369.512</v>
      </c>
      <c r="FA261" s="5">
        <f t="shared" ca="1" si="1185"/>
        <v>0</v>
      </c>
      <c r="FB261" s="5">
        <f t="shared" ca="1" si="1185"/>
        <v>0</v>
      </c>
      <c r="FC261" s="5">
        <f t="shared" ca="1" si="1185"/>
        <v>0</v>
      </c>
      <c r="FD261" s="5">
        <f t="shared" ca="1" si="1185"/>
        <v>0</v>
      </c>
      <c r="FE261" s="5">
        <f t="shared" ca="1" si="1185"/>
        <v>677.26599999999996</v>
      </c>
      <c r="FF261" s="5">
        <f t="shared" ca="1" si="1185"/>
        <v>0</v>
      </c>
      <c r="FG261" s="5">
        <f t="shared" ca="1" si="1185"/>
        <v>0</v>
      </c>
      <c r="FH261" s="5">
        <f t="shared" ca="1" si="1185"/>
        <v>0</v>
      </c>
      <c r="FI261" s="5">
        <f t="shared" ca="1" si="1185"/>
        <v>0</v>
      </c>
      <c r="FJ261" s="5">
        <f t="shared" ca="1" si="1185"/>
        <v>0</v>
      </c>
      <c r="FK261" s="5"/>
      <c r="FL261" s="5">
        <f t="shared" ca="1" si="1186"/>
        <v>234.55199999999999</v>
      </c>
      <c r="FM261" s="5">
        <f t="shared" ca="1" si="1186"/>
        <v>3.3216899999999998</v>
      </c>
      <c r="FN261" s="5">
        <f t="shared" ca="1" si="1186"/>
        <v>43.9709</v>
      </c>
      <c r="FO261" s="5">
        <f t="shared" ca="1" si="1186"/>
        <v>84.460599999999999</v>
      </c>
      <c r="FP261" s="5">
        <f t="shared" ca="1" si="1186"/>
        <v>0</v>
      </c>
      <c r="FQ261" s="5">
        <f t="shared" ca="1" si="1186"/>
        <v>0</v>
      </c>
      <c r="FR261" s="5">
        <f t="shared" ca="1" si="1186"/>
        <v>5.4345800000000004</v>
      </c>
      <c r="FS261" s="5">
        <f t="shared" ca="1" si="1186"/>
        <v>97.364199999999997</v>
      </c>
      <c r="FT261" s="5"/>
      <c r="FU261" s="19">
        <f t="shared" ca="1" si="1149"/>
        <v>41.47238488888889</v>
      </c>
      <c r="FV261" s="19">
        <f t="shared" ca="1" si="1150"/>
        <v>1.6422755555555555</v>
      </c>
      <c r="FW261" s="19">
        <f t="shared" ca="1" si="1151"/>
        <v>3.396638417777778</v>
      </c>
      <c r="FX261" s="19">
        <f t="shared" ca="1" si="1152"/>
        <v>9.8029186311111118</v>
      </c>
      <c r="FY261" s="19">
        <f t="shared" ca="1" si="1153"/>
        <v>0</v>
      </c>
      <c r="FZ261" s="19">
        <f t="shared" ca="1" si="1154"/>
        <v>0</v>
      </c>
      <c r="GA261" s="19">
        <f t="shared" ca="1" si="1155"/>
        <v>3.0100711111111109</v>
      </c>
      <c r="GB261" s="19">
        <f t="shared" ca="1" si="1156"/>
        <v>11.21330295111111</v>
      </c>
      <c r="GC261" s="19">
        <f t="shared" ca="1" si="1157"/>
        <v>12.407229991111111</v>
      </c>
      <c r="GD261" s="19">
        <f t="shared" ca="1" si="1158"/>
        <v>0</v>
      </c>
      <c r="GE261" s="19">
        <f t="shared" ca="1" si="1159"/>
        <v>0</v>
      </c>
      <c r="GF261" s="5"/>
      <c r="GG261" s="5"/>
      <c r="GH261" s="5"/>
      <c r="GI261" s="5">
        <f t="shared" ca="1" si="1187"/>
        <v>211062</v>
      </c>
      <c r="GJ261" s="5">
        <f t="shared" ca="1" si="1187"/>
        <v>4.5760300000000003</v>
      </c>
      <c r="GK261" s="5">
        <f t="shared" ca="1" si="1187"/>
        <v>36139.5</v>
      </c>
      <c r="GL261" s="5">
        <f t="shared" ca="1" si="1187"/>
        <v>14594.9</v>
      </c>
      <c r="GM261" s="5">
        <f t="shared" ca="1" si="1187"/>
        <v>0</v>
      </c>
      <c r="GN261" s="5">
        <f t="shared" ca="1" si="1187"/>
        <v>668.84500000000003</v>
      </c>
      <c r="GO261" s="5">
        <f t="shared" ca="1" si="1187"/>
        <v>0</v>
      </c>
      <c r="GP261" s="5">
        <f t="shared" ca="1" si="1187"/>
        <v>77836.5</v>
      </c>
      <c r="GQ261" s="5">
        <f t="shared" ca="1" si="1187"/>
        <v>81817.899999999994</v>
      </c>
      <c r="GR261" s="5">
        <f t="shared" ca="1" si="1187"/>
        <v>0</v>
      </c>
      <c r="GS261" s="5">
        <f t="shared" ca="1" si="1187"/>
        <v>0</v>
      </c>
      <c r="GT261" s="5">
        <f t="shared" ca="1" si="1187"/>
        <v>0</v>
      </c>
      <c r="GU261" s="5"/>
      <c r="GV261" s="5">
        <f t="shared" ca="1" si="1188"/>
        <v>1455.03</v>
      </c>
      <c r="GW261" s="5">
        <f t="shared" ca="1" si="1188"/>
        <v>794.61900000000003</v>
      </c>
      <c r="GX261" s="5">
        <f t="shared" ca="1" si="1188"/>
        <v>0</v>
      </c>
      <c r="GY261" s="5">
        <f t="shared" ca="1" si="1188"/>
        <v>0</v>
      </c>
      <c r="GZ261" s="5">
        <f t="shared" ca="1" si="1188"/>
        <v>0</v>
      </c>
      <c r="HA261" s="5">
        <f t="shared" ca="1" si="1188"/>
        <v>0</v>
      </c>
      <c r="HB261" s="5">
        <f t="shared" ca="1" si="1188"/>
        <v>660.41600000000005</v>
      </c>
      <c r="HC261" s="5">
        <f t="shared" ca="1" si="1188"/>
        <v>0</v>
      </c>
      <c r="HD261" s="5">
        <f t="shared" ca="1" si="1188"/>
        <v>0</v>
      </c>
      <c r="HE261" s="5">
        <f t="shared" ca="1" si="1188"/>
        <v>0</v>
      </c>
      <c r="HF261" s="5">
        <f t="shared" ca="1" si="1188"/>
        <v>0</v>
      </c>
      <c r="HG261" s="5">
        <f t="shared" ca="1" si="1188"/>
        <v>0</v>
      </c>
      <c r="HH261" s="5"/>
      <c r="HI261" s="5">
        <f t="shared" ca="1" si="1193"/>
        <v>197.655</v>
      </c>
      <c r="HJ261" s="5">
        <f t="shared" ca="1" si="1193"/>
        <v>7.2240700000000002</v>
      </c>
      <c r="HK261" s="5">
        <f t="shared" ca="1" si="1193"/>
        <v>62.088000000000001</v>
      </c>
      <c r="HL261" s="5">
        <f t="shared" ca="1" si="1193"/>
        <v>19.830500000000001</v>
      </c>
      <c r="HM261" s="5">
        <f t="shared" ca="1" si="1193"/>
        <v>0</v>
      </c>
      <c r="HN261" s="5">
        <f t="shared" ca="1" si="1193"/>
        <v>0.72408300000000003</v>
      </c>
      <c r="HO261" s="5">
        <f t="shared" ca="1" si="1193"/>
        <v>5.2993600000000001</v>
      </c>
      <c r="HP261" s="5">
        <f t="shared" ca="1" si="1193"/>
        <v>102.489</v>
      </c>
      <c r="HQ261" s="5"/>
      <c r="HR261" s="19">
        <f t="shared" ca="1" si="1160"/>
        <v>38.473179733333332</v>
      </c>
      <c r="HS261" s="19">
        <f t="shared" ca="1" si="1161"/>
        <v>3.5323339295271117</v>
      </c>
      <c r="HT261" s="19">
        <f t="shared" ca="1" si="1162"/>
        <v>5.4803544000000004</v>
      </c>
      <c r="HU261" s="19">
        <f t="shared" ca="1" si="1163"/>
        <v>2.2132355022222221</v>
      </c>
      <c r="HV261" s="19">
        <f t="shared" ca="1" si="1164"/>
        <v>0</v>
      </c>
      <c r="HW261" s="19">
        <f t="shared" ca="1" si="1165"/>
        <v>0.10142662844444446</v>
      </c>
      <c r="HX261" s="19">
        <f t="shared" ca="1" si="1166"/>
        <v>2.9351822222222226</v>
      </c>
      <c r="HY261" s="19">
        <f t="shared" ca="1" si="1167"/>
        <v>11.8034728</v>
      </c>
      <c r="HZ261" s="19">
        <f t="shared" ca="1" si="1168"/>
        <v>12.407229991111111</v>
      </c>
      <c r="IA261" s="19">
        <f t="shared" ca="1" si="1169"/>
        <v>0</v>
      </c>
      <c r="IB261" s="19">
        <f t="shared" ca="1" si="1170"/>
        <v>0</v>
      </c>
      <c r="IC261" s="5"/>
      <c r="ID261" s="5"/>
      <c r="IE261" s="5"/>
      <c r="IF261" s="5">
        <f t="shared" ca="1" si="1189"/>
        <v>205641</v>
      </c>
      <c r="IG261" s="5">
        <f t="shared" ca="1" si="1189"/>
        <v>4.69977</v>
      </c>
      <c r="IH261" s="5">
        <f t="shared" ca="1" si="1189"/>
        <v>34459.4</v>
      </c>
      <c r="II261" s="5">
        <f t="shared" ca="1" si="1189"/>
        <v>14738.2</v>
      </c>
      <c r="IJ261" s="5">
        <f t="shared" ca="1" si="1189"/>
        <v>0</v>
      </c>
      <c r="IK261" s="5">
        <f t="shared" ca="1" si="1189"/>
        <v>675.71600000000001</v>
      </c>
      <c r="IL261" s="5">
        <f t="shared" ca="1" si="1189"/>
        <v>0</v>
      </c>
      <c r="IM261" s="5">
        <f t="shared" ca="1" si="1189"/>
        <v>73944.7</v>
      </c>
      <c r="IN261" s="5">
        <f t="shared" ca="1" si="1189"/>
        <v>81817.899999999994</v>
      </c>
      <c r="IO261" s="5">
        <f t="shared" ca="1" si="1189"/>
        <v>0</v>
      </c>
      <c r="IP261" s="5">
        <f t="shared" ca="1" si="1189"/>
        <v>0</v>
      </c>
      <c r="IQ261" s="5">
        <f t="shared" ca="1" si="1189"/>
        <v>0</v>
      </c>
      <c r="IR261" s="5"/>
      <c r="IS261" s="5">
        <f t="shared" ca="1" si="1190"/>
        <v>1474.74</v>
      </c>
      <c r="IT261" s="5">
        <f t="shared" ca="1" si="1190"/>
        <v>814.32600000000002</v>
      </c>
      <c r="IU261" s="5">
        <f t="shared" ca="1" si="1190"/>
        <v>0</v>
      </c>
      <c r="IV261" s="5">
        <f t="shared" ca="1" si="1190"/>
        <v>0</v>
      </c>
      <c r="IW261" s="5">
        <f t="shared" ca="1" si="1190"/>
        <v>0</v>
      </c>
      <c r="IX261" s="5">
        <f t="shared" ca="1" si="1190"/>
        <v>0</v>
      </c>
      <c r="IY261" s="5">
        <f t="shared" ca="1" si="1190"/>
        <v>660.41499999999996</v>
      </c>
      <c r="IZ261" s="5">
        <f t="shared" ca="1" si="1190"/>
        <v>0</v>
      </c>
      <c r="JA261" s="5">
        <f t="shared" ca="1" si="1190"/>
        <v>0</v>
      </c>
      <c r="JB261" s="5">
        <f t="shared" ca="1" si="1190"/>
        <v>0</v>
      </c>
      <c r="JC261" s="5">
        <f t="shared" ca="1" si="1190"/>
        <v>0</v>
      </c>
      <c r="JD261" s="5">
        <f t="shared" ca="1" si="1190"/>
        <v>0</v>
      </c>
      <c r="JE261" s="5"/>
      <c r="JF261" s="5">
        <f t="shared" ca="1" si="1191"/>
        <v>190.137</v>
      </c>
      <c r="JG261" s="5">
        <f t="shared" ca="1" si="1191"/>
        <v>7.3983299999999996</v>
      </c>
      <c r="JH261" s="5">
        <f t="shared" ca="1" si="1191"/>
        <v>59.144799999999996</v>
      </c>
      <c r="JI261" s="5">
        <f t="shared" ca="1" si="1191"/>
        <v>20.199300000000001</v>
      </c>
      <c r="JJ261" s="5">
        <f t="shared" ca="1" si="1191"/>
        <v>0</v>
      </c>
      <c r="JK261" s="5">
        <f t="shared" ca="1" si="1191"/>
        <v>0.73114000000000001</v>
      </c>
      <c r="JL261" s="5">
        <f t="shared" ca="1" si="1191"/>
        <v>5.2993600000000001</v>
      </c>
      <c r="JM261" s="5">
        <f t="shared" ca="1" si="1191"/>
        <v>97.364199999999997</v>
      </c>
      <c r="JN261" s="5"/>
      <c r="JO261" s="19">
        <f t="shared" ca="1" si="1171"/>
        <v>37.738715199999994</v>
      </c>
      <c r="JP261" s="19">
        <f t="shared" ca="1" si="1172"/>
        <v>3.6199393606773338</v>
      </c>
      <c r="JQ261" s="19">
        <f t="shared" ca="1" si="1173"/>
        <v>5.2255765688888891</v>
      </c>
      <c r="JR261" s="19">
        <f t="shared" ca="1" si="1174"/>
        <v>2.2349661511111112</v>
      </c>
      <c r="JS261" s="19">
        <f t="shared" ca="1" si="1175"/>
        <v>0</v>
      </c>
      <c r="JT261" s="19">
        <f t="shared" ca="1" si="1176"/>
        <v>0.10246857742222223</v>
      </c>
      <c r="JU261" s="19">
        <f t="shared" ca="1" si="1177"/>
        <v>2.9351777777777777</v>
      </c>
      <c r="JV261" s="19">
        <f t="shared" ca="1" si="1178"/>
        <v>11.21330295111111</v>
      </c>
      <c r="JW261" s="19">
        <f t="shared" ca="1" si="1179"/>
        <v>12.407229991111111</v>
      </c>
      <c r="JX261" s="19">
        <f t="shared" ca="1" si="1180"/>
        <v>0</v>
      </c>
      <c r="JY261" s="19">
        <f t="shared" ca="1" si="1181"/>
        <v>0</v>
      </c>
    </row>
    <row r="262" spans="1:285" ht="15" customHeight="1" x14ac:dyDescent="0.25">
      <c r="A262" s="5">
        <f>IF('Old Results'!E242='New Results'!E242,'New Results'!E242,"0")</f>
        <v>22500</v>
      </c>
      <c r="B262" s="5">
        <f t="shared" si="1057"/>
        <v>100</v>
      </c>
      <c r="C262" s="27">
        <f t="shared" si="922"/>
        <v>241</v>
      </c>
      <c r="D262" s="41" t="str">
        <f>'Old Results'!C242</f>
        <v>1009906-RetlStrp-HVACPSZ HeatEff_NDL</v>
      </c>
      <c r="E262" s="41" t="str">
        <f>'New Results'!C242</f>
        <v>1009906-RetlStrp-HVACPSZ HeatEff_NDL</v>
      </c>
      <c r="F262" s="5">
        <f t="shared" ca="1" si="1058"/>
        <v>4213</v>
      </c>
      <c r="G262" s="5">
        <f t="shared" ca="1" si="1059"/>
        <v>0</v>
      </c>
      <c r="H262" s="5">
        <f t="shared" ca="1" si="1060"/>
        <v>321.79999999999927</v>
      </c>
      <c r="I262" s="5">
        <f t="shared" ca="1" si="1061"/>
        <v>0</v>
      </c>
      <c r="J262" s="5">
        <f t="shared" ca="1" si="1062"/>
        <v>0</v>
      </c>
      <c r="K262" s="5">
        <f t="shared" ca="1" si="1063"/>
        <v>0</v>
      </c>
      <c r="L262" s="5">
        <f t="shared" ca="1" si="1064"/>
        <v>0</v>
      </c>
      <c r="M262" s="5">
        <f t="shared" ca="1" si="1065"/>
        <v>3891.8000000000029</v>
      </c>
      <c r="N262" s="5">
        <f t="shared" ca="1" si="1066"/>
        <v>0</v>
      </c>
      <c r="O262" s="5">
        <f t="shared" ca="1" si="1067"/>
        <v>0</v>
      </c>
      <c r="P262" s="5">
        <f t="shared" ca="1" si="1068"/>
        <v>0</v>
      </c>
      <c r="Q262" s="5">
        <f t="shared" ca="1" si="1069"/>
        <v>0</v>
      </c>
      <c r="R262" s="5">
        <f t="shared" ca="1" si="1070"/>
        <v>-14.529999999999973</v>
      </c>
      <c r="S262" s="5">
        <f t="shared" ca="1" si="1071"/>
        <v>-14.528999999999996</v>
      </c>
      <c r="T262" s="5">
        <f t="shared" ca="1" si="1072"/>
        <v>0</v>
      </c>
      <c r="U262" s="5">
        <f t="shared" ca="1" si="1073"/>
        <v>0</v>
      </c>
      <c r="V262" s="5">
        <f t="shared" ca="1" si="1074"/>
        <v>0</v>
      </c>
      <c r="W262" s="5">
        <f t="shared" ca="1" si="1075"/>
        <v>0</v>
      </c>
      <c r="X262" s="5">
        <f t="shared" ca="1" si="1076"/>
        <v>0</v>
      </c>
      <c r="Y262" s="5">
        <f t="shared" ca="1" si="1077"/>
        <v>0</v>
      </c>
      <c r="Z262" s="5">
        <f t="shared" ca="1" si="1078"/>
        <v>0</v>
      </c>
      <c r="AA262" s="5">
        <f t="shared" ca="1" si="1079"/>
        <v>0</v>
      </c>
      <c r="AB262" s="5">
        <f t="shared" ca="1" si="1080"/>
        <v>0</v>
      </c>
      <c r="AC262" s="5">
        <f t="shared" ca="1" si="1081"/>
        <v>0</v>
      </c>
      <c r="AD262" s="37">
        <f t="shared" ca="1" si="1082"/>
        <v>5.563999999999993</v>
      </c>
      <c r="AE262" s="37">
        <f t="shared" ca="1" si="1083"/>
        <v>-0.13192999999999966</v>
      </c>
      <c r="AF262" s="37">
        <f t="shared" ca="1" si="1084"/>
        <v>0.57219999999999516</v>
      </c>
      <c r="AG262" s="37">
        <f t="shared" ca="1" si="1085"/>
        <v>0</v>
      </c>
      <c r="AH262" s="37">
        <f t="shared" ca="1" si="1086"/>
        <v>0</v>
      </c>
      <c r="AI262" s="37">
        <f t="shared" ca="1" si="1087"/>
        <v>0</v>
      </c>
      <c r="AJ262" s="37">
        <f t="shared" ca="1" si="1088"/>
        <v>0</v>
      </c>
      <c r="AK262" s="37">
        <f t="shared" ca="1" si="1089"/>
        <v>5.1248000000000076</v>
      </c>
      <c r="AL262" s="33">
        <f t="shared" ca="1" si="1090"/>
        <v>41.869867733333329</v>
      </c>
      <c r="AM262" s="33">
        <f t="shared" ca="1" si="1091"/>
        <v>41.295567466666661</v>
      </c>
      <c r="AN262" s="24">
        <f t="shared" ca="1" si="1092"/>
        <v>1.3907068043809723E-2</v>
      </c>
      <c r="AO262" s="34">
        <f t="shared" ca="1" si="1093"/>
        <v>239.72399999999999</v>
      </c>
      <c r="AP262" s="34">
        <f t="shared" ca="1" si="1094"/>
        <v>234.16</v>
      </c>
      <c r="AQ262" s="45">
        <f t="shared" ca="1" si="1095"/>
        <v>2.3761530577382957E-2</v>
      </c>
      <c r="AR262" s="34">
        <f t="shared" ca="1" si="1096"/>
        <v>-42.1</v>
      </c>
      <c r="AS262" s="34">
        <f t="shared" ca="1" si="1097"/>
        <v>-44</v>
      </c>
      <c r="AT262" s="47">
        <f t="shared" ca="1" si="1098"/>
        <v>-4.3181818181818148E-2</v>
      </c>
      <c r="AU262" s="5"/>
      <c r="AV262" s="5">
        <f t="shared" ca="1" si="1099"/>
        <v>5421</v>
      </c>
      <c r="AW262" s="5">
        <f t="shared" ca="1" si="1100"/>
        <v>-0.12373999999999974</v>
      </c>
      <c r="AX262" s="5">
        <f t="shared" ca="1" si="1101"/>
        <v>1680.0999999999985</v>
      </c>
      <c r="AY262" s="5">
        <f t="shared" ca="1" si="1102"/>
        <v>-143.30000000000109</v>
      </c>
      <c r="AZ262" s="5">
        <f t="shared" ca="1" si="1103"/>
        <v>0</v>
      </c>
      <c r="BA262" s="5">
        <f t="shared" ca="1" si="1104"/>
        <v>-6.8709999999999809</v>
      </c>
      <c r="BB262" s="5">
        <f t="shared" ca="1" si="1105"/>
        <v>0</v>
      </c>
      <c r="BC262" s="5">
        <f t="shared" ca="1" si="1106"/>
        <v>3891.8000000000029</v>
      </c>
      <c r="BD262" s="5">
        <f t="shared" ca="1" si="1107"/>
        <v>0</v>
      </c>
      <c r="BE262" s="5">
        <f t="shared" ca="1" si="1108"/>
        <v>0</v>
      </c>
      <c r="BF262" s="5">
        <f t="shared" ca="1" si="1109"/>
        <v>0</v>
      </c>
      <c r="BG262" s="5">
        <f t="shared" ca="1" si="1110"/>
        <v>0</v>
      </c>
      <c r="BH262" s="5">
        <f t="shared" ca="1" si="1111"/>
        <v>-19.710000000000036</v>
      </c>
      <c r="BI262" s="5">
        <f t="shared" ca="1" si="1112"/>
        <v>-19.706999999999994</v>
      </c>
      <c r="BJ262" s="5">
        <f t="shared" ca="1" si="1113"/>
        <v>0</v>
      </c>
      <c r="BK262" s="5">
        <f t="shared" ca="1" si="1114"/>
        <v>0</v>
      </c>
      <c r="BL262" s="5">
        <f t="shared" ca="1" si="1115"/>
        <v>0</v>
      </c>
      <c r="BM262" s="5">
        <f t="shared" ca="1" si="1116"/>
        <v>0</v>
      </c>
      <c r="BN262" s="5">
        <f t="shared" ca="1" si="1117"/>
        <v>1.00000000009004E-3</v>
      </c>
      <c r="BO262" s="5">
        <f t="shared" ca="1" si="1118"/>
        <v>0</v>
      </c>
      <c r="BP262" s="5">
        <f t="shared" ca="1" si="1119"/>
        <v>0</v>
      </c>
      <c r="BQ262" s="5">
        <f t="shared" ca="1" si="1120"/>
        <v>0</v>
      </c>
      <c r="BR262" s="5">
        <f t="shared" ca="1" si="1121"/>
        <v>0</v>
      </c>
      <c r="BS262" s="5">
        <f t="shared" ca="1" si="1122"/>
        <v>0</v>
      </c>
      <c r="BT262" s="37">
        <f t="shared" ca="1" si="1123"/>
        <v>7.5180000000000007</v>
      </c>
      <c r="BU262" s="37">
        <f t="shared" ca="1" si="1124"/>
        <v>-0.17425999999999942</v>
      </c>
      <c r="BV262" s="37">
        <f t="shared" ca="1" si="1125"/>
        <v>2.9432000000000045</v>
      </c>
      <c r="BW262" s="37">
        <f t="shared" ca="1" si="1126"/>
        <v>-0.36880000000000024</v>
      </c>
      <c r="BX262" s="37">
        <f t="shared" ca="1" si="1127"/>
        <v>0</v>
      </c>
      <c r="BY262" s="37">
        <f t="shared" ca="1" si="1128"/>
        <v>-7.05699999999998E-3</v>
      </c>
      <c r="BZ262" s="37">
        <f t="shared" ca="1" si="1129"/>
        <v>0</v>
      </c>
      <c r="CA262" s="19">
        <f t="shared" ca="1" si="1130"/>
        <v>5.1248000000000076</v>
      </c>
      <c r="CB262" s="33">
        <f t="shared" ca="1" si="1131"/>
        <v>38.473179733333332</v>
      </c>
      <c r="CC262" s="33">
        <f t="shared" ca="1" si="1132"/>
        <v>37.738715199999994</v>
      </c>
      <c r="CD262" s="24">
        <f t="shared" ca="1" si="1133"/>
        <v>1.9461831952703509E-2</v>
      </c>
      <c r="CE262" s="34">
        <f t="shared" ca="1" si="1134"/>
        <v>197.655</v>
      </c>
      <c r="CF262" s="34">
        <f t="shared" ca="1" si="1135"/>
        <v>190.137</v>
      </c>
      <c r="CG262" s="45">
        <f t="shared" ca="1" si="1136"/>
        <v>3.9539910695971854E-2</v>
      </c>
      <c r="CH262" s="5"/>
      <c r="CJ262" s="5">
        <f t="shared" ca="1" si="1043"/>
        <v>54</v>
      </c>
      <c r="CK262" s="5">
        <f t="shared" ca="1" si="1044"/>
        <v>50</v>
      </c>
      <c r="CL262" s="63">
        <f t="shared" ca="1" si="1137"/>
        <v>7.407407407407407E-2</v>
      </c>
      <c r="CO262" s="5">
        <f t="shared" ca="1" si="1182"/>
        <v>245852</v>
      </c>
      <c r="CP262" s="5">
        <f t="shared" ca="1" si="1182"/>
        <v>0</v>
      </c>
      <c r="CQ262" s="5">
        <f t="shared" ca="1" si="1182"/>
        <v>21553.8</v>
      </c>
      <c r="CR262" s="5">
        <f t="shared" ca="1" si="1182"/>
        <v>64644.1</v>
      </c>
      <c r="CS262" s="5">
        <f t="shared" ca="1" si="1182"/>
        <v>0</v>
      </c>
      <c r="CT262" s="5">
        <f t="shared" ca="1" si="1182"/>
        <v>0</v>
      </c>
      <c r="CU262" s="5">
        <f t="shared" ca="1" si="1182"/>
        <v>0</v>
      </c>
      <c r="CV262" s="5">
        <f t="shared" ca="1" si="1182"/>
        <v>77836.5</v>
      </c>
      <c r="CW262" s="5">
        <f t="shared" ca="1" si="1182"/>
        <v>81817.899999999994</v>
      </c>
      <c r="CX262" s="5">
        <f t="shared" ca="1" si="1182"/>
        <v>0</v>
      </c>
      <c r="CY262" s="5">
        <f t="shared" ca="1" si="1182"/>
        <v>0</v>
      </c>
      <c r="CZ262" s="5">
        <f t="shared" ca="1" si="1182"/>
        <v>0</v>
      </c>
      <c r="DA262" s="5"/>
      <c r="DB262" s="5">
        <f t="shared" ca="1" si="1183"/>
        <v>1032.25</v>
      </c>
      <c r="DC262" s="5">
        <f t="shared" ca="1" si="1183"/>
        <v>354.983</v>
      </c>
      <c r="DD262" s="5">
        <f t="shared" ca="1" si="1183"/>
        <v>0</v>
      </c>
      <c r="DE262" s="5">
        <f t="shared" ca="1" si="1183"/>
        <v>0</v>
      </c>
      <c r="DF262" s="5">
        <f t="shared" ca="1" si="1183"/>
        <v>0</v>
      </c>
      <c r="DG262" s="5">
        <f t="shared" ca="1" si="1183"/>
        <v>0</v>
      </c>
      <c r="DH262" s="5">
        <f t="shared" ca="1" si="1183"/>
        <v>677.26599999999996</v>
      </c>
      <c r="DI262" s="5">
        <f t="shared" ca="1" si="1183"/>
        <v>0</v>
      </c>
      <c r="DJ262" s="5">
        <f t="shared" ca="1" si="1183"/>
        <v>0</v>
      </c>
      <c r="DK262" s="5">
        <f t="shared" ca="1" si="1183"/>
        <v>0</v>
      </c>
      <c r="DL262" s="5">
        <f t="shared" ca="1" si="1183"/>
        <v>0</v>
      </c>
      <c r="DM262" s="5">
        <f t="shared" ca="1" si="1183"/>
        <v>0</v>
      </c>
      <c r="DN262" s="5"/>
      <c r="DO262" s="5">
        <f t="shared" ca="1" si="1192"/>
        <v>239.72399999999999</v>
      </c>
      <c r="DP262" s="5">
        <f t="shared" ca="1" si="1192"/>
        <v>3.1897600000000002</v>
      </c>
      <c r="DQ262" s="5">
        <f t="shared" ca="1" si="1192"/>
        <v>44.150599999999997</v>
      </c>
      <c r="DR262" s="5">
        <f t="shared" ca="1" si="1192"/>
        <v>84.460599999999999</v>
      </c>
      <c r="DS262" s="5">
        <f t="shared" ca="1" si="1192"/>
        <v>0</v>
      </c>
      <c r="DT262" s="5">
        <f t="shared" ca="1" si="1192"/>
        <v>0</v>
      </c>
      <c r="DU262" s="5">
        <f t="shared" ca="1" si="1192"/>
        <v>5.4345800000000004</v>
      </c>
      <c r="DV262" s="5">
        <f t="shared" ca="1" si="1192"/>
        <v>102.489</v>
      </c>
      <c r="DW262" s="5"/>
      <c r="DX262" s="19">
        <f t="shared" ca="1" si="1138"/>
        <v>41.869867733333329</v>
      </c>
      <c r="DY262" s="19">
        <f t="shared" ca="1" si="1139"/>
        <v>1.5777022222222223</v>
      </c>
      <c r="DZ262" s="19">
        <f t="shared" ca="1" si="1140"/>
        <v>3.2685140266666668</v>
      </c>
      <c r="EA262" s="19">
        <f t="shared" ca="1" si="1141"/>
        <v>9.8029186311111118</v>
      </c>
      <c r="EB262" s="19">
        <f t="shared" ca="1" si="1142"/>
        <v>0</v>
      </c>
      <c r="EC262" s="19">
        <f t="shared" ca="1" si="1143"/>
        <v>0</v>
      </c>
      <c r="ED262" s="19">
        <f t="shared" ca="1" si="1144"/>
        <v>3.0100711111111109</v>
      </c>
      <c r="EE262" s="19">
        <f t="shared" ca="1" si="1145"/>
        <v>11.8034728</v>
      </c>
      <c r="EF262" s="19">
        <f t="shared" ca="1" si="1146"/>
        <v>12.407229991111111</v>
      </c>
      <c r="EG262" s="19">
        <f t="shared" ca="1" si="1147"/>
        <v>0</v>
      </c>
      <c r="EH262" s="19">
        <f t="shared" ca="1" si="1148"/>
        <v>0</v>
      </c>
      <c r="EI262" s="5"/>
      <c r="EJ262" s="5"/>
      <c r="EK262" s="5"/>
      <c r="EL262" s="5">
        <f t="shared" ca="1" si="1184"/>
        <v>241639</v>
      </c>
      <c r="EM262" s="5">
        <f t="shared" ca="1" si="1184"/>
        <v>0</v>
      </c>
      <c r="EN262" s="5">
        <f t="shared" ca="1" si="1184"/>
        <v>21232</v>
      </c>
      <c r="EO262" s="5">
        <f t="shared" ca="1" si="1184"/>
        <v>64644.1</v>
      </c>
      <c r="EP262" s="5">
        <f t="shared" ca="1" si="1184"/>
        <v>0</v>
      </c>
      <c r="EQ262" s="5">
        <f t="shared" ca="1" si="1184"/>
        <v>0</v>
      </c>
      <c r="ER262" s="5">
        <f t="shared" ca="1" si="1184"/>
        <v>0</v>
      </c>
      <c r="ES262" s="5">
        <f t="shared" ca="1" si="1184"/>
        <v>73944.7</v>
      </c>
      <c r="ET262" s="5">
        <f t="shared" ca="1" si="1184"/>
        <v>81817.899999999994</v>
      </c>
      <c r="EU262" s="5">
        <f t="shared" ca="1" si="1184"/>
        <v>0</v>
      </c>
      <c r="EV262" s="5">
        <f t="shared" ca="1" si="1184"/>
        <v>0</v>
      </c>
      <c r="EW262" s="5">
        <f t="shared" ca="1" si="1184"/>
        <v>0</v>
      </c>
      <c r="EX262" s="5"/>
      <c r="EY262" s="5">
        <f t="shared" ca="1" si="1185"/>
        <v>1046.78</v>
      </c>
      <c r="EZ262" s="5">
        <f t="shared" ca="1" si="1185"/>
        <v>369.512</v>
      </c>
      <c r="FA262" s="5">
        <f t="shared" ca="1" si="1185"/>
        <v>0</v>
      </c>
      <c r="FB262" s="5">
        <f t="shared" ca="1" si="1185"/>
        <v>0</v>
      </c>
      <c r="FC262" s="5">
        <f t="shared" ca="1" si="1185"/>
        <v>0</v>
      </c>
      <c r="FD262" s="5">
        <f t="shared" ca="1" si="1185"/>
        <v>0</v>
      </c>
      <c r="FE262" s="5">
        <f t="shared" ca="1" si="1185"/>
        <v>677.26599999999996</v>
      </c>
      <c r="FF262" s="5">
        <f t="shared" ca="1" si="1185"/>
        <v>0</v>
      </c>
      <c r="FG262" s="5">
        <f t="shared" ca="1" si="1185"/>
        <v>0</v>
      </c>
      <c r="FH262" s="5">
        <f t="shared" ca="1" si="1185"/>
        <v>0</v>
      </c>
      <c r="FI262" s="5">
        <f t="shared" ca="1" si="1185"/>
        <v>0</v>
      </c>
      <c r="FJ262" s="5">
        <f t="shared" ca="1" si="1185"/>
        <v>0</v>
      </c>
      <c r="FK262" s="5"/>
      <c r="FL262" s="5">
        <f t="shared" ca="1" si="1186"/>
        <v>234.16</v>
      </c>
      <c r="FM262" s="5">
        <f t="shared" ca="1" si="1186"/>
        <v>3.3216899999999998</v>
      </c>
      <c r="FN262" s="5">
        <f t="shared" ca="1" si="1186"/>
        <v>43.578400000000002</v>
      </c>
      <c r="FO262" s="5">
        <f t="shared" ca="1" si="1186"/>
        <v>84.460599999999999</v>
      </c>
      <c r="FP262" s="5">
        <f t="shared" ca="1" si="1186"/>
        <v>0</v>
      </c>
      <c r="FQ262" s="5">
        <f t="shared" ca="1" si="1186"/>
        <v>0</v>
      </c>
      <c r="FR262" s="5">
        <f t="shared" ca="1" si="1186"/>
        <v>5.4345800000000004</v>
      </c>
      <c r="FS262" s="5">
        <f t="shared" ca="1" si="1186"/>
        <v>97.364199999999997</v>
      </c>
      <c r="FT262" s="5"/>
      <c r="FU262" s="19">
        <f t="shared" ca="1" si="1149"/>
        <v>41.295567466666661</v>
      </c>
      <c r="FV262" s="19">
        <f t="shared" ca="1" si="1150"/>
        <v>1.6422755555555555</v>
      </c>
      <c r="FW262" s="19">
        <f t="shared" ca="1" si="1151"/>
        <v>3.2197148444444448</v>
      </c>
      <c r="FX262" s="19">
        <f t="shared" ca="1" si="1152"/>
        <v>9.8029186311111118</v>
      </c>
      <c r="FY262" s="19">
        <f t="shared" ca="1" si="1153"/>
        <v>0</v>
      </c>
      <c r="FZ262" s="19">
        <f t="shared" ca="1" si="1154"/>
        <v>0</v>
      </c>
      <c r="GA262" s="19">
        <f t="shared" ca="1" si="1155"/>
        <v>3.0100711111111109</v>
      </c>
      <c r="GB262" s="19">
        <f t="shared" ca="1" si="1156"/>
        <v>11.21330295111111</v>
      </c>
      <c r="GC262" s="19">
        <f t="shared" ca="1" si="1157"/>
        <v>12.407229991111111</v>
      </c>
      <c r="GD262" s="19">
        <f t="shared" ca="1" si="1158"/>
        <v>0</v>
      </c>
      <c r="GE262" s="19">
        <f t="shared" ca="1" si="1159"/>
        <v>0</v>
      </c>
      <c r="GF262" s="5"/>
      <c r="GG262" s="5"/>
      <c r="GH262" s="5"/>
      <c r="GI262" s="5">
        <f t="shared" ca="1" si="1187"/>
        <v>211062</v>
      </c>
      <c r="GJ262" s="5">
        <f t="shared" ca="1" si="1187"/>
        <v>4.5760300000000003</v>
      </c>
      <c r="GK262" s="5">
        <f t="shared" ca="1" si="1187"/>
        <v>36139.5</v>
      </c>
      <c r="GL262" s="5">
        <f t="shared" ca="1" si="1187"/>
        <v>14594.9</v>
      </c>
      <c r="GM262" s="5">
        <f t="shared" ca="1" si="1187"/>
        <v>0</v>
      </c>
      <c r="GN262" s="5">
        <f t="shared" ca="1" si="1187"/>
        <v>668.84500000000003</v>
      </c>
      <c r="GO262" s="5">
        <f t="shared" ca="1" si="1187"/>
        <v>0</v>
      </c>
      <c r="GP262" s="5">
        <f t="shared" ca="1" si="1187"/>
        <v>77836.5</v>
      </c>
      <c r="GQ262" s="5">
        <f t="shared" ca="1" si="1187"/>
        <v>81817.899999999994</v>
      </c>
      <c r="GR262" s="5">
        <f t="shared" ca="1" si="1187"/>
        <v>0</v>
      </c>
      <c r="GS262" s="5">
        <f t="shared" ca="1" si="1187"/>
        <v>0</v>
      </c>
      <c r="GT262" s="5">
        <f t="shared" ca="1" si="1187"/>
        <v>0</v>
      </c>
      <c r="GU262" s="5"/>
      <c r="GV262" s="5">
        <f t="shared" ca="1" si="1188"/>
        <v>1455.03</v>
      </c>
      <c r="GW262" s="5">
        <f t="shared" ca="1" si="1188"/>
        <v>794.61900000000003</v>
      </c>
      <c r="GX262" s="5">
        <f t="shared" ca="1" si="1188"/>
        <v>0</v>
      </c>
      <c r="GY262" s="5">
        <f t="shared" ca="1" si="1188"/>
        <v>0</v>
      </c>
      <c r="GZ262" s="5">
        <f t="shared" ca="1" si="1188"/>
        <v>0</v>
      </c>
      <c r="HA262" s="5">
        <f t="shared" ca="1" si="1188"/>
        <v>0</v>
      </c>
      <c r="HB262" s="5">
        <f t="shared" ca="1" si="1188"/>
        <v>660.41600000000005</v>
      </c>
      <c r="HC262" s="5">
        <f t="shared" ca="1" si="1188"/>
        <v>0</v>
      </c>
      <c r="HD262" s="5">
        <f t="shared" ca="1" si="1188"/>
        <v>0</v>
      </c>
      <c r="HE262" s="5">
        <f t="shared" ca="1" si="1188"/>
        <v>0</v>
      </c>
      <c r="HF262" s="5">
        <f t="shared" ca="1" si="1188"/>
        <v>0</v>
      </c>
      <c r="HG262" s="5">
        <f t="shared" ca="1" si="1188"/>
        <v>0</v>
      </c>
      <c r="HH262" s="5"/>
      <c r="HI262" s="5">
        <f t="shared" ca="1" si="1193"/>
        <v>197.655</v>
      </c>
      <c r="HJ262" s="5">
        <f t="shared" ca="1" si="1193"/>
        <v>7.2240700000000002</v>
      </c>
      <c r="HK262" s="5">
        <f t="shared" ca="1" si="1193"/>
        <v>62.088000000000001</v>
      </c>
      <c r="HL262" s="5">
        <f t="shared" ca="1" si="1193"/>
        <v>19.830500000000001</v>
      </c>
      <c r="HM262" s="5">
        <f t="shared" ca="1" si="1193"/>
        <v>0</v>
      </c>
      <c r="HN262" s="5">
        <f t="shared" ca="1" si="1193"/>
        <v>0.72408300000000003</v>
      </c>
      <c r="HO262" s="5">
        <f t="shared" ca="1" si="1193"/>
        <v>5.2993600000000001</v>
      </c>
      <c r="HP262" s="5">
        <f t="shared" ca="1" si="1193"/>
        <v>102.489</v>
      </c>
      <c r="HQ262" s="5"/>
      <c r="HR262" s="19">
        <f t="shared" ca="1" si="1160"/>
        <v>38.473179733333332</v>
      </c>
      <c r="HS262" s="19">
        <f t="shared" ca="1" si="1161"/>
        <v>3.5323339295271117</v>
      </c>
      <c r="HT262" s="19">
        <f t="shared" ca="1" si="1162"/>
        <v>5.4803544000000004</v>
      </c>
      <c r="HU262" s="19">
        <f t="shared" ca="1" si="1163"/>
        <v>2.2132355022222221</v>
      </c>
      <c r="HV262" s="19">
        <f t="shared" ca="1" si="1164"/>
        <v>0</v>
      </c>
      <c r="HW262" s="19">
        <f t="shared" ca="1" si="1165"/>
        <v>0.10142662844444446</v>
      </c>
      <c r="HX262" s="19">
        <f t="shared" ca="1" si="1166"/>
        <v>2.9351822222222226</v>
      </c>
      <c r="HY262" s="19">
        <f t="shared" ca="1" si="1167"/>
        <v>11.8034728</v>
      </c>
      <c r="HZ262" s="19">
        <f t="shared" ca="1" si="1168"/>
        <v>12.407229991111111</v>
      </c>
      <c r="IA262" s="19">
        <f t="shared" ca="1" si="1169"/>
        <v>0</v>
      </c>
      <c r="IB262" s="19">
        <f t="shared" ca="1" si="1170"/>
        <v>0</v>
      </c>
      <c r="IC262" s="5"/>
      <c r="ID262" s="5"/>
      <c r="IE262" s="5"/>
      <c r="IF262" s="5">
        <f t="shared" ca="1" si="1189"/>
        <v>205641</v>
      </c>
      <c r="IG262" s="5">
        <f t="shared" ca="1" si="1189"/>
        <v>4.69977</v>
      </c>
      <c r="IH262" s="5">
        <f t="shared" ca="1" si="1189"/>
        <v>34459.4</v>
      </c>
      <c r="II262" s="5">
        <f t="shared" ca="1" si="1189"/>
        <v>14738.2</v>
      </c>
      <c r="IJ262" s="5">
        <f t="shared" ca="1" si="1189"/>
        <v>0</v>
      </c>
      <c r="IK262" s="5">
        <f t="shared" ca="1" si="1189"/>
        <v>675.71600000000001</v>
      </c>
      <c r="IL262" s="5">
        <f t="shared" ca="1" si="1189"/>
        <v>0</v>
      </c>
      <c r="IM262" s="5">
        <f t="shared" ca="1" si="1189"/>
        <v>73944.7</v>
      </c>
      <c r="IN262" s="5">
        <f t="shared" ca="1" si="1189"/>
        <v>81817.899999999994</v>
      </c>
      <c r="IO262" s="5">
        <f t="shared" ca="1" si="1189"/>
        <v>0</v>
      </c>
      <c r="IP262" s="5">
        <f t="shared" ca="1" si="1189"/>
        <v>0</v>
      </c>
      <c r="IQ262" s="5">
        <f t="shared" ca="1" si="1189"/>
        <v>0</v>
      </c>
      <c r="IR262" s="5"/>
      <c r="IS262" s="5">
        <f t="shared" ca="1" si="1190"/>
        <v>1474.74</v>
      </c>
      <c r="IT262" s="5">
        <f t="shared" ca="1" si="1190"/>
        <v>814.32600000000002</v>
      </c>
      <c r="IU262" s="5">
        <f t="shared" ca="1" si="1190"/>
        <v>0</v>
      </c>
      <c r="IV262" s="5">
        <f t="shared" ca="1" si="1190"/>
        <v>0</v>
      </c>
      <c r="IW262" s="5">
        <f t="shared" ca="1" si="1190"/>
        <v>0</v>
      </c>
      <c r="IX262" s="5">
        <f t="shared" ca="1" si="1190"/>
        <v>0</v>
      </c>
      <c r="IY262" s="5">
        <f t="shared" ca="1" si="1190"/>
        <v>660.41499999999996</v>
      </c>
      <c r="IZ262" s="5">
        <f t="shared" ca="1" si="1190"/>
        <v>0</v>
      </c>
      <c r="JA262" s="5">
        <f t="shared" ca="1" si="1190"/>
        <v>0</v>
      </c>
      <c r="JB262" s="5">
        <f t="shared" ca="1" si="1190"/>
        <v>0</v>
      </c>
      <c r="JC262" s="5">
        <f t="shared" ca="1" si="1190"/>
        <v>0</v>
      </c>
      <c r="JD262" s="5">
        <f t="shared" ca="1" si="1190"/>
        <v>0</v>
      </c>
      <c r="JE262" s="5"/>
      <c r="JF262" s="5">
        <f t="shared" ca="1" si="1191"/>
        <v>190.137</v>
      </c>
      <c r="JG262" s="5">
        <f t="shared" ca="1" si="1191"/>
        <v>7.3983299999999996</v>
      </c>
      <c r="JH262" s="5">
        <f t="shared" ca="1" si="1191"/>
        <v>59.144799999999996</v>
      </c>
      <c r="JI262" s="5">
        <f t="shared" ca="1" si="1191"/>
        <v>20.199300000000001</v>
      </c>
      <c r="JJ262" s="5">
        <f t="shared" ca="1" si="1191"/>
        <v>0</v>
      </c>
      <c r="JK262" s="5">
        <f t="shared" ca="1" si="1191"/>
        <v>0.73114000000000001</v>
      </c>
      <c r="JL262" s="5">
        <f t="shared" ca="1" si="1191"/>
        <v>5.2993600000000001</v>
      </c>
      <c r="JM262" s="5">
        <f t="shared" ca="1" si="1191"/>
        <v>97.364199999999997</v>
      </c>
      <c r="JN262" s="5"/>
      <c r="JO262" s="19">
        <f t="shared" ca="1" si="1171"/>
        <v>37.738715199999994</v>
      </c>
      <c r="JP262" s="19">
        <f t="shared" ca="1" si="1172"/>
        <v>3.6199393606773338</v>
      </c>
      <c r="JQ262" s="19">
        <f t="shared" ca="1" si="1173"/>
        <v>5.2255765688888891</v>
      </c>
      <c r="JR262" s="19">
        <f t="shared" ca="1" si="1174"/>
        <v>2.2349661511111112</v>
      </c>
      <c r="JS262" s="19">
        <f t="shared" ca="1" si="1175"/>
        <v>0</v>
      </c>
      <c r="JT262" s="19">
        <f t="shared" ca="1" si="1176"/>
        <v>0.10246857742222223</v>
      </c>
      <c r="JU262" s="19">
        <f t="shared" ca="1" si="1177"/>
        <v>2.9351777777777777</v>
      </c>
      <c r="JV262" s="19">
        <f t="shared" ca="1" si="1178"/>
        <v>11.21330295111111</v>
      </c>
      <c r="JW262" s="19">
        <f t="shared" ca="1" si="1179"/>
        <v>12.407229991111111</v>
      </c>
      <c r="JX262" s="19">
        <f t="shared" ca="1" si="1180"/>
        <v>0</v>
      </c>
      <c r="JY262" s="19">
        <f t="shared" ca="1" si="1181"/>
        <v>0</v>
      </c>
    </row>
    <row r="263" spans="1:285" ht="15" customHeight="1" x14ac:dyDescent="0.25">
      <c r="A263" s="5">
        <f>IF('Old Results'!E243='New Results'!E243,'New Results'!E243,"0")</f>
        <v>22500</v>
      </c>
      <c r="B263" s="5">
        <f t="shared" si="1057"/>
        <v>100</v>
      </c>
      <c r="C263" s="27">
        <f t="shared" si="922"/>
        <v>242</v>
      </c>
      <c r="D263" s="41" t="str">
        <f>'Old Results'!C243</f>
        <v>1010006-RetlStrp-HVACPSZ EconomizerControl_NDL</v>
      </c>
      <c r="E263" s="41" t="str">
        <f>'New Results'!C243</f>
        <v>1010006-RetlStrp-HVACPSZ EconomizerControl_NDL</v>
      </c>
      <c r="F263" s="5">
        <f t="shared" ca="1" si="1058"/>
        <v>4508</v>
      </c>
      <c r="G263" s="5">
        <f t="shared" ca="1" si="1059"/>
        <v>0</v>
      </c>
      <c r="H263" s="5">
        <f t="shared" ca="1" si="1060"/>
        <v>616.19999999999709</v>
      </c>
      <c r="I263" s="5">
        <f t="shared" ca="1" si="1061"/>
        <v>0</v>
      </c>
      <c r="J263" s="5">
        <f t="shared" ca="1" si="1062"/>
        <v>0</v>
      </c>
      <c r="K263" s="5">
        <f t="shared" ca="1" si="1063"/>
        <v>0</v>
      </c>
      <c r="L263" s="5">
        <f t="shared" ca="1" si="1064"/>
        <v>0</v>
      </c>
      <c r="M263" s="5">
        <f t="shared" ca="1" si="1065"/>
        <v>3891.8000000000029</v>
      </c>
      <c r="N263" s="5">
        <f t="shared" ca="1" si="1066"/>
        <v>0</v>
      </c>
      <c r="O263" s="5">
        <f t="shared" ca="1" si="1067"/>
        <v>0</v>
      </c>
      <c r="P263" s="5">
        <f t="shared" ca="1" si="1068"/>
        <v>0</v>
      </c>
      <c r="Q263" s="5">
        <f t="shared" ca="1" si="1069"/>
        <v>0</v>
      </c>
      <c r="R263" s="5">
        <f t="shared" ca="1" si="1070"/>
        <v>-12.393000000000029</v>
      </c>
      <c r="S263" s="5">
        <f t="shared" ca="1" si="1071"/>
        <v>-12.393000000000029</v>
      </c>
      <c r="T263" s="5">
        <f t="shared" ca="1" si="1072"/>
        <v>0</v>
      </c>
      <c r="U263" s="5">
        <f t="shared" ca="1" si="1073"/>
        <v>0</v>
      </c>
      <c r="V263" s="5">
        <f t="shared" ca="1" si="1074"/>
        <v>0</v>
      </c>
      <c r="W263" s="5">
        <f t="shared" ca="1" si="1075"/>
        <v>0</v>
      </c>
      <c r="X263" s="5">
        <f t="shared" ca="1" si="1076"/>
        <v>0</v>
      </c>
      <c r="Y263" s="5">
        <f t="shared" ca="1" si="1077"/>
        <v>0</v>
      </c>
      <c r="Z263" s="5">
        <f t="shared" ca="1" si="1078"/>
        <v>0</v>
      </c>
      <c r="AA263" s="5">
        <f t="shared" ca="1" si="1079"/>
        <v>0</v>
      </c>
      <c r="AB263" s="5">
        <f t="shared" ca="1" si="1080"/>
        <v>0</v>
      </c>
      <c r="AC263" s="5">
        <f t="shared" ca="1" si="1081"/>
        <v>0</v>
      </c>
      <c r="AD263" s="37">
        <f t="shared" ca="1" si="1082"/>
        <v>5.9060000000000059</v>
      </c>
      <c r="AE263" s="37">
        <f t="shared" ca="1" si="1083"/>
        <v>-0.11292999999999997</v>
      </c>
      <c r="AF263" s="37">
        <f t="shared" ca="1" si="1084"/>
        <v>0.89410000000000167</v>
      </c>
      <c r="AG263" s="37">
        <f t="shared" ca="1" si="1085"/>
        <v>0</v>
      </c>
      <c r="AH263" s="37">
        <f t="shared" ca="1" si="1086"/>
        <v>0</v>
      </c>
      <c r="AI263" s="37">
        <f t="shared" ca="1" si="1087"/>
        <v>0</v>
      </c>
      <c r="AJ263" s="37">
        <f t="shared" ca="1" si="1088"/>
        <v>0</v>
      </c>
      <c r="AK263" s="37">
        <f t="shared" ca="1" si="1089"/>
        <v>5.1248000000000076</v>
      </c>
      <c r="AL263" s="33">
        <f t="shared" ca="1" si="1090"/>
        <v>43.330843733333332</v>
      </c>
      <c r="AM263" s="33">
        <f t="shared" ca="1" si="1091"/>
        <v>42.70231057777778</v>
      </c>
      <c r="AN263" s="24">
        <f t="shared" ca="1" si="1092"/>
        <v>1.4718949561540571E-2</v>
      </c>
      <c r="AO263" s="34">
        <f t="shared" ca="1" si="1093"/>
        <v>252.71299999999999</v>
      </c>
      <c r="AP263" s="34">
        <f t="shared" ca="1" si="1094"/>
        <v>246.80699999999999</v>
      </c>
      <c r="AQ263" s="45">
        <f t="shared" ca="1" si="1095"/>
        <v>2.3929629224454761E-2</v>
      </c>
      <c r="AR263" s="34">
        <f t="shared" ca="1" si="1096"/>
        <v>-55.1</v>
      </c>
      <c r="AS263" s="34">
        <f t="shared" ca="1" si="1097"/>
        <v>-56.7</v>
      </c>
      <c r="AT263" s="47">
        <f t="shared" ca="1" si="1098"/>
        <v>-2.8218694885361575E-2</v>
      </c>
      <c r="AU263" s="5"/>
      <c r="AV263" s="5">
        <f t="shared" ca="1" si="1099"/>
        <v>5421</v>
      </c>
      <c r="AW263" s="5">
        <f t="shared" ca="1" si="1100"/>
        <v>-0.12373999999999974</v>
      </c>
      <c r="AX263" s="5">
        <f t="shared" ca="1" si="1101"/>
        <v>1680.0999999999985</v>
      </c>
      <c r="AY263" s="5">
        <f t="shared" ca="1" si="1102"/>
        <v>-143.30000000000109</v>
      </c>
      <c r="AZ263" s="5">
        <f t="shared" ca="1" si="1103"/>
        <v>0</v>
      </c>
      <c r="BA263" s="5">
        <f t="shared" ca="1" si="1104"/>
        <v>-6.8709999999999809</v>
      </c>
      <c r="BB263" s="5">
        <f t="shared" ca="1" si="1105"/>
        <v>0</v>
      </c>
      <c r="BC263" s="5">
        <f t="shared" ca="1" si="1106"/>
        <v>3891.8000000000029</v>
      </c>
      <c r="BD263" s="5">
        <f t="shared" ca="1" si="1107"/>
        <v>0</v>
      </c>
      <c r="BE263" s="5">
        <f t="shared" ca="1" si="1108"/>
        <v>0</v>
      </c>
      <c r="BF263" s="5">
        <f t="shared" ca="1" si="1109"/>
        <v>0</v>
      </c>
      <c r="BG263" s="5">
        <f t="shared" ca="1" si="1110"/>
        <v>0</v>
      </c>
      <c r="BH263" s="5">
        <f t="shared" ca="1" si="1111"/>
        <v>-19.710000000000036</v>
      </c>
      <c r="BI263" s="5">
        <f t="shared" ca="1" si="1112"/>
        <v>-19.706999999999994</v>
      </c>
      <c r="BJ263" s="5">
        <f t="shared" ca="1" si="1113"/>
        <v>0</v>
      </c>
      <c r="BK263" s="5">
        <f t="shared" ca="1" si="1114"/>
        <v>0</v>
      </c>
      <c r="BL263" s="5">
        <f t="shared" ca="1" si="1115"/>
        <v>0</v>
      </c>
      <c r="BM263" s="5">
        <f t="shared" ca="1" si="1116"/>
        <v>0</v>
      </c>
      <c r="BN263" s="5">
        <f t="shared" ca="1" si="1117"/>
        <v>1.00000000009004E-3</v>
      </c>
      <c r="BO263" s="5">
        <f t="shared" ca="1" si="1118"/>
        <v>0</v>
      </c>
      <c r="BP263" s="5">
        <f t="shared" ca="1" si="1119"/>
        <v>0</v>
      </c>
      <c r="BQ263" s="5">
        <f t="shared" ca="1" si="1120"/>
        <v>0</v>
      </c>
      <c r="BR263" s="5">
        <f t="shared" ca="1" si="1121"/>
        <v>0</v>
      </c>
      <c r="BS263" s="5">
        <f t="shared" ca="1" si="1122"/>
        <v>0</v>
      </c>
      <c r="BT263" s="37">
        <f t="shared" ca="1" si="1123"/>
        <v>7.5180000000000007</v>
      </c>
      <c r="BU263" s="37">
        <f t="shared" ca="1" si="1124"/>
        <v>-0.17425999999999942</v>
      </c>
      <c r="BV263" s="37">
        <f t="shared" ca="1" si="1125"/>
        <v>2.9432000000000045</v>
      </c>
      <c r="BW263" s="37">
        <f t="shared" ca="1" si="1126"/>
        <v>-0.36880000000000024</v>
      </c>
      <c r="BX263" s="37">
        <f t="shared" ca="1" si="1127"/>
        <v>0</v>
      </c>
      <c r="BY263" s="37">
        <f t="shared" ca="1" si="1128"/>
        <v>-7.05699999999998E-3</v>
      </c>
      <c r="BZ263" s="37">
        <f t="shared" ca="1" si="1129"/>
        <v>0</v>
      </c>
      <c r="CA263" s="19">
        <f t="shared" ca="1" si="1130"/>
        <v>5.1248000000000076</v>
      </c>
      <c r="CB263" s="33">
        <f t="shared" ca="1" si="1131"/>
        <v>38.473179733333332</v>
      </c>
      <c r="CC263" s="33">
        <f t="shared" ca="1" si="1132"/>
        <v>37.738715199999994</v>
      </c>
      <c r="CD263" s="24">
        <f t="shared" ca="1" si="1133"/>
        <v>1.9461831952703509E-2</v>
      </c>
      <c r="CE263" s="34">
        <f t="shared" ca="1" si="1134"/>
        <v>197.655</v>
      </c>
      <c r="CF263" s="34">
        <f t="shared" ca="1" si="1135"/>
        <v>190.137</v>
      </c>
      <c r="CG263" s="45">
        <f t="shared" ca="1" si="1136"/>
        <v>3.9539910695971854E-2</v>
      </c>
      <c r="CH263" s="5"/>
      <c r="CJ263" s="5">
        <f t="shared" ca="1" si="1043"/>
        <v>56</v>
      </c>
      <c r="CK263" s="5">
        <f t="shared" ca="1" si="1044"/>
        <v>52</v>
      </c>
      <c r="CL263" s="63">
        <f t="shared" ca="1" si="1137"/>
        <v>7.1428571428571397E-2</v>
      </c>
      <c r="CO263" s="5">
        <f t="shared" ca="1" si="1182"/>
        <v>257132</v>
      </c>
      <c r="CP263" s="5">
        <f t="shared" ca="1" si="1182"/>
        <v>0</v>
      </c>
      <c r="CQ263" s="5">
        <f t="shared" ca="1" si="1182"/>
        <v>32833.1</v>
      </c>
      <c r="CR263" s="5">
        <f t="shared" ca="1" si="1182"/>
        <v>64644.1</v>
      </c>
      <c r="CS263" s="5">
        <f t="shared" ca="1" si="1182"/>
        <v>0</v>
      </c>
      <c r="CT263" s="5">
        <f t="shared" ca="1" si="1182"/>
        <v>0</v>
      </c>
      <c r="CU263" s="5">
        <f t="shared" ca="1" si="1182"/>
        <v>0</v>
      </c>
      <c r="CV263" s="5">
        <f t="shared" ca="1" si="1182"/>
        <v>77836.5</v>
      </c>
      <c r="CW263" s="5">
        <f t="shared" ca="1" si="1182"/>
        <v>81817.899999999994</v>
      </c>
      <c r="CX263" s="5">
        <f t="shared" ca="1" si="1182"/>
        <v>0</v>
      </c>
      <c r="CY263" s="5">
        <f t="shared" ca="1" si="1182"/>
        <v>0</v>
      </c>
      <c r="CZ263" s="5">
        <f t="shared" ca="1" si="1182"/>
        <v>0</v>
      </c>
      <c r="DA263" s="5"/>
      <c r="DB263" s="5">
        <f t="shared" ca="1" si="1183"/>
        <v>976.096</v>
      </c>
      <c r="DC263" s="5">
        <f t="shared" ca="1" si="1183"/>
        <v>298.83</v>
      </c>
      <c r="DD263" s="5">
        <f t="shared" ca="1" si="1183"/>
        <v>0</v>
      </c>
      <c r="DE263" s="5">
        <f t="shared" ca="1" si="1183"/>
        <v>0</v>
      </c>
      <c r="DF263" s="5">
        <f t="shared" ca="1" si="1183"/>
        <v>0</v>
      </c>
      <c r="DG263" s="5">
        <f t="shared" ca="1" si="1183"/>
        <v>0</v>
      </c>
      <c r="DH263" s="5">
        <f t="shared" ca="1" si="1183"/>
        <v>677.26599999999996</v>
      </c>
      <c r="DI263" s="5">
        <f t="shared" ca="1" si="1183"/>
        <v>0</v>
      </c>
      <c r="DJ263" s="5">
        <f t="shared" ca="1" si="1183"/>
        <v>0</v>
      </c>
      <c r="DK263" s="5">
        <f t="shared" ca="1" si="1183"/>
        <v>0</v>
      </c>
      <c r="DL263" s="5">
        <f t="shared" ca="1" si="1183"/>
        <v>0</v>
      </c>
      <c r="DM263" s="5">
        <f t="shared" ca="1" si="1183"/>
        <v>0</v>
      </c>
      <c r="DN263" s="5"/>
      <c r="DO263" s="5">
        <f t="shared" ca="1" si="1192"/>
        <v>252.71299999999999</v>
      </c>
      <c r="DP263" s="5">
        <f t="shared" ca="1" si="1192"/>
        <v>2.6626599999999998</v>
      </c>
      <c r="DQ263" s="5">
        <f t="shared" ca="1" si="1192"/>
        <v>57.666499999999999</v>
      </c>
      <c r="DR263" s="5">
        <f t="shared" ca="1" si="1192"/>
        <v>84.460599999999999</v>
      </c>
      <c r="DS263" s="5">
        <f t="shared" ca="1" si="1192"/>
        <v>0</v>
      </c>
      <c r="DT263" s="5">
        <f t="shared" ca="1" si="1192"/>
        <v>0</v>
      </c>
      <c r="DU263" s="5">
        <f t="shared" ca="1" si="1192"/>
        <v>5.4345800000000004</v>
      </c>
      <c r="DV263" s="5">
        <f t="shared" ca="1" si="1192"/>
        <v>102.489</v>
      </c>
      <c r="DW263" s="5"/>
      <c r="DX263" s="19">
        <f t="shared" ca="1" si="1138"/>
        <v>43.330843733333332</v>
      </c>
      <c r="DY263" s="19">
        <f t="shared" ca="1" si="1139"/>
        <v>1.3281333333333334</v>
      </c>
      <c r="DZ263" s="19">
        <f t="shared" ca="1" si="1140"/>
        <v>4.9789572088888887</v>
      </c>
      <c r="EA263" s="19">
        <f t="shared" ca="1" si="1141"/>
        <v>9.8029186311111118</v>
      </c>
      <c r="EB263" s="19">
        <f t="shared" ca="1" si="1142"/>
        <v>0</v>
      </c>
      <c r="EC263" s="19">
        <f t="shared" ca="1" si="1143"/>
        <v>0</v>
      </c>
      <c r="ED263" s="19">
        <f t="shared" ca="1" si="1144"/>
        <v>3.0100711111111109</v>
      </c>
      <c r="EE263" s="19">
        <f t="shared" ca="1" si="1145"/>
        <v>11.8034728</v>
      </c>
      <c r="EF263" s="19">
        <f t="shared" ca="1" si="1146"/>
        <v>12.407229991111111</v>
      </c>
      <c r="EG263" s="19">
        <f t="shared" ca="1" si="1147"/>
        <v>0</v>
      </c>
      <c r="EH263" s="19">
        <f t="shared" ca="1" si="1148"/>
        <v>0</v>
      </c>
      <c r="EI263" s="5"/>
      <c r="EJ263" s="5"/>
      <c r="EK263" s="5"/>
      <c r="EL263" s="5">
        <f t="shared" ca="1" si="1184"/>
        <v>252624</v>
      </c>
      <c r="EM263" s="5">
        <f t="shared" ca="1" si="1184"/>
        <v>0</v>
      </c>
      <c r="EN263" s="5">
        <f t="shared" ca="1" si="1184"/>
        <v>32216.9</v>
      </c>
      <c r="EO263" s="5">
        <f t="shared" ca="1" si="1184"/>
        <v>64644.1</v>
      </c>
      <c r="EP263" s="5">
        <f t="shared" ca="1" si="1184"/>
        <v>0</v>
      </c>
      <c r="EQ263" s="5">
        <f t="shared" ca="1" si="1184"/>
        <v>0</v>
      </c>
      <c r="ER263" s="5">
        <f t="shared" ca="1" si="1184"/>
        <v>0</v>
      </c>
      <c r="ES263" s="5">
        <f t="shared" ca="1" si="1184"/>
        <v>73944.7</v>
      </c>
      <c r="ET263" s="5">
        <f t="shared" ca="1" si="1184"/>
        <v>81817.899999999994</v>
      </c>
      <c r="EU263" s="5">
        <f t="shared" ca="1" si="1184"/>
        <v>0</v>
      </c>
      <c r="EV263" s="5">
        <f t="shared" ca="1" si="1184"/>
        <v>0</v>
      </c>
      <c r="EW263" s="5">
        <f t="shared" ca="1" si="1184"/>
        <v>0</v>
      </c>
      <c r="EX263" s="5"/>
      <c r="EY263" s="5">
        <f t="shared" ca="1" si="1185"/>
        <v>988.48900000000003</v>
      </c>
      <c r="EZ263" s="5">
        <f t="shared" ca="1" si="1185"/>
        <v>311.22300000000001</v>
      </c>
      <c r="FA263" s="5">
        <f t="shared" ca="1" si="1185"/>
        <v>0</v>
      </c>
      <c r="FB263" s="5">
        <f t="shared" ca="1" si="1185"/>
        <v>0</v>
      </c>
      <c r="FC263" s="5">
        <f t="shared" ca="1" si="1185"/>
        <v>0</v>
      </c>
      <c r="FD263" s="5">
        <f t="shared" ca="1" si="1185"/>
        <v>0</v>
      </c>
      <c r="FE263" s="5">
        <f t="shared" ca="1" si="1185"/>
        <v>677.26599999999996</v>
      </c>
      <c r="FF263" s="5">
        <f t="shared" ca="1" si="1185"/>
        <v>0</v>
      </c>
      <c r="FG263" s="5">
        <f t="shared" ca="1" si="1185"/>
        <v>0</v>
      </c>
      <c r="FH263" s="5">
        <f t="shared" ca="1" si="1185"/>
        <v>0</v>
      </c>
      <c r="FI263" s="5">
        <f t="shared" ca="1" si="1185"/>
        <v>0</v>
      </c>
      <c r="FJ263" s="5">
        <f t="shared" ca="1" si="1185"/>
        <v>0</v>
      </c>
      <c r="FK263" s="5"/>
      <c r="FL263" s="5">
        <f t="shared" ca="1" si="1186"/>
        <v>246.80699999999999</v>
      </c>
      <c r="FM263" s="5">
        <f t="shared" ca="1" si="1186"/>
        <v>2.7755899999999998</v>
      </c>
      <c r="FN263" s="5">
        <f t="shared" ca="1" si="1186"/>
        <v>56.772399999999998</v>
      </c>
      <c r="FO263" s="5">
        <f t="shared" ca="1" si="1186"/>
        <v>84.460599999999999</v>
      </c>
      <c r="FP263" s="5">
        <f t="shared" ca="1" si="1186"/>
        <v>0</v>
      </c>
      <c r="FQ263" s="5">
        <f t="shared" ca="1" si="1186"/>
        <v>0</v>
      </c>
      <c r="FR263" s="5">
        <f t="shared" ca="1" si="1186"/>
        <v>5.4345800000000004</v>
      </c>
      <c r="FS263" s="5">
        <f t="shared" ca="1" si="1186"/>
        <v>97.364199999999997</v>
      </c>
      <c r="FT263" s="5"/>
      <c r="FU263" s="19">
        <f t="shared" ca="1" si="1149"/>
        <v>42.70231057777778</v>
      </c>
      <c r="FV263" s="19">
        <f t="shared" ca="1" si="1150"/>
        <v>1.3832133333333334</v>
      </c>
      <c r="FW263" s="19">
        <f t="shared" ca="1" si="1151"/>
        <v>4.8855139022222218</v>
      </c>
      <c r="FX263" s="19">
        <f t="shared" ca="1" si="1152"/>
        <v>9.8029186311111118</v>
      </c>
      <c r="FY263" s="19">
        <f t="shared" ca="1" si="1153"/>
        <v>0</v>
      </c>
      <c r="FZ263" s="19">
        <f t="shared" ca="1" si="1154"/>
        <v>0</v>
      </c>
      <c r="GA263" s="19">
        <f t="shared" ca="1" si="1155"/>
        <v>3.0100711111111109</v>
      </c>
      <c r="GB263" s="19">
        <f t="shared" ca="1" si="1156"/>
        <v>11.21330295111111</v>
      </c>
      <c r="GC263" s="19">
        <f t="shared" ca="1" si="1157"/>
        <v>12.407229991111111</v>
      </c>
      <c r="GD263" s="19">
        <f t="shared" ca="1" si="1158"/>
        <v>0</v>
      </c>
      <c r="GE263" s="19">
        <f t="shared" ca="1" si="1159"/>
        <v>0</v>
      </c>
      <c r="GF263" s="5"/>
      <c r="GG263" s="5"/>
      <c r="GH263" s="5"/>
      <c r="GI263" s="5">
        <f t="shared" ca="1" si="1187"/>
        <v>211062</v>
      </c>
      <c r="GJ263" s="5">
        <f t="shared" ca="1" si="1187"/>
        <v>4.5760300000000003</v>
      </c>
      <c r="GK263" s="5">
        <f t="shared" ca="1" si="1187"/>
        <v>36139.5</v>
      </c>
      <c r="GL263" s="5">
        <f t="shared" ca="1" si="1187"/>
        <v>14594.9</v>
      </c>
      <c r="GM263" s="5">
        <f t="shared" ca="1" si="1187"/>
        <v>0</v>
      </c>
      <c r="GN263" s="5">
        <f t="shared" ca="1" si="1187"/>
        <v>668.84500000000003</v>
      </c>
      <c r="GO263" s="5">
        <f t="shared" ca="1" si="1187"/>
        <v>0</v>
      </c>
      <c r="GP263" s="5">
        <f t="shared" ca="1" si="1187"/>
        <v>77836.5</v>
      </c>
      <c r="GQ263" s="5">
        <f t="shared" ca="1" si="1187"/>
        <v>81817.899999999994</v>
      </c>
      <c r="GR263" s="5">
        <f t="shared" ca="1" si="1187"/>
        <v>0</v>
      </c>
      <c r="GS263" s="5">
        <f t="shared" ca="1" si="1187"/>
        <v>0</v>
      </c>
      <c r="GT263" s="5">
        <f t="shared" ca="1" si="1187"/>
        <v>0</v>
      </c>
      <c r="GU263" s="5"/>
      <c r="GV263" s="5">
        <f t="shared" ca="1" si="1188"/>
        <v>1455.03</v>
      </c>
      <c r="GW263" s="5">
        <f t="shared" ca="1" si="1188"/>
        <v>794.61900000000003</v>
      </c>
      <c r="GX263" s="5">
        <f t="shared" ca="1" si="1188"/>
        <v>0</v>
      </c>
      <c r="GY263" s="5">
        <f t="shared" ca="1" si="1188"/>
        <v>0</v>
      </c>
      <c r="GZ263" s="5">
        <f t="shared" ca="1" si="1188"/>
        <v>0</v>
      </c>
      <c r="HA263" s="5">
        <f t="shared" ca="1" si="1188"/>
        <v>0</v>
      </c>
      <c r="HB263" s="5">
        <f t="shared" ca="1" si="1188"/>
        <v>660.41600000000005</v>
      </c>
      <c r="HC263" s="5">
        <f t="shared" ca="1" si="1188"/>
        <v>0</v>
      </c>
      <c r="HD263" s="5">
        <f t="shared" ca="1" si="1188"/>
        <v>0</v>
      </c>
      <c r="HE263" s="5">
        <f t="shared" ca="1" si="1188"/>
        <v>0</v>
      </c>
      <c r="HF263" s="5">
        <f t="shared" ca="1" si="1188"/>
        <v>0</v>
      </c>
      <c r="HG263" s="5">
        <f t="shared" ca="1" si="1188"/>
        <v>0</v>
      </c>
      <c r="HH263" s="5"/>
      <c r="HI263" s="5">
        <f t="shared" ca="1" si="1193"/>
        <v>197.655</v>
      </c>
      <c r="HJ263" s="5">
        <f t="shared" ca="1" si="1193"/>
        <v>7.2240700000000002</v>
      </c>
      <c r="HK263" s="5">
        <f t="shared" ca="1" si="1193"/>
        <v>62.088000000000001</v>
      </c>
      <c r="HL263" s="5">
        <f t="shared" ca="1" si="1193"/>
        <v>19.830500000000001</v>
      </c>
      <c r="HM263" s="5">
        <f t="shared" ca="1" si="1193"/>
        <v>0</v>
      </c>
      <c r="HN263" s="5">
        <f t="shared" ca="1" si="1193"/>
        <v>0.72408300000000003</v>
      </c>
      <c r="HO263" s="5">
        <f t="shared" ca="1" si="1193"/>
        <v>5.2993600000000001</v>
      </c>
      <c r="HP263" s="5">
        <f t="shared" ca="1" si="1193"/>
        <v>102.489</v>
      </c>
      <c r="HQ263" s="5"/>
      <c r="HR263" s="19">
        <f t="shared" ca="1" si="1160"/>
        <v>38.473179733333332</v>
      </c>
      <c r="HS263" s="19">
        <f t="shared" ca="1" si="1161"/>
        <v>3.5323339295271117</v>
      </c>
      <c r="HT263" s="19">
        <f t="shared" ca="1" si="1162"/>
        <v>5.4803544000000004</v>
      </c>
      <c r="HU263" s="19">
        <f t="shared" ca="1" si="1163"/>
        <v>2.2132355022222221</v>
      </c>
      <c r="HV263" s="19">
        <f t="shared" ca="1" si="1164"/>
        <v>0</v>
      </c>
      <c r="HW263" s="19">
        <f t="shared" ca="1" si="1165"/>
        <v>0.10142662844444446</v>
      </c>
      <c r="HX263" s="19">
        <f t="shared" ca="1" si="1166"/>
        <v>2.9351822222222226</v>
      </c>
      <c r="HY263" s="19">
        <f t="shared" ca="1" si="1167"/>
        <v>11.8034728</v>
      </c>
      <c r="HZ263" s="19">
        <f t="shared" ca="1" si="1168"/>
        <v>12.407229991111111</v>
      </c>
      <c r="IA263" s="19">
        <f t="shared" ca="1" si="1169"/>
        <v>0</v>
      </c>
      <c r="IB263" s="19">
        <f t="shared" ca="1" si="1170"/>
        <v>0</v>
      </c>
      <c r="IC263" s="5"/>
      <c r="ID263" s="5"/>
      <c r="IE263" s="5"/>
      <c r="IF263" s="5">
        <f t="shared" ca="1" si="1189"/>
        <v>205641</v>
      </c>
      <c r="IG263" s="5">
        <f t="shared" ca="1" si="1189"/>
        <v>4.69977</v>
      </c>
      <c r="IH263" s="5">
        <f t="shared" ca="1" si="1189"/>
        <v>34459.4</v>
      </c>
      <c r="II263" s="5">
        <f t="shared" ca="1" si="1189"/>
        <v>14738.2</v>
      </c>
      <c r="IJ263" s="5">
        <f t="shared" ca="1" si="1189"/>
        <v>0</v>
      </c>
      <c r="IK263" s="5">
        <f t="shared" ca="1" si="1189"/>
        <v>675.71600000000001</v>
      </c>
      <c r="IL263" s="5">
        <f t="shared" ca="1" si="1189"/>
        <v>0</v>
      </c>
      <c r="IM263" s="5">
        <f t="shared" ca="1" si="1189"/>
        <v>73944.7</v>
      </c>
      <c r="IN263" s="5">
        <f t="shared" ca="1" si="1189"/>
        <v>81817.899999999994</v>
      </c>
      <c r="IO263" s="5">
        <f t="shared" ca="1" si="1189"/>
        <v>0</v>
      </c>
      <c r="IP263" s="5">
        <f t="shared" ca="1" si="1189"/>
        <v>0</v>
      </c>
      <c r="IQ263" s="5">
        <f t="shared" ca="1" si="1189"/>
        <v>0</v>
      </c>
      <c r="IR263" s="5"/>
      <c r="IS263" s="5">
        <f t="shared" ca="1" si="1190"/>
        <v>1474.74</v>
      </c>
      <c r="IT263" s="5">
        <f t="shared" ca="1" si="1190"/>
        <v>814.32600000000002</v>
      </c>
      <c r="IU263" s="5">
        <f t="shared" ca="1" si="1190"/>
        <v>0</v>
      </c>
      <c r="IV263" s="5">
        <f t="shared" ca="1" si="1190"/>
        <v>0</v>
      </c>
      <c r="IW263" s="5">
        <f t="shared" ca="1" si="1190"/>
        <v>0</v>
      </c>
      <c r="IX263" s="5">
        <f t="shared" ca="1" si="1190"/>
        <v>0</v>
      </c>
      <c r="IY263" s="5">
        <f t="shared" ca="1" si="1190"/>
        <v>660.41499999999996</v>
      </c>
      <c r="IZ263" s="5">
        <f t="shared" ca="1" si="1190"/>
        <v>0</v>
      </c>
      <c r="JA263" s="5">
        <f t="shared" ca="1" si="1190"/>
        <v>0</v>
      </c>
      <c r="JB263" s="5">
        <f t="shared" ca="1" si="1190"/>
        <v>0</v>
      </c>
      <c r="JC263" s="5">
        <f t="shared" ca="1" si="1190"/>
        <v>0</v>
      </c>
      <c r="JD263" s="5">
        <f t="shared" ca="1" si="1190"/>
        <v>0</v>
      </c>
      <c r="JE263" s="5"/>
      <c r="JF263" s="5">
        <f t="shared" ca="1" si="1191"/>
        <v>190.137</v>
      </c>
      <c r="JG263" s="5">
        <f t="shared" ca="1" si="1191"/>
        <v>7.3983299999999996</v>
      </c>
      <c r="JH263" s="5">
        <f t="shared" ca="1" si="1191"/>
        <v>59.144799999999996</v>
      </c>
      <c r="JI263" s="5">
        <f t="shared" ca="1" si="1191"/>
        <v>20.199300000000001</v>
      </c>
      <c r="JJ263" s="5">
        <f t="shared" ca="1" si="1191"/>
        <v>0</v>
      </c>
      <c r="JK263" s="5">
        <f t="shared" ca="1" si="1191"/>
        <v>0.73114000000000001</v>
      </c>
      <c r="JL263" s="5">
        <f t="shared" ca="1" si="1191"/>
        <v>5.2993600000000001</v>
      </c>
      <c r="JM263" s="5">
        <f t="shared" ca="1" si="1191"/>
        <v>97.364199999999997</v>
      </c>
      <c r="JN263" s="5"/>
      <c r="JO263" s="19">
        <f t="shared" ca="1" si="1171"/>
        <v>37.738715199999994</v>
      </c>
      <c r="JP263" s="19">
        <f t="shared" ca="1" si="1172"/>
        <v>3.6199393606773338</v>
      </c>
      <c r="JQ263" s="19">
        <f t="shared" ca="1" si="1173"/>
        <v>5.2255765688888891</v>
      </c>
      <c r="JR263" s="19">
        <f t="shared" ca="1" si="1174"/>
        <v>2.2349661511111112</v>
      </c>
      <c r="JS263" s="19">
        <f t="shared" ca="1" si="1175"/>
        <v>0</v>
      </c>
      <c r="JT263" s="19">
        <f t="shared" ca="1" si="1176"/>
        <v>0.10246857742222223</v>
      </c>
      <c r="JU263" s="19">
        <f t="shared" ca="1" si="1177"/>
        <v>2.9351777777777777</v>
      </c>
      <c r="JV263" s="19">
        <f t="shared" ca="1" si="1178"/>
        <v>11.21330295111111</v>
      </c>
      <c r="JW263" s="19">
        <f t="shared" ca="1" si="1179"/>
        <v>12.407229991111111</v>
      </c>
      <c r="JX263" s="19">
        <f t="shared" ca="1" si="1180"/>
        <v>0</v>
      </c>
      <c r="JY263" s="19">
        <f t="shared" ca="1" si="1181"/>
        <v>0</v>
      </c>
    </row>
    <row r="264" spans="1:285" ht="15" customHeight="1" x14ac:dyDescent="0.25">
      <c r="A264" s="5">
        <f>IF('Old Results'!E244='New Results'!E244,'New Results'!E244,"0")</f>
        <v>22500</v>
      </c>
      <c r="B264" s="5">
        <f t="shared" si="1057"/>
        <v>100</v>
      </c>
      <c r="C264" s="27">
        <f t="shared" si="922"/>
        <v>243</v>
      </c>
      <c r="D264" s="41" t="str">
        <f>'Old Results'!C244</f>
        <v>1010115-RetlStrp-HVACPTAC DXCOP_NDL</v>
      </c>
      <c r="E264" s="41" t="str">
        <f>'New Results'!C244</f>
        <v>1010115-RetlStrp-HVACPTAC DXCOP_NDL</v>
      </c>
      <c r="F264" s="5">
        <f t="shared" ca="1" si="1058"/>
        <v>4488</v>
      </c>
      <c r="G264" s="5">
        <f t="shared" ca="1" si="1059"/>
        <v>-161.50999999999931</v>
      </c>
      <c r="H264" s="5">
        <f t="shared" ca="1" si="1060"/>
        <v>677.09999999999127</v>
      </c>
      <c r="I264" s="5">
        <f t="shared" ca="1" si="1061"/>
        <v>80.099999999998545</v>
      </c>
      <c r="J264" s="5">
        <f t="shared" ca="1" si="1062"/>
        <v>0</v>
      </c>
      <c r="K264" s="5">
        <f t="shared" ca="1" si="1063"/>
        <v>0</v>
      </c>
      <c r="L264" s="5">
        <f t="shared" ca="1" si="1064"/>
        <v>0</v>
      </c>
      <c r="M264" s="5">
        <f t="shared" ca="1" si="1065"/>
        <v>3891.8000000000029</v>
      </c>
      <c r="N264" s="5">
        <f t="shared" ca="1" si="1066"/>
        <v>0</v>
      </c>
      <c r="O264" s="5">
        <f t="shared" ca="1" si="1067"/>
        <v>0</v>
      </c>
      <c r="P264" s="5">
        <f t="shared" ca="1" si="1068"/>
        <v>0</v>
      </c>
      <c r="Q264" s="5">
        <f t="shared" ca="1" si="1069"/>
        <v>0</v>
      </c>
      <c r="R264" s="5">
        <f t="shared" ca="1" si="1070"/>
        <v>9.9999999997635314E-4</v>
      </c>
      <c r="S264" s="5">
        <f t="shared" ca="1" si="1071"/>
        <v>0</v>
      </c>
      <c r="T264" s="5">
        <f t="shared" ca="1" si="1072"/>
        <v>0</v>
      </c>
      <c r="U264" s="5">
        <f t="shared" ca="1" si="1073"/>
        <v>0</v>
      </c>
      <c r="V264" s="5">
        <f t="shared" ca="1" si="1074"/>
        <v>0</v>
      </c>
      <c r="W264" s="5">
        <f t="shared" ca="1" si="1075"/>
        <v>0</v>
      </c>
      <c r="X264" s="5">
        <f t="shared" ca="1" si="1076"/>
        <v>9.9999999997635314E-4</v>
      </c>
      <c r="Y264" s="5">
        <f t="shared" ca="1" si="1077"/>
        <v>0</v>
      </c>
      <c r="Z264" s="5">
        <f t="shared" ca="1" si="1078"/>
        <v>0</v>
      </c>
      <c r="AA264" s="5">
        <f t="shared" ca="1" si="1079"/>
        <v>0</v>
      </c>
      <c r="AB264" s="5">
        <f t="shared" ca="1" si="1080"/>
        <v>0</v>
      </c>
      <c r="AC264" s="5">
        <f t="shared" ca="1" si="1081"/>
        <v>0</v>
      </c>
      <c r="AD264" s="37">
        <f t="shared" ca="1" si="1082"/>
        <v>6.1560000000000059</v>
      </c>
      <c r="AE264" s="37">
        <f t="shared" ca="1" si="1083"/>
        <v>-0.17996000000000034</v>
      </c>
      <c r="AF264" s="37">
        <f t="shared" ca="1" si="1084"/>
        <v>1.0209999999999866</v>
      </c>
      <c r="AG264" s="37">
        <f t="shared" ca="1" si="1085"/>
        <v>0.12299999999999045</v>
      </c>
      <c r="AH264" s="37">
        <f t="shared" ca="1" si="1086"/>
        <v>0</v>
      </c>
      <c r="AI264" s="37">
        <f t="shared" ca="1" si="1087"/>
        <v>0</v>
      </c>
      <c r="AJ264" s="37">
        <f t="shared" ca="1" si="1088"/>
        <v>1.0000000000509601E-5</v>
      </c>
      <c r="AK264" s="37">
        <f t="shared" ca="1" si="1089"/>
        <v>5.1906000000000034</v>
      </c>
      <c r="AL264" s="33">
        <f t="shared" ca="1" si="1090"/>
        <v>48.405845688888888</v>
      </c>
      <c r="AM264" s="33">
        <f t="shared" ca="1" si="1091"/>
        <v>47.725260977777779</v>
      </c>
      <c r="AN264" s="24">
        <f t="shared" ca="1" si="1092"/>
        <v>1.4260471229858932E-2</v>
      </c>
      <c r="AO264" s="34">
        <f t="shared" ca="1" si="1093"/>
        <v>327.53399999999999</v>
      </c>
      <c r="AP264" s="34">
        <f t="shared" ca="1" si="1094"/>
        <v>321.37799999999999</v>
      </c>
      <c r="AQ264" s="45">
        <f t="shared" ca="1" si="1095"/>
        <v>1.9155013722158973E-2</v>
      </c>
      <c r="AR264" s="34">
        <f t="shared" ca="1" si="1096"/>
        <v>-2.5</v>
      </c>
      <c r="AS264" s="34">
        <f t="shared" ca="1" si="1097"/>
        <v>-3.4</v>
      </c>
      <c r="AT264" s="47">
        <f t="shared" ca="1" si="1098"/>
        <v>-0.26470588235294118</v>
      </c>
      <c r="AU264" s="5"/>
      <c r="AV264" s="5">
        <f t="shared" ca="1" si="1099"/>
        <v>5162</v>
      </c>
      <c r="AW264" s="5">
        <f t="shared" ca="1" si="1100"/>
        <v>-5.3660000000000263E-2</v>
      </c>
      <c r="AX264" s="5">
        <f t="shared" ca="1" si="1101"/>
        <v>984</v>
      </c>
      <c r="AY264" s="5">
        <f t="shared" ca="1" si="1102"/>
        <v>291.20000000000073</v>
      </c>
      <c r="AZ264" s="5">
        <f t="shared" ca="1" si="1103"/>
        <v>0</v>
      </c>
      <c r="BA264" s="5">
        <f t="shared" ca="1" si="1104"/>
        <v>-5.67999999999995</v>
      </c>
      <c r="BB264" s="5">
        <f t="shared" ca="1" si="1105"/>
        <v>0</v>
      </c>
      <c r="BC264" s="5">
        <f t="shared" ca="1" si="1106"/>
        <v>3891.8000000000029</v>
      </c>
      <c r="BD264" s="5">
        <f t="shared" ca="1" si="1107"/>
        <v>0</v>
      </c>
      <c r="BE264" s="5">
        <f t="shared" ca="1" si="1108"/>
        <v>0</v>
      </c>
      <c r="BF264" s="5">
        <f t="shared" ca="1" si="1109"/>
        <v>0</v>
      </c>
      <c r="BG264" s="5">
        <f t="shared" ca="1" si="1110"/>
        <v>0</v>
      </c>
      <c r="BH264" s="5">
        <f t="shared" ca="1" si="1111"/>
        <v>-8.9699999999999136</v>
      </c>
      <c r="BI264" s="5">
        <f t="shared" ca="1" si="1112"/>
        <v>-8.9639999999999986</v>
      </c>
      <c r="BJ264" s="5">
        <f t="shared" ca="1" si="1113"/>
        <v>0</v>
      </c>
      <c r="BK264" s="5">
        <f t="shared" ca="1" si="1114"/>
        <v>0</v>
      </c>
      <c r="BL264" s="5">
        <f t="shared" ca="1" si="1115"/>
        <v>0</v>
      </c>
      <c r="BM264" s="5">
        <f t="shared" ca="1" si="1116"/>
        <v>0</v>
      </c>
      <c r="BN264" s="5">
        <f t="shared" ca="1" si="1117"/>
        <v>0</v>
      </c>
      <c r="BO264" s="5">
        <f t="shared" ca="1" si="1118"/>
        <v>0</v>
      </c>
      <c r="BP264" s="5">
        <f t="shared" ca="1" si="1119"/>
        <v>0</v>
      </c>
      <c r="BQ264" s="5">
        <f t="shared" ca="1" si="1120"/>
        <v>0</v>
      </c>
      <c r="BR264" s="5">
        <f t="shared" ca="1" si="1121"/>
        <v>0</v>
      </c>
      <c r="BS264" s="5">
        <f t="shared" ca="1" si="1122"/>
        <v>0</v>
      </c>
      <c r="BT264" s="37">
        <f t="shared" ca="1" si="1123"/>
        <v>7.0369999999999777</v>
      </c>
      <c r="BU264" s="37">
        <f t="shared" ca="1" si="1124"/>
        <v>-8.3530000000000104E-2</v>
      </c>
      <c r="BV264" s="37">
        <f t="shared" ca="1" si="1125"/>
        <v>1.5289999999999964</v>
      </c>
      <c r="BW264" s="37">
        <f t="shared" ca="1" si="1126"/>
        <v>0.40660000000000451</v>
      </c>
      <c r="BX264" s="37">
        <f t="shared" ca="1" si="1127"/>
        <v>0</v>
      </c>
      <c r="BY264" s="37">
        <f t="shared" ca="1" si="1128"/>
        <v>-6.0899999999999843E-3</v>
      </c>
      <c r="BZ264" s="37">
        <f t="shared" ca="1" si="1129"/>
        <v>0</v>
      </c>
      <c r="CA264" s="19">
        <f t="shared" ca="1" si="1130"/>
        <v>5.1906000000000034</v>
      </c>
      <c r="CB264" s="33">
        <f t="shared" ca="1" si="1131"/>
        <v>48.193745955555556</v>
      </c>
      <c r="CC264" s="33">
        <f t="shared" ca="1" si="1132"/>
        <v>47.450824000000004</v>
      </c>
      <c r="CD264" s="24">
        <f t="shared" ca="1" si="1133"/>
        <v>1.5656671326836218E-2</v>
      </c>
      <c r="CE264" s="34">
        <f t="shared" ca="1" si="1134"/>
        <v>325.04899999999998</v>
      </c>
      <c r="CF264" s="34">
        <f t="shared" ca="1" si="1135"/>
        <v>318.012</v>
      </c>
      <c r="CG264" s="45">
        <f t="shared" ca="1" si="1136"/>
        <v>2.2128095795127159E-2</v>
      </c>
      <c r="CH264" s="5"/>
      <c r="CJ264" s="5">
        <f t="shared" ca="1" si="1043"/>
        <v>54</v>
      </c>
      <c r="CK264" s="5">
        <f t="shared" ca="1" si="1044"/>
        <v>49</v>
      </c>
      <c r="CL264" s="63">
        <f t="shared" ca="1" si="1137"/>
        <v>9.259259259259256E-2</v>
      </c>
      <c r="CO264" s="5">
        <f t="shared" ca="1" si="1182"/>
        <v>301869</v>
      </c>
      <c r="CP264" s="5">
        <f t="shared" ca="1" si="1182"/>
        <v>5421.31</v>
      </c>
      <c r="CQ264" s="5">
        <f t="shared" ca="1" si="1182"/>
        <v>84235.7</v>
      </c>
      <c r="CR264" s="5">
        <f t="shared" ref="CO264:CZ285" ca="1" si="1194">OFFSET(INDIRECT($E$21),$C264,CR$19)</f>
        <v>52557.5</v>
      </c>
      <c r="CS264" s="5">
        <f t="shared" ca="1" si="1194"/>
        <v>0</v>
      </c>
      <c r="CT264" s="5">
        <f t="shared" ca="1" si="1194"/>
        <v>0</v>
      </c>
      <c r="CU264" s="5">
        <f t="shared" ca="1" si="1194"/>
        <v>0</v>
      </c>
      <c r="CV264" s="5">
        <f t="shared" ca="1" si="1194"/>
        <v>77836.5</v>
      </c>
      <c r="CW264" s="5">
        <f t="shared" ca="1" si="1194"/>
        <v>81817.899999999994</v>
      </c>
      <c r="CX264" s="5">
        <f t="shared" ca="1" si="1194"/>
        <v>0</v>
      </c>
      <c r="CY264" s="5">
        <f t="shared" ca="1" si="1194"/>
        <v>0</v>
      </c>
      <c r="CZ264" s="5">
        <f t="shared" ca="1" si="1194"/>
        <v>0</v>
      </c>
      <c r="DA264" s="5"/>
      <c r="DB264" s="5">
        <f t="shared" ca="1" si="1183"/>
        <v>591.54499999999996</v>
      </c>
      <c r="DC264" s="5">
        <f t="shared" ca="1" si="1183"/>
        <v>0</v>
      </c>
      <c r="DD264" s="5">
        <f t="shared" ca="1" si="1183"/>
        <v>0</v>
      </c>
      <c r="DE264" s="5">
        <f t="shared" ref="DB264:DM285" ca="1" si="1195">OFFSET(INDIRECT($E$21),$C264,DE$19)</f>
        <v>0</v>
      </c>
      <c r="DF264" s="5">
        <f t="shared" ca="1" si="1195"/>
        <v>0</v>
      </c>
      <c r="DG264" s="5">
        <f t="shared" ca="1" si="1195"/>
        <v>0</v>
      </c>
      <c r="DH264" s="5">
        <f t="shared" ca="1" si="1195"/>
        <v>591.54499999999996</v>
      </c>
      <c r="DI264" s="5">
        <f t="shared" ca="1" si="1195"/>
        <v>0</v>
      </c>
      <c r="DJ264" s="5">
        <f t="shared" ca="1" si="1195"/>
        <v>0</v>
      </c>
      <c r="DK264" s="5">
        <f t="shared" ca="1" si="1195"/>
        <v>0</v>
      </c>
      <c r="DL264" s="5">
        <f t="shared" ca="1" si="1195"/>
        <v>0</v>
      </c>
      <c r="DM264" s="5">
        <f t="shared" ca="1" si="1195"/>
        <v>0</v>
      </c>
      <c r="DN264" s="5"/>
      <c r="DO264" s="5">
        <f t="shared" ca="1" si="1192"/>
        <v>327.53399999999999</v>
      </c>
      <c r="DP264" s="5">
        <f t="shared" ca="1" si="1192"/>
        <v>5.9544499999999996</v>
      </c>
      <c r="DQ264" s="5">
        <f t="shared" ca="1" si="1192"/>
        <v>142.98099999999999</v>
      </c>
      <c r="DR264" s="5">
        <f t="shared" ca="1" si="1192"/>
        <v>70.011799999999994</v>
      </c>
      <c r="DS264" s="5">
        <f t="shared" ca="1" si="1192"/>
        <v>0</v>
      </c>
      <c r="DT264" s="5">
        <f t="shared" ca="1" si="1192"/>
        <v>0</v>
      </c>
      <c r="DU264" s="5">
        <f t="shared" ca="1" si="1192"/>
        <v>4.7731700000000004</v>
      </c>
      <c r="DV264" s="5">
        <f t="shared" ca="1" si="1192"/>
        <v>103.813</v>
      </c>
      <c r="DW264" s="5"/>
      <c r="DX264" s="19">
        <f t="shared" ca="1" si="1138"/>
        <v>48.405845688888888</v>
      </c>
      <c r="DY264" s="19">
        <f t="shared" ca="1" si="1139"/>
        <v>0.82211154311111123</v>
      </c>
      <c r="DZ264" s="19">
        <f t="shared" ca="1" si="1140"/>
        <v>12.77387592888889</v>
      </c>
      <c r="EA264" s="19">
        <f t="shared" ca="1" si="1141"/>
        <v>7.9700528888888886</v>
      </c>
      <c r="EB264" s="19">
        <f t="shared" ca="1" si="1142"/>
        <v>0</v>
      </c>
      <c r="EC264" s="19">
        <f t="shared" ca="1" si="1143"/>
        <v>0</v>
      </c>
      <c r="ED264" s="19">
        <f t="shared" ca="1" si="1144"/>
        <v>2.6290888888888886</v>
      </c>
      <c r="EE264" s="19">
        <f t="shared" ca="1" si="1145"/>
        <v>11.8034728</v>
      </c>
      <c r="EF264" s="19">
        <f t="shared" ca="1" si="1146"/>
        <v>12.407229991111111</v>
      </c>
      <c r="EG264" s="19">
        <f t="shared" ca="1" si="1147"/>
        <v>0</v>
      </c>
      <c r="EH264" s="19">
        <f t="shared" ca="1" si="1148"/>
        <v>0</v>
      </c>
      <c r="EI264" s="5"/>
      <c r="EJ264" s="5"/>
      <c r="EK264" s="5"/>
      <c r="EL264" s="5">
        <f t="shared" ca="1" si="1184"/>
        <v>297381</v>
      </c>
      <c r="EM264" s="5">
        <f t="shared" ca="1" si="1184"/>
        <v>5582.82</v>
      </c>
      <c r="EN264" s="5">
        <f t="shared" ca="1" si="1184"/>
        <v>83558.600000000006</v>
      </c>
      <c r="EO264" s="5">
        <f t="shared" ref="EL264:EW285" ca="1" si="1196">OFFSET(INDIRECT($D$21),$C264,EO$19)</f>
        <v>52477.4</v>
      </c>
      <c r="EP264" s="5">
        <f t="shared" ca="1" si="1196"/>
        <v>0</v>
      </c>
      <c r="EQ264" s="5">
        <f t="shared" ca="1" si="1196"/>
        <v>0</v>
      </c>
      <c r="ER264" s="5">
        <f t="shared" ca="1" si="1196"/>
        <v>0</v>
      </c>
      <c r="ES264" s="5">
        <f t="shared" ca="1" si="1196"/>
        <v>73944.7</v>
      </c>
      <c r="ET264" s="5">
        <f t="shared" ca="1" si="1196"/>
        <v>81817.899999999994</v>
      </c>
      <c r="EU264" s="5">
        <f t="shared" ca="1" si="1196"/>
        <v>0</v>
      </c>
      <c r="EV264" s="5">
        <f t="shared" ca="1" si="1196"/>
        <v>0</v>
      </c>
      <c r="EW264" s="5">
        <f t="shared" ca="1" si="1196"/>
        <v>0</v>
      </c>
      <c r="EX264" s="5"/>
      <c r="EY264" s="5">
        <f t="shared" ca="1" si="1185"/>
        <v>591.54399999999998</v>
      </c>
      <c r="EZ264" s="5">
        <f t="shared" ca="1" si="1185"/>
        <v>0</v>
      </c>
      <c r="FA264" s="5">
        <f t="shared" ca="1" si="1185"/>
        <v>0</v>
      </c>
      <c r="FB264" s="5">
        <f t="shared" ref="EY264:FJ285" ca="1" si="1197">OFFSET(INDIRECT($D$21),$C264,FB$19)</f>
        <v>0</v>
      </c>
      <c r="FC264" s="5">
        <f t="shared" ca="1" si="1197"/>
        <v>0</v>
      </c>
      <c r="FD264" s="5">
        <f t="shared" ca="1" si="1197"/>
        <v>0</v>
      </c>
      <c r="FE264" s="5">
        <f t="shared" ca="1" si="1197"/>
        <v>591.54399999999998</v>
      </c>
      <c r="FF264" s="5">
        <f t="shared" ca="1" si="1197"/>
        <v>0</v>
      </c>
      <c r="FG264" s="5">
        <f t="shared" ca="1" si="1197"/>
        <v>0</v>
      </c>
      <c r="FH264" s="5">
        <f t="shared" ca="1" si="1197"/>
        <v>0</v>
      </c>
      <c r="FI264" s="5">
        <f t="shared" ca="1" si="1197"/>
        <v>0</v>
      </c>
      <c r="FJ264" s="5">
        <f t="shared" ca="1" si="1197"/>
        <v>0</v>
      </c>
      <c r="FK264" s="5"/>
      <c r="FL264" s="5">
        <f t="shared" ca="1" si="1186"/>
        <v>321.37799999999999</v>
      </c>
      <c r="FM264" s="5">
        <f t="shared" ca="1" si="1186"/>
        <v>6.1344099999999999</v>
      </c>
      <c r="FN264" s="5">
        <f t="shared" ca="1" si="1186"/>
        <v>141.96</v>
      </c>
      <c r="FO264" s="5">
        <f t="shared" ca="1" si="1186"/>
        <v>69.888800000000003</v>
      </c>
      <c r="FP264" s="5">
        <f t="shared" ca="1" si="1186"/>
        <v>0</v>
      </c>
      <c r="FQ264" s="5">
        <f t="shared" ca="1" si="1186"/>
        <v>0</v>
      </c>
      <c r="FR264" s="5">
        <f t="shared" ca="1" si="1186"/>
        <v>4.7731599999999998</v>
      </c>
      <c r="FS264" s="5">
        <f t="shared" ca="1" si="1186"/>
        <v>98.622399999999999</v>
      </c>
      <c r="FT264" s="5"/>
      <c r="FU264" s="19">
        <f t="shared" ca="1" si="1149"/>
        <v>47.725260977777779</v>
      </c>
      <c r="FV264" s="19">
        <f t="shared" ca="1" si="1150"/>
        <v>0.84660363733333333</v>
      </c>
      <c r="FW264" s="19">
        <f t="shared" ca="1" si="1151"/>
        <v>12.671197475555557</v>
      </c>
      <c r="FX264" s="19">
        <f t="shared" ca="1" si="1152"/>
        <v>7.9579061688888899</v>
      </c>
      <c r="FY264" s="19">
        <f t="shared" ca="1" si="1153"/>
        <v>0</v>
      </c>
      <c r="FZ264" s="19">
        <f t="shared" ca="1" si="1154"/>
        <v>0</v>
      </c>
      <c r="GA264" s="19">
        <f t="shared" ca="1" si="1155"/>
        <v>2.6290844444444446</v>
      </c>
      <c r="GB264" s="19">
        <f t="shared" ca="1" si="1156"/>
        <v>11.21330295111111</v>
      </c>
      <c r="GC264" s="19">
        <f t="shared" ca="1" si="1157"/>
        <v>12.407229991111111</v>
      </c>
      <c r="GD264" s="19">
        <f t="shared" ca="1" si="1158"/>
        <v>0</v>
      </c>
      <c r="GE264" s="19">
        <f t="shared" ca="1" si="1159"/>
        <v>0</v>
      </c>
      <c r="GF264" s="5"/>
      <c r="GG264" s="5"/>
      <c r="GH264" s="5"/>
      <c r="GI264" s="5">
        <f t="shared" ca="1" si="1187"/>
        <v>288457</v>
      </c>
      <c r="GJ264" s="5">
        <f t="shared" ca="1" si="1187"/>
        <v>2.4521099999999998</v>
      </c>
      <c r="GK264" s="5">
        <f t="shared" ca="1" si="1187"/>
        <v>105368</v>
      </c>
      <c r="GL264" s="5">
        <f t="shared" ref="GI264:GT285" ca="1" si="1198">OFFSET(INDIRECT($E$21),$C264,GL$19)</f>
        <v>23122.799999999999</v>
      </c>
      <c r="GM264" s="5">
        <f t="shared" ca="1" si="1198"/>
        <v>0</v>
      </c>
      <c r="GN264" s="5">
        <f t="shared" ca="1" si="1198"/>
        <v>309.18400000000003</v>
      </c>
      <c r="GO264" s="5">
        <f t="shared" ca="1" si="1198"/>
        <v>0</v>
      </c>
      <c r="GP264" s="5">
        <f t="shared" ca="1" si="1198"/>
        <v>77836.5</v>
      </c>
      <c r="GQ264" s="5">
        <f t="shared" ca="1" si="1198"/>
        <v>81817.899999999994</v>
      </c>
      <c r="GR264" s="5">
        <f t="shared" ca="1" si="1198"/>
        <v>0</v>
      </c>
      <c r="GS264" s="5">
        <f t="shared" ca="1" si="1198"/>
        <v>0</v>
      </c>
      <c r="GT264" s="5">
        <f t="shared" ca="1" si="1198"/>
        <v>0</v>
      </c>
      <c r="GU264" s="5"/>
      <c r="GV264" s="5">
        <f t="shared" ca="1" si="1188"/>
        <v>1001.44</v>
      </c>
      <c r="GW264" s="5">
        <f t="shared" ca="1" si="1188"/>
        <v>424.61099999999999</v>
      </c>
      <c r="GX264" s="5">
        <f t="shared" ca="1" si="1188"/>
        <v>0</v>
      </c>
      <c r="GY264" s="5">
        <f t="shared" ref="GV264:HG285" ca="1" si="1199">OFFSET(INDIRECT($E$21),$C264,GY$19)</f>
        <v>0</v>
      </c>
      <c r="GZ264" s="5">
        <f t="shared" ca="1" si="1199"/>
        <v>0</v>
      </c>
      <c r="HA264" s="5">
        <f t="shared" ca="1" si="1199"/>
        <v>0</v>
      </c>
      <c r="HB264" s="5">
        <f t="shared" ca="1" si="1199"/>
        <v>576.83000000000004</v>
      </c>
      <c r="HC264" s="5">
        <f t="shared" ca="1" si="1199"/>
        <v>0</v>
      </c>
      <c r="HD264" s="5">
        <f t="shared" ca="1" si="1199"/>
        <v>0</v>
      </c>
      <c r="HE264" s="5">
        <f t="shared" ca="1" si="1199"/>
        <v>0</v>
      </c>
      <c r="HF264" s="5">
        <f t="shared" ca="1" si="1199"/>
        <v>0</v>
      </c>
      <c r="HG264" s="5">
        <f t="shared" ca="1" si="1199"/>
        <v>0</v>
      </c>
      <c r="HH264" s="5"/>
      <c r="HI264" s="5">
        <f t="shared" ca="1" si="1193"/>
        <v>325.04899999999998</v>
      </c>
      <c r="HJ264" s="5">
        <f t="shared" ca="1" si="1193"/>
        <v>3.9633699999999998</v>
      </c>
      <c r="HK264" s="5">
        <f t="shared" ca="1" si="1193"/>
        <v>178.006</v>
      </c>
      <c r="HL264" s="5">
        <f t="shared" ca="1" si="1193"/>
        <v>34.274900000000002</v>
      </c>
      <c r="HM264" s="5">
        <f t="shared" ca="1" si="1193"/>
        <v>0</v>
      </c>
      <c r="HN264" s="5">
        <f t="shared" ca="1" si="1193"/>
        <v>0.33664500000000003</v>
      </c>
      <c r="HO264" s="5">
        <f t="shared" ca="1" si="1193"/>
        <v>4.6544400000000001</v>
      </c>
      <c r="HP264" s="5">
        <f t="shared" ca="1" si="1193"/>
        <v>103.813</v>
      </c>
      <c r="HQ264" s="5"/>
      <c r="HR264" s="19">
        <f t="shared" ca="1" si="1160"/>
        <v>48.193745955555556</v>
      </c>
      <c r="HS264" s="19">
        <f t="shared" ca="1" si="1161"/>
        <v>1.8875318488586665</v>
      </c>
      <c r="HT264" s="19">
        <f t="shared" ca="1" si="1162"/>
        <v>15.978471822222222</v>
      </c>
      <c r="HU264" s="19">
        <f t="shared" ca="1" si="1163"/>
        <v>3.50644416</v>
      </c>
      <c r="HV264" s="19">
        <f t="shared" ca="1" si="1164"/>
        <v>0</v>
      </c>
      <c r="HW264" s="19">
        <f t="shared" ca="1" si="1165"/>
        <v>4.688603591111111E-2</v>
      </c>
      <c r="HX264" s="19">
        <f t="shared" ca="1" si="1166"/>
        <v>2.5636888888888891</v>
      </c>
      <c r="HY264" s="19">
        <f t="shared" ca="1" si="1167"/>
        <v>11.8034728</v>
      </c>
      <c r="HZ264" s="19">
        <f t="shared" ca="1" si="1168"/>
        <v>12.407229991111111</v>
      </c>
      <c r="IA264" s="19">
        <f t="shared" ca="1" si="1169"/>
        <v>0</v>
      </c>
      <c r="IB264" s="19">
        <f t="shared" ca="1" si="1170"/>
        <v>0</v>
      </c>
      <c r="IC264" s="5"/>
      <c r="ID264" s="5"/>
      <c r="IE264" s="5"/>
      <c r="IF264" s="5">
        <f t="shared" ca="1" si="1189"/>
        <v>283295</v>
      </c>
      <c r="IG264" s="5">
        <f t="shared" ca="1" si="1189"/>
        <v>2.5057700000000001</v>
      </c>
      <c r="IH264" s="5">
        <f t="shared" ca="1" si="1189"/>
        <v>104384</v>
      </c>
      <c r="II264" s="5">
        <f t="shared" ref="IF264:IQ285" ca="1" si="1200">OFFSET(INDIRECT($D$21),$C264,II$19)</f>
        <v>22831.599999999999</v>
      </c>
      <c r="IJ264" s="5">
        <f t="shared" ca="1" si="1200"/>
        <v>0</v>
      </c>
      <c r="IK264" s="5">
        <f t="shared" ca="1" si="1200"/>
        <v>314.86399999999998</v>
      </c>
      <c r="IL264" s="5">
        <f t="shared" ca="1" si="1200"/>
        <v>0</v>
      </c>
      <c r="IM264" s="5">
        <f t="shared" ca="1" si="1200"/>
        <v>73944.7</v>
      </c>
      <c r="IN264" s="5">
        <f t="shared" ca="1" si="1200"/>
        <v>81817.899999999994</v>
      </c>
      <c r="IO264" s="5">
        <f t="shared" ca="1" si="1200"/>
        <v>0</v>
      </c>
      <c r="IP264" s="5">
        <f t="shared" ca="1" si="1200"/>
        <v>0</v>
      </c>
      <c r="IQ264" s="5">
        <f t="shared" ca="1" si="1200"/>
        <v>0</v>
      </c>
      <c r="IR264" s="5"/>
      <c r="IS264" s="5">
        <f t="shared" ca="1" si="1190"/>
        <v>1010.41</v>
      </c>
      <c r="IT264" s="5">
        <f t="shared" ca="1" si="1190"/>
        <v>433.57499999999999</v>
      </c>
      <c r="IU264" s="5">
        <f t="shared" ca="1" si="1190"/>
        <v>0</v>
      </c>
      <c r="IV264" s="5">
        <f t="shared" ref="IS264:JD285" ca="1" si="1201">OFFSET(INDIRECT($D$21),$C264,IV$19)</f>
        <v>0</v>
      </c>
      <c r="IW264" s="5">
        <f t="shared" ca="1" si="1201"/>
        <v>0</v>
      </c>
      <c r="IX264" s="5">
        <f t="shared" ca="1" si="1201"/>
        <v>0</v>
      </c>
      <c r="IY264" s="5">
        <f t="shared" ca="1" si="1201"/>
        <v>576.83000000000004</v>
      </c>
      <c r="IZ264" s="5">
        <f t="shared" ca="1" si="1201"/>
        <v>0</v>
      </c>
      <c r="JA264" s="5">
        <f t="shared" ca="1" si="1201"/>
        <v>0</v>
      </c>
      <c r="JB264" s="5">
        <f t="shared" ca="1" si="1201"/>
        <v>0</v>
      </c>
      <c r="JC264" s="5">
        <f t="shared" ca="1" si="1201"/>
        <v>0</v>
      </c>
      <c r="JD264" s="5">
        <f t="shared" ca="1" si="1201"/>
        <v>0</v>
      </c>
      <c r="JE264" s="5"/>
      <c r="JF264" s="5">
        <f t="shared" ca="1" si="1191"/>
        <v>318.012</v>
      </c>
      <c r="JG264" s="5">
        <f t="shared" ca="1" si="1191"/>
        <v>4.0468999999999999</v>
      </c>
      <c r="JH264" s="5">
        <f t="shared" ca="1" si="1191"/>
        <v>176.477</v>
      </c>
      <c r="JI264" s="5">
        <f t="shared" ca="1" si="1191"/>
        <v>33.868299999999998</v>
      </c>
      <c r="JJ264" s="5">
        <f t="shared" ca="1" si="1191"/>
        <v>0</v>
      </c>
      <c r="JK264" s="5">
        <f t="shared" ca="1" si="1191"/>
        <v>0.34273500000000001</v>
      </c>
      <c r="JL264" s="5">
        <f t="shared" ca="1" si="1191"/>
        <v>4.6544400000000001</v>
      </c>
      <c r="JM264" s="5">
        <f t="shared" ca="1" si="1191"/>
        <v>98.622399999999999</v>
      </c>
      <c r="JN264" s="5"/>
      <c r="JO264" s="19">
        <f t="shared" ca="1" si="1171"/>
        <v>47.450824000000004</v>
      </c>
      <c r="JP264" s="19">
        <f t="shared" ca="1" si="1172"/>
        <v>1.9273799860995557</v>
      </c>
      <c r="JQ264" s="19">
        <f t="shared" ca="1" si="1173"/>
        <v>15.829253688888889</v>
      </c>
      <c r="JR264" s="19">
        <f t="shared" ca="1" si="1174"/>
        <v>3.4622852977777772</v>
      </c>
      <c r="JS264" s="19">
        <f t="shared" ca="1" si="1175"/>
        <v>0</v>
      </c>
      <c r="JT264" s="19">
        <f t="shared" ca="1" si="1176"/>
        <v>4.7747376355555551E-2</v>
      </c>
      <c r="JU264" s="19">
        <f t="shared" ca="1" si="1177"/>
        <v>2.5636888888888891</v>
      </c>
      <c r="JV264" s="19">
        <f t="shared" ca="1" si="1178"/>
        <v>11.21330295111111</v>
      </c>
      <c r="JW264" s="19">
        <f t="shared" ca="1" si="1179"/>
        <v>12.407229991111111</v>
      </c>
      <c r="JX264" s="19">
        <f t="shared" ca="1" si="1180"/>
        <v>0</v>
      </c>
      <c r="JY264" s="19">
        <f t="shared" ca="1" si="1181"/>
        <v>0</v>
      </c>
    </row>
    <row r="265" spans="1:285" ht="15" customHeight="1" x14ac:dyDescent="0.25">
      <c r="A265" s="5">
        <f>IF('Old Results'!E245='New Results'!E245,'New Results'!E245,"0")</f>
        <v>22500</v>
      </c>
      <c r="B265" s="5">
        <f t="shared" si="1057"/>
        <v>100</v>
      </c>
      <c r="C265" s="27">
        <f t="shared" si="922"/>
        <v>244</v>
      </c>
      <c r="D265" s="41" t="str">
        <f>'Old Results'!C245</f>
        <v>1010306-RetlStrp-HVACPTAC DXCOP_NDL</v>
      </c>
      <c r="E265" s="41" t="str">
        <f>'New Results'!C245</f>
        <v>1010306-RetlStrp-HVACPTAC DXCOP_NDL</v>
      </c>
      <c r="F265" s="5">
        <f t="shared" ca="1" si="1058"/>
        <v>4093</v>
      </c>
      <c r="G265" s="5">
        <f t="shared" ca="1" si="1059"/>
        <v>-365.29999999999927</v>
      </c>
      <c r="H265" s="5">
        <f t="shared" ca="1" si="1060"/>
        <v>508.59999999999854</v>
      </c>
      <c r="I265" s="5">
        <f t="shared" ca="1" si="1061"/>
        <v>58.19999999999709</v>
      </c>
      <c r="J265" s="5">
        <f t="shared" ca="1" si="1062"/>
        <v>0</v>
      </c>
      <c r="K265" s="5">
        <f t="shared" ca="1" si="1063"/>
        <v>0</v>
      </c>
      <c r="L265" s="5">
        <f t="shared" ca="1" si="1064"/>
        <v>0</v>
      </c>
      <c r="M265" s="5">
        <f t="shared" ca="1" si="1065"/>
        <v>3891.8000000000029</v>
      </c>
      <c r="N265" s="5">
        <f t="shared" ca="1" si="1066"/>
        <v>0</v>
      </c>
      <c r="O265" s="5">
        <f t="shared" ca="1" si="1067"/>
        <v>0</v>
      </c>
      <c r="P265" s="5">
        <f t="shared" ca="1" si="1068"/>
        <v>0</v>
      </c>
      <c r="Q265" s="5">
        <f t="shared" ca="1" si="1069"/>
        <v>0</v>
      </c>
      <c r="R265" s="5">
        <f t="shared" ca="1" si="1070"/>
        <v>0</v>
      </c>
      <c r="S265" s="5">
        <f t="shared" ca="1" si="1071"/>
        <v>0</v>
      </c>
      <c r="T265" s="5">
        <f t="shared" ca="1" si="1072"/>
        <v>0</v>
      </c>
      <c r="U265" s="5">
        <f t="shared" ca="1" si="1073"/>
        <v>0</v>
      </c>
      <c r="V265" s="5">
        <f t="shared" ca="1" si="1074"/>
        <v>0</v>
      </c>
      <c r="W265" s="5">
        <f t="shared" ca="1" si="1075"/>
        <v>0</v>
      </c>
      <c r="X265" s="5">
        <f t="shared" ca="1" si="1076"/>
        <v>0</v>
      </c>
      <c r="Y265" s="5">
        <f t="shared" ca="1" si="1077"/>
        <v>0</v>
      </c>
      <c r="Z265" s="5">
        <f t="shared" ca="1" si="1078"/>
        <v>0</v>
      </c>
      <c r="AA265" s="5">
        <f t="shared" ca="1" si="1079"/>
        <v>0</v>
      </c>
      <c r="AB265" s="5">
        <f t="shared" ca="1" si="1080"/>
        <v>0</v>
      </c>
      <c r="AC265" s="5">
        <f t="shared" ca="1" si="1081"/>
        <v>0</v>
      </c>
      <c r="AD265" s="37">
        <f t="shared" ca="1" si="1082"/>
        <v>5.5879999999999939</v>
      </c>
      <c r="AE265" s="37">
        <f t="shared" ca="1" si="1083"/>
        <v>-0.39699999999999847</v>
      </c>
      <c r="AF265" s="37">
        <f t="shared" ca="1" si="1084"/>
        <v>0.77600000000000335</v>
      </c>
      <c r="AG265" s="37">
        <f t="shared" ca="1" si="1085"/>
        <v>8.4799999999994213E-2</v>
      </c>
      <c r="AH265" s="37">
        <f t="shared" ca="1" si="1086"/>
        <v>0</v>
      </c>
      <c r="AI265" s="37">
        <f t="shared" ca="1" si="1087"/>
        <v>0</v>
      </c>
      <c r="AJ265" s="37">
        <f t="shared" ca="1" si="1088"/>
        <v>0</v>
      </c>
      <c r="AK265" s="37">
        <f t="shared" ca="1" si="1089"/>
        <v>5.1248000000000076</v>
      </c>
      <c r="AL265" s="33">
        <f t="shared" ca="1" si="1090"/>
        <v>38.406310755555552</v>
      </c>
      <c r="AM265" s="33">
        <f t="shared" ca="1" si="1091"/>
        <v>37.785630044444446</v>
      </c>
      <c r="AN265" s="24">
        <f t="shared" ca="1" si="1092"/>
        <v>1.6426369240926914E-2</v>
      </c>
      <c r="AO265" s="34">
        <f t="shared" ca="1" si="1093"/>
        <v>216.358</v>
      </c>
      <c r="AP265" s="34">
        <f t="shared" ca="1" si="1094"/>
        <v>210.77</v>
      </c>
      <c r="AQ265" s="45">
        <f t="shared" ca="1" si="1095"/>
        <v>2.6512311998861289E-2</v>
      </c>
      <c r="AR265" s="34">
        <f t="shared" ca="1" si="1096"/>
        <v>-18.7</v>
      </c>
      <c r="AS265" s="34">
        <f t="shared" ca="1" si="1097"/>
        <v>-20.6</v>
      </c>
      <c r="AT265" s="47">
        <f t="shared" ca="1" si="1098"/>
        <v>-9.2233009708737962E-2</v>
      </c>
      <c r="AU265" s="5"/>
      <c r="AV265" s="5">
        <f t="shared" ca="1" si="1099"/>
        <v>5421</v>
      </c>
      <c r="AW265" s="5">
        <f t="shared" ca="1" si="1100"/>
        <v>-0.12373999999999974</v>
      </c>
      <c r="AX265" s="5">
        <f t="shared" ca="1" si="1101"/>
        <v>1680.0999999999985</v>
      </c>
      <c r="AY265" s="5">
        <f t="shared" ca="1" si="1102"/>
        <v>-143.30000000000109</v>
      </c>
      <c r="AZ265" s="5">
        <f t="shared" ca="1" si="1103"/>
        <v>0</v>
      </c>
      <c r="BA265" s="5">
        <f t="shared" ca="1" si="1104"/>
        <v>-6.8709999999999809</v>
      </c>
      <c r="BB265" s="5">
        <f t="shared" ca="1" si="1105"/>
        <v>0</v>
      </c>
      <c r="BC265" s="5">
        <f t="shared" ca="1" si="1106"/>
        <v>3891.8000000000029</v>
      </c>
      <c r="BD265" s="5">
        <f t="shared" ca="1" si="1107"/>
        <v>0</v>
      </c>
      <c r="BE265" s="5">
        <f t="shared" ca="1" si="1108"/>
        <v>0</v>
      </c>
      <c r="BF265" s="5">
        <f t="shared" ca="1" si="1109"/>
        <v>0</v>
      </c>
      <c r="BG265" s="5">
        <f t="shared" ca="1" si="1110"/>
        <v>0</v>
      </c>
      <c r="BH265" s="5">
        <f t="shared" ca="1" si="1111"/>
        <v>-19.710000000000036</v>
      </c>
      <c r="BI265" s="5">
        <f t="shared" ca="1" si="1112"/>
        <v>-19.706999999999994</v>
      </c>
      <c r="BJ265" s="5">
        <f t="shared" ca="1" si="1113"/>
        <v>0</v>
      </c>
      <c r="BK265" s="5">
        <f t="shared" ca="1" si="1114"/>
        <v>0</v>
      </c>
      <c r="BL265" s="5">
        <f t="shared" ca="1" si="1115"/>
        <v>0</v>
      </c>
      <c r="BM265" s="5">
        <f t="shared" ca="1" si="1116"/>
        <v>0</v>
      </c>
      <c r="BN265" s="5">
        <f t="shared" ca="1" si="1117"/>
        <v>1.00000000009004E-3</v>
      </c>
      <c r="BO265" s="5">
        <f t="shared" ca="1" si="1118"/>
        <v>0</v>
      </c>
      <c r="BP265" s="5">
        <f t="shared" ca="1" si="1119"/>
        <v>0</v>
      </c>
      <c r="BQ265" s="5">
        <f t="shared" ca="1" si="1120"/>
        <v>0</v>
      </c>
      <c r="BR265" s="5">
        <f t="shared" ca="1" si="1121"/>
        <v>0</v>
      </c>
      <c r="BS265" s="5">
        <f t="shared" ca="1" si="1122"/>
        <v>0</v>
      </c>
      <c r="BT265" s="37">
        <f t="shared" ca="1" si="1123"/>
        <v>7.5180000000000007</v>
      </c>
      <c r="BU265" s="37">
        <f t="shared" ca="1" si="1124"/>
        <v>-0.17425999999999942</v>
      </c>
      <c r="BV265" s="37">
        <f t="shared" ca="1" si="1125"/>
        <v>2.9432000000000045</v>
      </c>
      <c r="BW265" s="37">
        <f t="shared" ca="1" si="1126"/>
        <v>-0.36880000000000024</v>
      </c>
      <c r="BX265" s="37">
        <f t="shared" ca="1" si="1127"/>
        <v>0</v>
      </c>
      <c r="BY265" s="37">
        <f t="shared" ca="1" si="1128"/>
        <v>-7.05699999999998E-3</v>
      </c>
      <c r="BZ265" s="37">
        <f t="shared" ca="1" si="1129"/>
        <v>0</v>
      </c>
      <c r="CA265" s="19">
        <f t="shared" ca="1" si="1130"/>
        <v>5.1248000000000076</v>
      </c>
      <c r="CB265" s="33">
        <f t="shared" ca="1" si="1131"/>
        <v>38.473179733333332</v>
      </c>
      <c r="CC265" s="33">
        <f t="shared" ca="1" si="1132"/>
        <v>37.738715199999994</v>
      </c>
      <c r="CD265" s="24">
        <f t="shared" ca="1" si="1133"/>
        <v>1.9461831952703509E-2</v>
      </c>
      <c r="CE265" s="34">
        <f t="shared" ca="1" si="1134"/>
        <v>197.655</v>
      </c>
      <c r="CF265" s="34">
        <f t="shared" ca="1" si="1135"/>
        <v>190.137</v>
      </c>
      <c r="CG265" s="45">
        <f t="shared" ca="1" si="1136"/>
        <v>3.9539910695971854E-2</v>
      </c>
      <c r="CH265" s="5"/>
      <c r="CJ265" s="5">
        <f t="shared" ca="1" si="1043"/>
        <v>50</v>
      </c>
      <c r="CK265" s="5">
        <f t="shared" ca="1" si="1044"/>
        <v>47</v>
      </c>
      <c r="CL265" s="63">
        <f t="shared" ca="1" si="1137"/>
        <v>6.0000000000000053E-2</v>
      </c>
      <c r="CO265" s="5">
        <f t="shared" ca="1" si="1194"/>
        <v>233416</v>
      </c>
      <c r="CP265" s="5">
        <f t="shared" ca="1" si="1194"/>
        <v>10892.1</v>
      </c>
      <c r="CQ265" s="5">
        <f t="shared" ca="1" si="1194"/>
        <v>23723.1</v>
      </c>
      <c r="CR265" s="5">
        <f t="shared" ca="1" si="1194"/>
        <v>39146.699999999997</v>
      </c>
      <c r="CS265" s="5">
        <f t="shared" ca="1" si="1194"/>
        <v>0</v>
      </c>
      <c r="CT265" s="5">
        <f t="shared" ca="1" si="1194"/>
        <v>0</v>
      </c>
      <c r="CU265" s="5">
        <f t="shared" ca="1" si="1194"/>
        <v>0</v>
      </c>
      <c r="CV265" s="5">
        <f t="shared" ca="1" si="1194"/>
        <v>77836.5</v>
      </c>
      <c r="CW265" s="5">
        <f t="shared" ca="1" si="1194"/>
        <v>81817.899999999994</v>
      </c>
      <c r="CX265" s="5">
        <f t="shared" ca="1" si="1194"/>
        <v>0</v>
      </c>
      <c r="CY265" s="5">
        <f t="shared" ca="1" si="1194"/>
        <v>0</v>
      </c>
      <c r="CZ265" s="5">
        <f t="shared" ca="1" si="1194"/>
        <v>0</v>
      </c>
      <c r="DA265" s="5"/>
      <c r="DB265" s="5">
        <f t="shared" ca="1" si="1195"/>
        <v>677.26599999999996</v>
      </c>
      <c r="DC265" s="5">
        <f t="shared" ca="1" si="1195"/>
        <v>0</v>
      </c>
      <c r="DD265" s="5">
        <f t="shared" ca="1" si="1195"/>
        <v>0</v>
      </c>
      <c r="DE265" s="5">
        <f t="shared" ca="1" si="1195"/>
        <v>0</v>
      </c>
      <c r="DF265" s="5">
        <f t="shared" ca="1" si="1195"/>
        <v>0</v>
      </c>
      <c r="DG265" s="5">
        <f t="shared" ca="1" si="1195"/>
        <v>0</v>
      </c>
      <c r="DH265" s="5">
        <f t="shared" ca="1" si="1195"/>
        <v>677.26599999999996</v>
      </c>
      <c r="DI265" s="5">
        <f t="shared" ca="1" si="1195"/>
        <v>0</v>
      </c>
      <c r="DJ265" s="5">
        <f t="shared" ca="1" si="1195"/>
        <v>0</v>
      </c>
      <c r="DK265" s="5">
        <f t="shared" ca="1" si="1195"/>
        <v>0</v>
      </c>
      <c r="DL265" s="5">
        <f t="shared" ca="1" si="1195"/>
        <v>0</v>
      </c>
      <c r="DM265" s="5">
        <f t="shared" ca="1" si="1195"/>
        <v>0</v>
      </c>
      <c r="DN265" s="5"/>
      <c r="DO265" s="5">
        <f t="shared" ca="1" si="1192"/>
        <v>216.358</v>
      </c>
      <c r="DP265" s="5">
        <f t="shared" ca="1" si="1192"/>
        <v>11.902900000000001</v>
      </c>
      <c r="DQ265" s="5">
        <f t="shared" ca="1" si="1192"/>
        <v>44.579700000000003</v>
      </c>
      <c r="DR265" s="5">
        <f t="shared" ca="1" si="1192"/>
        <v>51.952399999999997</v>
      </c>
      <c r="DS265" s="5">
        <f t="shared" ca="1" si="1192"/>
        <v>0</v>
      </c>
      <c r="DT265" s="5">
        <f t="shared" ca="1" si="1192"/>
        <v>0</v>
      </c>
      <c r="DU265" s="5">
        <f t="shared" ca="1" si="1192"/>
        <v>5.4345800000000004</v>
      </c>
      <c r="DV265" s="5">
        <f t="shared" ca="1" si="1192"/>
        <v>102.489</v>
      </c>
      <c r="DW265" s="5"/>
      <c r="DX265" s="19">
        <f t="shared" ca="1" si="1138"/>
        <v>38.406310755555552</v>
      </c>
      <c r="DY265" s="19">
        <f t="shared" ca="1" si="1139"/>
        <v>1.6517264533333336</v>
      </c>
      <c r="DZ265" s="19">
        <f t="shared" ca="1" si="1140"/>
        <v>3.5974763200000002</v>
      </c>
      <c r="EA265" s="19">
        <f t="shared" ca="1" si="1141"/>
        <v>5.9363795733333333</v>
      </c>
      <c r="EB265" s="19">
        <f t="shared" ca="1" si="1142"/>
        <v>0</v>
      </c>
      <c r="EC265" s="19">
        <f t="shared" ca="1" si="1143"/>
        <v>0</v>
      </c>
      <c r="ED265" s="19">
        <f t="shared" ca="1" si="1144"/>
        <v>3.0100711111111109</v>
      </c>
      <c r="EE265" s="19">
        <f t="shared" ca="1" si="1145"/>
        <v>11.8034728</v>
      </c>
      <c r="EF265" s="19">
        <f t="shared" ca="1" si="1146"/>
        <v>12.407229991111111</v>
      </c>
      <c r="EG265" s="19">
        <f t="shared" ca="1" si="1147"/>
        <v>0</v>
      </c>
      <c r="EH265" s="19">
        <f t="shared" ca="1" si="1148"/>
        <v>0</v>
      </c>
      <c r="EI265" s="5"/>
      <c r="EJ265" s="5"/>
      <c r="EK265" s="5"/>
      <c r="EL265" s="5">
        <f t="shared" ca="1" si="1196"/>
        <v>229323</v>
      </c>
      <c r="EM265" s="5">
        <f t="shared" ca="1" si="1196"/>
        <v>11257.4</v>
      </c>
      <c r="EN265" s="5">
        <f t="shared" ca="1" si="1196"/>
        <v>23214.5</v>
      </c>
      <c r="EO265" s="5">
        <f t="shared" ca="1" si="1196"/>
        <v>39088.5</v>
      </c>
      <c r="EP265" s="5">
        <f t="shared" ca="1" si="1196"/>
        <v>0</v>
      </c>
      <c r="EQ265" s="5">
        <f t="shared" ca="1" si="1196"/>
        <v>0</v>
      </c>
      <c r="ER265" s="5">
        <f t="shared" ca="1" si="1196"/>
        <v>0</v>
      </c>
      <c r="ES265" s="5">
        <f t="shared" ca="1" si="1196"/>
        <v>73944.7</v>
      </c>
      <c r="ET265" s="5">
        <f t="shared" ca="1" si="1196"/>
        <v>81817.899999999994</v>
      </c>
      <c r="EU265" s="5">
        <f t="shared" ca="1" si="1196"/>
        <v>0</v>
      </c>
      <c r="EV265" s="5">
        <f t="shared" ca="1" si="1196"/>
        <v>0</v>
      </c>
      <c r="EW265" s="5">
        <f t="shared" ca="1" si="1196"/>
        <v>0</v>
      </c>
      <c r="EX265" s="5"/>
      <c r="EY265" s="5">
        <f t="shared" ca="1" si="1197"/>
        <v>677.26599999999996</v>
      </c>
      <c r="EZ265" s="5">
        <f t="shared" ca="1" si="1197"/>
        <v>0</v>
      </c>
      <c r="FA265" s="5">
        <f t="shared" ca="1" si="1197"/>
        <v>0</v>
      </c>
      <c r="FB265" s="5">
        <f t="shared" ca="1" si="1197"/>
        <v>0</v>
      </c>
      <c r="FC265" s="5">
        <f t="shared" ca="1" si="1197"/>
        <v>0</v>
      </c>
      <c r="FD265" s="5">
        <f t="shared" ca="1" si="1197"/>
        <v>0</v>
      </c>
      <c r="FE265" s="5">
        <f t="shared" ca="1" si="1197"/>
        <v>677.26599999999996</v>
      </c>
      <c r="FF265" s="5">
        <f t="shared" ca="1" si="1197"/>
        <v>0</v>
      </c>
      <c r="FG265" s="5">
        <f t="shared" ca="1" si="1197"/>
        <v>0</v>
      </c>
      <c r="FH265" s="5">
        <f t="shared" ca="1" si="1197"/>
        <v>0</v>
      </c>
      <c r="FI265" s="5">
        <f t="shared" ca="1" si="1197"/>
        <v>0</v>
      </c>
      <c r="FJ265" s="5">
        <f t="shared" ca="1" si="1197"/>
        <v>0</v>
      </c>
      <c r="FK265" s="5"/>
      <c r="FL265" s="5">
        <f t="shared" ca="1" si="1186"/>
        <v>210.77</v>
      </c>
      <c r="FM265" s="5">
        <f t="shared" ca="1" si="1186"/>
        <v>12.299899999999999</v>
      </c>
      <c r="FN265" s="5">
        <f t="shared" ca="1" si="1186"/>
        <v>43.803699999999999</v>
      </c>
      <c r="FO265" s="5">
        <f t="shared" ca="1" si="1186"/>
        <v>51.867600000000003</v>
      </c>
      <c r="FP265" s="5">
        <f t="shared" ca="1" si="1186"/>
        <v>0</v>
      </c>
      <c r="FQ265" s="5">
        <f t="shared" ca="1" si="1186"/>
        <v>0</v>
      </c>
      <c r="FR265" s="5">
        <f t="shared" ca="1" si="1186"/>
        <v>5.4345800000000004</v>
      </c>
      <c r="FS265" s="5">
        <f t="shared" ca="1" si="1186"/>
        <v>97.364199999999997</v>
      </c>
      <c r="FT265" s="5"/>
      <c r="FU265" s="19">
        <f t="shared" ca="1" si="1149"/>
        <v>37.785630044444446</v>
      </c>
      <c r="FV265" s="19">
        <f t="shared" ca="1" si="1150"/>
        <v>1.7071221688888889</v>
      </c>
      <c r="FW265" s="19">
        <f t="shared" ca="1" si="1151"/>
        <v>3.5203499555555555</v>
      </c>
      <c r="FX265" s="19">
        <f t="shared" ca="1" si="1152"/>
        <v>5.9275538666666669</v>
      </c>
      <c r="FY265" s="19">
        <f t="shared" ca="1" si="1153"/>
        <v>0</v>
      </c>
      <c r="FZ265" s="19">
        <f t="shared" ca="1" si="1154"/>
        <v>0</v>
      </c>
      <c r="GA265" s="19">
        <f t="shared" ca="1" si="1155"/>
        <v>3.0100711111111109</v>
      </c>
      <c r="GB265" s="19">
        <f t="shared" ca="1" si="1156"/>
        <v>11.21330295111111</v>
      </c>
      <c r="GC265" s="19">
        <f t="shared" ca="1" si="1157"/>
        <v>12.407229991111111</v>
      </c>
      <c r="GD265" s="19">
        <f t="shared" ca="1" si="1158"/>
        <v>0</v>
      </c>
      <c r="GE265" s="19">
        <f t="shared" ca="1" si="1159"/>
        <v>0</v>
      </c>
      <c r="GF265" s="5"/>
      <c r="GG265" s="5"/>
      <c r="GH265" s="5"/>
      <c r="GI265" s="5">
        <f t="shared" ca="1" si="1198"/>
        <v>211062</v>
      </c>
      <c r="GJ265" s="5">
        <f t="shared" ca="1" si="1198"/>
        <v>4.5760300000000003</v>
      </c>
      <c r="GK265" s="5">
        <f t="shared" ca="1" si="1198"/>
        <v>36139.5</v>
      </c>
      <c r="GL265" s="5">
        <f t="shared" ca="1" si="1198"/>
        <v>14594.9</v>
      </c>
      <c r="GM265" s="5">
        <f t="shared" ca="1" si="1198"/>
        <v>0</v>
      </c>
      <c r="GN265" s="5">
        <f t="shared" ca="1" si="1198"/>
        <v>668.84500000000003</v>
      </c>
      <c r="GO265" s="5">
        <f t="shared" ca="1" si="1198"/>
        <v>0</v>
      </c>
      <c r="GP265" s="5">
        <f t="shared" ca="1" si="1198"/>
        <v>77836.5</v>
      </c>
      <c r="GQ265" s="5">
        <f t="shared" ca="1" si="1198"/>
        <v>81817.899999999994</v>
      </c>
      <c r="GR265" s="5">
        <f t="shared" ca="1" si="1198"/>
        <v>0</v>
      </c>
      <c r="GS265" s="5">
        <f t="shared" ca="1" si="1198"/>
        <v>0</v>
      </c>
      <c r="GT265" s="5">
        <f t="shared" ca="1" si="1198"/>
        <v>0</v>
      </c>
      <c r="GU265" s="5"/>
      <c r="GV265" s="5">
        <f t="shared" ca="1" si="1199"/>
        <v>1455.03</v>
      </c>
      <c r="GW265" s="5">
        <f t="shared" ca="1" si="1199"/>
        <v>794.61900000000003</v>
      </c>
      <c r="GX265" s="5">
        <f t="shared" ca="1" si="1199"/>
        <v>0</v>
      </c>
      <c r="GY265" s="5">
        <f t="shared" ca="1" si="1199"/>
        <v>0</v>
      </c>
      <c r="GZ265" s="5">
        <f t="shared" ca="1" si="1199"/>
        <v>0</v>
      </c>
      <c r="HA265" s="5">
        <f t="shared" ca="1" si="1199"/>
        <v>0</v>
      </c>
      <c r="HB265" s="5">
        <f t="shared" ca="1" si="1199"/>
        <v>660.41600000000005</v>
      </c>
      <c r="HC265" s="5">
        <f t="shared" ca="1" si="1199"/>
        <v>0</v>
      </c>
      <c r="HD265" s="5">
        <f t="shared" ca="1" si="1199"/>
        <v>0</v>
      </c>
      <c r="HE265" s="5">
        <f t="shared" ca="1" si="1199"/>
        <v>0</v>
      </c>
      <c r="HF265" s="5">
        <f t="shared" ca="1" si="1199"/>
        <v>0</v>
      </c>
      <c r="HG265" s="5">
        <f t="shared" ca="1" si="1199"/>
        <v>0</v>
      </c>
      <c r="HH265" s="5"/>
      <c r="HI265" s="5">
        <f t="shared" ca="1" si="1193"/>
        <v>197.655</v>
      </c>
      <c r="HJ265" s="5">
        <f t="shared" ca="1" si="1193"/>
        <v>7.2240700000000002</v>
      </c>
      <c r="HK265" s="5">
        <f t="shared" ca="1" si="1193"/>
        <v>62.088000000000001</v>
      </c>
      <c r="HL265" s="5">
        <f t="shared" ca="1" si="1193"/>
        <v>19.830500000000001</v>
      </c>
      <c r="HM265" s="5">
        <f t="shared" ca="1" si="1193"/>
        <v>0</v>
      </c>
      <c r="HN265" s="5">
        <f t="shared" ca="1" si="1193"/>
        <v>0.72408300000000003</v>
      </c>
      <c r="HO265" s="5">
        <f t="shared" ca="1" si="1193"/>
        <v>5.2993600000000001</v>
      </c>
      <c r="HP265" s="5">
        <f t="shared" ca="1" si="1193"/>
        <v>102.489</v>
      </c>
      <c r="HQ265" s="5"/>
      <c r="HR265" s="19">
        <f t="shared" ca="1" si="1160"/>
        <v>38.473179733333332</v>
      </c>
      <c r="HS265" s="19">
        <f t="shared" ca="1" si="1161"/>
        <v>3.5323339295271117</v>
      </c>
      <c r="HT265" s="19">
        <f t="shared" ca="1" si="1162"/>
        <v>5.4803544000000004</v>
      </c>
      <c r="HU265" s="19">
        <f t="shared" ca="1" si="1163"/>
        <v>2.2132355022222221</v>
      </c>
      <c r="HV265" s="19">
        <f t="shared" ca="1" si="1164"/>
        <v>0</v>
      </c>
      <c r="HW265" s="19">
        <f t="shared" ca="1" si="1165"/>
        <v>0.10142662844444446</v>
      </c>
      <c r="HX265" s="19">
        <f t="shared" ca="1" si="1166"/>
        <v>2.9351822222222226</v>
      </c>
      <c r="HY265" s="19">
        <f t="shared" ca="1" si="1167"/>
        <v>11.8034728</v>
      </c>
      <c r="HZ265" s="19">
        <f t="shared" ca="1" si="1168"/>
        <v>12.407229991111111</v>
      </c>
      <c r="IA265" s="19">
        <f t="shared" ca="1" si="1169"/>
        <v>0</v>
      </c>
      <c r="IB265" s="19">
        <f t="shared" ca="1" si="1170"/>
        <v>0</v>
      </c>
      <c r="IC265" s="5"/>
      <c r="ID265" s="5"/>
      <c r="IE265" s="5"/>
      <c r="IF265" s="5">
        <f t="shared" ca="1" si="1200"/>
        <v>205641</v>
      </c>
      <c r="IG265" s="5">
        <f t="shared" ca="1" si="1200"/>
        <v>4.69977</v>
      </c>
      <c r="IH265" s="5">
        <f t="shared" ca="1" si="1200"/>
        <v>34459.4</v>
      </c>
      <c r="II265" s="5">
        <f t="shared" ca="1" si="1200"/>
        <v>14738.2</v>
      </c>
      <c r="IJ265" s="5">
        <f t="shared" ca="1" si="1200"/>
        <v>0</v>
      </c>
      <c r="IK265" s="5">
        <f t="shared" ca="1" si="1200"/>
        <v>675.71600000000001</v>
      </c>
      <c r="IL265" s="5">
        <f t="shared" ca="1" si="1200"/>
        <v>0</v>
      </c>
      <c r="IM265" s="5">
        <f t="shared" ca="1" si="1200"/>
        <v>73944.7</v>
      </c>
      <c r="IN265" s="5">
        <f t="shared" ca="1" si="1200"/>
        <v>81817.899999999994</v>
      </c>
      <c r="IO265" s="5">
        <f t="shared" ca="1" si="1200"/>
        <v>0</v>
      </c>
      <c r="IP265" s="5">
        <f t="shared" ca="1" si="1200"/>
        <v>0</v>
      </c>
      <c r="IQ265" s="5">
        <f t="shared" ca="1" si="1200"/>
        <v>0</v>
      </c>
      <c r="IR265" s="5"/>
      <c r="IS265" s="5">
        <f t="shared" ca="1" si="1201"/>
        <v>1474.74</v>
      </c>
      <c r="IT265" s="5">
        <f t="shared" ca="1" si="1201"/>
        <v>814.32600000000002</v>
      </c>
      <c r="IU265" s="5">
        <f t="shared" ca="1" si="1201"/>
        <v>0</v>
      </c>
      <c r="IV265" s="5">
        <f t="shared" ca="1" si="1201"/>
        <v>0</v>
      </c>
      <c r="IW265" s="5">
        <f t="shared" ca="1" si="1201"/>
        <v>0</v>
      </c>
      <c r="IX265" s="5">
        <f t="shared" ca="1" si="1201"/>
        <v>0</v>
      </c>
      <c r="IY265" s="5">
        <f t="shared" ca="1" si="1201"/>
        <v>660.41499999999996</v>
      </c>
      <c r="IZ265" s="5">
        <f t="shared" ca="1" si="1201"/>
        <v>0</v>
      </c>
      <c r="JA265" s="5">
        <f t="shared" ca="1" si="1201"/>
        <v>0</v>
      </c>
      <c r="JB265" s="5">
        <f t="shared" ca="1" si="1201"/>
        <v>0</v>
      </c>
      <c r="JC265" s="5">
        <f t="shared" ca="1" si="1201"/>
        <v>0</v>
      </c>
      <c r="JD265" s="5">
        <f t="shared" ca="1" si="1201"/>
        <v>0</v>
      </c>
      <c r="JE265" s="5"/>
      <c r="JF265" s="5">
        <f t="shared" ca="1" si="1191"/>
        <v>190.137</v>
      </c>
      <c r="JG265" s="5">
        <f t="shared" ca="1" si="1191"/>
        <v>7.3983299999999996</v>
      </c>
      <c r="JH265" s="5">
        <f t="shared" ca="1" si="1191"/>
        <v>59.144799999999996</v>
      </c>
      <c r="JI265" s="5">
        <f t="shared" ca="1" si="1191"/>
        <v>20.199300000000001</v>
      </c>
      <c r="JJ265" s="5">
        <f t="shared" ca="1" si="1191"/>
        <v>0</v>
      </c>
      <c r="JK265" s="5">
        <f t="shared" ca="1" si="1191"/>
        <v>0.73114000000000001</v>
      </c>
      <c r="JL265" s="5">
        <f t="shared" ca="1" si="1191"/>
        <v>5.2993600000000001</v>
      </c>
      <c r="JM265" s="5">
        <f t="shared" ca="1" si="1191"/>
        <v>97.364199999999997</v>
      </c>
      <c r="JN265" s="5"/>
      <c r="JO265" s="19">
        <f t="shared" ca="1" si="1171"/>
        <v>37.738715199999994</v>
      </c>
      <c r="JP265" s="19">
        <f t="shared" ca="1" si="1172"/>
        <v>3.6199393606773338</v>
      </c>
      <c r="JQ265" s="19">
        <f t="shared" ca="1" si="1173"/>
        <v>5.2255765688888891</v>
      </c>
      <c r="JR265" s="19">
        <f t="shared" ca="1" si="1174"/>
        <v>2.2349661511111112</v>
      </c>
      <c r="JS265" s="19">
        <f t="shared" ca="1" si="1175"/>
        <v>0</v>
      </c>
      <c r="JT265" s="19">
        <f t="shared" ca="1" si="1176"/>
        <v>0.10246857742222223</v>
      </c>
      <c r="JU265" s="19">
        <f t="shared" ca="1" si="1177"/>
        <v>2.9351777777777777</v>
      </c>
      <c r="JV265" s="19">
        <f t="shared" ca="1" si="1178"/>
        <v>11.21330295111111</v>
      </c>
      <c r="JW265" s="19">
        <f t="shared" ca="1" si="1179"/>
        <v>12.407229991111111</v>
      </c>
      <c r="JX265" s="19">
        <f t="shared" ca="1" si="1180"/>
        <v>0</v>
      </c>
      <c r="JY265" s="19">
        <f t="shared" ca="1" si="1181"/>
        <v>0</v>
      </c>
    </row>
    <row r="266" spans="1:285" ht="15" customHeight="1" x14ac:dyDescent="0.25">
      <c r="A266" s="5">
        <f>IF('Old Results'!E246='New Results'!E246,'New Results'!E246,"0")</f>
        <v>22500</v>
      </c>
      <c r="B266" s="5">
        <f t="shared" si="1057"/>
        <v>100</v>
      </c>
      <c r="C266" s="27">
        <f t="shared" si="922"/>
        <v>245</v>
      </c>
      <c r="D266" s="41" t="str">
        <f>'Old Results'!C246</f>
        <v>1010515-RetlStrp-FPFC_NDL</v>
      </c>
      <c r="E266" s="41" t="str">
        <f>'New Results'!C246</f>
        <v>1010515-RetlStrp-FPFC_NDL</v>
      </c>
      <c r="F266" s="5">
        <f t="shared" ca="1" si="1058"/>
        <v>4383</v>
      </c>
      <c r="G266" s="5">
        <f t="shared" ca="1" si="1059"/>
        <v>-4.7719999999999985E-2</v>
      </c>
      <c r="H266" s="5">
        <f t="shared" ca="1" si="1060"/>
        <v>346.10000000000582</v>
      </c>
      <c r="I266" s="5">
        <f t="shared" ca="1" si="1061"/>
        <v>72.600000000005821</v>
      </c>
      <c r="J266" s="5">
        <f t="shared" ca="1" si="1062"/>
        <v>7.30499999999995</v>
      </c>
      <c r="K266" s="5">
        <f t="shared" ca="1" si="1063"/>
        <v>66.099999999998545</v>
      </c>
      <c r="L266" s="5">
        <f t="shared" ca="1" si="1064"/>
        <v>0</v>
      </c>
      <c r="M266" s="5">
        <f t="shared" ca="1" si="1065"/>
        <v>3891.8000000000029</v>
      </c>
      <c r="N266" s="5">
        <f t="shared" ca="1" si="1066"/>
        <v>0</v>
      </c>
      <c r="O266" s="5">
        <f t="shared" ca="1" si="1067"/>
        <v>0</v>
      </c>
      <c r="P266" s="5">
        <f t="shared" ca="1" si="1068"/>
        <v>0</v>
      </c>
      <c r="Q266" s="5">
        <f t="shared" ca="1" si="1069"/>
        <v>0</v>
      </c>
      <c r="R266" s="5">
        <f t="shared" ca="1" si="1070"/>
        <v>-9.0940000000000509</v>
      </c>
      <c r="S266" s="5">
        <f t="shared" ca="1" si="1071"/>
        <v>-9.0949999999999989</v>
      </c>
      <c r="T266" s="5">
        <f t="shared" ca="1" si="1072"/>
        <v>0</v>
      </c>
      <c r="U266" s="5">
        <f t="shared" ca="1" si="1073"/>
        <v>0</v>
      </c>
      <c r="V266" s="5">
        <f t="shared" ca="1" si="1074"/>
        <v>0</v>
      </c>
      <c r="W266" s="5">
        <f t="shared" ca="1" si="1075"/>
        <v>0</v>
      </c>
      <c r="X266" s="5">
        <f t="shared" ca="1" si="1076"/>
        <v>0</v>
      </c>
      <c r="Y266" s="5">
        <f t="shared" ca="1" si="1077"/>
        <v>0</v>
      </c>
      <c r="Z266" s="5">
        <f t="shared" ca="1" si="1078"/>
        <v>0</v>
      </c>
      <c r="AA266" s="5">
        <f t="shared" ca="1" si="1079"/>
        <v>0</v>
      </c>
      <c r="AB266" s="5">
        <f t="shared" ca="1" si="1080"/>
        <v>0</v>
      </c>
      <c r="AC266" s="5">
        <f t="shared" ca="1" si="1081"/>
        <v>0</v>
      </c>
      <c r="AD266" s="37">
        <f t="shared" ca="1" si="1082"/>
        <v>5.7259999999999991</v>
      </c>
      <c r="AE266" s="37">
        <f t="shared" ca="1" si="1083"/>
        <v>-8.4819999999999673E-2</v>
      </c>
      <c r="AF266" s="37">
        <f t="shared" ca="1" si="1084"/>
        <v>0.44499999999999318</v>
      </c>
      <c r="AG266" s="37">
        <f t="shared" ca="1" si="1085"/>
        <v>9.0800000000001546E-2</v>
      </c>
      <c r="AH266" s="37">
        <f t="shared" ca="1" si="1086"/>
        <v>1.4000000000000012E-2</v>
      </c>
      <c r="AI266" s="37">
        <f t="shared" ca="1" si="1087"/>
        <v>7.0100000000000051E-2</v>
      </c>
      <c r="AJ266" s="37">
        <f t="shared" ca="1" si="1088"/>
        <v>0</v>
      </c>
      <c r="AK266" s="37">
        <f t="shared" ca="1" si="1089"/>
        <v>5.1906000000000034</v>
      </c>
      <c r="AL266" s="33">
        <f t="shared" ca="1" si="1090"/>
        <v>52.45608</v>
      </c>
      <c r="AM266" s="33">
        <f t="shared" ca="1" si="1091"/>
        <v>51.831840177777771</v>
      </c>
      <c r="AN266" s="24">
        <f t="shared" ca="1" si="1092"/>
        <v>1.2043558941398802E-2</v>
      </c>
      <c r="AO266" s="34">
        <f t="shared" ca="1" si="1093"/>
        <v>338.59199999999998</v>
      </c>
      <c r="AP266" s="34">
        <f t="shared" ca="1" si="1094"/>
        <v>332.86599999999999</v>
      </c>
      <c r="AQ266" s="45">
        <f t="shared" ca="1" si="1095"/>
        <v>1.7202117368550707E-2</v>
      </c>
      <c r="AR266" s="34">
        <f t="shared" ca="1" si="1096"/>
        <v>-13.5</v>
      </c>
      <c r="AS266" s="34">
        <f t="shared" ca="1" si="1097"/>
        <v>-14.9</v>
      </c>
      <c r="AT266" s="47">
        <f t="shared" ca="1" si="1098"/>
        <v>-9.3959731543624178E-2</v>
      </c>
      <c r="AU266" s="5"/>
      <c r="AV266" s="5">
        <f t="shared" ca="1" si="1099"/>
        <v>5162</v>
      </c>
      <c r="AW266" s="5">
        <f t="shared" ca="1" si="1100"/>
        <v>-5.3660000000000263E-2</v>
      </c>
      <c r="AX266" s="5">
        <f t="shared" ca="1" si="1101"/>
        <v>984</v>
      </c>
      <c r="AY266" s="5">
        <f t="shared" ca="1" si="1102"/>
        <v>291.20000000000073</v>
      </c>
      <c r="AZ266" s="5">
        <f t="shared" ca="1" si="1103"/>
        <v>0</v>
      </c>
      <c r="BA266" s="5">
        <f t="shared" ca="1" si="1104"/>
        <v>-5.67999999999995</v>
      </c>
      <c r="BB266" s="5">
        <f t="shared" ca="1" si="1105"/>
        <v>0</v>
      </c>
      <c r="BC266" s="5">
        <f t="shared" ca="1" si="1106"/>
        <v>3891.8000000000029</v>
      </c>
      <c r="BD266" s="5">
        <f t="shared" ca="1" si="1107"/>
        <v>0</v>
      </c>
      <c r="BE266" s="5">
        <f t="shared" ca="1" si="1108"/>
        <v>0</v>
      </c>
      <c r="BF266" s="5">
        <f t="shared" ca="1" si="1109"/>
        <v>0</v>
      </c>
      <c r="BG266" s="5">
        <f t="shared" ca="1" si="1110"/>
        <v>0</v>
      </c>
      <c r="BH266" s="5">
        <f t="shared" ca="1" si="1111"/>
        <v>-8.9699999999999136</v>
      </c>
      <c r="BI266" s="5">
        <f t="shared" ca="1" si="1112"/>
        <v>-8.9639999999999986</v>
      </c>
      <c r="BJ266" s="5">
        <f t="shared" ca="1" si="1113"/>
        <v>0</v>
      </c>
      <c r="BK266" s="5">
        <f t="shared" ca="1" si="1114"/>
        <v>0</v>
      </c>
      <c r="BL266" s="5">
        <f t="shared" ca="1" si="1115"/>
        <v>0</v>
      </c>
      <c r="BM266" s="5">
        <f t="shared" ca="1" si="1116"/>
        <v>0</v>
      </c>
      <c r="BN266" s="5">
        <f t="shared" ca="1" si="1117"/>
        <v>0</v>
      </c>
      <c r="BO266" s="5">
        <f t="shared" ca="1" si="1118"/>
        <v>0</v>
      </c>
      <c r="BP266" s="5">
        <f t="shared" ca="1" si="1119"/>
        <v>0</v>
      </c>
      <c r="BQ266" s="5">
        <f t="shared" ca="1" si="1120"/>
        <v>0</v>
      </c>
      <c r="BR266" s="5">
        <f t="shared" ca="1" si="1121"/>
        <v>0</v>
      </c>
      <c r="BS266" s="5">
        <f t="shared" ca="1" si="1122"/>
        <v>0</v>
      </c>
      <c r="BT266" s="37">
        <f t="shared" ca="1" si="1123"/>
        <v>7.0369999999999777</v>
      </c>
      <c r="BU266" s="37">
        <f t="shared" ca="1" si="1124"/>
        <v>-8.3530000000000104E-2</v>
      </c>
      <c r="BV266" s="37">
        <f t="shared" ca="1" si="1125"/>
        <v>1.5289999999999964</v>
      </c>
      <c r="BW266" s="37">
        <f t="shared" ca="1" si="1126"/>
        <v>0.40660000000000451</v>
      </c>
      <c r="BX266" s="37">
        <f t="shared" ca="1" si="1127"/>
        <v>0</v>
      </c>
      <c r="BY266" s="37">
        <f t="shared" ca="1" si="1128"/>
        <v>-6.0899999999999843E-3</v>
      </c>
      <c r="BZ266" s="37">
        <f t="shared" ca="1" si="1129"/>
        <v>0</v>
      </c>
      <c r="CA266" s="19">
        <f t="shared" ca="1" si="1130"/>
        <v>5.1906000000000034</v>
      </c>
      <c r="CB266" s="33">
        <f t="shared" ca="1" si="1131"/>
        <v>48.193745955555556</v>
      </c>
      <c r="CC266" s="33">
        <f t="shared" ca="1" si="1132"/>
        <v>47.450824000000004</v>
      </c>
      <c r="CD266" s="24">
        <f t="shared" ca="1" si="1133"/>
        <v>1.5656671326836218E-2</v>
      </c>
      <c r="CE266" s="34">
        <f t="shared" ca="1" si="1134"/>
        <v>325.04899999999998</v>
      </c>
      <c r="CF266" s="34">
        <f t="shared" ca="1" si="1135"/>
        <v>318.012</v>
      </c>
      <c r="CG266" s="45">
        <f t="shared" ca="1" si="1136"/>
        <v>2.2128095795127159E-2</v>
      </c>
      <c r="CH266" s="5"/>
      <c r="CJ266" s="5">
        <f t="shared" ca="1" si="1043"/>
        <v>113</v>
      </c>
      <c r="CK266" s="5">
        <f t="shared" ca="1" si="1044"/>
        <v>109</v>
      </c>
      <c r="CL266" s="63">
        <f t="shared" ca="1" si="1137"/>
        <v>3.539823008849563E-2</v>
      </c>
      <c r="CO266" s="5">
        <f t="shared" ca="1" si="1194"/>
        <v>321725</v>
      </c>
      <c r="CP266" s="5">
        <f t="shared" ca="1" si="1194"/>
        <v>1.22688</v>
      </c>
      <c r="CQ266" s="5">
        <f t="shared" ca="1" si="1194"/>
        <v>68126.5</v>
      </c>
      <c r="CR266" s="5">
        <f t="shared" ca="1" si="1194"/>
        <v>71823</v>
      </c>
      <c r="CS266" s="5">
        <f t="shared" ca="1" si="1194"/>
        <v>834.99599999999998</v>
      </c>
      <c r="CT266" s="5">
        <f t="shared" ca="1" si="1194"/>
        <v>21285.3</v>
      </c>
      <c r="CU266" s="5">
        <f t="shared" ca="1" si="1194"/>
        <v>0</v>
      </c>
      <c r="CV266" s="5">
        <f t="shared" ca="1" si="1194"/>
        <v>77836.5</v>
      </c>
      <c r="CW266" s="5">
        <f t="shared" ca="1" si="1194"/>
        <v>81817.899999999994</v>
      </c>
      <c r="CX266" s="5">
        <f t="shared" ca="1" si="1194"/>
        <v>0</v>
      </c>
      <c r="CY266" s="5">
        <f t="shared" ca="1" si="1194"/>
        <v>0</v>
      </c>
      <c r="CZ266" s="5">
        <f t="shared" ca="1" si="1194"/>
        <v>0</v>
      </c>
      <c r="DA266" s="5"/>
      <c r="DB266" s="5">
        <f t="shared" ca="1" si="1195"/>
        <v>825.36099999999999</v>
      </c>
      <c r="DC266" s="5">
        <f t="shared" ca="1" si="1195"/>
        <v>233.81800000000001</v>
      </c>
      <c r="DD266" s="5">
        <f t="shared" ca="1" si="1195"/>
        <v>0</v>
      </c>
      <c r="DE266" s="5">
        <f t="shared" ca="1" si="1195"/>
        <v>0</v>
      </c>
      <c r="DF266" s="5">
        <f t="shared" ca="1" si="1195"/>
        <v>0</v>
      </c>
      <c r="DG266" s="5">
        <f t="shared" ca="1" si="1195"/>
        <v>0</v>
      </c>
      <c r="DH266" s="5">
        <f t="shared" ca="1" si="1195"/>
        <v>591.54300000000001</v>
      </c>
      <c r="DI266" s="5">
        <f t="shared" ca="1" si="1195"/>
        <v>0</v>
      </c>
      <c r="DJ266" s="5">
        <f t="shared" ca="1" si="1195"/>
        <v>0</v>
      </c>
      <c r="DK266" s="5">
        <f t="shared" ca="1" si="1195"/>
        <v>0</v>
      </c>
      <c r="DL266" s="5">
        <f t="shared" ca="1" si="1195"/>
        <v>0</v>
      </c>
      <c r="DM266" s="5">
        <f t="shared" ca="1" si="1195"/>
        <v>0</v>
      </c>
      <c r="DN266" s="5"/>
      <c r="DO266" s="5">
        <f t="shared" ca="1" si="1192"/>
        <v>338.59199999999998</v>
      </c>
      <c r="DP266" s="5">
        <f t="shared" ca="1" si="1192"/>
        <v>2.1246800000000001</v>
      </c>
      <c r="DQ266" s="5">
        <f t="shared" ca="1" si="1192"/>
        <v>100.758</v>
      </c>
      <c r="DR266" s="5">
        <f t="shared" ca="1" si="1192"/>
        <v>95.632400000000004</v>
      </c>
      <c r="DS266" s="5">
        <f t="shared" ca="1" si="1192"/>
        <v>1.89636</v>
      </c>
      <c r="DT266" s="5">
        <f t="shared" ca="1" si="1192"/>
        <v>29.594000000000001</v>
      </c>
      <c r="DU266" s="5">
        <f t="shared" ca="1" si="1192"/>
        <v>4.7731500000000002</v>
      </c>
      <c r="DV266" s="5">
        <f t="shared" ca="1" si="1192"/>
        <v>103.813</v>
      </c>
      <c r="DW266" s="5"/>
      <c r="DX266" s="19">
        <f t="shared" ca="1" si="1138"/>
        <v>52.45608</v>
      </c>
      <c r="DY266" s="19">
        <f t="shared" ca="1" si="1139"/>
        <v>1.0393771606471114</v>
      </c>
      <c r="DZ266" s="19">
        <f t="shared" ca="1" si="1140"/>
        <v>10.331005244444444</v>
      </c>
      <c r="EA266" s="19">
        <f t="shared" ca="1" si="1141"/>
        <v>10.891558933333334</v>
      </c>
      <c r="EB266" s="19">
        <f t="shared" ca="1" si="1142"/>
        <v>0.12662250453333332</v>
      </c>
      <c r="EC266" s="19">
        <f t="shared" ca="1" si="1143"/>
        <v>3.2277974933333331</v>
      </c>
      <c r="ED266" s="19">
        <f t="shared" ca="1" si="1144"/>
        <v>2.6290800000000001</v>
      </c>
      <c r="EE266" s="19">
        <f t="shared" ca="1" si="1145"/>
        <v>11.8034728</v>
      </c>
      <c r="EF266" s="19">
        <f t="shared" ca="1" si="1146"/>
        <v>12.407229991111111</v>
      </c>
      <c r="EG266" s="19">
        <f t="shared" ca="1" si="1147"/>
        <v>0</v>
      </c>
      <c r="EH266" s="19">
        <f t="shared" ca="1" si="1148"/>
        <v>0</v>
      </c>
      <c r="EI266" s="5"/>
      <c r="EJ266" s="5"/>
      <c r="EK266" s="5"/>
      <c r="EL266" s="5">
        <f t="shared" ca="1" si="1196"/>
        <v>317342</v>
      </c>
      <c r="EM266" s="5">
        <f t="shared" ca="1" si="1196"/>
        <v>1.2746</v>
      </c>
      <c r="EN266" s="5">
        <f t="shared" ca="1" si="1196"/>
        <v>67780.399999999994</v>
      </c>
      <c r="EO266" s="5">
        <f t="shared" ca="1" si="1196"/>
        <v>71750.399999999994</v>
      </c>
      <c r="EP266" s="5">
        <f t="shared" ca="1" si="1196"/>
        <v>827.69100000000003</v>
      </c>
      <c r="EQ266" s="5">
        <f t="shared" ca="1" si="1196"/>
        <v>21219.200000000001</v>
      </c>
      <c r="ER266" s="5">
        <f t="shared" ca="1" si="1196"/>
        <v>0</v>
      </c>
      <c r="ES266" s="5">
        <f t="shared" ca="1" si="1196"/>
        <v>73944.7</v>
      </c>
      <c r="ET266" s="5">
        <f t="shared" ca="1" si="1196"/>
        <v>81817.899999999994</v>
      </c>
      <c r="EU266" s="5">
        <f t="shared" ca="1" si="1196"/>
        <v>0</v>
      </c>
      <c r="EV266" s="5">
        <f t="shared" ca="1" si="1196"/>
        <v>0</v>
      </c>
      <c r="EW266" s="5">
        <f t="shared" ca="1" si="1196"/>
        <v>0</v>
      </c>
      <c r="EX266" s="5"/>
      <c r="EY266" s="5">
        <f t="shared" ca="1" si="1197"/>
        <v>834.45500000000004</v>
      </c>
      <c r="EZ266" s="5">
        <f t="shared" ca="1" si="1197"/>
        <v>242.91300000000001</v>
      </c>
      <c r="FA266" s="5">
        <f t="shared" ca="1" si="1197"/>
        <v>0</v>
      </c>
      <c r="FB266" s="5">
        <f t="shared" ca="1" si="1197"/>
        <v>0</v>
      </c>
      <c r="FC266" s="5">
        <f t="shared" ca="1" si="1197"/>
        <v>0</v>
      </c>
      <c r="FD266" s="5">
        <f t="shared" ca="1" si="1197"/>
        <v>0</v>
      </c>
      <c r="FE266" s="5">
        <f t="shared" ca="1" si="1197"/>
        <v>591.54300000000001</v>
      </c>
      <c r="FF266" s="5">
        <f t="shared" ca="1" si="1197"/>
        <v>0</v>
      </c>
      <c r="FG266" s="5">
        <f t="shared" ca="1" si="1197"/>
        <v>0</v>
      </c>
      <c r="FH266" s="5">
        <f t="shared" ca="1" si="1197"/>
        <v>0</v>
      </c>
      <c r="FI266" s="5">
        <f t="shared" ca="1" si="1197"/>
        <v>0</v>
      </c>
      <c r="FJ266" s="5">
        <f t="shared" ca="1" si="1197"/>
        <v>0</v>
      </c>
      <c r="FK266" s="5"/>
      <c r="FL266" s="5">
        <f t="shared" ca="1" si="1186"/>
        <v>332.86599999999999</v>
      </c>
      <c r="FM266" s="5">
        <f t="shared" ca="1" si="1186"/>
        <v>2.2094999999999998</v>
      </c>
      <c r="FN266" s="5">
        <f t="shared" ca="1" si="1186"/>
        <v>100.313</v>
      </c>
      <c r="FO266" s="5">
        <f t="shared" ca="1" si="1186"/>
        <v>95.541600000000003</v>
      </c>
      <c r="FP266" s="5">
        <f t="shared" ca="1" si="1186"/>
        <v>1.88236</v>
      </c>
      <c r="FQ266" s="5">
        <f t="shared" ca="1" si="1186"/>
        <v>29.523900000000001</v>
      </c>
      <c r="FR266" s="5">
        <f t="shared" ca="1" si="1186"/>
        <v>4.7731500000000002</v>
      </c>
      <c r="FS266" s="5">
        <f t="shared" ca="1" si="1186"/>
        <v>98.622399999999999</v>
      </c>
      <c r="FT266" s="5"/>
      <c r="FU266" s="19">
        <f t="shared" ca="1" si="1149"/>
        <v>51.831840177777771</v>
      </c>
      <c r="FV266" s="19">
        <f t="shared" ca="1" si="1150"/>
        <v>1.0798066193422224</v>
      </c>
      <c r="FW266" s="19">
        <f t="shared" ca="1" si="1151"/>
        <v>10.278521102222221</v>
      </c>
      <c r="FX266" s="19">
        <f t="shared" ca="1" si="1152"/>
        <v>10.880549546666666</v>
      </c>
      <c r="FY266" s="19">
        <f t="shared" ca="1" si="1153"/>
        <v>0.12551474186666667</v>
      </c>
      <c r="FZ266" s="19">
        <f t="shared" ca="1" si="1154"/>
        <v>3.2177737955555559</v>
      </c>
      <c r="GA266" s="19">
        <f t="shared" ca="1" si="1155"/>
        <v>2.6290800000000001</v>
      </c>
      <c r="GB266" s="19">
        <f t="shared" ca="1" si="1156"/>
        <v>11.21330295111111</v>
      </c>
      <c r="GC266" s="19">
        <f t="shared" ca="1" si="1157"/>
        <v>12.407229991111111</v>
      </c>
      <c r="GD266" s="19">
        <f t="shared" ca="1" si="1158"/>
        <v>0</v>
      </c>
      <c r="GE266" s="19">
        <f t="shared" ca="1" si="1159"/>
        <v>0</v>
      </c>
      <c r="GF266" s="5"/>
      <c r="GG266" s="5"/>
      <c r="GH266" s="5"/>
      <c r="GI266" s="5">
        <f t="shared" ca="1" si="1198"/>
        <v>288457</v>
      </c>
      <c r="GJ266" s="5">
        <f t="shared" ca="1" si="1198"/>
        <v>2.4521099999999998</v>
      </c>
      <c r="GK266" s="5">
        <f t="shared" ca="1" si="1198"/>
        <v>105368</v>
      </c>
      <c r="GL266" s="5">
        <f t="shared" ca="1" si="1198"/>
        <v>23122.799999999999</v>
      </c>
      <c r="GM266" s="5">
        <f t="shared" ca="1" si="1198"/>
        <v>0</v>
      </c>
      <c r="GN266" s="5">
        <f t="shared" ca="1" si="1198"/>
        <v>309.18400000000003</v>
      </c>
      <c r="GO266" s="5">
        <f t="shared" ca="1" si="1198"/>
        <v>0</v>
      </c>
      <c r="GP266" s="5">
        <f t="shared" ca="1" si="1198"/>
        <v>77836.5</v>
      </c>
      <c r="GQ266" s="5">
        <f t="shared" ca="1" si="1198"/>
        <v>81817.899999999994</v>
      </c>
      <c r="GR266" s="5">
        <f t="shared" ca="1" si="1198"/>
        <v>0</v>
      </c>
      <c r="GS266" s="5">
        <f t="shared" ca="1" si="1198"/>
        <v>0</v>
      </c>
      <c r="GT266" s="5">
        <f t="shared" ca="1" si="1198"/>
        <v>0</v>
      </c>
      <c r="GU266" s="5"/>
      <c r="GV266" s="5">
        <f t="shared" ca="1" si="1199"/>
        <v>1001.44</v>
      </c>
      <c r="GW266" s="5">
        <f t="shared" ca="1" si="1199"/>
        <v>424.61099999999999</v>
      </c>
      <c r="GX266" s="5">
        <f t="shared" ca="1" si="1199"/>
        <v>0</v>
      </c>
      <c r="GY266" s="5">
        <f t="shared" ca="1" si="1199"/>
        <v>0</v>
      </c>
      <c r="GZ266" s="5">
        <f t="shared" ca="1" si="1199"/>
        <v>0</v>
      </c>
      <c r="HA266" s="5">
        <f t="shared" ca="1" si="1199"/>
        <v>0</v>
      </c>
      <c r="HB266" s="5">
        <f t="shared" ca="1" si="1199"/>
        <v>576.83000000000004</v>
      </c>
      <c r="HC266" s="5">
        <f t="shared" ca="1" si="1199"/>
        <v>0</v>
      </c>
      <c r="HD266" s="5">
        <f t="shared" ca="1" si="1199"/>
        <v>0</v>
      </c>
      <c r="HE266" s="5">
        <f t="shared" ca="1" si="1199"/>
        <v>0</v>
      </c>
      <c r="HF266" s="5">
        <f t="shared" ca="1" si="1199"/>
        <v>0</v>
      </c>
      <c r="HG266" s="5">
        <f t="shared" ca="1" si="1199"/>
        <v>0</v>
      </c>
      <c r="HH266" s="5"/>
      <c r="HI266" s="5">
        <f t="shared" ca="1" si="1193"/>
        <v>325.04899999999998</v>
      </c>
      <c r="HJ266" s="5">
        <f t="shared" ca="1" si="1193"/>
        <v>3.9633699999999998</v>
      </c>
      <c r="HK266" s="5">
        <f t="shared" ca="1" si="1193"/>
        <v>178.006</v>
      </c>
      <c r="HL266" s="5">
        <f t="shared" ca="1" si="1193"/>
        <v>34.274900000000002</v>
      </c>
      <c r="HM266" s="5">
        <f t="shared" ca="1" si="1193"/>
        <v>0</v>
      </c>
      <c r="HN266" s="5">
        <f t="shared" ca="1" si="1193"/>
        <v>0.33664500000000003</v>
      </c>
      <c r="HO266" s="5">
        <f t="shared" ca="1" si="1193"/>
        <v>4.6544400000000001</v>
      </c>
      <c r="HP266" s="5">
        <f t="shared" ca="1" si="1193"/>
        <v>103.813</v>
      </c>
      <c r="HQ266" s="5"/>
      <c r="HR266" s="19">
        <f t="shared" ca="1" si="1160"/>
        <v>48.193745955555556</v>
      </c>
      <c r="HS266" s="19">
        <f t="shared" ca="1" si="1161"/>
        <v>1.8875318488586665</v>
      </c>
      <c r="HT266" s="19">
        <f t="shared" ca="1" si="1162"/>
        <v>15.978471822222222</v>
      </c>
      <c r="HU266" s="19">
        <f t="shared" ca="1" si="1163"/>
        <v>3.50644416</v>
      </c>
      <c r="HV266" s="19">
        <f t="shared" ca="1" si="1164"/>
        <v>0</v>
      </c>
      <c r="HW266" s="19">
        <f t="shared" ca="1" si="1165"/>
        <v>4.688603591111111E-2</v>
      </c>
      <c r="HX266" s="19">
        <f t="shared" ca="1" si="1166"/>
        <v>2.5636888888888891</v>
      </c>
      <c r="HY266" s="19">
        <f t="shared" ca="1" si="1167"/>
        <v>11.8034728</v>
      </c>
      <c r="HZ266" s="19">
        <f t="shared" ca="1" si="1168"/>
        <v>12.407229991111111</v>
      </c>
      <c r="IA266" s="19">
        <f t="shared" ca="1" si="1169"/>
        <v>0</v>
      </c>
      <c r="IB266" s="19">
        <f t="shared" ca="1" si="1170"/>
        <v>0</v>
      </c>
      <c r="IC266" s="5"/>
      <c r="ID266" s="5"/>
      <c r="IE266" s="5"/>
      <c r="IF266" s="5">
        <f t="shared" ca="1" si="1200"/>
        <v>283295</v>
      </c>
      <c r="IG266" s="5">
        <f t="shared" ca="1" si="1200"/>
        <v>2.5057700000000001</v>
      </c>
      <c r="IH266" s="5">
        <f t="shared" ca="1" si="1200"/>
        <v>104384</v>
      </c>
      <c r="II266" s="5">
        <f t="shared" ca="1" si="1200"/>
        <v>22831.599999999999</v>
      </c>
      <c r="IJ266" s="5">
        <f t="shared" ca="1" si="1200"/>
        <v>0</v>
      </c>
      <c r="IK266" s="5">
        <f t="shared" ca="1" si="1200"/>
        <v>314.86399999999998</v>
      </c>
      <c r="IL266" s="5">
        <f t="shared" ca="1" si="1200"/>
        <v>0</v>
      </c>
      <c r="IM266" s="5">
        <f t="shared" ca="1" si="1200"/>
        <v>73944.7</v>
      </c>
      <c r="IN266" s="5">
        <f t="shared" ca="1" si="1200"/>
        <v>81817.899999999994</v>
      </c>
      <c r="IO266" s="5">
        <f t="shared" ca="1" si="1200"/>
        <v>0</v>
      </c>
      <c r="IP266" s="5">
        <f t="shared" ca="1" si="1200"/>
        <v>0</v>
      </c>
      <c r="IQ266" s="5">
        <f t="shared" ca="1" si="1200"/>
        <v>0</v>
      </c>
      <c r="IR266" s="5"/>
      <c r="IS266" s="5">
        <f t="shared" ca="1" si="1201"/>
        <v>1010.41</v>
      </c>
      <c r="IT266" s="5">
        <f t="shared" ca="1" si="1201"/>
        <v>433.57499999999999</v>
      </c>
      <c r="IU266" s="5">
        <f t="shared" ca="1" si="1201"/>
        <v>0</v>
      </c>
      <c r="IV266" s="5">
        <f t="shared" ca="1" si="1201"/>
        <v>0</v>
      </c>
      <c r="IW266" s="5">
        <f t="shared" ca="1" si="1201"/>
        <v>0</v>
      </c>
      <c r="IX266" s="5">
        <f t="shared" ca="1" si="1201"/>
        <v>0</v>
      </c>
      <c r="IY266" s="5">
        <f t="shared" ca="1" si="1201"/>
        <v>576.83000000000004</v>
      </c>
      <c r="IZ266" s="5">
        <f t="shared" ca="1" si="1201"/>
        <v>0</v>
      </c>
      <c r="JA266" s="5">
        <f t="shared" ca="1" si="1201"/>
        <v>0</v>
      </c>
      <c r="JB266" s="5">
        <f t="shared" ca="1" si="1201"/>
        <v>0</v>
      </c>
      <c r="JC266" s="5">
        <f t="shared" ca="1" si="1201"/>
        <v>0</v>
      </c>
      <c r="JD266" s="5">
        <f t="shared" ca="1" si="1201"/>
        <v>0</v>
      </c>
      <c r="JE266" s="5"/>
      <c r="JF266" s="5">
        <f t="shared" ca="1" si="1191"/>
        <v>318.012</v>
      </c>
      <c r="JG266" s="5">
        <f t="shared" ca="1" si="1191"/>
        <v>4.0468999999999999</v>
      </c>
      <c r="JH266" s="5">
        <f t="shared" ca="1" si="1191"/>
        <v>176.477</v>
      </c>
      <c r="JI266" s="5">
        <f t="shared" ca="1" si="1191"/>
        <v>33.868299999999998</v>
      </c>
      <c r="JJ266" s="5">
        <f t="shared" ca="1" si="1191"/>
        <v>0</v>
      </c>
      <c r="JK266" s="5">
        <f t="shared" ca="1" si="1191"/>
        <v>0.34273500000000001</v>
      </c>
      <c r="JL266" s="5">
        <f t="shared" ca="1" si="1191"/>
        <v>4.6544400000000001</v>
      </c>
      <c r="JM266" s="5">
        <f t="shared" ca="1" si="1191"/>
        <v>98.622399999999999</v>
      </c>
      <c r="JN266" s="5"/>
      <c r="JO266" s="19">
        <f t="shared" ca="1" si="1171"/>
        <v>47.450824000000004</v>
      </c>
      <c r="JP266" s="19">
        <f t="shared" ca="1" si="1172"/>
        <v>1.9273799860995557</v>
      </c>
      <c r="JQ266" s="19">
        <f t="shared" ca="1" si="1173"/>
        <v>15.829253688888889</v>
      </c>
      <c r="JR266" s="19">
        <f t="shared" ca="1" si="1174"/>
        <v>3.4622852977777772</v>
      </c>
      <c r="JS266" s="19">
        <f t="shared" ca="1" si="1175"/>
        <v>0</v>
      </c>
      <c r="JT266" s="19">
        <f t="shared" ca="1" si="1176"/>
        <v>4.7747376355555551E-2</v>
      </c>
      <c r="JU266" s="19">
        <f t="shared" ca="1" si="1177"/>
        <v>2.5636888888888891</v>
      </c>
      <c r="JV266" s="19">
        <f t="shared" ca="1" si="1178"/>
        <v>11.21330295111111</v>
      </c>
      <c r="JW266" s="19">
        <f t="shared" ca="1" si="1179"/>
        <v>12.407229991111111</v>
      </c>
      <c r="JX266" s="19">
        <f t="shared" ca="1" si="1180"/>
        <v>0</v>
      </c>
      <c r="JY266" s="19">
        <f t="shared" ca="1" si="1181"/>
        <v>0</v>
      </c>
    </row>
    <row r="267" spans="1:285" ht="15" customHeight="1" x14ac:dyDescent="0.25">
      <c r="A267" s="5">
        <f>IF('Old Results'!E247='New Results'!E247,'New Results'!E247,"0")</f>
        <v>22500</v>
      </c>
      <c r="B267" s="5">
        <f t="shared" si="1057"/>
        <v>100</v>
      </c>
      <c r="C267" s="27">
        <f t="shared" si="922"/>
        <v>246</v>
      </c>
      <c r="D267" s="41" t="str">
        <f>'Old Results'!C247</f>
        <v>1010606-RetlStrp-FPFC_NDL</v>
      </c>
      <c r="E267" s="41" t="str">
        <f>'New Results'!C247</f>
        <v>1010606-RetlStrp-FPFC_NDL</v>
      </c>
      <c r="F267" s="5">
        <f t="shared" ca="1" si="1058"/>
        <v>4470</v>
      </c>
      <c r="G267" s="5">
        <f t="shared" ca="1" si="1059"/>
        <v>-0.10223999999999966</v>
      </c>
      <c r="H267" s="5">
        <f t="shared" ca="1" si="1060"/>
        <v>370.29999999999927</v>
      </c>
      <c r="I267" s="5">
        <f t="shared" ca="1" si="1061"/>
        <v>81.80000000000291</v>
      </c>
      <c r="J267" s="5">
        <f t="shared" ca="1" si="1062"/>
        <v>3.5634999999999906</v>
      </c>
      <c r="K267" s="5">
        <f t="shared" ca="1" si="1063"/>
        <v>122.7400000000016</v>
      </c>
      <c r="L267" s="5">
        <f t="shared" ca="1" si="1064"/>
        <v>0</v>
      </c>
      <c r="M267" s="5">
        <f t="shared" ca="1" si="1065"/>
        <v>3891.8000000000029</v>
      </c>
      <c r="N267" s="5">
        <f t="shared" ca="1" si="1066"/>
        <v>0</v>
      </c>
      <c r="O267" s="5">
        <f t="shared" ca="1" si="1067"/>
        <v>0</v>
      </c>
      <c r="P267" s="5">
        <f t="shared" ca="1" si="1068"/>
        <v>0</v>
      </c>
      <c r="Q267" s="5">
        <f t="shared" ca="1" si="1069"/>
        <v>0</v>
      </c>
      <c r="R267" s="5">
        <f t="shared" ca="1" si="1070"/>
        <v>-19.490000000000009</v>
      </c>
      <c r="S267" s="5">
        <f t="shared" ca="1" si="1071"/>
        <v>-19.48599999999999</v>
      </c>
      <c r="T267" s="5">
        <f t="shared" ca="1" si="1072"/>
        <v>0</v>
      </c>
      <c r="U267" s="5">
        <f t="shared" ca="1" si="1073"/>
        <v>0</v>
      </c>
      <c r="V267" s="5">
        <f t="shared" ca="1" si="1074"/>
        <v>0</v>
      </c>
      <c r="W267" s="5">
        <f t="shared" ca="1" si="1075"/>
        <v>0</v>
      </c>
      <c r="X267" s="5">
        <f t="shared" ca="1" si="1076"/>
        <v>0</v>
      </c>
      <c r="Y267" s="5">
        <f t="shared" ca="1" si="1077"/>
        <v>0</v>
      </c>
      <c r="Z267" s="5">
        <f t="shared" ca="1" si="1078"/>
        <v>0</v>
      </c>
      <c r="AA267" s="5">
        <f t="shared" ca="1" si="1079"/>
        <v>0</v>
      </c>
      <c r="AB267" s="5">
        <f t="shared" ca="1" si="1080"/>
        <v>0</v>
      </c>
      <c r="AC267" s="5">
        <f t="shared" ca="1" si="1081"/>
        <v>0</v>
      </c>
      <c r="AD267" s="37">
        <f t="shared" ca="1" si="1082"/>
        <v>5.7729999999999961</v>
      </c>
      <c r="AE267" s="37">
        <f t="shared" ca="1" si="1083"/>
        <v>-0.17644000000000037</v>
      </c>
      <c r="AF267" s="37">
        <f t="shared" ca="1" si="1084"/>
        <v>0.57349999999999568</v>
      </c>
      <c r="AG267" s="37">
        <f t="shared" ca="1" si="1085"/>
        <v>0.11200000000000188</v>
      </c>
      <c r="AH267" s="37">
        <f t="shared" ca="1" si="1086"/>
        <v>5.9099999999999986E-3</v>
      </c>
      <c r="AI267" s="37">
        <f t="shared" ca="1" si="1087"/>
        <v>0.1330000000000009</v>
      </c>
      <c r="AJ267" s="37">
        <f t="shared" ca="1" si="1088"/>
        <v>0</v>
      </c>
      <c r="AK267" s="37">
        <f t="shared" ca="1" si="1089"/>
        <v>5.1248000000000076</v>
      </c>
      <c r="AL267" s="33">
        <f t="shared" ca="1" si="1090"/>
        <v>41.144846399999999</v>
      </c>
      <c r="AM267" s="33">
        <f t="shared" ca="1" si="1091"/>
        <v>40.553617955555552</v>
      </c>
      <c r="AN267" s="24">
        <f t="shared" ca="1" si="1092"/>
        <v>1.457893214589138E-2</v>
      </c>
      <c r="AO267" s="34">
        <f t="shared" ca="1" si="1093"/>
        <v>225.74199999999999</v>
      </c>
      <c r="AP267" s="34">
        <f t="shared" ca="1" si="1094"/>
        <v>219.96899999999999</v>
      </c>
      <c r="AQ267" s="45">
        <f t="shared" ca="1" si="1095"/>
        <v>2.6244607194650139E-2</v>
      </c>
      <c r="AR267" s="34">
        <f t="shared" ca="1" si="1096"/>
        <v>-28.1</v>
      </c>
      <c r="AS267" s="34">
        <f t="shared" ca="1" si="1097"/>
        <v>-29.8</v>
      </c>
      <c r="AT267" s="47">
        <f t="shared" ca="1" si="1098"/>
        <v>-5.7046979865771785E-2</v>
      </c>
      <c r="AU267" s="5"/>
      <c r="AV267" s="5">
        <f t="shared" ca="1" si="1099"/>
        <v>5421</v>
      </c>
      <c r="AW267" s="5">
        <f t="shared" ca="1" si="1100"/>
        <v>-0.12373999999999974</v>
      </c>
      <c r="AX267" s="5">
        <f t="shared" ca="1" si="1101"/>
        <v>1680.0999999999985</v>
      </c>
      <c r="AY267" s="5">
        <f t="shared" ca="1" si="1102"/>
        <v>-143.30000000000109</v>
      </c>
      <c r="AZ267" s="5">
        <f t="shared" ca="1" si="1103"/>
        <v>0</v>
      </c>
      <c r="BA267" s="5">
        <f t="shared" ca="1" si="1104"/>
        <v>-6.8709999999999809</v>
      </c>
      <c r="BB267" s="5">
        <f t="shared" ca="1" si="1105"/>
        <v>0</v>
      </c>
      <c r="BC267" s="5">
        <f t="shared" ca="1" si="1106"/>
        <v>3891.8000000000029</v>
      </c>
      <c r="BD267" s="5">
        <f t="shared" ca="1" si="1107"/>
        <v>0</v>
      </c>
      <c r="BE267" s="5">
        <f t="shared" ca="1" si="1108"/>
        <v>0</v>
      </c>
      <c r="BF267" s="5">
        <f t="shared" ca="1" si="1109"/>
        <v>0</v>
      </c>
      <c r="BG267" s="5">
        <f t="shared" ca="1" si="1110"/>
        <v>0</v>
      </c>
      <c r="BH267" s="5">
        <f t="shared" ca="1" si="1111"/>
        <v>-19.710000000000036</v>
      </c>
      <c r="BI267" s="5">
        <f t="shared" ca="1" si="1112"/>
        <v>-19.706999999999994</v>
      </c>
      <c r="BJ267" s="5">
        <f t="shared" ca="1" si="1113"/>
        <v>0</v>
      </c>
      <c r="BK267" s="5">
        <f t="shared" ca="1" si="1114"/>
        <v>0</v>
      </c>
      <c r="BL267" s="5">
        <f t="shared" ca="1" si="1115"/>
        <v>0</v>
      </c>
      <c r="BM267" s="5">
        <f t="shared" ca="1" si="1116"/>
        <v>0</v>
      </c>
      <c r="BN267" s="5">
        <f t="shared" ca="1" si="1117"/>
        <v>1.00000000009004E-3</v>
      </c>
      <c r="BO267" s="5">
        <f t="shared" ca="1" si="1118"/>
        <v>0</v>
      </c>
      <c r="BP267" s="5">
        <f t="shared" ca="1" si="1119"/>
        <v>0</v>
      </c>
      <c r="BQ267" s="5">
        <f t="shared" ca="1" si="1120"/>
        <v>0</v>
      </c>
      <c r="BR267" s="5">
        <f t="shared" ca="1" si="1121"/>
        <v>0</v>
      </c>
      <c r="BS267" s="5">
        <f t="shared" ca="1" si="1122"/>
        <v>0</v>
      </c>
      <c r="BT267" s="37">
        <f t="shared" ca="1" si="1123"/>
        <v>7.5180000000000007</v>
      </c>
      <c r="BU267" s="37">
        <f t="shared" ca="1" si="1124"/>
        <v>-0.17425999999999942</v>
      </c>
      <c r="BV267" s="37">
        <f t="shared" ca="1" si="1125"/>
        <v>2.9432000000000045</v>
      </c>
      <c r="BW267" s="37">
        <f t="shared" ca="1" si="1126"/>
        <v>-0.36880000000000024</v>
      </c>
      <c r="BX267" s="37">
        <f t="shared" ca="1" si="1127"/>
        <v>0</v>
      </c>
      <c r="BY267" s="37">
        <f t="shared" ca="1" si="1128"/>
        <v>-7.05699999999998E-3</v>
      </c>
      <c r="BZ267" s="37">
        <f t="shared" ca="1" si="1129"/>
        <v>0</v>
      </c>
      <c r="CA267" s="19">
        <f t="shared" ca="1" si="1130"/>
        <v>5.1248000000000076</v>
      </c>
      <c r="CB267" s="33">
        <f t="shared" ca="1" si="1131"/>
        <v>38.473179733333332</v>
      </c>
      <c r="CC267" s="33">
        <f t="shared" ca="1" si="1132"/>
        <v>37.738715199999994</v>
      </c>
      <c r="CD267" s="24">
        <f t="shared" ca="1" si="1133"/>
        <v>1.9461831952703509E-2</v>
      </c>
      <c r="CE267" s="34">
        <f t="shared" ca="1" si="1134"/>
        <v>197.655</v>
      </c>
      <c r="CF267" s="34">
        <f t="shared" ca="1" si="1135"/>
        <v>190.137</v>
      </c>
      <c r="CG267" s="45">
        <f t="shared" ca="1" si="1136"/>
        <v>3.9539910695971854E-2</v>
      </c>
      <c r="CH267" s="5"/>
      <c r="CJ267" s="5">
        <f t="shared" ca="1" si="1043"/>
        <v>87</v>
      </c>
      <c r="CK267" s="5">
        <f t="shared" ca="1" si="1044"/>
        <v>88</v>
      </c>
      <c r="CL267" s="63">
        <f t="shared" ca="1" si="1137"/>
        <v>-1.1494252873563315E-2</v>
      </c>
      <c r="CO267" s="5">
        <f t="shared" ca="1" si="1194"/>
        <v>234937</v>
      </c>
      <c r="CP267" s="5">
        <f t="shared" ca="1" si="1194"/>
        <v>2.9608400000000001</v>
      </c>
      <c r="CQ267" s="5">
        <f t="shared" ca="1" si="1194"/>
        <v>23402.7</v>
      </c>
      <c r="CR267" s="5">
        <f t="shared" ca="1" si="1194"/>
        <v>41753.4</v>
      </c>
      <c r="CS267" s="5">
        <f t="shared" ca="1" si="1194"/>
        <v>85.289699999999996</v>
      </c>
      <c r="CT267" s="5">
        <f t="shared" ca="1" si="1194"/>
        <v>10038.700000000001</v>
      </c>
      <c r="CU267" s="5">
        <f t="shared" ca="1" si="1194"/>
        <v>0</v>
      </c>
      <c r="CV267" s="5">
        <f t="shared" ca="1" si="1194"/>
        <v>77836.5</v>
      </c>
      <c r="CW267" s="5">
        <f t="shared" ca="1" si="1194"/>
        <v>81817.899999999994</v>
      </c>
      <c r="CX267" s="5">
        <f t="shared" ca="1" si="1194"/>
        <v>0</v>
      </c>
      <c r="CY267" s="5">
        <f t="shared" ca="1" si="1194"/>
        <v>0</v>
      </c>
      <c r="CZ267" s="5">
        <f t="shared" ca="1" si="1194"/>
        <v>0</v>
      </c>
      <c r="DA267" s="5"/>
      <c r="DB267" s="5">
        <f t="shared" ca="1" si="1195"/>
        <v>1241.54</v>
      </c>
      <c r="DC267" s="5">
        <f t="shared" ca="1" si="1195"/>
        <v>564.27499999999998</v>
      </c>
      <c r="DD267" s="5">
        <f t="shared" ca="1" si="1195"/>
        <v>0</v>
      </c>
      <c r="DE267" s="5">
        <f t="shared" ca="1" si="1195"/>
        <v>0</v>
      </c>
      <c r="DF267" s="5">
        <f t="shared" ca="1" si="1195"/>
        <v>0</v>
      </c>
      <c r="DG267" s="5">
        <f t="shared" ca="1" si="1195"/>
        <v>0</v>
      </c>
      <c r="DH267" s="5">
        <f t="shared" ca="1" si="1195"/>
        <v>677.26599999999996</v>
      </c>
      <c r="DI267" s="5">
        <f t="shared" ca="1" si="1195"/>
        <v>0</v>
      </c>
      <c r="DJ267" s="5">
        <f t="shared" ca="1" si="1195"/>
        <v>0</v>
      </c>
      <c r="DK267" s="5">
        <f t="shared" ca="1" si="1195"/>
        <v>0</v>
      </c>
      <c r="DL267" s="5">
        <f t="shared" ca="1" si="1195"/>
        <v>0</v>
      </c>
      <c r="DM267" s="5">
        <f t="shared" ca="1" si="1195"/>
        <v>0</v>
      </c>
      <c r="DN267" s="5"/>
      <c r="DO267" s="5">
        <f t="shared" ca="1" si="1192"/>
        <v>225.74199999999999</v>
      </c>
      <c r="DP267" s="5">
        <f t="shared" ca="1" si="1192"/>
        <v>5.0713200000000001</v>
      </c>
      <c r="DQ267" s="5">
        <f t="shared" ca="1" si="1192"/>
        <v>41.184399999999997</v>
      </c>
      <c r="DR267" s="5">
        <f t="shared" ca="1" si="1192"/>
        <v>56.048900000000003</v>
      </c>
      <c r="DS267" s="5">
        <f t="shared" ca="1" si="1192"/>
        <v>0.220669</v>
      </c>
      <c r="DT267" s="5">
        <f t="shared" ca="1" si="1192"/>
        <v>15.293200000000001</v>
      </c>
      <c r="DU267" s="5">
        <f t="shared" ca="1" si="1192"/>
        <v>5.4345800000000004</v>
      </c>
      <c r="DV267" s="5">
        <f t="shared" ca="1" si="1192"/>
        <v>102.489</v>
      </c>
      <c r="DW267" s="5"/>
      <c r="DX267" s="19">
        <f t="shared" ca="1" si="1138"/>
        <v>41.144846399999999</v>
      </c>
      <c r="DY267" s="19">
        <f t="shared" ca="1" si="1139"/>
        <v>2.5083378838257775</v>
      </c>
      <c r="DZ267" s="19">
        <f t="shared" ca="1" si="1140"/>
        <v>3.5488894400000004</v>
      </c>
      <c r="EA267" s="19">
        <f t="shared" ca="1" si="1141"/>
        <v>6.3316711466666673</v>
      </c>
      <c r="EB267" s="19">
        <f t="shared" ca="1" si="1142"/>
        <v>1.2933709173333334E-2</v>
      </c>
      <c r="EC267" s="19">
        <f t="shared" ca="1" si="1143"/>
        <v>1.5223130844444444</v>
      </c>
      <c r="ED267" s="19">
        <f t="shared" ca="1" si="1144"/>
        <v>3.0100711111111109</v>
      </c>
      <c r="EE267" s="19">
        <f t="shared" ca="1" si="1145"/>
        <v>11.8034728</v>
      </c>
      <c r="EF267" s="19">
        <f t="shared" ca="1" si="1146"/>
        <v>12.407229991111111</v>
      </c>
      <c r="EG267" s="19">
        <f t="shared" ca="1" si="1147"/>
        <v>0</v>
      </c>
      <c r="EH267" s="19">
        <f t="shared" ca="1" si="1148"/>
        <v>0</v>
      </c>
      <c r="EI267" s="5"/>
      <c r="EJ267" s="5"/>
      <c r="EK267" s="5"/>
      <c r="EL267" s="5">
        <f t="shared" ca="1" si="1196"/>
        <v>230467</v>
      </c>
      <c r="EM267" s="5">
        <f t="shared" ca="1" si="1196"/>
        <v>3.0630799999999998</v>
      </c>
      <c r="EN267" s="5">
        <f t="shared" ca="1" si="1196"/>
        <v>23032.400000000001</v>
      </c>
      <c r="EO267" s="5">
        <f t="shared" ca="1" si="1196"/>
        <v>41671.599999999999</v>
      </c>
      <c r="EP267" s="5">
        <f t="shared" ca="1" si="1196"/>
        <v>81.726200000000006</v>
      </c>
      <c r="EQ267" s="5">
        <f t="shared" ca="1" si="1196"/>
        <v>9915.9599999999991</v>
      </c>
      <c r="ER267" s="5">
        <f t="shared" ca="1" si="1196"/>
        <v>0</v>
      </c>
      <c r="ES267" s="5">
        <f t="shared" ca="1" si="1196"/>
        <v>73944.7</v>
      </c>
      <c r="ET267" s="5">
        <f t="shared" ca="1" si="1196"/>
        <v>81817.899999999994</v>
      </c>
      <c r="EU267" s="5">
        <f t="shared" ca="1" si="1196"/>
        <v>0</v>
      </c>
      <c r="EV267" s="5">
        <f t="shared" ca="1" si="1196"/>
        <v>0</v>
      </c>
      <c r="EW267" s="5">
        <f t="shared" ca="1" si="1196"/>
        <v>0</v>
      </c>
      <c r="EX267" s="5"/>
      <c r="EY267" s="5">
        <f t="shared" ca="1" si="1197"/>
        <v>1261.03</v>
      </c>
      <c r="EZ267" s="5">
        <f t="shared" ca="1" si="1197"/>
        <v>583.76099999999997</v>
      </c>
      <c r="FA267" s="5">
        <f t="shared" ca="1" si="1197"/>
        <v>0</v>
      </c>
      <c r="FB267" s="5">
        <f t="shared" ca="1" si="1197"/>
        <v>0</v>
      </c>
      <c r="FC267" s="5">
        <f t="shared" ca="1" si="1197"/>
        <v>0</v>
      </c>
      <c r="FD267" s="5">
        <f t="shared" ca="1" si="1197"/>
        <v>0</v>
      </c>
      <c r="FE267" s="5">
        <f t="shared" ca="1" si="1197"/>
        <v>677.26599999999996</v>
      </c>
      <c r="FF267" s="5">
        <f t="shared" ca="1" si="1197"/>
        <v>0</v>
      </c>
      <c r="FG267" s="5">
        <f t="shared" ca="1" si="1197"/>
        <v>0</v>
      </c>
      <c r="FH267" s="5">
        <f t="shared" ca="1" si="1197"/>
        <v>0</v>
      </c>
      <c r="FI267" s="5">
        <f t="shared" ca="1" si="1197"/>
        <v>0</v>
      </c>
      <c r="FJ267" s="5">
        <f t="shared" ca="1" si="1197"/>
        <v>0</v>
      </c>
      <c r="FK267" s="5"/>
      <c r="FL267" s="5">
        <f t="shared" ca="1" si="1186"/>
        <v>219.96899999999999</v>
      </c>
      <c r="FM267" s="5">
        <f t="shared" ca="1" si="1186"/>
        <v>5.2477600000000004</v>
      </c>
      <c r="FN267" s="5">
        <f t="shared" ca="1" si="1186"/>
        <v>40.610900000000001</v>
      </c>
      <c r="FO267" s="5">
        <f t="shared" ca="1" si="1186"/>
        <v>55.936900000000001</v>
      </c>
      <c r="FP267" s="5">
        <f t="shared" ca="1" si="1186"/>
        <v>0.21475900000000001</v>
      </c>
      <c r="FQ267" s="5">
        <f t="shared" ca="1" si="1186"/>
        <v>15.1602</v>
      </c>
      <c r="FR267" s="5">
        <f t="shared" ca="1" si="1186"/>
        <v>5.4345800000000004</v>
      </c>
      <c r="FS267" s="5">
        <f t="shared" ca="1" si="1186"/>
        <v>97.364199999999997</v>
      </c>
      <c r="FT267" s="5"/>
      <c r="FU267" s="19">
        <f t="shared" ca="1" si="1149"/>
        <v>40.553617955555552</v>
      </c>
      <c r="FV267" s="19">
        <f t="shared" ca="1" si="1150"/>
        <v>2.5949578323982223</v>
      </c>
      <c r="FW267" s="19">
        <f t="shared" ca="1" si="1151"/>
        <v>3.4927355022222226</v>
      </c>
      <c r="FX267" s="19">
        <f t="shared" ca="1" si="1152"/>
        <v>6.3192666311111108</v>
      </c>
      <c r="FY267" s="19">
        <f t="shared" ca="1" si="1153"/>
        <v>1.2393324195555555E-2</v>
      </c>
      <c r="FZ267" s="19">
        <f t="shared" ca="1" si="1154"/>
        <v>1.5037002453333332</v>
      </c>
      <c r="GA267" s="19">
        <f t="shared" ca="1" si="1155"/>
        <v>3.0100711111111109</v>
      </c>
      <c r="GB267" s="19">
        <f t="shared" ca="1" si="1156"/>
        <v>11.21330295111111</v>
      </c>
      <c r="GC267" s="19">
        <f t="shared" ca="1" si="1157"/>
        <v>12.407229991111111</v>
      </c>
      <c r="GD267" s="19">
        <f t="shared" ca="1" si="1158"/>
        <v>0</v>
      </c>
      <c r="GE267" s="19">
        <f t="shared" ca="1" si="1159"/>
        <v>0</v>
      </c>
      <c r="GF267" s="5"/>
      <c r="GG267" s="5"/>
      <c r="GH267" s="5"/>
      <c r="GI267" s="5">
        <f t="shared" ca="1" si="1198"/>
        <v>211062</v>
      </c>
      <c r="GJ267" s="5">
        <f t="shared" ca="1" si="1198"/>
        <v>4.5760300000000003</v>
      </c>
      <c r="GK267" s="5">
        <f t="shared" ca="1" si="1198"/>
        <v>36139.5</v>
      </c>
      <c r="GL267" s="5">
        <f t="shared" ca="1" si="1198"/>
        <v>14594.9</v>
      </c>
      <c r="GM267" s="5">
        <f t="shared" ca="1" si="1198"/>
        <v>0</v>
      </c>
      <c r="GN267" s="5">
        <f t="shared" ca="1" si="1198"/>
        <v>668.84500000000003</v>
      </c>
      <c r="GO267" s="5">
        <f t="shared" ca="1" si="1198"/>
        <v>0</v>
      </c>
      <c r="GP267" s="5">
        <f t="shared" ca="1" si="1198"/>
        <v>77836.5</v>
      </c>
      <c r="GQ267" s="5">
        <f t="shared" ca="1" si="1198"/>
        <v>81817.899999999994</v>
      </c>
      <c r="GR267" s="5">
        <f t="shared" ca="1" si="1198"/>
        <v>0</v>
      </c>
      <c r="GS267" s="5">
        <f t="shared" ca="1" si="1198"/>
        <v>0</v>
      </c>
      <c r="GT267" s="5">
        <f t="shared" ca="1" si="1198"/>
        <v>0</v>
      </c>
      <c r="GU267" s="5"/>
      <c r="GV267" s="5">
        <f t="shared" ca="1" si="1199"/>
        <v>1455.03</v>
      </c>
      <c r="GW267" s="5">
        <f t="shared" ca="1" si="1199"/>
        <v>794.61900000000003</v>
      </c>
      <c r="GX267" s="5">
        <f t="shared" ca="1" si="1199"/>
        <v>0</v>
      </c>
      <c r="GY267" s="5">
        <f t="shared" ca="1" si="1199"/>
        <v>0</v>
      </c>
      <c r="GZ267" s="5">
        <f t="shared" ca="1" si="1199"/>
        <v>0</v>
      </c>
      <c r="HA267" s="5">
        <f t="shared" ca="1" si="1199"/>
        <v>0</v>
      </c>
      <c r="HB267" s="5">
        <f t="shared" ca="1" si="1199"/>
        <v>660.41600000000005</v>
      </c>
      <c r="HC267" s="5">
        <f t="shared" ca="1" si="1199"/>
        <v>0</v>
      </c>
      <c r="HD267" s="5">
        <f t="shared" ca="1" si="1199"/>
        <v>0</v>
      </c>
      <c r="HE267" s="5">
        <f t="shared" ca="1" si="1199"/>
        <v>0</v>
      </c>
      <c r="HF267" s="5">
        <f t="shared" ca="1" si="1199"/>
        <v>0</v>
      </c>
      <c r="HG267" s="5">
        <f t="shared" ca="1" si="1199"/>
        <v>0</v>
      </c>
      <c r="HH267" s="5"/>
      <c r="HI267" s="5">
        <f t="shared" ca="1" si="1193"/>
        <v>197.655</v>
      </c>
      <c r="HJ267" s="5">
        <f t="shared" ca="1" si="1193"/>
        <v>7.2240700000000002</v>
      </c>
      <c r="HK267" s="5">
        <f t="shared" ca="1" si="1193"/>
        <v>62.088000000000001</v>
      </c>
      <c r="HL267" s="5">
        <f t="shared" ca="1" si="1193"/>
        <v>19.830500000000001</v>
      </c>
      <c r="HM267" s="5">
        <f t="shared" ca="1" si="1193"/>
        <v>0</v>
      </c>
      <c r="HN267" s="5">
        <f t="shared" ca="1" si="1193"/>
        <v>0.72408300000000003</v>
      </c>
      <c r="HO267" s="5">
        <f t="shared" ca="1" si="1193"/>
        <v>5.2993600000000001</v>
      </c>
      <c r="HP267" s="5">
        <f t="shared" ca="1" si="1193"/>
        <v>102.489</v>
      </c>
      <c r="HQ267" s="5"/>
      <c r="HR267" s="19">
        <f t="shared" ca="1" si="1160"/>
        <v>38.473179733333332</v>
      </c>
      <c r="HS267" s="19">
        <f t="shared" ca="1" si="1161"/>
        <v>3.5323339295271117</v>
      </c>
      <c r="HT267" s="19">
        <f t="shared" ca="1" si="1162"/>
        <v>5.4803544000000004</v>
      </c>
      <c r="HU267" s="19">
        <f t="shared" ca="1" si="1163"/>
        <v>2.2132355022222221</v>
      </c>
      <c r="HV267" s="19">
        <f t="shared" ca="1" si="1164"/>
        <v>0</v>
      </c>
      <c r="HW267" s="19">
        <f t="shared" ca="1" si="1165"/>
        <v>0.10142662844444446</v>
      </c>
      <c r="HX267" s="19">
        <f t="shared" ca="1" si="1166"/>
        <v>2.9351822222222226</v>
      </c>
      <c r="HY267" s="19">
        <f t="shared" ca="1" si="1167"/>
        <v>11.8034728</v>
      </c>
      <c r="HZ267" s="19">
        <f t="shared" ca="1" si="1168"/>
        <v>12.407229991111111</v>
      </c>
      <c r="IA267" s="19">
        <f t="shared" ca="1" si="1169"/>
        <v>0</v>
      </c>
      <c r="IB267" s="19">
        <f t="shared" ca="1" si="1170"/>
        <v>0</v>
      </c>
      <c r="IC267" s="5"/>
      <c r="ID267" s="5"/>
      <c r="IE267" s="5"/>
      <c r="IF267" s="5">
        <f t="shared" ca="1" si="1200"/>
        <v>205641</v>
      </c>
      <c r="IG267" s="5">
        <f t="shared" ca="1" si="1200"/>
        <v>4.69977</v>
      </c>
      <c r="IH267" s="5">
        <f t="shared" ca="1" si="1200"/>
        <v>34459.4</v>
      </c>
      <c r="II267" s="5">
        <f t="shared" ca="1" si="1200"/>
        <v>14738.2</v>
      </c>
      <c r="IJ267" s="5">
        <f t="shared" ca="1" si="1200"/>
        <v>0</v>
      </c>
      <c r="IK267" s="5">
        <f t="shared" ca="1" si="1200"/>
        <v>675.71600000000001</v>
      </c>
      <c r="IL267" s="5">
        <f t="shared" ca="1" si="1200"/>
        <v>0</v>
      </c>
      <c r="IM267" s="5">
        <f t="shared" ca="1" si="1200"/>
        <v>73944.7</v>
      </c>
      <c r="IN267" s="5">
        <f t="shared" ca="1" si="1200"/>
        <v>81817.899999999994</v>
      </c>
      <c r="IO267" s="5">
        <f t="shared" ca="1" si="1200"/>
        <v>0</v>
      </c>
      <c r="IP267" s="5">
        <f t="shared" ca="1" si="1200"/>
        <v>0</v>
      </c>
      <c r="IQ267" s="5">
        <f t="shared" ca="1" si="1200"/>
        <v>0</v>
      </c>
      <c r="IR267" s="5"/>
      <c r="IS267" s="5">
        <f t="shared" ca="1" si="1201"/>
        <v>1474.74</v>
      </c>
      <c r="IT267" s="5">
        <f t="shared" ca="1" si="1201"/>
        <v>814.32600000000002</v>
      </c>
      <c r="IU267" s="5">
        <f t="shared" ca="1" si="1201"/>
        <v>0</v>
      </c>
      <c r="IV267" s="5">
        <f t="shared" ca="1" si="1201"/>
        <v>0</v>
      </c>
      <c r="IW267" s="5">
        <f t="shared" ca="1" si="1201"/>
        <v>0</v>
      </c>
      <c r="IX267" s="5">
        <f t="shared" ca="1" si="1201"/>
        <v>0</v>
      </c>
      <c r="IY267" s="5">
        <f t="shared" ca="1" si="1201"/>
        <v>660.41499999999996</v>
      </c>
      <c r="IZ267" s="5">
        <f t="shared" ca="1" si="1201"/>
        <v>0</v>
      </c>
      <c r="JA267" s="5">
        <f t="shared" ca="1" si="1201"/>
        <v>0</v>
      </c>
      <c r="JB267" s="5">
        <f t="shared" ca="1" si="1201"/>
        <v>0</v>
      </c>
      <c r="JC267" s="5">
        <f t="shared" ca="1" si="1201"/>
        <v>0</v>
      </c>
      <c r="JD267" s="5">
        <f t="shared" ca="1" si="1201"/>
        <v>0</v>
      </c>
      <c r="JE267" s="5"/>
      <c r="JF267" s="5">
        <f t="shared" ca="1" si="1191"/>
        <v>190.137</v>
      </c>
      <c r="JG267" s="5">
        <f t="shared" ca="1" si="1191"/>
        <v>7.3983299999999996</v>
      </c>
      <c r="JH267" s="5">
        <f t="shared" ca="1" si="1191"/>
        <v>59.144799999999996</v>
      </c>
      <c r="JI267" s="5">
        <f t="shared" ca="1" si="1191"/>
        <v>20.199300000000001</v>
      </c>
      <c r="JJ267" s="5">
        <f t="shared" ca="1" si="1191"/>
        <v>0</v>
      </c>
      <c r="JK267" s="5">
        <f t="shared" ca="1" si="1191"/>
        <v>0.73114000000000001</v>
      </c>
      <c r="JL267" s="5">
        <f t="shared" ca="1" si="1191"/>
        <v>5.2993600000000001</v>
      </c>
      <c r="JM267" s="5">
        <f t="shared" ca="1" si="1191"/>
        <v>97.364199999999997</v>
      </c>
      <c r="JN267" s="5"/>
      <c r="JO267" s="19">
        <f t="shared" ca="1" si="1171"/>
        <v>37.738715199999994</v>
      </c>
      <c r="JP267" s="19">
        <f t="shared" ca="1" si="1172"/>
        <v>3.6199393606773338</v>
      </c>
      <c r="JQ267" s="19">
        <f t="shared" ca="1" si="1173"/>
        <v>5.2255765688888891</v>
      </c>
      <c r="JR267" s="19">
        <f t="shared" ca="1" si="1174"/>
        <v>2.2349661511111112</v>
      </c>
      <c r="JS267" s="19">
        <f t="shared" ca="1" si="1175"/>
        <v>0</v>
      </c>
      <c r="JT267" s="19">
        <f t="shared" ca="1" si="1176"/>
        <v>0.10246857742222223</v>
      </c>
      <c r="JU267" s="19">
        <f t="shared" ca="1" si="1177"/>
        <v>2.9351777777777777</v>
      </c>
      <c r="JV267" s="19">
        <f t="shared" ca="1" si="1178"/>
        <v>11.21330295111111</v>
      </c>
      <c r="JW267" s="19">
        <f t="shared" ca="1" si="1179"/>
        <v>12.407229991111111</v>
      </c>
      <c r="JX267" s="19">
        <f t="shared" ca="1" si="1180"/>
        <v>0</v>
      </c>
      <c r="JY267" s="19">
        <f t="shared" ca="1" si="1181"/>
        <v>0</v>
      </c>
    </row>
    <row r="268" spans="1:285" ht="15" customHeight="1" x14ac:dyDescent="0.25">
      <c r="A268" s="5">
        <f>IF('Old Results'!E248='New Results'!E248,'New Results'!E248,"0")</f>
        <v>22500</v>
      </c>
      <c r="B268" s="5">
        <f t="shared" si="1057"/>
        <v>100</v>
      </c>
      <c r="C268" s="27">
        <f t="shared" si="922"/>
        <v>247</v>
      </c>
      <c r="D268" s="41" t="str">
        <f>'Old Results'!C248</f>
        <v>1013715-RetlStrp-EvapCooler_NDL</v>
      </c>
      <c r="E268" s="41" t="str">
        <f>'New Results'!C248</f>
        <v>1013715-RetlStrp-EvapCooler_NDL</v>
      </c>
      <c r="F268" s="5">
        <f t="shared" ca="1" si="1058"/>
        <v>4502</v>
      </c>
      <c r="G268" s="5">
        <f t="shared" ca="1" si="1059"/>
        <v>0</v>
      </c>
      <c r="H268" s="5">
        <f t="shared" ca="1" si="1060"/>
        <v>609.80000000000291</v>
      </c>
      <c r="I268" s="5">
        <f t="shared" ca="1" si="1061"/>
        <v>0</v>
      </c>
      <c r="J268" s="5">
        <f t="shared" ca="1" si="1062"/>
        <v>0</v>
      </c>
      <c r="K268" s="5">
        <f t="shared" ca="1" si="1063"/>
        <v>0</v>
      </c>
      <c r="L268" s="5">
        <f t="shared" ca="1" si="1064"/>
        <v>0</v>
      </c>
      <c r="M268" s="5">
        <f t="shared" ca="1" si="1065"/>
        <v>3891.8000000000029</v>
      </c>
      <c r="N268" s="5">
        <f t="shared" ca="1" si="1066"/>
        <v>0</v>
      </c>
      <c r="O268" s="5">
        <f t="shared" ca="1" si="1067"/>
        <v>0</v>
      </c>
      <c r="P268" s="5">
        <f t="shared" ca="1" si="1068"/>
        <v>0</v>
      </c>
      <c r="Q268" s="5">
        <f t="shared" ca="1" si="1069"/>
        <v>0</v>
      </c>
      <c r="R268" s="5">
        <f t="shared" ca="1" si="1070"/>
        <v>-5.0459999999999354</v>
      </c>
      <c r="S268" s="5">
        <f t="shared" ca="1" si="1071"/>
        <v>-5.0470000000000255</v>
      </c>
      <c r="T268" s="5">
        <f t="shared" ca="1" si="1072"/>
        <v>0</v>
      </c>
      <c r="U268" s="5">
        <f t="shared" ca="1" si="1073"/>
        <v>0</v>
      </c>
      <c r="V268" s="5">
        <f t="shared" ca="1" si="1074"/>
        <v>0</v>
      </c>
      <c r="W268" s="5">
        <f t="shared" ca="1" si="1075"/>
        <v>0</v>
      </c>
      <c r="X268" s="5">
        <f t="shared" ca="1" si="1076"/>
        <v>0</v>
      </c>
      <c r="Y268" s="5">
        <f t="shared" ca="1" si="1077"/>
        <v>0</v>
      </c>
      <c r="Z268" s="5">
        <f t="shared" ca="1" si="1078"/>
        <v>0</v>
      </c>
      <c r="AA268" s="5">
        <f t="shared" ca="1" si="1079"/>
        <v>0</v>
      </c>
      <c r="AB268" s="5">
        <f t="shared" ca="1" si="1080"/>
        <v>0</v>
      </c>
      <c r="AC268" s="5">
        <f t="shared" ca="1" si="1081"/>
        <v>0</v>
      </c>
      <c r="AD268" s="37">
        <f t="shared" ca="1" si="1082"/>
        <v>6.1779999999999973</v>
      </c>
      <c r="AE268" s="37">
        <f t="shared" ca="1" si="1083"/>
        <v>-4.7120000000000051E-2</v>
      </c>
      <c r="AF268" s="37">
        <f t="shared" ca="1" si="1084"/>
        <v>1.0349999999999966</v>
      </c>
      <c r="AG268" s="37">
        <f t="shared" ca="1" si="1085"/>
        <v>0</v>
      </c>
      <c r="AH268" s="37">
        <f t="shared" ca="1" si="1086"/>
        <v>0</v>
      </c>
      <c r="AI268" s="37">
        <f t="shared" ca="1" si="1087"/>
        <v>0</v>
      </c>
      <c r="AJ268" s="37">
        <f t="shared" ca="1" si="1088"/>
        <v>0</v>
      </c>
      <c r="AK268" s="37">
        <f t="shared" ca="1" si="1089"/>
        <v>5.1906000000000034</v>
      </c>
      <c r="AL268" s="33">
        <f t="shared" ca="1" si="1090"/>
        <v>49.062150933333328</v>
      </c>
      <c r="AM268" s="33">
        <f t="shared" ca="1" si="1091"/>
        <v>48.401874311111115</v>
      </c>
      <c r="AN268" s="24">
        <f t="shared" ca="1" si="1092"/>
        <v>1.364155069653243E-2</v>
      </c>
      <c r="AO268" s="34">
        <f t="shared" ca="1" si="1093"/>
        <v>333.58199999999999</v>
      </c>
      <c r="AP268" s="34">
        <f t="shared" ca="1" si="1094"/>
        <v>327.404</v>
      </c>
      <c r="AQ268" s="45">
        <f t="shared" ca="1" si="1095"/>
        <v>1.8869653394582832E-2</v>
      </c>
      <c r="AR268" s="34">
        <f t="shared" ca="1" si="1096"/>
        <v>-8.5</v>
      </c>
      <c r="AS268" s="34">
        <f t="shared" ca="1" si="1097"/>
        <v>-9.4</v>
      </c>
      <c r="AT268" s="47">
        <f t="shared" ca="1" si="1098"/>
        <v>-9.5744680851063871E-2</v>
      </c>
      <c r="AU268" s="5"/>
      <c r="AV268" s="5">
        <f t="shared" ca="1" si="1099"/>
        <v>5162</v>
      </c>
      <c r="AW268" s="5">
        <f t="shared" ca="1" si="1100"/>
        <v>-5.3660000000000263E-2</v>
      </c>
      <c r="AX268" s="5">
        <f t="shared" ca="1" si="1101"/>
        <v>984</v>
      </c>
      <c r="AY268" s="5">
        <f t="shared" ca="1" si="1102"/>
        <v>291.20000000000073</v>
      </c>
      <c r="AZ268" s="5">
        <f t="shared" ca="1" si="1103"/>
        <v>0</v>
      </c>
      <c r="BA268" s="5">
        <f t="shared" ca="1" si="1104"/>
        <v>-5.67999999999995</v>
      </c>
      <c r="BB268" s="5">
        <f t="shared" ca="1" si="1105"/>
        <v>0</v>
      </c>
      <c r="BC268" s="5">
        <f t="shared" ca="1" si="1106"/>
        <v>3891.8000000000029</v>
      </c>
      <c r="BD268" s="5">
        <f t="shared" ca="1" si="1107"/>
        <v>0</v>
      </c>
      <c r="BE268" s="5">
        <f t="shared" ca="1" si="1108"/>
        <v>0</v>
      </c>
      <c r="BF268" s="5">
        <f t="shared" ca="1" si="1109"/>
        <v>0</v>
      </c>
      <c r="BG268" s="5">
        <f t="shared" ca="1" si="1110"/>
        <v>0</v>
      </c>
      <c r="BH268" s="5">
        <f t="shared" ca="1" si="1111"/>
        <v>-8.9699999999999136</v>
      </c>
      <c r="BI268" s="5">
        <f t="shared" ca="1" si="1112"/>
        <v>-8.9639999999999986</v>
      </c>
      <c r="BJ268" s="5">
        <f t="shared" ca="1" si="1113"/>
        <v>0</v>
      </c>
      <c r="BK268" s="5">
        <f t="shared" ca="1" si="1114"/>
        <v>0</v>
      </c>
      <c r="BL268" s="5">
        <f t="shared" ca="1" si="1115"/>
        <v>0</v>
      </c>
      <c r="BM268" s="5">
        <f t="shared" ca="1" si="1116"/>
        <v>0</v>
      </c>
      <c r="BN268" s="5">
        <f t="shared" ca="1" si="1117"/>
        <v>0</v>
      </c>
      <c r="BO268" s="5">
        <f t="shared" ca="1" si="1118"/>
        <v>0</v>
      </c>
      <c r="BP268" s="5">
        <f t="shared" ca="1" si="1119"/>
        <v>0</v>
      </c>
      <c r="BQ268" s="5">
        <f t="shared" ca="1" si="1120"/>
        <v>0</v>
      </c>
      <c r="BR268" s="5">
        <f t="shared" ca="1" si="1121"/>
        <v>0</v>
      </c>
      <c r="BS268" s="5">
        <f t="shared" ca="1" si="1122"/>
        <v>0</v>
      </c>
      <c r="BT268" s="37">
        <f t="shared" ca="1" si="1123"/>
        <v>7.0369999999999777</v>
      </c>
      <c r="BU268" s="37">
        <f t="shared" ca="1" si="1124"/>
        <v>-8.3530000000000104E-2</v>
      </c>
      <c r="BV268" s="37">
        <f t="shared" ca="1" si="1125"/>
        <v>1.5289999999999964</v>
      </c>
      <c r="BW268" s="37">
        <f t="shared" ca="1" si="1126"/>
        <v>0.40660000000000451</v>
      </c>
      <c r="BX268" s="37">
        <f t="shared" ca="1" si="1127"/>
        <v>0</v>
      </c>
      <c r="BY268" s="37">
        <f t="shared" ca="1" si="1128"/>
        <v>-6.0899999999999843E-3</v>
      </c>
      <c r="BZ268" s="37">
        <f t="shared" ca="1" si="1129"/>
        <v>0</v>
      </c>
      <c r="CA268" s="19">
        <f t="shared" ca="1" si="1130"/>
        <v>5.1906000000000034</v>
      </c>
      <c r="CB268" s="33">
        <f t="shared" ca="1" si="1131"/>
        <v>48.193745955555556</v>
      </c>
      <c r="CC268" s="33">
        <f t="shared" ca="1" si="1132"/>
        <v>47.450824000000004</v>
      </c>
      <c r="CD268" s="24">
        <f t="shared" ca="1" si="1133"/>
        <v>1.5656671326836218E-2</v>
      </c>
      <c r="CE268" s="34">
        <f t="shared" ca="1" si="1134"/>
        <v>325.04899999999998</v>
      </c>
      <c r="CF268" s="34">
        <f t="shared" ca="1" si="1135"/>
        <v>318.012</v>
      </c>
      <c r="CG268" s="45">
        <f t="shared" ca="1" si="1136"/>
        <v>2.2128095795127159E-2</v>
      </c>
      <c r="CH268" s="5"/>
      <c r="CJ268" s="5">
        <f t="shared" ca="1" si="1043"/>
        <v>57</v>
      </c>
      <c r="CK268" s="5">
        <f t="shared" ca="1" si="1044"/>
        <v>56</v>
      </c>
      <c r="CL268" s="63">
        <f t="shared" ca="1" si="1137"/>
        <v>1.7543859649122862E-2</v>
      </c>
      <c r="CO268" s="5">
        <f t="shared" ca="1" si="1194"/>
        <v>301958</v>
      </c>
      <c r="CP268" s="5">
        <f t="shared" ca="1" si="1194"/>
        <v>0</v>
      </c>
      <c r="CQ268" s="5">
        <f t="shared" ca="1" si="1194"/>
        <v>58266</v>
      </c>
      <c r="CR268" s="5">
        <f t="shared" ca="1" si="1194"/>
        <v>84037.3</v>
      </c>
      <c r="CS268" s="5">
        <f t="shared" ca="1" si="1194"/>
        <v>0</v>
      </c>
      <c r="CT268" s="5">
        <f t="shared" ca="1" si="1194"/>
        <v>0</v>
      </c>
      <c r="CU268" s="5">
        <f t="shared" ca="1" si="1194"/>
        <v>0</v>
      </c>
      <c r="CV268" s="5">
        <f t="shared" ca="1" si="1194"/>
        <v>77836.5</v>
      </c>
      <c r="CW268" s="5">
        <f t="shared" ca="1" si="1194"/>
        <v>81817.899999999994</v>
      </c>
      <c r="CX268" s="5">
        <f t="shared" ca="1" si="1194"/>
        <v>0</v>
      </c>
      <c r="CY268" s="5">
        <f t="shared" ca="1" si="1194"/>
        <v>0</v>
      </c>
      <c r="CZ268" s="5">
        <f t="shared" ca="1" si="1194"/>
        <v>0</v>
      </c>
      <c r="DA268" s="5"/>
      <c r="DB268" s="5">
        <f t="shared" ca="1" si="1195"/>
        <v>736.17700000000002</v>
      </c>
      <c r="DC268" s="5">
        <f t="shared" ca="1" si="1195"/>
        <v>144.63399999999999</v>
      </c>
      <c r="DD268" s="5">
        <f t="shared" ca="1" si="1195"/>
        <v>0</v>
      </c>
      <c r="DE268" s="5">
        <f t="shared" ca="1" si="1195"/>
        <v>0</v>
      </c>
      <c r="DF268" s="5">
        <f t="shared" ca="1" si="1195"/>
        <v>0</v>
      </c>
      <c r="DG268" s="5">
        <f t="shared" ca="1" si="1195"/>
        <v>0</v>
      </c>
      <c r="DH268" s="5">
        <f t="shared" ca="1" si="1195"/>
        <v>591.54300000000001</v>
      </c>
      <c r="DI268" s="5">
        <f t="shared" ca="1" si="1195"/>
        <v>0</v>
      </c>
      <c r="DJ268" s="5">
        <f t="shared" ca="1" si="1195"/>
        <v>0</v>
      </c>
      <c r="DK268" s="5">
        <f t="shared" ca="1" si="1195"/>
        <v>0</v>
      </c>
      <c r="DL268" s="5">
        <f t="shared" ca="1" si="1195"/>
        <v>0</v>
      </c>
      <c r="DM268" s="5">
        <f t="shared" ca="1" si="1195"/>
        <v>0</v>
      </c>
      <c r="DN268" s="5"/>
      <c r="DO268" s="5">
        <f t="shared" ca="1" si="1192"/>
        <v>333.58199999999999</v>
      </c>
      <c r="DP268" s="5">
        <f t="shared" ca="1" si="1192"/>
        <v>1.3339099999999999</v>
      </c>
      <c r="DQ268" s="5">
        <f t="shared" ca="1" si="1192"/>
        <v>113.301</v>
      </c>
      <c r="DR268" s="5">
        <f t="shared" ca="1" si="1192"/>
        <v>110.361</v>
      </c>
      <c r="DS268" s="5">
        <f t="shared" ca="1" si="1192"/>
        <v>0</v>
      </c>
      <c r="DT268" s="5">
        <f t="shared" ca="1" si="1192"/>
        <v>0</v>
      </c>
      <c r="DU268" s="5">
        <f t="shared" ca="1" si="1192"/>
        <v>4.7731500000000002</v>
      </c>
      <c r="DV268" s="5">
        <f t="shared" ca="1" si="1192"/>
        <v>103.813</v>
      </c>
      <c r="DW268" s="5"/>
      <c r="DX268" s="19">
        <f t="shared" ca="1" si="1138"/>
        <v>49.062150933333328</v>
      </c>
      <c r="DY268" s="19">
        <f t="shared" ca="1" si="1139"/>
        <v>0.64281777777777771</v>
      </c>
      <c r="DZ268" s="19">
        <f t="shared" ca="1" si="1140"/>
        <v>8.835715200000001</v>
      </c>
      <c r="EA268" s="19">
        <f t="shared" ca="1" si="1141"/>
        <v>12.743789671111111</v>
      </c>
      <c r="EB268" s="19">
        <f t="shared" ca="1" si="1142"/>
        <v>0</v>
      </c>
      <c r="EC268" s="19">
        <f t="shared" ca="1" si="1143"/>
        <v>0</v>
      </c>
      <c r="ED268" s="19">
        <f t="shared" ca="1" si="1144"/>
        <v>2.6290800000000001</v>
      </c>
      <c r="EE268" s="19">
        <f t="shared" ca="1" si="1145"/>
        <v>11.8034728</v>
      </c>
      <c r="EF268" s="19">
        <f t="shared" ca="1" si="1146"/>
        <v>12.407229991111111</v>
      </c>
      <c r="EG268" s="19">
        <f t="shared" ca="1" si="1147"/>
        <v>0</v>
      </c>
      <c r="EH268" s="19">
        <f t="shared" ca="1" si="1148"/>
        <v>0</v>
      </c>
      <c r="EI268" s="5"/>
      <c r="EJ268" s="5"/>
      <c r="EK268" s="5"/>
      <c r="EL268" s="5">
        <f t="shared" ca="1" si="1196"/>
        <v>297456</v>
      </c>
      <c r="EM268" s="5">
        <f t="shared" ca="1" si="1196"/>
        <v>0</v>
      </c>
      <c r="EN268" s="5">
        <f t="shared" ca="1" si="1196"/>
        <v>57656.2</v>
      </c>
      <c r="EO268" s="5">
        <f t="shared" ca="1" si="1196"/>
        <v>84037.3</v>
      </c>
      <c r="EP268" s="5">
        <f t="shared" ca="1" si="1196"/>
        <v>0</v>
      </c>
      <c r="EQ268" s="5">
        <f t="shared" ca="1" si="1196"/>
        <v>0</v>
      </c>
      <c r="ER268" s="5">
        <f t="shared" ca="1" si="1196"/>
        <v>0</v>
      </c>
      <c r="ES268" s="5">
        <f t="shared" ca="1" si="1196"/>
        <v>73944.7</v>
      </c>
      <c r="ET268" s="5">
        <f t="shared" ca="1" si="1196"/>
        <v>81817.899999999994</v>
      </c>
      <c r="EU268" s="5">
        <f t="shared" ca="1" si="1196"/>
        <v>0</v>
      </c>
      <c r="EV268" s="5">
        <f t="shared" ca="1" si="1196"/>
        <v>0</v>
      </c>
      <c r="EW268" s="5">
        <f t="shared" ca="1" si="1196"/>
        <v>0</v>
      </c>
      <c r="EX268" s="5"/>
      <c r="EY268" s="5">
        <f t="shared" ca="1" si="1197"/>
        <v>741.22299999999996</v>
      </c>
      <c r="EZ268" s="5">
        <f t="shared" ca="1" si="1197"/>
        <v>149.68100000000001</v>
      </c>
      <c r="FA268" s="5">
        <f t="shared" ca="1" si="1197"/>
        <v>0</v>
      </c>
      <c r="FB268" s="5">
        <f t="shared" ca="1" si="1197"/>
        <v>0</v>
      </c>
      <c r="FC268" s="5">
        <f t="shared" ca="1" si="1197"/>
        <v>0</v>
      </c>
      <c r="FD268" s="5">
        <f t="shared" ca="1" si="1197"/>
        <v>0</v>
      </c>
      <c r="FE268" s="5">
        <f t="shared" ca="1" si="1197"/>
        <v>591.54300000000001</v>
      </c>
      <c r="FF268" s="5">
        <f t="shared" ca="1" si="1197"/>
        <v>0</v>
      </c>
      <c r="FG268" s="5">
        <f t="shared" ca="1" si="1197"/>
        <v>0</v>
      </c>
      <c r="FH268" s="5">
        <f t="shared" ca="1" si="1197"/>
        <v>0</v>
      </c>
      <c r="FI268" s="5">
        <f t="shared" ca="1" si="1197"/>
        <v>0</v>
      </c>
      <c r="FJ268" s="5">
        <f t="shared" ca="1" si="1197"/>
        <v>0</v>
      </c>
      <c r="FK268" s="5"/>
      <c r="FL268" s="5">
        <f t="shared" ca="1" si="1186"/>
        <v>327.404</v>
      </c>
      <c r="FM268" s="5">
        <f t="shared" ca="1" si="1186"/>
        <v>1.38103</v>
      </c>
      <c r="FN268" s="5">
        <f t="shared" ca="1" si="1186"/>
        <v>112.26600000000001</v>
      </c>
      <c r="FO268" s="5">
        <f t="shared" ca="1" si="1186"/>
        <v>110.361</v>
      </c>
      <c r="FP268" s="5">
        <f t="shared" ca="1" si="1186"/>
        <v>0</v>
      </c>
      <c r="FQ268" s="5">
        <f t="shared" ca="1" si="1186"/>
        <v>0</v>
      </c>
      <c r="FR268" s="5">
        <f t="shared" ca="1" si="1186"/>
        <v>4.7731500000000002</v>
      </c>
      <c r="FS268" s="5">
        <f t="shared" ca="1" si="1186"/>
        <v>98.622399999999999</v>
      </c>
      <c r="FT268" s="5"/>
      <c r="FU268" s="19">
        <f t="shared" ca="1" si="1149"/>
        <v>48.401874311111115</v>
      </c>
      <c r="FV268" s="19">
        <f t="shared" ca="1" si="1150"/>
        <v>0.66524888888888889</v>
      </c>
      <c r="FW268" s="19">
        <f t="shared" ca="1" si="1151"/>
        <v>8.7432424177777772</v>
      </c>
      <c r="FX268" s="19">
        <f t="shared" ca="1" si="1152"/>
        <v>12.743789671111111</v>
      </c>
      <c r="FY268" s="19">
        <f t="shared" ca="1" si="1153"/>
        <v>0</v>
      </c>
      <c r="FZ268" s="19">
        <f t="shared" ca="1" si="1154"/>
        <v>0</v>
      </c>
      <c r="GA268" s="19">
        <f t="shared" ca="1" si="1155"/>
        <v>2.6290800000000001</v>
      </c>
      <c r="GB268" s="19">
        <f t="shared" ca="1" si="1156"/>
        <v>11.21330295111111</v>
      </c>
      <c r="GC268" s="19">
        <f t="shared" ca="1" si="1157"/>
        <v>12.407229991111111</v>
      </c>
      <c r="GD268" s="19">
        <f t="shared" ca="1" si="1158"/>
        <v>0</v>
      </c>
      <c r="GE268" s="19">
        <f t="shared" ca="1" si="1159"/>
        <v>0</v>
      </c>
      <c r="GF268" s="5"/>
      <c r="GG268" s="5"/>
      <c r="GH268" s="5"/>
      <c r="GI268" s="5">
        <f t="shared" ca="1" si="1198"/>
        <v>288457</v>
      </c>
      <c r="GJ268" s="5">
        <f t="shared" ca="1" si="1198"/>
        <v>2.4521099999999998</v>
      </c>
      <c r="GK268" s="5">
        <f t="shared" ca="1" si="1198"/>
        <v>105368</v>
      </c>
      <c r="GL268" s="5">
        <f t="shared" ca="1" si="1198"/>
        <v>23122.799999999999</v>
      </c>
      <c r="GM268" s="5">
        <f t="shared" ca="1" si="1198"/>
        <v>0</v>
      </c>
      <c r="GN268" s="5">
        <f t="shared" ca="1" si="1198"/>
        <v>309.18400000000003</v>
      </c>
      <c r="GO268" s="5">
        <f t="shared" ca="1" si="1198"/>
        <v>0</v>
      </c>
      <c r="GP268" s="5">
        <f t="shared" ca="1" si="1198"/>
        <v>77836.5</v>
      </c>
      <c r="GQ268" s="5">
        <f t="shared" ca="1" si="1198"/>
        <v>81817.899999999994</v>
      </c>
      <c r="GR268" s="5">
        <f t="shared" ca="1" si="1198"/>
        <v>0</v>
      </c>
      <c r="GS268" s="5">
        <f t="shared" ca="1" si="1198"/>
        <v>0</v>
      </c>
      <c r="GT268" s="5">
        <f t="shared" ca="1" si="1198"/>
        <v>0</v>
      </c>
      <c r="GU268" s="5"/>
      <c r="GV268" s="5">
        <f t="shared" ca="1" si="1199"/>
        <v>1001.44</v>
      </c>
      <c r="GW268" s="5">
        <f t="shared" ca="1" si="1199"/>
        <v>424.61099999999999</v>
      </c>
      <c r="GX268" s="5">
        <f t="shared" ca="1" si="1199"/>
        <v>0</v>
      </c>
      <c r="GY268" s="5">
        <f t="shared" ca="1" si="1199"/>
        <v>0</v>
      </c>
      <c r="GZ268" s="5">
        <f t="shared" ca="1" si="1199"/>
        <v>0</v>
      </c>
      <c r="HA268" s="5">
        <f t="shared" ca="1" si="1199"/>
        <v>0</v>
      </c>
      <c r="HB268" s="5">
        <f t="shared" ca="1" si="1199"/>
        <v>576.83000000000004</v>
      </c>
      <c r="HC268" s="5">
        <f t="shared" ca="1" si="1199"/>
        <v>0</v>
      </c>
      <c r="HD268" s="5">
        <f t="shared" ca="1" si="1199"/>
        <v>0</v>
      </c>
      <c r="HE268" s="5">
        <f t="shared" ca="1" si="1199"/>
        <v>0</v>
      </c>
      <c r="HF268" s="5">
        <f t="shared" ca="1" si="1199"/>
        <v>0</v>
      </c>
      <c r="HG268" s="5">
        <f t="shared" ca="1" si="1199"/>
        <v>0</v>
      </c>
      <c r="HH268" s="5"/>
      <c r="HI268" s="5">
        <f t="shared" ca="1" si="1193"/>
        <v>325.04899999999998</v>
      </c>
      <c r="HJ268" s="5">
        <f t="shared" ca="1" si="1193"/>
        <v>3.9633699999999998</v>
      </c>
      <c r="HK268" s="5">
        <f t="shared" ca="1" si="1193"/>
        <v>178.006</v>
      </c>
      <c r="HL268" s="5">
        <f t="shared" ca="1" si="1193"/>
        <v>34.274900000000002</v>
      </c>
      <c r="HM268" s="5">
        <f t="shared" ca="1" si="1193"/>
        <v>0</v>
      </c>
      <c r="HN268" s="5">
        <f t="shared" ca="1" si="1193"/>
        <v>0.33664500000000003</v>
      </c>
      <c r="HO268" s="5">
        <f t="shared" ca="1" si="1193"/>
        <v>4.6544400000000001</v>
      </c>
      <c r="HP268" s="5">
        <f t="shared" ca="1" si="1193"/>
        <v>103.813</v>
      </c>
      <c r="HQ268" s="5"/>
      <c r="HR268" s="19">
        <f t="shared" ca="1" si="1160"/>
        <v>48.193745955555556</v>
      </c>
      <c r="HS268" s="19">
        <f t="shared" ca="1" si="1161"/>
        <v>1.8875318488586665</v>
      </c>
      <c r="HT268" s="19">
        <f t="shared" ca="1" si="1162"/>
        <v>15.978471822222222</v>
      </c>
      <c r="HU268" s="19">
        <f t="shared" ca="1" si="1163"/>
        <v>3.50644416</v>
      </c>
      <c r="HV268" s="19">
        <f t="shared" ca="1" si="1164"/>
        <v>0</v>
      </c>
      <c r="HW268" s="19">
        <f t="shared" ca="1" si="1165"/>
        <v>4.688603591111111E-2</v>
      </c>
      <c r="HX268" s="19">
        <f t="shared" ca="1" si="1166"/>
        <v>2.5636888888888891</v>
      </c>
      <c r="HY268" s="19">
        <f t="shared" ca="1" si="1167"/>
        <v>11.8034728</v>
      </c>
      <c r="HZ268" s="19">
        <f t="shared" ca="1" si="1168"/>
        <v>12.407229991111111</v>
      </c>
      <c r="IA268" s="19">
        <f t="shared" ca="1" si="1169"/>
        <v>0</v>
      </c>
      <c r="IB268" s="19">
        <f t="shared" ca="1" si="1170"/>
        <v>0</v>
      </c>
      <c r="IC268" s="5"/>
      <c r="ID268" s="5"/>
      <c r="IE268" s="5"/>
      <c r="IF268" s="5">
        <f t="shared" ca="1" si="1200"/>
        <v>283295</v>
      </c>
      <c r="IG268" s="5">
        <f t="shared" ca="1" si="1200"/>
        <v>2.5057700000000001</v>
      </c>
      <c r="IH268" s="5">
        <f t="shared" ca="1" si="1200"/>
        <v>104384</v>
      </c>
      <c r="II268" s="5">
        <f t="shared" ca="1" si="1200"/>
        <v>22831.599999999999</v>
      </c>
      <c r="IJ268" s="5">
        <f t="shared" ca="1" si="1200"/>
        <v>0</v>
      </c>
      <c r="IK268" s="5">
        <f t="shared" ca="1" si="1200"/>
        <v>314.86399999999998</v>
      </c>
      <c r="IL268" s="5">
        <f t="shared" ca="1" si="1200"/>
        <v>0</v>
      </c>
      <c r="IM268" s="5">
        <f t="shared" ca="1" si="1200"/>
        <v>73944.7</v>
      </c>
      <c r="IN268" s="5">
        <f t="shared" ca="1" si="1200"/>
        <v>81817.899999999994</v>
      </c>
      <c r="IO268" s="5">
        <f t="shared" ca="1" si="1200"/>
        <v>0</v>
      </c>
      <c r="IP268" s="5">
        <f t="shared" ca="1" si="1200"/>
        <v>0</v>
      </c>
      <c r="IQ268" s="5">
        <f t="shared" ca="1" si="1200"/>
        <v>0</v>
      </c>
      <c r="IR268" s="5"/>
      <c r="IS268" s="5">
        <f t="shared" ca="1" si="1201"/>
        <v>1010.41</v>
      </c>
      <c r="IT268" s="5">
        <f t="shared" ca="1" si="1201"/>
        <v>433.57499999999999</v>
      </c>
      <c r="IU268" s="5">
        <f t="shared" ca="1" si="1201"/>
        <v>0</v>
      </c>
      <c r="IV268" s="5">
        <f t="shared" ca="1" si="1201"/>
        <v>0</v>
      </c>
      <c r="IW268" s="5">
        <f t="shared" ca="1" si="1201"/>
        <v>0</v>
      </c>
      <c r="IX268" s="5">
        <f t="shared" ca="1" si="1201"/>
        <v>0</v>
      </c>
      <c r="IY268" s="5">
        <f t="shared" ca="1" si="1201"/>
        <v>576.83000000000004</v>
      </c>
      <c r="IZ268" s="5">
        <f t="shared" ca="1" si="1201"/>
        <v>0</v>
      </c>
      <c r="JA268" s="5">
        <f t="shared" ca="1" si="1201"/>
        <v>0</v>
      </c>
      <c r="JB268" s="5">
        <f t="shared" ca="1" si="1201"/>
        <v>0</v>
      </c>
      <c r="JC268" s="5">
        <f t="shared" ca="1" si="1201"/>
        <v>0</v>
      </c>
      <c r="JD268" s="5">
        <f t="shared" ca="1" si="1201"/>
        <v>0</v>
      </c>
      <c r="JE268" s="5"/>
      <c r="JF268" s="5">
        <f t="shared" ca="1" si="1191"/>
        <v>318.012</v>
      </c>
      <c r="JG268" s="5">
        <f t="shared" ca="1" si="1191"/>
        <v>4.0468999999999999</v>
      </c>
      <c r="JH268" s="5">
        <f t="shared" ca="1" si="1191"/>
        <v>176.477</v>
      </c>
      <c r="JI268" s="5">
        <f t="shared" ca="1" si="1191"/>
        <v>33.868299999999998</v>
      </c>
      <c r="JJ268" s="5">
        <f t="shared" ca="1" si="1191"/>
        <v>0</v>
      </c>
      <c r="JK268" s="5">
        <f t="shared" ca="1" si="1191"/>
        <v>0.34273500000000001</v>
      </c>
      <c r="JL268" s="5">
        <f t="shared" ca="1" si="1191"/>
        <v>4.6544400000000001</v>
      </c>
      <c r="JM268" s="5">
        <f t="shared" ca="1" si="1191"/>
        <v>98.622399999999999</v>
      </c>
      <c r="JN268" s="5"/>
      <c r="JO268" s="19">
        <f t="shared" ca="1" si="1171"/>
        <v>47.450824000000004</v>
      </c>
      <c r="JP268" s="19">
        <f t="shared" ca="1" si="1172"/>
        <v>1.9273799860995557</v>
      </c>
      <c r="JQ268" s="19">
        <f t="shared" ca="1" si="1173"/>
        <v>15.829253688888889</v>
      </c>
      <c r="JR268" s="19">
        <f t="shared" ca="1" si="1174"/>
        <v>3.4622852977777772</v>
      </c>
      <c r="JS268" s="19">
        <f t="shared" ca="1" si="1175"/>
        <v>0</v>
      </c>
      <c r="JT268" s="19">
        <f t="shared" ca="1" si="1176"/>
        <v>4.7747376355555551E-2</v>
      </c>
      <c r="JU268" s="19">
        <f t="shared" ca="1" si="1177"/>
        <v>2.5636888888888891</v>
      </c>
      <c r="JV268" s="19">
        <f t="shared" ca="1" si="1178"/>
        <v>11.21330295111111</v>
      </c>
      <c r="JW268" s="19">
        <f t="shared" ca="1" si="1179"/>
        <v>12.407229991111111</v>
      </c>
      <c r="JX268" s="19">
        <f t="shared" ca="1" si="1180"/>
        <v>0</v>
      </c>
      <c r="JY268" s="19">
        <f t="shared" ca="1" si="1181"/>
        <v>0</v>
      </c>
    </row>
    <row r="269" spans="1:285" ht="15" customHeight="1" x14ac:dyDescent="0.25">
      <c r="A269" s="5">
        <f>IF('Old Results'!E249='New Results'!E249,'New Results'!E249,"0")</f>
        <v>22500</v>
      </c>
      <c r="B269" s="5">
        <f t="shared" si="1057"/>
        <v>100</v>
      </c>
      <c r="C269" s="27">
        <f t="shared" si="922"/>
        <v>248</v>
      </c>
      <c r="D269" s="41" t="str">
        <f>'Old Results'!C249</f>
        <v>1013906-RetlStrp-EvapCooler_NDL</v>
      </c>
      <c r="E269" s="41" t="str">
        <f>'New Results'!C249</f>
        <v>1013906-RetlStrp-EvapCooler_NDL</v>
      </c>
      <c r="F269" s="5">
        <f t="shared" ca="1" si="1058"/>
        <v>4128</v>
      </c>
      <c r="G269" s="5">
        <f t="shared" ca="1" si="1059"/>
        <v>0</v>
      </c>
      <c r="H269" s="5">
        <f t="shared" ca="1" si="1060"/>
        <v>236.84000000000015</v>
      </c>
      <c r="I269" s="5">
        <f t="shared" ca="1" si="1061"/>
        <v>0</v>
      </c>
      <c r="J269" s="5">
        <f t="shared" ca="1" si="1062"/>
        <v>0</v>
      </c>
      <c r="K269" s="5">
        <f t="shared" ca="1" si="1063"/>
        <v>0</v>
      </c>
      <c r="L269" s="5">
        <f t="shared" ca="1" si="1064"/>
        <v>0</v>
      </c>
      <c r="M269" s="5">
        <f t="shared" ca="1" si="1065"/>
        <v>3891.8000000000029</v>
      </c>
      <c r="N269" s="5">
        <f t="shared" ca="1" si="1066"/>
        <v>0</v>
      </c>
      <c r="O269" s="5">
        <f t="shared" ca="1" si="1067"/>
        <v>0</v>
      </c>
      <c r="P269" s="5">
        <f t="shared" ca="1" si="1068"/>
        <v>0</v>
      </c>
      <c r="Q269" s="5">
        <f t="shared" ca="1" si="1069"/>
        <v>0</v>
      </c>
      <c r="R269" s="5">
        <f t="shared" ca="1" si="1070"/>
        <v>-14.5</v>
      </c>
      <c r="S269" s="5">
        <f t="shared" ca="1" si="1071"/>
        <v>-14.506000000000029</v>
      </c>
      <c r="T269" s="5">
        <f t="shared" ca="1" si="1072"/>
        <v>0</v>
      </c>
      <c r="U269" s="5">
        <f t="shared" ca="1" si="1073"/>
        <v>0</v>
      </c>
      <c r="V269" s="5">
        <f t="shared" ca="1" si="1074"/>
        <v>0</v>
      </c>
      <c r="W269" s="5">
        <f t="shared" ca="1" si="1075"/>
        <v>0</v>
      </c>
      <c r="X269" s="5">
        <f t="shared" ca="1" si="1076"/>
        <v>0</v>
      </c>
      <c r="Y269" s="5">
        <f t="shared" ca="1" si="1077"/>
        <v>0</v>
      </c>
      <c r="Z269" s="5">
        <f t="shared" ca="1" si="1078"/>
        <v>0</v>
      </c>
      <c r="AA269" s="5">
        <f t="shared" ca="1" si="1079"/>
        <v>0</v>
      </c>
      <c r="AB269" s="5">
        <f t="shared" ca="1" si="1080"/>
        <v>0</v>
      </c>
      <c r="AC269" s="5">
        <f t="shared" ca="1" si="1081"/>
        <v>0</v>
      </c>
      <c r="AD269" s="37">
        <f t="shared" ca="1" si="1082"/>
        <v>5.460000000000008</v>
      </c>
      <c r="AE269" s="37">
        <f t="shared" ca="1" si="1083"/>
        <v>-0.13173000000000012</v>
      </c>
      <c r="AF269" s="37">
        <f t="shared" ca="1" si="1084"/>
        <v>0.46739999999999782</v>
      </c>
      <c r="AG269" s="37">
        <f t="shared" ca="1" si="1085"/>
        <v>0</v>
      </c>
      <c r="AH269" s="37">
        <f t="shared" ca="1" si="1086"/>
        <v>0</v>
      </c>
      <c r="AI269" s="37">
        <f t="shared" ca="1" si="1087"/>
        <v>0</v>
      </c>
      <c r="AJ269" s="37">
        <f t="shared" ca="1" si="1088"/>
        <v>0</v>
      </c>
      <c r="AK269" s="37">
        <f t="shared" ca="1" si="1089"/>
        <v>5.1248000000000076</v>
      </c>
      <c r="AL269" s="33">
        <f t="shared" ca="1" si="1090"/>
        <v>39.965017422222225</v>
      </c>
      <c r="AM269" s="33">
        <f t="shared" ca="1" si="1091"/>
        <v>39.403473599999998</v>
      </c>
      <c r="AN269" s="24">
        <f t="shared" ca="1" si="1092"/>
        <v>1.4251124860784524E-2</v>
      </c>
      <c r="AO269" s="34">
        <f t="shared" ca="1" si="1093"/>
        <v>215.01300000000001</v>
      </c>
      <c r="AP269" s="34">
        <f t="shared" ca="1" si="1094"/>
        <v>209.553</v>
      </c>
      <c r="AQ269" s="45">
        <f t="shared" ca="1" si="1095"/>
        <v>2.605546090965058E-2</v>
      </c>
      <c r="AR269" s="34">
        <f t="shared" ca="1" si="1096"/>
        <v>-17.399999999999999</v>
      </c>
      <c r="AS269" s="34">
        <f t="shared" ca="1" si="1097"/>
        <v>-19.399999999999999</v>
      </c>
      <c r="AT269" s="47">
        <f t="shared" ca="1" si="1098"/>
        <v>-0.10309278350515465</v>
      </c>
      <c r="AU269" s="5"/>
      <c r="AV269" s="5">
        <f t="shared" ca="1" si="1099"/>
        <v>5421</v>
      </c>
      <c r="AW269" s="5">
        <f t="shared" ca="1" si="1100"/>
        <v>-0.12373999999999974</v>
      </c>
      <c r="AX269" s="5">
        <f t="shared" ca="1" si="1101"/>
        <v>1680.0999999999985</v>
      </c>
      <c r="AY269" s="5">
        <f t="shared" ca="1" si="1102"/>
        <v>-143.30000000000109</v>
      </c>
      <c r="AZ269" s="5">
        <f t="shared" ca="1" si="1103"/>
        <v>0</v>
      </c>
      <c r="BA269" s="5">
        <f t="shared" ca="1" si="1104"/>
        <v>-6.8709999999999809</v>
      </c>
      <c r="BB269" s="5">
        <f t="shared" ca="1" si="1105"/>
        <v>0</v>
      </c>
      <c r="BC269" s="5">
        <f t="shared" ca="1" si="1106"/>
        <v>3891.8000000000029</v>
      </c>
      <c r="BD269" s="5">
        <f t="shared" ca="1" si="1107"/>
        <v>0</v>
      </c>
      <c r="BE269" s="5">
        <f t="shared" ca="1" si="1108"/>
        <v>0</v>
      </c>
      <c r="BF269" s="5">
        <f t="shared" ca="1" si="1109"/>
        <v>0</v>
      </c>
      <c r="BG269" s="5">
        <f t="shared" ca="1" si="1110"/>
        <v>0</v>
      </c>
      <c r="BH269" s="5">
        <f t="shared" ca="1" si="1111"/>
        <v>-19.710000000000036</v>
      </c>
      <c r="BI269" s="5">
        <f t="shared" ca="1" si="1112"/>
        <v>-19.706999999999994</v>
      </c>
      <c r="BJ269" s="5">
        <f t="shared" ca="1" si="1113"/>
        <v>0</v>
      </c>
      <c r="BK269" s="5">
        <f t="shared" ca="1" si="1114"/>
        <v>0</v>
      </c>
      <c r="BL269" s="5">
        <f t="shared" ca="1" si="1115"/>
        <v>0</v>
      </c>
      <c r="BM269" s="5">
        <f t="shared" ca="1" si="1116"/>
        <v>0</v>
      </c>
      <c r="BN269" s="5">
        <f t="shared" ca="1" si="1117"/>
        <v>1.00000000009004E-3</v>
      </c>
      <c r="BO269" s="5">
        <f t="shared" ca="1" si="1118"/>
        <v>0</v>
      </c>
      <c r="BP269" s="5">
        <f t="shared" ca="1" si="1119"/>
        <v>0</v>
      </c>
      <c r="BQ269" s="5">
        <f t="shared" ca="1" si="1120"/>
        <v>0</v>
      </c>
      <c r="BR269" s="5">
        <f t="shared" ca="1" si="1121"/>
        <v>0</v>
      </c>
      <c r="BS269" s="5">
        <f t="shared" ca="1" si="1122"/>
        <v>0</v>
      </c>
      <c r="BT269" s="37">
        <f t="shared" ca="1" si="1123"/>
        <v>7.5180000000000007</v>
      </c>
      <c r="BU269" s="37">
        <f t="shared" ca="1" si="1124"/>
        <v>-0.17425999999999942</v>
      </c>
      <c r="BV269" s="37">
        <f t="shared" ca="1" si="1125"/>
        <v>2.9432000000000045</v>
      </c>
      <c r="BW269" s="37">
        <f t="shared" ca="1" si="1126"/>
        <v>-0.36880000000000024</v>
      </c>
      <c r="BX269" s="37">
        <f t="shared" ca="1" si="1127"/>
        <v>0</v>
      </c>
      <c r="BY269" s="37">
        <f t="shared" ca="1" si="1128"/>
        <v>-7.05699999999998E-3</v>
      </c>
      <c r="BZ269" s="37">
        <f t="shared" ca="1" si="1129"/>
        <v>0</v>
      </c>
      <c r="CA269" s="19">
        <f t="shared" ca="1" si="1130"/>
        <v>5.1248000000000076</v>
      </c>
      <c r="CB269" s="33">
        <f t="shared" ca="1" si="1131"/>
        <v>38.473179733333332</v>
      </c>
      <c r="CC269" s="33">
        <f t="shared" ca="1" si="1132"/>
        <v>37.738715199999994</v>
      </c>
      <c r="CD269" s="24">
        <f t="shared" ca="1" si="1133"/>
        <v>1.9461831952703509E-2</v>
      </c>
      <c r="CE269" s="34">
        <f t="shared" ca="1" si="1134"/>
        <v>197.655</v>
      </c>
      <c r="CF269" s="34">
        <f t="shared" ca="1" si="1135"/>
        <v>190.137</v>
      </c>
      <c r="CG269" s="45">
        <f t="shared" ca="1" si="1136"/>
        <v>3.9539910695971854E-2</v>
      </c>
      <c r="CH269" s="5"/>
      <c r="CJ269" s="5">
        <f t="shared" ca="1" si="1043"/>
        <v>54</v>
      </c>
      <c r="CK269" s="5">
        <f t="shared" ca="1" si="1044"/>
        <v>54</v>
      </c>
      <c r="CL269" s="63">
        <f t="shared" ca="1" si="1137"/>
        <v>0</v>
      </c>
      <c r="CO269" s="5">
        <f t="shared" ca="1" si="1194"/>
        <v>233291</v>
      </c>
      <c r="CP269" s="5">
        <f t="shared" ca="1" si="1194"/>
        <v>0</v>
      </c>
      <c r="CQ269" s="5">
        <f t="shared" ca="1" si="1194"/>
        <v>8992.85</v>
      </c>
      <c r="CR269" s="5">
        <f t="shared" ca="1" si="1194"/>
        <v>64644.1</v>
      </c>
      <c r="CS269" s="5">
        <f t="shared" ca="1" si="1194"/>
        <v>0</v>
      </c>
      <c r="CT269" s="5">
        <f t="shared" ca="1" si="1194"/>
        <v>0</v>
      </c>
      <c r="CU269" s="5">
        <f t="shared" ca="1" si="1194"/>
        <v>0</v>
      </c>
      <c r="CV269" s="5">
        <f t="shared" ca="1" si="1194"/>
        <v>77836.5</v>
      </c>
      <c r="CW269" s="5">
        <f t="shared" ca="1" si="1194"/>
        <v>81817.899999999994</v>
      </c>
      <c r="CX269" s="5">
        <f t="shared" ca="1" si="1194"/>
        <v>0</v>
      </c>
      <c r="CY269" s="5">
        <f t="shared" ca="1" si="1194"/>
        <v>0</v>
      </c>
      <c r="CZ269" s="5">
        <f t="shared" ca="1" si="1194"/>
        <v>0</v>
      </c>
      <c r="DA269" s="5"/>
      <c r="DB269" s="5">
        <f t="shared" ca="1" si="1195"/>
        <v>1032.24</v>
      </c>
      <c r="DC269" s="5">
        <f t="shared" ca="1" si="1195"/>
        <v>354.97199999999998</v>
      </c>
      <c r="DD269" s="5">
        <f t="shared" ca="1" si="1195"/>
        <v>0</v>
      </c>
      <c r="DE269" s="5">
        <f t="shared" ca="1" si="1195"/>
        <v>0</v>
      </c>
      <c r="DF269" s="5">
        <f t="shared" ca="1" si="1195"/>
        <v>0</v>
      </c>
      <c r="DG269" s="5">
        <f t="shared" ca="1" si="1195"/>
        <v>0</v>
      </c>
      <c r="DH269" s="5">
        <f t="shared" ca="1" si="1195"/>
        <v>677.26599999999996</v>
      </c>
      <c r="DI269" s="5">
        <f t="shared" ca="1" si="1195"/>
        <v>0</v>
      </c>
      <c r="DJ269" s="5">
        <f t="shared" ca="1" si="1195"/>
        <v>0</v>
      </c>
      <c r="DK269" s="5">
        <f t="shared" ca="1" si="1195"/>
        <v>0</v>
      </c>
      <c r="DL269" s="5">
        <f t="shared" ca="1" si="1195"/>
        <v>0</v>
      </c>
      <c r="DM269" s="5">
        <f t="shared" ca="1" si="1195"/>
        <v>0</v>
      </c>
      <c r="DN269" s="5"/>
      <c r="DO269" s="5">
        <f t="shared" ca="1" si="1192"/>
        <v>215.01300000000001</v>
      </c>
      <c r="DP269" s="5">
        <f t="shared" ca="1" si="1192"/>
        <v>3.18967</v>
      </c>
      <c r="DQ269" s="5">
        <f t="shared" ca="1" si="1192"/>
        <v>19.439699999999998</v>
      </c>
      <c r="DR269" s="5">
        <f t="shared" ca="1" si="1192"/>
        <v>84.460599999999999</v>
      </c>
      <c r="DS269" s="5">
        <f t="shared" ca="1" si="1192"/>
        <v>0</v>
      </c>
      <c r="DT269" s="5">
        <f t="shared" ca="1" si="1192"/>
        <v>0</v>
      </c>
      <c r="DU269" s="5">
        <f t="shared" ca="1" si="1192"/>
        <v>5.4345800000000004</v>
      </c>
      <c r="DV269" s="5">
        <f t="shared" ca="1" si="1192"/>
        <v>102.489</v>
      </c>
      <c r="DW269" s="5"/>
      <c r="DX269" s="19">
        <f t="shared" ca="1" si="1138"/>
        <v>39.965017422222225</v>
      </c>
      <c r="DY269" s="19">
        <f t="shared" ca="1" si="1139"/>
        <v>1.5776533333333331</v>
      </c>
      <c r="DZ269" s="19">
        <f t="shared" ca="1" si="1140"/>
        <v>1.3637157422222224</v>
      </c>
      <c r="EA269" s="19">
        <f t="shared" ca="1" si="1141"/>
        <v>9.8029186311111118</v>
      </c>
      <c r="EB269" s="19">
        <f t="shared" ca="1" si="1142"/>
        <v>0</v>
      </c>
      <c r="EC269" s="19">
        <f t="shared" ca="1" si="1143"/>
        <v>0</v>
      </c>
      <c r="ED269" s="19">
        <f t="shared" ca="1" si="1144"/>
        <v>3.0100711111111109</v>
      </c>
      <c r="EE269" s="19">
        <f t="shared" ca="1" si="1145"/>
        <v>11.8034728</v>
      </c>
      <c r="EF269" s="19">
        <f t="shared" ca="1" si="1146"/>
        <v>12.407229991111111</v>
      </c>
      <c r="EG269" s="19">
        <f t="shared" ca="1" si="1147"/>
        <v>0</v>
      </c>
      <c r="EH269" s="19">
        <f t="shared" ca="1" si="1148"/>
        <v>0</v>
      </c>
      <c r="EI269" s="5"/>
      <c r="EJ269" s="5"/>
      <c r="EK269" s="5"/>
      <c r="EL269" s="5">
        <f t="shared" ca="1" si="1196"/>
        <v>229163</v>
      </c>
      <c r="EM269" s="5">
        <f t="shared" ca="1" si="1196"/>
        <v>0</v>
      </c>
      <c r="EN269" s="5">
        <f t="shared" ca="1" si="1196"/>
        <v>8756.01</v>
      </c>
      <c r="EO269" s="5">
        <f t="shared" ca="1" si="1196"/>
        <v>64644.1</v>
      </c>
      <c r="EP269" s="5">
        <f t="shared" ca="1" si="1196"/>
        <v>0</v>
      </c>
      <c r="EQ269" s="5">
        <f t="shared" ca="1" si="1196"/>
        <v>0</v>
      </c>
      <c r="ER269" s="5">
        <f t="shared" ca="1" si="1196"/>
        <v>0</v>
      </c>
      <c r="ES269" s="5">
        <f t="shared" ca="1" si="1196"/>
        <v>73944.7</v>
      </c>
      <c r="ET269" s="5">
        <f t="shared" ca="1" si="1196"/>
        <v>81817.899999999994</v>
      </c>
      <c r="EU269" s="5">
        <f t="shared" ca="1" si="1196"/>
        <v>0</v>
      </c>
      <c r="EV269" s="5">
        <f t="shared" ca="1" si="1196"/>
        <v>0</v>
      </c>
      <c r="EW269" s="5">
        <f t="shared" ca="1" si="1196"/>
        <v>0</v>
      </c>
      <c r="EX269" s="5"/>
      <c r="EY269" s="5">
        <f t="shared" ca="1" si="1197"/>
        <v>1046.74</v>
      </c>
      <c r="EZ269" s="5">
        <f t="shared" ca="1" si="1197"/>
        <v>369.47800000000001</v>
      </c>
      <c r="FA269" s="5">
        <f t="shared" ca="1" si="1197"/>
        <v>0</v>
      </c>
      <c r="FB269" s="5">
        <f t="shared" ca="1" si="1197"/>
        <v>0</v>
      </c>
      <c r="FC269" s="5">
        <f t="shared" ca="1" si="1197"/>
        <v>0</v>
      </c>
      <c r="FD269" s="5">
        <f t="shared" ca="1" si="1197"/>
        <v>0</v>
      </c>
      <c r="FE269" s="5">
        <f t="shared" ca="1" si="1197"/>
        <v>677.26599999999996</v>
      </c>
      <c r="FF269" s="5">
        <f t="shared" ca="1" si="1197"/>
        <v>0</v>
      </c>
      <c r="FG269" s="5">
        <f t="shared" ca="1" si="1197"/>
        <v>0</v>
      </c>
      <c r="FH269" s="5">
        <f t="shared" ca="1" si="1197"/>
        <v>0</v>
      </c>
      <c r="FI269" s="5">
        <f t="shared" ca="1" si="1197"/>
        <v>0</v>
      </c>
      <c r="FJ269" s="5">
        <f t="shared" ca="1" si="1197"/>
        <v>0</v>
      </c>
      <c r="FK269" s="5"/>
      <c r="FL269" s="5">
        <f t="shared" ca="1" si="1186"/>
        <v>209.553</v>
      </c>
      <c r="FM269" s="5">
        <f t="shared" ca="1" si="1186"/>
        <v>3.3214000000000001</v>
      </c>
      <c r="FN269" s="5">
        <f t="shared" ca="1" si="1186"/>
        <v>18.972300000000001</v>
      </c>
      <c r="FO269" s="5">
        <f t="shared" ca="1" si="1186"/>
        <v>84.460599999999999</v>
      </c>
      <c r="FP269" s="5">
        <f t="shared" ca="1" si="1186"/>
        <v>0</v>
      </c>
      <c r="FQ269" s="5">
        <f t="shared" ca="1" si="1186"/>
        <v>0</v>
      </c>
      <c r="FR269" s="5">
        <f t="shared" ca="1" si="1186"/>
        <v>5.4345800000000004</v>
      </c>
      <c r="FS269" s="5">
        <f t="shared" ca="1" si="1186"/>
        <v>97.364199999999997</v>
      </c>
      <c r="FT269" s="5"/>
      <c r="FU269" s="19">
        <f t="shared" ca="1" si="1149"/>
        <v>39.403473599999998</v>
      </c>
      <c r="FV269" s="19">
        <f t="shared" ca="1" si="1150"/>
        <v>1.6421244444444445</v>
      </c>
      <c r="FW269" s="19">
        <f t="shared" ca="1" si="1151"/>
        <v>1.3278002720000002</v>
      </c>
      <c r="FX269" s="19">
        <f t="shared" ca="1" si="1152"/>
        <v>9.8029186311111118</v>
      </c>
      <c r="FY269" s="19">
        <f t="shared" ca="1" si="1153"/>
        <v>0</v>
      </c>
      <c r="FZ269" s="19">
        <f t="shared" ca="1" si="1154"/>
        <v>0</v>
      </c>
      <c r="GA269" s="19">
        <f t="shared" ca="1" si="1155"/>
        <v>3.0100711111111109</v>
      </c>
      <c r="GB269" s="19">
        <f t="shared" ca="1" si="1156"/>
        <v>11.21330295111111</v>
      </c>
      <c r="GC269" s="19">
        <f t="shared" ca="1" si="1157"/>
        <v>12.407229991111111</v>
      </c>
      <c r="GD269" s="19">
        <f t="shared" ca="1" si="1158"/>
        <v>0</v>
      </c>
      <c r="GE269" s="19">
        <f t="shared" ca="1" si="1159"/>
        <v>0</v>
      </c>
      <c r="GF269" s="5"/>
      <c r="GG269" s="5"/>
      <c r="GH269" s="5"/>
      <c r="GI269" s="5">
        <f t="shared" ca="1" si="1198"/>
        <v>211062</v>
      </c>
      <c r="GJ269" s="5">
        <f t="shared" ca="1" si="1198"/>
        <v>4.5760300000000003</v>
      </c>
      <c r="GK269" s="5">
        <f t="shared" ca="1" si="1198"/>
        <v>36139.5</v>
      </c>
      <c r="GL269" s="5">
        <f t="shared" ca="1" si="1198"/>
        <v>14594.9</v>
      </c>
      <c r="GM269" s="5">
        <f t="shared" ca="1" si="1198"/>
        <v>0</v>
      </c>
      <c r="GN269" s="5">
        <f t="shared" ca="1" si="1198"/>
        <v>668.84500000000003</v>
      </c>
      <c r="GO269" s="5">
        <f t="shared" ca="1" si="1198"/>
        <v>0</v>
      </c>
      <c r="GP269" s="5">
        <f t="shared" ca="1" si="1198"/>
        <v>77836.5</v>
      </c>
      <c r="GQ269" s="5">
        <f t="shared" ca="1" si="1198"/>
        <v>81817.899999999994</v>
      </c>
      <c r="GR269" s="5">
        <f t="shared" ca="1" si="1198"/>
        <v>0</v>
      </c>
      <c r="GS269" s="5">
        <f t="shared" ca="1" si="1198"/>
        <v>0</v>
      </c>
      <c r="GT269" s="5">
        <f t="shared" ca="1" si="1198"/>
        <v>0</v>
      </c>
      <c r="GU269" s="5"/>
      <c r="GV269" s="5">
        <f t="shared" ca="1" si="1199"/>
        <v>1455.03</v>
      </c>
      <c r="GW269" s="5">
        <f t="shared" ca="1" si="1199"/>
        <v>794.61900000000003</v>
      </c>
      <c r="GX269" s="5">
        <f t="shared" ca="1" si="1199"/>
        <v>0</v>
      </c>
      <c r="GY269" s="5">
        <f t="shared" ca="1" si="1199"/>
        <v>0</v>
      </c>
      <c r="GZ269" s="5">
        <f t="shared" ca="1" si="1199"/>
        <v>0</v>
      </c>
      <c r="HA269" s="5">
        <f t="shared" ca="1" si="1199"/>
        <v>0</v>
      </c>
      <c r="HB269" s="5">
        <f t="shared" ca="1" si="1199"/>
        <v>660.41600000000005</v>
      </c>
      <c r="HC269" s="5">
        <f t="shared" ca="1" si="1199"/>
        <v>0</v>
      </c>
      <c r="HD269" s="5">
        <f t="shared" ca="1" si="1199"/>
        <v>0</v>
      </c>
      <c r="HE269" s="5">
        <f t="shared" ca="1" si="1199"/>
        <v>0</v>
      </c>
      <c r="HF269" s="5">
        <f t="shared" ca="1" si="1199"/>
        <v>0</v>
      </c>
      <c r="HG269" s="5">
        <f t="shared" ca="1" si="1199"/>
        <v>0</v>
      </c>
      <c r="HH269" s="5"/>
      <c r="HI269" s="5">
        <f t="shared" ca="1" si="1193"/>
        <v>197.655</v>
      </c>
      <c r="HJ269" s="5">
        <f t="shared" ca="1" si="1193"/>
        <v>7.2240700000000002</v>
      </c>
      <c r="HK269" s="5">
        <f t="shared" ca="1" si="1193"/>
        <v>62.088000000000001</v>
      </c>
      <c r="HL269" s="5">
        <f t="shared" ca="1" si="1193"/>
        <v>19.830500000000001</v>
      </c>
      <c r="HM269" s="5">
        <f t="shared" ca="1" si="1193"/>
        <v>0</v>
      </c>
      <c r="HN269" s="5">
        <f t="shared" ca="1" si="1193"/>
        <v>0.72408300000000003</v>
      </c>
      <c r="HO269" s="5">
        <f t="shared" ca="1" si="1193"/>
        <v>5.2993600000000001</v>
      </c>
      <c r="HP269" s="5">
        <f t="shared" ca="1" si="1193"/>
        <v>102.489</v>
      </c>
      <c r="HQ269" s="5"/>
      <c r="HR269" s="19">
        <f t="shared" ca="1" si="1160"/>
        <v>38.473179733333332</v>
      </c>
      <c r="HS269" s="19">
        <f t="shared" ca="1" si="1161"/>
        <v>3.5323339295271117</v>
      </c>
      <c r="HT269" s="19">
        <f t="shared" ca="1" si="1162"/>
        <v>5.4803544000000004</v>
      </c>
      <c r="HU269" s="19">
        <f t="shared" ca="1" si="1163"/>
        <v>2.2132355022222221</v>
      </c>
      <c r="HV269" s="19">
        <f t="shared" ca="1" si="1164"/>
        <v>0</v>
      </c>
      <c r="HW269" s="19">
        <f t="shared" ca="1" si="1165"/>
        <v>0.10142662844444446</v>
      </c>
      <c r="HX269" s="19">
        <f t="shared" ca="1" si="1166"/>
        <v>2.9351822222222226</v>
      </c>
      <c r="HY269" s="19">
        <f t="shared" ca="1" si="1167"/>
        <v>11.8034728</v>
      </c>
      <c r="HZ269" s="19">
        <f t="shared" ca="1" si="1168"/>
        <v>12.407229991111111</v>
      </c>
      <c r="IA269" s="19">
        <f t="shared" ca="1" si="1169"/>
        <v>0</v>
      </c>
      <c r="IB269" s="19">
        <f t="shared" ca="1" si="1170"/>
        <v>0</v>
      </c>
      <c r="IC269" s="5"/>
      <c r="ID269" s="5"/>
      <c r="IE269" s="5"/>
      <c r="IF269" s="5">
        <f t="shared" ca="1" si="1200"/>
        <v>205641</v>
      </c>
      <c r="IG269" s="5">
        <f t="shared" ca="1" si="1200"/>
        <v>4.69977</v>
      </c>
      <c r="IH269" s="5">
        <f t="shared" ca="1" si="1200"/>
        <v>34459.4</v>
      </c>
      <c r="II269" s="5">
        <f t="shared" ca="1" si="1200"/>
        <v>14738.2</v>
      </c>
      <c r="IJ269" s="5">
        <f t="shared" ca="1" si="1200"/>
        <v>0</v>
      </c>
      <c r="IK269" s="5">
        <f t="shared" ca="1" si="1200"/>
        <v>675.71600000000001</v>
      </c>
      <c r="IL269" s="5">
        <f t="shared" ca="1" si="1200"/>
        <v>0</v>
      </c>
      <c r="IM269" s="5">
        <f t="shared" ca="1" si="1200"/>
        <v>73944.7</v>
      </c>
      <c r="IN269" s="5">
        <f t="shared" ca="1" si="1200"/>
        <v>81817.899999999994</v>
      </c>
      <c r="IO269" s="5">
        <f t="shared" ca="1" si="1200"/>
        <v>0</v>
      </c>
      <c r="IP269" s="5">
        <f t="shared" ca="1" si="1200"/>
        <v>0</v>
      </c>
      <c r="IQ269" s="5">
        <f t="shared" ca="1" si="1200"/>
        <v>0</v>
      </c>
      <c r="IR269" s="5"/>
      <c r="IS269" s="5">
        <f t="shared" ca="1" si="1201"/>
        <v>1474.74</v>
      </c>
      <c r="IT269" s="5">
        <f t="shared" ca="1" si="1201"/>
        <v>814.32600000000002</v>
      </c>
      <c r="IU269" s="5">
        <f t="shared" ca="1" si="1201"/>
        <v>0</v>
      </c>
      <c r="IV269" s="5">
        <f t="shared" ca="1" si="1201"/>
        <v>0</v>
      </c>
      <c r="IW269" s="5">
        <f t="shared" ca="1" si="1201"/>
        <v>0</v>
      </c>
      <c r="IX269" s="5">
        <f t="shared" ca="1" si="1201"/>
        <v>0</v>
      </c>
      <c r="IY269" s="5">
        <f t="shared" ca="1" si="1201"/>
        <v>660.41499999999996</v>
      </c>
      <c r="IZ269" s="5">
        <f t="shared" ca="1" si="1201"/>
        <v>0</v>
      </c>
      <c r="JA269" s="5">
        <f t="shared" ca="1" si="1201"/>
        <v>0</v>
      </c>
      <c r="JB269" s="5">
        <f t="shared" ca="1" si="1201"/>
        <v>0</v>
      </c>
      <c r="JC269" s="5">
        <f t="shared" ca="1" si="1201"/>
        <v>0</v>
      </c>
      <c r="JD269" s="5">
        <f t="shared" ca="1" si="1201"/>
        <v>0</v>
      </c>
      <c r="JE269" s="5"/>
      <c r="JF269" s="5">
        <f t="shared" ca="1" si="1191"/>
        <v>190.137</v>
      </c>
      <c r="JG269" s="5">
        <f t="shared" ca="1" si="1191"/>
        <v>7.3983299999999996</v>
      </c>
      <c r="JH269" s="5">
        <f t="shared" ca="1" si="1191"/>
        <v>59.144799999999996</v>
      </c>
      <c r="JI269" s="5">
        <f t="shared" ca="1" si="1191"/>
        <v>20.199300000000001</v>
      </c>
      <c r="JJ269" s="5">
        <f t="shared" ca="1" si="1191"/>
        <v>0</v>
      </c>
      <c r="JK269" s="5">
        <f t="shared" ca="1" si="1191"/>
        <v>0.73114000000000001</v>
      </c>
      <c r="JL269" s="5">
        <f t="shared" ca="1" si="1191"/>
        <v>5.2993600000000001</v>
      </c>
      <c r="JM269" s="5">
        <f t="shared" ca="1" si="1191"/>
        <v>97.364199999999997</v>
      </c>
      <c r="JN269" s="5"/>
      <c r="JO269" s="19">
        <f t="shared" ca="1" si="1171"/>
        <v>37.738715199999994</v>
      </c>
      <c r="JP269" s="19">
        <f t="shared" ca="1" si="1172"/>
        <v>3.6199393606773338</v>
      </c>
      <c r="JQ269" s="19">
        <f t="shared" ca="1" si="1173"/>
        <v>5.2255765688888891</v>
      </c>
      <c r="JR269" s="19">
        <f t="shared" ca="1" si="1174"/>
        <v>2.2349661511111112</v>
      </c>
      <c r="JS269" s="19">
        <f t="shared" ca="1" si="1175"/>
        <v>0</v>
      </c>
      <c r="JT269" s="19">
        <f t="shared" ca="1" si="1176"/>
        <v>0.10246857742222223</v>
      </c>
      <c r="JU269" s="19">
        <f t="shared" ca="1" si="1177"/>
        <v>2.9351777777777777</v>
      </c>
      <c r="JV269" s="19">
        <f t="shared" ca="1" si="1178"/>
        <v>11.21330295111111</v>
      </c>
      <c r="JW269" s="19">
        <f t="shared" ca="1" si="1179"/>
        <v>12.407229991111111</v>
      </c>
      <c r="JX269" s="19">
        <f t="shared" ca="1" si="1180"/>
        <v>0</v>
      </c>
      <c r="JY269" s="19">
        <f t="shared" ca="1" si="1181"/>
        <v>0</v>
      </c>
    </row>
    <row r="270" spans="1:285" ht="15" customHeight="1" x14ac:dyDescent="0.25">
      <c r="A270" s="5">
        <f>IF('Old Results'!E250='New Results'!E250,'New Results'!E250,"0")</f>
        <v>22500</v>
      </c>
      <c r="B270" s="5">
        <f t="shared" si="1057"/>
        <v>100</v>
      </c>
      <c r="C270" s="27">
        <f t="shared" si="922"/>
        <v>249</v>
      </c>
      <c r="D270" s="41" t="str">
        <f>'Old Results'!C250</f>
        <v>1014315-RetlStrp-WSHP_NDL</v>
      </c>
      <c r="E270" s="41" t="str">
        <f>'New Results'!C250</f>
        <v>1014315-RetlStrp-WSHP_NDL</v>
      </c>
      <c r="F270" s="5">
        <f t="shared" ca="1" si="1058"/>
        <v>4747</v>
      </c>
      <c r="G270" s="5">
        <f t="shared" ca="1" si="1059"/>
        <v>-12.839999999999975</v>
      </c>
      <c r="H270" s="5">
        <f t="shared" ca="1" si="1060"/>
        <v>754</v>
      </c>
      <c r="I270" s="5">
        <f t="shared" ca="1" si="1061"/>
        <v>108</v>
      </c>
      <c r="J270" s="5">
        <f t="shared" ca="1" si="1062"/>
        <v>17.45999999999998</v>
      </c>
      <c r="K270" s="5">
        <f t="shared" ca="1" si="1063"/>
        <v>-10.630000000000109</v>
      </c>
      <c r="L270" s="5">
        <f t="shared" ca="1" si="1064"/>
        <v>0</v>
      </c>
      <c r="M270" s="5">
        <f t="shared" ca="1" si="1065"/>
        <v>3891.8000000000029</v>
      </c>
      <c r="N270" s="5">
        <f t="shared" ca="1" si="1066"/>
        <v>0</v>
      </c>
      <c r="O270" s="5">
        <f t="shared" ca="1" si="1067"/>
        <v>0</v>
      </c>
      <c r="P270" s="5">
        <f t="shared" ca="1" si="1068"/>
        <v>0</v>
      </c>
      <c r="Q270" s="5">
        <f t="shared" ca="1" si="1069"/>
        <v>0</v>
      </c>
      <c r="R270" s="5">
        <f t="shared" ca="1" si="1070"/>
        <v>-5.1159999999999854</v>
      </c>
      <c r="S270" s="5">
        <f t="shared" ca="1" si="1071"/>
        <v>-5.1170000000000186</v>
      </c>
      <c r="T270" s="5">
        <f t="shared" ca="1" si="1072"/>
        <v>0</v>
      </c>
      <c r="U270" s="5">
        <f t="shared" ca="1" si="1073"/>
        <v>0</v>
      </c>
      <c r="V270" s="5">
        <f t="shared" ca="1" si="1074"/>
        <v>0</v>
      </c>
      <c r="W270" s="5">
        <f t="shared" ca="1" si="1075"/>
        <v>0</v>
      </c>
      <c r="X270" s="5">
        <f t="shared" ca="1" si="1076"/>
        <v>1.00000000009004E-3</v>
      </c>
      <c r="Y270" s="5">
        <f t="shared" ca="1" si="1077"/>
        <v>0</v>
      </c>
      <c r="Z270" s="5">
        <f t="shared" ca="1" si="1078"/>
        <v>0</v>
      </c>
      <c r="AA270" s="5">
        <f t="shared" ca="1" si="1079"/>
        <v>0</v>
      </c>
      <c r="AB270" s="5">
        <f t="shared" ca="1" si="1080"/>
        <v>0</v>
      </c>
      <c r="AC270" s="5">
        <f t="shared" ca="1" si="1081"/>
        <v>0</v>
      </c>
      <c r="AD270" s="37">
        <f t="shared" ca="1" si="1082"/>
        <v>6.1790000000000305</v>
      </c>
      <c r="AE270" s="37">
        <f t="shared" ca="1" si="1083"/>
        <v>-7.0980000000000043E-2</v>
      </c>
      <c r="AF270" s="37">
        <f t="shared" ca="1" si="1084"/>
        <v>0.91400000000001569</v>
      </c>
      <c r="AG270" s="37">
        <f t="shared" ca="1" si="1085"/>
        <v>0.14759999999999707</v>
      </c>
      <c r="AH270" s="37">
        <f t="shared" ca="1" si="1086"/>
        <v>3.1220000000000026E-2</v>
      </c>
      <c r="AI270" s="37">
        <f t="shared" ca="1" si="1087"/>
        <v>-3.279999999999994E-2</v>
      </c>
      <c r="AJ270" s="37">
        <f t="shared" ca="1" si="1088"/>
        <v>9.9999999996214228E-6</v>
      </c>
      <c r="AK270" s="37">
        <f t="shared" ca="1" si="1089"/>
        <v>5.1906000000000034</v>
      </c>
      <c r="AL270" s="33">
        <f t="shared" ca="1" si="1090"/>
        <v>52.201394311111109</v>
      </c>
      <c r="AM270" s="33">
        <f t="shared" ca="1" si="1091"/>
        <v>51.504275911111108</v>
      </c>
      <c r="AN270" s="24">
        <f t="shared" ca="1" si="1092"/>
        <v>1.3535155822851015E-2</v>
      </c>
      <c r="AO270" s="34">
        <f t="shared" ca="1" si="1093"/>
        <v>358.77100000000002</v>
      </c>
      <c r="AP270" s="34">
        <f t="shared" ca="1" si="1094"/>
        <v>352.59199999999998</v>
      </c>
      <c r="AQ270" s="45">
        <f t="shared" ca="1" si="1095"/>
        <v>1.752450424286436E-2</v>
      </c>
      <c r="AR270" s="34">
        <f t="shared" ca="1" si="1096"/>
        <v>-33.700000000000003</v>
      </c>
      <c r="AS270" s="34">
        <f t="shared" ca="1" si="1097"/>
        <v>-34.6</v>
      </c>
      <c r="AT270" s="47">
        <f t="shared" ca="1" si="1098"/>
        <v>-2.6011560693641578E-2</v>
      </c>
      <c r="AU270" s="5"/>
      <c r="AV270" s="5">
        <f t="shared" ca="1" si="1099"/>
        <v>5162</v>
      </c>
      <c r="AW270" s="5">
        <f t="shared" ca="1" si="1100"/>
        <v>-5.3660000000000263E-2</v>
      </c>
      <c r="AX270" s="5">
        <f t="shared" ca="1" si="1101"/>
        <v>984</v>
      </c>
      <c r="AY270" s="5">
        <f t="shared" ca="1" si="1102"/>
        <v>291.20000000000073</v>
      </c>
      <c r="AZ270" s="5">
        <f t="shared" ca="1" si="1103"/>
        <v>0</v>
      </c>
      <c r="BA270" s="5">
        <f t="shared" ca="1" si="1104"/>
        <v>-5.67999999999995</v>
      </c>
      <c r="BB270" s="5">
        <f t="shared" ca="1" si="1105"/>
        <v>0</v>
      </c>
      <c r="BC270" s="5">
        <f t="shared" ca="1" si="1106"/>
        <v>3891.8000000000029</v>
      </c>
      <c r="BD270" s="5">
        <f t="shared" ca="1" si="1107"/>
        <v>0</v>
      </c>
      <c r="BE270" s="5">
        <f t="shared" ca="1" si="1108"/>
        <v>0</v>
      </c>
      <c r="BF270" s="5">
        <f t="shared" ca="1" si="1109"/>
        <v>0</v>
      </c>
      <c r="BG270" s="5">
        <f t="shared" ca="1" si="1110"/>
        <v>0</v>
      </c>
      <c r="BH270" s="5">
        <f t="shared" ca="1" si="1111"/>
        <v>-8.9699999999999136</v>
      </c>
      <c r="BI270" s="5">
        <f t="shared" ca="1" si="1112"/>
        <v>-8.9639999999999986</v>
      </c>
      <c r="BJ270" s="5">
        <f t="shared" ca="1" si="1113"/>
        <v>0</v>
      </c>
      <c r="BK270" s="5">
        <f t="shared" ca="1" si="1114"/>
        <v>0</v>
      </c>
      <c r="BL270" s="5">
        <f t="shared" ca="1" si="1115"/>
        <v>0</v>
      </c>
      <c r="BM270" s="5">
        <f t="shared" ca="1" si="1116"/>
        <v>0</v>
      </c>
      <c r="BN270" s="5">
        <f t="shared" ca="1" si="1117"/>
        <v>0</v>
      </c>
      <c r="BO270" s="5">
        <f t="shared" ca="1" si="1118"/>
        <v>0</v>
      </c>
      <c r="BP270" s="5">
        <f t="shared" ca="1" si="1119"/>
        <v>0</v>
      </c>
      <c r="BQ270" s="5">
        <f t="shared" ca="1" si="1120"/>
        <v>0</v>
      </c>
      <c r="BR270" s="5">
        <f t="shared" ca="1" si="1121"/>
        <v>0</v>
      </c>
      <c r="BS270" s="5">
        <f t="shared" ca="1" si="1122"/>
        <v>0</v>
      </c>
      <c r="BT270" s="37">
        <f t="shared" ca="1" si="1123"/>
        <v>7.0369999999999777</v>
      </c>
      <c r="BU270" s="37">
        <f t="shared" ca="1" si="1124"/>
        <v>-8.3530000000000104E-2</v>
      </c>
      <c r="BV270" s="37">
        <f t="shared" ca="1" si="1125"/>
        <v>1.5289999999999964</v>
      </c>
      <c r="BW270" s="37">
        <f t="shared" ca="1" si="1126"/>
        <v>0.40660000000000451</v>
      </c>
      <c r="BX270" s="37">
        <f t="shared" ca="1" si="1127"/>
        <v>0</v>
      </c>
      <c r="BY270" s="37">
        <f t="shared" ca="1" si="1128"/>
        <v>-6.0899999999999843E-3</v>
      </c>
      <c r="BZ270" s="37">
        <f t="shared" ca="1" si="1129"/>
        <v>0</v>
      </c>
      <c r="CA270" s="19">
        <f t="shared" ca="1" si="1130"/>
        <v>5.1906000000000034</v>
      </c>
      <c r="CB270" s="33">
        <f t="shared" ca="1" si="1131"/>
        <v>48.193745955555556</v>
      </c>
      <c r="CC270" s="33">
        <f t="shared" ca="1" si="1132"/>
        <v>47.450824000000004</v>
      </c>
      <c r="CD270" s="24">
        <f t="shared" ca="1" si="1133"/>
        <v>1.5656671326836218E-2</v>
      </c>
      <c r="CE270" s="34">
        <f t="shared" ca="1" si="1134"/>
        <v>325.04899999999998</v>
      </c>
      <c r="CF270" s="34">
        <f t="shared" ca="1" si="1135"/>
        <v>318.012</v>
      </c>
      <c r="CG270" s="45">
        <f t="shared" ca="1" si="1136"/>
        <v>2.2128095795127159E-2</v>
      </c>
      <c r="CH270" s="5"/>
      <c r="CJ270" s="5">
        <f t="shared" ca="1" si="1043"/>
        <v>64</v>
      </c>
      <c r="CK270" s="5">
        <f t="shared" ca="1" si="1044"/>
        <v>63</v>
      </c>
      <c r="CL270" s="63">
        <f t="shared" ca="1" si="1137"/>
        <v>1.5625E-2</v>
      </c>
      <c r="CO270" s="5">
        <f t="shared" ca="1" si="1194"/>
        <v>318931</v>
      </c>
      <c r="CP270" s="5">
        <f t="shared" ca="1" si="1194"/>
        <v>266.11500000000001</v>
      </c>
      <c r="CQ270" s="5">
        <f t="shared" ca="1" si="1194"/>
        <v>107527</v>
      </c>
      <c r="CR270" s="5">
        <f t="shared" ca="1" si="1194"/>
        <v>43294.6</v>
      </c>
      <c r="CS270" s="5">
        <f t="shared" ca="1" si="1194"/>
        <v>515.577</v>
      </c>
      <c r="CT270" s="5">
        <f t="shared" ca="1" si="1194"/>
        <v>7673.73</v>
      </c>
      <c r="CU270" s="5">
        <f t="shared" ca="1" si="1194"/>
        <v>0</v>
      </c>
      <c r="CV270" s="5">
        <f t="shared" ca="1" si="1194"/>
        <v>77836.5</v>
      </c>
      <c r="CW270" s="5">
        <f t="shared" ca="1" si="1194"/>
        <v>81817.899999999994</v>
      </c>
      <c r="CX270" s="5">
        <f t="shared" ca="1" si="1194"/>
        <v>0</v>
      </c>
      <c r="CY270" s="5">
        <f t="shared" ca="1" si="1194"/>
        <v>0</v>
      </c>
      <c r="CZ270" s="5">
        <f t="shared" ca="1" si="1194"/>
        <v>0</v>
      </c>
      <c r="DA270" s="5"/>
      <c r="DB270" s="5">
        <f t="shared" ca="1" si="1195"/>
        <v>863.38800000000003</v>
      </c>
      <c r="DC270" s="5">
        <f t="shared" ca="1" si="1195"/>
        <v>271.84199999999998</v>
      </c>
      <c r="DD270" s="5">
        <f t="shared" ca="1" si="1195"/>
        <v>0</v>
      </c>
      <c r="DE270" s="5">
        <f t="shared" ca="1" si="1195"/>
        <v>0</v>
      </c>
      <c r="DF270" s="5">
        <f t="shared" ca="1" si="1195"/>
        <v>0</v>
      </c>
      <c r="DG270" s="5">
        <f t="shared" ca="1" si="1195"/>
        <v>0</v>
      </c>
      <c r="DH270" s="5">
        <f t="shared" ca="1" si="1195"/>
        <v>591.54600000000005</v>
      </c>
      <c r="DI270" s="5">
        <f t="shared" ca="1" si="1195"/>
        <v>0</v>
      </c>
      <c r="DJ270" s="5">
        <f t="shared" ca="1" si="1195"/>
        <v>0</v>
      </c>
      <c r="DK270" s="5">
        <f t="shared" ca="1" si="1195"/>
        <v>0</v>
      </c>
      <c r="DL270" s="5">
        <f t="shared" ca="1" si="1195"/>
        <v>0</v>
      </c>
      <c r="DM270" s="5">
        <f t="shared" ca="1" si="1195"/>
        <v>0</v>
      </c>
      <c r="DN270" s="5"/>
      <c r="DO270" s="5">
        <f t="shared" ca="1" si="1192"/>
        <v>358.77100000000002</v>
      </c>
      <c r="DP270" s="5">
        <f t="shared" ca="1" si="1192"/>
        <v>2.7566799999999998</v>
      </c>
      <c r="DQ270" s="5">
        <f t="shared" ca="1" si="1192"/>
        <v>177.27500000000001</v>
      </c>
      <c r="DR270" s="5">
        <f t="shared" ca="1" si="1192"/>
        <v>58.4206</v>
      </c>
      <c r="DS270" s="5">
        <f t="shared" ca="1" si="1192"/>
        <v>1.1636</v>
      </c>
      <c r="DT270" s="5">
        <f t="shared" ca="1" si="1192"/>
        <v>10.569599999999999</v>
      </c>
      <c r="DU270" s="5">
        <f t="shared" ca="1" si="1192"/>
        <v>4.77318</v>
      </c>
      <c r="DV270" s="5">
        <f t="shared" ca="1" si="1192"/>
        <v>103.813</v>
      </c>
      <c r="DW270" s="5"/>
      <c r="DX270" s="19">
        <f t="shared" ca="1" si="1138"/>
        <v>52.201394311111109</v>
      </c>
      <c r="DY270" s="19">
        <f t="shared" ca="1" si="1139"/>
        <v>1.2485415279999998</v>
      </c>
      <c r="DZ270" s="19">
        <f t="shared" ca="1" si="1140"/>
        <v>16.305872177777779</v>
      </c>
      <c r="EA270" s="19">
        <f t="shared" ca="1" si="1141"/>
        <v>6.5653855644444441</v>
      </c>
      <c r="EB270" s="19">
        <f t="shared" ca="1" si="1142"/>
        <v>7.8184387733333333E-2</v>
      </c>
      <c r="EC270" s="19">
        <f t="shared" ca="1" si="1143"/>
        <v>1.1636785226666666</v>
      </c>
      <c r="ED270" s="19">
        <f t="shared" ca="1" si="1144"/>
        <v>2.6290933333333335</v>
      </c>
      <c r="EE270" s="19">
        <f t="shared" ca="1" si="1145"/>
        <v>11.8034728</v>
      </c>
      <c r="EF270" s="19">
        <f t="shared" ca="1" si="1146"/>
        <v>12.407229991111111</v>
      </c>
      <c r="EG270" s="19">
        <f t="shared" ca="1" si="1147"/>
        <v>0</v>
      </c>
      <c r="EH270" s="19">
        <f t="shared" ca="1" si="1148"/>
        <v>0</v>
      </c>
      <c r="EI270" s="5"/>
      <c r="EJ270" s="5"/>
      <c r="EK270" s="5"/>
      <c r="EL270" s="5">
        <f t="shared" ca="1" si="1196"/>
        <v>314184</v>
      </c>
      <c r="EM270" s="5">
        <f t="shared" ca="1" si="1196"/>
        <v>278.95499999999998</v>
      </c>
      <c r="EN270" s="5">
        <f t="shared" ca="1" si="1196"/>
        <v>106773</v>
      </c>
      <c r="EO270" s="5">
        <f t="shared" ca="1" si="1196"/>
        <v>43186.6</v>
      </c>
      <c r="EP270" s="5">
        <f t="shared" ca="1" si="1196"/>
        <v>498.11700000000002</v>
      </c>
      <c r="EQ270" s="5">
        <f t="shared" ca="1" si="1196"/>
        <v>7684.36</v>
      </c>
      <c r="ER270" s="5">
        <f t="shared" ca="1" si="1196"/>
        <v>0</v>
      </c>
      <c r="ES270" s="5">
        <f t="shared" ca="1" si="1196"/>
        <v>73944.7</v>
      </c>
      <c r="ET270" s="5">
        <f t="shared" ca="1" si="1196"/>
        <v>81817.899999999994</v>
      </c>
      <c r="EU270" s="5">
        <f t="shared" ca="1" si="1196"/>
        <v>0</v>
      </c>
      <c r="EV270" s="5">
        <f t="shared" ca="1" si="1196"/>
        <v>0</v>
      </c>
      <c r="EW270" s="5">
        <f t="shared" ca="1" si="1196"/>
        <v>0</v>
      </c>
      <c r="EX270" s="5"/>
      <c r="EY270" s="5">
        <f t="shared" ca="1" si="1197"/>
        <v>868.50400000000002</v>
      </c>
      <c r="EZ270" s="5">
        <f t="shared" ca="1" si="1197"/>
        <v>276.959</v>
      </c>
      <c r="FA270" s="5">
        <f t="shared" ca="1" si="1197"/>
        <v>0</v>
      </c>
      <c r="FB270" s="5">
        <f t="shared" ca="1" si="1197"/>
        <v>0</v>
      </c>
      <c r="FC270" s="5">
        <f t="shared" ca="1" si="1197"/>
        <v>0</v>
      </c>
      <c r="FD270" s="5">
        <f t="shared" ca="1" si="1197"/>
        <v>0</v>
      </c>
      <c r="FE270" s="5">
        <f t="shared" ca="1" si="1197"/>
        <v>591.54499999999996</v>
      </c>
      <c r="FF270" s="5">
        <f t="shared" ca="1" si="1197"/>
        <v>0</v>
      </c>
      <c r="FG270" s="5">
        <f t="shared" ca="1" si="1197"/>
        <v>0</v>
      </c>
      <c r="FH270" s="5">
        <f t="shared" ca="1" si="1197"/>
        <v>0</v>
      </c>
      <c r="FI270" s="5">
        <f t="shared" ca="1" si="1197"/>
        <v>0</v>
      </c>
      <c r="FJ270" s="5">
        <f t="shared" ca="1" si="1197"/>
        <v>0</v>
      </c>
      <c r="FK270" s="5"/>
      <c r="FL270" s="5">
        <f t="shared" ca="1" si="1186"/>
        <v>352.59199999999998</v>
      </c>
      <c r="FM270" s="5">
        <f t="shared" ca="1" si="1186"/>
        <v>2.8276599999999998</v>
      </c>
      <c r="FN270" s="5">
        <f t="shared" ca="1" si="1186"/>
        <v>176.36099999999999</v>
      </c>
      <c r="FO270" s="5">
        <f t="shared" ca="1" si="1186"/>
        <v>58.273000000000003</v>
      </c>
      <c r="FP270" s="5">
        <f t="shared" ca="1" si="1186"/>
        <v>1.1323799999999999</v>
      </c>
      <c r="FQ270" s="5">
        <f t="shared" ca="1" si="1186"/>
        <v>10.602399999999999</v>
      </c>
      <c r="FR270" s="5">
        <f t="shared" ca="1" si="1186"/>
        <v>4.7731700000000004</v>
      </c>
      <c r="FS270" s="5">
        <f t="shared" ca="1" si="1186"/>
        <v>98.622399999999999</v>
      </c>
      <c r="FT270" s="5"/>
      <c r="FU270" s="19">
        <f t="shared" ca="1" si="1149"/>
        <v>51.504275911111108</v>
      </c>
      <c r="FV270" s="19">
        <f t="shared" ca="1" si="1150"/>
        <v>1.273230864888889</v>
      </c>
      <c r="FW270" s="19">
        <f t="shared" ca="1" si="1151"/>
        <v>16.191532266666666</v>
      </c>
      <c r="FX270" s="19">
        <f t="shared" ca="1" si="1152"/>
        <v>6.5490079644444439</v>
      </c>
      <c r="FY270" s="19">
        <f t="shared" ca="1" si="1153"/>
        <v>7.5536675733333336E-2</v>
      </c>
      <c r="FZ270" s="19">
        <f t="shared" ca="1" si="1154"/>
        <v>1.1652905031111112</v>
      </c>
      <c r="GA270" s="19">
        <f t="shared" ca="1" si="1155"/>
        <v>2.6290888888888886</v>
      </c>
      <c r="GB270" s="19">
        <f t="shared" ca="1" si="1156"/>
        <v>11.21330295111111</v>
      </c>
      <c r="GC270" s="19">
        <f t="shared" ca="1" si="1157"/>
        <v>12.407229991111111</v>
      </c>
      <c r="GD270" s="19">
        <f t="shared" ca="1" si="1158"/>
        <v>0</v>
      </c>
      <c r="GE270" s="19">
        <f t="shared" ca="1" si="1159"/>
        <v>0</v>
      </c>
      <c r="GF270" s="5"/>
      <c r="GG270" s="5"/>
      <c r="GH270" s="5"/>
      <c r="GI270" s="5">
        <f t="shared" ca="1" si="1198"/>
        <v>288457</v>
      </c>
      <c r="GJ270" s="5">
        <f t="shared" ca="1" si="1198"/>
        <v>2.4521099999999998</v>
      </c>
      <c r="GK270" s="5">
        <f t="shared" ca="1" si="1198"/>
        <v>105368</v>
      </c>
      <c r="GL270" s="5">
        <f t="shared" ca="1" si="1198"/>
        <v>23122.799999999999</v>
      </c>
      <c r="GM270" s="5">
        <f t="shared" ca="1" si="1198"/>
        <v>0</v>
      </c>
      <c r="GN270" s="5">
        <f t="shared" ca="1" si="1198"/>
        <v>309.18400000000003</v>
      </c>
      <c r="GO270" s="5">
        <f t="shared" ca="1" si="1198"/>
        <v>0</v>
      </c>
      <c r="GP270" s="5">
        <f t="shared" ca="1" si="1198"/>
        <v>77836.5</v>
      </c>
      <c r="GQ270" s="5">
        <f t="shared" ca="1" si="1198"/>
        <v>81817.899999999994</v>
      </c>
      <c r="GR270" s="5">
        <f t="shared" ca="1" si="1198"/>
        <v>0</v>
      </c>
      <c r="GS270" s="5">
        <f t="shared" ca="1" si="1198"/>
        <v>0</v>
      </c>
      <c r="GT270" s="5">
        <f t="shared" ca="1" si="1198"/>
        <v>0</v>
      </c>
      <c r="GU270" s="5"/>
      <c r="GV270" s="5">
        <f t="shared" ca="1" si="1199"/>
        <v>1001.44</v>
      </c>
      <c r="GW270" s="5">
        <f t="shared" ca="1" si="1199"/>
        <v>424.61099999999999</v>
      </c>
      <c r="GX270" s="5">
        <f t="shared" ca="1" si="1199"/>
        <v>0</v>
      </c>
      <c r="GY270" s="5">
        <f t="shared" ca="1" si="1199"/>
        <v>0</v>
      </c>
      <c r="GZ270" s="5">
        <f t="shared" ca="1" si="1199"/>
        <v>0</v>
      </c>
      <c r="HA270" s="5">
        <f t="shared" ca="1" si="1199"/>
        <v>0</v>
      </c>
      <c r="HB270" s="5">
        <f t="shared" ca="1" si="1199"/>
        <v>576.83000000000004</v>
      </c>
      <c r="HC270" s="5">
        <f t="shared" ca="1" si="1199"/>
        <v>0</v>
      </c>
      <c r="HD270" s="5">
        <f t="shared" ca="1" si="1199"/>
        <v>0</v>
      </c>
      <c r="HE270" s="5">
        <f t="shared" ca="1" si="1199"/>
        <v>0</v>
      </c>
      <c r="HF270" s="5">
        <f t="shared" ca="1" si="1199"/>
        <v>0</v>
      </c>
      <c r="HG270" s="5">
        <f t="shared" ca="1" si="1199"/>
        <v>0</v>
      </c>
      <c r="HH270" s="5"/>
      <c r="HI270" s="5">
        <f t="shared" ca="1" si="1193"/>
        <v>325.04899999999998</v>
      </c>
      <c r="HJ270" s="5">
        <f t="shared" ca="1" si="1193"/>
        <v>3.9633699999999998</v>
      </c>
      <c r="HK270" s="5">
        <f t="shared" ca="1" si="1193"/>
        <v>178.006</v>
      </c>
      <c r="HL270" s="5">
        <f t="shared" ca="1" si="1193"/>
        <v>34.274900000000002</v>
      </c>
      <c r="HM270" s="5">
        <f t="shared" ca="1" si="1193"/>
        <v>0</v>
      </c>
      <c r="HN270" s="5">
        <f t="shared" ca="1" si="1193"/>
        <v>0.33664500000000003</v>
      </c>
      <c r="HO270" s="5">
        <f t="shared" ca="1" si="1193"/>
        <v>4.6544400000000001</v>
      </c>
      <c r="HP270" s="5">
        <f t="shared" ca="1" si="1193"/>
        <v>103.813</v>
      </c>
      <c r="HQ270" s="5"/>
      <c r="HR270" s="19">
        <f t="shared" ca="1" si="1160"/>
        <v>48.193745955555556</v>
      </c>
      <c r="HS270" s="19">
        <f t="shared" ca="1" si="1161"/>
        <v>1.8875318488586665</v>
      </c>
      <c r="HT270" s="19">
        <f t="shared" ca="1" si="1162"/>
        <v>15.978471822222222</v>
      </c>
      <c r="HU270" s="19">
        <f t="shared" ca="1" si="1163"/>
        <v>3.50644416</v>
      </c>
      <c r="HV270" s="19">
        <f t="shared" ca="1" si="1164"/>
        <v>0</v>
      </c>
      <c r="HW270" s="19">
        <f t="shared" ca="1" si="1165"/>
        <v>4.688603591111111E-2</v>
      </c>
      <c r="HX270" s="19">
        <f t="shared" ca="1" si="1166"/>
        <v>2.5636888888888891</v>
      </c>
      <c r="HY270" s="19">
        <f t="shared" ca="1" si="1167"/>
        <v>11.8034728</v>
      </c>
      <c r="HZ270" s="19">
        <f t="shared" ca="1" si="1168"/>
        <v>12.407229991111111</v>
      </c>
      <c r="IA270" s="19">
        <f t="shared" ca="1" si="1169"/>
        <v>0</v>
      </c>
      <c r="IB270" s="19">
        <f t="shared" ca="1" si="1170"/>
        <v>0</v>
      </c>
      <c r="IC270" s="5"/>
      <c r="ID270" s="5"/>
      <c r="IE270" s="5"/>
      <c r="IF270" s="5">
        <f t="shared" ca="1" si="1200"/>
        <v>283295</v>
      </c>
      <c r="IG270" s="5">
        <f t="shared" ca="1" si="1200"/>
        <v>2.5057700000000001</v>
      </c>
      <c r="IH270" s="5">
        <f t="shared" ca="1" si="1200"/>
        <v>104384</v>
      </c>
      <c r="II270" s="5">
        <f t="shared" ca="1" si="1200"/>
        <v>22831.599999999999</v>
      </c>
      <c r="IJ270" s="5">
        <f t="shared" ca="1" si="1200"/>
        <v>0</v>
      </c>
      <c r="IK270" s="5">
        <f t="shared" ca="1" si="1200"/>
        <v>314.86399999999998</v>
      </c>
      <c r="IL270" s="5">
        <f t="shared" ca="1" si="1200"/>
        <v>0</v>
      </c>
      <c r="IM270" s="5">
        <f t="shared" ca="1" si="1200"/>
        <v>73944.7</v>
      </c>
      <c r="IN270" s="5">
        <f t="shared" ca="1" si="1200"/>
        <v>81817.899999999994</v>
      </c>
      <c r="IO270" s="5">
        <f t="shared" ca="1" si="1200"/>
        <v>0</v>
      </c>
      <c r="IP270" s="5">
        <f t="shared" ca="1" si="1200"/>
        <v>0</v>
      </c>
      <c r="IQ270" s="5">
        <f t="shared" ca="1" si="1200"/>
        <v>0</v>
      </c>
      <c r="IR270" s="5"/>
      <c r="IS270" s="5">
        <f t="shared" ca="1" si="1201"/>
        <v>1010.41</v>
      </c>
      <c r="IT270" s="5">
        <f t="shared" ca="1" si="1201"/>
        <v>433.57499999999999</v>
      </c>
      <c r="IU270" s="5">
        <f t="shared" ca="1" si="1201"/>
        <v>0</v>
      </c>
      <c r="IV270" s="5">
        <f t="shared" ca="1" si="1201"/>
        <v>0</v>
      </c>
      <c r="IW270" s="5">
        <f t="shared" ca="1" si="1201"/>
        <v>0</v>
      </c>
      <c r="IX270" s="5">
        <f t="shared" ca="1" si="1201"/>
        <v>0</v>
      </c>
      <c r="IY270" s="5">
        <f t="shared" ca="1" si="1201"/>
        <v>576.83000000000004</v>
      </c>
      <c r="IZ270" s="5">
        <f t="shared" ca="1" si="1201"/>
        <v>0</v>
      </c>
      <c r="JA270" s="5">
        <f t="shared" ca="1" si="1201"/>
        <v>0</v>
      </c>
      <c r="JB270" s="5">
        <f t="shared" ca="1" si="1201"/>
        <v>0</v>
      </c>
      <c r="JC270" s="5">
        <f t="shared" ca="1" si="1201"/>
        <v>0</v>
      </c>
      <c r="JD270" s="5">
        <f t="shared" ca="1" si="1201"/>
        <v>0</v>
      </c>
      <c r="JE270" s="5"/>
      <c r="JF270" s="5">
        <f t="shared" ca="1" si="1191"/>
        <v>318.012</v>
      </c>
      <c r="JG270" s="5">
        <f t="shared" ca="1" si="1191"/>
        <v>4.0468999999999999</v>
      </c>
      <c r="JH270" s="5">
        <f t="shared" ca="1" si="1191"/>
        <v>176.477</v>
      </c>
      <c r="JI270" s="5">
        <f t="shared" ca="1" si="1191"/>
        <v>33.868299999999998</v>
      </c>
      <c r="JJ270" s="5">
        <f t="shared" ca="1" si="1191"/>
        <v>0</v>
      </c>
      <c r="JK270" s="5">
        <f t="shared" ca="1" si="1191"/>
        <v>0.34273500000000001</v>
      </c>
      <c r="JL270" s="5">
        <f t="shared" ca="1" si="1191"/>
        <v>4.6544400000000001</v>
      </c>
      <c r="JM270" s="5">
        <f t="shared" ca="1" si="1191"/>
        <v>98.622399999999999</v>
      </c>
      <c r="JN270" s="5"/>
      <c r="JO270" s="19">
        <f t="shared" ca="1" si="1171"/>
        <v>47.450824000000004</v>
      </c>
      <c r="JP270" s="19">
        <f t="shared" ca="1" si="1172"/>
        <v>1.9273799860995557</v>
      </c>
      <c r="JQ270" s="19">
        <f t="shared" ca="1" si="1173"/>
        <v>15.829253688888889</v>
      </c>
      <c r="JR270" s="19">
        <f t="shared" ca="1" si="1174"/>
        <v>3.4622852977777772</v>
      </c>
      <c r="JS270" s="19">
        <f t="shared" ca="1" si="1175"/>
        <v>0</v>
      </c>
      <c r="JT270" s="19">
        <f t="shared" ca="1" si="1176"/>
        <v>4.7747376355555551E-2</v>
      </c>
      <c r="JU270" s="19">
        <f t="shared" ca="1" si="1177"/>
        <v>2.5636888888888891</v>
      </c>
      <c r="JV270" s="19">
        <f t="shared" ca="1" si="1178"/>
        <v>11.21330295111111</v>
      </c>
      <c r="JW270" s="19">
        <f t="shared" ca="1" si="1179"/>
        <v>12.407229991111111</v>
      </c>
      <c r="JX270" s="19">
        <f t="shared" ca="1" si="1180"/>
        <v>0</v>
      </c>
      <c r="JY270" s="19">
        <f t="shared" ca="1" si="1181"/>
        <v>0</v>
      </c>
    </row>
    <row r="271" spans="1:285" ht="15" customHeight="1" x14ac:dyDescent="0.25">
      <c r="A271" s="5">
        <f>IF('Old Results'!E251='New Results'!E251,'New Results'!E251,"0")</f>
        <v>22500</v>
      </c>
      <c r="B271" s="5">
        <f t="shared" si="1057"/>
        <v>100</v>
      </c>
      <c r="C271" s="27">
        <f t="shared" si="922"/>
        <v>250</v>
      </c>
      <c r="D271" s="41" t="str">
        <f>'Old Results'!C251</f>
        <v>1014506-RetlStrp-WSHP_NDL</v>
      </c>
      <c r="E271" s="41" t="str">
        <f>'New Results'!C251</f>
        <v>1014506-RetlStrp-WSHP_NDL</v>
      </c>
      <c r="F271" s="5">
        <f t="shared" ca="1" si="1058"/>
        <v>4721</v>
      </c>
      <c r="G271" s="5">
        <f t="shared" ca="1" si="1059"/>
        <v>-34.036999999999921</v>
      </c>
      <c r="H271" s="5">
        <f t="shared" ca="1" si="1060"/>
        <v>714.70000000000437</v>
      </c>
      <c r="I271" s="5">
        <f t="shared" ca="1" si="1061"/>
        <v>62.80000000000291</v>
      </c>
      <c r="J271" s="5">
        <f t="shared" ca="1" si="1062"/>
        <v>2.5167000000000002</v>
      </c>
      <c r="K271" s="5">
        <f t="shared" ca="1" si="1063"/>
        <v>83.220000000000255</v>
      </c>
      <c r="L271" s="5">
        <f t="shared" ca="1" si="1064"/>
        <v>0</v>
      </c>
      <c r="M271" s="5">
        <f t="shared" ca="1" si="1065"/>
        <v>3891.8000000000029</v>
      </c>
      <c r="N271" s="5">
        <f t="shared" ca="1" si="1066"/>
        <v>0</v>
      </c>
      <c r="O271" s="5">
        <f t="shared" ca="1" si="1067"/>
        <v>0</v>
      </c>
      <c r="P271" s="5">
        <f t="shared" ca="1" si="1068"/>
        <v>0</v>
      </c>
      <c r="Q271" s="5">
        <f t="shared" ca="1" si="1069"/>
        <v>0</v>
      </c>
      <c r="R271" s="5">
        <f t="shared" ca="1" si="1070"/>
        <v>-15.009999999999991</v>
      </c>
      <c r="S271" s="5">
        <f t="shared" ca="1" si="1071"/>
        <v>-15.007999999999981</v>
      </c>
      <c r="T271" s="5">
        <f t="shared" ca="1" si="1072"/>
        <v>0</v>
      </c>
      <c r="U271" s="5">
        <f t="shared" ca="1" si="1073"/>
        <v>0</v>
      </c>
      <c r="V271" s="5">
        <f t="shared" ca="1" si="1074"/>
        <v>0</v>
      </c>
      <c r="W271" s="5">
        <f t="shared" ca="1" si="1075"/>
        <v>0</v>
      </c>
      <c r="X271" s="5">
        <f t="shared" ca="1" si="1076"/>
        <v>0</v>
      </c>
      <c r="Y271" s="5">
        <f t="shared" ca="1" si="1077"/>
        <v>0</v>
      </c>
      <c r="Z271" s="5">
        <f t="shared" ca="1" si="1078"/>
        <v>0</v>
      </c>
      <c r="AA271" s="5">
        <f t="shared" ca="1" si="1079"/>
        <v>0</v>
      </c>
      <c r="AB271" s="5">
        <f t="shared" ca="1" si="1080"/>
        <v>0</v>
      </c>
      <c r="AC271" s="5">
        <f t="shared" ca="1" si="1081"/>
        <v>0</v>
      </c>
      <c r="AD271" s="37">
        <f t="shared" ca="1" si="1082"/>
        <v>6.2270000000000039</v>
      </c>
      <c r="AE271" s="37">
        <f t="shared" ca="1" si="1083"/>
        <v>-0.17331000000000074</v>
      </c>
      <c r="AF271" s="37">
        <f t="shared" ca="1" si="1084"/>
        <v>1.0600000000000023</v>
      </c>
      <c r="AG271" s="37">
        <f t="shared" ca="1" si="1085"/>
        <v>7.9499999999995907E-2</v>
      </c>
      <c r="AH271" s="37">
        <f t="shared" ca="1" si="1086"/>
        <v>2.6810000000000167E-3</v>
      </c>
      <c r="AI271" s="37">
        <f t="shared" ca="1" si="1087"/>
        <v>0.13316000000000017</v>
      </c>
      <c r="AJ271" s="37">
        <f t="shared" ca="1" si="1088"/>
        <v>0</v>
      </c>
      <c r="AK271" s="37">
        <f t="shared" ca="1" si="1089"/>
        <v>5.1248000000000076</v>
      </c>
      <c r="AL271" s="33">
        <f t="shared" ca="1" si="1090"/>
        <v>41.172383466666666</v>
      </c>
      <c r="AM271" s="33">
        <f t="shared" ca="1" si="1091"/>
        <v>40.523181155555555</v>
      </c>
      <c r="AN271" s="24">
        <f t="shared" ca="1" si="1092"/>
        <v>1.6020516963340822E-2</v>
      </c>
      <c r="AO271" s="34">
        <f t="shared" ca="1" si="1093"/>
        <v>235.084</v>
      </c>
      <c r="AP271" s="34">
        <f t="shared" ca="1" si="1094"/>
        <v>228.857</v>
      </c>
      <c r="AQ271" s="45">
        <f t="shared" ca="1" si="1095"/>
        <v>2.7209130592466053E-2</v>
      </c>
      <c r="AR271" s="34">
        <f t="shared" ca="1" si="1096"/>
        <v>-37.4</v>
      </c>
      <c r="AS271" s="34">
        <f t="shared" ca="1" si="1097"/>
        <v>-38.700000000000003</v>
      </c>
      <c r="AT271" s="47">
        <f t="shared" ca="1" si="1098"/>
        <v>-3.3591731266149977E-2</v>
      </c>
      <c r="AU271" s="5"/>
      <c r="AV271" s="5">
        <f t="shared" ca="1" si="1099"/>
        <v>5421</v>
      </c>
      <c r="AW271" s="5">
        <f t="shared" ca="1" si="1100"/>
        <v>-0.12373999999999974</v>
      </c>
      <c r="AX271" s="5">
        <f t="shared" ca="1" si="1101"/>
        <v>1680.0999999999985</v>
      </c>
      <c r="AY271" s="5">
        <f t="shared" ca="1" si="1102"/>
        <v>-143.30000000000109</v>
      </c>
      <c r="AZ271" s="5">
        <f t="shared" ca="1" si="1103"/>
        <v>0</v>
      </c>
      <c r="BA271" s="5">
        <f t="shared" ca="1" si="1104"/>
        <v>-6.8709999999999809</v>
      </c>
      <c r="BB271" s="5">
        <f t="shared" ca="1" si="1105"/>
        <v>0</v>
      </c>
      <c r="BC271" s="5">
        <f t="shared" ca="1" si="1106"/>
        <v>3891.8000000000029</v>
      </c>
      <c r="BD271" s="5">
        <f t="shared" ca="1" si="1107"/>
        <v>0</v>
      </c>
      <c r="BE271" s="5">
        <f t="shared" ca="1" si="1108"/>
        <v>0</v>
      </c>
      <c r="BF271" s="5">
        <f t="shared" ca="1" si="1109"/>
        <v>0</v>
      </c>
      <c r="BG271" s="5">
        <f t="shared" ca="1" si="1110"/>
        <v>0</v>
      </c>
      <c r="BH271" s="5">
        <f t="shared" ca="1" si="1111"/>
        <v>-19.710000000000036</v>
      </c>
      <c r="BI271" s="5">
        <f t="shared" ca="1" si="1112"/>
        <v>-19.706999999999994</v>
      </c>
      <c r="BJ271" s="5">
        <f t="shared" ca="1" si="1113"/>
        <v>0</v>
      </c>
      <c r="BK271" s="5">
        <f t="shared" ca="1" si="1114"/>
        <v>0</v>
      </c>
      <c r="BL271" s="5">
        <f t="shared" ca="1" si="1115"/>
        <v>0</v>
      </c>
      <c r="BM271" s="5">
        <f t="shared" ca="1" si="1116"/>
        <v>0</v>
      </c>
      <c r="BN271" s="5">
        <f t="shared" ca="1" si="1117"/>
        <v>1.00000000009004E-3</v>
      </c>
      <c r="BO271" s="5">
        <f t="shared" ca="1" si="1118"/>
        <v>0</v>
      </c>
      <c r="BP271" s="5">
        <f t="shared" ca="1" si="1119"/>
        <v>0</v>
      </c>
      <c r="BQ271" s="5">
        <f t="shared" ca="1" si="1120"/>
        <v>0</v>
      </c>
      <c r="BR271" s="5">
        <f t="shared" ca="1" si="1121"/>
        <v>0</v>
      </c>
      <c r="BS271" s="5">
        <f t="shared" ca="1" si="1122"/>
        <v>0</v>
      </c>
      <c r="BT271" s="37">
        <f t="shared" ca="1" si="1123"/>
        <v>7.5180000000000007</v>
      </c>
      <c r="BU271" s="37">
        <f t="shared" ca="1" si="1124"/>
        <v>-0.17425999999999942</v>
      </c>
      <c r="BV271" s="37">
        <f t="shared" ca="1" si="1125"/>
        <v>2.9432000000000045</v>
      </c>
      <c r="BW271" s="37">
        <f t="shared" ca="1" si="1126"/>
        <v>-0.36880000000000024</v>
      </c>
      <c r="BX271" s="37">
        <f t="shared" ca="1" si="1127"/>
        <v>0</v>
      </c>
      <c r="BY271" s="37">
        <f t="shared" ca="1" si="1128"/>
        <v>-7.05699999999998E-3</v>
      </c>
      <c r="BZ271" s="37">
        <f t="shared" ca="1" si="1129"/>
        <v>0</v>
      </c>
      <c r="CA271" s="19">
        <f t="shared" ca="1" si="1130"/>
        <v>5.1248000000000076</v>
      </c>
      <c r="CB271" s="33">
        <f t="shared" ca="1" si="1131"/>
        <v>38.473179733333332</v>
      </c>
      <c r="CC271" s="33">
        <f t="shared" ca="1" si="1132"/>
        <v>37.738715199999994</v>
      </c>
      <c r="CD271" s="24">
        <f t="shared" ca="1" si="1133"/>
        <v>1.9461831952703509E-2</v>
      </c>
      <c r="CE271" s="34">
        <f t="shared" ca="1" si="1134"/>
        <v>197.655</v>
      </c>
      <c r="CF271" s="34">
        <f t="shared" ca="1" si="1135"/>
        <v>190.137</v>
      </c>
      <c r="CG271" s="45">
        <f t="shared" ca="1" si="1136"/>
        <v>3.9539910695971854E-2</v>
      </c>
      <c r="CH271" s="5"/>
      <c r="CJ271" s="5">
        <f t="shared" ca="1" si="1043"/>
        <v>55</v>
      </c>
      <c r="CK271" s="5">
        <f t="shared" ca="1" si="1044"/>
        <v>53</v>
      </c>
      <c r="CL271" s="63">
        <f t="shared" ca="1" si="1137"/>
        <v>3.6363636363636376E-2</v>
      </c>
      <c r="CO271" s="5">
        <f t="shared" ca="1" si="1194"/>
        <v>238169</v>
      </c>
      <c r="CP271" s="5">
        <f t="shared" ca="1" si="1194"/>
        <v>658.54600000000005</v>
      </c>
      <c r="CQ271" s="5">
        <f t="shared" ca="1" si="1194"/>
        <v>32981.300000000003</v>
      </c>
      <c r="CR271" s="5">
        <f t="shared" ca="1" si="1194"/>
        <v>39425.4</v>
      </c>
      <c r="CS271" s="5">
        <f t="shared" ca="1" si="1194"/>
        <v>87.437799999999996</v>
      </c>
      <c r="CT271" s="5">
        <f t="shared" ca="1" si="1194"/>
        <v>5361.5</v>
      </c>
      <c r="CU271" s="5">
        <f t="shared" ca="1" si="1194"/>
        <v>0</v>
      </c>
      <c r="CV271" s="5">
        <f t="shared" ca="1" si="1194"/>
        <v>77836.5</v>
      </c>
      <c r="CW271" s="5">
        <f t="shared" ca="1" si="1194"/>
        <v>81817.899999999994</v>
      </c>
      <c r="CX271" s="5">
        <f t="shared" ca="1" si="1194"/>
        <v>0</v>
      </c>
      <c r="CY271" s="5">
        <f t="shared" ca="1" si="1194"/>
        <v>0</v>
      </c>
      <c r="CZ271" s="5">
        <f t="shared" ca="1" si="1194"/>
        <v>0</v>
      </c>
      <c r="DA271" s="5"/>
      <c r="DB271" s="5">
        <f t="shared" ca="1" si="1195"/>
        <v>1137.46</v>
      </c>
      <c r="DC271" s="5">
        <f t="shared" ca="1" si="1195"/>
        <v>460.19600000000003</v>
      </c>
      <c r="DD271" s="5">
        <f t="shared" ca="1" si="1195"/>
        <v>0</v>
      </c>
      <c r="DE271" s="5">
        <f t="shared" ca="1" si="1195"/>
        <v>0</v>
      </c>
      <c r="DF271" s="5">
        <f t="shared" ca="1" si="1195"/>
        <v>0</v>
      </c>
      <c r="DG271" s="5">
        <f t="shared" ca="1" si="1195"/>
        <v>0</v>
      </c>
      <c r="DH271" s="5">
        <f t="shared" ca="1" si="1195"/>
        <v>677.26599999999996</v>
      </c>
      <c r="DI271" s="5">
        <f t="shared" ca="1" si="1195"/>
        <v>0</v>
      </c>
      <c r="DJ271" s="5">
        <f t="shared" ca="1" si="1195"/>
        <v>0</v>
      </c>
      <c r="DK271" s="5">
        <f t="shared" ca="1" si="1195"/>
        <v>0</v>
      </c>
      <c r="DL271" s="5">
        <f t="shared" ca="1" si="1195"/>
        <v>0</v>
      </c>
      <c r="DM271" s="5">
        <f t="shared" ca="1" si="1195"/>
        <v>0</v>
      </c>
      <c r="DN271" s="5"/>
      <c r="DO271" s="5">
        <f t="shared" ca="1" si="1192"/>
        <v>235.084</v>
      </c>
      <c r="DP271" s="5">
        <f t="shared" ca="1" si="1192"/>
        <v>4.8349399999999996</v>
      </c>
      <c r="DQ271" s="5">
        <f t="shared" ca="1" si="1192"/>
        <v>61.479900000000001</v>
      </c>
      <c r="DR271" s="5">
        <f t="shared" ca="1" si="1192"/>
        <v>52.557299999999998</v>
      </c>
      <c r="DS271" s="5">
        <f t="shared" ca="1" si="1192"/>
        <v>0.172988</v>
      </c>
      <c r="DT271" s="5">
        <f t="shared" ca="1" si="1192"/>
        <v>8.1153300000000002</v>
      </c>
      <c r="DU271" s="5">
        <f t="shared" ca="1" si="1192"/>
        <v>5.4345800000000004</v>
      </c>
      <c r="DV271" s="5">
        <f t="shared" ca="1" si="1192"/>
        <v>102.489</v>
      </c>
      <c r="DW271" s="5"/>
      <c r="DX271" s="19">
        <f t="shared" ca="1" si="1138"/>
        <v>41.172383466666666</v>
      </c>
      <c r="DY271" s="19">
        <f t="shared" ca="1" si="1139"/>
        <v>2.145180397866667</v>
      </c>
      <c r="DZ271" s="19">
        <f t="shared" ca="1" si="1140"/>
        <v>5.0014309155555559</v>
      </c>
      <c r="EA271" s="19">
        <f t="shared" ca="1" si="1141"/>
        <v>5.9786428800000007</v>
      </c>
      <c r="EB271" s="19">
        <f t="shared" ca="1" si="1142"/>
        <v>1.3259456604444443E-2</v>
      </c>
      <c r="EC271" s="19">
        <f t="shared" ca="1" si="1143"/>
        <v>0.81304168888888884</v>
      </c>
      <c r="ED271" s="19">
        <f t="shared" ca="1" si="1144"/>
        <v>3.0100711111111109</v>
      </c>
      <c r="EE271" s="19">
        <f t="shared" ca="1" si="1145"/>
        <v>11.8034728</v>
      </c>
      <c r="EF271" s="19">
        <f t="shared" ca="1" si="1146"/>
        <v>12.407229991111111</v>
      </c>
      <c r="EG271" s="19">
        <f t="shared" ca="1" si="1147"/>
        <v>0</v>
      </c>
      <c r="EH271" s="19">
        <f t="shared" ca="1" si="1148"/>
        <v>0</v>
      </c>
      <c r="EI271" s="5"/>
      <c r="EJ271" s="5"/>
      <c r="EK271" s="5"/>
      <c r="EL271" s="5">
        <f t="shared" ca="1" si="1196"/>
        <v>233448</v>
      </c>
      <c r="EM271" s="5">
        <f t="shared" ca="1" si="1196"/>
        <v>692.58299999999997</v>
      </c>
      <c r="EN271" s="5">
        <f t="shared" ca="1" si="1196"/>
        <v>32266.6</v>
      </c>
      <c r="EO271" s="5">
        <f t="shared" ca="1" si="1196"/>
        <v>39362.6</v>
      </c>
      <c r="EP271" s="5">
        <f t="shared" ca="1" si="1196"/>
        <v>84.921099999999996</v>
      </c>
      <c r="EQ271" s="5">
        <f t="shared" ca="1" si="1196"/>
        <v>5278.28</v>
      </c>
      <c r="ER271" s="5">
        <f t="shared" ca="1" si="1196"/>
        <v>0</v>
      </c>
      <c r="ES271" s="5">
        <f t="shared" ca="1" si="1196"/>
        <v>73944.7</v>
      </c>
      <c r="ET271" s="5">
        <f t="shared" ca="1" si="1196"/>
        <v>81817.899999999994</v>
      </c>
      <c r="EU271" s="5">
        <f t="shared" ca="1" si="1196"/>
        <v>0</v>
      </c>
      <c r="EV271" s="5">
        <f t="shared" ca="1" si="1196"/>
        <v>0</v>
      </c>
      <c r="EW271" s="5">
        <f t="shared" ca="1" si="1196"/>
        <v>0</v>
      </c>
      <c r="EX271" s="5"/>
      <c r="EY271" s="5">
        <f t="shared" ca="1" si="1197"/>
        <v>1152.47</v>
      </c>
      <c r="EZ271" s="5">
        <f t="shared" ca="1" si="1197"/>
        <v>475.20400000000001</v>
      </c>
      <c r="FA271" s="5">
        <f t="shared" ca="1" si="1197"/>
        <v>0</v>
      </c>
      <c r="FB271" s="5">
        <f t="shared" ca="1" si="1197"/>
        <v>0</v>
      </c>
      <c r="FC271" s="5">
        <f t="shared" ca="1" si="1197"/>
        <v>0</v>
      </c>
      <c r="FD271" s="5">
        <f t="shared" ca="1" si="1197"/>
        <v>0</v>
      </c>
      <c r="FE271" s="5">
        <f t="shared" ca="1" si="1197"/>
        <v>677.26599999999996</v>
      </c>
      <c r="FF271" s="5">
        <f t="shared" ca="1" si="1197"/>
        <v>0</v>
      </c>
      <c r="FG271" s="5">
        <f t="shared" ca="1" si="1197"/>
        <v>0</v>
      </c>
      <c r="FH271" s="5">
        <f t="shared" ca="1" si="1197"/>
        <v>0</v>
      </c>
      <c r="FI271" s="5">
        <f t="shared" ca="1" si="1197"/>
        <v>0</v>
      </c>
      <c r="FJ271" s="5">
        <f t="shared" ca="1" si="1197"/>
        <v>0</v>
      </c>
      <c r="FK271" s="5"/>
      <c r="FL271" s="5">
        <f t="shared" ca="1" si="1186"/>
        <v>228.857</v>
      </c>
      <c r="FM271" s="5">
        <f t="shared" ca="1" si="1186"/>
        <v>5.0082500000000003</v>
      </c>
      <c r="FN271" s="5">
        <f t="shared" ca="1" si="1186"/>
        <v>60.419899999999998</v>
      </c>
      <c r="FO271" s="5">
        <f t="shared" ca="1" si="1186"/>
        <v>52.477800000000002</v>
      </c>
      <c r="FP271" s="5">
        <f t="shared" ca="1" si="1186"/>
        <v>0.17030699999999999</v>
      </c>
      <c r="FQ271" s="5">
        <f t="shared" ca="1" si="1186"/>
        <v>7.98217</v>
      </c>
      <c r="FR271" s="5">
        <f t="shared" ca="1" si="1186"/>
        <v>5.4345800000000004</v>
      </c>
      <c r="FS271" s="5">
        <f t="shared" ca="1" si="1186"/>
        <v>97.364199999999997</v>
      </c>
      <c r="FT271" s="5"/>
      <c r="FU271" s="19">
        <f t="shared" ca="1" si="1149"/>
        <v>40.523181155555555</v>
      </c>
      <c r="FV271" s="19">
        <f t="shared" ca="1" si="1150"/>
        <v>2.2170441420444447</v>
      </c>
      <c r="FW271" s="19">
        <f t="shared" ca="1" si="1151"/>
        <v>4.8930506311111106</v>
      </c>
      <c r="FX271" s="19">
        <f t="shared" ca="1" si="1152"/>
        <v>5.9691196088888887</v>
      </c>
      <c r="FY271" s="19">
        <f t="shared" ca="1" si="1153"/>
        <v>1.287781303111111E-2</v>
      </c>
      <c r="FZ271" s="19">
        <f t="shared" ca="1" si="1154"/>
        <v>0.80042183822222224</v>
      </c>
      <c r="GA271" s="19">
        <f t="shared" ca="1" si="1155"/>
        <v>3.0100711111111109</v>
      </c>
      <c r="GB271" s="19">
        <f t="shared" ca="1" si="1156"/>
        <v>11.21330295111111</v>
      </c>
      <c r="GC271" s="19">
        <f t="shared" ca="1" si="1157"/>
        <v>12.407229991111111</v>
      </c>
      <c r="GD271" s="19">
        <f t="shared" ca="1" si="1158"/>
        <v>0</v>
      </c>
      <c r="GE271" s="19">
        <f t="shared" ca="1" si="1159"/>
        <v>0</v>
      </c>
      <c r="GF271" s="5"/>
      <c r="GG271" s="5"/>
      <c r="GH271" s="5"/>
      <c r="GI271" s="5">
        <f t="shared" ca="1" si="1198"/>
        <v>211062</v>
      </c>
      <c r="GJ271" s="5">
        <f t="shared" ca="1" si="1198"/>
        <v>4.5760300000000003</v>
      </c>
      <c r="GK271" s="5">
        <f t="shared" ca="1" si="1198"/>
        <v>36139.5</v>
      </c>
      <c r="GL271" s="5">
        <f t="shared" ca="1" si="1198"/>
        <v>14594.9</v>
      </c>
      <c r="GM271" s="5">
        <f t="shared" ca="1" si="1198"/>
        <v>0</v>
      </c>
      <c r="GN271" s="5">
        <f t="shared" ca="1" si="1198"/>
        <v>668.84500000000003</v>
      </c>
      <c r="GO271" s="5">
        <f t="shared" ca="1" si="1198"/>
        <v>0</v>
      </c>
      <c r="GP271" s="5">
        <f t="shared" ca="1" si="1198"/>
        <v>77836.5</v>
      </c>
      <c r="GQ271" s="5">
        <f t="shared" ca="1" si="1198"/>
        <v>81817.899999999994</v>
      </c>
      <c r="GR271" s="5">
        <f t="shared" ca="1" si="1198"/>
        <v>0</v>
      </c>
      <c r="GS271" s="5">
        <f t="shared" ca="1" si="1198"/>
        <v>0</v>
      </c>
      <c r="GT271" s="5">
        <f t="shared" ca="1" si="1198"/>
        <v>0</v>
      </c>
      <c r="GU271" s="5"/>
      <c r="GV271" s="5">
        <f t="shared" ca="1" si="1199"/>
        <v>1455.03</v>
      </c>
      <c r="GW271" s="5">
        <f t="shared" ca="1" si="1199"/>
        <v>794.61900000000003</v>
      </c>
      <c r="GX271" s="5">
        <f t="shared" ca="1" si="1199"/>
        <v>0</v>
      </c>
      <c r="GY271" s="5">
        <f t="shared" ca="1" si="1199"/>
        <v>0</v>
      </c>
      <c r="GZ271" s="5">
        <f t="shared" ca="1" si="1199"/>
        <v>0</v>
      </c>
      <c r="HA271" s="5">
        <f t="shared" ca="1" si="1199"/>
        <v>0</v>
      </c>
      <c r="HB271" s="5">
        <f t="shared" ca="1" si="1199"/>
        <v>660.41600000000005</v>
      </c>
      <c r="HC271" s="5">
        <f t="shared" ca="1" si="1199"/>
        <v>0</v>
      </c>
      <c r="HD271" s="5">
        <f t="shared" ca="1" si="1199"/>
        <v>0</v>
      </c>
      <c r="HE271" s="5">
        <f t="shared" ca="1" si="1199"/>
        <v>0</v>
      </c>
      <c r="HF271" s="5">
        <f t="shared" ca="1" si="1199"/>
        <v>0</v>
      </c>
      <c r="HG271" s="5">
        <f t="shared" ca="1" si="1199"/>
        <v>0</v>
      </c>
      <c r="HH271" s="5"/>
      <c r="HI271" s="5">
        <f t="shared" ca="1" si="1193"/>
        <v>197.655</v>
      </c>
      <c r="HJ271" s="5">
        <f t="shared" ca="1" si="1193"/>
        <v>7.2240700000000002</v>
      </c>
      <c r="HK271" s="5">
        <f t="shared" ca="1" si="1193"/>
        <v>62.088000000000001</v>
      </c>
      <c r="HL271" s="5">
        <f t="shared" ca="1" si="1193"/>
        <v>19.830500000000001</v>
      </c>
      <c r="HM271" s="5">
        <f t="shared" ca="1" si="1193"/>
        <v>0</v>
      </c>
      <c r="HN271" s="5">
        <f t="shared" ca="1" si="1193"/>
        <v>0.72408300000000003</v>
      </c>
      <c r="HO271" s="5">
        <f t="shared" ca="1" si="1193"/>
        <v>5.2993600000000001</v>
      </c>
      <c r="HP271" s="5">
        <f t="shared" ca="1" si="1193"/>
        <v>102.489</v>
      </c>
      <c r="HQ271" s="5"/>
      <c r="HR271" s="19">
        <f t="shared" ca="1" si="1160"/>
        <v>38.473179733333332</v>
      </c>
      <c r="HS271" s="19">
        <f t="shared" ca="1" si="1161"/>
        <v>3.5323339295271117</v>
      </c>
      <c r="HT271" s="19">
        <f t="shared" ca="1" si="1162"/>
        <v>5.4803544000000004</v>
      </c>
      <c r="HU271" s="19">
        <f t="shared" ca="1" si="1163"/>
        <v>2.2132355022222221</v>
      </c>
      <c r="HV271" s="19">
        <f t="shared" ca="1" si="1164"/>
        <v>0</v>
      </c>
      <c r="HW271" s="19">
        <f t="shared" ca="1" si="1165"/>
        <v>0.10142662844444446</v>
      </c>
      <c r="HX271" s="19">
        <f t="shared" ca="1" si="1166"/>
        <v>2.9351822222222226</v>
      </c>
      <c r="HY271" s="19">
        <f t="shared" ca="1" si="1167"/>
        <v>11.8034728</v>
      </c>
      <c r="HZ271" s="19">
        <f t="shared" ca="1" si="1168"/>
        <v>12.407229991111111</v>
      </c>
      <c r="IA271" s="19">
        <f t="shared" ca="1" si="1169"/>
        <v>0</v>
      </c>
      <c r="IB271" s="19">
        <f t="shared" ca="1" si="1170"/>
        <v>0</v>
      </c>
      <c r="IC271" s="5"/>
      <c r="ID271" s="5"/>
      <c r="IE271" s="5"/>
      <c r="IF271" s="5">
        <f t="shared" ca="1" si="1200"/>
        <v>205641</v>
      </c>
      <c r="IG271" s="5">
        <f t="shared" ca="1" si="1200"/>
        <v>4.69977</v>
      </c>
      <c r="IH271" s="5">
        <f t="shared" ca="1" si="1200"/>
        <v>34459.4</v>
      </c>
      <c r="II271" s="5">
        <f t="shared" ca="1" si="1200"/>
        <v>14738.2</v>
      </c>
      <c r="IJ271" s="5">
        <f t="shared" ca="1" si="1200"/>
        <v>0</v>
      </c>
      <c r="IK271" s="5">
        <f t="shared" ca="1" si="1200"/>
        <v>675.71600000000001</v>
      </c>
      <c r="IL271" s="5">
        <f t="shared" ca="1" si="1200"/>
        <v>0</v>
      </c>
      <c r="IM271" s="5">
        <f t="shared" ca="1" si="1200"/>
        <v>73944.7</v>
      </c>
      <c r="IN271" s="5">
        <f t="shared" ca="1" si="1200"/>
        <v>81817.899999999994</v>
      </c>
      <c r="IO271" s="5">
        <f t="shared" ca="1" si="1200"/>
        <v>0</v>
      </c>
      <c r="IP271" s="5">
        <f t="shared" ca="1" si="1200"/>
        <v>0</v>
      </c>
      <c r="IQ271" s="5">
        <f t="shared" ca="1" si="1200"/>
        <v>0</v>
      </c>
      <c r="IR271" s="5"/>
      <c r="IS271" s="5">
        <f t="shared" ca="1" si="1201"/>
        <v>1474.74</v>
      </c>
      <c r="IT271" s="5">
        <f t="shared" ca="1" si="1201"/>
        <v>814.32600000000002</v>
      </c>
      <c r="IU271" s="5">
        <f t="shared" ca="1" si="1201"/>
        <v>0</v>
      </c>
      <c r="IV271" s="5">
        <f t="shared" ca="1" si="1201"/>
        <v>0</v>
      </c>
      <c r="IW271" s="5">
        <f t="shared" ca="1" si="1201"/>
        <v>0</v>
      </c>
      <c r="IX271" s="5">
        <f t="shared" ca="1" si="1201"/>
        <v>0</v>
      </c>
      <c r="IY271" s="5">
        <f t="shared" ca="1" si="1201"/>
        <v>660.41499999999996</v>
      </c>
      <c r="IZ271" s="5">
        <f t="shared" ca="1" si="1201"/>
        <v>0</v>
      </c>
      <c r="JA271" s="5">
        <f t="shared" ca="1" si="1201"/>
        <v>0</v>
      </c>
      <c r="JB271" s="5">
        <f t="shared" ca="1" si="1201"/>
        <v>0</v>
      </c>
      <c r="JC271" s="5">
        <f t="shared" ca="1" si="1201"/>
        <v>0</v>
      </c>
      <c r="JD271" s="5">
        <f t="shared" ca="1" si="1201"/>
        <v>0</v>
      </c>
      <c r="JE271" s="5"/>
      <c r="JF271" s="5">
        <f t="shared" ca="1" si="1191"/>
        <v>190.137</v>
      </c>
      <c r="JG271" s="5">
        <f t="shared" ca="1" si="1191"/>
        <v>7.3983299999999996</v>
      </c>
      <c r="JH271" s="5">
        <f t="shared" ca="1" si="1191"/>
        <v>59.144799999999996</v>
      </c>
      <c r="JI271" s="5">
        <f t="shared" ca="1" si="1191"/>
        <v>20.199300000000001</v>
      </c>
      <c r="JJ271" s="5">
        <f t="shared" ca="1" si="1191"/>
        <v>0</v>
      </c>
      <c r="JK271" s="5">
        <f t="shared" ca="1" si="1191"/>
        <v>0.73114000000000001</v>
      </c>
      <c r="JL271" s="5">
        <f t="shared" ca="1" si="1191"/>
        <v>5.2993600000000001</v>
      </c>
      <c r="JM271" s="5">
        <f t="shared" ca="1" si="1191"/>
        <v>97.364199999999997</v>
      </c>
      <c r="JN271" s="5"/>
      <c r="JO271" s="19">
        <f t="shared" ca="1" si="1171"/>
        <v>37.738715199999994</v>
      </c>
      <c r="JP271" s="19">
        <f t="shared" ca="1" si="1172"/>
        <v>3.6199393606773338</v>
      </c>
      <c r="JQ271" s="19">
        <f t="shared" ca="1" si="1173"/>
        <v>5.2255765688888891</v>
      </c>
      <c r="JR271" s="19">
        <f t="shared" ca="1" si="1174"/>
        <v>2.2349661511111112</v>
      </c>
      <c r="JS271" s="19">
        <f t="shared" ca="1" si="1175"/>
        <v>0</v>
      </c>
      <c r="JT271" s="19">
        <f t="shared" ca="1" si="1176"/>
        <v>0.10246857742222223</v>
      </c>
      <c r="JU271" s="19">
        <f t="shared" ca="1" si="1177"/>
        <v>2.9351777777777777</v>
      </c>
      <c r="JV271" s="19">
        <f t="shared" ca="1" si="1178"/>
        <v>11.21330295111111</v>
      </c>
      <c r="JW271" s="19">
        <f t="shared" ca="1" si="1179"/>
        <v>12.407229991111111</v>
      </c>
      <c r="JX271" s="19">
        <f t="shared" ca="1" si="1180"/>
        <v>0</v>
      </c>
      <c r="JY271" s="19">
        <f t="shared" ca="1" si="1181"/>
        <v>0</v>
      </c>
    </row>
    <row r="272" spans="1:285" ht="15" customHeight="1" x14ac:dyDescent="0.25">
      <c r="A272" s="5">
        <f>IF('Old Results'!E252='New Results'!E252,'New Results'!E252,"0")</f>
        <v>53627.8</v>
      </c>
      <c r="B272" s="5">
        <f t="shared" si="1057"/>
        <v>0</v>
      </c>
      <c r="C272" s="27">
        <f t="shared" si="922"/>
        <v>251</v>
      </c>
      <c r="D272" s="41" t="str">
        <f>'Old Results'!C252</f>
        <v>0300006-OffMed-SG-Baseline</v>
      </c>
      <c r="E272" s="41" t="str">
        <f>'New Results'!C252</f>
        <v>0300006-OffMed-SG-Baseline</v>
      </c>
      <c r="F272" s="5">
        <f t="shared" ca="1" si="1058"/>
        <v>0</v>
      </c>
      <c r="G272" s="5">
        <f t="shared" ca="1" si="1059"/>
        <v>0</v>
      </c>
      <c r="H272" s="5">
        <f t="shared" ca="1" si="1060"/>
        <v>0</v>
      </c>
      <c r="I272" s="5">
        <f t="shared" ca="1" si="1061"/>
        <v>0</v>
      </c>
      <c r="J272" s="5">
        <f t="shared" ca="1" si="1062"/>
        <v>0</v>
      </c>
      <c r="K272" s="5">
        <f t="shared" ca="1" si="1063"/>
        <v>0</v>
      </c>
      <c r="L272" s="5">
        <f t="shared" ca="1" si="1064"/>
        <v>0</v>
      </c>
      <c r="M272" s="5">
        <f t="shared" ca="1" si="1065"/>
        <v>0</v>
      </c>
      <c r="N272" s="5">
        <f t="shared" ca="1" si="1066"/>
        <v>0</v>
      </c>
      <c r="O272" s="5">
        <f t="shared" ca="1" si="1067"/>
        <v>0</v>
      </c>
      <c r="P272" s="5">
        <f t="shared" ca="1" si="1068"/>
        <v>0</v>
      </c>
      <c r="Q272" s="5">
        <f t="shared" ca="1" si="1069"/>
        <v>0</v>
      </c>
      <c r="R272" s="5">
        <f t="shared" ca="1" si="1070"/>
        <v>0</v>
      </c>
      <c r="S272" s="5">
        <f t="shared" ca="1" si="1071"/>
        <v>0</v>
      </c>
      <c r="T272" s="5">
        <f t="shared" ca="1" si="1072"/>
        <v>0</v>
      </c>
      <c r="U272" s="5">
        <f t="shared" ca="1" si="1073"/>
        <v>0</v>
      </c>
      <c r="V272" s="5">
        <f t="shared" ca="1" si="1074"/>
        <v>0</v>
      </c>
      <c r="W272" s="5">
        <f t="shared" ca="1" si="1075"/>
        <v>0</v>
      </c>
      <c r="X272" s="5">
        <f t="shared" ca="1" si="1076"/>
        <v>0</v>
      </c>
      <c r="Y272" s="5">
        <f t="shared" ca="1" si="1077"/>
        <v>0</v>
      </c>
      <c r="Z272" s="5">
        <f t="shared" ca="1" si="1078"/>
        <v>0</v>
      </c>
      <c r="AA272" s="5">
        <f t="shared" ca="1" si="1079"/>
        <v>0</v>
      </c>
      <c r="AB272" s="5">
        <f t="shared" ca="1" si="1080"/>
        <v>0</v>
      </c>
      <c r="AC272" s="5">
        <f t="shared" ca="1" si="1081"/>
        <v>0</v>
      </c>
      <c r="AD272" s="37">
        <f t="shared" ca="1" si="1082"/>
        <v>0</v>
      </c>
      <c r="AE272" s="37">
        <f t="shared" ca="1" si="1083"/>
        <v>0</v>
      </c>
      <c r="AF272" s="37">
        <f t="shared" ca="1" si="1084"/>
        <v>0</v>
      </c>
      <c r="AG272" s="37">
        <f t="shared" ca="1" si="1085"/>
        <v>0</v>
      </c>
      <c r="AH272" s="37">
        <f t="shared" ca="1" si="1086"/>
        <v>0</v>
      </c>
      <c r="AI272" s="37">
        <f t="shared" ca="1" si="1087"/>
        <v>0</v>
      </c>
      <c r="AJ272" s="37">
        <f t="shared" ca="1" si="1088"/>
        <v>0</v>
      </c>
      <c r="AK272" s="37">
        <f t="shared" ca="1" si="1089"/>
        <v>0</v>
      </c>
      <c r="AL272" s="33">
        <f t="shared" ca="1" si="1090"/>
        <v>29.344867848392063</v>
      </c>
      <c r="AM272" s="33">
        <f t="shared" ca="1" si="1091"/>
        <v>29.344867848392063</v>
      </c>
      <c r="AN272" s="24">
        <f t="shared" ca="1" si="1092"/>
        <v>0</v>
      </c>
      <c r="AO272" s="34">
        <f t="shared" ca="1" si="1093"/>
        <v>113.146</v>
      </c>
      <c r="AP272" s="34">
        <f t="shared" ca="1" si="1094"/>
        <v>113.146</v>
      </c>
      <c r="AQ272" s="45">
        <f t="shared" ca="1" si="1095"/>
        <v>0</v>
      </c>
      <c r="AR272" s="34">
        <f t="shared" ca="1" si="1096"/>
        <v>7.1</v>
      </c>
      <c r="AS272" s="34">
        <f t="shared" ca="1" si="1097"/>
        <v>7.1</v>
      </c>
      <c r="AT272" s="47">
        <f t="shared" ca="1" si="1098"/>
        <v>0</v>
      </c>
      <c r="AU272" s="5"/>
      <c r="AV272" s="5">
        <f t="shared" ca="1" si="1099"/>
        <v>0</v>
      </c>
      <c r="AW272" s="5">
        <f t="shared" ca="1" si="1100"/>
        <v>0</v>
      </c>
      <c r="AX272" s="5">
        <f t="shared" ca="1" si="1101"/>
        <v>0</v>
      </c>
      <c r="AY272" s="5">
        <f t="shared" ca="1" si="1102"/>
        <v>0</v>
      </c>
      <c r="AZ272" s="5">
        <f t="shared" ca="1" si="1103"/>
        <v>0</v>
      </c>
      <c r="BA272" s="5">
        <f t="shared" ca="1" si="1104"/>
        <v>0</v>
      </c>
      <c r="BB272" s="5">
        <f t="shared" ca="1" si="1105"/>
        <v>0</v>
      </c>
      <c r="BC272" s="5">
        <f t="shared" ca="1" si="1106"/>
        <v>0</v>
      </c>
      <c r="BD272" s="5">
        <f t="shared" ca="1" si="1107"/>
        <v>0</v>
      </c>
      <c r="BE272" s="5">
        <f t="shared" ca="1" si="1108"/>
        <v>0</v>
      </c>
      <c r="BF272" s="5">
        <f t="shared" ca="1" si="1109"/>
        <v>0</v>
      </c>
      <c r="BG272" s="5">
        <f t="shared" ca="1" si="1110"/>
        <v>0</v>
      </c>
      <c r="BH272" s="5">
        <f t="shared" ca="1" si="1111"/>
        <v>0</v>
      </c>
      <c r="BI272" s="5">
        <f t="shared" ca="1" si="1112"/>
        <v>0</v>
      </c>
      <c r="BJ272" s="5">
        <f t="shared" ca="1" si="1113"/>
        <v>0</v>
      </c>
      <c r="BK272" s="5">
        <f t="shared" ca="1" si="1114"/>
        <v>0</v>
      </c>
      <c r="BL272" s="5">
        <f t="shared" ca="1" si="1115"/>
        <v>0</v>
      </c>
      <c r="BM272" s="5">
        <f t="shared" ca="1" si="1116"/>
        <v>0</v>
      </c>
      <c r="BN272" s="5">
        <f t="shared" ca="1" si="1117"/>
        <v>0</v>
      </c>
      <c r="BO272" s="5">
        <f t="shared" ca="1" si="1118"/>
        <v>0</v>
      </c>
      <c r="BP272" s="5">
        <f t="shared" ca="1" si="1119"/>
        <v>0</v>
      </c>
      <c r="BQ272" s="5">
        <f t="shared" ca="1" si="1120"/>
        <v>0</v>
      </c>
      <c r="BR272" s="5">
        <f t="shared" ca="1" si="1121"/>
        <v>0</v>
      </c>
      <c r="BS272" s="5">
        <f t="shared" ca="1" si="1122"/>
        <v>0</v>
      </c>
      <c r="BT272" s="37">
        <f t="shared" ca="1" si="1123"/>
        <v>0</v>
      </c>
      <c r="BU272" s="37">
        <f t="shared" ca="1" si="1124"/>
        <v>0</v>
      </c>
      <c r="BV272" s="37">
        <f t="shared" ca="1" si="1125"/>
        <v>0</v>
      </c>
      <c r="BW272" s="37">
        <f t="shared" ca="1" si="1126"/>
        <v>0</v>
      </c>
      <c r="BX272" s="37">
        <f t="shared" ca="1" si="1127"/>
        <v>0</v>
      </c>
      <c r="BY272" s="37">
        <f t="shared" ca="1" si="1128"/>
        <v>0</v>
      </c>
      <c r="BZ272" s="37">
        <f t="shared" ca="1" si="1129"/>
        <v>0</v>
      </c>
      <c r="CA272" s="19">
        <f t="shared" ca="1" si="1130"/>
        <v>0</v>
      </c>
      <c r="CB272" s="33">
        <f t="shared" ca="1" si="1131"/>
        <v>30.890674687382287</v>
      </c>
      <c r="CC272" s="33">
        <f t="shared" ca="1" si="1132"/>
        <v>30.890674687382287</v>
      </c>
      <c r="CD272" s="24">
        <f t="shared" ca="1" si="1133"/>
        <v>0</v>
      </c>
      <c r="CE272" s="34">
        <f t="shared" ca="1" si="1134"/>
        <v>120.26300000000001</v>
      </c>
      <c r="CF272" s="34">
        <f t="shared" ca="1" si="1135"/>
        <v>120.26300000000001</v>
      </c>
      <c r="CG272" s="45">
        <f t="shared" ca="1" si="1136"/>
        <v>0</v>
      </c>
      <c r="CH272" s="5"/>
      <c r="CJ272" s="5">
        <f t="shared" ca="1" si="1043"/>
        <v>78</v>
      </c>
      <c r="CK272" s="5">
        <f t="shared" ca="1" si="1044"/>
        <v>74</v>
      </c>
      <c r="CL272" s="63">
        <f t="shared" ca="1" si="1137"/>
        <v>5.1282051282051322E-2</v>
      </c>
      <c r="CO272" s="5">
        <f t="shared" ca="1" si="1194"/>
        <v>405242</v>
      </c>
      <c r="CP272" s="5">
        <f t="shared" ca="1" si="1194"/>
        <v>8.4655299999999993</v>
      </c>
      <c r="CQ272" s="5">
        <f t="shared" ca="1" si="1194"/>
        <v>79127.199999999997</v>
      </c>
      <c r="CR272" s="5">
        <f t="shared" ca="1" si="1194"/>
        <v>22274.5</v>
      </c>
      <c r="CS272" s="5">
        <f t="shared" ca="1" si="1194"/>
        <v>0</v>
      </c>
      <c r="CT272" s="5">
        <f t="shared" ca="1" si="1194"/>
        <v>1633.07</v>
      </c>
      <c r="CU272" s="5">
        <f t="shared" ca="1" si="1194"/>
        <v>0</v>
      </c>
      <c r="CV272" s="5">
        <f t="shared" ca="1" si="1194"/>
        <v>72497.3</v>
      </c>
      <c r="CW272" s="5">
        <f t="shared" ca="1" si="1194"/>
        <v>229701</v>
      </c>
      <c r="CX272" s="5">
        <f t="shared" ca="1" si="1194"/>
        <v>0</v>
      </c>
      <c r="CY272" s="5">
        <f t="shared" ca="1" si="1194"/>
        <v>0</v>
      </c>
      <c r="CZ272" s="5">
        <f t="shared" ca="1" si="1194"/>
        <v>0</v>
      </c>
      <c r="DA272" s="5"/>
      <c r="DB272" s="5">
        <f t="shared" ca="1" si="1195"/>
        <v>1910.15</v>
      </c>
      <c r="DC272" s="5">
        <f t="shared" ca="1" si="1195"/>
        <v>1301.0999999999999</v>
      </c>
      <c r="DD272" s="5">
        <f t="shared" ca="1" si="1195"/>
        <v>0</v>
      </c>
      <c r="DE272" s="5">
        <f t="shared" ca="1" si="1195"/>
        <v>0</v>
      </c>
      <c r="DF272" s="5">
        <f t="shared" ca="1" si="1195"/>
        <v>0</v>
      </c>
      <c r="DG272" s="5">
        <f t="shared" ca="1" si="1195"/>
        <v>0</v>
      </c>
      <c r="DH272" s="5">
        <f t="shared" ca="1" si="1195"/>
        <v>609.04399999999998</v>
      </c>
      <c r="DI272" s="5">
        <f t="shared" ca="1" si="1195"/>
        <v>0</v>
      </c>
      <c r="DJ272" s="5">
        <f t="shared" ca="1" si="1195"/>
        <v>0</v>
      </c>
      <c r="DK272" s="5">
        <f t="shared" ca="1" si="1195"/>
        <v>0</v>
      </c>
      <c r="DL272" s="5">
        <f t="shared" ca="1" si="1195"/>
        <v>0</v>
      </c>
      <c r="DM272" s="5">
        <f t="shared" ca="1" si="1195"/>
        <v>0</v>
      </c>
      <c r="DN272" s="5"/>
      <c r="DO272" s="5">
        <f t="shared" ca="1" si="1192"/>
        <v>113.146</v>
      </c>
      <c r="DP272" s="5">
        <f t="shared" ca="1" si="1192"/>
        <v>4.9065599999999998</v>
      </c>
      <c r="DQ272" s="5">
        <f t="shared" ca="1" si="1192"/>
        <v>54.0276</v>
      </c>
      <c r="DR272" s="5">
        <f t="shared" ca="1" si="1192"/>
        <v>12.1533</v>
      </c>
      <c r="DS272" s="5">
        <f t="shared" ca="1" si="1192"/>
        <v>0</v>
      </c>
      <c r="DT272" s="5">
        <f t="shared" ca="1" si="1192"/>
        <v>0.74767700000000004</v>
      </c>
      <c r="DU272" s="5">
        <f t="shared" ca="1" si="1192"/>
        <v>2.0487299999999999</v>
      </c>
      <c r="DV272" s="5">
        <f t="shared" ca="1" si="1192"/>
        <v>39.262</v>
      </c>
      <c r="DW272" s="5"/>
      <c r="DX272" s="19">
        <f t="shared" ca="1" si="1138"/>
        <v>29.344867848392063</v>
      </c>
      <c r="DY272" s="19">
        <f t="shared" ca="1" si="1139"/>
        <v>2.426705633801125</v>
      </c>
      <c r="DZ272" s="19">
        <f t="shared" ca="1" si="1140"/>
        <v>5.0343666232812083</v>
      </c>
      <c r="EA272" s="19">
        <f t="shared" ca="1" si="1141"/>
        <v>1.4171864965558907</v>
      </c>
      <c r="EB272" s="19">
        <f t="shared" ca="1" si="1142"/>
        <v>0</v>
      </c>
      <c r="EC272" s="19">
        <f t="shared" ca="1" si="1143"/>
        <v>0.10390198441852917</v>
      </c>
      <c r="ED272" s="19">
        <f t="shared" ca="1" si="1144"/>
        <v>1.1356870876672174</v>
      </c>
      <c r="EE272" s="19">
        <f t="shared" ca="1" si="1145"/>
        <v>4.6125477382999112</v>
      </c>
      <c r="EF272" s="19">
        <f t="shared" ca="1" si="1146"/>
        <v>14.61443154483309</v>
      </c>
      <c r="EG272" s="19">
        <f t="shared" ca="1" si="1147"/>
        <v>0</v>
      </c>
      <c r="EH272" s="19">
        <f t="shared" ca="1" si="1148"/>
        <v>0</v>
      </c>
      <c r="EI272" s="5"/>
      <c r="EJ272" s="5"/>
      <c r="EK272" s="5"/>
      <c r="EL272" s="5">
        <f t="shared" ca="1" si="1196"/>
        <v>405242</v>
      </c>
      <c r="EM272" s="5">
        <f t="shared" ca="1" si="1196"/>
        <v>8.4655299999999993</v>
      </c>
      <c r="EN272" s="5">
        <f t="shared" ca="1" si="1196"/>
        <v>79127.199999999997</v>
      </c>
      <c r="EO272" s="5">
        <f t="shared" ca="1" si="1196"/>
        <v>22274.5</v>
      </c>
      <c r="EP272" s="5">
        <f t="shared" ca="1" si="1196"/>
        <v>0</v>
      </c>
      <c r="EQ272" s="5">
        <f t="shared" ca="1" si="1196"/>
        <v>1633.07</v>
      </c>
      <c r="ER272" s="5">
        <f t="shared" ca="1" si="1196"/>
        <v>0</v>
      </c>
      <c r="ES272" s="5">
        <f t="shared" ca="1" si="1196"/>
        <v>72497.3</v>
      </c>
      <c r="ET272" s="5">
        <f t="shared" ca="1" si="1196"/>
        <v>229701</v>
      </c>
      <c r="EU272" s="5">
        <f t="shared" ca="1" si="1196"/>
        <v>0</v>
      </c>
      <c r="EV272" s="5">
        <f t="shared" ca="1" si="1196"/>
        <v>0</v>
      </c>
      <c r="EW272" s="5">
        <f t="shared" ca="1" si="1196"/>
        <v>0</v>
      </c>
      <c r="EX272" s="5"/>
      <c r="EY272" s="5">
        <f t="shared" ca="1" si="1197"/>
        <v>1910.15</v>
      </c>
      <c r="EZ272" s="5">
        <f t="shared" ca="1" si="1197"/>
        <v>1301.0999999999999</v>
      </c>
      <c r="FA272" s="5">
        <f t="shared" ca="1" si="1197"/>
        <v>0</v>
      </c>
      <c r="FB272" s="5">
        <f t="shared" ca="1" si="1197"/>
        <v>0</v>
      </c>
      <c r="FC272" s="5">
        <f t="shared" ca="1" si="1197"/>
        <v>0</v>
      </c>
      <c r="FD272" s="5">
        <f t="shared" ca="1" si="1197"/>
        <v>0</v>
      </c>
      <c r="FE272" s="5">
        <f t="shared" ca="1" si="1197"/>
        <v>609.04399999999998</v>
      </c>
      <c r="FF272" s="5">
        <f t="shared" ca="1" si="1197"/>
        <v>0</v>
      </c>
      <c r="FG272" s="5">
        <f t="shared" ca="1" si="1197"/>
        <v>0</v>
      </c>
      <c r="FH272" s="5">
        <f t="shared" ca="1" si="1197"/>
        <v>0</v>
      </c>
      <c r="FI272" s="5">
        <f t="shared" ca="1" si="1197"/>
        <v>0</v>
      </c>
      <c r="FJ272" s="5">
        <f t="shared" ca="1" si="1197"/>
        <v>0</v>
      </c>
      <c r="FK272" s="5"/>
      <c r="FL272" s="5">
        <f t="shared" ca="1" si="1186"/>
        <v>113.146</v>
      </c>
      <c r="FM272" s="5">
        <f t="shared" ca="1" si="1186"/>
        <v>4.9065599999999998</v>
      </c>
      <c r="FN272" s="5">
        <f t="shared" ca="1" si="1186"/>
        <v>54.0276</v>
      </c>
      <c r="FO272" s="5">
        <f t="shared" ca="1" si="1186"/>
        <v>12.1533</v>
      </c>
      <c r="FP272" s="5">
        <f t="shared" ca="1" si="1186"/>
        <v>0</v>
      </c>
      <c r="FQ272" s="5">
        <f t="shared" ca="1" si="1186"/>
        <v>0.74767700000000004</v>
      </c>
      <c r="FR272" s="5">
        <f t="shared" ca="1" si="1186"/>
        <v>2.0487299999999999</v>
      </c>
      <c r="FS272" s="5">
        <f t="shared" ca="1" si="1186"/>
        <v>39.262</v>
      </c>
      <c r="FT272" s="5"/>
      <c r="FU272" s="19">
        <f t="shared" ca="1" si="1149"/>
        <v>29.344867848392063</v>
      </c>
      <c r="FV272" s="19">
        <f t="shared" ca="1" si="1150"/>
        <v>2.426705633801125</v>
      </c>
      <c r="FW272" s="19">
        <f t="shared" ca="1" si="1151"/>
        <v>5.0343666232812083</v>
      </c>
      <c r="FX272" s="19">
        <f t="shared" ca="1" si="1152"/>
        <v>1.4171864965558907</v>
      </c>
      <c r="FY272" s="19">
        <f t="shared" ca="1" si="1153"/>
        <v>0</v>
      </c>
      <c r="FZ272" s="19">
        <f t="shared" ca="1" si="1154"/>
        <v>0.10390198441852917</v>
      </c>
      <c r="GA272" s="19">
        <f t="shared" ca="1" si="1155"/>
        <v>1.1356870876672174</v>
      </c>
      <c r="GB272" s="19">
        <f t="shared" ca="1" si="1156"/>
        <v>4.6125477382999112</v>
      </c>
      <c r="GC272" s="19">
        <f t="shared" ca="1" si="1157"/>
        <v>14.61443154483309</v>
      </c>
      <c r="GD272" s="19">
        <f t="shared" ca="1" si="1158"/>
        <v>0</v>
      </c>
      <c r="GE272" s="19">
        <f t="shared" ca="1" si="1159"/>
        <v>0</v>
      </c>
      <c r="GF272" s="5"/>
      <c r="GG272" s="5"/>
      <c r="GH272" s="5"/>
      <c r="GI272" s="5">
        <f t="shared" ca="1" si="1198"/>
        <v>417177</v>
      </c>
      <c r="GJ272" s="5">
        <f t="shared" ca="1" si="1198"/>
        <v>9.6137499999999996</v>
      </c>
      <c r="GK272" s="5">
        <f t="shared" ca="1" si="1198"/>
        <v>75556.600000000006</v>
      </c>
      <c r="GL272" s="5">
        <f t="shared" ca="1" si="1198"/>
        <v>38030.699999999997</v>
      </c>
      <c r="GM272" s="5">
        <f t="shared" ca="1" si="1198"/>
        <v>0</v>
      </c>
      <c r="GN272" s="5">
        <f t="shared" ca="1" si="1198"/>
        <v>1381.44</v>
      </c>
      <c r="GO272" s="5">
        <f t="shared" ca="1" si="1198"/>
        <v>0</v>
      </c>
      <c r="GP272" s="5">
        <f t="shared" ca="1" si="1198"/>
        <v>72497.3</v>
      </c>
      <c r="GQ272" s="5">
        <f t="shared" ca="1" si="1198"/>
        <v>229701</v>
      </c>
      <c r="GR272" s="5">
        <f t="shared" ca="1" si="1198"/>
        <v>0</v>
      </c>
      <c r="GS272" s="5">
        <f t="shared" ca="1" si="1198"/>
        <v>0</v>
      </c>
      <c r="GT272" s="5">
        <f t="shared" ca="1" si="1198"/>
        <v>0</v>
      </c>
      <c r="GU272" s="5"/>
      <c r="GV272" s="5">
        <f t="shared" ca="1" si="1199"/>
        <v>2331.91</v>
      </c>
      <c r="GW272" s="5">
        <f t="shared" ca="1" si="1199"/>
        <v>1691.48</v>
      </c>
      <c r="GX272" s="5">
        <f t="shared" ca="1" si="1199"/>
        <v>0</v>
      </c>
      <c r="GY272" s="5">
        <f t="shared" ca="1" si="1199"/>
        <v>0</v>
      </c>
      <c r="GZ272" s="5">
        <f t="shared" ca="1" si="1199"/>
        <v>0</v>
      </c>
      <c r="HA272" s="5">
        <f t="shared" ca="1" si="1199"/>
        <v>0</v>
      </c>
      <c r="HB272" s="5">
        <f t="shared" ca="1" si="1199"/>
        <v>640.42700000000002</v>
      </c>
      <c r="HC272" s="5">
        <f t="shared" ca="1" si="1199"/>
        <v>0</v>
      </c>
      <c r="HD272" s="5">
        <f t="shared" ca="1" si="1199"/>
        <v>0</v>
      </c>
      <c r="HE272" s="5">
        <f t="shared" ca="1" si="1199"/>
        <v>0</v>
      </c>
      <c r="HF272" s="5">
        <f t="shared" ca="1" si="1199"/>
        <v>0</v>
      </c>
      <c r="HG272" s="5">
        <f t="shared" ca="1" si="1199"/>
        <v>0</v>
      </c>
      <c r="HH272" s="5"/>
      <c r="HI272" s="5">
        <f t="shared" ca="1" si="1193"/>
        <v>120.26300000000001</v>
      </c>
      <c r="HJ272" s="5">
        <f t="shared" ca="1" si="1193"/>
        <v>6.3621699999999999</v>
      </c>
      <c r="HK272" s="5">
        <f t="shared" ca="1" si="1193"/>
        <v>51.156500000000001</v>
      </c>
      <c r="HL272" s="5">
        <f t="shared" ca="1" si="1193"/>
        <v>20.6953</v>
      </c>
      <c r="HM272" s="5">
        <f t="shared" ca="1" si="1193"/>
        <v>0</v>
      </c>
      <c r="HN272" s="5">
        <f t="shared" ca="1" si="1193"/>
        <v>0.63316499999999998</v>
      </c>
      <c r="HO272" s="5">
        <f t="shared" ca="1" si="1193"/>
        <v>2.15421</v>
      </c>
      <c r="HP272" s="5">
        <f t="shared" ca="1" si="1193"/>
        <v>39.262</v>
      </c>
      <c r="HQ272" s="5"/>
      <c r="HR272" s="19">
        <f t="shared" ca="1" si="1160"/>
        <v>30.890674687382287</v>
      </c>
      <c r="HS272" s="19">
        <f t="shared" ca="1" si="1161"/>
        <v>3.1547220306445536</v>
      </c>
      <c r="HT272" s="19">
        <f t="shared" ca="1" si="1162"/>
        <v>4.8071917773990354</v>
      </c>
      <c r="HU272" s="19">
        <f t="shared" ca="1" si="1163"/>
        <v>2.4196545150090061</v>
      </c>
      <c r="HV272" s="19">
        <f t="shared" ca="1" si="1164"/>
        <v>0</v>
      </c>
      <c r="HW272" s="19">
        <f t="shared" ca="1" si="1165"/>
        <v>8.7892348371553561E-2</v>
      </c>
      <c r="HX272" s="19">
        <f t="shared" ca="1" si="1166"/>
        <v>1.1942071089994368</v>
      </c>
      <c r="HY272" s="19">
        <f t="shared" ca="1" si="1167"/>
        <v>4.6125477382999112</v>
      </c>
      <c r="HZ272" s="19">
        <f t="shared" ca="1" si="1168"/>
        <v>14.61443154483309</v>
      </c>
      <c r="IA272" s="19">
        <f t="shared" ca="1" si="1169"/>
        <v>0</v>
      </c>
      <c r="IB272" s="19">
        <f t="shared" ca="1" si="1170"/>
        <v>0</v>
      </c>
      <c r="IC272" s="5"/>
      <c r="ID272" s="5"/>
      <c r="IE272" s="5"/>
      <c r="IF272" s="5">
        <f t="shared" ca="1" si="1200"/>
        <v>417177</v>
      </c>
      <c r="IG272" s="5">
        <f t="shared" ca="1" si="1200"/>
        <v>9.6137499999999996</v>
      </c>
      <c r="IH272" s="5">
        <f t="shared" ca="1" si="1200"/>
        <v>75556.600000000006</v>
      </c>
      <c r="II272" s="5">
        <f t="shared" ca="1" si="1200"/>
        <v>38030.699999999997</v>
      </c>
      <c r="IJ272" s="5">
        <f t="shared" ca="1" si="1200"/>
        <v>0</v>
      </c>
      <c r="IK272" s="5">
        <f t="shared" ca="1" si="1200"/>
        <v>1381.44</v>
      </c>
      <c r="IL272" s="5">
        <f t="shared" ca="1" si="1200"/>
        <v>0</v>
      </c>
      <c r="IM272" s="5">
        <f t="shared" ca="1" si="1200"/>
        <v>72497.3</v>
      </c>
      <c r="IN272" s="5">
        <f t="shared" ca="1" si="1200"/>
        <v>229701</v>
      </c>
      <c r="IO272" s="5">
        <f t="shared" ca="1" si="1200"/>
        <v>0</v>
      </c>
      <c r="IP272" s="5">
        <f t="shared" ca="1" si="1200"/>
        <v>0</v>
      </c>
      <c r="IQ272" s="5">
        <f t="shared" ca="1" si="1200"/>
        <v>0</v>
      </c>
      <c r="IR272" s="5"/>
      <c r="IS272" s="5">
        <f t="shared" ca="1" si="1201"/>
        <v>2331.91</v>
      </c>
      <c r="IT272" s="5">
        <f t="shared" ca="1" si="1201"/>
        <v>1691.48</v>
      </c>
      <c r="IU272" s="5">
        <f t="shared" ca="1" si="1201"/>
        <v>0</v>
      </c>
      <c r="IV272" s="5">
        <f t="shared" ca="1" si="1201"/>
        <v>0</v>
      </c>
      <c r="IW272" s="5">
        <f t="shared" ca="1" si="1201"/>
        <v>0</v>
      </c>
      <c r="IX272" s="5">
        <f t="shared" ca="1" si="1201"/>
        <v>0</v>
      </c>
      <c r="IY272" s="5">
        <f t="shared" ca="1" si="1201"/>
        <v>640.42700000000002</v>
      </c>
      <c r="IZ272" s="5">
        <f t="shared" ca="1" si="1201"/>
        <v>0</v>
      </c>
      <c r="JA272" s="5">
        <f t="shared" ca="1" si="1201"/>
        <v>0</v>
      </c>
      <c r="JB272" s="5">
        <f t="shared" ca="1" si="1201"/>
        <v>0</v>
      </c>
      <c r="JC272" s="5">
        <f t="shared" ca="1" si="1201"/>
        <v>0</v>
      </c>
      <c r="JD272" s="5">
        <f t="shared" ca="1" si="1201"/>
        <v>0</v>
      </c>
      <c r="JE272" s="5"/>
      <c r="JF272" s="5">
        <f t="shared" ca="1" si="1191"/>
        <v>120.26300000000001</v>
      </c>
      <c r="JG272" s="5">
        <f t="shared" ca="1" si="1191"/>
        <v>6.3621699999999999</v>
      </c>
      <c r="JH272" s="5">
        <f t="shared" ca="1" si="1191"/>
        <v>51.156500000000001</v>
      </c>
      <c r="JI272" s="5">
        <f t="shared" ca="1" si="1191"/>
        <v>20.6953</v>
      </c>
      <c r="JJ272" s="5">
        <f t="shared" ca="1" si="1191"/>
        <v>0</v>
      </c>
      <c r="JK272" s="5">
        <f t="shared" ca="1" si="1191"/>
        <v>0.63316499999999998</v>
      </c>
      <c r="JL272" s="5">
        <f t="shared" ca="1" si="1191"/>
        <v>2.15421</v>
      </c>
      <c r="JM272" s="5">
        <f t="shared" ca="1" si="1191"/>
        <v>39.262</v>
      </c>
      <c r="JN272" s="5"/>
      <c r="JO272" s="19">
        <f t="shared" ca="1" si="1171"/>
        <v>30.890674687382287</v>
      </c>
      <c r="JP272" s="19">
        <f t="shared" ca="1" si="1172"/>
        <v>3.1547220306445536</v>
      </c>
      <c r="JQ272" s="19">
        <f t="shared" ca="1" si="1173"/>
        <v>4.8071917773990354</v>
      </c>
      <c r="JR272" s="19">
        <f t="shared" ca="1" si="1174"/>
        <v>2.4196545150090061</v>
      </c>
      <c r="JS272" s="19">
        <f t="shared" ca="1" si="1175"/>
        <v>0</v>
      </c>
      <c r="JT272" s="19">
        <f t="shared" ca="1" si="1176"/>
        <v>8.7892348371553561E-2</v>
      </c>
      <c r="JU272" s="19">
        <f t="shared" ca="1" si="1177"/>
        <v>1.1942071089994368</v>
      </c>
      <c r="JV272" s="19">
        <f t="shared" ca="1" si="1178"/>
        <v>4.6125477382999112</v>
      </c>
      <c r="JW272" s="19">
        <f t="shared" ca="1" si="1179"/>
        <v>14.61443154483309</v>
      </c>
      <c r="JX272" s="19">
        <f t="shared" ca="1" si="1180"/>
        <v>0</v>
      </c>
      <c r="JY272" s="19">
        <f t="shared" ca="1" si="1181"/>
        <v>0</v>
      </c>
    </row>
    <row r="273" spans="1:285" ht="15" customHeight="1" x14ac:dyDescent="0.25">
      <c r="A273" s="5">
        <f>IF('Old Results'!E253='New Results'!E253,'New Results'!E253,"0")</f>
        <v>53627.8</v>
      </c>
      <c r="B273" s="5">
        <f t="shared" si="1057"/>
        <v>0</v>
      </c>
      <c r="C273" s="27">
        <f t="shared" si="922"/>
        <v>252</v>
      </c>
      <c r="D273" s="41" t="str">
        <f>'Old Results'!C253</f>
        <v>0315006-OffMed-SG-BotOpWinNoInterlock</v>
      </c>
      <c r="E273" s="41" t="str">
        <f>'New Results'!C253</f>
        <v>0315006-OffMed-SG-BotOpWinNoInterlock</v>
      </c>
      <c r="F273" s="5">
        <f t="shared" ca="1" si="1058"/>
        <v>0</v>
      </c>
      <c r="G273" s="5">
        <f t="shared" ca="1" si="1059"/>
        <v>0</v>
      </c>
      <c r="H273" s="5">
        <f t="shared" ca="1" si="1060"/>
        <v>0</v>
      </c>
      <c r="I273" s="5">
        <f t="shared" ca="1" si="1061"/>
        <v>0</v>
      </c>
      <c r="J273" s="5">
        <f t="shared" ca="1" si="1062"/>
        <v>0</v>
      </c>
      <c r="K273" s="5">
        <f t="shared" ca="1" si="1063"/>
        <v>0</v>
      </c>
      <c r="L273" s="5">
        <f t="shared" ca="1" si="1064"/>
        <v>0</v>
      </c>
      <c r="M273" s="5">
        <f t="shared" ca="1" si="1065"/>
        <v>0</v>
      </c>
      <c r="N273" s="5">
        <f t="shared" ca="1" si="1066"/>
        <v>0</v>
      </c>
      <c r="O273" s="5">
        <f t="shared" ca="1" si="1067"/>
        <v>0</v>
      </c>
      <c r="P273" s="5">
        <f t="shared" ca="1" si="1068"/>
        <v>0</v>
      </c>
      <c r="Q273" s="5">
        <f t="shared" ca="1" si="1069"/>
        <v>0</v>
      </c>
      <c r="R273" s="5">
        <f t="shared" ca="1" si="1070"/>
        <v>0</v>
      </c>
      <c r="S273" s="5">
        <f t="shared" ca="1" si="1071"/>
        <v>0</v>
      </c>
      <c r="T273" s="5">
        <f t="shared" ca="1" si="1072"/>
        <v>0</v>
      </c>
      <c r="U273" s="5">
        <f t="shared" ca="1" si="1073"/>
        <v>0</v>
      </c>
      <c r="V273" s="5">
        <f t="shared" ca="1" si="1074"/>
        <v>0</v>
      </c>
      <c r="W273" s="5">
        <f t="shared" ca="1" si="1075"/>
        <v>0</v>
      </c>
      <c r="X273" s="5">
        <f t="shared" ca="1" si="1076"/>
        <v>0</v>
      </c>
      <c r="Y273" s="5">
        <f t="shared" ca="1" si="1077"/>
        <v>0</v>
      </c>
      <c r="Z273" s="5">
        <f t="shared" ca="1" si="1078"/>
        <v>0</v>
      </c>
      <c r="AA273" s="5">
        <f t="shared" ca="1" si="1079"/>
        <v>0</v>
      </c>
      <c r="AB273" s="5">
        <f t="shared" ca="1" si="1080"/>
        <v>0</v>
      </c>
      <c r="AC273" s="5">
        <f t="shared" ca="1" si="1081"/>
        <v>0</v>
      </c>
      <c r="AD273" s="37">
        <f t="shared" ca="1" si="1082"/>
        <v>0</v>
      </c>
      <c r="AE273" s="37">
        <f t="shared" ca="1" si="1083"/>
        <v>0</v>
      </c>
      <c r="AF273" s="37">
        <f t="shared" ca="1" si="1084"/>
        <v>0</v>
      </c>
      <c r="AG273" s="37">
        <f t="shared" ca="1" si="1085"/>
        <v>0</v>
      </c>
      <c r="AH273" s="37">
        <f t="shared" ca="1" si="1086"/>
        <v>0</v>
      </c>
      <c r="AI273" s="37">
        <f t="shared" ca="1" si="1087"/>
        <v>0</v>
      </c>
      <c r="AJ273" s="37">
        <f t="shared" ca="1" si="1088"/>
        <v>0</v>
      </c>
      <c r="AK273" s="37">
        <f t="shared" ca="1" si="1089"/>
        <v>0</v>
      </c>
      <c r="AL273" s="33">
        <f t="shared" ca="1" si="1090"/>
        <v>29.818984854870045</v>
      </c>
      <c r="AM273" s="33">
        <f t="shared" ca="1" si="1091"/>
        <v>29.818984854870045</v>
      </c>
      <c r="AN273" s="24">
        <f t="shared" ca="1" si="1092"/>
        <v>0</v>
      </c>
      <c r="AO273" s="34">
        <f t="shared" ca="1" si="1093"/>
        <v>114.01600000000001</v>
      </c>
      <c r="AP273" s="34">
        <f t="shared" ca="1" si="1094"/>
        <v>114.01600000000001</v>
      </c>
      <c r="AQ273" s="45">
        <f t="shared" ca="1" si="1095"/>
        <v>0</v>
      </c>
      <c r="AR273" s="34">
        <f t="shared" ca="1" si="1096"/>
        <v>5.7</v>
      </c>
      <c r="AS273" s="34">
        <f t="shared" ca="1" si="1097"/>
        <v>5.7</v>
      </c>
      <c r="AT273" s="47">
        <f t="shared" ca="1" si="1098"/>
        <v>0</v>
      </c>
      <c r="AU273" s="5"/>
      <c r="AV273" s="5">
        <f t="shared" ca="1" si="1099"/>
        <v>0</v>
      </c>
      <c r="AW273" s="5">
        <f t="shared" ca="1" si="1100"/>
        <v>0</v>
      </c>
      <c r="AX273" s="5">
        <f t="shared" ca="1" si="1101"/>
        <v>0</v>
      </c>
      <c r="AY273" s="5">
        <f t="shared" ca="1" si="1102"/>
        <v>0</v>
      </c>
      <c r="AZ273" s="5">
        <f t="shared" ca="1" si="1103"/>
        <v>0</v>
      </c>
      <c r="BA273" s="5">
        <f t="shared" ca="1" si="1104"/>
        <v>0</v>
      </c>
      <c r="BB273" s="5">
        <f t="shared" ca="1" si="1105"/>
        <v>0</v>
      </c>
      <c r="BC273" s="5">
        <f t="shared" ca="1" si="1106"/>
        <v>0</v>
      </c>
      <c r="BD273" s="5">
        <f t="shared" ca="1" si="1107"/>
        <v>0</v>
      </c>
      <c r="BE273" s="5">
        <f t="shared" ca="1" si="1108"/>
        <v>0</v>
      </c>
      <c r="BF273" s="5">
        <f t="shared" ca="1" si="1109"/>
        <v>0</v>
      </c>
      <c r="BG273" s="5">
        <f t="shared" ca="1" si="1110"/>
        <v>0</v>
      </c>
      <c r="BH273" s="5">
        <f t="shared" ca="1" si="1111"/>
        <v>0</v>
      </c>
      <c r="BI273" s="5">
        <f t="shared" ca="1" si="1112"/>
        <v>0</v>
      </c>
      <c r="BJ273" s="5">
        <f t="shared" ca="1" si="1113"/>
        <v>0</v>
      </c>
      <c r="BK273" s="5">
        <f t="shared" ca="1" si="1114"/>
        <v>0</v>
      </c>
      <c r="BL273" s="5">
        <f t="shared" ca="1" si="1115"/>
        <v>0</v>
      </c>
      <c r="BM273" s="5">
        <f t="shared" ca="1" si="1116"/>
        <v>0</v>
      </c>
      <c r="BN273" s="5">
        <f t="shared" ca="1" si="1117"/>
        <v>0</v>
      </c>
      <c r="BO273" s="5">
        <f t="shared" ca="1" si="1118"/>
        <v>0</v>
      </c>
      <c r="BP273" s="5">
        <f t="shared" ca="1" si="1119"/>
        <v>0</v>
      </c>
      <c r="BQ273" s="5">
        <f t="shared" ca="1" si="1120"/>
        <v>0</v>
      </c>
      <c r="BR273" s="5">
        <f t="shared" ca="1" si="1121"/>
        <v>0</v>
      </c>
      <c r="BS273" s="5">
        <f t="shared" ca="1" si="1122"/>
        <v>0</v>
      </c>
      <c r="BT273" s="37">
        <f t="shared" ca="1" si="1123"/>
        <v>0</v>
      </c>
      <c r="BU273" s="37">
        <f t="shared" ca="1" si="1124"/>
        <v>0</v>
      </c>
      <c r="BV273" s="37">
        <f t="shared" ca="1" si="1125"/>
        <v>0</v>
      </c>
      <c r="BW273" s="37">
        <f t="shared" ca="1" si="1126"/>
        <v>0</v>
      </c>
      <c r="BX273" s="37">
        <f t="shared" ca="1" si="1127"/>
        <v>0</v>
      </c>
      <c r="BY273" s="37">
        <f t="shared" ca="1" si="1128"/>
        <v>0</v>
      </c>
      <c r="BZ273" s="37">
        <f t="shared" ca="1" si="1129"/>
        <v>0</v>
      </c>
      <c r="CA273" s="19">
        <f t="shared" ca="1" si="1130"/>
        <v>0</v>
      </c>
      <c r="CB273" s="33">
        <f t="shared" ca="1" si="1131"/>
        <v>30.940398897586697</v>
      </c>
      <c r="CC273" s="33">
        <f t="shared" ca="1" si="1132"/>
        <v>30.940398897586697</v>
      </c>
      <c r="CD273" s="24">
        <f t="shared" ca="1" si="1133"/>
        <v>0</v>
      </c>
      <c r="CE273" s="34">
        <f t="shared" ca="1" si="1134"/>
        <v>119.70099999999999</v>
      </c>
      <c r="CF273" s="34">
        <f t="shared" ca="1" si="1135"/>
        <v>119.70099999999999</v>
      </c>
      <c r="CG273" s="45">
        <f t="shared" ca="1" si="1136"/>
        <v>0</v>
      </c>
      <c r="CH273" s="5"/>
      <c r="CJ273" s="5">
        <f t="shared" ca="1" si="1043"/>
        <v>78</v>
      </c>
      <c r="CK273" s="5">
        <f t="shared" ca="1" si="1044"/>
        <v>74</v>
      </c>
      <c r="CL273" s="63">
        <f t="shared" ca="1" si="1137"/>
        <v>5.1282051282051322E-2</v>
      </c>
      <c r="CO273" s="5">
        <f t="shared" ca="1" si="1194"/>
        <v>404613</v>
      </c>
      <c r="CP273" s="5">
        <f t="shared" ca="1" si="1194"/>
        <v>10.259499999999999</v>
      </c>
      <c r="CQ273" s="5">
        <f t="shared" ca="1" si="1194"/>
        <v>78378.8</v>
      </c>
      <c r="CR273" s="5">
        <f t="shared" ca="1" si="1194"/>
        <v>22017.7</v>
      </c>
      <c r="CS273" s="5">
        <f t="shared" ca="1" si="1194"/>
        <v>0</v>
      </c>
      <c r="CT273" s="5">
        <f t="shared" ca="1" si="1194"/>
        <v>2007.06</v>
      </c>
      <c r="CU273" s="5">
        <f t="shared" ca="1" si="1194"/>
        <v>0</v>
      </c>
      <c r="CV273" s="5">
        <f t="shared" ca="1" si="1194"/>
        <v>72497.3</v>
      </c>
      <c r="CW273" s="5">
        <f t="shared" ca="1" si="1194"/>
        <v>229701</v>
      </c>
      <c r="CX273" s="5">
        <f t="shared" ca="1" si="1194"/>
        <v>0</v>
      </c>
      <c r="CY273" s="5">
        <f t="shared" ca="1" si="1194"/>
        <v>0</v>
      </c>
      <c r="CZ273" s="5">
        <f t="shared" ca="1" si="1194"/>
        <v>0</v>
      </c>
      <c r="DA273" s="5"/>
      <c r="DB273" s="5">
        <f t="shared" ca="1" si="1195"/>
        <v>2185.87</v>
      </c>
      <c r="DC273" s="5">
        <f t="shared" ca="1" si="1195"/>
        <v>1576.83</v>
      </c>
      <c r="DD273" s="5">
        <f t="shared" ca="1" si="1195"/>
        <v>0</v>
      </c>
      <c r="DE273" s="5">
        <f t="shared" ca="1" si="1195"/>
        <v>0</v>
      </c>
      <c r="DF273" s="5">
        <f t="shared" ca="1" si="1195"/>
        <v>0</v>
      </c>
      <c r="DG273" s="5">
        <f t="shared" ca="1" si="1195"/>
        <v>0</v>
      </c>
      <c r="DH273" s="5">
        <f t="shared" ca="1" si="1195"/>
        <v>609.04499999999996</v>
      </c>
      <c r="DI273" s="5">
        <f t="shared" ca="1" si="1195"/>
        <v>0</v>
      </c>
      <c r="DJ273" s="5">
        <f t="shared" ca="1" si="1195"/>
        <v>0</v>
      </c>
      <c r="DK273" s="5">
        <f t="shared" ca="1" si="1195"/>
        <v>0</v>
      </c>
      <c r="DL273" s="5">
        <f t="shared" ca="1" si="1195"/>
        <v>0</v>
      </c>
      <c r="DM273" s="5">
        <f t="shared" ca="1" si="1195"/>
        <v>0</v>
      </c>
      <c r="DN273" s="5"/>
      <c r="DO273" s="5">
        <f t="shared" ca="1" si="1192"/>
        <v>114.01600000000001</v>
      </c>
      <c r="DP273" s="5">
        <f t="shared" ca="1" si="1192"/>
        <v>5.91418</v>
      </c>
      <c r="DQ273" s="5">
        <f t="shared" ca="1" si="1192"/>
        <v>53.812399999999997</v>
      </c>
      <c r="DR273" s="5">
        <f t="shared" ca="1" si="1192"/>
        <v>12.056800000000001</v>
      </c>
      <c r="DS273" s="5">
        <f t="shared" ca="1" si="1192"/>
        <v>0</v>
      </c>
      <c r="DT273" s="5">
        <f t="shared" ca="1" si="1192"/>
        <v>0.92197899999999999</v>
      </c>
      <c r="DU273" s="5">
        <f t="shared" ca="1" si="1192"/>
        <v>2.04874</v>
      </c>
      <c r="DV273" s="5">
        <f t="shared" ca="1" si="1192"/>
        <v>39.262</v>
      </c>
      <c r="DW273" s="5"/>
      <c r="DX273" s="19">
        <f t="shared" ca="1" si="1138"/>
        <v>29.818984854870045</v>
      </c>
      <c r="DY273" s="19">
        <f t="shared" ca="1" si="1139"/>
        <v>2.9409747447033068</v>
      </c>
      <c r="DZ273" s="19">
        <f t="shared" ca="1" si="1140"/>
        <v>4.9867506330671771</v>
      </c>
      <c r="EA273" s="19">
        <f t="shared" ca="1" si="1141"/>
        <v>1.4008479258891842</v>
      </c>
      <c r="EB273" s="19">
        <f t="shared" ca="1" si="1142"/>
        <v>0</v>
      </c>
      <c r="EC273" s="19">
        <f t="shared" ca="1" si="1143"/>
        <v>0.1276966185448592</v>
      </c>
      <c r="ED273" s="19">
        <f t="shared" ca="1" si="1144"/>
        <v>1.1356889523717175</v>
      </c>
      <c r="EE273" s="19">
        <f t="shared" ca="1" si="1145"/>
        <v>4.6125477382999112</v>
      </c>
      <c r="EF273" s="19">
        <f t="shared" ca="1" si="1146"/>
        <v>14.61443154483309</v>
      </c>
      <c r="EG273" s="19">
        <f t="shared" ca="1" si="1147"/>
        <v>0</v>
      </c>
      <c r="EH273" s="19">
        <f t="shared" ca="1" si="1148"/>
        <v>0</v>
      </c>
      <c r="EI273" s="5"/>
      <c r="EJ273" s="5"/>
      <c r="EK273" s="5"/>
      <c r="EL273" s="5">
        <f t="shared" ca="1" si="1196"/>
        <v>404613</v>
      </c>
      <c r="EM273" s="5">
        <f t="shared" ca="1" si="1196"/>
        <v>10.259499999999999</v>
      </c>
      <c r="EN273" s="5">
        <f t="shared" ca="1" si="1196"/>
        <v>78378.8</v>
      </c>
      <c r="EO273" s="5">
        <f t="shared" ca="1" si="1196"/>
        <v>22017.7</v>
      </c>
      <c r="EP273" s="5">
        <f t="shared" ca="1" si="1196"/>
        <v>0</v>
      </c>
      <c r="EQ273" s="5">
        <f t="shared" ca="1" si="1196"/>
        <v>2007.06</v>
      </c>
      <c r="ER273" s="5">
        <f t="shared" ca="1" si="1196"/>
        <v>0</v>
      </c>
      <c r="ES273" s="5">
        <f t="shared" ca="1" si="1196"/>
        <v>72497.3</v>
      </c>
      <c r="ET273" s="5">
        <f t="shared" ca="1" si="1196"/>
        <v>229701</v>
      </c>
      <c r="EU273" s="5">
        <f t="shared" ca="1" si="1196"/>
        <v>0</v>
      </c>
      <c r="EV273" s="5">
        <f t="shared" ca="1" si="1196"/>
        <v>0</v>
      </c>
      <c r="EW273" s="5">
        <f t="shared" ca="1" si="1196"/>
        <v>0</v>
      </c>
      <c r="EX273" s="5"/>
      <c r="EY273" s="5">
        <f t="shared" ca="1" si="1197"/>
        <v>2185.87</v>
      </c>
      <c r="EZ273" s="5">
        <f t="shared" ca="1" si="1197"/>
        <v>1576.83</v>
      </c>
      <c r="FA273" s="5">
        <f t="shared" ca="1" si="1197"/>
        <v>0</v>
      </c>
      <c r="FB273" s="5">
        <f t="shared" ca="1" si="1197"/>
        <v>0</v>
      </c>
      <c r="FC273" s="5">
        <f t="shared" ca="1" si="1197"/>
        <v>0</v>
      </c>
      <c r="FD273" s="5">
        <f t="shared" ca="1" si="1197"/>
        <v>0</v>
      </c>
      <c r="FE273" s="5">
        <f t="shared" ca="1" si="1197"/>
        <v>609.04499999999996</v>
      </c>
      <c r="FF273" s="5">
        <f t="shared" ca="1" si="1197"/>
        <v>0</v>
      </c>
      <c r="FG273" s="5">
        <f t="shared" ca="1" si="1197"/>
        <v>0</v>
      </c>
      <c r="FH273" s="5">
        <f t="shared" ca="1" si="1197"/>
        <v>0</v>
      </c>
      <c r="FI273" s="5">
        <f t="shared" ca="1" si="1197"/>
        <v>0</v>
      </c>
      <c r="FJ273" s="5">
        <f t="shared" ca="1" si="1197"/>
        <v>0</v>
      </c>
      <c r="FK273" s="5"/>
      <c r="FL273" s="5">
        <f t="shared" ca="1" si="1186"/>
        <v>114.01600000000001</v>
      </c>
      <c r="FM273" s="5">
        <f t="shared" ca="1" si="1186"/>
        <v>5.91418</v>
      </c>
      <c r="FN273" s="5">
        <f t="shared" ca="1" si="1186"/>
        <v>53.812399999999997</v>
      </c>
      <c r="FO273" s="5">
        <f t="shared" ca="1" si="1186"/>
        <v>12.056800000000001</v>
      </c>
      <c r="FP273" s="5">
        <f t="shared" ca="1" si="1186"/>
        <v>0</v>
      </c>
      <c r="FQ273" s="5">
        <f t="shared" ca="1" si="1186"/>
        <v>0.92197899999999999</v>
      </c>
      <c r="FR273" s="5">
        <f t="shared" ca="1" si="1186"/>
        <v>2.04874</v>
      </c>
      <c r="FS273" s="5">
        <f t="shared" ca="1" si="1186"/>
        <v>39.262</v>
      </c>
      <c r="FT273" s="5"/>
      <c r="FU273" s="19">
        <f t="shared" ca="1" si="1149"/>
        <v>29.818984854870045</v>
      </c>
      <c r="FV273" s="19">
        <f t="shared" ca="1" si="1150"/>
        <v>2.9409747447033068</v>
      </c>
      <c r="FW273" s="19">
        <f t="shared" ca="1" si="1151"/>
        <v>4.9867506330671771</v>
      </c>
      <c r="FX273" s="19">
        <f t="shared" ca="1" si="1152"/>
        <v>1.4008479258891842</v>
      </c>
      <c r="FY273" s="19">
        <f t="shared" ca="1" si="1153"/>
        <v>0</v>
      </c>
      <c r="FZ273" s="19">
        <f t="shared" ca="1" si="1154"/>
        <v>0.1276966185448592</v>
      </c>
      <c r="GA273" s="19">
        <f t="shared" ca="1" si="1155"/>
        <v>1.1356889523717175</v>
      </c>
      <c r="GB273" s="19">
        <f t="shared" ca="1" si="1156"/>
        <v>4.6125477382999112</v>
      </c>
      <c r="GC273" s="19">
        <f t="shared" ca="1" si="1157"/>
        <v>14.61443154483309</v>
      </c>
      <c r="GD273" s="19">
        <f t="shared" ca="1" si="1158"/>
        <v>0</v>
      </c>
      <c r="GE273" s="19">
        <f t="shared" ca="1" si="1159"/>
        <v>0</v>
      </c>
      <c r="GF273" s="5"/>
      <c r="GG273" s="5"/>
      <c r="GH273" s="5"/>
      <c r="GI273" s="5">
        <f t="shared" ca="1" si="1198"/>
        <v>415727</v>
      </c>
      <c r="GJ273" s="5">
        <f t="shared" ca="1" si="1198"/>
        <v>10.0626</v>
      </c>
      <c r="GK273" s="5">
        <f t="shared" ca="1" si="1198"/>
        <v>74672.3</v>
      </c>
      <c r="GL273" s="5">
        <f t="shared" ca="1" si="1198"/>
        <v>37410.9</v>
      </c>
      <c r="GM273" s="5">
        <f t="shared" ca="1" si="1198"/>
        <v>0</v>
      </c>
      <c r="GN273" s="5">
        <f t="shared" ca="1" si="1198"/>
        <v>1435.03</v>
      </c>
      <c r="GO273" s="5">
        <f t="shared" ca="1" si="1198"/>
        <v>0</v>
      </c>
      <c r="GP273" s="5">
        <f t="shared" ca="1" si="1198"/>
        <v>72497.3</v>
      </c>
      <c r="GQ273" s="5">
        <f t="shared" ca="1" si="1198"/>
        <v>229701</v>
      </c>
      <c r="GR273" s="5">
        <f t="shared" ca="1" si="1198"/>
        <v>0</v>
      </c>
      <c r="GS273" s="5">
        <f t="shared" ca="1" si="1198"/>
        <v>0</v>
      </c>
      <c r="GT273" s="5">
        <f t="shared" ca="1" si="1198"/>
        <v>0</v>
      </c>
      <c r="GU273" s="5"/>
      <c r="GV273" s="5">
        <f t="shared" ca="1" si="1199"/>
        <v>2408.0500000000002</v>
      </c>
      <c r="GW273" s="5">
        <f t="shared" ca="1" si="1199"/>
        <v>1767.62</v>
      </c>
      <c r="GX273" s="5">
        <f t="shared" ca="1" si="1199"/>
        <v>0</v>
      </c>
      <c r="GY273" s="5">
        <f t="shared" ca="1" si="1199"/>
        <v>0</v>
      </c>
      <c r="GZ273" s="5">
        <f t="shared" ca="1" si="1199"/>
        <v>0</v>
      </c>
      <c r="HA273" s="5">
        <f t="shared" ca="1" si="1199"/>
        <v>0</v>
      </c>
      <c r="HB273" s="5">
        <f t="shared" ca="1" si="1199"/>
        <v>640.42700000000002</v>
      </c>
      <c r="HC273" s="5">
        <f t="shared" ca="1" si="1199"/>
        <v>0</v>
      </c>
      <c r="HD273" s="5">
        <f t="shared" ca="1" si="1199"/>
        <v>0</v>
      </c>
      <c r="HE273" s="5">
        <f t="shared" ca="1" si="1199"/>
        <v>0</v>
      </c>
      <c r="HF273" s="5">
        <f t="shared" ca="1" si="1199"/>
        <v>0</v>
      </c>
      <c r="HG273" s="5">
        <f t="shared" ca="1" si="1199"/>
        <v>0</v>
      </c>
      <c r="HH273" s="5"/>
      <c r="HI273" s="5">
        <f t="shared" ca="1" si="1193"/>
        <v>119.70099999999999</v>
      </c>
      <c r="HJ273" s="5">
        <f t="shared" ca="1" si="1193"/>
        <v>6.64574</v>
      </c>
      <c r="HK273" s="5">
        <f t="shared" ca="1" si="1193"/>
        <v>50.614800000000002</v>
      </c>
      <c r="HL273" s="5">
        <f t="shared" ca="1" si="1193"/>
        <v>20.366800000000001</v>
      </c>
      <c r="HM273" s="5">
        <f t="shared" ca="1" si="1193"/>
        <v>0</v>
      </c>
      <c r="HN273" s="5">
        <f t="shared" ca="1" si="1193"/>
        <v>0.65754999999999997</v>
      </c>
      <c r="HO273" s="5">
        <f t="shared" ca="1" si="1193"/>
        <v>2.15421</v>
      </c>
      <c r="HP273" s="5">
        <f t="shared" ca="1" si="1193"/>
        <v>39.262</v>
      </c>
      <c r="HQ273" s="5"/>
      <c r="HR273" s="19">
        <f t="shared" ca="1" si="1160"/>
        <v>30.940398897586697</v>
      </c>
      <c r="HS273" s="19">
        <f t="shared" ca="1" si="1161"/>
        <v>3.2967291888013306</v>
      </c>
      <c r="HT273" s="19">
        <f t="shared" ca="1" si="1162"/>
        <v>4.7509293239700305</v>
      </c>
      <c r="HU273" s="19">
        <f t="shared" ca="1" si="1163"/>
        <v>2.3802205348718388</v>
      </c>
      <c r="HV273" s="19">
        <f t="shared" ca="1" si="1164"/>
        <v>0</v>
      </c>
      <c r="HW273" s="19">
        <f t="shared" ca="1" si="1165"/>
        <v>9.1301943395030186E-2</v>
      </c>
      <c r="HX273" s="19">
        <f t="shared" ca="1" si="1166"/>
        <v>1.1942071089994368</v>
      </c>
      <c r="HY273" s="19">
        <f t="shared" ca="1" si="1167"/>
        <v>4.6125477382999112</v>
      </c>
      <c r="HZ273" s="19">
        <f t="shared" ca="1" si="1168"/>
        <v>14.61443154483309</v>
      </c>
      <c r="IA273" s="19">
        <f t="shared" ca="1" si="1169"/>
        <v>0</v>
      </c>
      <c r="IB273" s="19">
        <f t="shared" ca="1" si="1170"/>
        <v>0</v>
      </c>
      <c r="IC273" s="5"/>
      <c r="ID273" s="5"/>
      <c r="IE273" s="5"/>
      <c r="IF273" s="5">
        <f t="shared" ca="1" si="1200"/>
        <v>415727</v>
      </c>
      <c r="IG273" s="5">
        <f t="shared" ca="1" si="1200"/>
        <v>10.0626</v>
      </c>
      <c r="IH273" s="5">
        <f t="shared" ca="1" si="1200"/>
        <v>74672.3</v>
      </c>
      <c r="II273" s="5">
        <f t="shared" ca="1" si="1200"/>
        <v>37410.9</v>
      </c>
      <c r="IJ273" s="5">
        <f t="shared" ca="1" si="1200"/>
        <v>0</v>
      </c>
      <c r="IK273" s="5">
        <f t="shared" ca="1" si="1200"/>
        <v>1435.03</v>
      </c>
      <c r="IL273" s="5">
        <f t="shared" ca="1" si="1200"/>
        <v>0</v>
      </c>
      <c r="IM273" s="5">
        <f t="shared" ca="1" si="1200"/>
        <v>72497.3</v>
      </c>
      <c r="IN273" s="5">
        <f t="shared" ca="1" si="1200"/>
        <v>229701</v>
      </c>
      <c r="IO273" s="5">
        <f t="shared" ca="1" si="1200"/>
        <v>0</v>
      </c>
      <c r="IP273" s="5">
        <f t="shared" ca="1" si="1200"/>
        <v>0</v>
      </c>
      <c r="IQ273" s="5">
        <f t="shared" ca="1" si="1200"/>
        <v>0</v>
      </c>
      <c r="IR273" s="5"/>
      <c r="IS273" s="5">
        <f t="shared" ca="1" si="1201"/>
        <v>2408.0500000000002</v>
      </c>
      <c r="IT273" s="5">
        <f t="shared" ca="1" si="1201"/>
        <v>1767.62</v>
      </c>
      <c r="IU273" s="5">
        <f t="shared" ca="1" si="1201"/>
        <v>0</v>
      </c>
      <c r="IV273" s="5">
        <f t="shared" ca="1" si="1201"/>
        <v>0</v>
      </c>
      <c r="IW273" s="5">
        <f t="shared" ca="1" si="1201"/>
        <v>0</v>
      </c>
      <c r="IX273" s="5">
        <f t="shared" ca="1" si="1201"/>
        <v>0</v>
      </c>
      <c r="IY273" s="5">
        <f t="shared" ca="1" si="1201"/>
        <v>640.42700000000002</v>
      </c>
      <c r="IZ273" s="5">
        <f t="shared" ca="1" si="1201"/>
        <v>0</v>
      </c>
      <c r="JA273" s="5">
        <f t="shared" ca="1" si="1201"/>
        <v>0</v>
      </c>
      <c r="JB273" s="5">
        <f t="shared" ca="1" si="1201"/>
        <v>0</v>
      </c>
      <c r="JC273" s="5">
        <f t="shared" ca="1" si="1201"/>
        <v>0</v>
      </c>
      <c r="JD273" s="5">
        <f t="shared" ca="1" si="1201"/>
        <v>0</v>
      </c>
      <c r="JE273" s="5"/>
      <c r="JF273" s="5">
        <f t="shared" ca="1" si="1191"/>
        <v>119.70099999999999</v>
      </c>
      <c r="JG273" s="5">
        <f t="shared" ca="1" si="1191"/>
        <v>6.64574</v>
      </c>
      <c r="JH273" s="5">
        <f t="shared" ca="1" si="1191"/>
        <v>50.614800000000002</v>
      </c>
      <c r="JI273" s="5">
        <f t="shared" ca="1" si="1191"/>
        <v>20.366800000000001</v>
      </c>
      <c r="JJ273" s="5">
        <f t="shared" ca="1" si="1191"/>
        <v>0</v>
      </c>
      <c r="JK273" s="5">
        <f t="shared" ca="1" si="1191"/>
        <v>0.65754999999999997</v>
      </c>
      <c r="JL273" s="5">
        <f t="shared" ca="1" si="1191"/>
        <v>2.15421</v>
      </c>
      <c r="JM273" s="5">
        <f t="shared" ca="1" si="1191"/>
        <v>39.262</v>
      </c>
      <c r="JN273" s="5"/>
      <c r="JO273" s="19">
        <f t="shared" ca="1" si="1171"/>
        <v>30.940398897586697</v>
      </c>
      <c r="JP273" s="19">
        <f t="shared" ca="1" si="1172"/>
        <v>3.2967291888013306</v>
      </c>
      <c r="JQ273" s="19">
        <f t="shared" ca="1" si="1173"/>
        <v>4.7509293239700305</v>
      </c>
      <c r="JR273" s="19">
        <f t="shared" ca="1" si="1174"/>
        <v>2.3802205348718388</v>
      </c>
      <c r="JS273" s="19">
        <f t="shared" ca="1" si="1175"/>
        <v>0</v>
      </c>
      <c r="JT273" s="19">
        <f t="shared" ca="1" si="1176"/>
        <v>9.1301943395030186E-2</v>
      </c>
      <c r="JU273" s="19">
        <f t="shared" ca="1" si="1177"/>
        <v>1.1942071089994368</v>
      </c>
      <c r="JV273" s="19">
        <f t="shared" ca="1" si="1178"/>
        <v>4.6125477382999112</v>
      </c>
      <c r="JW273" s="19">
        <f t="shared" ca="1" si="1179"/>
        <v>14.61443154483309</v>
      </c>
      <c r="JX273" s="19">
        <f t="shared" ca="1" si="1180"/>
        <v>0</v>
      </c>
      <c r="JY273" s="19">
        <f t="shared" ca="1" si="1181"/>
        <v>0</v>
      </c>
    </row>
    <row r="274" spans="1:285" ht="15" customHeight="1" x14ac:dyDescent="0.25">
      <c r="A274" s="5">
        <f>IF('Old Results'!E254='New Results'!E254,'New Results'!E254,"0")</f>
        <v>53627.8</v>
      </c>
      <c r="B274" s="5">
        <f t="shared" si="1057"/>
        <v>0</v>
      </c>
      <c r="C274" s="27">
        <f t="shared" si="922"/>
        <v>253</v>
      </c>
      <c r="D274" s="41" t="str">
        <f>'Old Results'!C254</f>
        <v>0315106-OffMed-SG-BotMidOpWinNoInterlock</v>
      </c>
      <c r="E274" s="41" t="str">
        <f>'New Results'!C254</f>
        <v>0315106-OffMed-SG-BotMidOpWinNoInterlock</v>
      </c>
      <c r="F274" s="5">
        <f t="shared" ca="1" si="1058"/>
        <v>0</v>
      </c>
      <c r="G274" s="5">
        <f t="shared" ca="1" si="1059"/>
        <v>0</v>
      </c>
      <c r="H274" s="5">
        <f t="shared" ca="1" si="1060"/>
        <v>0</v>
      </c>
      <c r="I274" s="5">
        <f t="shared" ca="1" si="1061"/>
        <v>0</v>
      </c>
      <c r="J274" s="5">
        <f t="shared" ca="1" si="1062"/>
        <v>0</v>
      </c>
      <c r="K274" s="5">
        <f t="shared" ca="1" si="1063"/>
        <v>0</v>
      </c>
      <c r="L274" s="5">
        <f t="shared" ca="1" si="1064"/>
        <v>0</v>
      </c>
      <c r="M274" s="5">
        <f t="shared" ca="1" si="1065"/>
        <v>0</v>
      </c>
      <c r="N274" s="5">
        <f t="shared" ca="1" si="1066"/>
        <v>0</v>
      </c>
      <c r="O274" s="5">
        <f t="shared" ca="1" si="1067"/>
        <v>0</v>
      </c>
      <c r="P274" s="5">
        <f t="shared" ca="1" si="1068"/>
        <v>0</v>
      </c>
      <c r="Q274" s="5">
        <f t="shared" ca="1" si="1069"/>
        <v>0</v>
      </c>
      <c r="R274" s="5">
        <f t="shared" ca="1" si="1070"/>
        <v>0</v>
      </c>
      <c r="S274" s="5">
        <f t="shared" ca="1" si="1071"/>
        <v>0</v>
      </c>
      <c r="T274" s="5">
        <f t="shared" ca="1" si="1072"/>
        <v>0</v>
      </c>
      <c r="U274" s="5">
        <f t="shared" ca="1" si="1073"/>
        <v>0</v>
      </c>
      <c r="V274" s="5">
        <f t="shared" ca="1" si="1074"/>
        <v>0</v>
      </c>
      <c r="W274" s="5">
        <f t="shared" ca="1" si="1075"/>
        <v>0</v>
      </c>
      <c r="X274" s="5">
        <f t="shared" ca="1" si="1076"/>
        <v>0</v>
      </c>
      <c r="Y274" s="5">
        <f t="shared" ca="1" si="1077"/>
        <v>0</v>
      </c>
      <c r="Z274" s="5">
        <f t="shared" ca="1" si="1078"/>
        <v>0</v>
      </c>
      <c r="AA274" s="5">
        <f t="shared" ca="1" si="1079"/>
        <v>0</v>
      </c>
      <c r="AB274" s="5">
        <f t="shared" ca="1" si="1080"/>
        <v>0</v>
      </c>
      <c r="AC274" s="5">
        <f t="shared" ca="1" si="1081"/>
        <v>0</v>
      </c>
      <c r="AD274" s="37">
        <f t="shared" ca="1" si="1082"/>
        <v>0</v>
      </c>
      <c r="AE274" s="37">
        <f t="shared" ca="1" si="1083"/>
        <v>0</v>
      </c>
      <c r="AF274" s="37">
        <f t="shared" ca="1" si="1084"/>
        <v>0</v>
      </c>
      <c r="AG274" s="37">
        <f t="shared" ca="1" si="1085"/>
        <v>0</v>
      </c>
      <c r="AH274" s="37">
        <f t="shared" ca="1" si="1086"/>
        <v>0</v>
      </c>
      <c r="AI274" s="37">
        <f t="shared" ca="1" si="1087"/>
        <v>0</v>
      </c>
      <c r="AJ274" s="37">
        <f t="shared" ca="1" si="1088"/>
        <v>0</v>
      </c>
      <c r="AK274" s="37">
        <f t="shared" ca="1" si="1089"/>
        <v>0</v>
      </c>
      <c r="AL274" s="33">
        <f t="shared" ca="1" si="1090"/>
        <v>30.337938830233572</v>
      </c>
      <c r="AM274" s="33">
        <f t="shared" ca="1" si="1091"/>
        <v>30.337938830233572</v>
      </c>
      <c r="AN274" s="24">
        <f t="shared" ca="1" si="1092"/>
        <v>0</v>
      </c>
      <c r="AO274" s="34">
        <f t="shared" ca="1" si="1093"/>
        <v>114.867</v>
      </c>
      <c r="AP274" s="34">
        <f t="shared" ca="1" si="1094"/>
        <v>114.867</v>
      </c>
      <c r="AQ274" s="45">
        <f t="shared" ca="1" si="1095"/>
        <v>0</v>
      </c>
      <c r="AR274" s="34">
        <f t="shared" ca="1" si="1096"/>
        <v>4.2</v>
      </c>
      <c r="AS274" s="34">
        <f t="shared" ca="1" si="1097"/>
        <v>4.2</v>
      </c>
      <c r="AT274" s="47">
        <f t="shared" ca="1" si="1098"/>
        <v>0</v>
      </c>
      <c r="AU274" s="5"/>
      <c r="AV274" s="5">
        <f t="shared" ca="1" si="1099"/>
        <v>0</v>
      </c>
      <c r="AW274" s="5">
        <f t="shared" ca="1" si="1100"/>
        <v>0</v>
      </c>
      <c r="AX274" s="5">
        <f t="shared" ca="1" si="1101"/>
        <v>0</v>
      </c>
      <c r="AY274" s="5">
        <f t="shared" ca="1" si="1102"/>
        <v>0</v>
      </c>
      <c r="AZ274" s="5">
        <f t="shared" ca="1" si="1103"/>
        <v>0</v>
      </c>
      <c r="BA274" s="5">
        <f t="shared" ca="1" si="1104"/>
        <v>0</v>
      </c>
      <c r="BB274" s="5">
        <f t="shared" ca="1" si="1105"/>
        <v>0</v>
      </c>
      <c r="BC274" s="5">
        <f t="shared" ca="1" si="1106"/>
        <v>0</v>
      </c>
      <c r="BD274" s="5">
        <f t="shared" ca="1" si="1107"/>
        <v>0</v>
      </c>
      <c r="BE274" s="5">
        <f t="shared" ca="1" si="1108"/>
        <v>0</v>
      </c>
      <c r="BF274" s="5">
        <f t="shared" ca="1" si="1109"/>
        <v>0</v>
      </c>
      <c r="BG274" s="5">
        <f t="shared" ca="1" si="1110"/>
        <v>0</v>
      </c>
      <c r="BH274" s="5">
        <f t="shared" ca="1" si="1111"/>
        <v>0</v>
      </c>
      <c r="BI274" s="5">
        <f t="shared" ca="1" si="1112"/>
        <v>0</v>
      </c>
      <c r="BJ274" s="5">
        <f t="shared" ca="1" si="1113"/>
        <v>0</v>
      </c>
      <c r="BK274" s="5">
        <f t="shared" ca="1" si="1114"/>
        <v>0</v>
      </c>
      <c r="BL274" s="5">
        <f t="shared" ca="1" si="1115"/>
        <v>0</v>
      </c>
      <c r="BM274" s="5">
        <f t="shared" ca="1" si="1116"/>
        <v>0</v>
      </c>
      <c r="BN274" s="5">
        <f t="shared" ca="1" si="1117"/>
        <v>0</v>
      </c>
      <c r="BO274" s="5">
        <f t="shared" ca="1" si="1118"/>
        <v>0</v>
      </c>
      <c r="BP274" s="5">
        <f t="shared" ca="1" si="1119"/>
        <v>0</v>
      </c>
      <c r="BQ274" s="5">
        <f t="shared" ca="1" si="1120"/>
        <v>0</v>
      </c>
      <c r="BR274" s="5">
        <f t="shared" ca="1" si="1121"/>
        <v>0</v>
      </c>
      <c r="BS274" s="5">
        <f t="shared" ca="1" si="1122"/>
        <v>0</v>
      </c>
      <c r="BT274" s="37">
        <f t="shared" ca="1" si="1123"/>
        <v>0</v>
      </c>
      <c r="BU274" s="37">
        <f t="shared" ca="1" si="1124"/>
        <v>0</v>
      </c>
      <c r="BV274" s="37">
        <f t="shared" ca="1" si="1125"/>
        <v>0</v>
      </c>
      <c r="BW274" s="37">
        <f t="shared" ca="1" si="1126"/>
        <v>0</v>
      </c>
      <c r="BX274" s="37">
        <f t="shared" ca="1" si="1127"/>
        <v>0</v>
      </c>
      <c r="BY274" s="37">
        <f t="shared" ca="1" si="1128"/>
        <v>0</v>
      </c>
      <c r="BZ274" s="37">
        <f t="shared" ca="1" si="1129"/>
        <v>0</v>
      </c>
      <c r="CA274" s="19">
        <f t="shared" ca="1" si="1130"/>
        <v>0</v>
      </c>
      <c r="CB274" s="33">
        <f t="shared" ca="1" si="1131"/>
        <v>31.011260950477176</v>
      </c>
      <c r="CC274" s="33">
        <f t="shared" ca="1" si="1132"/>
        <v>31.011260950477176</v>
      </c>
      <c r="CD274" s="24">
        <f t="shared" ca="1" si="1133"/>
        <v>0</v>
      </c>
      <c r="CE274" s="34">
        <f t="shared" ca="1" si="1134"/>
        <v>119.08799999999999</v>
      </c>
      <c r="CF274" s="34">
        <f t="shared" ca="1" si="1135"/>
        <v>119.08799999999999</v>
      </c>
      <c r="CG274" s="45">
        <f t="shared" ca="1" si="1136"/>
        <v>0</v>
      </c>
      <c r="CH274" s="5"/>
      <c r="CJ274" s="5">
        <f t="shared" ca="1" si="1043"/>
        <v>80</v>
      </c>
      <c r="CK274" s="5">
        <f t="shared" ca="1" si="1044"/>
        <v>77</v>
      </c>
      <c r="CL274" s="63">
        <f t="shared" ca="1" si="1137"/>
        <v>3.7499999999999978E-2</v>
      </c>
      <c r="CO274" s="5">
        <f t="shared" ca="1" si="1194"/>
        <v>403643</v>
      </c>
      <c r="CP274" s="5">
        <f t="shared" ca="1" si="1194"/>
        <v>12.285600000000001</v>
      </c>
      <c r="CQ274" s="5">
        <f t="shared" ca="1" si="1194"/>
        <v>77709.899999999994</v>
      </c>
      <c r="CR274" s="5">
        <f t="shared" ca="1" si="1194"/>
        <v>21643.599999999999</v>
      </c>
      <c r="CS274" s="5">
        <f t="shared" ca="1" si="1194"/>
        <v>0</v>
      </c>
      <c r="CT274" s="5">
        <f t="shared" ca="1" si="1194"/>
        <v>2078.81</v>
      </c>
      <c r="CU274" s="5">
        <f t="shared" ca="1" si="1194"/>
        <v>0</v>
      </c>
      <c r="CV274" s="5">
        <f t="shared" ca="1" si="1194"/>
        <v>72497.3</v>
      </c>
      <c r="CW274" s="5">
        <f t="shared" ca="1" si="1194"/>
        <v>229701</v>
      </c>
      <c r="CX274" s="5">
        <f t="shared" ca="1" si="1194"/>
        <v>0</v>
      </c>
      <c r="CY274" s="5">
        <f t="shared" ca="1" si="1194"/>
        <v>0</v>
      </c>
      <c r="CZ274" s="5">
        <f t="shared" ca="1" si="1194"/>
        <v>0</v>
      </c>
      <c r="DA274" s="5"/>
      <c r="DB274" s="5">
        <f t="shared" ca="1" si="1195"/>
        <v>2497.27</v>
      </c>
      <c r="DC274" s="5">
        <f t="shared" ca="1" si="1195"/>
        <v>1888.22</v>
      </c>
      <c r="DD274" s="5">
        <f t="shared" ca="1" si="1195"/>
        <v>0</v>
      </c>
      <c r="DE274" s="5">
        <f t="shared" ca="1" si="1195"/>
        <v>0</v>
      </c>
      <c r="DF274" s="5">
        <f t="shared" ca="1" si="1195"/>
        <v>0</v>
      </c>
      <c r="DG274" s="5">
        <f t="shared" ca="1" si="1195"/>
        <v>0</v>
      </c>
      <c r="DH274" s="5">
        <f t="shared" ca="1" si="1195"/>
        <v>609.04499999999996</v>
      </c>
      <c r="DI274" s="5">
        <f t="shared" ca="1" si="1195"/>
        <v>0</v>
      </c>
      <c r="DJ274" s="5">
        <f t="shared" ca="1" si="1195"/>
        <v>0</v>
      </c>
      <c r="DK274" s="5">
        <f t="shared" ca="1" si="1195"/>
        <v>0</v>
      </c>
      <c r="DL274" s="5">
        <f t="shared" ca="1" si="1195"/>
        <v>0</v>
      </c>
      <c r="DM274" s="5">
        <f t="shared" ca="1" si="1195"/>
        <v>0</v>
      </c>
      <c r="DN274" s="5"/>
      <c r="DO274" s="5">
        <f t="shared" ca="1" si="1192"/>
        <v>114.867</v>
      </c>
      <c r="DP274" s="5">
        <f t="shared" ca="1" si="1192"/>
        <v>7.0293799999999997</v>
      </c>
      <c r="DQ274" s="5">
        <f t="shared" ca="1" si="1192"/>
        <v>53.6661</v>
      </c>
      <c r="DR274" s="5">
        <f t="shared" ca="1" si="1192"/>
        <v>11.905099999999999</v>
      </c>
      <c r="DS274" s="5">
        <f t="shared" ca="1" si="1192"/>
        <v>0</v>
      </c>
      <c r="DT274" s="5">
        <f t="shared" ca="1" si="1192"/>
        <v>0.95573399999999997</v>
      </c>
      <c r="DU274" s="5">
        <f t="shared" ca="1" si="1192"/>
        <v>2.04874</v>
      </c>
      <c r="DV274" s="5">
        <f t="shared" ca="1" si="1192"/>
        <v>39.262</v>
      </c>
      <c r="DW274" s="5"/>
      <c r="DX274" s="19">
        <f t="shared" ca="1" si="1138"/>
        <v>30.337938830233572</v>
      </c>
      <c r="DY274" s="19">
        <f t="shared" ca="1" si="1139"/>
        <v>3.5217539870589509</v>
      </c>
      <c r="DZ274" s="19">
        <f t="shared" ca="1" si="1140"/>
        <v>4.9441927283983302</v>
      </c>
      <c r="EA274" s="19">
        <f t="shared" ca="1" si="1141"/>
        <v>1.3770462931539238</v>
      </c>
      <c r="EB274" s="19">
        <f t="shared" ca="1" si="1142"/>
        <v>0</v>
      </c>
      <c r="EC274" s="19">
        <f t="shared" ca="1" si="1143"/>
        <v>0.13226162027903438</v>
      </c>
      <c r="ED274" s="19">
        <f t="shared" ca="1" si="1144"/>
        <v>1.1356889523717175</v>
      </c>
      <c r="EE274" s="19">
        <f t="shared" ca="1" si="1145"/>
        <v>4.6125477382999112</v>
      </c>
      <c r="EF274" s="19">
        <f t="shared" ca="1" si="1146"/>
        <v>14.61443154483309</v>
      </c>
      <c r="EG274" s="19">
        <f t="shared" ca="1" si="1147"/>
        <v>0</v>
      </c>
      <c r="EH274" s="19">
        <f t="shared" ca="1" si="1148"/>
        <v>0</v>
      </c>
      <c r="EI274" s="5"/>
      <c r="EJ274" s="5"/>
      <c r="EK274" s="5"/>
      <c r="EL274" s="5">
        <f t="shared" ca="1" si="1196"/>
        <v>403643</v>
      </c>
      <c r="EM274" s="5">
        <f t="shared" ca="1" si="1196"/>
        <v>12.285600000000001</v>
      </c>
      <c r="EN274" s="5">
        <f t="shared" ca="1" si="1196"/>
        <v>77709.899999999994</v>
      </c>
      <c r="EO274" s="5">
        <f t="shared" ca="1" si="1196"/>
        <v>21643.599999999999</v>
      </c>
      <c r="EP274" s="5">
        <f t="shared" ca="1" si="1196"/>
        <v>0</v>
      </c>
      <c r="EQ274" s="5">
        <f t="shared" ca="1" si="1196"/>
        <v>2078.81</v>
      </c>
      <c r="ER274" s="5">
        <f t="shared" ca="1" si="1196"/>
        <v>0</v>
      </c>
      <c r="ES274" s="5">
        <f t="shared" ca="1" si="1196"/>
        <v>72497.3</v>
      </c>
      <c r="ET274" s="5">
        <f t="shared" ca="1" si="1196"/>
        <v>229701</v>
      </c>
      <c r="EU274" s="5">
        <f t="shared" ca="1" si="1196"/>
        <v>0</v>
      </c>
      <c r="EV274" s="5">
        <f t="shared" ca="1" si="1196"/>
        <v>0</v>
      </c>
      <c r="EW274" s="5">
        <f t="shared" ca="1" si="1196"/>
        <v>0</v>
      </c>
      <c r="EX274" s="5"/>
      <c r="EY274" s="5">
        <f t="shared" ca="1" si="1197"/>
        <v>2497.27</v>
      </c>
      <c r="EZ274" s="5">
        <f t="shared" ca="1" si="1197"/>
        <v>1888.22</v>
      </c>
      <c r="FA274" s="5">
        <f t="shared" ca="1" si="1197"/>
        <v>0</v>
      </c>
      <c r="FB274" s="5">
        <f t="shared" ca="1" si="1197"/>
        <v>0</v>
      </c>
      <c r="FC274" s="5">
        <f t="shared" ca="1" si="1197"/>
        <v>0</v>
      </c>
      <c r="FD274" s="5">
        <f t="shared" ca="1" si="1197"/>
        <v>0</v>
      </c>
      <c r="FE274" s="5">
        <f t="shared" ca="1" si="1197"/>
        <v>609.04499999999996</v>
      </c>
      <c r="FF274" s="5">
        <f t="shared" ca="1" si="1197"/>
        <v>0</v>
      </c>
      <c r="FG274" s="5">
        <f t="shared" ca="1" si="1197"/>
        <v>0</v>
      </c>
      <c r="FH274" s="5">
        <f t="shared" ca="1" si="1197"/>
        <v>0</v>
      </c>
      <c r="FI274" s="5">
        <f t="shared" ca="1" si="1197"/>
        <v>0</v>
      </c>
      <c r="FJ274" s="5">
        <f t="shared" ca="1" si="1197"/>
        <v>0</v>
      </c>
      <c r="FK274" s="5"/>
      <c r="FL274" s="5">
        <f t="shared" ca="1" si="1186"/>
        <v>114.867</v>
      </c>
      <c r="FM274" s="5">
        <f t="shared" ca="1" si="1186"/>
        <v>7.0293799999999997</v>
      </c>
      <c r="FN274" s="5">
        <f t="shared" ca="1" si="1186"/>
        <v>53.6661</v>
      </c>
      <c r="FO274" s="5">
        <f t="shared" ca="1" si="1186"/>
        <v>11.905099999999999</v>
      </c>
      <c r="FP274" s="5">
        <f t="shared" ca="1" si="1186"/>
        <v>0</v>
      </c>
      <c r="FQ274" s="5">
        <f t="shared" ca="1" si="1186"/>
        <v>0.95573399999999997</v>
      </c>
      <c r="FR274" s="5">
        <f t="shared" ca="1" si="1186"/>
        <v>2.04874</v>
      </c>
      <c r="FS274" s="5">
        <f t="shared" ref="FL274:FS290" ca="1" si="1202">OFFSET(INDIRECT($D$21),$C274,FS$19)</f>
        <v>39.262</v>
      </c>
      <c r="FT274" s="5"/>
      <c r="FU274" s="19">
        <f t="shared" ca="1" si="1149"/>
        <v>30.337938830233572</v>
      </c>
      <c r="FV274" s="19">
        <f t="shared" ca="1" si="1150"/>
        <v>3.5217539870589509</v>
      </c>
      <c r="FW274" s="19">
        <f t="shared" ca="1" si="1151"/>
        <v>4.9441927283983302</v>
      </c>
      <c r="FX274" s="19">
        <f t="shared" ca="1" si="1152"/>
        <v>1.3770462931539238</v>
      </c>
      <c r="FY274" s="19">
        <f t="shared" ca="1" si="1153"/>
        <v>0</v>
      </c>
      <c r="FZ274" s="19">
        <f t="shared" ca="1" si="1154"/>
        <v>0.13226162027903438</v>
      </c>
      <c r="GA274" s="19">
        <f t="shared" ca="1" si="1155"/>
        <v>1.1356889523717175</v>
      </c>
      <c r="GB274" s="19">
        <f t="shared" ca="1" si="1156"/>
        <v>4.6125477382999112</v>
      </c>
      <c r="GC274" s="19">
        <f t="shared" ca="1" si="1157"/>
        <v>14.61443154483309</v>
      </c>
      <c r="GD274" s="19">
        <f t="shared" ca="1" si="1158"/>
        <v>0</v>
      </c>
      <c r="GE274" s="19">
        <f t="shared" ca="1" si="1159"/>
        <v>0</v>
      </c>
      <c r="GF274" s="5"/>
      <c r="GG274" s="5"/>
      <c r="GH274" s="5"/>
      <c r="GI274" s="5">
        <f t="shared" ca="1" si="1198"/>
        <v>413975</v>
      </c>
      <c r="GJ274" s="5">
        <f t="shared" ca="1" si="1198"/>
        <v>10.64</v>
      </c>
      <c r="GK274" s="5">
        <f t="shared" ca="1" si="1198"/>
        <v>73685.3</v>
      </c>
      <c r="GL274" s="5">
        <f t="shared" ca="1" si="1198"/>
        <v>36603.1</v>
      </c>
      <c r="GM274" s="5">
        <f t="shared" ca="1" si="1198"/>
        <v>0</v>
      </c>
      <c r="GN274" s="5">
        <f t="shared" ca="1" si="1198"/>
        <v>1477.12</v>
      </c>
      <c r="GO274" s="5">
        <f t="shared" ca="1" si="1198"/>
        <v>0</v>
      </c>
      <c r="GP274" s="5">
        <f t="shared" ca="1" si="1198"/>
        <v>72497.3</v>
      </c>
      <c r="GQ274" s="5">
        <f t="shared" ca="1" si="1198"/>
        <v>229701</v>
      </c>
      <c r="GR274" s="5">
        <f t="shared" ca="1" si="1198"/>
        <v>0</v>
      </c>
      <c r="GS274" s="5">
        <f t="shared" ca="1" si="1198"/>
        <v>0</v>
      </c>
      <c r="GT274" s="5">
        <f t="shared" ca="1" si="1198"/>
        <v>0</v>
      </c>
      <c r="GU274" s="5"/>
      <c r="GV274" s="5">
        <f t="shared" ca="1" si="1199"/>
        <v>2505.83</v>
      </c>
      <c r="GW274" s="5">
        <f t="shared" ca="1" si="1199"/>
        <v>1865.4</v>
      </c>
      <c r="GX274" s="5">
        <f t="shared" ca="1" si="1199"/>
        <v>0</v>
      </c>
      <c r="GY274" s="5">
        <f t="shared" ca="1" si="1199"/>
        <v>0</v>
      </c>
      <c r="GZ274" s="5">
        <f t="shared" ca="1" si="1199"/>
        <v>0</v>
      </c>
      <c r="HA274" s="5">
        <f t="shared" ca="1" si="1199"/>
        <v>0</v>
      </c>
      <c r="HB274" s="5">
        <f t="shared" ca="1" si="1199"/>
        <v>640.42600000000004</v>
      </c>
      <c r="HC274" s="5">
        <f t="shared" ca="1" si="1199"/>
        <v>0</v>
      </c>
      <c r="HD274" s="5">
        <f t="shared" ca="1" si="1199"/>
        <v>0</v>
      </c>
      <c r="HE274" s="5">
        <f t="shared" ca="1" si="1199"/>
        <v>0</v>
      </c>
      <c r="HF274" s="5">
        <f t="shared" ca="1" si="1199"/>
        <v>0</v>
      </c>
      <c r="HG274" s="5">
        <f t="shared" ca="1" si="1199"/>
        <v>0</v>
      </c>
      <c r="HH274" s="5"/>
      <c r="HI274" s="5">
        <f t="shared" ca="1" si="1193"/>
        <v>119.08799999999999</v>
      </c>
      <c r="HJ274" s="5">
        <f t="shared" ca="1" si="1193"/>
        <v>7.0033399999999997</v>
      </c>
      <c r="HK274" s="5">
        <f t="shared" ca="1" si="1193"/>
        <v>50.036200000000001</v>
      </c>
      <c r="HL274" s="5">
        <f t="shared" ca="1" si="1193"/>
        <v>19.9558</v>
      </c>
      <c r="HM274" s="5">
        <f t="shared" ca="1" si="1193"/>
        <v>0</v>
      </c>
      <c r="HN274" s="5">
        <f t="shared" ca="1" si="1193"/>
        <v>0.67680700000000005</v>
      </c>
      <c r="HO274" s="5">
        <f t="shared" ca="1" si="1193"/>
        <v>2.1541999999999999</v>
      </c>
      <c r="HP274" s="5">
        <f t="shared" ca="1" si="1193"/>
        <v>39.262</v>
      </c>
      <c r="HQ274" s="5"/>
      <c r="HR274" s="19">
        <f t="shared" ca="1" si="1160"/>
        <v>31.011260950477176</v>
      </c>
      <c r="HS274" s="19">
        <f t="shared" ca="1" si="1161"/>
        <v>3.4790967311730112</v>
      </c>
      <c r="HT274" s="19">
        <f t="shared" ca="1" si="1162"/>
        <v>4.6881327147486935</v>
      </c>
      <c r="HU274" s="19">
        <f t="shared" ca="1" si="1163"/>
        <v>2.3288252958353688</v>
      </c>
      <c r="HV274" s="19">
        <f t="shared" ca="1" si="1164"/>
        <v>0</v>
      </c>
      <c r="HW274" s="19">
        <f t="shared" ca="1" si="1165"/>
        <v>9.3979865666687784E-2</v>
      </c>
      <c r="HX274" s="19">
        <f t="shared" ca="1" si="1166"/>
        <v>1.1942052442949367</v>
      </c>
      <c r="HY274" s="19">
        <f t="shared" ca="1" si="1167"/>
        <v>4.6125477382999112</v>
      </c>
      <c r="HZ274" s="19">
        <f t="shared" ca="1" si="1168"/>
        <v>14.61443154483309</v>
      </c>
      <c r="IA274" s="19">
        <f t="shared" ca="1" si="1169"/>
        <v>0</v>
      </c>
      <c r="IB274" s="19">
        <f t="shared" ca="1" si="1170"/>
        <v>0</v>
      </c>
      <c r="IC274" s="5"/>
      <c r="ID274" s="5"/>
      <c r="IE274" s="5"/>
      <c r="IF274" s="5">
        <f t="shared" ca="1" si="1200"/>
        <v>413975</v>
      </c>
      <c r="IG274" s="5">
        <f t="shared" ca="1" si="1200"/>
        <v>10.64</v>
      </c>
      <c r="IH274" s="5">
        <f t="shared" ca="1" si="1200"/>
        <v>73685.3</v>
      </c>
      <c r="II274" s="5">
        <f t="shared" ca="1" si="1200"/>
        <v>36603.1</v>
      </c>
      <c r="IJ274" s="5">
        <f t="shared" ca="1" si="1200"/>
        <v>0</v>
      </c>
      <c r="IK274" s="5">
        <f t="shared" ca="1" si="1200"/>
        <v>1477.12</v>
      </c>
      <c r="IL274" s="5">
        <f t="shared" ca="1" si="1200"/>
        <v>0</v>
      </c>
      <c r="IM274" s="5">
        <f t="shared" ca="1" si="1200"/>
        <v>72497.3</v>
      </c>
      <c r="IN274" s="5">
        <f t="shared" ca="1" si="1200"/>
        <v>229701</v>
      </c>
      <c r="IO274" s="5">
        <f t="shared" ca="1" si="1200"/>
        <v>0</v>
      </c>
      <c r="IP274" s="5">
        <f t="shared" ca="1" si="1200"/>
        <v>0</v>
      </c>
      <c r="IQ274" s="5">
        <f t="shared" ca="1" si="1200"/>
        <v>0</v>
      </c>
      <c r="IR274" s="5"/>
      <c r="IS274" s="5">
        <f t="shared" ca="1" si="1201"/>
        <v>2505.83</v>
      </c>
      <c r="IT274" s="5">
        <f t="shared" ca="1" si="1201"/>
        <v>1865.4</v>
      </c>
      <c r="IU274" s="5">
        <f t="shared" ca="1" si="1201"/>
        <v>0</v>
      </c>
      <c r="IV274" s="5">
        <f t="shared" ca="1" si="1201"/>
        <v>0</v>
      </c>
      <c r="IW274" s="5">
        <f t="shared" ca="1" si="1201"/>
        <v>0</v>
      </c>
      <c r="IX274" s="5">
        <f t="shared" ca="1" si="1201"/>
        <v>0</v>
      </c>
      <c r="IY274" s="5">
        <f t="shared" ca="1" si="1201"/>
        <v>640.42600000000004</v>
      </c>
      <c r="IZ274" s="5">
        <f t="shared" ca="1" si="1201"/>
        <v>0</v>
      </c>
      <c r="JA274" s="5">
        <f t="shared" ca="1" si="1201"/>
        <v>0</v>
      </c>
      <c r="JB274" s="5">
        <f t="shared" ca="1" si="1201"/>
        <v>0</v>
      </c>
      <c r="JC274" s="5">
        <f t="shared" ca="1" si="1201"/>
        <v>0</v>
      </c>
      <c r="JD274" s="5">
        <f t="shared" ca="1" si="1201"/>
        <v>0</v>
      </c>
      <c r="JE274" s="5"/>
      <c r="JF274" s="5">
        <f t="shared" ca="1" si="1191"/>
        <v>119.08799999999999</v>
      </c>
      <c r="JG274" s="5">
        <f t="shared" ca="1" si="1191"/>
        <v>7.0033399999999997</v>
      </c>
      <c r="JH274" s="5">
        <f t="shared" ca="1" si="1191"/>
        <v>50.036200000000001</v>
      </c>
      <c r="JI274" s="5">
        <f t="shared" ca="1" si="1191"/>
        <v>19.9558</v>
      </c>
      <c r="JJ274" s="5">
        <f t="shared" ca="1" si="1191"/>
        <v>0</v>
      </c>
      <c r="JK274" s="5">
        <f t="shared" ca="1" si="1191"/>
        <v>0.67680700000000005</v>
      </c>
      <c r="JL274" s="5">
        <f t="shared" ca="1" si="1191"/>
        <v>2.1541999999999999</v>
      </c>
      <c r="JM274" s="5">
        <f t="shared" ref="JF274:JM290" ca="1" si="1203">OFFSET(INDIRECT($D$21),$C274,JM$19)</f>
        <v>39.262</v>
      </c>
      <c r="JN274" s="5"/>
      <c r="JO274" s="19">
        <f t="shared" ca="1" si="1171"/>
        <v>31.011260950477176</v>
      </c>
      <c r="JP274" s="19">
        <f t="shared" ca="1" si="1172"/>
        <v>3.4790967311730112</v>
      </c>
      <c r="JQ274" s="19">
        <f t="shared" ca="1" si="1173"/>
        <v>4.6881327147486935</v>
      </c>
      <c r="JR274" s="19">
        <f t="shared" ca="1" si="1174"/>
        <v>2.3288252958353688</v>
      </c>
      <c r="JS274" s="19">
        <f t="shared" ca="1" si="1175"/>
        <v>0</v>
      </c>
      <c r="JT274" s="19">
        <f t="shared" ca="1" si="1176"/>
        <v>9.3979865666687784E-2</v>
      </c>
      <c r="JU274" s="19">
        <f t="shared" ca="1" si="1177"/>
        <v>1.1942052442949367</v>
      </c>
      <c r="JV274" s="19">
        <f t="shared" ca="1" si="1178"/>
        <v>4.6125477382999112</v>
      </c>
      <c r="JW274" s="19">
        <f t="shared" ca="1" si="1179"/>
        <v>14.61443154483309</v>
      </c>
      <c r="JX274" s="19">
        <f t="shared" ca="1" si="1180"/>
        <v>0</v>
      </c>
      <c r="JY274" s="19">
        <f t="shared" ca="1" si="1181"/>
        <v>0</v>
      </c>
    </row>
    <row r="275" spans="1:285" ht="15" customHeight="1" x14ac:dyDescent="0.25">
      <c r="A275" s="5">
        <f>IF('Old Results'!E255='New Results'!E255,'New Results'!E255,"0")</f>
        <v>53627.8</v>
      </c>
      <c r="B275" s="5">
        <f t="shared" si="1057"/>
        <v>0</v>
      </c>
      <c r="C275" s="27">
        <f t="shared" si="922"/>
        <v>254</v>
      </c>
      <c r="D275" s="41" t="str">
        <f>'Old Results'!C255</f>
        <v>0315206-OffMed-SG-BotMidTopOpWinNoInterlock</v>
      </c>
      <c r="E275" s="41" t="str">
        <f>'New Results'!C255</f>
        <v>0315206-OffMed-SG-BotMidTopOpWinNoInterlock</v>
      </c>
      <c r="F275" s="5">
        <f t="shared" ca="1" si="1058"/>
        <v>0</v>
      </c>
      <c r="G275" s="5">
        <f t="shared" ca="1" si="1059"/>
        <v>0</v>
      </c>
      <c r="H275" s="5">
        <f t="shared" ca="1" si="1060"/>
        <v>0</v>
      </c>
      <c r="I275" s="5">
        <f t="shared" ca="1" si="1061"/>
        <v>0</v>
      </c>
      <c r="J275" s="5">
        <f t="shared" ca="1" si="1062"/>
        <v>0</v>
      </c>
      <c r="K275" s="5">
        <f t="shared" ca="1" si="1063"/>
        <v>0</v>
      </c>
      <c r="L275" s="5">
        <f t="shared" ca="1" si="1064"/>
        <v>0</v>
      </c>
      <c r="M275" s="5">
        <f t="shared" ca="1" si="1065"/>
        <v>0</v>
      </c>
      <c r="N275" s="5">
        <f t="shared" ca="1" si="1066"/>
        <v>0</v>
      </c>
      <c r="O275" s="5">
        <f t="shared" ca="1" si="1067"/>
        <v>0</v>
      </c>
      <c r="P275" s="5">
        <f t="shared" ca="1" si="1068"/>
        <v>0</v>
      </c>
      <c r="Q275" s="5">
        <f t="shared" ca="1" si="1069"/>
        <v>0</v>
      </c>
      <c r="R275" s="5">
        <f t="shared" ca="1" si="1070"/>
        <v>0</v>
      </c>
      <c r="S275" s="5">
        <f t="shared" ca="1" si="1071"/>
        <v>0</v>
      </c>
      <c r="T275" s="5">
        <f t="shared" ca="1" si="1072"/>
        <v>0</v>
      </c>
      <c r="U275" s="5">
        <f t="shared" ca="1" si="1073"/>
        <v>0</v>
      </c>
      <c r="V275" s="5">
        <f t="shared" ca="1" si="1074"/>
        <v>0</v>
      </c>
      <c r="W275" s="5">
        <f t="shared" ca="1" si="1075"/>
        <v>0</v>
      </c>
      <c r="X275" s="5">
        <f t="shared" ca="1" si="1076"/>
        <v>0</v>
      </c>
      <c r="Y275" s="5">
        <f t="shared" ca="1" si="1077"/>
        <v>0</v>
      </c>
      <c r="Z275" s="5">
        <f t="shared" ca="1" si="1078"/>
        <v>0</v>
      </c>
      <c r="AA275" s="5">
        <f t="shared" ca="1" si="1079"/>
        <v>0</v>
      </c>
      <c r="AB275" s="5">
        <f t="shared" ca="1" si="1080"/>
        <v>0</v>
      </c>
      <c r="AC275" s="5">
        <f t="shared" ca="1" si="1081"/>
        <v>0</v>
      </c>
      <c r="AD275" s="37">
        <f t="shared" ca="1" si="1082"/>
        <v>0</v>
      </c>
      <c r="AE275" s="37">
        <f t="shared" ca="1" si="1083"/>
        <v>0</v>
      </c>
      <c r="AF275" s="37">
        <f t="shared" ca="1" si="1084"/>
        <v>0</v>
      </c>
      <c r="AG275" s="37">
        <f t="shared" ca="1" si="1085"/>
        <v>0</v>
      </c>
      <c r="AH275" s="37">
        <f t="shared" ca="1" si="1086"/>
        <v>0</v>
      </c>
      <c r="AI275" s="37">
        <f t="shared" ca="1" si="1087"/>
        <v>0</v>
      </c>
      <c r="AJ275" s="37">
        <f t="shared" ca="1" si="1088"/>
        <v>0</v>
      </c>
      <c r="AK275" s="37">
        <f t="shared" ca="1" si="1089"/>
        <v>0</v>
      </c>
      <c r="AL275" s="33">
        <f t="shared" ca="1" si="1090"/>
        <v>30.873922853445414</v>
      </c>
      <c r="AM275" s="33">
        <f t="shared" ca="1" si="1091"/>
        <v>30.873922853445414</v>
      </c>
      <c r="AN275" s="24">
        <f t="shared" ca="1" si="1092"/>
        <v>0</v>
      </c>
      <c r="AO275" s="34">
        <f t="shared" ca="1" si="1093"/>
        <v>115.744</v>
      </c>
      <c r="AP275" s="34">
        <f t="shared" ca="1" si="1094"/>
        <v>115.744</v>
      </c>
      <c r="AQ275" s="45">
        <f t="shared" ca="1" si="1095"/>
        <v>0</v>
      </c>
      <c r="AR275" s="34">
        <f t="shared" ca="1" si="1096"/>
        <v>2.8</v>
      </c>
      <c r="AS275" s="34">
        <f t="shared" ca="1" si="1097"/>
        <v>2.8</v>
      </c>
      <c r="AT275" s="47">
        <f t="shared" ca="1" si="1098"/>
        <v>0</v>
      </c>
      <c r="AU275" s="5"/>
      <c r="AV275" s="5">
        <f t="shared" ca="1" si="1099"/>
        <v>0</v>
      </c>
      <c r="AW275" s="5">
        <f t="shared" ca="1" si="1100"/>
        <v>0</v>
      </c>
      <c r="AX275" s="5">
        <f t="shared" ca="1" si="1101"/>
        <v>0</v>
      </c>
      <c r="AY275" s="5">
        <f t="shared" ca="1" si="1102"/>
        <v>0</v>
      </c>
      <c r="AZ275" s="5">
        <f t="shared" ca="1" si="1103"/>
        <v>0</v>
      </c>
      <c r="BA275" s="5">
        <f t="shared" ca="1" si="1104"/>
        <v>0</v>
      </c>
      <c r="BB275" s="5">
        <f t="shared" ca="1" si="1105"/>
        <v>0</v>
      </c>
      <c r="BC275" s="5">
        <f t="shared" ca="1" si="1106"/>
        <v>0</v>
      </c>
      <c r="BD275" s="5">
        <f t="shared" ca="1" si="1107"/>
        <v>0</v>
      </c>
      <c r="BE275" s="5">
        <f t="shared" ca="1" si="1108"/>
        <v>0</v>
      </c>
      <c r="BF275" s="5">
        <f t="shared" ca="1" si="1109"/>
        <v>0</v>
      </c>
      <c r="BG275" s="5">
        <f t="shared" ca="1" si="1110"/>
        <v>0</v>
      </c>
      <c r="BH275" s="5">
        <f t="shared" ca="1" si="1111"/>
        <v>0</v>
      </c>
      <c r="BI275" s="5">
        <f t="shared" ca="1" si="1112"/>
        <v>0</v>
      </c>
      <c r="BJ275" s="5">
        <f t="shared" ca="1" si="1113"/>
        <v>0</v>
      </c>
      <c r="BK275" s="5">
        <f t="shared" ca="1" si="1114"/>
        <v>0</v>
      </c>
      <c r="BL275" s="5">
        <f t="shared" ca="1" si="1115"/>
        <v>0</v>
      </c>
      <c r="BM275" s="5">
        <f t="shared" ca="1" si="1116"/>
        <v>0</v>
      </c>
      <c r="BN275" s="5">
        <f t="shared" ca="1" si="1117"/>
        <v>0</v>
      </c>
      <c r="BO275" s="5">
        <f t="shared" ca="1" si="1118"/>
        <v>0</v>
      </c>
      <c r="BP275" s="5">
        <f t="shared" ca="1" si="1119"/>
        <v>0</v>
      </c>
      <c r="BQ275" s="5">
        <f t="shared" ca="1" si="1120"/>
        <v>0</v>
      </c>
      <c r="BR275" s="5">
        <f t="shared" ca="1" si="1121"/>
        <v>0</v>
      </c>
      <c r="BS275" s="5">
        <f t="shared" ca="1" si="1122"/>
        <v>0</v>
      </c>
      <c r="BT275" s="37">
        <f t="shared" ca="1" si="1123"/>
        <v>0</v>
      </c>
      <c r="BU275" s="37">
        <f t="shared" ca="1" si="1124"/>
        <v>0</v>
      </c>
      <c r="BV275" s="37">
        <f t="shared" ca="1" si="1125"/>
        <v>0</v>
      </c>
      <c r="BW275" s="37">
        <f t="shared" ca="1" si="1126"/>
        <v>0</v>
      </c>
      <c r="BX275" s="37">
        <f t="shared" ca="1" si="1127"/>
        <v>0</v>
      </c>
      <c r="BY275" s="37">
        <f t="shared" ca="1" si="1128"/>
        <v>0</v>
      </c>
      <c r="BZ275" s="37">
        <f t="shared" ca="1" si="1129"/>
        <v>0</v>
      </c>
      <c r="CA275" s="19">
        <f t="shared" ca="1" si="1130"/>
        <v>0</v>
      </c>
      <c r="CB275" s="33">
        <f t="shared" ca="1" si="1131"/>
        <v>31.100826287858162</v>
      </c>
      <c r="CC275" s="33">
        <f t="shared" ca="1" si="1132"/>
        <v>31.100826287858162</v>
      </c>
      <c r="CD275" s="24">
        <f t="shared" ca="1" si="1133"/>
        <v>0</v>
      </c>
      <c r="CE275" s="34">
        <f t="shared" ca="1" si="1134"/>
        <v>118.547</v>
      </c>
      <c r="CF275" s="34">
        <f t="shared" ca="1" si="1135"/>
        <v>118.547</v>
      </c>
      <c r="CG275" s="45">
        <f t="shared" ca="1" si="1136"/>
        <v>0</v>
      </c>
      <c r="CH275" s="5"/>
      <c r="CJ275" s="5">
        <f t="shared" ca="1" si="1043"/>
        <v>81</v>
      </c>
      <c r="CK275" s="5">
        <f t="shared" ca="1" si="1044"/>
        <v>75</v>
      </c>
      <c r="CL275" s="63">
        <f t="shared" ca="1" si="1137"/>
        <v>7.407407407407407E-2</v>
      </c>
      <c r="CO275" s="5">
        <f t="shared" ca="1" si="1194"/>
        <v>402630</v>
      </c>
      <c r="CP275" s="5">
        <f t="shared" ca="1" si="1194"/>
        <v>14.380699999999999</v>
      </c>
      <c r="CQ275" s="5">
        <f t="shared" ca="1" si="1194"/>
        <v>77040.800000000003</v>
      </c>
      <c r="CR275" s="5">
        <f t="shared" ca="1" si="1194"/>
        <v>21220.6</v>
      </c>
      <c r="CS275" s="5">
        <f t="shared" ca="1" si="1194"/>
        <v>0</v>
      </c>
      <c r="CT275" s="5">
        <f t="shared" ca="1" si="1194"/>
        <v>2155.83</v>
      </c>
      <c r="CU275" s="5">
        <f t="shared" ca="1" si="1194"/>
        <v>0</v>
      </c>
      <c r="CV275" s="5">
        <f t="shared" ca="1" si="1194"/>
        <v>72497.3</v>
      </c>
      <c r="CW275" s="5">
        <f t="shared" ca="1" si="1194"/>
        <v>229701</v>
      </c>
      <c r="CX275" s="5">
        <f t="shared" ca="1" si="1194"/>
        <v>0</v>
      </c>
      <c r="CY275" s="5">
        <f t="shared" ca="1" si="1194"/>
        <v>0</v>
      </c>
      <c r="CZ275" s="5">
        <f t="shared" ca="1" si="1194"/>
        <v>0</v>
      </c>
      <c r="DA275" s="5"/>
      <c r="DB275" s="5">
        <f t="shared" ca="1" si="1195"/>
        <v>2819.27</v>
      </c>
      <c r="DC275" s="5">
        <f t="shared" ca="1" si="1195"/>
        <v>2210.2199999999998</v>
      </c>
      <c r="DD275" s="5">
        <f t="shared" ca="1" si="1195"/>
        <v>0</v>
      </c>
      <c r="DE275" s="5">
        <f t="shared" ca="1" si="1195"/>
        <v>0</v>
      </c>
      <c r="DF275" s="5">
        <f t="shared" ca="1" si="1195"/>
        <v>0</v>
      </c>
      <c r="DG275" s="5">
        <f t="shared" ca="1" si="1195"/>
        <v>0</v>
      </c>
      <c r="DH275" s="5">
        <f t="shared" ca="1" si="1195"/>
        <v>609.04499999999996</v>
      </c>
      <c r="DI275" s="5">
        <f t="shared" ca="1" si="1195"/>
        <v>0</v>
      </c>
      <c r="DJ275" s="5">
        <f t="shared" ca="1" si="1195"/>
        <v>0</v>
      </c>
      <c r="DK275" s="5">
        <f t="shared" ca="1" si="1195"/>
        <v>0</v>
      </c>
      <c r="DL275" s="5">
        <f t="shared" ca="1" si="1195"/>
        <v>0</v>
      </c>
      <c r="DM275" s="5">
        <f t="shared" ca="1" si="1195"/>
        <v>0</v>
      </c>
      <c r="DN275" s="5"/>
      <c r="DO275" s="5">
        <f t="shared" ca="1" si="1192"/>
        <v>115.744</v>
      </c>
      <c r="DP275" s="5">
        <f t="shared" ca="1" si="1192"/>
        <v>8.1727600000000002</v>
      </c>
      <c r="DQ275" s="5">
        <f t="shared" ca="1" si="1192"/>
        <v>53.546199999999999</v>
      </c>
      <c r="DR275" s="5">
        <f t="shared" ca="1" si="1192"/>
        <v>11.723800000000001</v>
      </c>
      <c r="DS275" s="5">
        <f t="shared" ca="1" si="1192"/>
        <v>0</v>
      </c>
      <c r="DT275" s="5">
        <f t="shared" ca="1" si="1192"/>
        <v>0.99042699999999995</v>
      </c>
      <c r="DU275" s="5">
        <f t="shared" ca="1" si="1192"/>
        <v>2.04874</v>
      </c>
      <c r="DV275" s="5">
        <f t="shared" ref="DO275:DV290" ca="1" si="1204">OFFSET(INDIRECT($E$21),$C275,DV$19)</f>
        <v>39.262</v>
      </c>
      <c r="DW275" s="5"/>
      <c r="DX275" s="19">
        <f t="shared" ca="1" si="1138"/>
        <v>30.873922853445414</v>
      </c>
      <c r="DY275" s="19">
        <f t="shared" ca="1" si="1139"/>
        <v>4.1223221341990524</v>
      </c>
      <c r="DZ275" s="19">
        <f t="shared" ca="1" si="1140"/>
        <v>4.9016220989859738</v>
      </c>
      <c r="EA275" s="19">
        <f t="shared" ca="1" si="1141"/>
        <v>1.3501334606304938</v>
      </c>
      <c r="EB275" s="19">
        <f t="shared" ca="1" si="1142"/>
        <v>0</v>
      </c>
      <c r="EC275" s="19">
        <f t="shared" ca="1" si="1143"/>
        <v>0.13716191900469529</v>
      </c>
      <c r="ED275" s="19">
        <f t="shared" ca="1" si="1144"/>
        <v>1.1356889523717175</v>
      </c>
      <c r="EE275" s="19">
        <f t="shared" ca="1" si="1145"/>
        <v>4.6125477382999112</v>
      </c>
      <c r="EF275" s="19">
        <f t="shared" ca="1" si="1146"/>
        <v>14.61443154483309</v>
      </c>
      <c r="EG275" s="19">
        <f t="shared" ca="1" si="1147"/>
        <v>0</v>
      </c>
      <c r="EH275" s="19">
        <f t="shared" ca="1" si="1148"/>
        <v>0</v>
      </c>
      <c r="EI275" s="5"/>
      <c r="EJ275" s="5"/>
      <c r="EK275" s="5"/>
      <c r="EL275" s="5">
        <f t="shared" ca="1" si="1196"/>
        <v>402630</v>
      </c>
      <c r="EM275" s="5">
        <f t="shared" ca="1" si="1196"/>
        <v>14.380699999999999</v>
      </c>
      <c r="EN275" s="5">
        <f t="shared" ca="1" si="1196"/>
        <v>77040.800000000003</v>
      </c>
      <c r="EO275" s="5">
        <f t="shared" ca="1" si="1196"/>
        <v>21220.6</v>
      </c>
      <c r="EP275" s="5">
        <f t="shared" ca="1" si="1196"/>
        <v>0</v>
      </c>
      <c r="EQ275" s="5">
        <f t="shared" ca="1" si="1196"/>
        <v>2155.83</v>
      </c>
      <c r="ER275" s="5">
        <f t="shared" ca="1" si="1196"/>
        <v>0</v>
      </c>
      <c r="ES275" s="5">
        <f t="shared" ca="1" si="1196"/>
        <v>72497.3</v>
      </c>
      <c r="ET275" s="5">
        <f t="shared" ca="1" si="1196"/>
        <v>229701</v>
      </c>
      <c r="EU275" s="5">
        <f t="shared" ca="1" si="1196"/>
        <v>0</v>
      </c>
      <c r="EV275" s="5">
        <f t="shared" ca="1" si="1196"/>
        <v>0</v>
      </c>
      <c r="EW275" s="5">
        <f t="shared" ca="1" si="1196"/>
        <v>0</v>
      </c>
      <c r="EX275" s="5"/>
      <c r="EY275" s="5">
        <f t="shared" ca="1" si="1197"/>
        <v>2819.27</v>
      </c>
      <c r="EZ275" s="5">
        <f t="shared" ca="1" si="1197"/>
        <v>2210.2199999999998</v>
      </c>
      <c r="FA275" s="5">
        <f t="shared" ca="1" si="1197"/>
        <v>0</v>
      </c>
      <c r="FB275" s="5">
        <f t="shared" ca="1" si="1197"/>
        <v>0</v>
      </c>
      <c r="FC275" s="5">
        <f t="shared" ca="1" si="1197"/>
        <v>0</v>
      </c>
      <c r="FD275" s="5">
        <f t="shared" ca="1" si="1197"/>
        <v>0</v>
      </c>
      <c r="FE275" s="5">
        <f t="shared" ca="1" si="1197"/>
        <v>609.04499999999996</v>
      </c>
      <c r="FF275" s="5">
        <f t="shared" ca="1" si="1197"/>
        <v>0</v>
      </c>
      <c r="FG275" s="5">
        <f t="shared" ca="1" si="1197"/>
        <v>0</v>
      </c>
      <c r="FH275" s="5">
        <f t="shared" ca="1" si="1197"/>
        <v>0</v>
      </c>
      <c r="FI275" s="5">
        <f t="shared" ca="1" si="1197"/>
        <v>0</v>
      </c>
      <c r="FJ275" s="5">
        <f t="shared" ca="1" si="1197"/>
        <v>0</v>
      </c>
      <c r="FK275" s="5"/>
      <c r="FL275" s="5">
        <f t="shared" ca="1" si="1202"/>
        <v>115.744</v>
      </c>
      <c r="FM275" s="5">
        <f t="shared" ca="1" si="1202"/>
        <v>8.1727600000000002</v>
      </c>
      <c r="FN275" s="5">
        <f t="shared" ca="1" si="1202"/>
        <v>53.546199999999999</v>
      </c>
      <c r="FO275" s="5">
        <f t="shared" ca="1" si="1202"/>
        <v>11.723800000000001</v>
      </c>
      <c r="FP275" s="5">
        <f t="shared" ca="1" si="1202"/>
        <v>0</v>
      </c>
      <c r="FQ275" s="5">
        <f t="shared" ca="1" si="1202"/>
        <v>0.99042699999999995</v>
      </c>
      <c r="FR275" s="5">
        <f t="shared" ca="1" si="1202"/>
        <v>2.04874</v>
      </c>
      <c r="FS275" s="5">
        <f t="shared" ca="1" si="1202"/>
        <v>39.262</v>
      </c>
      <c r="FT275" s="5"/>
      <c r="FU275" s="19">
        <f t="shared" ca="1" si="1149"/>
        <v>30.873922853445414</v>
      </c>
      <c r="FV275" s="19">
        <f t="shared" ca="1" si="1150"/>
        <v>4.1223221341990524</v>
      </c>
      <c r="FW275" s="19">
        <f t="shared" ca="1" si="1151"/>
        <v>4.9016220989859738</v>
      </c>
      <c r="FX275" s="19">
        <f t="shared" ca="1" si="1152"/>
        <v>1.3501334606304938</v>
      </c>
      <c r="FY275" s="19">
        <f t="shared" ca="1" si="1153"/>
        <v>0</v>
      </c>
      <c r="FZ275" s="19">
        <f t="shared" ca="1" si="1154"/>
        <v>0.13716191900469529</v>
      </c>
      <c r="GA275" s="19">
        <f t="shared" ca="1" si="1155"/>
        <v>1.1356889523717175</v>
      </c>
      <c r="GB275" s="19">
        <f t="shared" ca="1" si="1156"/>
        <v>4.6125477382999112</v>
      </c>
      <c r="GC275" s="19">
        <f t="shared" ca="1" si="1157"/>
        <v>14.61443154483309</v>
      </c>
      <c r="GD275" s="19">
        <f t="shared" ca="1" si="1158"/>
        <v>0</v>
      </c>
      <c r="GE275" s="19">
        <f t="shared" ca="1" si="1159"/>
        <v>0</v>
      </c>
      <c r="GF275" s="5"/>
      <c r="GG275" s="5"/>
      <c r="GH275" s="5"/>
      <c r="GI275" s="5">
        <f t="shared" ca="1" si="1198"/>
        <v>412291</v>
      </c>
      <c r="GJ275" s="5">
        <f t="shared" ca="1" si="1198"/>
        <v>11.257</v>
      </c>
      <c r="GK275" s="5">
        <f t="shared" ca="1" si="1198"/>
        <v>72676.399999999994</v>
      </c>
      <c r="GL275" s="5">
        <f t="shared" ca="1" si="1198"/>
        <v>35869.4</v>
      </c>
      <c r="GM275" s="5">
        <f t="shared" ca="1" si="1198"/>
        <v>0</v>
      </c>
      <c r="GN275" s="5">
        <f t="shared" ca="1" si="1198"/>
        <v>1534.81</v>
      </c>
      <c r="GO275" s="5">
        <f t="shared" ca="1" si="1198"/>
        <v>0</v>
      </c>
      <c r="GP275" s="5">
        <f t="shared" ca="1" si="1198"/>
        <v>72497.3</v>
      </c>
      <c r="GQ275" s="5">
        <f t="shared" ca="1" si="1198"/>
        <v>229701</v>
      </c>
      <c r="GR275" s="5">
        <f t="shared" ca="1" si="1198"/>
        <v>0</v>
      </c>
      <c r="GS275" s="5">
        <f t="shared" ca="1" si="1198"/>
        <v>0</v>
      </c>
      <c r="GT275" s="5">
        <f t="shared" ca="1" si="1198"/>
        <v>0</v>
      </c>
      <c r="GU275" s="5"/>
      <c r="GV275" s="5">
        <f t="shared" ca="1" si="1199"/>
        <v>2611.3200000000002</v>
      </c>
      <c r="GW275" s="5">
        <f t="shared" ca="1" si="1199"/>
        <v>1970.9</v>
      </c>
      <c r="GX275" s="5">
        <f t="shared" ca="1" si="1199"/>
        <v>0</v>
      </c>
      <c r="GY275" s="5">
        <f t="shared" ca="1" si="1199"/>
        <v>0</v>
      </c>
      <c r="GZ275" s="5">
        <f t="shared" ca="1" si="1199"/>
        <v>0</v>
      </c>
      <c r="HA275" s="5">
        <f t="shared" ca="1" si="1199"/>
        <v>0</v>
      </c>
      <c r="HB275" s="5">
        <f t="shared" ca="1" si="1199"/>
        <v>640.42600000000004</v>
      </c>
      <c r="HC275" s="5">
        <f t="shared" ca="1" si="1199"/>
        <v>0</v>
      </c>
      <c r="HD275" s="5">
        <f t="shared" ca="1" si="1199"/>
        <v>0</v>
      </c>
      <c r="HE275" s="5">
        <f t="shared" ca="1" si="1199"/>
        <v>0</v>
      </c>
      <c r="HF275" s="5">
        <f t="shared" ca="1" si="1199"/>
        <v>0</v>
      </c>
      <c r="HG275" s="5">
        <f t="shared" ca="1" si="1199"/>
        <v>0</v>
      </c>
      <c r="HH275" s="5"/>
      <c r="HI275" s="5">
        <f t="shared" ca="1" si="1193"/>
        <v>118.547</v>
      </c>
      <c r="HJ275" s="5">
        <f t="shared" ca="1" si="1193"/>
        <v>7.3857600000000003</v>
      </c>
      <c r="HK275" s="5">
        <f t="shared" ca="1" si="1193"/>
        <v>49.450099999999999</v>
      </c>
      <c r="HL275" s="5">
        <f t="shared" ca="1" si="1193"/>
        <v>19.5915</v>
      </c>
      <c r="HM275" s="5">
        <f t="shared" ca="1" si="1193"/>
        <v>0</v>
      </c>
      <c r="HN275" s="5">
        <f t="shared" ca="1" si="1193"/>
        <v>0.703156</v>
      </c>
      <c r="HO275" s="5">
        <f t="shared" ca="1" si="1193"/>
        <v>2.1541999999999999</v>
      </c>
      <c r="HP275" s="5">
        <f t="shared" ref="HI275:HP290" ca="1" si="1205">OFFSET(INDIRECT($E$21),$C275,HP$19)</f>
        <v>39.262</v>
      </c>
      <c r="HQ275" s="5"/>
      <c r="HR275" s="19">
        <f t="shared" ca="1" si="1160"/>
        <v>31.100826287858162</v>
      </c>
      <c r="HS275" s="19">
        <f t="shared" ca="1" si="1161"/>
        <v>3.6758623117860512</v>
      </c>
      <c r="HT275" s="19">
        <f t="shared" ca="1" si="1162"/>
        <v>4.6239427461130225</v>
      </c>
      <c r="HU275" s="19">
        <f t="shared" ca="1" si="1163"/>
        <v>2.2821445742693154</v>
      </c>
      <c r="HV275" s="19">
        <f t="shared" ca="1" si="1164"/>
        <v>0</v>
      </c>
      <c r="HW275" s="19">
        <f t="shared" ca="1" si="1165"/>
        <v>9.7650317932117287E-2</v>
      </c>
      <c r="HX275" s="19">
        <f t="shared" ca="1" si="1166"/>
        <v>1.1942052442949367</v>
      </c>
      <c r="HY275" s="19">
        <f t="shared" ca="1" si="1167"/>
        <v>4.6125477382999112</v>
      </c>
      <c r="HZ275" s="19">
        <f t="shared" ca="1" si="1168"/>
        <v>14.61443154483309</v>
      </c>
      <c r="IA275" s="19">
        <f t="shared" ca="1" si="1169"/>
        <v>0</v>
      </c>
      <c r="IB275" s="19">
        <f t="shared" ca="1" si="1170"/>
        <v>0</v>
      </c>
      <c r="IC275" s="5"/>
      <c r="ID275" s="5"/>
      <c r="IE275" s="5"/>
      <c r="IF275" s="5">
        <f t="shared" ca="1" si="1200"/>
        <v>412291</v>
      </c>
      <c r="IG275" s="5">
        <f t="shared" ca="1" si="1200"/>
        <v>11.257</v>
      </c>
      <c r="IH275" s="5">
        <f t="shared" ca="1" si="1200"/>
        <v>72676.399999999994</v>
      </c>
      <c r="II275" s="5">
        <f t="shared" ca="1" si="1200"/>
        <v>35869.4</v>
      </c>
      <c r="IJ275" s="5">
        <f t="shared" ca="1" si="1200"/>
        <v>0</v>
      </c>
      <c r="IK275" s="5">
        <f t="shared" ca="1" si="1200"/>
        <v>1534.81</v>
      </c>
      <c r="IL275" s="5">
        <f t="shared" ca="1" si="1200"/>
        <v>0</v>
      </c>
      <c r="IM275" s="5">
        <f t="shared" ca="1" si="1200"/>
        <v>72497.3</v>
      </c>
      <c r="IN275" s="5">
        <f t="shared" ca="1" si="1200"/>
        <v>229701</v>
      </c>
      <c r="IO275" s="5">
        <f t="shared" ca="1" si="1200"/>
        <v>0</v>
      </c>
      <c r="IP275" s="5">
        <f t="shared" ca="1" si="1200"/>
        <v>0</v>
      </c>
      <c r="IQ275" s="5">
        <f t="shared" ca="1" si="1200"/>
        <v>0</v>
      </c>
      <c r="IR275" s="5"/>
      <c r="IS275" s="5">
        <f t="shared" ca="1" si="1201"/>
        <v>2611.3200000000002</v>
      </c>
      <c r="IT275" s="5">
        <f t="shared" ca="1" si="1201"/>
        <v>1970.9</v>
      </c>
      <c r="IU275" s="5">
        <f t="shared" ca="1" si="1201"/>
        <v>0</v>
      </c>
      <c r="IV275" s="5">
        <f t="shared" ca="1" si="1201"/>
        <v>0</v>
      </c>
      <c r="IW275" s="5">
        <f t="shared" ca="1" si="1201"/>
        <v>0</v>
      </c>
      <c r="IX275" s="5">
        <f t="shared" ca="1" si="1201"/>
        <v>0</v>
      </c>
      <c r="IY275" s="5">
        <f t="shared" ca="1" si="1201"/>
        <v>640.42600000000004</v>
      </c>
      <c r="IZ275" s="5">
        <f t="shared" ca="1" si="1201"/>
        <v>0</v>
      </c>
      <c r="JA275" s="5">
        <f t="shared" ca="1" si="1201"/>
        <v>0</v>
      </c>
      <c r="JB275" s="5">
        <f t="shared" ca="1" si="1201"/>
        <v>0</v>
      </c>
      <c r="JC275" s="5">
        <f t="shared" ca="1" si="1201"/>
        <v>0</v>
      </c>
      <c r="JD275" s="5">
        <f t="shared" ca="1" si="1201"/>
        <v>0</v>
      </c>
      <c r="JE275" s="5"/>
      <c r="JF275" s="5">
        <f t="shared" ca="1" si="1203"/>
        <v>118.547</v>
      </c>
      <c r="JG275" s="5">
        <f t="shared" ca="1" si="1203"/>
        <v>7.3857600000000003</v>
      </c>
      <c r="JH275" s="5">
        <f t="shared" ca="1" si="1203"/>
        <v>49.450099999999999</v>
      </c>
      <c r="JI275" s="5">
        <f t="shared" ca="1" si="1203"/>
        <v>19.5915</v>
      </c>
      <c r="JJ275" s="5">
        <f t="shared" ca="1" si="1203"/>
        <v>0</v>
      </c>
      <c r="JK275" s="5">
        <f t="shared" ca="1" si="1203"/>
        <v>0.703156</v>
      </c>
      <c r="JL275" s="5">
        <f t="shared" ca="1" si="1203"/>
        <v>2.1541999999999999</v>
      </c>
      <c r="JM275" s="5">
        <f t="shared" ca="1" si="1203"/>
        <v>39.262</v>
      </c>
      <c r="JN275" s="5"/>
      <c r="JO275" s="19">
        <f t="shared" ca="1" si="1171"/>
        <v>31.100826287858162</v>
      </c>
      <c r="JP275" s="19">
        <f t="shared" ca="1" si="1172"/>
        <v>3.6758623117860512</v>
      </c>
      <c r="JQ275" s="19">
        <f t="shared" ca="1" si="1173"/>
        <v>4.6239427461130225</v>
      </c>
      <c r="JR275" s="19">
        <f t="shared" ca="1" si="1174"/>
        <v>2.2821445742693154</v>
      </c>
      <c r="JS275" s="19">
        <f t="shared" ca="1" si="1175"/>
        <v>0</v>
      </c>
      <c r="JT275" s="19">
        <f t="shared" ca="1" si="1176"/>
        <v>9.7650317932117287E-2</v>
      </c>
      <c r="JU275" s="19">
        <f t="shared" ca="1" si="1177"/>
        <v>1.1942052442949367</v>
      </c>
      <c r="JV275" s="19">
        <f t="shared" ca="1" si="1178"/>
        <v>4.6125477382999112</v>
      </c>
      <c r="JW275" s="19">
        <f t="shared" ca="1" si="1179"/>
        <v>14.61443154483309</v>
      </c>
      <c r="JX275" s="19">
        <f t="shared" ca="1" si="1180"/>
        <v>0</v>
      </c>
      <c r="JY275" s="19">
        <f t="shared" ca="1" si="1181"/>
        <v>0</v>
      </c>
    </row>
    <row r="276" spans="1:285" ht="15" customHeight="1" x14ac:dyDescent="0.25">
      <c r="A276" s="5">
        <f>IF('Old Results'!E256='New Results'!E256,'New Results'!E256,"0")</f>
        <v>53627.8</v>
      </c>
      <c r="B276" s="5">
        <f t="shared" si="1057"/>
        <v>0</v>
      </c>
      <c r="C276" s="27">
        <f t="shared" si="922"/>
        <v>255</v>
      </c>
      <c r="D276" s="41" t="str">
        <f>'Old Results'!C256</f>
        <v>0315306-OffMed-SG-BotMidOpWinNoInterlockTopInterlock</v>
      </c>
      <c r="E276" s="41" t="str">
        <f>'New Results'!C256</f>
        <v>0315306-OffMed-SG-BotMidOpWinNoInterlockTopInterlock</v>
      </c>
      <c r="F276" s="5">
        <f t="shared" ca="1" si="1058"/>
        <v>0</v>
      </c>
      <c r="G276" s="5">
        <f t="shared" ca="1" si="1059"/>
        <v>0</v>
      </c>
      <c r="H276" s="5">
        <f t="shared" ca="1" si="1060"/>
        <v>0</v>
      </c>
      <c r="I276" s="5">
        <f t="shared" ca="1" si="1061"/>
        <v>0</v>
      </c>
      <c r="J276" s="5">
        <f t="shared" ca="1" si="1062"/>
        <v>0</v>
      </c>
      <c r="K276" s="5">
        <f t="shared" ca="1" si="1063"/>
        <v>0</v>
      </c>
      <c r="L276" s="5">
        <f t="shared" ca="1" si="1064"/>
        <v>0</v>
      </c>
      <c r="M276" s="5">
        <f t="shared" ca="1" si="1065"/>
        <v>0</v>
      </c>
      <c r="N276" s="5">
        <f t="shared" ca="1" si="1066"/>
        <v>0</v>
      </c>
      <c r="O276" s="5">
        <f t="shared" ca="1" si="1067"/>
        <v>0</v>
      </c>
      <c r="P276" s="5">
        <f t="shared" ca="1" si="1068"/>
        <v>0</v>
      </c>
      <c r="Q276" s="5">
        <f t="shared" ca="1" si="1069"/>
        <v>0</v>
      </c>
      <c r="R276" s="5">
        <f t="shared" ca="1" si="1070"/>
        <v>0</v>
      </c>
      <c r="S276" s="5">
        <f t="shared" ca="1" si="1071"/>
        <v>0</v>
      </c>
      <c r="T276" s="5">
        <f t="shared" ca="1" si="1072"/>
        <v>0</v>
      </c>
      <c r="U276" s="5">
        <f t="shared" ca="1" si="1073"/>
        <v>0</v>
      </c>
      <c r="V276" s="5">
        <f t="shared" ca="1" si="1074"/>
        <v>0</v>
      </c>
      <c r="W276" s="5">
        <f t="shared" ca="1" si="1075"/>
        <v>0</v>
      </c>
      <c r="X276" s="5">
        <f t="shared" ca="1" si="1076"/>
        <v>0</v>
      </c>
      <c r="Y276" s="5">
        <f t="shared" ca="1" si="1077"/>
        <v>0</v>
      </c>
      <c r="Z276" s="5">
        <f t="shared" ca="1" si="1078"/>
        <v>0</v>
      </c>
      <c r="AA276" s="5">
        <f t="shared" ca="1" si="1079"/>
        <v>0</v>
      </c>
      <c r="AB276" s="5">
        <f t="shared" ca="1" si="1080"/>
        <v>0</v>
      </c>
      <c r="AC276" s="5">
        <f t="shared" ca="1" si="1081"/>
        <v>0</v>
      </c>
      <c r="AD276" s="37">
        <f t="shared" ca="1" si="1082"/>
        <v>0</v>
      </c>
      <c r="AE276" s="37">
        <f t="shared" ca="1" si="1083"/>
        <v>0</v>
      </c>
      <c r="AF276" s="37">
        <f t="shared" ca="1" si="1084"/>
        <v>0</v>
      </c>
      <c r="AG276" s="37">
        <f t="shared" ca="1" si="1085"/>
        <v>0</v>
      </c>
      <c r="AH276" s="37">
        <f t="shared" ca="1" si="1086"/>
        <v>0</v>
      </c>
      <c r="AI276" s="37">
        <f t="shared" ca="1" si="1087"/>
        <v>0</v>
      </c>
      <c r="AJ276" s="37">
        <f t="shared" ca="1" si="1088"/>
        <v>0</v>
      </c>
      <c r="AK276" s="37">
        <f t="shared" ca="1" si="1089"/>
        <v>0</v>
      </c>
      <c r="AL276" s="33">
        <f t="shared" ca="1" si="1090"/>
        <v>30.337938830233572</v>
      </c>
      <c r="AM276" s="33">
        <f t="shared" ca="1" si="1091"/>
        <v>30.337938830233572</v>
      </c>
      <c r="AN276" s="24">
        <f t="shared" ca="1" si="1092"/>
        <v>0</v>
      </c>
      <c r="AO276" s="34">
        <f t="shared" ca="1" si="1093"/>
        <v>114.867</v>
      </c>
      <c r="AP276" s="34">
        <f t="shared" ca="1" si="1094"/>
        <v>114.867</v>
      </c>
      <c r="AQ276" s="45">
        <f t="shared" ca="1" si="1095"/>
        <v>0</v>
      </c>
      <c r="AR276" s="34">
        <f t="shared" ca="1" si="1096"/>
        <v>3.7</v>
      </c>
      <c r="AS276" s="34">
        <f t="shared" ca="1" si="1097"/>
        <v>3.7</v>
      </c>
      <c r="AT276" s="47">
        <f t="shared" ca="1" si="1098"/>
        <v>0</v>
      </c>
      <c r="AU276" s="5"/>
      <c r="AV276" s="5">
        <f t="shared" ca="1" si="1099"/>
        <v>0</v>
      </c>
      <c r="AW276" s="5">
        <f t="shared" ca="1" si="1100"/>
        <v>0</v>
      </c>
      <c r="AX276" s="5">
        <f t="shared" ca="1" si="1101"/>
        <v>0</v>
      </c>
      <c r="AY276" s="5">
        <f t="shared" ca="1" si="1102"/>
        <v>0</v>
      </c>
      <c r="AZ276" s="5">
        <f t="shared" ca="1" si="1103"/>
        <v>0</v>
      </c>
      <c r="BA276" s="5">
        <f t="shared" ca="1" si="1104"/>
        <v>0</v>
      </c>
      <c r="BB276" s="5">
        <f t="shared" ca="1" si="1105"/>
        <v>0</v>
      </c>
      <c r="BC276" s="5">
        <f t="shared" ca="1" si="1106"/>
        <v>0</v>
      </c>
      <c r="BD276" s="5">
        <f t="shared" ca="1" si="1107"/>
        <v>0</v>
      </c>
      <c r="BE276" s="5">
        <f t="shared" ca="1" si="1108"/>
        <v>0</v>
      </c>
      <c r="BF276" s="5">
        <f t="shared" ca="1" si="1109"/>
        <v>0</v>
      </c>
      <c r="BG276" s="5">
        <f t="shared" ca="1" si="1110"/>
        <v>0</v>
      </c>
      <c r="BH276" s="5">
        <f t="shared" ca="1" si="1111"/>
        <v>0</v>
      </c>
      <c r="BI276" s="5">
        <f t="shared" ca="1" si="1112"/>
        <v>0</v>
      </c>
      <c r="BJ276" s="5">
        <f t="shared" ca="1" si="1113"/>
        <v>0</v>
      </c>
      <c r="BK276" s="5">
        <f t="shared" ca="1" si="1114"/>
        <v>0</v>
      </c>
      <c r="BL276" s="5">
        <f t="shared" ca="1" si="1115"/>
        <v>0</v>
      </c>
      <c r="BM276" s="5">
        <f t="shared" ca="1" si="1116"/>
        <v>0</v>
      </c>
      <c r="BN276" s="5">
        <f t="shared" ca="1" si="1117"/>
        <v>0</v>
      </c>
      <c r="BO276" s="5">
        <f t="shared" ca="1" si="1118"/>
        <v>0</v>
      </c>
      <c r="BP276" s="5">
        <f t="shared" ca="1" si="1119"/>
        <v>0</v>
      </c>
      <c r="BQ276" s="5">
        <f t="shared" ca="1" si="1120"/>
        <v>0</v>
      </c>
      <c r="BR276" s="5">
        <f t="shared" ca="1" si="1121"/>
        <v>0</v>
      </c>
      <c r="BS276" s="5">
        <f t="shared" ca="1" si="1122"/>
        <v>0</v>
      </c>
      <c r="BT276" s="37">
        <f t="shared" ca="1" si="1123"/>
        <v>0</v>
      </c>
      <c r="BU276" s="37">
        <f t="shared" ca="1" si="1124"/>
        <v>0</v>
      </c>
      <c r="BV276" s="37">
        <f t="shared" ca="1" si="1125"/>
        <v>0</v>
      </c>
      <c r="BW276" s="37">
        <f t="shared" ca="1" si="1126"/>
        <v>0</v>
      </c>
      <c r="BX276" s="37">
        <f t="shared" ca="1" si="1127"/>
        <v>0</v>
      </c>
      <c r="BY276" s="37">
        <f t="shared" ca="1" si="1128"/>
        <v>0</v>
      </c>
      <c r="BZ276" s="37">
        <f t="shared" ca="1" si="1129"/>
        <v>0</v>
      </c>
      <c r="CA276" s="19">
        <f t="shared" ca="1" si="1130"/>
        <v>0</v>
      </c>
      <c r="CB276" s="33">
        <f t="shared" ca="1" si="1131"/>
        <v>31.100826287858162</v>
      </c>
      <c r="CC276" s="33">
        <f t="shared" ca="1" si="1132"/>
        <v>31.100826287858162</v>
      </c>
      <c r="CD276" s="24">
        <f t="shared" ca="1" si="1133"/>
        <v>0</v>
      </c>
      <c r="CE276" s="34">
        <f t="shared" ca="1" si="1134"/>
        <v>118.547</v>
      </c>
      <c r="CF276" s="34">
        <f t="shared" ca="1" si="1135"/>
        <v>118.547</v>
      </c>
      <c r="CG276" s="45">
        <f t="shared" ca="1" si="1136"/>
        <v>0</v>
      </c>
      <c r="CH276" s="5"/>
      <c r="CJ276" s="5">
        <f t="shared" ca="1" si="1043"/>
        <v>78</v>
      </c>
      <c r="CK276" s="5">
        <f t="shared" ca="1" si="1044"/>
        <v>74</v>
      </c>
      <c r="CL276" s="63">
        <f t="shared" ca="1" si="1137"/>
        <v>5.1282051282051322E-2</v>
      </c>
      <c r="CO276" s="5">
        <f t="shared" ca="1" si="1194"/>
        <v>403643</v>
      </c>
      <c r="CP276" s="5">
        <f t="shared" ca="1" si="1194"/>
        <v>12.285600000000001</v>
      </c>
      <c r="CQ276" s="5">
        <f t="shared" ca="1" si="1194"/>
        <v>77709.899999999994</v>
      </c>
      <c r="CR276" s="5">
        <f t="shared" ca="1" si="1194"/>
        <v>21643.599999999999</v>
      </c>
      <c r="CS276" s="5">
        <f t="shared" ca="1" si="1194"/>
        <v>0</v>
      </c>
      <c r="CT276" s="5">
        <f t="shared" ca="1" si="1194"/>
        <v>2078.81</v>
      </c>
      <c r="CU276" s="5">
        <f t="shared" ca="1" si="1194"/>
        <v>0</v>
      </c>
      <c r="CV276" s="5">
        <f t="shared" ca="1" si="1194"/>
        <v>72497.3</v>
      </c>
      <c r="CW276" s="5">
        <f t="shared" ca="1" si="1194"/>
        <v>229701</v>
      </c>
      <c r="CX276" s="5">
        <f t="shared" ca="1" si="1194"/>
        <v>0</v>
      </c>
      <c r="CY276" s="5">
        <f t="shared" ca="1" si="1194"/>
        <v>0</v>
      </c>
      <c r="CZ276" s="5">
        <f t="shared" ca="1" si="1194"/>
        <v>0</v>
      </c>
      <c r="DA276" s="5"/>
      <c r="DB276" s="5">
        <f t="shared" ca="1" si="1195"/>
        <v>2497.27</v>
      </c>
      <c r="DC276" s="5">
        <f t="shared" ca="1" si="1195"/>
        <v>1888.22</v>
      </c>
      <c r="DD276" s="5">
        <f t="shared" ca="1" si="1195"/>
        <v>0</v>
      </c>
      <c r="DE276" s="5">
        <f t="shared" ca="1" si="1195"/>
        <v>0</v>
      </c>
      <c r="DF276" s="5">
        <f t="shared" ca="1" si="1195"/>
        <v>0</v>
      </c>
      <c r="DG276" s="5">
        <f t="shared" ca="1" si="1195"/>
        <v>0</v>
      </c>
      <c r="DH276" s="5">
        <f t="shared" ca="1" si="1195"/>
        <v>609.04499999999996</v>
      </c>
      <c r="DI276" s="5">
        <f t="shared" ca="1" si="1195"/>
        <v>0</v>
      </c>
      <c r="DJ276" s="5">
        <f t="shared" ca="1" si="1195"/>
        <v>0</v>
      </c>
      <c r="DK276" s="5">
        <f t="shared" ca="1" si="1195"/>
        <v>0</v>
      </c>
      <c r="DL276" s="5">
        <f t="shared" ca="1" si="1195"/>
        <v>0</v>
      </c>
      <c r="DM276" s="5">
        <f t="shared" ca="1" si="1195"/>
        <v>0</v>
      </c>
      <c r="DN276" s="5"/>
      <c r="DO276" s="5">
        <f t="shared" ca="1" si="1204"/>
        <v>114.867</v>
      </c>
      <c r="DP276" s="5">
        <f t="shared" ca="1" si="1204"/>
        <v>7.0293799999999997</v>
      </c>
      <c r="DQ276" s="5">
        <f t="shared" ca="1" si="1204"/>
        <v>53.6661</v>
      </c>
      <c r="DR276" s="5">
        <f t="shared" ca="1" si="1204"/>
        <v>11.905099999999999</v>
      </c>
      <c r="DS276" s="5">
        <f t="shared" ca="1" si="1204"/>
        <v>0</v>
      </c>
      <c r="DT276" s="5">
        <f t="shared" ca="1" si="1204"/>
        <v>0.95573399999999997</v>
      </c>
      <c r="DU276" s="5">
        <f t="shared" ca="1" si="1204"/>
        <v>2.04874</v>
      </c>
      <c r="DV276" s="5">
        <f t="shared" ca="1" si="1204"/>
        <v>39.262</v>
      </c>
      <c r="DW276" s="5"/>
      <c r="DX276" s="19">
        <f t="shared" ca="1" si="1138"/>
        <v>30.337938830233572</v>
      </c>
      <c r="DY276" s="19">
        <f t="shared" ca="1" si="1139"/>
        <v>3.5217539870589509</v>
      </c>
      <c r="DZ276" s="19">
        <f t="shared" ca="1" si="1140"/>
        <v>4.9441927283983302</v>
      </c>
      <c r="EA276" s="19">
        <f t="shared" ca="1" si="1141"/>
        <v>1.3770462931539238</v>
      </c>
      <c r="EB276" s="19">
        <f t="shared" ca="1" si="1142"/>
        <v>0</v>
      </c>
      <c r="EC276" s="19">
        <f t="shared" ca="1" si="1143"/>
        <v>0.13226162027903438</v>
      </c>
      <c r="ED276" s="19">
        <f t="shared" ca="1" si="1144"/>
        <v>1.1356889523717175</v>
      </c>
      <c r="EE276" s="19">
        <f t="shared" ca="1" si="1145"/>
        <v>4.6125477382999112</v>
      </c>
      <c r="EF276" s="19">
        <f t="shared" ca="1" si="1146"/>
        <v>14.61443154483309</v>
      </c>
      <c r="EG276" s="19">
        <f t="shared" ca="1" si="1147"/>
        <v>0</v>
      </c>
      <c r="EH276" s="19">
        <f t="shared" ca="1" si="1148"/>
        <v>0</v>
      </c>
      <c r="EI276" s="5"/>
      <c r="EJ276" s="5"/>
      <c r="EK276" s="5"/>
      <c r="EL276" s="5">
        <f t="shared" ca="1" si="1196"/>
        <v>403643</v>
      </c>
      <c r="EM276" s="5">
        <f t="shared" ca="1" si="1196"/>
        <v>12.285600000000001</v>
      </c>
      <c r="EN276" s="5">
        <f t="shared" ca="1" si="1196"/>
        <v>77709.899999999994</v>
      </c>
      <c r="EO276" s="5">
        <f t="shared" ca="1" si="1196"/>
        <v>21643.599999999999</v>
      </c>
      <c r="EP276" s="5">
        <f t="shared" ca="1" si="1196"/>
        <v>0</v>
      </c>
      <c r="EQ276" s="5">
        <f t="shared" ca="1" si="1196"/>
        <v>2078.81</v>
      </c>
      <c r="ER276" s="5">
        <f t="shared" ca="1" si="1196"/>
        <v>0</v>
      </c>
      <c r="ES276" s="5">
        <f t="shared" ca="1" si="1196"/>
        <v>72497.3</v>
      </c>
      <c r="ET276" s="5">
        <f t="shared" ca="1" si="1196"/>
        <v>229701</v>
      </c>
      <c r="EU276" s="5">
        <f t="shared" ca="1" si="1196"/>
        <v>0</v>
      </c>
      <c r="EV276" s="5">
        <f t="shared" ca="1" si="1196"/>
        <v>0</v>
      </c>
      <c r="EW276" s="5">
        <f t="shared" ca="1" si="1196"/>
        <v>0</v>
      </c>
      <c r="EX276" s="5"/>
      <c r="EY276" s="5">
        <f t="shared" ca="1" si="1197"/>
        <v>2497.27</v>
      </c>
      <c r="EZ276" s="5">
        <f t="shared" ca="1" si="1197"/>
        <v>1888.22</v>
      </c>
      <c r="FA276" s="5">
        <f t="shared" ca="1" si="1197"/>
        <v>0</v>
      </c>
      <c r="FB276" s="5">
        <f t="shared" ca="1" si="1197"/>
        <v>0</v>
      </c>
      <c r="FC276" s="5">
        <f t="shared" ca="1" si="1197"/>
        <v>0</v>
      </c>
      <c r="FD276" s="5">
        <f t="shared" ca="1" si="1197"/>
        <v>0</v>
      </c>
      <c r="FE276" s="5">
        <f t="shared" ca="1" si="1197"/>
        <v>609.04499999999996</v>
      </c>
      <c r="FF276" s="5">
        <f t="shared" ca="1" si="1197"/>
        <v>0</v>
      </c>
      <c r="FG276" s="5">
        <f t="shared" ca="1" si="1197"/>
        <v>0</v>
      </c>
      <c r="FH276" s="5">
        <f t="shared" ca="1" si="1197"/>
        <v>0</v>
      </c>
      <c r="FI276" s="5">
        <f t="shared" ca="1" si="1197"/>
        <v>0</v>
      </c>
      <c r="FJ276" s="5">
        <f t="shared" ca="1" si="1197"/>
        <v>0</v>
      </c>
      <c r="FK276" s="5"/>
      <c r="FL276" s="5">
        <f t="shared" ca="1" si="1202"/>
        <v>114.867</v>
      </c>
      <c r="FM276" s="5">
        <f t="shared" ca="1" si="1202"/>
        <v>7.0293799999999997</v>
      </c>
      <c r="FN276" s="5">
        <f t="shared" ca="1" si="1202"/>
        <v>53.6661</v>
      </c>
      <c r="FO276" s="5">
        <f t="shared" ca="1" si="1202"/>
        <v>11.905099999999999</v>
      </c>
      <c r="FP276" s="5">
        <f t="shared" ca="1" si="1202"/>
        <v>0</v>
      </c>
      <c r="FQ276" s="5">
        <f t="shared" ca="1" si="1202"/>
        <v>0.95573399999999997</v>
      </c>
      <c r="FR276" s="5">
        <f t="shared" ca="1" si="1202"/>
        <v>2.04874</v>
      </c>
      <c r="FS276" s="5">
        <f t="shared" ca="1" si="1202"/>
        <v>39.262</v>
      </c>
      <c r="FT276" s="5"/>
      <c r="FU276" s="19">
        <f t="shared" ca="1" si="1149"/>
        <v>30.337938830233572</v>
      </c>
      <c r="FV276" s="19">
        <f t="shared" ca="1" si="1150"/>
        <v>3.5217539870589509</v>
      </c>
      <c r="FW276" s="19">
        <f t="shared" ca="1" si="1151"/>
        <v>4.9441927283983302</v>
      </c>
      <c r="FX276" s="19">
        <f t="shared" ca="1" si="1152"/>
        <v>1.3770462931539238</v>
      </c>
      <c r="FY276" s="19">
        <f t="shared" ca="1" si="1153"/>
        <v>0</v>
      </c>
      <c r="FZ276" s="19">
        <f t="shared" ca="1" si="1154"/>
        <v>0.13226162027903438</v>
      </c>
      <c r="GA276" s="19">
        <f t="shared" ca="1" si="1155"/>
        <v>1.1356889523717175</v>
      </c>
      <c r="GB276" s="19">
        <f t="shared" ca="1" si="1156"/>
        <v>4.6125477382999112</v>
      </c>
      <c r="GC276" s="19">
        <f t="shared" ca="1" si="1157"/>
        <v>14.61443154483309</v>
      </c>
      <c r="GD276" s="19">
        <f t="shared" ca="1" si="1158"/>
        <v>0</v>
      </c>
      <c r="GE276" s="19">
        <f t="shared" ca="1" si="1159"/>
        <v>0</v>
      </c>
      <c r="GF276" s="5"/>
      <c r="GG276" s="5"/>
      <c r="GH276" s="5"/>
      <c r="GI276" s="5">
        <f t="shared" ca="1" si="1198"/>
        <v>412291</v>
      </c>
      <c r="GJ276" s="5">
        <f t="shared" ca="1" si="1198"/>
        <v>11.257</v>
      </c>
      <c r="GK276" s="5">
        <f t="shared" ca="1" si="1198"/>
        <v>72676.399999999994</v>
      </c>
      <c r="GL276" s="5">
        <f t="shared" ca="1" si="1198"/>
        <v>35869.4</v>
      </c>
      <c r="GM276" s="5">
        <f t="shared" ca="1" si="1198"/>
        <v>0</v>
      </c>
      <c r="GN276" s="5">
        <f t="shared" ca="1" si="1198"/>
        <v>1534.81</v>
      </c>
      <c r="GO276" s="5">
        <f t="shared" ca="1" si="1198"/>
        <v>0</v>
      </c>
      <c r="GP276" s="5">
        <f t="shared" ca="1" si="1198"/>
        <v>72497.3</v>
      </c>
      <c r="GQ276" s="5">
        <f t="shared" ca="1" si="1198"/>
        <v>229701</v>
      </c>
      <c r="GR276" s="5">
        <f t="shared" ca="1" si="1198"/>
        <v>0</v>
      </c>
      <c r="GS276" s="5">
        <f t="shared" ca="1" si="1198"/>
        <v>0</v>
      </c>
      <c r="GT276" s="5">
        <f t="shared" ca="1" si="1198"/>
        <v>0</v>
      </c>
      <c r="GU276" s="5"/>
      <c r="GV276" s="5">
        <f t="shared" ca="1" si="1199"/>
        <v>2611.3200000000002</v>
      </c>
      <c r="GW276" s="5">
        <f t="shared" ca="1" si="1199"/>
        <v>1970.9</v>
      </c>
      <c r="GX276" s="5">
        <f t="shared" ca="1" si="1199"/>
        <v>0</v>
      </c>
      <c r="GY276" s="5">
        <f t="shared" ca="1" si="1199"/>
        <v>0</v>
      </c>
      <c r="GZ276" s="5">
        <f t="shared" ca="1" si="1199"/>
        <v>0</v>
      </c>
      <c r="HA276" s="5">
        <f t="shared" ca="1" si="1199"/>
        <v>0</v>
      </c>
      <c r="HB276" s="5">
        <f t="shared" ca="1" si="1199"/>
        <v>640.42600000000004</v>
      </c>
      <c r="HC276" s="5">
        <f t="shared" ca="1" si="1199"/>
        <v>0</v>
      </c>
      <c r="HD276" s="5">
        <f t="shared" ca="1" si="1199"/>
        <v>0</v>
      </c>
      <c r="HE276" s="5">
        <f t="shared" ca="1" si="1199"/>
        <v>0</v>
      </c>
      <c r="HF276" s="5">
        <f t="shared" ca="1" si="1199"/>
        <v>0</v>
      </c>
      <c r="HG276" s="5">
        <f t="shared" ca="1" si="1199"/>
        <v>0</v>
      </c>
      <c r="HH276" s="5"/>
      <c r="HI276" s="5">
        <f t="shared" ca="1" si="1205"/>
        <v>118.547</v>
      </c>
      <c r="HJ276" s="5">
        <f t="shared" ca="1" si="1205"/>
        <v>7.3857600000000003</v>
      </c>
      <c r="HK276" s="5">
        <f t="shared" ca="1" si="1205"/>
        <v>49.450099999999999</v>
      </c>
      <c r="HL276" s="5">
        <f t="shared" ca="1" si="1205"/>
        <v>19.5915</v>
      </c>
      <c r="HM276" s="5">
        <f t="shared" ca="1" si="1205"/>
        <v>0</v>
      </c>
      <c r="HN276" s="5">
        <f t="shared" ca="1" si="1205"/>
        <v>0.703156</v>
      </c>
      <c r="HO276" s="5">
        <f t="shared" ca="1" si="1205"/>
        <v>2.1541999999999999</v>
      </c>
      <c r="HP276" s="5">
        <f t="shared" ca="1" si="1205"/>
        <v>39.262</v>
      </c>
      <c r="HQ276" s="5"/>
      <c r="HR276" s="19">
        <f t="shared" ca="1" si="1160"/>
        <v>31.100826287858162</v>
      </c>
      <c r="HS276" s="19">
        <f t="shared" ca="1" si="1161"/>
        <v>3.6758623117860512</v>
      </c>
      <c r="HT276" s="19">
        <f t="shared" ca="1" si="1162"/>
        <v>4.6239427461130225</v>
      </c>
      <c r="HU276" s="19">
        <f t="shared" ca="1" si="1163"/>
        <v>2.2821445742693154</v>
      </c>
      <c r="HV276" s="19">
        <f t="shared" ca="1" si="1164"/>
        <v>0</v>
      </c>
      <c r="HW276" s="19">
        <f t="shared" ca="1" si="1165"/>
        <v>9.7650317932117287E-2</v>
      </c>
      <c r="HX276" s="19">
        <f t="shared" ca="1" si="1166"/>
        <v>1.1942052442949367</v>
      </c>
      <c r="HY276" s="19">
        <f t="shared" ca="1" si="1167"/>
        <v>4.6125477382999112</v>
      </c>
      <c r="HZ276" s="19">
        <f t="shared" ca="1" si="1168"/>
        <v>14.61443154483309</v>
      </c>
      <c r="IA276" s="19">
        <f t="shared" ca="1" si="1169"/>
        <v>0</v>
      </c>
      <c r="IB276" s="19">
        <f t="shared" ca="1" si="1170"/>
        <v>0</v>
      </c>
      <c r="IC276" s="5"/>
      <c r="ID276" s="5"/>
      <c r="IE276" s="5"/>
      <c r="IF276" s="5">
        <f t="shared" ca="1" si="1200"/>
        <v>412291</v>
      </c>
      <c r="IG276" s="5">
        <f t="shared" ca="1" si="1200"/>
        <v>11.257</v>
      </c>
      <c r="IH276" s="5">
        <f t="shared" ca="1" si="1200"/>
        <v>72676.399999999994</v>
      </c>
      <c r="II276" s="5">
        <f t="shared" ca="1" si="1200"/>
        <v>35869.4</v>
      </c>
      <c r="IJ276" s="5">
        <f t="shared" ca="1" si="1200"/>
        <v>0</v>
      </c>
      <c r="IK276" s="5">
        <f t="shared" ca="1" si="1200"/>
        <v>1534.81</v>
      </c>
      <c r="IL276" s="5">
        <f t="shared" ca="1" si="1200"/>
        <v>0</v>
      </c>
      <c r="IM276" s="5">
        <f t="shared" ca="1" si="1200"/>
        <v>72497.3</v>
      </c>
      <c r="IN276" s="5">
        <f t="shared" ca="1" si="1200"/>
        <v>229701</v>
      </c>
      <c r="IO276" s="5">
        <f t="shared" ca="1" si="1200"/>
        <v>0</v>
      </c>
      <c r="IP276" s="5">
        <f t="shared" ca="1" si="1200"/>
        <v>0</v>
      </c>
      <c r="IQ276" s="5">
        <f t="shared" ca="1" si="1200"/>
        <v>0</v>
      </c>
      <c r="IR276" s="5"/>
      <c r="IS276" s="5">
        <f t="shared" ca="1" si="1201"/>
        <v>2611.3200000000002</v>
      </c>
      <c r="IT276" s="5">
        <f t="shared" ca="1" si="1201"/>
        <v>1970.9</v>
      </c>
      <c r="IU276" s="5">
        <f t="shared" ca="1" si="1201"/>
        <v>0</v>
      </c>
      <c r="IV276" s="5">
        <f t="shared" ca="1" si="1201"/>
        <v>0</v>
      </c>
      <c r="IW276" s="5">
        <f t="shared" ca="1" si="1201"/>
        <v>0</v>
      </c>
      <c r="IX276" s="5">
        <f t="shared" ca="1" si="1201"/>
        <v>0</v>
      </c>
      <c r="IY276" s="5">
        <f t="shared" ca="1" si="1201"/>
        <v>640.42600000000004</v>
      </c>
      <c r="IZ276" s="5">
        <f t="shared" ca="1" si="1201"/>
        <v>0</v>
      </c>
      <c r="JA276" s="5">
        <f t="shared" ca="1" si="1201"/>
        <v>0</v>
      </c>
      <c r="JB276" s="5">
        <f t="shared" ca="1" si="1201"/>
        <v>0</v>
      </c>
      <c r="JC276" s="5">
        <f t="shared" ca="1" si="1201"/>
        <v>0</v>
      </c>
      <c r="JD276" s="5">
        <f t="shared" ca="1" si="1201"/>
        <v>0</v>
      </c>
      <c r="JE276" s="5"/>
      <c r="JF276" s="5">
        <f t="shared" ca="1" si="1203"/>
        <v>118.547</v>
      </c>
      <c r="JG276" s="5">
        <f t="shared" ca="1" si="1203"/>
        <v>7.3857600000000003</v>
      </c>
      <c r="JH276" s="5">
        <f t="shared" ca="1" si="1203"/>
        <v>49.450099999999999</v>
      </c>
      <c r="JI276" s="5">
        <f t="shared" ca="1" si="1203"/>
        <v>19.5915</v>
      </c>
      <c r="JJ276" s="5">
        <f t="shared" ca="1" si="1203"/>
        <v>0</v>
      </c>
      <c r="JK276" s="5">
        <f t="shared" ca="1" si="1203"/>
        <v>0.703156</v>
      </c>
      <c r="JL276" s="5">
        <f t="shared" ca="1" si="1203"/>
        <v>2.1541999999999999</v>
      </c>
      <c r="JM276" s="5">
        <f t="shared" ca="1" si="1203"/>
        <v>39.262</v>
      </c>
      <c r="JN276" s="5"/>
      <c r="JO276" s="19">
        <f t="shared" ca="1" si="1171"/>
        <v>31.100826287858162</v>
      </c>
      <c r="JP276" s="19">
        <f t="shared" ca="1" si="1172"/>
        <v>3.6758623117860512</v>
      </c>
      <c r="JQ276" s="19">
        <f t="shared" ca="1" si="1173"/>
        <v>4.6239427461130225</v>
      </c>
      <c r="JR276" s="19">
        <f t="shared" ca="1" si="1174"/>
        <v>2.2821445742693154</v>
      </c>
      <c r="JS276" s="19">
        <f t="shared" ca="1" si="1175"/>
        <v>0</v>
      </c>
      <c r="JT276" s="19">
        <f t="shared" ca="1" si="1176"/>
        <v>9.7650317932117287E-2</v>
      </c>
      <c r="JU276" s="19">
        <f t="shared" ca="1" si="1177"/>
        <v>1.1942052442949367</v>
      </c>
      <c r="JV276" s="19">
        <f t="shared" ca="1" si="1178"/>
        <v>4.6125477382999112</v>
      </c>
      <c r="JW276" s="19">
        <f t="shared" ca="1" si="1179"/>
        <v>14.61443154483309</v>
      </c>
      <c r="JX276" s="19">
        <f t="shared" ca="1" si="1180"/>
        <v>0</v>
      </c>
      <c r="JY276" s="19">
        <f t="shared" ca="1" si="1181"/>
        <v>0</v>
      </c>
    </row>
    <row r="277" spans="1:285" ht="15" customHeight="1" x14ac:dyDescent="0.25">
      <c r="A277" s="5">
        <f>IF('Old Results'!E257='New Results'!E257,'New Results'!E257,"0")</f>
        <v>498589</v>
      </c>
      <c r="B277" s="5">
        <f t="shared" si="1057"/>
        <v>0</v>
      </c>
      <c r="C277" s="27">
        <f t="shared" ref="C277:C305" si="1206">C276+1</f>
        <v>256</v>
      </c>
      <c r="D277" s="41" t="str">
        <f>'Old Results'!C257</f>
        <v>0400006-OffLrg-Baserun_NDL</v>
      </c>
      <c r="E277" s="41" t="str">
        <f>'New Results'!C257</f>
        <v>0400006-OffLrg-Baserun_NDL</v>
      </c>
      <c r="F277" s="5">
        <f t="shared" ca="1" si="1058"/>
        <v>0</v>
      </c>
      <c r="G277" s="5">
        <f t="shared" ca="1" si="1059"/>
        <v>0</v>
      </c>
      <c r="H277" s="5">
        <f t="shared" ca="1" si="1060"/>
        <v>0</v>
      </c>
      <c r="I277" s="5">
        <f t="shared" ca="1" si="1061"/>
        <v>0</v>
      </c>
      <c r="J277" s="5">
        <f t="shared" ca="1" si="1062"/>
        <v>0</v>
      </c>
      <c r="K277" s="5">
        <f t="shared" ca="1" si="1063"/>
        <v>0</v>
      </c>
      <c r="L277" s="5">
        <f t="shared" ca="1" si="1064"/>
        <v>0</v>
      </c>
      <c r="M277" s="5">
        <f t="shared" ca="1" si="1065"/>
        <v>0</v>
      </c>
      <c r="N277" s="5">
        <f t="shared" ca="1" si="1066"/>
        <v>0</v>
      </c>
      <c r="O277" s="5">
        <f t="shared" ca="1" si="1067"/>
        <v>0</v>
      </c>
      <c r="P277" s="5">
        <f t="shared" ca="1" si="1068"/>
        <v>0</v>
      </c>
      <c r="Q277" s="5">
        <f t="shared" ca="1" si="1069"/>
        <v>0</v>
      </c>
      <c r="R277" s="5">
        <f t="shared" ca="1" si="1070"/>
        <v>0</v>
      </c>
      <c r="S277" s="5">
        <f t="shared" ca="1" si="1071"/>
        <v>0</v>
      </c>
      <c r="T277" s="5">
        <f t="shared" ca="1" si="1072"/>
        <v>0</v>
      </c>
      <c r="U277" s="5">
        <f t="shared" ca="1" si="1073"/>
        <v>0</v>
      </c>
      <c r="V277" s="5">
        <f t="shared" ca="1" si="1074"/>
        <v>0</v>
      </c>
      <c r="W277" s="5">
        <f t="shared" ca="1" si="1075"/>
        <v>0</v>
      </c>
      <c r="X277" s="5">
        <f t="shared" ca="1" si="1076"/>
        <v>0</v>
      </c>
      <c r="Y277" s="5">
        <f t="shared" ca="1" si="1077"/>
        <v>0</v>
      </c>
      <c r="Z277" s="5">
        <f t="shared" ca="1" si="1078"/>
        <v>0</v>
      </c>
      <c r="AA277" s="5">
        <f t="shared" ca="1" si="1079"/>
        <v>0</v>
      </c>
      <c r="AB277" s="5">
        <f t="shared" ca="1" si="1080"/>
        <v>0</v>
      </c>
      <c r="AC277" s="5">
        <f t="shared" ca="1" si="1081"/>
        <v>0</v>
      </c>
      <c r="AD277" s="37">
        <f t="shared" ca="1" si="1082"/>
        <v>0</v>
      </c>
      <c r="AE277" s="37">
        <f t="shared" ca="1" si="1083"/>
        <v>0</v>
      </c>
      <c r="AF277" s="37">
        <f t="shared" ca="1" si="1084"/>
        <v>0</v>
      </c>
      <c r="AG277" s="37">
        <f t="shared" ca="1" si="1085"/>
        <v>0</v>
      </c>
      <c r="AH277" s="37">
        <f t="shared" ca="1" si="1086"/>
        <v>0</v>
      </c>
      <c r="AI277" s="37">
        <f t="shared" ca="1" si="1087"/>
        <v>0</v>
      </c>
      <c r="AJ277" s="37">
        <f t="shared" ca="1" si="1088"/>
        <v>0</v>
      </c>
      <c r="AK277" s="37">
        <f t="shared" ca="1" si="1089"/>
        <v>0</v>
      </c>
      <c r="AL277" s="33">
        <f t="shared" ca="1" si="1090"/>
        <v>29.507590741071304</v>
      </c>
      <c r="AM277" s="33">
        <f t="shared" ca="1" si="1091"/>
        <v>29.507590741071304</v>
      </c>
      <c r="AN277" s="24">
        <f t="shared" ca="1" si="1092"/>
        <v>0</v>
      </c>
      <c r="AO277" s="34">
        <f t="shared" ca="1" si="1093"/>
        <v>101.90300000000001</v>
      </c>
      <c r="AP277" s="34">
        <f t="shared" ca="1" si="1094"/>
        <v>101.90300000000001</v>
      </c>
      <c r="AQ277" s="45">
        <f t="shared" ca="1" si="1095"/>
        <v>0</v>
      </c>
      <c r="AR277" s="34">
        <f t="shared" ca="1" si="1096"/>
        <v>-2</v>
      </c>
      <c r="AS277" s="34">
        <f t="shared" ca="1" si="1097"/>
        <v>-2</v>
      </c>
      <c r="AT277" s="47">
        <f t="shared" ca="1" si="1098"/>
        <v>0</v>
      </c>
      <c r="AU277" s="5"/>
      <c r="AV277" s="5">
        <f t="shared" ca="1" si="1099"/>
        <v>0</v>
      </c>
      <c r="AW277" s="5">
        <f t="shared" ca="1" si="1100"/>
        <v>0</v>
      </c>
      <c r="AX277" s="5">
        <f t="shared" ca="1" si="1101"/>
        <v>0</v>
      </c>
      <c r="AY277" s="5">
        <f t="shared" ca="1" si="1102"/>
        <v>0</v>
      </c>
      <c r="AZ277" s="5">
        <f t="shared" ca="1" si="1103"/>
        <v>0</v>
      </c>
      <c r="BA277" s="5">
        <f t="shared" ca="1" si="1104"/>
        <v>0</v>
      </c>
      <c r="BB277" s="5">
        <f t="shared" ca="1" si="1105"/>
        <v>0</v>
      </c>
      <c r="BC277" s="5">
        <f t="shared" ca="1" si="1106"/>
        <v>0</v>
      </c>
      <c r="BD277" s="5">
        <f t="shared" ca="1" si="1107"/>
        <v>0</v>
      </c>
      <c r="BE277" s="5">
        <f t="shared" ca="1" si="1108"/>
        <v>0</v>
      </c>
      <c r="BF277" s="5">
        <f t="shared" ca="1" si="1109"/>
        <v>0</v>
      </c>
      <c r="BG277" s="5">
        <f t="shared" ca="1" si="1110"/>
        <v>0</v>
      </c>
      <c r="BH277" s="5">
        <f t="shared" ca="1" si="1111"/>
        <v>0</v>
      </c>
      <c r="BI277" s="5">
        <f t="shared" ca="1" si="1112"/>
        <v>0</v>
      </c>
      <c r="BJ277" s="5">
        <f t="shared" ca="1" si="1113"/>
        <v>0</v>
      </c>
      <c r="BK277" s="5">
        <f t="shared" ca="1" si="1114"/>
        <v>0</v>
      </c>
      <c r="BL277" s="5">
        <f t="shared" ca="1" si="1115"/>
        <v>0</v>
      </c>
      <c r="BM277" s="5">
        <f t="shared" ca="1" si="1116"/>
        <v>0</v>
      </c>
      <c r="BN277" s="5">
        <f t="shared" ca="1" si="1117"/>
        <v>0</v>
      </c>
      <c r="BO277" s="5">
        <f t="shared" ca="1" si="1118"/>
        <v>0</v>
      </c>
      <c r="BP277" s="5">
        <f t="shared" ca="1" si="1119"/>
        <v>0</v>
      </c>
      <c r="BQ277" s="5">
        <f t="shared" ca="1" si="1120"/>
        <v>0</v>
      </c>
      <c r="BR277" s="5">
        <f t="shared" ca="1" si="1121"/>
        <v>0</v>
      </c>
      <c r="BS277" s="5">
        <f t="shared" ca="1" si="1122"/>
        <v>0</v>
      </c>
      <c r="BT277" s="37">
        <f t="shared" ca="1" si="1123"/>
        <v>0</v>
      </c>
      <c r="BU277" s="37">
        <f t="shared" ca="1" si="1124"/>
        <v>0</v>
      </c>
      <c r="BV277" s="37">
        <f t="shared" ca="1" si="1125"/>
        <v>0</v>
      </c>
      <c r="BW277" s="37">
        <f t="shared" ca="1" si="1126"/>
        <v>0</v>
      </c>
      <c r="BX277" s="37">
        <f t="shared" ca="1" si="1127"/>
        <v>0</v>
      </c>
      <c r="BY277" s="37">
        <f t="shared" ca="1" si="1128"/>
        <v>0</v>
      </c>
      <c r="BZ277" s="37">
        <f t="shared" ca="1" si="1129"/>
        <v>0</v>
      </c>
      <c r="CA277" s="19">
        <f t="shared" ca="1" si="1130"/>
        <v>0</v>
      </c>
      <c r="CB277" s="33">
        <f t="shared" ca="1" si="1131"/>
        <v>29.080312722502903</v>
      </c>
      <c r="CC277" s="33">
        <f t="shared" ca="1" si="1132"/>
        <v>29.080312722502903</v>
      </c>
      <c r="CD277" s="24">
        <f t="shared" ca="1" si="1133"/>
        <v>0</v>
      </c>
      <c r="CE277" s="34">
        <f t="shared" ca="1" si="1134"/>
        <v>99.924499999999995</v>
      </c>
      <c r="CF277" s="34">
        <f t="shared" ca="1" si="1135"/>
        <v>99.924499999999995</v>
      </c>
      <c r="CG277" s="45">
        <f t="shared" ca="1" si="1136"/>
        <v>0</v>
      </c>
      <c r="CH277" s="5"/>
      <c r="CJ277" s="5">
        <f t="shared" ca="1" si="1043"/>
        <v>194</v>
      </c>
      <c r="CK277" s="5">
        <f t="shared" ca="1" si="1044"/>
        <v>201</v>
      </c>
      <c r="CL277" s="63">
        <f t="shared" ca="1" si="1137"/>
        <v>-3.6082474226804218E-2</v>
      </c>
      <c r="CO277" s="5">
        <f t="shared" ca="1" si="1194"/>
        <v>3638180</v>
      </c>
      <c r="CP277" s="5">
        <f t="shared" ca="1" si="1194"/>
        <v>113.32899999999999</v>
      </c>
      <c r="CQ277" s="5">
        <f t="shared" ca="1" si="1194"/>
        <v>350004</v>
      </c>
      <c r="CR277" s="5">
        <f t="shared" ca="1" si="1194"/>
        <v>246492</v>
      </c>
      <c r="CS277" s="5">
        <f t="shared" ca="1" si="1194"/>
        <v>2142.59</v>
      </c>
      <c r="CT277" s="5">
        <f t="shared" ca="1" si="1194"/>
        <v>229826</v>
      </c>
      <c r="CU277" s="5">
        <f t="shared" ca="1" si="1194"/>
        <v>0</v>
      </c>
      <c r="CV277" s="5">
        <f t="shared" ca="1" si="1194"/>
        <v>674022</v>
      </c>
      <c r="CW277" s="5">
        <f t="shared" ca="1" si="1194"/>
        <v>2135580</v>
      </c>
      <c r="CX277" s="5">
        <f t="shared" ca="1" si="1194"/>
        <v>0</v>
      </c>
      <c r="CY277" s="5">
        <f t="shared" ca="1" si="1194"/>
        <v>0</v>
      </c>
      <c r="CZ277" s="5">
        <f t="shared" ca="1" si="1194"/>
        <v>0</v>
      </c>
      <c r="DA277" s="5"/>
      <c r="DB277" s="5">
        <f t="shared" ca="1" si="1195"/>
        <v>22986.9</v>
      </c>
      <c r="DC277" s="5">
        <f t="shared" ca="1" si="1195"/>
        <v>17418</v>
      </c>
      <c r="DD277" s="5">
        <f t="shared" ca="1" si="1195"/>
        <v>0</v>
      </c>
      <c r="DE277" s="5">
        <f t="shared" ca="1" si="1195"/>
        <v>0</v>
      </c>
      <c r="DF277" s="5">
        <f t="shared" ca="1" si="1195"/>
        <v>0</v>
      </c>
      <c r="DG277" s="5">
        <f t="shared" ca="1" si="1195"/>
        <v>0</v>
      </c>
      <c r="DH277" s="5">
        <f t="shared" ca="1" si="1195"/>
        <v>5568.97</v>
      </c>
      <c r="DI277" s="5">
        <f t="shared" ca="1" si="1195"/>
        <v>0</v>
      </c>
      <c r="DJ277" s="5">
        <f t="shared" ca="1" si="1195"/>
        <v>0</v>
      </c>
      <c r="DK277" s="5">
        <f t="shared" ca="1" si="1195"/>
        <v>0</v>
      </c>
      <c r="DL277" s="5">
        <f t="shared" ca="1" si="1195"/>
        <v>0</v>
      </c>
      <c r="DM277" s="5">
        <f t="shared" ca="1" si="1195"/>
        <v>0</v>
      </c>
      <c r="DN277" s="5"/>
      <c r="DO277" s="5">
        <f t="shared" ca="1" si="1204"/>
        <v>101.90300000000001</v>
      </c>
      <c r="DP277" s="5">
        <f t="shared" ca="1" si="1204"/>
        <v>6.7325499999999998</v>
      </c>
      <c r="DQ277" s="5">
        <f t="shared" ca="1" si="1204"/>
        <v>25.5428</v>
      </c>
      <c r="DR277" s="5">
        <f t="shared" ca="1" si="1204"/>
        <v>14.353899999999999</v>
      </c>
      <c r="DS277" s="5">
        <f t="shared" ca="1" si="1204"/>
        <v>0.20739299999999999</v>
      </c>
      <c r="DT277" s="5">
        <f t="shared" ca="1" si="1204"/>
        <v>13.789300000000001</v>
      </c>
      <c r="DU277" s="5">
        <f t="shared" ca="1" si="1204"/>
        <v>2.0149400000000002</v>
      </c>
      <c r="DV277" s="5">
        <f t="shared" ca="1" si="1204"/>
        <v>39.261899999999997</v>
      </c>
      <c r="DW277" s="5"/>
      <c r="DX277" s="19">
        <f t="shared" ca="1" si="1138"/>
        <v>29.507590741071304</v>
      </c>
      <c r="DY277" s="19">
        <f t="shared" ca="1" si="1139"/>
        <v>3.4942340856858056</v>
      </c>
      <c r="DZ277" s="19">
        <f t="shared" ca="1" si="1140"/>
        <v>2.3951865123378173</v>
      </c>
      <c r="EA277" s="19">
        <f t="shared" ca="1" si="1141"/>
        <v>1.686821618607711</v>
      </c>
      <c r="EB277" s="19">
        <f t="shared" ca="1" si="1142"/>
        <v>1.4662411485211267E-2</v>
      </c>
      <c r="EC277" s="19">
        <f t="shared" ca="1" si="1143"/>
        <v>1.5727709837160468</v>
      </c>
      <c r="ED277" s="19">
        <f t="shared" ca="1" si="1144"/>
        <v>1.1169460216731617</v>
      </c>
      <c r="EE277" s="19">
        <f t="shared" ca="1" si="1145"/>
        <v>4.6125427235659027</v>
      </c>
      <c r="EF277" s="19">
        <f t="shared" ca="1" si="1146"/>
        <v>14.614439869311196</v>
      </c>
      <c r="EG277" s="19">
        <f t="shared" ca="1" si="1147"/>
        <v>0</v>
      </c>
      <c r="EH277" s="19">
        <f t="shared" ca="1" si="1148"/>
        <v>0</v>
      </c>
      <c r="EI277" s="5"/>
      <c r="EJ277" s="5"/>
      <c r="EK277" s="5"/>
      <c r="EL277" s="5">
        <f t="shared" ca="1" si="1196"/>
        <v>3638180</v>
      </c>
      <c r="EM277" s="5">
        <f t="shared" ca="1" si="1196"/>
        <v>113.32899999999999</v>
      </c>
      <c r="EN277" s="5">
        <f t="shared" ca="1" si="1196"/>
        <v>350004</v>
      </c>
      <c r="EO277" s="5">
        <f t="shared" ca="1" si="1196"/>
        <v>246492</v>
      </c>
      <c r="EP277" s="5">
        <f t="shared" ca="1" si="1196"/>
        <v>2142.59</v>
      </c>
      <c r="EQ277" s="5">
        <f t="shared" ca="1" si="1196"/>
        <v>229826</v>
      </c>
      <c r="ER277" s="5">
        <f t="shared" ca="1" si="1196"/>
        <v>0</v>
      </c>
      <c r="ES277" s="5">
        <f t="shared" ca="1" si="1196"/>
        <v>674022</v>
      </c>
      <c r="ET277" s="5">
        <f t="shared" ca="1" si="1196"/>
        <v>2135580</v>
      </c>
      <c r="EU277" s="5">
        <f t="shared" ca="1" si="1196"/>
        <v>0</v>
      </c>
      <c r="EV277" s="5">
        <f t="shared" ca="1" si="1196"/>
        <v>0</v>
      </c>
      <c r="EW277" s="5">
        <f t="shared" ca="1" si="1196"/>
        <v>0</v>
      </c>
      <c r="EX277" s="5"/>
      <c r="EY277" s="5">
        <f t="shared" ca="1" si="1197"/>
        <v>22986.9</v>
      </c>
      <c r="EZ277" s="5">
        <f t="shared" ca="1" si="1197"/>
        <v>17418</v>
      </c>
      <c r="FA277" s="5">
        <f t="shared" ca="1" si="1197"/>
        <v>0</v>
      </c>
      <c r="FB277" s="5">
        <f t="shared" ca="1" si="1197"/>
        <v>0</v>
      </c>
      <c r="FC277" s="5">
        <f t="shared" ca="1" si="1197"/>
        <v>0</v>
      </c>
      <c r="FD277" s="5">
        <f t="shared" ca="1" si="1197"/>
        <v>0</v>
      </c>
      <c r="FE277" s="5">
        <f t="shared" ca="1" si="1197"/>
        <v>5568.97</v>
      </c>
      <c r="FF277" s="5">
        <f t="shared" ca="1" si="1197"/>
        <v>0</v>
      </c>
      <c r="FG277" s="5">
        <f t="shared" ca="1" si="1197"/>
        <v>0</v>
      </c>
      <c r="FH277" s="5">
        <f t="shared" ca="1" si="1197"/>
        <v>0</v>
      </c>
      <c r="FI277" s="5">
        <f t="shared" ca="1" si="1197"/>
        <v>0</v>
      </c>
      <c r="FJ277" s="5">
        <f t="shared" ca="1" si="1197"/>
        <v>0</v>
      </c>
      <c r="FK277" s="5"/>
      <c r="FL277" s="5">
        <f t="shared" ca="1" si="1202"/>
        <v>101.90300000000001</v>
      </c>
      <c r="FM277" s="5">
        <f t="shared" ca="1" si="1202"/>
        <v>6.7325499999999998</v>
      </c>
      <c r="FN277" s="5">
        <f t="shared" ca="1" si="1202"/>
        <v>25.5428</v>
      </c>
      <c r="FO277" s="5">
        <f t="shared" ca="1" si="1202"/>
        <v>14.353899999999999</v>
      </c>
      <c r="FP277" s="5">
        <f t="shared" ca="1" si="1202"/>
        <v>0.20739299999999999</v>
      </c>
      <c r="FQ277" s="5">
        <f t="shared" ca="1" si="1202"/>
        <v>13.789300000000001</v>
      </c>
      <c r="FR277" s="5">
        <f t="shared" ca="1" si="1202"/>
        <v>2.0149400000000002</v>
      </c>
      <c r="FS277" s="5">
        <f t="shared" ca="1" si="1202"/>
        <v>39.261899999999997</v>
      </c>
      <c r="FT277" s="5"/>
      <c r="FU277" s="19">
        <f t="shared" ca="1" si="1149"/>
        <v>29.507590741071304</v>
      </c>
      <c r="FV277" s="19">
        <f t="shared" ca="1" si="1150"/>
        <v>3.4942340856858056</v>
      </c>
      <c r="FW277" s="19">
        <f t="shared" ca="1" si="1151"/>
        <v>2.3951865123378173</v>
      </c>
      <c r="FX277" s="19">
        <f t="shared" ca="1" si="1152"/>
        <v>1.686821618607711</v>
      </c>
      <c r="FY277" s="19">
        <f t="shared" ca="1" si="1153"/>
        <v>1.4662411485211267E-2</v>
      </c>
      <c r="FZ277" s="19">
        <f t="shared" ca="1" si="1154"/>
        <v>1.5727709837160468</v>
      </c>
      <c r="GA277" s="19">
        <f t="shared" ca="1" si="1155"/>
        <v>1.1169460216731617</v>
      </c>
      <c r="GB277" s="19">
        <f t="shared" ca="1" si="1156"/>
        <v>4.6125427235659027</v>
      </c>
      <c r="GC277" s="19">
        <f t="shared" ca="1" si="1157"/>
        <v>14.614439869311196</v>
      </c>
      <c r="GD277" s="19">
        <f t="shared" ca="1" si="1158"/>
        <v>0</v>
      </c>
      <c r="GE277" s="19">
        <f t="shared" ca="1" si="1159"/>
        <v>0</v>
      </c>
      <c r="GF277" s="5"/>
      <c r="GG277" s="5"/>
      <c r="GH277" s="5"/>
      <c r="GI277" s="5">
        <f t="shared" ca="1" si="1198"/>
        <v>3609670</v>
      </c>
      <c r="GJ277" s="5">
        <f t="shared" ca="1" si="1198"/>
        <v>95.395600000000002</v>
      </c>
      <c r="GK277" s="5">
        <f t="shared" ca="1" si="1198"/>
        <v>279198</v>
      </c>
      <c r="GL277" s="5">
        <f t="shared" ca="1" si="1198"/>
        <v>382498</v>
      </c>
      <c r="GM277" s="5">
        <f t="shared" ca="1" si="1198"/>
        <v>38292.199999999997</v>
      </c>
      <c r="GN277" s="5">
        <f t="shared" ca="1" si="1198"/>
        <v>99981.6</v>
      </c>
      <c r="GO277" s="5">
        <f t="shared" ca="1" si="1198"/>
        <v>0</v>
      </c>
      <c r="GP277" s="5">
        <f t="shared" ca="1" si="1198"/>
        <v>674022</v>
      </c>
      <c r="GQ277" s="5">
        <f t="shared" ca="1" si="1198"/>
        <v>2135580</v>
      </c>
      <c r="GR277" s="5">
        <f t="shared" ca="1" si="1198"/>
        <v>0</v>
      </c>
      <c r="GS277" s="5">
        <f t="shared" ca="1" si="1198"/>
        <v>0</v>
      </c>
      <c r="GT277" s="5">
        <f t="shared" ca="1" si="1198"/>
        <v>0</v>
      </c>
      <c r="GU277" s="5"/>
      <c r="GV277" s="5">
        <f t="shared" ca="1" si="1199"/>
        <v>21829.3</v>
      </c>
      <c r="GW277" s="5">
        <f t="shared" ca="1" si="1199"/>
        <v>16261.9</v>
      </c>
      <c r="GX277" s="5">
        <f t="shared" ca="1" si="1199"/>
        <v>0</v>
      </c>
      <c r="GY277" s="5">
        <f t="shared" ca="1" si="1199"/>
        <v>0</v>
      </c>
      <c r="GZ277" s="5">
        <f t="shared" ca="1" si="1199"/>
        <v>0</v>
      </c>
      <c r="HA277" s="5">
        <f t="shared" ca="1" si="1199"/>
        <v>0</v>
      </c>
      <c r="HB277" s="5">
        <f t="shared" ca="1" si="1199"/>
        <v>5567.39</v>
      </c>
      <c r="HC277" s="5">
        <f t="shared" ca="1" si="1199"/>
        <v>0</v>
      </c>
      <c r="HD277" s="5">
        <f t="shared" ca="1" si="1199"/>
        <v>0</v>
      </c>
      <c r="HE277" s="5">
        <f t="shared" ca="1" si="1199"/>
        <v>0</v>
      </c>
      <c r="HF277" s="5">
        <f t="shared" ca="1" si="1199"/>
        <v>0</v>
      </c>
      <c r="HG277" s="5">
        <f t="shared" ca="1" si="1199"/>
        <v>0</v>
      </c>
      <c r="HH277" s="5"/>
      <c r="HI277" s="5">
        <f t="shared" ca="1" si="1205"/>
        <v>99.924499999999995</v>
      </c>
      <c r="HJ277" s="5">
        <f t="shared" ca="1" si="1205"/>
        <v>6.4033899999999999</v>
      </c>
      <c r="HK277" s="5">
        <f t="shared" ca="1" si="1205"/>
        <v>20.9193</v>
      </c>
      <c r="HL277" s="5">
        <f t="shared" ca="1" si="1205"/>
        <v>22.137799999999999</v>
      </c>
      <c r="HM277" s="5">
        <f t="shared" ca="1" si="1205"/>
        <v>2.93573</v>
      </c>
      <c r="HN277" s="5">
        <f t="shared" ca="1" si="1205"/>
        <v>6.2520199999999999</v>
      </c>
      <c r="HO277" s="5">
        <f t="shared" ca="1" si="1205"/>
        <v>2.0143800000000001</v>
      </c>
      <c r="HP277" s="5">
        <f t="shared" ca="1" si="1205"/>
        <v>39.261899999999997</v>
      </c>
      <c r="HQ277" s="5"/>
      <c r="HR277" s="19">
        <f t="shared" ca="1" si="1160"/>
        <v>29.080312722502903</v>
      </c>
      <c r="HS277" s="19">
        <f t="shared" ca="1" si="1161"/>
        <v>3.262237012423459</v>
      </c>
      <c r="HT277" s="19">
        <f t="shared" ca="1" si="1162"/>
        <v>1.9106389751879804</v>
      </c>
      <c r="HU277" s="19">
        <f t="shared" ca="1" si="1163"/>
        <v>2.6175530868109806</v>
      </c>
      <c r="HV277" s="19">
        <f t="shared" ca="1" si="1164"/>
        <v>0.2620454651025193</v>
      </c>
      <c r="HW277" s="19">
        <f t="shared" ca="1" si="1165"/>
        <v>0.68420526565969164</v>
      </c>
      <c r="HX277" s="19">
        <f t="shared" ca="1" si="1166"/>
        <v>1.1166291273975157</v>
      </c>
      <c r="HY277" s="19">
        <f t="shared" ca="1" si="1167"/>
        <v>4.6125427235659027</v>
      </c>
      <c r="HZ277" s="19">
        <f t="shared" ca="1" si="1168"/>
        <v>14.614439869311196</v>
      </c>
      <c r="IA277" s="19">
        <f t="shared" ca="1" si="1169"/>
        <v>0</v>
      </c>
      <c r="IB277" s="19">
        <f t="shared" ca="1" si="1170"/>
        <v>0</v>
      </c>
      <c r="IC277" s="5"/>
      <c r="ID277" s="5"/>
      <c r="IE277" s="5"/>
      <c r="IF277" s="5">
        <f t="shared" ca="1" si="1200"/>
        <v>3609670</v>
      </c>
      <c r="IG277" s="5">
        <f t="shared" ca="1" si="1200"/>
        <v>95.395600000000002</v>
      </c>
      <c r="IH277" s="5">
        <f t="shared" ca="1" si="1200"/>
        <v>279198</v>
      </c>
      <c r="II277" s="5">
        <f t="shared" ca="1" si="1200"/>
        <v>382498</v>
      </c>
      <c r="IJ277" s="5">
        <f t="shared" ca="1" si="1200"/>
        <v>38292.199999999997</v>
      </c>
      <c r="IK277" s="5">
        <f t="shared" ca="1" si="1200"/>
        <v>99981.6</v>
      </c>
      <c r="IL277" s="5">
        <f t="shared" ca="1" si="1200"/>
        <v>0</v>
      </c>
      <c r="IM277" s="5">
        <f t="shared" ca="1" si="1200"/>
        <v>674022</v>
      </c>
      <c r="IN277" s="5">
        <f t="shared" ca="1" si="1200"/>
        <v>2135580</v>
      </c>
      <c r="IO277" s="5">
        <f t="shared" ca="1" si="1200"/>
        <v>0</v>
      </c>
      <c r="IP277" s="5">
        <f t="shared" ca="1" si="1200"/>
        <v>0</v>
      </c>
      <c r="IQ277" s="5">
        <f t="shared" ca="1" si="1200"/>
        <v>0</v>
      </c>
      <c r="IR277" s="5"/>
      <c r="IS277" s="5">
        <f t="shared" ca="1" si="1201"/>
        <v>21829.3</v>
      </c>
      <c r="IT277" s="5">
        <f t="shared" ca="1" si="1201"/>
        <v>16261.9</v>
      </c>
      <c r="IU277" s="5">
        <f t="shared" ca="1" si="1201"/>
        <v>0</v>
      </c>
      <c r="IV277" s="5">
        <f t="shared" ca="1" si="1201"/>
        <v>0</v>
      </c>
      <c r="IW277" s="5">
        <f t="shared" ca="1" si="1201"/>
        <v>0</v>
      </c>
      <c r="IX277" s="5">
        <f t="shared" ca="1" si="1201"/>
        <v>0</v>
      </c>
      <c r="IY277" s="5">
        <f t="shared" ca="1" si="1201"/>
        <v>5567.39</v>
      </c>
      <c r="IZ277" s="5">
        <f t="shared" ca="1" si="1201"/>
        <v>0</v>
      </c>
      <c r="JA277" s="5">
        <f t="shared" ca="1" si="1201"/>
        <v>0</v>
      </c>
      <c r="JB277" s="5">
        <f t="shared" ca="1" si="1201"/>
        <v>0</v>
      </c>
      <c r="JC277" s="5">
        <f t="shared" ca="1" si="1201"/>
        <v>0</v>
      </c>
      <c r="JD277" s="5">
        <f t="shared" ca="1" si="1201"/>
        <v>0</v>
      </c>
      <c r="JE277" s="5"/>
      <c r="JF277" s="5">
        <f t="shared" ca="1" si="1203"/>
        <v>99.924499999999995</v>
      </c>
      <c r="JG277" s="5">
        <f t="shared" ca="1" si="1203"/>
        <v>6.4033899999999999</v>
      </c>
      <c r="JH277" s="5">
        <f t="shared" ca="1" si="1203"/>
        <v>20.9193</v>
      </c>
      <c r="JI277" s="5">
        <f t="shared" ca="1" si="1203"/>
        <v>22.137799999999999</v>
      </c>
      <c r="JJ277" s="5">
        <f t="shared" ca="1" si="1203"/>
        <v>2.93573</v>
      </c>
      <c r="JK277" s="5">
        <f t="shared" ca="1" si="1203"/>
        <v>6.2520199999999999</v>
      </c>
      <c r="JL277" s="5">
        <f t="shared" ca="1" si="1203"/>
        <v>2.0143800000000001</v>
      </c>
      <c r="JM277" s="5">
        <f t="shared" ca="1" si="1203"/>
        <v>39.261899999999997</v>
      </c>
      <c r="JN277" s="5"/>
      <c r="JO277" s="19">
        <f t="shared" ca="1" si="1171"/>
        <v>29.080312722502903</v>
      </c>
      <c r="JP277" s="19">
        <f t="shared" ca="1" si="1172"/>
        <v>3.262237012423459</v>
      </c>
      <c r="JQ277" s="19">
        <f t="shared" ca="1" si="1173"/>
        <v>1.9106389751879804</v>
      </c>
      <c r="JR277" s="19">
        <f t="shared" ca="1" si="1174"/>
        <v>2.6175530868109806</v>
      </c>
      <c r="JS277" s="19">
        <f t="shared" ca="1" si="1175"/>
        <v>0.2620454651025193</v>
      </c>
      <c r="JT277" s="19">
        <f t="shared" ca="1" si="1176"/>
        <v>0.68420526565969164</v>
      </c>
      <c r="JU277" s="19">
        <f t="shared" ca="1" si="1177"/>
        <v>1.1166291273975157</v>
      </c>
      <c r="JV277" s="19">
        <f t="shared" ca="1" si="1178"/>
        <v>4.6125427235659027</v>
      </c>
      <c r="JW277" s="19">
        <f t="shared" ca="1" si="1179"/>
        <v>14.614439869311196</v>
      </c>
      <c r="JX277" s="19">
        <f t="shared" ca="1" si="1180"/>
        <v>0</v>
      </c>
      <c r="JY277" s="19">
        <f t="shared" ca="1" si="1181"/>
        <v>0</v>
      </c>
    </row>
    <row r="278" spans="1:285" ht="15" customHeight="1" x14ac:dyDescent="0.25">
      <c r="A278" s="5">
        <f>IF('Old Results'!E258='New Results'!E258,'New Results'!E258,"0")</f>
        <v>498589</v>
      </c>
      <c r="B278" s="5">
        <f t="shared" si="1057"/>
        <v>0</v>
      </c>
      <c r="C278" s="27">
        <f t="shared" si="1206"/>
        <v>257</v>
      </c>
      <c r="D278" s="41" t="str">
        <f>'Old Results'!C258</f>
        <v>0415006-OffLrg-TES-ChlrPriority_NDL</v>
      </c>
      <c r="E278" s="41" t="str">
        <f>'New Results'!C258</f>
        <v>0415006-OffLrg-TES-ChlrPriority_NDL</v>
      </c>
      <c r="F278" s="5">
        <f t="shared" ca="1" si="1058"/>
        <v>0</v>
      </c>
      <c r="G278" s="5">
        <f t="shared" ca="1" si="1059"/>
        <v>0</v>
      </c>
      <c r="H278" s="5">
        <f t="shared" ca="1" si="1060"/>
        <v>0</v>
      </c>
      <c r="I278" s="5">
        <f t="shared" ca="1" si="1061"/>
        <v>0</v>
      </c>
      <c r="J278" s="5">
        <f t="shared" ca="1" si="1062"/>
        <v>0</v>
      </c>
      <c r="K278" s="5">
        <f t="shared" ca="1" si="1063"/>
        <v>0</v>
      </c>
      <c r="L278" s="5">
        <f t="shared" ca="1" si="1064"/>
        <v>0</v>
      </c>
      <c r="M278" s="5">
        <f t="shared" ca="1" si="1065"/>
        <v>0</v>
      </c>
      <c r="N278" s="5">
        <f t="shared" ca="1" si="1066"/>
        <v>0</v>
      </c>
      <c r="O278" s="5">
        <f t="shared" ca="1" si="1067"/>
        <v>0</v>
      </c>
      <c r="P278" s="5">
        <f t="shared" ca="1" si="1068"/>
        <v>0</v>
      </c>
      <c r="Q278" s="5">
        <f t="shared" ca="1" si="1069"/>
        <v>0</v>
      </c>
      <c r="R278" s="5">
        <f t="shared" ca="1" si="1070"/>
        <v>0</v>
      </c>
      <c r="S278" s="5">
        <f t="shared" ca="1" si="1071"/>
        <v>0</v>
      </c>
      <c r="T278" s="5">
        <f t="shared" ca="1" si="1072"/>
        <v>0</v>
      </c>
      <c r="U278" s="5">
        <f t="shared" ca="1" si="1073"/>
        <v>0</v>
      </c>
      <c r="V278" s="5">
        <f t="shared" ca="1" si="1074"/>
        <v>0</v>
      </c>
      <c r="W278" s="5">
        <f t="shared" ca="1" si="1075"/>
        <v>0</v>
      </c>
      <c r="X278" s="5">
        <f t="shared" ca="1" si="1076"/>
        <v>0</v>
      </c>
      <c r="Y278" s="5">
        <f t="shared" ca="1" si="1077"/>
        <v>0</v>
      </c>
      <c r="Z278" s="5">
        <f t="shared" ca="1" si="1078"/>
        <v>0</v>
      </c>
      <c r="AA278" s="5">
        <f t="shared" ca="1" si="1079"/>
        <v>0</v>
      </c>
      <c r="AB278" s="5">
        <f t="shared" ca="1" si="1080"/>
        <v>0</v>
      </c>
      <c r="AC278" s="5">
        <f t="shared" ca="1" si="1081"/>
        <v>0</v>
      </c>
      <c r="AD278" s="37">
        <f t="shared" ca="1" si="1082"/>
        <v>0</v>
      </c>
      <c r="AE278" s="37">
        <f t="shared" ca="1" si="1083"/>
        <v>0</v>
      </c>
      <c r="AF278" s="37">
        <f t="shared" ca="1" si="1084"/>
        <v>0</v>
      </c>
      <c r="AG278" s="37">
        <f t="shared" ca="1" si="1085"/>
        <v>0</v>
      </c>
      <c r="AH278" s="37">
        <f t="shared" ca="1" si="1086"/>
        <v>0</v>
      </c>
      <c r="AI278" s="37">
        <f t="shared" ca="1" si="1087"/>
        <v>0</v>
      </c>
      <c r="AJ278" s="37">
        <f t="shared" ca="1" si="1088"/>
        <v>0</v>
      </c>
      <c r="AK278" s="37">
        <f t="shared" ca="1" si="1089"/>
        <v>0</v>
      </c>
      <c r="AL278" s="33">
        <f t="shared" ca="1" si="1090"/>
        <v>29.779726307640157</v>
      </c>
      <c r="AM278" s="33">
        <f t="shared" ca="1" si="1091"/>
        <v>29.779726307640157</v>
      </c>
      <c r="AN278" s="24">
        <f t="shared" ca="1" si="1092"/>
        <v>0</v>
      </c>
      <c r="AO278" s="34">
        <f t="shared" ca="1" si="1093"/>
        <v>103.28100000000001</v>
      </c>
      <c r="AP278" s="34">
        <f t="shared" ca="1" si="1094"/>
        <v>103.28100000000001</v>
      </c>
      <c r="AQ278" s="45">
        <f t="shared" ca="1" si="1095"/>
        <v>0</v>
      </c>
      <c r="AR278" s="34">
        <f t="shared" ca="1" si="1096"/>
        <v>-3.4</v>
      </c>
      <c r="AS278" s="34">
        <f t="shared" ca="1" si="1097"/>
        <v>-3.4</v>
      </c>
      <c r="AT278" s="47">
        <f t="shared" ca="1" si="1098"/>
        <v>0</v>
      </c>
      <c r="AU278" s="5"/>
      <c r="AV278" s="5">
        <f t="shared" ca="1" si="1099"/>
        <v>0</v>
      </c>
      <c r="AW278" s="5">
        <f t="shared" ca="1" si="1100"/>
        <v>0</v>
      </c>
      <c r="AX278" s="5">
        <f t="shared" ca="1" si="1101"/>
        <v>0</v>
      </c>
      <c r="AY278" s="5">
        <f t="shared" ca="1" si="1102"/>
        <v>0</v>
      </c>
      <c r="AZ278" s="5">
        <f t="shared" ca="1" si="1103"/>
        <v>0</v>
      </c>
      <c r="BA278" s="5">
        <f t="shared" ca="1" si="1104"/>
        <v>0</v>
      </c>
      <c r="BB278" s="5">
        <f t="shared" ca="1" si="1105"/>
        <v>0</v>
      </c>
      <c r="BC278" s="5">
        <f t="shared" ca="1" si="1106"/>
        <v>0</v>
      </c>
      <c r="BD278" s="5">
        <f t="shared" ca="1" si="1107"/>
        <v>0</v>
      </c>
      <c r="BE278" s="5">
        <f t="shared" ca="1" si="1108"/>
        <v>0</v>
      </c>
      <c r="BF278" s="5">
        <f t="shared" ca="1" si="1109"/>
        <v>0</v>
      </c>
      <c r="BG278" s="5">
        <f t="shared" ca="1" si="1110"/>
        <v>0</v>
      </c>
      <c r="BH278" s="5">
        <f t="shared" ca="1" si="1111"/>
        <v>0</v>
      </c>
      <c r="BI278" s="5">
        <f t="shared" ca="1" si="1112"/>
        <v>0</v>
      </c>
      <c r="BJ278" s="5">
        <f t="shared" ca="1" si="1113"/>
        <v>0</v>
      </c>
      <c r="BK278" s="5">
        <f t="shared" ca="1" si="1114"/>
        <v>0</v>
      </c>
      <c r="BL278" s="5">
        <f t="shared" ca="1" si="1115"/>
        <v>0</v>
      </c>
      <c r="BM278" s="5">
        <f t="shared" ca="1" si="1116"/>
        <v>0</v>
      </c>
      <c r="BN278" s="5">
        <f t="shared" ca="1" si="1117"/>
        <v>0</v>
      </c>
      <c r="BO278" s="5">
        <f t="shared" ca="1" si="1118"/>
        <v>0</v>
      </c>
      <c r="BP278" s="5">
        <f t="shared" ca="1" si="1119"/>
        <v>0</v>
      </c>
      <c r="BQ278" s="5">
        <f t="shared" ca="1" si="1120"/>
        <v>0</v>
      </c>
      <c r="BR278" s="5">
        <f t="shared" ca="1" si="1121"/>
        <v>0</v>
      </c>
      <c r="BS278" s="5">
        <f t="shared" ca="1" si="1122"/>
        <v>0</v>
      </c>
      <c r="BT278" s="37">
        <f t="shared" ca="1" si="1123"/>
        <v>0</v>
      </c>
      <c r="BU278" s="37">
        <f t="shared" ca="1" si="1124"/>
        <v>0</v>
      </c>
      <c r="BV278" s="37">
        <f t="shared" ca="1" si="1125"/>
        <v>0</v>
      </c>
      <c r="BW278" s="37">
        <f t="shared" ca="1" si="1126"/>
        <v>0</v>
      </c>
      <c r="BX278" s="37">
        <f t="shared" ca="1" si="1127"/>
        <v>0</v>
      </c>
      <c r="BY278" s="37">
        <f t="shared" ca="1" si="1128"/>
        <v>0</v>
      </c>
      <c r="BZ278" s="37">
        <f t="shared" ca="1" si="1129"/>
        <v>0</v>
      </c>
      <c r="CA278" s="19">
        <f t="shared" ca="1" si="1130"/>
        <v>0</v>
      </c>
      <c r="CB278" s="33">
        <f t="shared" ca="1" si="1131"/>
        <v>29.080312722502903</v>
      </c>
      <c r="CC278" s="33">
        <f t="shared" ca="1" si="1132"/>
        <v>29.080312722502903</v>
      </c>
      <c r="CD278" s="24">
        <f t="shared" ca="1" si="1133"/>
        <v>0</v>
      </c>
      <c r="CE278" s="34">
        <f t="shared" ca="1" si="1134"/>
        <v>99.924499999999995</v>
      </c>
      <c r="CF278" s="34">
        <f t="shared" ca="1" si="1135"/>
        <v>99.924499999999995</v>
      </c>
      <c r="CG278" s="45">
        <f t="shared" ca="1" si="1136"/>
        <v>0</v>
      </c>
      <c r="CH278" s="5"/>
      <c r="CJ278" s="5">
        <f t="shared" ca="1" si="1043"/>
        <v>336</v>
      </c>
      <c r="CK278" s="5">
        <f t="shared" ca="1" si="1044"/>
        <v>318</v>
      </c>
      <c r="CL278" s="63">
        <f t="shared" ca="1" si="1137"/>
        <v>5.3571428571428603E-2</v>
      </c>
      <c r="CO278" s="5">
        <f t="shared" ca="1" si="1194"/>
        <v>3666830</v>
      </c>
      <c r="CP278" s="5">
        <f t="shared" ca="1" si="1194"/>
        <v>115.797</v>
      </c>
      <c r="CQ278" s="5">
        <f t="shared" ca="1" si="1194"/>
        <v>355234</v>
      </c>
      <c r="CR278" s="5">
        <f t="shared" ca="1" si="1194"/>
        <v>245263</v>
      </c>
      <c r="CS278" s="5">
        <f t="shared" ca="1" si="1194"/>
        <v>1962.37</v>
      </c>
      <c r="CT278" s="5">
        <f t="shared" ca="1" si="1194"/>
        <v>254653</v>
      </c>
      <c r="CU278" s="5">
        <f t="shared" ca="1" si="1194"/>
        <v>0</v>
      </c>
      <c r="CV278" s="5">
        <f t="shared" ca="1" si="1194"/>
        <v>674022</v>
      </c>
      <c r="CW278" s="5">
        <f t="shared" ca="1" si="1194"/>
        <v>2135580</v>
      </c>
      <c r="CX278" s="5">
        <f t="shared" ca="1" si="1194"/>
        <v>0</v>
      </c>
      <c r="CY278" s="5">
        <f t="shared" ca="1" si="1194"/>
        <v>0</v>
      </c>
      <c r="CZ278" s="5">
        <f t="shared" ca="1" si="1194"/>
        <v>0</v>
      </c>
      <c r="DA278" s="5"/>
      <c r="DB278" s="5">
        <f t="shared" ca="1" si="1195"/>
        <v>23366.2</v>
      </c>
      <c r="DC278" s="5">
        <f t="shared" ca="1" si="1195"/>
        <v>17797.3</v>
      </c>
      <c r="DD278" s="5">
        <f t="shared" ca="1" si="1195"/>
        <v>0</v>
      </c>
      <c r="DE278" s="5">
        <f t="shared" ca="1" si="1195"/>
        <v>0</v>
      </c>
      <c r="DF278" s="5">
        <f t="shared" ca="1" si="1195"/>
        <v>0</v>
      </c>
      <c r="DG278" s="5">
        <f t="shared" ca="1" si="1195"/>
        <v>0</v>
      </c>
      <c r="DH278" s="5">
        <f t="shared" ca="1" si="1195"/>
        <v>5568.98</v>
      </c>
      <c r="DI278" s="5">
        <f t="shared" ca="1" si="1195"/>
        <v>0</v>
      </c>
      <c r="DJ278" s="5">
        <f t="shared" ca="1" si="1195"/>
        <v>0</v>
      </c>
      <c r="DK278" s="5">
        <f t="shared" ca="1" si="1195"/>
        <v>0</v>
      </c>
      <c r="DL278" s="5">
        <f t="shared" ca="1" si="1195"/>
        <v>0</v>
      </c>
      <c r="DM278" s="5">
        <f t="shared" ca="1" si="1195"/>
        <v>0</v>
      </c>
      <c r="DN278" s="5"/>
      <c r="DO278" s="5">
        <f t="shared" ca="1" si="1204"/>
        <v>103.28100000000001</v>
      </c>
      <c r="DP278" s="5">
        <f t="shared" ca="1" si="1204"/>
        <v>6.8731400000000002</v>
      </c>
      <c r="DQ278" s="5">
        <f t="shared" ca="1" si="1204"/>
        <v>25.6645</v>
      </c>
      <c r="DR278" s="5">
        <f t="shared" ca="1" si="1204"/>
        <v>14.293699999999999</v>
      </c>
      <c r="DS278" s="5">
        <f t="shared" ca="1" si="1204"/>
        <v>0.19477900000000001</v>
      </c>
      <c r="DT278" s="5">
        <f t="shared" ca="1" si="1204"/>
        <v>14.9777</v>
      </c>
      <c r="DU278" s="5">
        <f t="shared" ca="1" si="1204"/>
        <v>2.0149499999999998</v>
      </c>
      <c r="DV278" s="5">
        <f t="shared" ca="1" si="1204"/>
        <v>39.261899999999997</v>
      </c>
      <c r="DW278" s="5"/>
      <c r="DX278" s="19">
        <f t="shared" ca="1" si="1138"/>
        <v>29.779726307640157</v>
      </c>
      <c r="DY278" s="19">
        <f t="shared" ca="1" si="1139"/>
        <v>3.5703256577341254</v>
      </c>
      <c r="DZ278" s="19">
        <f t="shared" ca="1" si="1140"/>
        <v>2.4309770331876557</v>
      </c>
      <c r="EA278" s="19">
        <f t="shared" ca="1" si="1141"/>
        <v>1.6784111883735904</v>
      </c>
      <c r="EB278" s="19">
        <f t="shared" ca="1" si="1142"/>
        <v>1.3429109827934431E-2</v>
      </c>
      <c r="EC278" s="19">
        <f t="shared" ca="1" si="1143"/>
        <v>1.7426698864194756</v>
      </c>
      <c r="ED278" s="19">
        <f t="shared" ca="1" si="1144"/>
        <v>1.116948027333134</v>
      </c>
      <c r="EE278" s="19">
        <f t="shared" ca="1" si="1145"/>
        <v>4.6125427235659027</v>
      </c>
      <c r="EF278" s="19">
        <f t="shared" ca="1" si="1146"/>
        <v>14.614439869311196</v>
      </c>
      <c r="EG278" s="19">
        <f t="shared" ca="1" si="1147"/>
        <v>0</v>
      </c>
      <c r="EH278" s="19">
        <f t="shared" ca="1" si="1148"/>
        <v>0</v>
      </c>
      <c r="EI278" s="5"/>
      <c r="EJ278" s="5"/>
      <c r="EK278" s="5"/>
      <c r="EL278" s="5">
        <f t="shared" ca="1" si="1196"/>
        <v>3666830</v>
      </c>
      <c r="EM278" s="5">
        <f t="shared" ca="1" si="1196"/>
        <v>115.797</v>
      </c>
      <c r="EN278" s="5">
        <f t="shared" ca="1" si="1196"/>
        <v>355234</v>
      </c>
      <c r="EO278" s="5">
        <f t="shared" ca="1" si="1196"/>
        <v>245263</v>
      </c>
      <c r="EP278" s="5">
        <f t="shared" ca="1" si="1196"/>
        <v>1962.37</v>
      </c>
      <c r="EQ278" s="5">
        <f t="shared" ca="1" si="1196"/>
        <v>254653</v>
      </c>
      <c r="ER278" s="5">
        <f t="shared" ca="1" si="1196"/>
        <v>0</v>
      </c>
      <c r="ES278" s="5">
        <f t="shared" ca="1" si="1196"/>
        <v>674022</v>
      </c>
      <c r="ET278" s="5">
        <f t="shared" ca="1" si="1196"/>
        <v>2135580</v>
      </c>
      <c r="EU278" s="5">
        <f t="shared" ca="1" si="1196"/>
        <v>0</v>
      </c>
      <c r="EV278" s="5">
        <f t="shared" ca="1" si="1196"/>
        <v>0</v>
      </c>
      <c r="EW278" s="5">
        <f t="shared" ca="1" si="1196"/>
        <v>0</v>
      </c>
      <c r="EX278" s="5"/>
      <c r="EY278" s="5">
        <f t="shared" ca="1" si="1197"/>
        <v>23366.2</v>
      </c>
      <c r="EZ278" s="5">
        <f t="shared" ca="1" si="1197"/>
        <v>17797.3</v>
      </c>
      <c r="FA278" s="5">
        <f t="shared" ca="1" si="1197"/>
        <v>0</v>
      </c>
      <c r="FB278" s="5">
        <f t="shared" ca="1" si="1197"/>
        <v>0</v>
      </c>
      <c r="FC278" s="5">
        <f t="shared" ca="1" si="1197"/>
        <v>0</v>
      </c>
      <c r="FD278" s="5">
        <f t="shared" ca="1" si="1197"/>
        <v>0</v>
      </c>
      <c r="FE278" s="5">
        <f t="shared" ca="1" si="1197"/>
        <v>5568.98</v>
      </c>
      <c r="FF278" s="5">
        <f t="shared" ca="1" si="1197"/>
        <v>0</v>
      </c>
      <c r="FG278" s="5">
        <f t="shared" ca="1" si="1197"/>
        <v>0</v>
      </c>
      <c r="FH278" s="5">
        <f t="shared" ca="1" si="1197"/>
        <v>0</v>
      </c>
      <c r="FI278" s="5">
        <f t="shared" ca="1" si="1197"/>
        <v>0</v>
      </c>
      <c r="FJ278" s="5">
        <f t="shared" ca="1" si="1197"/>
        <v>0</v>
      </c>
      <c r="FK278" s="5"/>
      <c r="FL278" s="5">
        <f t="shared" ca="1" si="1202"/>
        <v>103.28100000000001</v>
      </c>
      <c r="FM278" s="5">
        <f t="shared" ca="1" si="1202"/>
        <v>6.8731400000000002</v>
      </c>
      <c r="FN278" s="5">
        <f t="shared" ca="1" si="1202"/>
        <v>25.6645</v>
      </c>
      <c r="FO278" s="5">
        <f t="shared" ca="1" si="1202"/>
        <v>14.293699999999999</v>
      </c>
      <c r="FP278" s="5">
        <f t="shared" ca="1" si="1202"/>
        <v>0.19477900000000001</v>
      </c>
      <c r="FQ278" s="5">
        <f t="shared" ca="1" si="1202"/>
        <v>14.9777</v>
      </c>
      <c r="FR278" s="5">
        <f t="shared" ca="1" si="1202"/>
        <v>2.0149499999999998</v>
      </c>
      <c r="FS278" s="5">
        <f t="shared" ca="1" si="1202"/>
        <v>39.261899999999997</v>
      </c>
      <c r="FT278" s="5"/>
      <c r="FU278" s="19">
        <f t="shared" ca="1" si="1149"/>
        <v>29.779726307640157</v>
      </c>
      <c r="FV278" s="19">
        <f t="shared" ca="1" si="1150"/>
        <v>3.5703256577341254</v>
      </c>
      <c r="FW278" s="19">
        <f t="shared" ca="1" si="1151"/>
        <v>2.4309770331876557</v>
      </c>
      <c r="FX278" s="19">
        <f t="shared" ca="1" si="1152"/>
        <v>1.6784111883735904</v>
      </c>
      <c r="FY278" s="19">
        <f t="shared" ca="1" si="1153"/>
        <v>1.3429109827934431E-2</v>
      </c>
      <c r="FZ278" s="19">
        <f t="shared" ca="1" si="1154"/>
        <v>1.7426698864194756</v>
      </c>
      <c r="GA278" s="19">
        <f t="shared" ca="1" si="1155"/>
        <v>1.116948027333134</v>
      </c>
      <c r="GB278" s="19">
        <f t="shared" ca="1" si="1156"/>
        <v>4.6125427235659027</v>
      </c>
      <c r="GC278" s="19">
        <f t="shared" ca="1" si="1157"/>
        <v>14.614439869311196</v>
      </c>
      <c r="GD278" s="19">
        <f t="shared" ca="1" si="1158"/>
        <v>0</v>
      </c>
      <c r="GE278" s="19">
        <f t="shared" ca="1" si="1159"/>
        <v>0</v>
      </c>
      <c r="GF278" s="5"/>
      <c r="GG278" s="5"/>
      <c r="GH278" s="5"/>
      <c r="GI278" s="5">
        <f t="shared" ca="1" si="1198"/>
        <v>3609670</v>
      </c>
      <c r="GJ278" s="5">
        <f t="shared" ca="1" si="1198"/>
        <v>95.395600000000002</v>
      </c>
      <c r="GK278" s="5">
        <f t="shared" ca="1" si="1198"/>
        <v>279198</v>
      </c>
      <c r="GL278" s="5">
        <f t="shared" ca="1" si="1198"/>
        <v>382498</v>
      </c>
      <c r="GM278" s="5">
        <f t="shared" ca="1" si="1198"/>
        <v>38292.199999999997</v>
      </c>
      <c r="GN278" s="5">
        <f t="shared" ca="1" si="1198"/>
        <v>99981.6</v>
      </c>
      <c r="GO278" s="5">
        <f t="shared" ca="1" si="1198"/>
        <v>0</v>
      </c>
      <c r="GP278" s="5">
        <f t="shared" ca="1" si="1198"/>
        <v>674022</v>
      </c>
      <c r="GQ278" s="5">
        <f t="shared" ca="1" si="1198"/>
        <v>2135580</v>
      </c>
      <c r="GR278" s="5">
        <f t="shared" ca="1" si="1198"/>
        <v>0</v>
      </c>
      <c r="GS278" s="5">
        <f t="shared" ca="1" si="1198"/>
        <v>0</v>
      </c>
      <c r="GT278" s="5">
        <f t="shared" ca="1" si="1198"/>
        <v>0</v>
      </c>
      <c r="GU278" s="5"/>
      <c r="GV278" s="5">
        <f t="shared" ca="1" si="1199"/>
        <v>21829.3</v>
      </c>
      <c r="GW278" s="5">
        <f t="shared" ca="1" si="1199"/>
        <v>16261.9</v>
      </c>
      <c r="GX278" s="5">
        <f t="shared" ca="1" si="1199"/>
        <v>0</v>
      </c>
      <c r="GY278" s="5">
        <f t="shared" ca="1" si="1199"/>
        <v>0</v>
      </c>
      <c r="GZ278" s="5">
        <f t="shared" ca="1" si="1199"/>
        <v>0</v>
      </c>
      <c r="HA278" s="5">
        <f t="shared" ca="1" si="1199"/>
        <v>0</v>
      </c>
      <c r="HB278" s="5">
        <f t="shared" ca="1" si="1199"/>
        <v>5567.39</v>
      </c>
      <c r="HC278" s="5">
        <f t="shared" ca="1" si="1199"/>
        <v>0</v>
      </c>
      <c r="HD278" s="5">
        <f t="shared" ca="1" si="1199"/>
        <v>0</v>
      </c>
      <c r="HE278" s="5">
        <f t="shared" ca="1" si="1199"/>
        <v>0</v>
      </c>
      <c r="HF278" s="5">
        <f t="shared" ca="1" si="1199"/>
        <v>0</v>
      </c>
      <c r="HG278" s="5">
        <f t="shared" ca="1" si="1199"/>
        <v>0</v>
      </c>
      <c r="HH278" s="5"/>
      <c r="HI278" s="5">
        <f t="shared" ca="1" si="1205"/>
        <v>99.924499999999995</v>
      </c>
      <c r="HJ278" s="5">
        <f t="shared" ca="1" si="1205"/>
        <v>6.4033899999999999</v>
      </c>
      <c r="HK278" s="5">
        <f t="shared" ca="1" si="1205"/>
        <v>20.9193</v>
      </c>
      <c r="HL278" s="5">
        <f t="shared" ca="1" si="1205"/>
        <v>22.137799999999999</v>
      </c>
      <c r="HM278" s="5">
        <f t="shared" ca="1" si="1205"/>
        <v>2.93573</v>
      </c>
      <c r="HN278" s="5">
        <f t="shared" ca="1" si="1205"/>
        <v>6.2520199999999999</v>
      </c>
      <c r="HO278" s="5">
        <f t="shared" ca="1" si="1205"/>
        <v>2.0143800000000001</v>
      </c>
      <c r="HP278" s="5">
        <f t="shared" ca="1" si="1205"/>
        <v>39.261899999999997</v>
      </c>
      <c r="HQ278" s="5"/>
      <c r="HR278" s="19">
        <f t="shared" ca="1" si="1160"/>
        <v>29.080312722502903</v>
      </c>
      <c r="HS278" s="19">
        <f t="shared" ca="1" si="1161"/>
        <v>3.262237012423459</v>
      </c>
      <c r="HT278" s="19">
        <f t="shared" ca="1" si="1162"/>
        <v>1.9106389751879804</v>
      </c>
      <c r="HU278" s="19">
        <f t="shared" ca="1" si="1163"/>
        <v>2.6175530868109806</v>
      </c>
      <c r="HV278" s="19">
        <f t="shared" ca="1" si="1164"/>
        <v>0.2620454651025193</v>
      </c>
      <c r="HW278" s="19">
        <f t="shared" ca="1" si="1165"/>
        <v>0.68420526565969164</v>
      </c>
      <c r="HX278" s="19">
        <f t="shared" ca="1" si="1166"/>
        <v>1.1166291273975157</v>
      </c>
      <c r="HY278" s="19">
        <f t="shared" ca="1" si="1167"/>
        <v>4.6125427235659027</v>
      </c>
      <c r="HZ278" s="19">
        <f t="shared" ca="1" si="1168"/>
        <v>14.614439869311196</v>
      </c>
      <c r="IA278" s="19">
        <f t="shared" ca="1" si="1169"/>
        <v>0</v>
      </c>
      <c r="IB278" s="19">
        <f t="shared" ca="1" si="1170"/>
        <v>0</v>
      </c>
      <c r="IC278" s="5"/>
      <c r="ID278" s="5"/>
      <c r="IE278" s="5"/>
      <c r="IF278" s="5">
        <f t="shared" ca="1" si="1200"/>
        <v>3609670</v>
      </c>
      <c r="IG278" s="5">
        <f t="shared" ca="1" si="1200"/>
        <v>95.395600000000002</v>
      </c>
      <c r="IH278" s="5">
        <f t="shared" ca="1" si="1200"/>
        <v>279198</v>
      </c>
      <c r="II278" s="5">
        <f t="shared" ca="1" si="1200"/>
        <v>382498</v>
      </c>
      <c r="IJ278" s="5">
        <f t="shared" ca="1" si="1200"/>
        <v>38292.199999999997</v>
      </c>
      <c r="IK278" s="5">
        <f t="shared" ca="1" si="1200"/>
        <v>99981.6</v>
      </c>
      <c r="IL278" s="5">
        <f t="shared" ca="1" si="1200"/>
        <v>0</v>
      </c>
      <c r="IM278" s="5">
        <f t="shared" ca="1" si="1200"/>
        <v>674022</v>
      </c>
      <c r="IN278" s="5">
        <f t="shared" ca="1" si="1200"/>
        <v>2135580</v>
      </c>
      <c r="IO278" s="5">
        <f t="shared" ca="1" si="1200"/>
        <v>0</v>
      </c>
      <c r="IP278" s="5">
        <f t="shared" ca="1" si="1200"/>
        <v>0</v>
      </c>
      <c r="IQ278" s="5">
        <f t="shared" ca="1" si="1200"/>
        <v>0</v>
      </c>
      <c r="IR278" s="5"/>
      <c r="IS278" s="5">
        <f t="shared" ca="1" si="1201"/>
        <v>21829.3</v>
      </c>
      <c r="IT278" s="5">
        <f t="shared" ca="1" si="1201"/>
        <v>16261.9</v>
      </c>
      <c r="IU278" s="5">
        <f t="shared" ca="1" si="1201"/>
        <v>0</v>
      </c>
      <c r="IV278" s="5">
        <f t="shared" ca="1" si="1201"/>
        <v>0</v>
      </c>
      <c r="IW278" s="5">
        <f t="shared" ca="1" si="1201"/>
        <v>0</v>
      </c>
      <c r="IX278" s="5">
        <f t="shared" ca="1" si="1201"/>
        <v>0</v>
      </c>
      <c r="IY278" s="5">
        <f t="shared" ca="1" si="1201"/>
        <v>5567.39</v>
      </c>
      <c r="IZ278" s="5">
        <f t="shared" ca="1" si="1201"/>
        <v>0</v>
      </c>
      <c r="JA278" s="5">
        <f t="shared" ca="1" si="1201"/>
        <v>0</v>
      </c>
      <c r="JB278" s="5">
        <f t="shared" ca="1" si="1201"/>
        <v>0</v>
      </c>
      <c r="JC278" s="5">
        <f t="shared" ca="1" si="1201"/>
        <v>0</v>
      </c>
      <c r="JD278" s="5">
        <f t="shared" ca="1" si="1201"/>
        <v>0</v>
      </c>
      <c r="JE278" s="5"/>
      <c r="JF278" s="5">
        <f t="shared" ca="1" si="1203"/>
        <v>99.924499999999995</v>
      </c>
      <c r="JG278" s="5">
        <f t="shared" ca="1" si="1203"/>
        <v>6.4033899999999999</v>
      </c>
      <c r="JH278" s="5">
        <f t="shared" ca="1" si="1203"/>
        <v>20.9193</v>
      </c>
      <c r="JI278" s="5">
        <f t="shared" ca="1" si="1203"/>
        <v>22.137799999999999</v>
      </c>
      <c r="JJ278" s="5">
        <f t="shared" ca="1" si="1203"/>
        <v>2.93573</v>
      </c>
      <c r="JK278" s="5">
        <f t="shared" ca="1" si="1203"/>
        <v>6.2520199999999999</v>
      </c>
      <c r="JL278" s="5">
        <f t="shared" ca="1" si="1203"/>
        <v>2.0143800000000001</v>
      </c>
      <c r="JM278" s="5">
        <f t="shared" ca="1" si="1203"/>
        <v>39.261899999999997</v>
      </c>
      <c r="JN278" s="5"/>
      <c r="JO278" s="19">
        <f t="shared" ca="1" si="1171"/>
        <v>29.080312722502903</v>
      </c>
      <c r="JP278" s="19">
        <f t="shared" ca="1" si="1172"/>
        <v>3.262237012423459</v>
      </c>
      <c r="JQ278" s="19">
        <f t="shared" ca="1" si="1173"/>
        <v>1.9106389751879804</v>
      </c>
      <c r="JR278" s="19">
        <f t="shared" ca="1" si="1174"/>
        <v>2.6175530868109806</v>
      </c>
      <c r="JS278" s="19">
        <f t="shared" ca="1" si="1175"/>
        <v>0.2620454651025193</v>
      </c>
      <c r="JT278" s="19">
        <f t="shared" ca="1" si="1176"/>
        <v>0.68420526565969164</v>
      </c>
      <c r="JU278" s="19">
        <f t="shared" ca="1" si="1177"/>
        <v>1.1166291273975157</v>
      </c>
      <c r="JV278" s="19">
        <f t="shared" ca="1" si="1178"/>
        <v>4.6125427235659027</v>
      </c>
      <c r="JW278" s="19">
        <f t="shared" ca="1" si="1179"/>
        <v>14.614439869311196</v>
      </c>
      <c r="JX278" s="19">
        <f t="shared" ca="1" si="1180"/>
        <v>0</v>
      </c>
      <c r="JY278" s="19">
        <f t="shared" ca="1" si="1181"/>
        <v>0</v>
      </c>
    </row>
    <row r="279" spans="1:285" ht="15" customHeight="1" x14ac:dyDescent="0.25">
      <c r="A279" s="5">
        <f>IF('Old Results'!E259='New Results'!E259,'New Results'!E259,"0")</f>
        <v>498589</v>
      </c>
      <c r="B279" s="5">
        <f t="shared" si="1057"/>
        <v>0</v>
      </c>
      <c r="C279" s="27">
        <f t="shared" si="1206"/>
        <v>258</v>
      </c>
      <c r="D279" s="41" t="str">
        <f>'Old Results'!C259</f>
        <v>0415106-OffLrg-TES-StoPriority_NDL</v>
      </c>
      <c r="E279" s="41" t="str">
        <f>'New Results'!C259</f>
        <v>0415106-OffLrg-TES-StoPriority_NDL</v>
      </c>
      <c r="F279" s="5">
        <f t="shared" ca="1" si="1058"/>
        <v>0</v>
      </c>
      <c r="G279" s="5">
        <f t="shared" ca="1" si="1059"/>
        <v>0</v>
      </c>
      <c r="H279" s="5">
        <f t="shared" ca="1" si="1060"/>
        <v>0</v>
      </c>
      <c r="I279" s="5">
        <f t="shared" ca="1" si="1061"/>
        <v>0</v>
      </c>
      <c r="J279" s="5">
        <f t="shared" ca="1" si="1062"/>
        <v>0</v>
      </c>
      <c r="K279" s="5">
        <f t="shared" ca="1" si="1063"/>
        <v>0</v>
      </c>
      <c r="L279" s="5">
        <f t="shared" ca="1" si="1064"/>
        <v>0</v>
      </c>
      <c r="M279" s="5">
        <f t="shared" ca="1" si="1065"/>
        <v>0</v>
      </c>
      <c r="N279" s="5">
        <f t="shared" ca="1" si="1066"/>
        <v>0</v>
      </c>
      <c r="O279" s="5">
        <f t="shared" ca="1" si="1067"/>
        <v>0</v>
      </c>
      <c r="P279" s="5">
        <f t="shared" ca="1" si="1068"/>
        <v>0</v>
      </c>
      <c r="Q279" s="5">
        <f t="shared" ca="1" si="1069"/>
        <v>0</v>
      </c>
      <c r="R279" s="5">
        <f t="shared" ca="1" si="1070"/>
        <v>0</v>
      </c>
      <c r="S279" s="5">
        <f t="shared" ca="1" si="1071"/>
        <v>0</v>
      </c>
      <c r="T279" s="5">
        <f t="shared" ca="1" si="1072"/>
        <v>0</v>
      </c>
      <c r="U279" s="5">
        <f t="shared" ca="1" si="1073"/>
        <v>0</v>
      </c>
      <c r="V279" s="5">
        <f t="shared" ca="1" si="1074"/>
        <v>0</v>
      </c>
      <c r="W279" s="5">
        <f t="shared" ca="1" si="1075"/>
        <v>0</v>
      </c>
      <c r="X279" s="5">
        <f t="shared" ca="1" si="1076"/>
        <v>0</v>
      </c>
      <c r="Y279" s="5">
        <f t="shared" ca="1" si="1077"/>
        <v>0</v>
      </c>
      <c r="Z279" s="5">
        <f t="shared" ca="1" si="1078"/>
        <v>0</v>
      </c>
      <c r="AA279" s="5">
        <f t="shared" ca="1" si="1079"/>
        <v>0</v>
      </c>
      <c r="AB279" s="5">
        <f t="shared" ca="1" si="1080"/>
        <v>0</v>
      </c>
      <c r="AC279" s="5">
        <f t="shared" ca="1" si="1081"/>
        <v>0</v>
      </c>
      <c r="AD279" s="37">
        <f t="shared" ca="1" si="1082"/>
        <v>0</v>
      </c>
      <c r="AE279" s="37">
        <f t="shared" ca="1" si="1083"/>
        <v>0</v>
      </c>
      <c r="AF279" s="37">
        <f t="shared" ca="1" si="1084"/>
        <v>0</v>
      </c>
      <c r="AG279" s="37">
        <f t="shared" ca="1" si="1085"/>
        <v>0</v>
      </c>
      <c r="AH279" s="37">
        <f t="shared" ca="1" si="1086"/>
        <v>0</v>
      </c>
      <c r="AI279" s="37">
        <f t="shared" ca="1" si="1087"/>
        <v>0</v>
      </c>
      <c r="AJ279" s="37">
        <f t="shared" ca="1" si="1088"/>
        <v>0</v>
      </c>
      <c r="AK279" s="37">
        <f t="shared" ca="1" si="1089"/>
        <v>0</v>
      </c>
      <c r="AL279" s="33">
        <f t="shared" ca="1" si="1090"/>
        <v>29.950755592281418</v>
      </c>
      <c r="AM279" s="33">
        <f t="shared" ca="1" si="1091"/>
        <v>29.950755592281418</v>
      </c>
      <c r="AN279" s="24">
        <f t="shared" ca="1" si="1092"/>
        <v>0</v>
      </c>
      <c r="AO279" s="34">
        <f t="shared" ca="1" si="1093"/>
        <v>100.265</v>
      </c>
      <c r="AP279" s="34">
        <f t="shared" ca="1" si="1094"/>
        <v>100.265</v>
      </c>
      <c r="AQ279" s="45">
        <f t="shared" ca="1" si="1095"/>
        <v>0</v>
      </c>
      <c r="AR279" s="34">
        <f t="shared" ca="1" si="1096"/>
        <v>-0.3</v>
      </c>
      <c r="AS279" s="34">
        <f t="shared" ca="1" si="1097"/>
        <v>-0.3</v>
      </c>
      <c r="AT279" s="47">
        <f t="shared" ca="1" si="1098"/>
        <v>0</v>
      </c>
      <c r="AU279" s="5"/>
      <c r="AV279" s="5">
        <f t="shared" ca="1" si="1099"/>
        <v>0</v>
      </c>
      <c r="AW279" s="5">
        <f t="shared" ca="1" si="1100"/>
        <v>0</v>
      </c>
      <c r="AX279" s="5">
        <f t="shared" ca="1" si="1101"/>
        <v>0</v>
      </c>
      <c r="AY279" s="5">
        <f t="shared" ca="1" si="1102"/>
        <v>0</v>
      </c>
      <c r="AZ279" s="5">
        <f t="shared" ca="1" si="1103"/>
        <v>0</v>
      </c>
      <c r="BA279" s="5">
        <f t="shared" ca="1" si="1104"/>
        <v>0</v>
      </c>
      <c r="BB279" s="5">
        <f t="shared" ca="1" si="1105"/>
        <v>0</v>
      </c>
      <c r="BC279" s="5">
        <f t="shared" ca="1" si="1106"/>
        <v>0</v>
      </c>
      <c r="BD279" s="5">
        <f t="shared" ca="1" si="1107"/>
        <v>0</v>
      </c>
      <c r="BE279" s="5">
        <f t="shared" ca="1" si="1108"/>
        <v>0</v>
      </c>
      <c r="BF279" s="5">
        <f t="shared" ca="1" si="1109"/>
        <v>0</v>
      </c>
      <c r="BG279" s="5">
        <f t="shared" ca="1" si="1110"/>
        <v>0</v>
      </c>
      <c r="BH279" s="5">
        <f t="shared" ca="1" si="1111"/>
        <v>0</v>
      </c>
      <c r="BI279" s="5">
        <f t="shared" ca="1" si="1112"/>
        <v>0</v>
      </c>
      <c r="BJ279" s="5">
        <f t="shared" ca="1" si="1113"/>
        <v>0</v>
      </c>
      <c r="BK279" s="5">
        <f t="shared" ca="1" si="1114"/>
        <v>0</v>
      </c>
      <c r="BL279" s="5">
        <f t="shared" ca="1" si="1115"/>
        <v>0</v>
      </c>
      <c r="BM279" s="5">
        <f t="shared" ca="1" si="1116"/>
        <v>0</v>
      </c>
      <c r="BN279" s="5">
        <f t="shared" ca="1" si="1117"/>
        <v>0</v>
      </c>
      <c r="BO279" s="5">
        <f t="shared" ca="1" si="1118"/>
        <v>0</v>
      </c>
      <c r="BP279" s="5">
        <f t="shared" ca="1" si="1119"/>
        <v>0</v>
      </c>
      <c r="BQ279" s="5">
        <f t="shared" ca="1" si="1120"/>
        <v>0</v>
      </c>
      <c r="BR279" s="5">
        <f t="shared" ca="1" si="1121"/>
        <v>0</v>
      </c>
      <c r="BS279" s="5">
        <f t="shared" ca="1" si="1122"/>
        <v>0</v>
      </c>
      <c r="BT279" s="37">
        <f t="shared" ca="1" si="1123"/>
        <v>0</v>
      </c>
      <c r="BU279" s="37">
        <f t="shared" ca="1" si="1124"/>
        <v>0</v>
      </c>
      <c r="BV279" s="37">
        <f t="shared" ca="1" si="1125"/>
        <v>0</v>
      </c>
      <c r="BW279" s="37">
        <f t="shared" ca="1" si="1126"/>
        <v>0</v>
      </c>
      <c r="BX279" s="37">
        <f t="shared" ca="1" si="1127"/>
        <v>0</v>
      </c>
      <c r="BY279" s="37">
        <f t="shared" ca="1" si="1128"/>
        <v>0</v>
      </c>
      <c r="BZ279" s="37">
        <f t="shared" ca="1" si="1129"/>
        <v>0</v>
      </c>
      <c r="CA279" s="19">
        <f t="shared" ca="1" si="1130"/>
        <v>0</v>
      </c>
      <c r="CB279" s="33">
        <f t="shared" ca="1" si="1131"/>
        <v>29.080312722502903</v>
      </c>
      <c r="CC279" s="33">
        <f t="shared" ca="1" si="1132"/>
        <v>29.080312722502903</v>
      </c>
      <c r="CD279" s="24">
        <f t="shared" ca="1" si="1133"/>
        <v>0</v>
      </c>
      <c r="CE279" s="34">
        <f t="shared" ca="1" si="1134"/>
        <v>99.924499999999995</v>
      </c>
      <c r="CF279" s="34">
        <f t="shared" ca="1" si="1135"/>
        <v>99.924499999999995</v>
      </c>
      <c r="CG279" s="45">
        <f t="shared" ca="1" si="1136"/>
        <v>0</v>
      </c>
      <c r="CH279" s="5"/>
      <c r="CJ279" s="5">
        <f t="shared" ca="1" si="1043"/>
        <v>336</v>
      </c>
      <c r="CK279" s="5">
        <f t="shared" ca="1" si="1044"/>
        <v>311</v>
      </c>
      <c r="CL279" s="63">
        <f t="shared" ca="1" si="1137"/>
        <v>7.4404761904761862E-2</v>
      </c>
      <c r="CO279" s="5">
        <f t="shared" ca="1" si="1194"/>
        <v>3680940</v>
      </c>
      <c r="CP279" s="5">
        <f t="shared" ca="1" si="1194"/>
        <v>118.21299999999999</v>
      </c>
      <c r="CQ279" s="5">
        <f t="shared" ca="1" si="1194"/>
        <v>376014</v>
      </c>
      <c r="CR279" s="5">
        <f t="shared" ca="1" si="1194"/>
        <v>244145</v>
      </c>
      <c r="CS279" s="5">
        <f t="shared" ca="1" si="1194"/>
        <v>2180.91</v>
      </c>
      <c r="CT279" s="5">
        <f t="shared" ca="1" si="1194"/>
        <v>248878</v>
      </c>
      <c r="CU279" s="5">
        <f t="shared" ca="1" si="1194"/>
        <v>0</v>
      </c>
      <c r="CV279" s="5">
        <f t="shared" ca="1" si="1194"/>
        <v>674022</v>
      </c>
      <c r="CW279" s="5">
        <f t="shared" ca="1" si="1194"/>
        <v>2135580</v>
      </c>
      <c r="CX279" s="5">
        <f t="shared" ca="1" si="1194"/>
        <v>0</v>
      </c>
      <c r="CY279" s="5">
        <f t="shared" ca="1" si="1194"/>
        <v>0</v>
      </c>
      <c r="CZ279" s="5">
        <f t="shared" ca="1" si="1194"/>
        <v>0</v>
      </c>
      <c r="DA279" s="5"/>
      <c r="DB279" s="5">
        <f t="shared" ca="1" si="1195"/>
        <v>23737.5</v>
      </c>
      <c r="DC279" s="5">
        <f t="shared" ca="1" si="1195"/>
        <v>18168.5</v>
      </c>
      <c r="DD279" s="5">
        <f t="shared" ca="1" si="1195"/>
        <v>0</v>
      </c>
      <c r="DE279" s="5">
        <f t="shared" ca="1" si="1195"/>
        <v>0</v>
      </c>
      <c r="DF279" s="5">
        <f t="shared" ca="1" si="1195"/>
        <v>0</v>
      </c>
      <c r="DG279" s="5">
        <f t="shared" ca="1" si="1195"/>
        <v>0</v>
      </c>
      <c r="DH279" s="5">
        <f t="shared" ca="1" si="1195"/>
        <v>5568.98</v>
      </c>
      <c r="DI279" s="5">
        <f t="shared" ca="1" si="1195"/>
        <v>0</v>
      </c>
      <c r="DJ279" s="5">
        <f t="shared" ca="1" si="1195"/>
        <v>0</v>
      </c>
      <c r="DK279" s="5">
        <f t="shared" ca="1" si="1195"/>
        <v>0</v>
      </c>
      <c r="DL279" s="5">
        <f t="shared" ca="1" si="1195"/>
        <v>0</v>
      </c>
      <c r="DM279" s="5">
        <f t="shared" ca="1" si="1195"/>
        <v>0</v>
      </c>
      <c r="DN279" s="5"/>
      <c r="DO279" s="5">
        <f t="shared" ca="1" si="1204"/>
        <v>100.265</v>
      </c>
      <c r="DP279" s="5">
        <f t="shared" ca="1" si="1204"/>
        <v>7.0115299999999996</v>
      </c>
      <c r="DQ279" s="5">
        <f t="shared" ca="1" si="1204"/>
        <v>23.491199999999999</v>
      </c>
      <c r="DR279" s="5">
        <f t="shared" ca="1" si="1204"/>
        <v>14.2233</v>
      </c>
      <c r="DS279" s="5">
        <f t="shared" ca="1" si="1204"/>
        <v>0.15715899999999999</v>
      </c>
      <c r="DT279" s="5">
        <f t="shared" ca="1" si="1204"/>
        <v>14.1053</v>
      </c>
      <c r="DU279" s="5">
        <f t="shared" ca="1" si="1204"/>
        <v>2.0149499999999998</v>
      </c>
      <c r="DV279" s="5">
        <f t="shared" ca="1" si="1204"/>
        <v>39.261899999999997</v>
      </c>
      <c r="DW279" s="5"/>
      <c r="DX279" s="19">
        <f t="shared" ca="1" si="1138"/>
        <v>29.950755592281418</v>
      </c>
      <c r="DY279" s="19">
        <f t="shared" ca="1" si="1139"/>
        <v>3.6447922893525533</v>
      </c>
      <c r="DZ279" s="19">
        <f t="shared" ca="1" si="1140"/>
        <v>2.5731810529313721</v>
      </c>
      <c r="EA279" s="19">
        <f t="shared" ca="1" si="1141"/>
        <v>1.6707603657521526</v>
      </c>
      <c r="EB279" s="19">
        <f t="shared" ca="1" si="1142"/>
        <v>1.4924647194382547E-2</v>
      </c>
      <c r="EC279" s="19">
        <f t="shared" ca="1" si="1143"/>
        <v>1.7031497606244823</v>
      </c>
      <c r="ED279" s="19">
        <f t="shared" ca="1" si="1144"/>
        <v>1.116948027333134</v>
      </c>
      <c r="EE279" s="19">
        <f t="shared" ca="1" si="1145"/>
        <v>4.6125427235659027</v>
      </c>
      <c r="EF279" s="19">
        <f t="shared" ca="1" si="1146"/>
        <v>14.614439869311196</v>
      </c>
      <c r="EG279" s="19">
        <f t="shared" ca="1" si="1147"/>
        <v>0</v>
      </c>
      <c r="EH279" s="19">
        <f t="shared" ca="1" si="1148"/>
        <v>0</v>
      </c>
      <c r="EI279" s="5"/>
      <c r="EJ279" s="5"/>
      <c r="EK279" s="5"/>
      <c r="EL279" s="5">
        <f t="shared" ca="1" si="1196"/>
        <v>3680940</v>
      </c>
      <c r="EM279" s="5">
        <f t="shared" ca="1" si="1196"/>
        <v>118.21299999999999</v>
      </c>
      <c r="EN279" s="5">
        <f t="shared" ca="1" si="1196"/>
        <v>376014</v>
      </c>
      <c r="EO279" s="5">
        <f t="shared" ca="1" si="1196"/>
        <v>244145</v>
      </c>
      <c r="EP279" s="5">
        <f t="shared" ca="1" si="1196"/>
        <v>2180.91</v>
      </c>
      <c r="EQ279" s="5">
        <f t="shared" ca="1" si="1196"/>
        <v>248878</v>
      </c>
      <c r="ER279" s="5">
        <f t="shared" ca="1" si="1196"/>
        <v>0</v>
      </c>
      <c r="ES279" s="5">
        <f t="shared" ca="1" si="1196"/>
        <v>674022</v>
      </c>
      <c r="ET279" s="5">
        <f t="shared" ca="1" si="1196"/>
        <v>2135580</v>
      </c>
      <c r="EU279" s="5">
        <f t="shared" ca="1" si="1196"/>
        <v>0</v>
      </c>
      <c r="EV279" s="5">
        <f t="shared" ca="1" si="1196"/>
        <v>0</v>
      </c>
      <c r="EW279" s="5">
        <f t="shared" ca="1" si="1196"/>
        <v>0</v>
      </c>
      <c r="EX279" s="5"/>
      <c r="EY279" s="5">
        <f t="shared" ca="1" si="1197"/>
        <v>23737.5</v>
      </c>
      <c r="EZ279" s="5">
        <f t="shared" ca="1" si="1197"/>
        <v>18168.5</v>
      </c>
      <c r="FA279" s="5">
        <f t="shared" ca="1" si="1197"/>
        <v>0</v>
      </c>
      <c r="FB279" s="5">
        <f t="shared" ca="1" si="1197"/>
        <v>0</v>
      </c>
      <c r="FC279" s="5">
        <f t="shared" ca="1" si="1197"/>
        <v>0</v>
      </c>
      <c r="FD279" s="5">
        <f t="shared" ca="1" si="1197"/>
        <v>0</v>
      </c>
      <c r="FE279" s="5">
        <f t="shared" ca="1" si="1197"/>
        <v>5568.98</v>
      </c>
      <c r="FF279" s="5">
        <f t="shared" ca="1" si="1197"/>
        <v>0</v>
      </c>
      <c r="FG279" s="5">
        <f t="shared" ca="1" si="1197"/>
        <v>0</v>
      </c>
      <c r="FH279" s="5">
        <f t="shared" ca="1" si="1197"/>
        <v>0</v>
      </c>
      <c r="FI279" s="5">
        <f t="shared" ca="1" si="1197"/>
        <v>0</v>
      </c>
      <c r="FJ279" s="5">
        <f t="shared" ca="1" si="1197"/>
        <v>0</v>
      </c>
      <c r="FK279" s="5"/>
      <c r="FL279" s="5">
        <f t="shared" ca="1" si="1202"/>
        <v>100.265</v>
      </c>
      <c r="FM279" s="5">
        <f t="shared" ca="1" si="1202"/>
        <v>7.0115299999999996</v>
      </c>
      <c r="FN279" s="5">
        <f t="shared" ca="1" si="1202"/>
        <v>23.491199999999999</v>
      </c>
      <c r="FO279" s="5">
        <f t="shared" ca="1" si="1202"/>
        <v>14.2233</v>
      </c>
      <c r="FP279" s="5">
        <f t="shared" ca="1" si="1202"/>
        <v>0.15715899999999999</v>
      </c>
      <c r="FQ279" s="5">
        <f t="shared" ca="1" si="1202"/>
        <v>14.1053</v>
      </c>
      <c r="FR279" s="5">
        <f t="shared" ca="1" si="1202"/>
        <v>2.0149499999999998</v>
      </c>
      <c r="FS279" s="5">
        <f t="shared" ca="1" si="1202"/>
        <v>39.261899999999997</v>
      </c>
      <c r="FT279" s="5"/>
      <c r="FU279" s="19">
        <f t="shared" ca="1" si="1149"/>
        <v>29.950755592281418</v>
      </c>
      <c r="FV279" s="19">
        <f t="shared" ca="1" si="1150"/>
        <v>3.6447922893525533</v>
      </c>
      <c r="FW279" s="19">
        <f t="shared" ca="1" si="1151"/>
        <v>2.5731810529313721</v>
      </c>
      <c r="FX279" s="19">
        <f t="shared" ca="1" si="1152"/>
        <v>1.6707603657521526</v>
      </c>
      <c r="FY279" s="19">
        <f t="shared" ca="1" si="1153"/>
        <v>1.4924647194382547E-2</v>
      </c>
      <c r="FZ279" s="19">
        <f t="shared" ca="1" si="1154"/>
        <v>1.7031497606244823</v>
      </c>
      <c r="GA279" s="19">
        <f t="shared" ca="1" si="1155"/>
        <v>1.116948027333134</v>
      </c>
      <c r="GB279" s="19">
        <f t="shared" ca="1" si="1156"/>
        <v>4.6125427235659027</v>
      </c>
      <c r="GC279" s="19">
        <f t="shared" ca="1" si="1157"/>
        <v>14.614439869311196</v>
      </c>
      <c r="GD279" s="19">
        <f t="shared" ca="1" si="1158"/>
        <v>0</v>
      </c>
      <c r="GE279" s="19">
        <f t="shared" ca="1" si="1159"/>
        <v>0</v>
      </c>
      <c r="GF279" s="5"/>
      <c r="GG279" s="5"/>
      <c r="GH279" s="5"/>
      <c r="GI279" s="5">
        <f t="shared" ca="1" si="1198"/>
        <v>3609670</v>
      </c>
      <c r="GJ279" s="5">
        <f t="shared" ca="1" si="1198"/>
        <v>95.395600000000002</v>
      </c>
      <c r="GK279" s="5">
        <f t="shared" ca="1" si="1198"/>
        <v>279198</v>
      </c>
      <c r="GL279" s="5">
        <f t="shared" ca="1" si="1198"/>
        <v>382498</v>
      </c>
      <c r="GM279" s="5">
        <f t="shared" ca="1" si="1198"/>
        <v>38292.199999999997</v>
      </c>
      <c r="GN279" s="5">
        <f t="shared" ca="1" si="1198"/>
        <v>99981.6</v>
      </c>
      <c r="GO279" s="5">
        <f t="shared" ca="1" si="1198"/>
        <v>0</v>
      </c>
      <c r="GP279" s="5">
        <f t="shared" ca="1" si="1198"/>
        <v>674022</v>
      </c>
      <c r="GQ279" s="5">
        <f t="shared" ca="1" si="1198"/>
        <v>2135580</v>
      </c>
      <c r="GR279" s="5">
        <f t="shared" ca="1" si="1198"/>
        <v>0</v>
      </c>
      <c r="GS279" s="5">
        <f t="shared" ca="1" si="1198"/>
        <v>0</v>
      </c>
      <c r="GT279" s="5">
        <f t="shared" ca="1" si="1198"/>
        <v>0</v>
      </c>
      <c r="GU279" s="5"/>
      <c r="GV279" s="5">
        <f t="shared" ca="1" si="1199"/>
        <v>21829.3</v>
      </c>
      <c r="GW279" s="5">
        <f t="shared" ca="1" si="1199"/>
        <v>16261.9</v>
      </c>
      <c r="GX279" s="5">
        <f t="shared" ca="1" si="1199"/>
        <v>0</v>
      </c>
      <c r="GY279" s="5">
        <f t="shared" ca="1" si="1199"/>
        <v>0</v>
      </c>
      <c r="GZ279" s="5">
        <f t="shared" ca="1" si="1199"/>
        <v>0</v>
      </c>
      <c r="HA279" s="5">
        <f t="shared" ca="1" si="1199"/>
        <v>0</v>
      </c>
      <c r="HB279" s="5">
        <f t="shared" ca="1" si="1199"/>
        <v>5567.39</v>
      </c>
      <c r="HC279" s="5">
        <f t="shared" ca="1" si="1199"/>
        <v>0</v>
      </c>
      <c r="HD279" s="5">
        <f t="shared" ca="1" si="1199"/>
        <v>0</v>
      </c>
      <c r="HE279" s="5">
        <f t="shared" ca="1" si="1199"/>
        <v>0</v>
      </c>
      <c r="HF279" s="5">
        <f t="shared" ca="1" si="1199"/>
        <v>0</v>
      </c>
      <c r="HG279" s="5">
        <f t="shared" ca="1" si="1199"/>
        <v>0</v>
      </c>
      <c r="HH279" s="5"/>
      <c r="HI279" s="5">
        <f t="shared" ca="1" si="1205"/>
        <v>99.924499999999995</v>
      </c>
      <c r="HJ279" s="5">
        <f t="shared" ca="1" si="1205"/>
        <v>6.4033899999999999</v>
      </c>
      <c r="HK279" s="5">
        <f t="shared" ca="1" si="1205"/>
        <v>20.9193</v>
      </c>
      <c r="HL279" s="5">
        <f t="shared" ca="1" si="1205"/>
        <v>22.137799999999999</v>
      </c>
      <c r="HM279" s="5">
        <f t="shared" ca="1" si="1205"/>
        <v>2.93573</v>
      </c>
      <c r="HN279" s="5">
        <f t="shared" ca="1" si="1205"/>
        <v>6.2520199999999999</v>
      </c>
      <c r="HO279" s="5">
        <f t="shared" ca="1" si="1205"/>
        <v>2.0143800000000001</v>
      </c>
      <c r="HP279" s="5">
        <f t="shared" ca="1" si="1205"/>
        <v>39.261899999999997</v>
      </c>
      <c r="HQ279" s="5"/>
      <c r="HR279" s="19">
        <f t="shared" ca="1" si="1160"/>
        <v>29.080312722502903</v>
      </c>
      <c r="HS279" s="19">
        <f t="shared" ca="1" si="1161"/>
        <v>3.262237012423459</v>
      </c>
      <c r="HT279" s="19">
        <f t="shared" ca="1" si="1162"/>
        <v>1.9106389751879804</v>
      </c>
      <c r="HU279" s="19">
        <f t="shared" ca="1" si="1163"/>
        <v>2.6175530868109806</v>
      </c>
      <c r="HV279" s="19">
        <f t="shared" ca="1" si="1164"/>
        <v>0.2620454651025193</v>
      </c>
      <c r="HW279" s="19">
        <f t="shared" ca="1" si="1165"/>
        <v>0.68420526565969164</v>
      </c>
      <c r="HX279" s="19">
        <f t="shared" ca="1" si="1166"/>
        <v>1.1166291273975157</v>
      </c>
      <c r="HY279" s="19">
        <f t="shared" ca="1" si="1167"/>
        <v>4.6125427235659027</v>
      </c>
      <c r="HZ279" s="19">
        <f t="shared" ca="1" si="1168"/>
        <v>14.614439869311196</v>
      </c>
      <c r="IA279" s="19">
        <f t="shared" ca="1" si="1169"/>
        <v>0</v>
      </c>
      <c r="IB279" s="19">
        <f t="shared" ca="1" si="1170"/>
        <v>0</v>
      </c>
      <c r="IC279" s="5"/>
      <c r="ID279" s="5"/>
      <c r="IE279" s="5"/>
      <c r="IF279" s="5">
        <f t="shared" ca="1" si="1200"/>
        <v>3609670</v>
      </c>
      <c r="IG279" s="5">
        <f t="shared" ca="1" si="1200"/>
        <v>95.395600000000002</v>
      </c>
      <c r="IH279" s="5">
        <f t="shared" ca="1" si="1200"/>
        <v>279198</v>
      </c>
      <c r="II279" s="5">
        <f t="shared" ca="1" si="1200"/>
        <v>382498</v>
      </c>
      <c r="IJ279" s="5">
        <f t="shared" ca="1" si="1200"/>
        <v>38292.199999999997</v>
      </c>
      <c r="IK279" s="5">
        <f t="shared" ca="1" si="1200"/>
        <v>99981.6</v>
      </c>
      <c r="IL279" s="5">
        <f t="shared" ca="1" si="1200"/>
        <v>0</v>
      </c>
      <c r="IM279" s="5">
        <f t="shared" ca="1" si="1200"/>
        <v>674022</v>
      </c>
      <c r="IN279" s="5">
        <f t="shared" ca="1" si="1200"/>
        <v>2135580</v>
      </c>
      <c r="IO279" s="5">
        <f t="shared" ca="1" si="1200"/>
        <v>0</v>
      </c>
      <c r="IP279" s="5">
        <f t="shared" ca="1" si="1200"/>
        <v>0</v>
      </c>
      <c r="IQ279" s="5">
        <f t="shared" ca="1" si="1200"/>
        <v>0</v>
      </c>
      <c r="IR279" s="5"/>
      <c r="IS279" s="5">
        <f t="shared" ca="1" si="1201"/>
        <v>21829.3</v>
      </c>
      <c r="IT279" s="5">
        <f t="shared" ca="1" si="1201"/>
        <v>16261.9</v>
      </c>
      <c r="IU279" s="5">
        <f t="shared" ca="1" si="1201"/>
        <v>0</v>
      </c>
      <c r="IV279" s="5">
        <f t="shared" ca="1" si="1201"/>
        <v>0</v>
      </c>
      <c r="IW279" s="5">
        <f t="shared" ca="1" si="1201"/>
        <v>0</v>
      </c>
      <c r="IX279" s="5">
        <f t="shared" ca="1" si="1201"/>
        <v>0</v>
      </c>
      <c r="IY279" s="5">
        <f t="shared" ca="1" si="1201"/>
        <v>5567.39</v>
      </c>
      <c r="IZ279" s="5">
        <f t="shared" ca="1" si="1201"/>
        <v>0</v>
      </c>
      <c r="JA279" s="5">
        <f t="shared" ca="1" si="1201"/>
        <v>0</v>
      </c>
      <c r="JB279" s="5">
        <f t="shared" ca="1" si="1201"/>
        <v>0</v>
      </c>
      <c r="JC279" s="5">
        <f t="shared" ca="1" si="1201"/>
        <v>0</v>
      </c>
      <c r="JD279" s="5">
        <f t="shared" ca="1" si="1201"/>
        <v>0</v>
      </c>
      <c r="JE279" s="5"/>
      <c r="JF279" s="5">
        <f t="shared" ca="1" si="1203"/>
        <v>99.924499999999995</v>
      </c>
      <c r="JG279" s="5">
        <f t="shared" ca="1" si="1203"/>
        <v>6.4033899999999999</v>
      </c>
      <c r="JH279" s="5">
        <f t="shared" ca="1" si="1203"/>
        <v>20.9193</v>
      </c>
      <c r="JI279" s="5">
        <f t="shared" ca="1" si="1203"/>
        <v>22.137799999999999</v>
      </c>
      <c r="JJ279" s="5">
        <f t="shared" ca="1" si="1203"/>
        <v>2.93573</v>
      </c>
      <c r="JK279" s="5">
        <f t="shared" ca="1" si="1203"/>
        <v>6.2520199999999999</v>
      </c>
      <c r="JL279" s="5">
        <f t="shared" ca="1" si="1203"/>
        <v>2.0143800000000001</v>
      </c>
      <c r="JM279" s="5">
        <f t="shared" ca="1" si="1203"/>
        <v>39.261899999999997</v>
      </c>
      <c r="JN279" s="5"/>
      <c r="JO279" s="19">
        <f t="shared" ca="1" si="1171"/>
        <v>29.080312722502903</v>
      </c>
      <c r="JP279" s="19">
        <f t="shared" ca="1" si="1172"/>
        <v>3.262237012423459</v>
      </c>
      <c r="JQ279" s="19">
        <f t="shared" ca="1" si="1173"/>
        <v>1.9106389751879804</v>
      </c>
      <c r="JR279" s="19">
        <f t="shared" ca="1" si="1174"/>
        <v>2.6175530868109806</v>
      </c>
      <c r="JS279" s="19">
        <f t="shared" ca="1" si="1175"/>
        <v>0.2620454651025193</v>
      </c>
      <c r="JT279" s="19">
        <f t="shared" ca="1" si="1176"/>
        <v>0.68420526565969164</v>
      </c>
      <c r="JU279" s="19">
        <f t="shared" ca="1" si="1177"/>
        <v>1.1166291273975157</v>
      </c>
      <c r="JV279" s="19">
        <f t="shared" ca="1" si="1178"/>
        <v>4.6125427235659027</v>
      </c>
      <c r="JW279" s="19">
        <f t="shared" ca="1" si="1179"/>
        <v>14.614439869311196</v>
      </c>
      <c r="JX279" s="19">
        <f t="shared" ca="1" si="1180"/>
        <v>0</v>
      </c>
      <c r="JY279" s="19">
        <f t="shared" ca="1" si="1181"/>
        <v>0</v>
      </c>
    </row>
    <row r="280" spans="1:285" ht="15" customHeight="1" x14ac:dyDescent="0.25">
      <c r="A280" s="5">
        <f>IF('Old Results'!E260='New Results'!E260,'New Results'!E260,"0")</f>
        <v>498589</v>
      </c>
      <c r="B280" s="5">
        <f t="shared" si="1057"/>
        <v>0</v>
      </c>
      <c r="C280" s="27">
        <f t="shared" si="1206"/>
        <v>259</v>
      </c>
      <c r="D280" s="41" t="str">
        <f>'Old Results'!C260</f>
        <v>0415206-OffLrg-TES-StoTnkShp_NDL</v>
      </c>
      <c r="E280" s="41" t="str">
        <f>'New Results'!C260</f>
        <v>0415206-OffLrg-TES-StoTnkShp_NDL</v>
      </c>
      <c r="F280" s="5">
        <f t="shared" ca="1" si="1058"/>
        <v>0</v>
      </c>
      <c r="G280" s="5">
        <f t="shared" ca="1" si="1059"/>
        <v>0</v>
      </c>
      <c r="H280" s="5">
        <f t="shared" ca="1" si="1060"/>
        <v>0</v>
      </c>
      <c r="I280" s="5">
        <f t="shared" ca="1" si="1061"/>
        <v>0</v>
      </c>
      <c r="J280" s="5">
        <f t="shared" ca="1" si="1062"/>
        <v>0</v>
      </c>
      <c r="K280" s="5">
        <f t="shared" ca="1" si="1063"/>
        <v>0</v>
      </c>
      <c r="L280" s="5">
        <f t="shared" ca="1" si="1064"/>
        <v>0</v>
      </c>
      <c r="M280" s="5">
        <f t="shared" ca="1" si="1065"/>
        <v>0</v>
      </c>
      <c r="N280" s="5">
        <f t="shared" ca="1" si="1066"/>
        <v>0</v>
      </c>
      <c r="O280" s="5">
        <f t="shared" ca="1" si="1067"/>
        <v>0</v>
      </c>
      <c r="P280" s="5">
        <f t="shared" ca="1" si="1068"/>
        <v>0</v>
      </c>
      <c r="Q280" s="5">
        <f t="shared" ca="1" si="1069"/>
        <v>0</v>
      </c>
      <c r="R280" s="5">
        <f t="shared" ca="1" si="1070"/>
        <v>0</v>
      </c>
      <c r="S280" s="5">
        <f t="shared" ca="1" si="1071"/>
        <v>0</v>
      </c>
      <c r="T280" s="5">
        <f t="shared" ca="1" si="1072"/>
        <v>0</v>
      </c>
      <c r="U280" s="5">
        <f t="shared" ca="1" si="1073"/>
        <v>0</v>
      </c>
      <c r="V280" s="5">
        <f t="shared" ca="1" si="1074"/>
        <v>0</v>
      </c>
      <c r="W280" s="5">
        <f t="shared" ca="1" si="1075"/>
        <v>0</v>
      </c>
      <c r="X280" s="5">
        <f t="shared" ca="1" si="1076"/>
        <v>0</v>
      </c>
      <c r="Y280" s="5">
        <f t="shared" ca="1" si="1077"/>
        <v>0</v>
      </c>
      <c r="Z280" s="5">
        <f t="shared" ca="1" si="1078"/>
        <v>0</v>
      </c>
      <c r="AA280" s="5">
        <f t="shared" ca="1" si="1079"/>
        <v>0</v>
      </c>
      <c r="AB280" s="5">
        <f t="shared" ca="1" si="1080"/>
        <v>0</v>
      </c>
      <c r="AC280" s="5">
        <f t="shared" ca="1" si="1081"/>
        <v>0</v>
      </c>
      <c r="AD280" s="37">
        <f t="shared" ca="1" si="1082"/>
        <v>0</v>
      </c>
      <c r="AE280" s="37">
        <f t="shared" ca="1" si="1083"/>
        <v>0</v>
      </c>
      <c r="AF280" s="37">
        <f t="shared" ca="1" si="1084"/>
        <v>0</v>
      </c>
      <c r="AG280" s="37">
        <f t="shared" ca="1" si="1085"/>
        <v>0</v>
      </c>
      <c r="AH280" s="37">
        <f t="shared" ca="1" si="1086"/>
        <v>0</v>
      </c>
      <c r="AI280" s="37">
        <f t="shared" ca="1" si="1087"/>
        <v>0</v>
      </c>
      <c r="AJ280" s="37">
        <f t="shared" ca="1" si="1088"/>
        <v>0</v>
      </c>
      <c r="AK280" s="37">
        <f t="shared" ca="1" si="1089"/>
        <v>0</v>
      </c>
      <c r="AL280" s="33">
        <f t="shared" ca="1" si="1090"/>
        <v>29.945510149642288</v>
      </c>
      <c r="AM280" s="33">
        <f t="shared" ca="1" si="1091"/>
        <v>29.945510149642288</v>
      </c>
      <c r="AN280" s="24">
        <f t="shared" ca="1" si="1092"/>
        <v>0</v>
      </c>
      <c r="AO280" s="34">
        <f t="shared" ca="1" si="1093"/>
        <v>100.252</v>
      </c>
      <c r="AP280" s="34">
        <f t="shared" ca="1" si="1094"/>
        <v>100.252</v>
      </c>
      <c r="AQ280" s="45">
        <f t="shared" ca="1" si="1095"/>
        <v>0</v>
      </c>
      <c r="AR280" s="34">
        <f t="shared" ca="1" si="1096"/>
        <v>-0.3</v>
      </c>
      <c r="AS280" s="34">
        <f t="shared" ca="1" si="1097"/>
        <v>-0.3</v>
      </c>
      <c r="AT280" s="47">
        <f t="shared" ca="1" si="1098"/>
        <v>0</v>
      </c>
      <c r="AU280" s="5"/>
      <c r="AV280" s="5">
        <f t="shared" ca="1" si="1099"/>
        <v>0</v>
      </c>
      <c r="AW280" s="5">
        <f t="shared" ca="1" si="1100"/>
        <v>0</v>
      </c>
      <c r="AX280" s="5">
        <f t="shared" ca="1" si="1101"/>
        <v>0</v>
      </c>
      <c r="AY280" s="5">
        <f t="shared" ca="1" si="1102"/>
        <v>0</v>
      </c>
      <c r="AZ280" s="5">
        <f t="shared" ca="1" si="1103"/>
        <v>0</v>
      </c>
      <c r="BA280" s="5">
        <f t="shared" ca="1" si="1104"/>
        <v>0</v>
      </c>
      <c r="BB280" s="5">
        <f t="shared" ca="1" si="1105"/>
        <v>0</v>
      </c>
      <c r="BC280" s="5">
        <f t="shared" ca="1" si="1106"/>
        <v>0</v>
      </c>
      <c r="BD280" s="5">
        <f t="shared" ca="1" si="1107"/>
        <v>0</v>
      </c>
      <c r="BE280" s="5">
        <f t="shared" ca="1" si="1108"/>
        <v>0</v>
      </c>
      <c r="BF280" s="5">
        <f t="shared" ca="1" si="1109"/>
        <v>0</v>
      </c>
      <c r="BG280" s="5">
        <f t="shared" ca="1" si="1110"/>
        <v>0</v>
      </c>
      <c r="BH280" s="5">
        <f t="shared" ca="1" si="1111"/>
        <v>0</v>
      </c>
      <c r="BI280" s="5">
        <f t="shared" ca="1" si="1112"/>
        <v>0</v>
      </c>
      <c r="BJ280" s="5">
        <f t="shared" ca="1" si="1113"/>
        <v>0</v>
      </c>
      <c r="BK280" s="5">
        <f t="shared" ca="1" si="1114"/>
        <v>0</v>
      </c>
      <c r="BL280" s="5">
        <f t="shared" ca="1" si="1115"/>
        <v>0</v>
      </c>
      <c r="BM280" s="5">
        <f t="shared" ca="1" si="1116"/>
        <v>0</v>
      </c>
      <c r="BN280" s="5">
        <f t="shared" ca="1" si="1117"/>
        <v>0</v>
      </c>
      <c r="BO280" s="5">
        <f t="shared" ca="1" si="1118"/>
        <v>0</v>
      </c>
      <c r="BP280" s="5">
        <f t="shared" ca="1" si="1119"/>
        <v>0</v>
      </c>
      <c r="BQ280" s="5">
        <f t="shared" ca="1" si="1120"/>
        <v>0</v>
      </c>
      <c r="BR280" s="5">
        <f t="shared" ca="1" si="1121"/>
        <v>0</v>
      </c>
      <c r="BS280" s="5">
        <f t="shared" ca="1" si="1122"/>
        <v>0</v>
      </c>
      <c r="BT280" s="37">
        <f t="shared" ca="1" si="1123"/>
        <v>0</v>
      </c>
      <c r="BU280" s="37">
        <f t="shared" ca="1" si="1124"/>
        <v>0</v>
      </c>
      <c r="BV280" s="37">
        <f t="shared" ca="1" si="1125"/>
        <v>0</v>
      </c>
      <c r="BW280" s="37">
        <f t="shared" ca="1" si="1126"/>
        <v>0</v>
      </c>
      <c r="BX280" s="37">
        <f t="shared" ca="1" si="1127"/>
        <v>0</v>
      </c>
      <c r="BY280" s="37">
        <f t="shared" ca="1" si="1128"/>
        <v>0</v>
      </c>
      <c r="BZ280" s="37">
        <f t="shared" ca="1" si="1129"/>
        <v>0</v>
      </c>
      <c r="CA280" s="19">
        <f t="shared" ca="1" si="1130"/>
        <v>0</v>
      </c>
      <c r="CB280" s="33">
        <f t="shared" ca="1" si="1131"/>
        <v>29.080312722502903</v>
      </c>
      <c r="CC280" s="33">
        <f t="shared" ca="1" si="1132"/>
        <v>29.080312722502903</v>
      </c>
      <c r="CD280" s="24">
        <f t="shared" ca="1" si="1133"/>
        <v>0</v>
      </c>
      <c r="CE280" s="34">
        <f t="shared" ca="1" si="1134"/>
        <v>99.924499999999995</v>
      </c>
      <c r="CF280" s="34">
        <f t="shared" ca="1" si="1135"/>
        <v>99.924499999999995</v>
      </c>
      <c r="CG280" s="45">
        <f t="shared" ca="1" si="1136"/>
        <v>0</v>
      </c>
      <c r="CH280" s="5"/>
      <c r="CJ280" s="5">
        <f t="shared" ca="1" si="1043"/>
        <v>334</v>
      </c>
      <c r="CK280" s="5">
        <f t="shared" ca="1" si="1044"/>
        <v>310</v>
      </c>
      <c r="CL280" s="63">
        <f t="shared" ca="1" si="1137"/>
        <v>7.1856287425149712E-2</v>
      </c>
      <c r="CO280" s="5">
        <f t="shared" ca="1" si="1194"/>
        <v>3680830</v>
      </c>
      <c r="CP280" s="5">
        <f t="shared" ca="1" si="1194"/>
        <v>118.06699999999999</v>
      </c>
      <c r="CQ280" s="5">
        <f t="shared" ca="1" si="1194"/>
        <v>375906</v>
      </c>
      <c r="CR280" s="5">
        <f t="shared" ca="1" si="1194"/>
        <v>244184</v>
      </c>
      <c r="CS280" s="5">
        <f t="shared" ca="1" si="1194"/>
        <v>2180.39</v>
      </c>
      <c r="CT280" s="5">
        <f t="shared" ca="1" si="1194"/>
        <v>248841</v>
      </c>
      <c r="CU280" s="5">
        <f t="shared" ca="1" si="1194"/>
        <v>0</v>
      </c>
      <c r="CV280" s="5">
        <f t="shared" ca="1" si="1194"/>
        <v>674022</v>
      </c>
      <c r="CW280" s="5">
        <f t="shared" ca="1" si="1194"/>
        <v>2135580</v>
      </c>
      <c r="CX280" s="5">
        <f t="shared" ca="1" si="1194"/>
        <v>0</v>
      </c>
      <c r="CY280" s="5">
        <f t="shared" ca="1" si="1194"/>
        <v>0</v>
      </c>
      <c r="CZ280" s="5">
        <f t="shared" ca="1" si="1194"/>
        <v>0</v>
      </c>
      <c r="DA280" s="5"/>
      <c r="DB280" s="5">
        <f t="shared" ca="1" si="1195"/>
        <v>23715.1</v>
      </c>
      <c r="DC280" s="5">
        <f t="shared" ca="1" si="1195"/>
        <v>18146.099999999999</v>
      </c>
      <c r="DD280" s="5">
        <f t="shared" ca="1" si="1195"/>
        <v>0</v>
      </c>
      <c r="DE280" s="5">
        <f t="shared" ca="1" si="1195"/>
        <v>0</v>
      </c>
      <c r="DF280" s="5">
        <f t="shared" ca="1" si="1195"/>
        <v>0</v>
      </c>
      <c r="DG280" s="5">
        <f t="shared" ca="1" si="1195"/>
        <v>0</v>
      </c>
      <c r="DH280" s="5">
        <f t="shared" ca="1" si="1195"/>
        <v>5568.98</v>
      </c>
      <c r="DI280" s="5">
        <f t="shared" ca="1" si="1195"/>
        <v>0</v>
      </c>
      <c r="DJ280" s="5">
        <f t="shared" ca="1" si="1195"/>
        <v>0</v>
      </c>
      <c r="DK280" s="5">
        <f t="shared" ca="1" si="1195"/>
        <v>0</v>
      </c>
      <c r="DL280" s="5">
        <f t="shared" ca="1" si="1195"/>
        <v>0</v>
      </c>
      <c r="DM280" s="5">
        <f t="shared" ca="1" si="1195"/>
        <v>0</v>
      </c>
      <c r="DN280" s="5"/>
      <c r="DO280" s="5">
        <f t="shared" ca="1" si="1204"/>
        <v>100.252</v>
      </c>
      <c r="DP280" s="5">
        <f t="shared" ca="1" si="1204"/>
        <v>7.0034400000000003</v>
      </c>
      <c r="DQ280" s="5">
        <f t="shared" ca="1" si="1204"/>
        <v>23.485700000000001</v>
      </c>
      <c r="DR280" s="5">
        <f t="shared" ca="1" si="1204"/>
        <v>14.2258</v>
      </c>
      <c r="DS280" s="5">
        <f t="shared" ca="1" si="1204"/>
        <v>0.15712200000000001</v>
      </c>
      <c r="DT280" s="5">
        <f t="shared" ca="1" si="1204"/>
        <v>14.103300000000001</v>
      </c>
      <c r="DU280" s="5">
        <f t="shared" ca="1" si="1204"/>
        <v>2.0149499999999998</v>
      </c>
      <c r="DV280" s="5">
        <f t="shared" ca="1" si="1204"/>
        <v>39.261899999999997</v>
      </c>
      <c r="DW280" s="5"/>
      <c r="DX280" s="19">
        <f t="shared" ca="1" si="1138"/>
        <v>29.945510149642288</v>
      </c>
      <c r="DY280" s="19">
        <f t="shared" ca="1" si="1139"/>
        <v>3.6402986118907554</v>
      </c>
      <c r="DZ280" s="19">
        <f t="shared" ca="1" si="1140"/>
        <v>2.5724419752541672</v>
      </c>
      <c r="EA280" s="19">
        <f t="shared" ca="1" si="1141"/>
        <v>1.6710272549133653</v>
      </c>
      <c r="EB280" s="19">
        <f t="shared" ca="1" si="1142"/>
        <v>1.4921088672233039E-2</v>
      </c>
      <c r="EC280" s="19">
        <f t="shared" ca="1" si="1143"/>
        <v>1.7028965580869213</v>
      </c>
      <c r="ED280" s="19">
        <f t="shared" ca="1" si="1144"/>
        <v>1.116948027333134</v>
      </c>
      <c r="EE280" s="19">
        <f t="shared" ca="1" si="1145"/>
        <v>4.6125427235659027</v>
      </c>
      <c r="EF280" s="19">
        <f t="shared" ca="1" si="1146"/>
        <v>14.614439869311196</v>
      </c>
      <c r="EG280" s="19">
        <f t="shared" ca="1" si="1147"/>
        <v>0</v>
      </c>
      <c r="EH280" s="19">
        <f t="shared" ca="1" si="1148"/>
        <v>0</v>
      </c>
      <c r="EI280" s="5"/>
      <c r="EJ280" s="5"/>
      <c r="EK280" s="5"/>
      <c r="EL280" s="5">
        <f t="shared" ca="1" si="1196"/>
        <v>3680830</v>
      </c>
      <c r="EM280" s="5">
        <f t="shared" ca="1" si="1196"/>
        <v>118.06699999999999</v>
      </c>
      <c r="EN280" s="5">
        <f t="shared" ca="1" si="1196"/>
        <v>375906</v>
      </c>
      <c r="EO280" s="5">
        <f t="shared" ca="1" si="1196"/>
        <v>244184</v>
      </c>
      <c r="EP280" s="5">
        <f t="shared" ca="1" si="1196"/>
        <v>2180.39</v>
      </c>
      <c r="EQ280" s="5">
        <f t="shared" ca="1" si="1196"/>
        <v>248841</v>
      </c>
      <c r="ER280" s="5">
        <f t="shared" ca="1" si="1196"/>
        <v>0</v>
      </c>
      <c r="ES280" s="5">
        <f t="shared" ca="1" si="1196"/>
        <v>674022</v>
      </c>
      <c r="ET280" s="5">
        <f t="shared" ca="1" si="1196"/>
        <v>2135580</v>
      </c>
      <c r="EU280" s="5">
        <f t="shared" ca="1" si="1196"/>
        <v>0</v>
      </c>
      <c r="EV280" s="5">
        <f t="shared" ca="1" si="1196"/>
        <v>0</v>
      </c>
      <c r="EW280" s="5">
        <f t="shared" ca="1" si="1196"/>
        <v>0</v>
      </c>
      <c r="EX280" s="5"/>
      <c r="EY280" s="5">
        <f t="shared" ca="1" si="1197"/>
        <v>23715.1</v>
      </c>
      <c r="EZ280" s="5">
        <f t="shared" ca="1" si="1197"/>
        <v>18146.099999999999</v>
      </c>
      <c r="FA280" s="5">
        <f t="shared" ca="1" si="1197"/>
        <v>0</v>
      </c>
      <c r="FB280" s="5">
        <f t="shared" ca="1" si="1197"/>
        <v>0</v>
      </c>
      <c r="FC280" s="5">
        <f t="shared" ca="1" si="1197"/>
        <v>0</v>
      </c>
      <c r="FD280" s="5">
        <f t="shared" ca="1" si="1197"/>
        <v>0</v>
      </c>
      <c r="FE280" s="5">
        <f t="shared" ca="1" si="1197"/>
        <v>5568.98</v>
      </c>
      <c r="FF280" s="5">
        <f t="shared" ca="1" si="1197"/>
        <v>0</v>
      </c>
      <c r="FG280" s="5">
        <f t="shared" ca="1" si="1197"/>
        <v>0</v>
      </c>
      <c r="FH280" s="5">
        <f t="shared" ca="1" si="1197"/>
        <v>0</v>
      </c>
      <c r="FI280" s="5">
        <f t="shared" ca="1" si="1197"/>
        <v>0</v>
      </c>
      <c r="FJ280" s="5">
        <f t="shared" ca="1" si="1197"/>
        <v>0</v>
      </c>
      <c r="FK280" s="5"/>
      <c r="FL280" s="5">
        <f t="shared" ca="1" si="1202"/>
        <v>100.252</v>
      </c>
      <c r="FM280" s="5">
        <f t="shared" ca="1" si="1202"/>
        <v>7.0034400000000003</v>
      </c>
      <c r="FN280" s="5">
        <f t="shared" ca="1" si="1202"/>
        <v>23.485700000000001</v>
      </c>
      <c r="FO280" s="5">
        <f t="shared" ca="1" si="1202"/>
        <v>14.2258</v>
      </c>
      <c r="FP280" s="5">
        <f t="shared" ca="1" si="1202"/>
        <v>0.15712200000000001</v>
      </c>
      <c r="FQ280" s="5">
        <f t="shared" ca="1" si="1202"/>
        <v>14.103300000000001</v>
      </c>
      <c r="FR280" s="5">
        <f t="shared" ca="1" si="1202"/>
        <v>2.0149499999999998</v>
      </c>
      <c r="FS280" s="5">
        <f t="shared" ca="1" si="1202"/>
        <v>39.261899999999997</v>
      </c>
      <c r="FT280" s="5"/>
      <c r="FU280" s="19">
        <f t="shared" ca="1" si="1149"/>
        <v>29.945510149642288</v>
      </c>
      <c r="FV280" s="19">
        <f t="shared" ca="1" si="1150"/>
        <v>3.6402986118907554</v>
      </c>
      <c r="FW280" s="19">
        <f t="shared" ca="1" si="1151"/>
        <v>2.5724419752541672</v>
      </c>
      <c r="FX280" s="19">
        <f t="shared" ca="1" si="1152"/>
        <v>1.6710272549133653</v>
      </c>
      <c r="FY280" s="19">
        <f t="shared" ca="1" si="1153"/>
        <v>1.4921088672233039E-2</v>
      </c>
      <c r="FZ280" s="19">
        <f t="shared" ca="1" si="1154"/>
        <v>1.7028965580869213</v>
      </c>
      <c r="GA280" s="19">
        <f t="shared" ca="1" si="1155"/>
        <v>1.116948027333134</v>
      </c>
      <c r="GB280" s="19">
        <f t="shared" ca="1" si="1156"/>
        <v>4.6125427235659027</v>
      </c>
      <c r="GC280" s="19">
        <f t="shared" ca="1" si="1157"/>
        <v>14.614439869311196</v>
      </c>
      <c r="GD280" s="19">
        <f t="shared" ca="1" si="1158"/>
        <v>0</v>
      </c>
      <c r="GE280" s="19">
        <f t="shared" ca="1" si="1159"/>
        <v>0</v>
      </c>
      <c r="GF280" s="5"/>
      <c r="GG280" s="5"/>
      <c r="GH280" s="5"/>
      <c r="GI280" s="5">
        <f t="shared" ca="1" si="1198"/>
        <v>3609670</v>
      </c>
      <c r="GJ280" s="5">
        <f t="shared" ca="1" si="1198"/>
        <v>95.395600000000002</v>
      </c>
      <c r="GK280" s="5">
        <f t="shared" ca="1" si="1198"/>
        <v>279198</v>
      </c>
      <c r="GL280" s="5">
        <f t="shared" ca="1" si="1198"/>
        <v>382498</v>
      </c>
      <c r="GM280" s="5">
        <f t="shared" ca="1" si="1198"/>
        <v>38292.199999999997</v>
      </c>
      <c r="GN280" s="5">
        <f t="shared" ca="1" si="1198"/>
        <v>99981.6</v>
      </c>
      <c r="GO280" s="5">
        <f t="shared" ca="1" si="1198"/>
        <v>0</v>
      </c>
      <c r="GP280" s="5">
        <f t="shared" ca="1" si="1198"/>
        <v>674022</v>
      </c>
      <c r="GQ280" s="5">
        <f t="shared" ca="1" si="1198"/>
        <v>2135580</v>
      </c>
      <c r="GR280" s="5">
        <f t="shared" ca="1" si="1198"/>
        <v>0</v>
      </c>
      <c r="GS280" s="5">
        <f t="shared" ca="1" si="1198"/>
        <v>0</v>
      </c>
      <c r="GT280" s="5">
        <f t="shared" ca="1" si="1198"/>
        <v>0</v>
      </c>
      <c r="GU280" s="5"/>
      <c r="GV280" s="5">
        <f t="shared" ca="1" si="1199"/>
        <v>21829.3</v>
      </c>
      <c r="GW280" s="5">
        <f t="shared" ca="1" si="1199"/>
        <v>16261.9</v>
      </c>
      <c r="GX280" s="5">
        <f t="shared" ca="1" si="1199"/>
        <v>0</v>
      </c>
      <c r="GY280" s="5">
        <f t="shared" ca="1" si="1199"/>
        <v>0</v>
      </c>
      <c r="GZ280" s="5">
        <f t="shared" ca="1" si="1199"/>
        <v>0</v>
      </c>
      <c r="HA280" s="5">
        <f t="shared" ca="1" si="1199"/>
        <v>0</v>
      </c>
      <c r="HB280" s="5">
        <f t="shared" ca="1" si="1199"/>
        <v>5567.39</v>
      </c>
      <c r="HC280" s="5">
        <f t="shared" ca="1" si="1199"/>
        <v>0</v>
      </c>
      <c r="HD280" s="5">
        <f t="shared" ca="1" si="1199"/>
        <v>0</v>
      </c>
      <c r="HE280" s="5">
        <f t="shared" ca="1" si="1199"/>
        <v>0</v>
      </c>
      <c r="HF280" s="5">
        <f t="shared" ca="1" si="1199"/>
        <v>0</v>
      </c>
      <c r="HG280" s="5">
        <f t="shared" ca="1" si="1199"/>
        <v>0</v>
      </c>
      <c r="HH280" s="5"/>
      <c r="HI280" s="5">
        <f t="shared" ca="1" si="1205"/>
        <v>99.924499999999995</v>
      </c>
      <c r="HJ280" s="5">
        <f t="shared" ca="1" si="1205"/>
        <v>6.4033899999999999</v>
      </c>
      <c r="HK280" s="5">
        <f t="shared" ca="1" si="1205"/>
        <v>20.9193</v>
      </c>
      <c r="HL280" s="5">
        <f t="shared" ca="1" si="1205"/>
        <v>22.137799999999999</v>
      </c>
      <c r="HM280" s="5">
        <f t="shared" ca="1" si="1205"/>
        <v>2.93573</v>
      </c>
      <c r="HN280" s="5">
        <f t="shared" ca="1" si="1205"/>
        <v>6.2520199999999999</v>
      </c>
      <c r="HO280" s="5">
        <f t="shared" ca="1" si="1205"/>
        <v>2.0143800000000001</v>
      </c>
      <c r="HP280" s="5">
        <f t="shared" ca="1" si="1205"/>
        <v>39.261899999999997</v>
      </c>
      <c r="HQ280" s="5"/>
      <c r="HR280" s="19">
        <f t="shared" ca="1" si="1160"/>
        <v>29.080312722502903</v>
      </c>
      <c r="HS280" s="19">
        <f t="shared" ca="1" si="1161"/>
        <v>3.262237012423459</v>
      </c>
      <c r="HT280" s="19">
        <f t="shared" ca="1" si="1162"/>
        <v>1.9106389751879804</v>
      </c>
      <c r="HU280" s="19">
        <f t="shared" ca="1" si="1163"/>
        <v>2.6175530868109806</v>
      </c>
      <c r="HV280" s="19">
        <f t="shared" ca="1" si="1164"/>
        <v>0.2620454651025193</v>
      </c>
      <c r="HW280" s="19">
        <f t="shared" ca="1" si="1165"/>
        <v>0.68420526565969164</v>
      </c>
      <c r="HX280" s="19">
        <f t="shared" ca="1" si="1166"/>
        <v>1.1166291273975157</v>
      </c>
      <c r="HY280" s="19">
        <f t="shared" ca="1" si="1167"/>
        <v>4.6125427235659027</v>
      </c>
      <c r="HZ280" s="19">
        <f t="shared" ca="1" si="1168"/>
        <v>14.614439869311196</v>
      </c>
      <c r="IA280" s="19">
        <f t="shared" ca="1" si="1169"/>
        <v>0</v>
      </c>
      <c r="IB280" s="19">
        <f t="shared" ca="1" si="1170"/>
        <v>0</v>
      </c>
      <c r="IC280" s="5"/>
      <c r="ID280" s="5"/>
      <c r="IE280" s="5"/>
      <c r="IF280" s="5">
        <f t="shared" ca="1" si="1200"/>
        <v>3609670</v>
      </c>
      <c r="IG280" s="5">
        <f t="shared" ca="1" si="1200"/>
        <v>95.395600000000002</v>
      </c>
      <c r="IH280" s="5">
        <f t="shared" ca="1" si="1200"/>
        <v>279198</v>
      </c>
      <c r="II280" s="5">
        <f t="shared" ca="1" si="1200"/>
        <v>382498</v>
      </c>
      <c r="IJ280" s="5">
        <f t="shared" ca="1" si="1200"/>
        <v>38292.199999999997</v>
      </c>
      <c r="IK280" s="5">
        <f t="shared" ca="1" si="1200"/>
        <v>99981.6</v>
      </c>
      <c r="IL280" s="5">
        <f t="shared" ca="1" si="1200"/>
        <v>0</v>
      </c>
      <c r="IM280" s="5">
        <f t="shared" ca="1" si="1200"/>
        <v>674022</v>
      </c>
      <c r="IN280" s="5">
        <f t="shared" ca="1" si="1200"/>
        <v>2135580</v>
      </c>
      <c r="IO280" s="5">
        <f t="shared" ca="1" si="1200"/>
        <v>0</v>
      </c>
      <c r="IP280" s="5">
        <f t="shared" ca="1" si="1200"/>
        <v>0</v>
      </c>
      <c r="IQ280" s="5">
        <f t="shared" ca="1" si="1200"/>
        <v>0</v>
      </c>
      <c r="IR280" s="5"/>
      <c r="IS280" s="5">
        <f t="shared" ca="1" si="1201"/>
        <v>21829.3</v>
      </c>
      <c r="IT280" s="5">
        <f t="shared" ca="1" si="1201"/>
        <v>16261.9</v>
      </c>
      <c r="IU280" s="5">
        <f t="shared" ca="1" si="1201"/>
        <v>0</v>
      </c>
      <c r="IV280" s="5">
        <f t="shared" ca="1" si="1201"/>
        <v>0</v>
      </c>
      <c r="IW280" s="5">
        <f t="shared" ca="1" si="1201"/>
        <v>0</v>
      </c>
      <c r="IX280" s="5">
        <f t="shared" ca="1" si="1201"/>
        <v>0</v>
      </c>
      <c r="IY280" s="5">
        <f t="shared" ca="1" si="1201"/>
        <v>5567.39</v>
      </c>
      <c r="IZ280" s="5">
        <f t="shared" ca="1" si="1201"/>
        <v>0</v>
      </c>
      <c r="JA280" s="5">
        <f t="shared" ca="1" si="1201"/>
        <v>0</v>
      </c>
      <c r="JB280" s="5">
        <f t="shared" ca="1" si="1201"/>
        <v>0</v>
      </c>
      <c r="JC280" s="5">
        <f t="shared" ca="1" si="1201"/>
        <v>0</v>
      </c>
      <c r="JD280" s="5">
        <f t="shared" ca="1" si="1201"/>
        <v>0</v>
      </c>
      <c r="JE280" s="5"/>
      <c r="JF280" s="5">
        <f t="shared" ca="1" si="1203"/>
        <v>99.924499999999995</v>
      </c>
      <c r="JG280" s="5">
        <f t="shared" ca="1" si="1203"/>
        <v>6.4033899999999999</v>
      </c>
      <c r="JH280" s="5">
        <f t="shared" ca="1" si="1203"/>
        <v>20.9193</v>
      </c>
      <c r="JI280" s="5">
        <f t="shared" ca="1" si="1203"/>
        <v>22.137799999999999</v>
      </c>
      <c r="JJ280" s="5">
        <f t="shared" ca="1" si="1203"/>
        <v>2.93573</v>
      </c>
      <c r="JK280" s="5">
        <f t="shared" ca="1" si="1203"/>
        <v>6.2520199999999999</v>
      </c>
      <c r="JL280" s="5">
        <f t="shared" ca="1" si="1203"/>
        <v>2.0143800000000001</v>
      </c>
      <c r="JM280" s="5">
        <f t="shared" ca="1" si="1203"/>
        <v>39.261899999999997</v>
      </c>
      <c r="JN280" s="5"/>
      <c r="JO280" s="19">
        <f t="shared" ca="1" si="1171"/>
        <v>29.080312722502903</v>
      </c>
      <c r="JP280" s="19">
        <f t="shared" ca="1" si="1172"/>
        <v>3.262237012423459</v>
      </c>
      <c r="JQ280" s="19">
        <f t="shared" ca="1" si="1173"/>
        <v>1.9106389751879804</v>
      </c>
      <c r="JR280" s="19">
        <f t="shared" ca="1" si="1174"/>
        <v>2.6175530868109806</v>
      </c>
      <c r="JS280" s="19">
        <f t="shared" ca="1" si="1175"/>
        <v>0.2620454651025193</v>
      </c>
      <c r="JT280" s="19">
        <f t="shared" ca="1" si="1176"/>
        <v>0.68420526565969164</v>
      </c>
      <c r="JU280" s="19">
        <f t="shared" ca="1" si="1177"/>
        <v>1.1166291273975157</v>
      </c>
      <c r="JV280" s="19">
        <f t="shared" ca="1" si="1178"/>
        <v>4.6125427235659027</v>
      </c>
      <c r="JW280" s="19">
        <f t="shared" ca="1" si="1179"/>
        <v>14.614439869311196</v>
      </c>
      <c r="JX280" s="19">
        <f t="shared" ca="1" si="1180"/>
        <v>0</v>
      </c>
      <c r="JY280" s="19">
        <f t="shared" ca="1" si="1181"/>
        <v>0</v>
      </c>
    </row>
    <row r="281" spans="1:285" ht="15" customHeight="1" x14ac:dyDescent="0.25">
      <c r="A281" s="5">
        <f>IF('Old Results'!E261='New Results'!E261,'New Results'!E261,"0")</f>
        <v>498589</v>
      </c>
      <c r="B281" s="5">
        <f t="shared" si="1057"/>
        <v>0</v>
      </c>
      <c r="C281" s="27">
        <f t="shared" si="1206"/>
        <v>260</v>
      </c>
      <c r="D281" s="41" t="str">
        <f>'Old Results'!C261</f>
        <v>0415306-OffLrg-TES-StoTnkLoc_NDL</v>
      </c>
      <c r="E281" s="41" t="str">
        <f>'New Results'!C261</f>
        <v>0415306-OffLrg-TES-StoTnkLoc_NDL</v>
      </c>
      <c r="F281" s="5">
        <f t="shared" ca="1" si="1058"/>
        <v>0</v>
      </c>
      <c r="G281" s="5">
        <f t="shared" ca="1" si="1059"/>
        <v>0</v>
      </c>
      <c r="H281" s="5">
        <f t="shared" ca="1" si="1060"/>
        <v>0</v>
      </c>
      <c r="I281" s="5">
        <f t="shared" ca="1" si="1061"/>
        <v>0</v>
      </c>
      <c r="J281" s="5">
        <f t="shared" ca="1" si="1062"/>
        <v>0</v>
      </c>
      <c r="K281" s="5">
        <f t="shared" ca="1" si="1063"/>
        <v>0</v>
      </c>
      <c r="L281" s="5">
        <f t="shared" ca="1" si="1064"/>
        <v>0</v>
      </c>
      <c r="M281" s="5">
        <f t="shared" ca="1" si="1065"/>
        <v>0</v>
      </c>
      <c r="N281" s="5">
        <f t="shared" ca="1" si="1066"/>
        <v>0</v>
      </c>
      <c r="O281" s="5">
        <f t="shared" ca="1" si="1067"/>
        <v>0</v>
      </c>
      <c r="P281" s="5">
        <f t="shared" ca="1" si="1068"/>
        <v>0</v>
      </c>
      <c r="Q281" s="5">
        <f t="shared" ca="1" si="1069"/>
        <v>0</v>
      </c>
      <c r="R281" s="5">
        <f t="shared" ca="1" si="1070"/>
        <v>0</v>
      </c>
      <c r="S281" s="5">
        <f t="shared" ca="1" si="1071"/>
        <v>0</v>
      </c>
      <c r="T281" s="5">
        <f t="shared" ca="1" si="1072"/>
        <v>0</v>
      </c>
      <c r="U281" s="5">
        <f t="shared" ca="1" si="1073"/>
        <v>0</v>
      </c>
      <c r="V281" s="5">
        <f t="shared" ca="1" si="1074"/>
        <v>0</v>
      </c>
      <c r="W281" s="5">
        <f t="shared" ca="1" si="1075"/>
        <v>0</v>
      </c>
      <c r="X281" s="5">
        <f t="shared" ca="1" si="1076"/>
        <v>0</v>
      </c>
      <c r="Y281" s="5">
        <f t="shared" ca="1" si="1077"/>
        <v>0</v>
      </c>
      <c r="Z281" s="5">
        <f t="shared" ca="1" si="1078"/>
        <v>0</v>
      </c>
      <c r="AA281" s="5">
        <f t="shared" ca="1" si="1079"/>
        <v>0</v>
      </c>
      <c r="AB281" s="5">
        <f t="shared" ca="1" si="1080"/>
        <v>0</v>
      </c>
      <c r="AC281" s="5">
        <f t="shared" ca="1" si="1081"/>
        <v>0</v>
      </c>
      <c r="AD281" s="37">
        <f t="shared" ca="1" si="1082"/>
        <v>0</v>
      </c>
      <c r="AE281" s="37">
        <f t="shared" ca="1" si="1083"/>
        <v>0</v>
      </c>
      <c r="AF281" s="37">
        <f t="shared" ca="1" si="1084"/>
        <v>0</v>
      </c>
      <c r="AG281" s="37">
        <f t="shared" ca="1" si="1085"/>
        <v>0</v>
      </c>
      <c r="AH281" s="37">
        <f t="shared" ca="1" si="1086"/>
        <v>0</v>
      </c>
      <c r="AI281" s="37">
        <f t="shared" ca="1" si="1087"/>
        <v>0</v>
      </c>
      <c r="AJ281" s="37">
        <f t="shared" ca="1" si="1088"/>
        <v>0</v>
      </c>
      <c r="AK281" s="37">
        <f t="shared" ca="1" si="1089"/>
        <v>0</v>
      </c>
      <c r="AL281" s="33">
        <f t="shared" ca="1" si="1090"/>
        <v>29.8244832517364</v>
      </c>
      <c r="AM281" s="33">
        <f t="shared" ca="1" si="1091"/>
        <v>29.8244832517364</v>
      </c>
      <c r="AN281" s="24">
        <f t="shared" ca="1" si="1092"/>
        <v>0</v>
      </c>
      <c r="AO281" s="34">
        <f t="shared" ca="1" si="1093"/>
        <v>100.184</v>
      </c>
      <c r="AP281" s="34">
        <f t="shared" ca="1" si="1094"/>
        <v>100.184</v>
      </c>
      <c r="AQ281" s="45">
        <f t="shared" ca="1" si="1095"/>
        <v>0</v>
      </c>
      <c r="AR281" s="34">
        <f t="shared" ca="1" si="1096"/>
        <v>-0.3</v>
      </c>
      <c r="AS281" s="34">
        <f t="shared" ca="1" si="1097"/>
        <v>-0.3</v>
      </c>
      <c r="AT281" s="47">
        <f t="shared" ca="1" si="1098"/>
        <v>0</v>
      </c>
      <c r="AU281" s="5"/>
      <c r="AV281" s="5">
        <f t="shared" ca="1" si="1099"/>
        <v>0</v>
      </c>
      <c r="AW281" s="5">
        <f t="shared" ca="1" si="1100"/>
        <v>0</v>
      </c>
      <c r="AX281" s="5">
        <f t="shared" ca="1" si="1101"/>
        <v>0</v>
      </c>
      <c r="AY281" s="5">
        <f t="shared" ca="1" si="1102"/>
        <v>0</v>
      </c>
      <c r="AZ281" s="5">
        <f t="shared" ca="1" si="1103"/>
        <v>0</v>
      </c>
      <c r="BA281" s="5">
        <f t="shared" ca="1" si="1104"/>
        <v>0</v>
      </c>
      <c r="BB281" s="5">
        <f t="shared" ca="1" si="1105"/>
        <v>0</v>
      </c>
      <c r="BC281" s="5">
        <f t="shared" ca="1" si="1106"/>
        <v>0</v>
      </c>
      <c r="BD281" s="5">
        <f t="shared" ca="1" si="1107"/>
        <v>0</v>
      </c>
      <c r="BE281" s="5">
        <f t="shared" ca="1" si="1108"/>
        <v>0</v>
      </c>
      <c r="BF281" s="5">
        <f t="shared" ca="1" si="1109"/>
        <v>0</v>
      </c>
      <c r="BG281" s="5">
        <f t="shared" ca="1" si="1110"/>
        <v>0</v>
      </c>
      <c r="BH281" s="5">
        <f t="shared" ca="1" si="1111"/>
        <v>0</v>
      </c>
      <c r="BI281" s="5">
        <f t="shared" ca="1" si="1112"/>
        <v>0</v>
      </c>
      <c r="BJ281" s="5">
        <f t="shared" ca="1" si="1113"/>
        <v>0</v>
      </c>
      <c r="BK281" s="5">
        <f t="shared" ca="1" si="1114"/>
        <v>0</v>
      </c>
      <c r="BL281" s="5">
        <f t="shared" ca="1" si="1115"/>
        <v>0</v>
      </c>
      <c r="BM281" s="5">
        <f t="shared" ca="1" si="1116"/>
        <v>0</v>
      </c>
      <c r="BN281" s="5">
        <f t="shared" ca="1" si="1117"/>
        <v>0</v>
      </c>
      <c r="BO281" s="5">
        <f t="shared" ca="1" si="1118"/>
        <v>0</v>
      </c>
      <c r="BP281" s="5">
        <f t="shared" ca="1" si="1119"/>
        <v>0</v>
      </c>
      <c r="BQ281" s="5">
        <f t="shared" ca="1" si="1120"/>
        <v>0</v>
      </c>
      <c r="BR281" s="5">
        <f t="shared" ca="1" si="1121"/>
        <v>0</v>
      </c>
      <c r="BS281" s="5">
        <f t="shared" ca="1" si="1122"/>
        <v>0</v>
      </c>
      <c r="BT281" s="37">
        <f t="shared" ca="1" si="1123"/>
        <v>0</v>
      </c>
      <c r="BU281" s="37">
        <f t="shared" ca="1" si="1124"/>
        <v>0</v>
      </c>
      <c r="BV281" s="37">
        <f t="shared" ca="1" si="1125"/>
        <v>0</v>
      </c>
      <c r="BW281" s="37">
        <f t="shared" ca="1" si="1126"/>
        <v>0</v>
      </c>
      <c r="BX281" s="37">
        <f t="shared" ca="1" si="1127"/>
        <v>0</v>
      </c>
      <c r="BY281" s="37">
        <f t="shared" ca="1" si="1128"/>
        <v>0</v>
      </c>
      <c r="BZ281" s="37">
        <f t="shared" ca="1" si="1129"/>
        <v>0</v>
      </c>
      <c r="CA281" s="19">
        <f t="shared" ca="1" si="1130"/>
        <v>0</v>
      </c>
      <c r="CB281" s="33">
        <f t="shared" ca="1" si="1131"/>
        <v>29.080312722502903</v>
      </c>
      <c r="CC281" s="33">
        <f t="shared" ca="1" si="1132"/>
        <v>29.080312722502903</v>
      </c>
      <c r="CD281" s="24">
        <f t="shared" ca="1" si="1133"/>
        <v>0</v>
      </c>
      <c r="CE281" s="34">
        <f t="shared" ca="1" si="1134"/>
        <v>99.924499999999995</v>
      </c>
      <c r="CF281" s="34">
        <f t="shared" ca="1" si="1135"/>
        <v>99.924499999999995</v>
      </c>
      <c r="CG281" s="45">
        <f t="shared" ca="1" si="1136"/>
        <v>0</v>
      </c>
      <c r="CH281" s="5"/>
      <c r="CJ281" s="5">
        <f t="shared" ca="1" si="1043"/>
        <v>319</v>
      </c>
      <c r="CK281" s="5">
        <f t="shared" ca="1" si="1044"/>
        <v>313</v>
      </c>
      <c r="CL281" s="63">
        <f t="shared" ca="1" si="1137"/>
        <v>1.8808777429467072E-2</v>
      </c>
      <c r="CO281" s="5">
        <f t="shared" ca="1" si="1194"/>
        <v>3684440</v>
      </c>
      <c r="CP281" s="5">
        <f t="shared" ca="1" si="1194"/>
        <v>113.339</v>
      </c>
      <c r="CQ281" s="5">
        <f t="shared" ca="1" si="1194"/>
        <v>377754</v>
      </c>
      <c r="CR281" s="5">
        <f t="shared" ca="1" si="1194"/>
        <v>246651</v>
      </c>
      <c r="CS281" s="5">
        <f t="shared" ca="1" si="1194"/>
        <v>2207.84</v>
      </c>
      <c r="CT281" s="5">
        <f t="shared" ca="1" si="1194"/>
        <v>248115</v>
      </c>
      <c r="CU281" s="5">
        <f t="shared" ca="1" si="1194"/>
        <v>0</v>
      </c>
      <c r="CV281" s="5">
        <f t="shared" ca="1" si="1194"/>
        <v>674022</v>
      </c>
      <c r="CW281" s="5">
        <f t="shared" ca="1" si="1194"/>
        <v>2135580</v>
      </c>
      <c r="CX281" s="5">
        <f t="shared" ca="1" si="1194"/>
        <v>0</v>
      </c>
      <c r="CY281" s="5">
        <f t="shared" ca="1" si="1194"/>
        <v>0</v>
      </c>
      <c r="CZ281" s="5">
        <f t="shared" ca="1" si="1194"/>
        <v>0</v>
      </c>
      <c r="DA281" s="5"/>
      <c r="DB281" s="5">
        <f t="shared" ca="1" si="1195"/>
        <v>22988.5</v>
      </c>
      <c r="DC281" s="5">
        <f t="shared" ca="1" si="1195"/>
        <v>17419.5</v>
      </c>
      <c r="DD281" s="5">
        <f t="shared" ca="1" si="1195"/>
        <v>0</v>
      </c>
      <c r="DE281" s="5">
        <f t="shared" ca="1" si="1195"/>
        <v>0</v>
      </c>
      <c r="DF281" s="5">
        <f t="shared" ca="1" si="1195"/>
        <v>0</v>
      </c>
      <c r="DG281" s="5">
        <f t="shared" ca="1" si="1195"/>
        <v>0</v>
      </c>
      <c r="DH281" s="5">
        <f t="shared" ca="1" si="1195"/>
        <v>5568.97</v>
      </c>
      <c r="DI281" s="5">
        <f t="shared" ca="1" si="1195"/>
        <v>0</v>
      </c>
      <c r="DJ281" s="5">
        <f t="shared" ca="1" si="1195"/>
        <v>0</v>
      </c>
      <c r="DK281" s="5">
        <f t="shared" ca="1" si="1195"/>
        <v>0</v>
      </c>
      <c r="DL281" s="5">
        <f t="shared" ca="1" si="1195"/>
        <v>0</v>
      </c>
      <c r="DM281" s="5">
        <f t="shared" ca="1" si="1195"/>
        <v>0</v>
      </c>
      <c r="DN281" s="5"/>
      <c r="DO281" s="5">
        <f t="shared" ca="1" si="1204"/>
        <v>100.184</v>
      </c>
      <c r="DP281" s="5">
        <f t="shared" ca="1" si="1204"/>
        <v>6.7330199999999998</v>
      </c>
      <c r="DQ281" s="5">
        <f t="shared" ca="1" si="1204"/>
        <v>23.591899999999999</v>
      </c>
      <c r="DR281" s="5">
        <f t="shared" ca="1" si="1204"/>
        <v>14.367100000000001</v>
      </c>
      <c r="DS281" s="5">
        <f t="shared" ca="1" si="1204"/>
        <v>0.15875500000000001</v>
      </c>
      <c r="DT281" s="5">
        <f t="shared" ca="1" si="1204"/>
        <v>14.055999999999999</v>
      </c>
      <c r="DU281" s="5">
        <f t="shared" ca="1" si="1204"/>
        <v>2.0149400000000002</v>
      </c>
      <c r="DV281" s="5">
        <f t="shared" ca="1" si="1204"/>
        <v>39.261899999999997</v>
      </c>
      <c r="DW281" s="5"/>
      <c r="DX281" s="19">
        <f t="shared" ca="1" si="1138"/>
        <v>29.8244832517364</v>
      </c>
      <c r="DY281" s="19">
        <f t="shared" ca="1" si="1139"/>
        <v>3.4945350031147902</v>
      </c>
      <c r="DZ281" s="19">
        <f t="shared" ca="1" si="1140"/>
        <v>2.5850884155085652</v>
      </c>
      <c r="EA281" s="19">
        <f t="shared" ca="1" si="1141"/>
        <v>1.6879097051880405</v>
      </c>
      <c r="EB281" s="19">
        <f t="shared" ca="1" si="1142"/>
        <v>1.5108937581855999E-2</v>
      </c>
      <c r="EC281" s="19">
        <f t="shared" ca="1" si="1143"/>
        <v>1.6979283137012651</v>
      </c>
      <c r="ED281" s="19">
        <f t="shared" ca="1" si="1144"/>
        <v>1.1169460216731617</v>
      </c>
      <c r="EE281" s="19">
        <f t="shared" ca="1" si="1145"/>
        <v>4.6125427235659027</v>
      </c>
      <c r="EF281" s="19">
        <f t="shared" ca="1" si="1146"/>
        <v>14.614439869311196</v>
      </c>
      <c r="EG281" s="19">
        <f t="shared" ca="1" si="1147"/>
        <v>0</v>
      </c>
      <c r="EH281" s="19">
        <f t="shared" ca="1" si="1148"/>
        <v>0</v>
      </c>
      <c r="EI281" s="5"/>
      <c r="EJ281" s="5"/>
      <c r="EK281" s="5"/>
      <c r="EL281" s="5">
        <f t="shared" ca="1" si="1196"/>
        <v>3684440</v>
      </c>
      <c r="EM281" s="5">
        <f t="shared" ca="1" si="1196"/>
        <v>113.339</v>
      </c>
      <c r="EN281" s="5">
        <f t="shared" ca="1" si="1196"/>
        <v>377754</v>
      </c>
      <c r="EO281" s="5">
        <f t="shared" ca="1" si="1196"/>
        <v>246651</v>
      </c>
      <c r="EP281" s="5">
        <f t="shared" ca="1" si="1196"/>
        <v>2207.84</v>
      </c>
      <c r="EQ281" s="5">
        <f t="shared" ca="1" si="1196"/>
        <v>248115</v>
      </c>
      <c r="ER281" s="5">
        <f t="shared" ca="1" si="1196"/>
        <v>0</v>
      </c>
      <c r="ES281" s="5">
        <f t="shared" ca="1" si="1196"/>
        <v>674022</v>
      </c>
      <c r="ET281" s="5">
        <f t="shared" ca="1" si="1196"/>
        <v>2135580</v>
      </c>
      <c r="EU281" s="5">
        <f t="shared" ca="1" si="1196"/>
        <v>0</v>
      </c>
      <c r="EV281" s="5">
        <f t="shared" ca="1" si="1196"/>
        <v>0</v>
      </c>
      <c r="EW281" s="5">
        <f t="shared" ca="1" si="1196"/>
        <v>0</v>
      </c>
      <c r="EX281" s="5"/>
      <c r="EY281" s="5">
        <f t="shared" ca="1" si="1197"/>
        <v>22988.5</v>
      </c>
      <c r="EZ281" s="5">
        <f t="shared" ca="1" si="1197"/>
        <v>17419.5</v>
      </c>
      <c r="FA281" s="5">
        <f t="shared" ca="1" si="1197"/>
        <v>0</v>
      </c>
      <c r="FB281" s="5">
        <f t="shared" ca="1" si="1197"/>
        <v>0</v>
      </c>
      <c r="FC281" s="5">
        <f t="shared" ca="1" si="1197"/>
        <v>0</v>
      </c>
      <c r="FD281" s="5">
        <f t="shared" ca="1" si="1197"/>
        <v>0</v>
      </c>
      <c r="FE281" s="5">
        <f t="shared" ca="1" si="1197"/>
        <v>5568.97</v>
      </c>
      <c r="FF281" s="5">
        <f t="shared" ca="1" si="1197"/>
        <v>0</v>
      </c>
      <c r="FG281" s="5">
        <f t="shared" ca="1" si="1197"/>
        <v>0</v>
      </c>
      <c r="FH281" s="5">
        <f t="shared" ca="1" si="1197"/>
        <v>0</v>
      </c>
      <c r="FI281" s="5">
        <f t="shared" ca="1" si="1197"/>
        <v>0</v>
      </c>
      <c r="FJ281" s="5">
        <f t="shared" ca="1" si="1197"/>
        <v>0</v>
      </c>
      <c r="FK281" s="5"/>
      <c r="FL281" s="5">
        <f t="shared" ca="1" si="1202"/>
        <v>100.184</v>
      </c>
      <c r="FM281" s="5">
        <f t="shared" ca="1" si="1202"/>
        <v>6.7330199999999998</v>
      </c>
      <c r="FN281" s="5">
        <f t="shared" ca="1" si="1202"/>
        <v>23.591899999999999</v>
      </c>
      <c r="FO281" s="5">
        <f t="shared" ca="1" si="1202"/>
        <v>14.367100000000001</v>
      </c>
      <c r="FP281" s="5">
        <f t="shared" ca="1" si="1202"/>
        <v>0.15875500000000001</v>
      </c>
      <c r="FQ281" s="5">
        <f t="shared" ca="1" si="1202"/>
        <v>14.055999999999999</v>
      </c>
      <c r="FR281" s="5">
        <f t="shared" ca="1" si="1202"/>
        <v>2.0149400000000002</v>
      </c>
      <c r="FS281" s="5">
        <f t="shared" ca="1" si="1202"/>
        <v>39.261899999999997</v>
      </c>
      <c r="FT281" s="5"/>
      <c r="FU281" s="19">
        <f t="shared" ca="1" si="1149"/>
        <v>29.8244832517364</v>
      </c>
      <c r="FV281" s="19">
        <f t="shared" ca="1" si="1150"/>
        <v>3.4945350031147902</v>
      </c>
      <c r="FW281" s="19">
        <f t="shared" ca="1" si="1151"/>
        <v>2.5850884155085652</v>
      </c>
      <c r="FX281" s="19">
        <f t="shared" ca="1" si="1152"/>
        <v>1.6879097051880405</v>
      </c>
      <c r="FY281" s="19">
        <f t="shared" ca="1" si="1153"/>
        <v>1.5108937581855999E-2</v>
      </c>
      <c r="FZ281" s="19">
        <f t="shared" ca="1" si="1154"/>
        <v>1.6979283137012651</v>
      </c>
      <c r="GA281" s="19">
        <f t="shared" ca="1" si="1155"/>
        <v>1.1169460216731617</v>
      </c>
      <c r="GB281" s="19">
        <f t="shared" ca="1" si="1156"/>
        <v>4.6125427235659027</v>
      </c>
      <c r="GC281" s="19">
        <f t="shared" ca="1" si="1157"/>
        <v>14.614439869311196</v>
      </c>
      <c r="GD281" s="19">
        <f t="shared" ca="1" si="1158"/>
        <v>0</v>
      </c>
      <c r="GE281" s="19">
        <f t="shared" ca="1" si="1159"/>
        <v>0</v>
      </c>
      <c r="GF281" s="5"/>
      <c r="GG281" s="5"/>
      <c r="GH281" s="5"/>
      <c r="GI281" s="5">
        <f t="shared" ca="1" si="1198"/>
        <v>3609670</v>
      </c>
      <c r="GJ281" s="5">
        <f t="shared" ca="1" si="1198"/>
        <v>95.395600000000002</v>
      </c>
      <c r="GK281" s="5">
        <f t="shared" ca="1" si="1198"/>
        <v>279198</v>
      </c>
      <c r="GL281" s="5">
        <f t="shared" ca="1" si="1198"/>
        <v>382498</v>
      </c>
      <c r="GM281" s="5">
        <f t="shared" ca="1" si="1198"/>
        <v>38292.199999999997</v>
      </c>
      <c r="GN281" s="5">
        <f t="shared" ca="1" si="1198"/>
        <v>99981.6</v>
      </c>
      <c r="GO281" s="5">
        <f t="shared" ca="1" si="1198"/>
        <v>0</v>
      </c>
      <c r="GP281" s="5">
        <f t="shared" ca="1" si="1198"/>
        <v>674022</v>
      </c>
      <c r="GQ281" s="5">
        <f t="shared" ca="1" si="1198"/>
        <v>2135580</v>
      </c>
      <c r="GR281" s="5">
        <f t="shared" ca="1" si="1198"/>
        <v>0</v>
      </c>
      <c r="GS281" s="5">
        <f t="shared" ca="1" si="1198"/>
        <v>0</v>
      </c>
      <c r="GT281" s="5">
        <f t="shared" ca="1" si="1198"/>
        <v>0</v>
      </c>
      <c r="GU281" s="5"/>
      <c r="GV281" s="5">
        <f t="shared" ca="1" si="1199"/>
        <v>21829.3</v>
      </c>
      <c r="GW281" s="5">
        <f t="shared" ca="1" si="1199"/>
        <v>16261.9</v>
      </c>
      <c r="GX281" s="5">
        <f t="shared" ca="1" si="1199"/>
        <v>0</v>
      </c>
      <c r="GY281" s="5">
        <f t="shared" ca="1" si="1199"/>
        <v>0</v>
      </c>
      <c r="GZ281" s="5">
        <f t="shared" ca="1" si="1199"/>
        <v>0</v>
      </c>
      <c r="HA281" s="5">
        <f t="shared" ca="1" si="1199"/>
        <v>0</v>
      </c>
      <c r="HB281" s="5">
        <f t="shared" ca="1" si="1199"/>
        <v>5567.39</v>
      </c>
      <c r="HC281" s="5">
        <f t="shared" ca="1" si="1199"/>
        <v>0</v>
      </c>
      <c r="HD281" s="5">
        <f t="shared" ca="1" si="1199"/>
        <v>0</v>
      </c>
      <c r="HE281" s="5">
        <f t="shared" ca="1" si="1199"/>
        <v>0</v>
      </c>
      <c r="HF281" s="5">
        <f t="shared" ca="1" si="1199"/>
        <v>0</v>
      </c>
      <c r="HG281" s="5">
        <f t="shared" ca="1" si="1199"/>
        <v>0</v>
      </c>
      <c r="HH281" s="5"/>
      <c r="HI281" s="5">
        <f t="shared" ca="1" si="1205"/>
        <v>99.924499999999995</v>
      </c>
      <c r="HJ281" s="5">
        <f t="shared" ca="1" si="1205"/>
        <v>6.4033899999999999</v>
      </c>
      <c r="HK281" s="5">
        <f t="shared" ca="1" si="1205"/>
        <v>20.9193</v>
      </c>
      <c r="HL281" s="5">
        <f t="shared" ca="1" si="1205"/>
        <v>22.137799999999999</v>
      </c>
      <c r="HM281" s="5">
        <f t="shared" ca="1" si="1205"/>
        <v>2.93573</v>
      </c>
      <c r="HN281" s="5">
        <f t="shared" ca="1" si="1205"/>
        <v>6.2520199999999999</v>
      </c>
      <c r="HO281" s="5">
        <f t="shared" ca="1" si="1205"/>
        <v>2.0143800000000001</v>
      </c>
      <c r="HP281" s="5">
        <f t="shared" ca="1" si="1205"/>
        <v>39.261899999999997</v>
      </c>
      <c r="HQ281" s="5"/>
      <c r="HR281" s="19">
        <f t="shared" ca="1" si="1160"/>
        <v>29.080312722502903</v>
      </c>
      <c r="HS281" s="19">
        <f t="shared" ca="1" si="1161"/>
        <v>3.262237012423459</v>
      </c>
      <c r="HT281" s="19">
        <f t="shared" ca="1" si="1162"/>
        <v>1.9106389751879804</v>
      </c>
      <c r="HU281" s="19">
        <f t="shared" ca="1" si="1163"/>
        <v>2.6175530868109806</v>
      </c>
      <c r="HV281" s="19">
        <f t="shared" ca="1" si="1164"/>
        <v>0.2620454651025193</v>
      </c>
      <c r="HW281" s="19">
        <f t="shared" ca="1" si="1165"/>
        <v>0.68420526565969164</v>
      </c>
      <c r="HX281" s="19">
        <f t="shared" ca="1" si="1166"/>
        <v>1.1166291273975157</v>
      </c>
      <c r="HY281" s="19">
        <f t="shared" ca="1" si="1167"/>
        <v>4.6125427235659027</v>
      </c>
      <c r="HZ281" s="19">
        <f t="shared" ca="1" si="1168"/>
        <v>14.614439869311196</v>
      </c>
      <c r="IA281" s="19">
        <f t="shared" ca="1" si="1169"/>
        <v>0</v>
      </c>
      <c r="IB281" s="19">
        <f t="shared" ca="1" si="1170"/>
        <v>0</v>
      </c>
      <c r="IC281" s="5"/>
      <c r="ID281" s="5"/>
      <c r="IE281" s="5"/>
      <c r="IF281" s="5">
        <f t="shared" ca="1" si="1200"/>
        <v>3609670</v>
      </c>
      <c r="IG281" s="5">
        <f t="shared" ca="1" si="1200"/>
        <v>95.395600000000002</v>
      </c>
      <c r="IH281" s="5">
        <f t="shared" ca="1" si="1200"/>
        <v>279198</v>
      </c>
      <c r="II281" s="5">
        <f t="shared" ca="1" si="1200"/>
        <v>382498</v>
      </c>
      <c r="IJ281" s="5">
        <f t="shared" ca="1" si="1200"/>
        <v>38292.199999999997</v>
      </c>
      <c r="IK281" s="5">
        <f t="shared" ca="1" si="1200"/>
        <v>99981.6</v>
      </c>
      <c r="IL281" s="5">
        <f t="shared" ca="1" si="1200"/>
        <v>0</v>
      </c>
      <c r="IM281" s="5">
        <f t="shared" ca="1" si="1200"/>
        <v>674022</v>
      </c>
      <c r="IN281" s="5">
        <f t="shared" ca="1" si="1200"/>
        <v>2135580</v>
      </c>
      <c r="IO281" s="5">
        <f t="shared" ca="1" si="1200"/>
        <v>0</v>
      </c>
      <c r="IP281" s="5">
        <f t="shared" ca="1" si="1200"/>
        <v>0</v>
      </c>
      <c r="IQ281" s="5">
        <f t="shared" ca="1" si="1200"/>
        <v>0</v>
      </c>
      <c r="IR281" s="5"/>
      <c r="IS281" s="5">
        <f t="shared" ca="1" si="1201"/>
        <v>21829.3</v>
      </c>
      <c r="IT281" s="5">
        <f t="shared" ca="1" si="1201"/>
        <v>16261.9</v>
      </c>
      <c r="IU281" s="5">
        <f t="shared" ca="1" si="1201"/>
        <v>0</v>
      </c>
      <c r="IV281" s="5">
        <f t="shared" ca="1" si="1201"/>
        <v>0</v>
      </c>
      <c r="IW281" s="5">
        <f t="shared" ca="1" si="1201"/>
        <v>0</v>
      </c>
      <c r="IX281" s="5">
        <f t="shared" ca="1" si="1201"/>
        <v>0</v>
      </c>
      <c r="IY281" s="5">
        <f t="shared" ca="1" si="1201"/>
        <v>5567.39</v>
      </c>
      <c r="IZ281" s="5">
        <f t="shared" ca="1" si="1201"/>
        <v>0</v>
      </c>
      <c r="JA281" s="5">
        <f t="shared" ca="1" si="1201"/>
        <v>0</v>
      </c>
      <c r="JB281" s="5">
        <f t="shared" ca="1" si="1201"/>
        <v>0</v>
      </c>
      <c r="JC281" s="5">
        <f t="shared" ca="1" si="1201"/>
        <v>0</v>
      </c>
      <c r="JD281" s="5">
        <f t="shared" ca="1" si="1201"/>
        <v>0</v>
      </c>
      <c r="JE281" s="5"/>
      <c r="JF281" s="5">
        <f t="shared" ca="1" si="1203"/>
        <v>99.924499999999995</v>
      </c>
      <c r="JG281" s="5">
        <f t="shared" ca="1" si="1203"/>
        <v>6.4033899999999999</v>
      </c>
      <c r="JH281" s="5">
        <f t="shared" ca="1" si="1203"/>
        <v>20.9193</v>
      </c>
      <c r="JI281" s="5">
        <f t="shared" ca="1" si="1203"/>
        <v>22.137799999999999</v>
      </c>
      <c r="JJ281" s="5">
        <f t="shared" ca="1" si="1203"/>
        <v>2.93573</v>
      </c>
      <c r="JK281" s="5">
        <f t="shared" ca="1" si="1203"/>
        <v>6.2520199999999999</v>
      </c>
      <c r="JL281" s="5">
        <f t="shared" ca="1" si="1203"/>
        <v>2.0143800000000001</v>
      </c>
      <c r="JM281" s="5">
        <f t="shared" ca="1" si="1203"/>
        <v>39.261899999999997</v>
      </c>
      <c r="JN281" s="5"/>
      <c r="JO281" s="19">
        <f t="shared" ca="1" si="1171"/>
        <v>29.080312722502903</v>
      </c>
      <c r="JP281" s="19">
        <f t="shared" ca="1" si="1172"/>
        <v>3.262237012423459</v>
      </c>
      <c r="JQ281" s="19">
        <f t="shared" ca="1" si="1173"/>
        <v>1.9106389751879804</v>
      </c>
      <c r="JR281" s="19">
        <f t="shared" ca="1" si="1174"/>
        <v>2.6175530868109806</v>
      </c>
      <c r="JS281" s="19">
        <f t="shared" ca="1" si="1175"/>
        <v>0.2620454651025193</v>
      </c>
      <c r="JT281" s="19">
        <f t="shared" ca="1" si="1176"/>
        <v>0.68420526565969164</v>
      </c>
      <c r="JU281" s="19">
        <f t="shared" ca="1" si="1177"/>
        <v>1.1166291273975157</v>
      </c>
      <c r="JV281" s="19">
        <f t="shared" ca="1" si="1178"/>
        <v>4.6125427235659027</v>
      </c>
      <c r="JW281" s="19">
        <f t="shared" ca="1" si="1179"/>
        <v>14.614439869311196</v>
      </c>
      <c r="JX281" s="19">
        <f t="shared" ca="1" si="1180"/>
        <v>0</v>
      </c>
      <c r="JY281" s="19">
        <f t="shared" ca="1" si="1181"/>
        <v>0</v>
      </c>
    </row>
    <row r="282" spans="1:285" ht="15" customHeight="1" x14ac:dyDescent="0.25">
      <c r="A282" s="5">
        <f>IF('Old Results'!E262='New Results'!E262,'New Results'!E262,"0")</f>
        <v>498589</v>
      </c>
      <c r="B282" s="5">
        <f t="shared" si="1057"/>
        <v>0</v>
      </c>
      <c r="C282" s="27">
        <f t="shared" si="1206"/>
        <v>261</v>
      </c>
      <c r="D282" s="41" t="str">
        <f>'Old Results'!C262</f>
        <v>0415406-OffLrg-TES-StoTnkRval_NDL</v>
      </c>
      <c r="E282" s="41" t="str">
        <f>'New Results'!C262</f>
        <v>0415406-OffLrg-TES-StoTnkRval_NDL</v>
      </c>
      <c r="F282" s="5">
        <f t="shared" ca="1" si="1058"/>
        <v>0</v>
      </c>
      <c r="G282" s="5">
        <f t="shared" ca="1" si="1059"/>
        <v>0</v>
      </c>
      <c r="H282" s="5">
        <f t="shared" ca="1" si="1060"/>
        <v>0</v>
      </c>
      <c r="I282" s="5">
        <f t="shared" ca="1" si="1061"/>
        <v>0</v>
      </c>
      <c r="J282" s="5">
        <f t="shared" ca="1" si="1062"/>
        <v>0</v>
      </c>
      <c r="K282" s="5">
        <f t="shared" ca="1" si="1063"/>
        <v>0</v>
      </c>
      <c r="L282" s="5">
        <f t="shared" ca="1" si="1064"/>
        <v>0</v>
      </c>
      <c r="M282" s="5">
        <f t="shared" ca="1" si="1065"/>
        <v>0</v>
      </c>
      <c r="N282" s="5">
        <f t="shared" ca="1" si="1066"/>
        <v>0</v>
      </c>
      <c r="O282" s="5">
        <f t="shared" ca="1" si="1067"/>
        <v>0</v>
      </c>
      <c r="P282" s="5">
        <f t="shared" ca="1" si="1068"/>
        <v>0</v>
      </c>
      <c r="Q282" s="5">
        <f t="shared" ca="1" si="1069"/>
        <v>0</v>
      </c>
      <c r="R282" s="5">
        <f t="shared" ca="1" si="1070"/>
        <v>0</v>
      </c>
      <c r="S282" s="5">
        <f t="shared" ca="1" si="1071"/>
        <v>0</v>
      </c>
      <c r="T282" s="5">
        <f t="shared" ca="1" si="1072"/>
        <v>0</v>
      </c>
      <c r="U282" s="5">
        <f t="shared" ca="1" si="1073"/>
        <v>0</v>
      </c>
      <c r="V282" s="5">
        <f t="shared" ca="1" si="1074"/>
        <v>0</v>
      </c>
      <c r="W282" s="5">
        <f t="shared" ca="1" si="1075"/>
        <v>0</v>
      </c>
      <c r="X282" s="5">
        <f t="shared" ca="1" si="1076"/>
        <v>0</v>
      </c>
      <c r="Y282" s="5">
        <f t="shared" ca="1" si="1077"/>
        <v>0</v>
      </c>
      <c r="Z282" s="5">
        <f t="shared" ca="1" si="1078"/>
        <v>0</v>
      </c>
      <c r="AA282" s="5">
        <f t="shared" ca="1" si="1079"/>
        <v>0</v>
      </c>
      <c r="AB282" s="5">
        <f t="shared" ca="1" si="1080"/>
        <v>0</v>
      </c>
      <c r="AC282" s="5">
        <f t="shared" ca="1" si="1081"/>
        <v>0</v>
      </c>
      <c r="AD282" s="37">
        <f t="shared" ca="1" si="1082"/>
        <v>0</v>
      </c>
      <c r="AE282" s="37">
        <f t="shared" ca="1" si="1083"/>
        <v>0</v>
      </c>
      <c r="AF282" s="37">
        <f t="shared" ca="1" si="1084"/>
        <v>0</v>
      </c>
      <c r="AG282" s="37">
        <f t="shared" ca="1" si="1085"/>
        <v>0</v>
      </c>
      <c r="AH282" s="37">
        <f t="shared" ca="1" si="1086"/>
        <v>0</v>
      </c>
      <c r="AI282" s="37">
        <f t="shared" ca="1" si="1087"/>
        <v>0</v>
      </c>
      <c r="AJ282" s="37">
        <f t="shared" ca="1" si="1088"/>
        <v>0</v>
      </c>
      <c r="AK282" s="37">
        <f t="shared" ca="1" si="1089"/>
        <v>0</v>
      </c>
      <c r="AL282" s="33">
        <f t="shared" ca="1" si="1090"/>
        <v>30.115379761687482</v>
      </c>
      <c r="AM282" s="33">
        <f t="shared" ca="1" si="1091"/>
        <v>30.115379761687482</v>
      </c>
      <c r="AN282" s="24">
        <f t="shared" ca="1" si="1092"/>
        <v>0</v>
      </c>
      <c r="AO282" s="34">
        <f t="shared" ca="1" si="1093"/>
        <v>100.73399999999999</v>
      </c>
      <c r="AP282" s="34">
        <f t="shared" ca="1" si="1094"/>
        <v>100.73399999999999</v>
      </c>
      <c r="AQ282" s="45">
        <f t="shared" ca="1" si="1095"/>
        <v>0</v>
      </c>
      <c r="AR282" s="34">
        <f t="shared" ca="1" si="1096"/>
        <v>-0.8</v>
      </c>
      <c r="AS282" s="34">
        <f t="shared" ca="1" si="1097"/>
        <v>-0.8</v>
      </c>
      <c r="AT282" s="47">
        <f t="shared" ca="1" si="1098"/>
        <v>0</v>
      </c>
      <c r="AU282" s="5"/>
      <c r="AV282" s="5">
        <f t="shared" ca="1" si="1099"/>
        <v>0</v>
      </c>
      <c r="AW282" s="5">
        <f t="shared" ca="1" si="1100"/>
        <v>0</v>
      </c>
      <c r="AX282" s="5">
        <f t="shared" ca="1" si="1101"/>
        <v>0</v>
      </c>
      <c r="AY282" s="5">
        <f t="shared" ca="1" si="1102"/>
        <v>0</v>
      </c>
      <c r="AZ282" s="5">
        <f t="shared" ca="1" si="1103"/>
        <v>0</v>
      </c>
      <c r="BA282" s="5">
        <f t="shared" ca="1" si="1104"/>
        <v>0</v>
      </c>
      <c r="BB282" s="5">
        <f t="shared" ca="1" si="1105"/>
        <v>0</v>
      </c>
      <c r="BC282" s="5">
        <f t="shared" ca="1" si="1106"/>
        <v>0</v>
      </c>
      <c r="BD282" s="5">
        <f t="shared" ca="1" si="1107"/>
        <v>0</v>
      </c>
      <c r="BE282" s="5">
        <f t="shared" ca="1" si="1108"/>
        <v>0</v>
      </c>
      <c r="BF282" s="5">
        <f t="shared" ca="1" si="1109"/>
        <v>0</v>
      </c>
      <c r="BG282" s="5">
        <f t="shared" ca="1" si="1110"/>
        <v>0</v>
      </c>
      <c r="BH282" s="5">
        <f t="shared" ca="1" si="1111"/>
        <v>0</v>
      </c>
      <c r="BI282" s="5">
        <f t="shared" ca="1" si="1112"/>
        <v>0</v>
      </c>
      <c r="BJ282" s="5">
        <f t="shared" ca="1" si="1113"/>
        <v>0</v>
      </c>
      <c r="BK282" s="5">
        <f t="shared" ca="1" si="1114"/>
        <v>0</v>
      </c>
      <c r="BL282" s="5">
        <f t="shared" ca="1" si="1115"/>
        <v>0</v>
      </c>
      <c r="BM282" s="5">
        <f t="shared" ca="1" si="1116"/>
        <v>0</v>
      </c>
      <c r="BN282" s="5">
        <f t="shared" ca="1" si="1117"/>
        <v>0</v>
      </c>
      <c r="BO282" s="5">
        <f t="shared" ca="1" si="1118"/>
        <v>0</v>
      </c>
      <c r="BP282" s="5">
        <f t="shared" ca="1" si="1119"/>
        <v>0</v>
      </c>
      <c r="BQ282" s="5">
        <f t="shared" ca="1" si="1120"/>
        <v>0</v>
      </c>
      <c r="BR282" s="5">
        <f t="shared" ca="1" si="1121"/>
        <v>0</v>
      </c>
      <c r="BS282" s="5">
        <f t="shared" ca="1" si="1122"/>
        <v>0</v>
      </c>
      <c r="BT282" s="37">
        <f t="shared" ca="1" si="1123"/>
        <v>0</v>
      </c>
      <c r="BU282" s="37">
        <f t="shared" ca="1" si="1124"/>
        <v>0</v>
      </c>
      <c r="BV282" s="37">
        <f t="shared" ca="1" si="1125"/>
        <v>0</v>
      </c>
      <c r="BW282" s="37">
        <f t="shared" ca="1" si="1126"/>
        <v>0</v>
      </c>
      <c r="BX282" s="37">
        <f t="shared" ca="1" si="1127"/>
        <v>0</v>
      </c>
      <c r="BY282" s="37">
        <f t="shared" ca="1" si="1128"/>
        <v>0</v>
      </c>
      <c r="BZ282" s="37">
        <f t="shared" ca="1" si="1129"/>
        <v>0</v>
      </c>
      <c r="CA282" s="19">
        <f t="shared" ca="1" si="1130"/>
        <v>0</v>
      </c>
      <c r="CB282" s="33">
        <f t="shared" ca="1" si="1131"/>
        <v>29.080312722502903</v>
      </c>
      <c r="CC282" s="33">
        <f t="shared" ca="1" si="1132"/>
        <v>29.080312722502903</v>
      </c>
      <c r="CD282" s="24">
        <f t="shared" ca="1" si="1133"/>
        <v>0</v>
      </c>
      <c r="CE282" s="34">
        <f t="shared" ca="1" si="1134"/>
        <v>99.924499999999995</v>
      </c>
      <c r="CF282" s="34">
        <f t="shared" ca="1" si="1135"/>
        <v>99.924499999999995</v>
      </c>
      <c r="CG282" s="45">
        <f t="shared" ca="1" si="1136"/>
        <v>0</v>
      </c>
      <c r="CH282" s="5"/>
      <c r="CJ282" s="5">
        <f t="shared" ca="1" si="1043"/>
        <v>307</v>
      </c>
      <c r="CK282" s="5">
        <f t="shared" ca="1" si="1044"/>
        <v>312</v>
      </c>
      <c r="CL282" s="63">
        <f t="shared" ca="1" si="1137"/>
        <v>-1.6286644951140072E-2</v>
      </c>
      <c r="CO282" s="5">
        <f t="shared" ca="1" si="1194"/>
        <v>3685090</v>
      </c>
      <c r="CP282" s="5">
        <f t="shared" ca="1" si="1194"/>
        <v>122.63200000000001</v>
      </c>
      <c r="CQ282" s="5">
        <f t="shared" ca="1" si="1194"/>
        <v>379197</v>
      </c>
      <c r="CR282" s="5">
        <f t="shared" ca="1" si="1194"/>
        <v>243475</v>
      </c>
      <c r="CS282" s="5">
        <f t="shared" ca="1" si="1194"/>
        <v>2204.63</v>
      </c>
      <c r="CT282" s="5">
        <f t="shared" ca="1" si="1194"/>
        <v>250484</v>
      </c>
      <c r="CU282" s="5">
        <f t="shared" ca="1" si="1194"/>
        <v>0</v>
      </c>
      <c r="CV282" s="5">
        <f t="shared" ca="1" si="1194"/>
        <v>674022</v>
      </c>
      <c r="CW282" s="5">
        <f t="shared" ca="1" si="1194"/>
        <v>2135580</v>
      </c>
      <c r="CX282" s="5">
        <f t="shared" ca="1" si="1194"/>
        <v>0</v>
      </c>
      <c r="CY282" s="5">
        <f t="shared" ca="1" si="1194"/>
        <v>0</v>
      </c>
      <c r="CZ282" s="5">
        <f t="shared" ca="1" si="1194"/>
        <v>0</v>
      </c>
      <c r="DA282" s="5"/>
      <c r="DB282" s="5">
        <f t="shared" ca="1" si="1195"/>
        <v>24416.7</v>
      </c>
      <c r="DC282" s="5">
        <f t="shared" ca="1" si="1195"/>
        <v>18847.7</v>
      </c>
      <c r="DD282" s="5">
        <f t="shared" ca="1" si="1195"/>
        <v>0</v>
      </c>
      <c r="DE282" s="5">
        <f t="shared" ca="1" si="1195"/>
        <v>0</v>
      </c>
      <c r="DF282" s="5">
        <f t="shared" ca="1" si="1195"/>
        <v>0</v>
      </c>
      <c r="DG282" s="5">
        <f t="shared" ca="1" si="1195"/>
        <v>0</v>
      </c>
      <c r="DH282" s="5">
        <f t="shared" ca="1" si="1195"/>
        <v>5568.98</v>
      </c>
      <c r="DI282" s="5">
        <f t="shared" ca="1" si="1195"/>
        <v>0</v>
      </c>
      <c r="DJ282" s="5">
        <f t="shared" ca="1" si="1195"/>
        <v>0</v>
      </c>
      <c r="DK282" s="5">
        <f t="shared" ca="1" si="1195"/>
        <v>0</v>
      </c>
      <c r="DL282" s="5">
        <f t="shared" ca="1" si="1195"/>
        <v>0</v>
      </c>
      <c r="DM282" s="5">
        <f t="shared" ca="1" si="1195"/>
        <v>0</v>
      </c>
      <c r="DN282" s="5"/>
      <c r="DO282" s="5">
        <f t="shared" ca="1" si="1204"/>
        <v>100.73399999999999</v>
      </c>
      <c r="DP282" s="5">
        <f t="shared" ca="1" si="1204"/>
        <v>7.2558800000000003</v>
      </c>
      <c r="DQ282" s="5">
        <f t="shared" ca="1" si="1204"/>
        <v>23.6462</v>
      </c>
      <c r="DR282" s="5">
        <f t="shared" ca="1" si="1204"/>
        <v>14.177300000000001</v>
      </c>
      <c r="DS282" s="5">
        <f t="shared" ca="1" si="1204"/>
        <v>0.15837300000000001</v>
      </c>
      <c r="DT282" s="5">
        <f t="shared" ca="1" si="1204"/>
        <v>14.219799999999999</v>
      </c>
      <c r="DU282" s="5">
        <f t="shared" ca="1" si="1204"/>
        <v>2.0149499999999998</v>
      </c>
      <c r="DV282" s="5">
        <f t="shared" ca="1" si="1204"/>
        <v>39.261899999999997</v>
      </c>
      <c r="DW282" s="5"/>
      <c r="DX282" s="19">
        <f t="shared" ca="1" si="1138"/>
        <v>30.115379761687482</v>
      </c>
      <c r="DY282" s="19">
        <f t="shared" ca="1" si="1139"/>
        <v>3.7810469552757886</v>
      </c>
      <c r="DZ282" s="19">
        <f t="shared" ca="1" si="1140"/>
        <v>2.5949633144734436</v>
      </c>
      <c r="EA282" s="19">
        <f t="shared" ca="1" si="1141"/>
        <v>1.6661753468287506</v>
      </c>
      <c r="EB282" s="19">
        <f t="shared" ca="1" si="1142"/>
        <v>1.5086970550894625E-2</v>
      </c>
      <c r="EC282" s="19">
        <f t="shared" ca="1" si="1143"/>
        <v>1.7141401194169947</v>
      </c>
      <c r="ED282" s="19">
        <f t="shared" ca="1" si="1144"/>
        <v>1.116948027333134</v>
      </c>
      <c r="EE282" s="19">
        <f t="shared" ca="1" si="1145"/>
        <v>4.6125427235659027</v>
      </c>
      <c r="EF282" s="19">
        <f t="shared" ca="1" si="1146"/>
        <v>14.614439869311196</v>
      </c>
      <c r="EG282" s="19">
        <f t="shared" ca="1" si="1147"/>
        <v>0</v>
      </c>
      <c r="EH282" s="19">
        <f t="shared" ca="1" si="1148"/>
        <v>0</v>
      </c>
      <c r="EI282" s="5"/>
      <c r="EJ282" s="5"/>
      <c r="EK282" s="5"/>
      <c r="EL282" s="5">
        <f t="shared" ca="1" si="1196"/>
        <v>3685090</v>
      </c>
      <c r="EM282" s="5">
        <f t="shared" ca="1" si="1196"/>
        <v>122.63200000000001</v>
      </c>
      <c r="EN282" s="5">
        <f t="shared" ca="1" si="1196"/>
        <v>379197</v>
      </c>
      <c r="EO282" s="5">
        <f t="shared" ca="1" si="1196"/>
        <v>243475</v>
      </c>
      <c r="EP282" s="5">
        <f t="shared" ca="1" si="1196"/>
        <v>2204.63</v>
      </c>
      <c r="EQ282" s="5">
        <f t="shared" ca="1" si="1196"/>
        <v>250484</v>
      </c>
      <c r="ER282" s="5">
        <f t="shared" ca="1" si="1196"/>
        <v>0</v>
      </c>
      <c r="ES282" s="5">
        <f t="shared" ca="1" si="1196"/>
        <v>674022</v>
      </c>
      <c r="ET282" s="5">
        <f t="shared" ca="1" si="1196"/>
        <v>2135580</v>
      </c>
      <c r="EU282" s="5">
        <f t="shared" ca="1" si="1196"/>
        <v>0</v>
      </c>
      <c r="EV282" s="5">
        <f t="shared" ca="1" si="1196"/>
        <v>0</v>
      </c>
      <c r="EW282" s="5">
        <f t="shared" ca="1" si="1196"/>
        <v>0</v>
      </c>
      <c r="EX282" s="5"/>
      <c r="EY282" s="5">
        <f t="shared" ca="1" si="1197"/>
        <v>24416.7</v>
      </c>
      <c r="EZ282" s="5">
        <f t="shared" ca="1" si="1197"/>
        <v>18847.7</v>
      </c>
      <c r="FA282" s="5">
        <f t="shared" ca="1" si="1197"/>
        <v>0</v>
      </c>
      <c r="FB282" s="5">
        <f t="shared" ca="1" si="1197"/>
        <v>0</v>
      </c>
      <c r="FC282" s="5">
        <f t="shared" ca="1" si="1197"/>
        <v>0</v>
      </c>
      <c r="FD282" s="5">
        <f t="shared" ca="1" si="1197"/>
        <v>0</v>
      </c>
      <c r="FE282" s="5">
        <f t="shared" ca="1" si="1197"/>
        <v>5568.98</v>
      </c>
      <c r="FF282" s="5">
        <f t="shared" ca="1" si="1197"/>
        <v>0</v>
      </c>
      <c r="FG282" s="5">
        <f t="shared" ca="1" si="1197"/>
        <v>0</v>
      </c>
      <c r="FH282" s="5">
        <f t="shared" ca="1" si="1197"/>
        <v>0</v>
      </c>
      <c r="FI282" s="5">
        <f t="shared" ca="1" si="1197"/>
        <v>0</v>
      </c>
      <c r="FJ282" s="5">
        <f t="shared" ca="1" si="1197"/>
        <v>0</v>
      </c>
      <c r="FK282" s="5"/>
      <c r="FL282" s="5">
        <f t="shared" ca="1" si="1202"/>
        <v>100.73399999999999</v>
      </c>
      <c r="FM282" s="5">
        <f t="shared" ca="1" si="1202"/>
        <v>7.2558800000000003</v>
      </c>
      <c r="FN282" s="5">
        <f t="shared" ca="1" si="1202"/>
        <v>23.6462</v>
      </c>
      <c r="FO282" s="5">
        <f t="shared" ca="1" si="1202"/>
        <v>14.177300000000001</v>
      </c>
      <c r="FP282" s="5">
        <f t="shared" ca="1" si="1202"/>
        <v>0.15837300000000001</v>
      </c>
      <c r="FQ282" s="5">
        <f t="shared" ca="1" si="1202"/>
        <v>14.219799999999999</v>
      </c>
      <c r="FR282" s="5">
        <f t="shared" ca="1" si="1202"/>
        <v>2.0149499999999998</v>
      </c>
      <c r="FS282" s="5">
        <f t="shared" ca="1" si="1202"/>
        <v>39.261899999999997</v>
      </c>
      <c r="FT282" s="5"/>
      <c r="FU282" s="19">
        <f t="shared" ca="1" si="1149"/>
        <v>30.115379761687482</v>
      </c>
      <c r="FV282" s="19">
        <f t="shared" ca="1" si="1150"/>
        <v>3.7810469552757886</v>
      </c>
      <c r="FW282" s="19">
        <f t="shared" ca="1" si="1151"/>
        <v>2.5949633144734436</v>
      </c>
      <c r="FX282" s="19">
        <f t="shared" ca="1" si="1152"/>
        <v>1.6661753468287506</v>
      </c>
      <c r="FY282" s="19">
        <f t="shared" ca="1" si="1153"/>
        <v>1.5086970550894625E-2</v>
      </c>
      <c r="FZ282" s="19">
        <f t="shared" ca="1" si="1154"/>
        <v>1.7141401194169947</v>
      </c>
      <c r="GA282" s="19">
        <f t="shared" ca="1" si="1155"/>
        <v>1.116948027333134</v>
      </c>
      <c r="GB282" s="19">
        <f t="shared" ca="1" si="1156"/>
        <v>4.6125427235659027</v>
      </c>
      <c r="GC282" s="19">
        <f t="shared" ca="1" si="1157"/>
        <v>14.614439869311196</v>
      </c>
      <c r="GD282" s="19">
        <f t="shared" ca="1" si="1158"/>
        <v>0</v>
      </c>
      <c r="GE282" s="19">
        <f t="shared" ca="1" si="1159"/>
        <v>0</v>
      </c>
      <c r="GF282" s="5"/>
      <c r="GG282" s="5"/>
      <c r="GH282" s="5"/>
      <c r="GI282" s="5">
        <f t="shared" ca="1" si="1198"/>
        <v>3609670</v>
      </c>
      <c r="GJ282" s="5">
        <f t="shared" ca="1" si="1198"/>
        <v>95.395600000000002</v>
      </c>
      <c r="GK282" s="5">
        <f t="shared" ca="1" si="1198"/>
        <v>279198</v>
      </c>
      <c r="GL282" s="5">
        <f t="shared" ca="1" si="1198"/>
        <v>382498</v>
      </c>
      <c r="GM282" s="5">
        <f t="shared" ca="1" si="1198"/>
        <v>38292.199999999997</v>
      </c>
      <c r="GN282" s="5">
        <f t="shared" ca="1" si="1198"/>
        <v>99981.6</v>
      </c>
      <c r="GO282" s="5">
        <f t="shared" ca="1" si="1198"/>
        <v>0</v>
      </c>
      <c r="GP282" s="5">
        <f t="shared" ca="1" si="1198"/>
        <v>674022</v>
      </c>
      <c r="GQ282" s="5">
        <f t="shared" ca="1" si="1198"/>
        <v>2135580</v>
      </c>
      <c r="GR282" s="5">
        <f t="shared" ca="1" si="1198"/>
        <v>0</v>
      </c>
      <c r="GS282" s="5">
        <f t="shared" ca="1" si="1198"/>
        <v>0</v>
      </c>
      <c r="GT282" s="5">
        <f t="shared" ca="1" si="1198"/>
        <v>0</v>
      </c>
      <c r="GU282" s="5"/>
      <c r="GV282" s="5">
        <f t="shared" ca="1" si="1199"/>
        <v>21829.3</v>
      </c>
      <c r="GW282" s="5">
        <f t="shared" ca="1" si="1199"/>
        <v>16261.9</v>
      </c>
      <c r="GX282" s="5">
        <f t="shared" ca="1" si="1199"/>
        <v>0</v>
      </c>
      <c r="GY282" s="5">
        <f t="shared" ca="1" si="1199"/>
        <v>0</v>
      </c>
      <c r="GZ282" s="5">
        <f t="shared" ca="1" si="1199"/>
        <v>0</v>
      </c>
      <c r="HA282" s="5">
        <f t="shared" ca="1" si="1199"/>
        <v>0</v>
      </c>
      <c r="HB282" s="5">
        <f t="shared" ca="1" si="1199"/>
        <v>5567.39</v>
      </c>
      <c r="HC282" s="5">
        <f t="shared" ca="1" si="1199"/>
        <v>0</v>
      </c>
      <c r="HD282" s="5">
        <f t="shared" ca="1" si="1199"/>
        <v>0</v>
      </c>
      <c r="HE282" s="5">
        <f t="shared" ca="1" si="1199"/>
        <v>0</v>
      </c>
      <c r="HF282" s="5">
        <f t="shared" ca="1" si="1199"/>
        <v>0</v>
      </c>
      <c r="HG282" s="5">
        <f t="shared" ca="1" si="1199"/>
        <v>0</v>
      </c>
      <c r="HH282" s="5"/>
      <c r="HI282" s="5">
        <f t="shared" ca="1" si="1205"/>
        <v>99.924499999999995</v>
      </c>
      <c r="HJ282" s="5">
        <f t="shared" ca="1" si="1205"/>
        <v>6.4033899999999999</v>
      </c>
      <c r="HK282" s="5">
        <f t="shared" ca="1" si="1205"/>
        <v>20.9193</v>
      </c>
      <c r="HL282" s="5">
        <f t="shared" ca="1" si="1205"/>
        <v>22.137799999999999</v>
      </c>
      <c r="HM282" s="5">
        <f t="shared" ca="1" si="1205"/>
        <v>2.93573</v>
      </c>
      <c r="HN282" s="5">
        <f t="shared" ca="1" si="1205"/>
        <v>6.2520199999999999</v>
      </c>
      <c r="HO282" s="5">
        <f t="shared" ca="1" si="1205"/>
        <v>2.0143800000000001</v>
      </c>
      <c r="HP282" s="5">
        <f t="shared" ca="1" si="1205"/>
        <v>39.261899999999997</v>
      </c>
      <c r="HQ282" s="5"/>
      <c r="HR282" s="19">
        <f t="shared" ca="1" si="1160"/>
        <v>29.080312722502903</v>
      </c>
      <c r="HS282" s="19">
        <f t="shared" ca="1" si="1161"/>
        <v>3.262237012423459</v>
      </c>
      <c r="HT282" s="19">
        <f t="shared" ca="1" si="1162"/>
        <v>1.9106389751879804</v>
      </c>
      <c r="HU282" s="19">
        <f t="shared" ca="1" si="1163"/>
        <v>2.6175530868109806</v>
      </c>
      <c r="HV282" s="19">
        <f t="shared" ca="1" si="1164"/>
        <v>0.2620454651025193</v>
      </c>
      <c r="HW282" s="19">
        <f t="shared" ca="1" si="1165"/>
        <v>0.68420526565969164</v>
      </c>
      <c r="HX282" s="19">
        <f t="shared" ca="1" si="1166"/>
        <v>1.1166291273975157</v>
      </c>
      <c r="HY282" s="19">
        <f t="shared" ca="1" si="1167"/>
        <v>4.6125427235659027</v>
      </c>
      <c r="HZ282" s="19">
        <f t="shared" ca="1" si="1168"/>
        <v>14.614439869311196</v>
      </c>
      <c r="IA282" s="19">
        <f t="shared" ca="1" si="1169"/>
        <v>0</v>
      </c>
      <c r="IB282" s="19">
        <f t="shared" ca="1" si="1170"/>
        <v>0</v>
      </c>
      <c r="IC282" s="5"/>
      <c r="ID282" s="5"/>
      <c r="IE282" s="5"/>
      <c r="IF282" s="5">
        <f t="shared" ca="1" si="1200"/>
        <v>3609670</v>
      </c>
      <c r="IG282" s="5">
        <f t="shared" ca="1" si="1200"/>
        <v>95.395600000000002</v>
      </c>
      <c r="IH282" s="5">
        <f t="shared" ca="1" si="1200"/>
        <v>279198</v>
      </c>
      <c r="II282" s="5">
        <f t="shared" ca="1" si="1200"/>
        <v>382498</v>
      </c>
      <c r="IJ282" s="5">
        <f t="shared" ca="1" si="1200"/>
        <v>38292.199999999997</v>
      </c>
      <c r="IK282" s="5">
        <f t="shared" ca="1" si="1200"/>
        <v>99981.6</v>
      </c>
      <c r="IL282" s="5">
        <f t="shared" ca="1" si="1200"/>
        <v>0</v>
      </c>
      <c r="IM282" s="5">
        <f t="shared" ca="1" si="1200"/>
        <v>674022</v>
      </c>
      <c r="IN282" s="5">
        <f t="shared" ca="1" si="1200"/>
        <v>2135580</v>
      </c>
      <c r="IO282" s="5">
        <f t="shared" ca="1" si="1200"/>
        <v>0</v>
      </c>
      <c r="IP282" s="5">
        <f t="shared" ca="1" si="1200"/>
        <v>0</v>
      </c>
      <c r="IQ282" s="5">
        <f t="shared" ca="1" si="1200"/>
        <v>0</v>
      </c>
      <c r="IR282" s="5"/>
      <c r="IS282" s="5">
        <f t="shared" ca="1" si="1201"/>
        <v>21829.3</v>
      </c>
      <c r="IT282" s="5">
        <f t="shared" ca="1" si="1201"/>
        <v>16261.9</v>
      </c>
      <c r="IU282" s="5">
        <f t="shared" ca="1" si="1201"/>
        <v>0</v>
      </c>
      <c r="IV282" s="5">
        <f t="shared" ca="1" si="1201"/>
        <v>0</v>
      </c>
      <c r="IW282" s="5">
        <f t="shared" ca="1" si="1201"/>
        <v>0</v>
      </c>
      <c r="IX282" s="5">
        <f t="shared" ca="1" si="1201"/>
        <v>0</v>
      </c>
      <c r="IY282" s="5">
        <f t="shared" ca="1" si="1201"/>
        <v>5567.39</v>
      </c>
      <c r="IZ282" s="5">
        <f t="shared" ca="1" si="1201"/>
        <v>0</v>
      </c>
      <c r="JA282" s="5">
        <f t="shared" ca="1" si="1201"/>
        <v>0</v>
      </c>
      <c r="JB282" s="5">
        <f t="shared" ca="1" si="1201"/>
        <v>0</v>
      </c>
      <c r="JC282" s="5">
        <f t="shared" ca="1" si="1201"/>
        <v>0</v>
      </c>
      <c r="JD282" s="5">
        <f t="shared" ca="1" si="1201"/>
        <v>0</v>
      </c>
      <c r="JE282" s="5"/>
      <c r="JF282" s="5">
        <f t="shared" ca="1" si="1203"/>
        <v>99.924499999999995</v>
      </c>
      <c r="JG282" s="5">
        <f t="shared" ca="1" si="1203"/>
        <v>6.4033899999999999</v>
      </c>
      <c r="JH282" s="5">
        <f t="shared" ca="1" si="1203"/>
        <v>20.9193</v>
      </c>
      <c r="JI282" s="5">
        <f t="shared" ca="1" si="1203"/>
        <v>22.137799999999999</v>
      </c>
      <c r="JJ282" s="5">
        <f t="shared" ca="1" si="1203"/>
        <v>2.93573</v>
      </c>
      <c r="JK282" s="5">
        <f t="shared" ca="1" si="1203"/>
        <v>6.2520199999999999</v>
      </c>
      <c r="JL282" s="5">
        <f t="shared" ca="1" si="1203"/>
        <v>2.0143800000000001</v>
      </c>
      <c r="JM282" s="5">
        <f t="shared" ca="1" si="1203"/>
        <v>39.261899999999997</v>
      </c>
      <c r="JN282" s="5"/>
      <c r="JO282" s="19">
        <f t="shared" ca="1" si="1171"/>
        <v>29.080312722502903</v>
      </c>
      <c r="JP282" s="19">
        <f t="shared" ca="1" si="1172"/>
        <v>3.262237012423459</v>
      </c>
      <c r="JQ282" s="19">
        <f t="shared" ca="1" si="1173"/>
        <v>1.9106389751879804</v>
      </c>
      <c r="JR282" s="19">
        <f t="shared" ca="1" si="1174"/>
        <v>2.6175530868109806</v>
      </c>
      <c r="JS282" s="19">
        <f t="shared" ca="1" si="1175"/>
        <v>0.2620454651025193</v>
      </c>
      <c r="JT282" s="19">
        <f t="shared" ca="1" si="1176"/>
        <v>0.68420526565969164</v>
      </c>
      <c r="JU282" s="19">
        <f t="shared" ca="1" si="1177"/>
        <v>1.1166291273975157</v>
      </c>
      <c r="JV282" s="19">
        <f t="shared" ca="1" si="1178"/>
        <v>4.6125427235659027</v>
      </c>
      <c r="JW282" s="19">
        <f t="shared" ca="1" si="1179"/>
        <v>14.614439869311196</v>
      </c>
      <c r="JX282" s="19">
        <f t="shared" ca="1" si="1180"/>
        <v>0</v>
      </c>
      <c r="JY282" s="19">
        <f t="shared" ca="1" si="1181"/>
        <v>0</v>
      </c>
    </row>
    <row r="283" spans="1:285" ht="15" customHeight="1" x14ac:dyDescent="0.25">
      <c r="A283" s="5">
        <f>IF('Old Results'!E263='New Results'!E263,'New Results'!E263,"0")</f>
        <v>498589</v>
      </c>
      <c r="B283" s="5">
        <f t="shared" si="1057"/>
        <v>0</v>
      </c>
      <c r="C283" s="27">
        <f t="shared" si="1206"/>
        <v>262</v>
      </c>
      <c r="D283" s="41" t="str">
        <f>'Old Results'!C263</f>
        <v>0415506-OffLrg-TES-StoTnkVol_NDL</v>
      </c>
      <c r="E283" s="41" t="str">
        <f>'New Results'!C263</f>
        <v>0415506-OffLrg-TES-StoTnkVol_NDL</v>
      </c>
      <c r="F283" s="5">
        <f t="shared" ca="1" si="1058"/>
        <v>0</v>
      </c>
      <c r="G283" s="5">
        <f t="shared" ca="1" si="1059"/>
        <v>0</v>
      </c>
      <c r="H283" s="5">
        <f t="shared" ca="1" si="1060"/>
        <v>0</v>
      </c>
      <c r="I283" s="5">
        <f t="shared" ca="1" si="1061"/>
        <v>0</v>
      </c>
      <c r="J283" s="5">
        <f t="shared" ca="1" si="1062"/>
        <v>0</v>
      </c>
      <c r="K283" s="5">
        <f t="shared" ca="1" si="1063"/>
        <v>0</v>
      </c>
      <c r="L283" s="5">
        <f t="shared" ca="1" si="1064"/>
        <v>0</v>
      </c>
      <c r="M283" s="5">
        <f t="shared" ca="1" si="1065"/>
        <v>0</v>
      </c>
      <c r="N283" s="5">
        <f t="shared" ca="1" si="1066"/>
        <v>0</v>
      </c>
      <c r="O283" s="5">
        <f t="shared" ca="1" si="1067"/>
        <v>0</v>
      </c>
      <c r="P283" s="5">
        <f t="shared" ca="1" si="1068"/>
        <v>0</v>
      </c>
      <c r="Q283" s="5">
        <f t="shared" ca="1" si="1069"/>
        <v>0</v>
      </c>
      <c r="R283" s="5">
        <f t="shared" ca="1" si="1070"/>
        <v>0</v>
      </c>
      <c r="S283" s="5">
        <f t="shared" ca="1" si="1071"/>
        <v>0</v>
      </c>
      <c r="T283" s="5">
        <f t="shared" ca="1" si="1072"/>
        <v>0</v>
      </c>
      <c r="U283" s="5">
        <f t="shared" ca="1" si="1073"/>
        <v>0</v>
      </c>
      <c r="V283" s="5">
        <f t="shared" ca="1" si="1074"/>
        <v>0</v>
      </c>
      <c r="W283" s="5">
        <f t="shared" ca="1" si="1075"/>
        <v>0</v>
      </c>
      <c r="X283" s="5">
        <f t="shared" ca="1" si="1076"/>
        <v>0</v>
      </c>
      <c r="Y283" s="5">
        <f t="shared" ca="1" si="1077"/>
        <v>0</v>
      </c>
      <c r="Z283" s="5">
        <f t="shared" ca="1" si="1078"/>
        <v>0</v>
      </c>
      <c r="AA283" s="5">
        <f t="shared" ca="1" si="1079"/>
        <v>0</v>
      </c>
      <c r="AB283" s="5">
        <f t="shared" ca="1" si="1080"/>
        <v>0</v>
      </c>
      <c r="AC283" s="5">
        <f t="shared" ca="1" si="1081"/>
        <v>0</v>
      </c>
      <c r="AD283" s="37">
        <f t="shared" ca="1" si="1082"/>
        <v>0</v>
      </c>
      <c r="AE283" s="37">
        <f t="shared" ca="1" si="1083"/>
        <v>0</v>
      </c>
      <c r="AF283" s="37">
        <f t="shared" ca="1" si="1084"/>
        <v>0</v>
      </c>
      <c r="AG283" s="37">
        <f t="shared" ca="1" si="1085"/>
        <v>0</v>
      </c>
      <c r="AH283" s="37">
        <f t="shared" ca="1" si="1086"/>
        <v>0</v>
      </c>
      <c r="AI283" s="37">
        <f t="shared" ca="1" si="1087"/>
        <v>0</v>
      </c>
      <c r="AJ283" s="37">
        <f t="shared" ca="1" si="1088"/>
        <v>0</v>
      </c>
      <c r="AK283" s="37">
        <f t="shared" ca="1" si="1089"/>
        <v>0</v>
      </c>
      <c r="AL283" s="33">
        <f t="shared" ca="1" si="1090"/>
        <v>29.91505596794153</v>
      </c>
      <c r="AM283" s="33">
        <f t="shared" ca="1" si="1091"/>
        <v>29.91505596794153</v>
      </c>
      <c r="AN283" s="24">
        <f t="shared" ca="1" si="1092"/>
        <v>0</v>
      </c>
      <c r="AO283" s="34">
        <f t="shared" ca="1" si="1093"/>
        <v>100.203</v>
      </c>
      <c r="AP283" s="34">
        <f t="shared" ca="1" si="1094"/>
        <v>100.203</v>
      </c>
      <c r="AQ283" s="45">
        <f t="shared" ca="1" si="1095"/>
        <v>0</v>
      </c>
      <c r="AR283" s="34">
        <f t="shared" ca="1" si="1096"/>
        <v>-0.3</v>
      </c>
      <c r="AS283" s="34">
        <f t="shared" ca="1" si="1097"/>
        <v>-0.3</v>
      </c>
      <c r="AT283" s="47">
        <f t="shared" ca="1" si="1098"/>
        <v>0</v>
      </c>
      <c r="AU283" s="5"/>
      <c r="AV283" s="5">
        <f t="shared" ca="1" si="1099"/>
        <v>0</v>
      </c>
      <c r="AW283" s="5">
        <f t="shared" ca="1" si="1100"/>
        <v>0</v>
      </c>
      <c r="AX283" s="5">
        <f t="shared" ca="1" si="1101"/>
        <v>0</v>
      </c>
      <c r="AY283" s="5">
        <f t="shared" ca="1" si="1102"/>
        <v>0</v>
      </c>
      <c r="AZ283" s="5">
        <f t="shared" ca="1" si="1103"/>
        <v>0</v>
      </c>
      <c r="BA283" s="5">
        <f t="shared" ca="1" si="1104"/>
        <v>0</v>
      </c>
      <c r="BB283" s="5">
        <f t="shared" ca="1" si="1105"/>
        <v>0</v>
      </c>
      <c r="BC283" s="5">
        <f t="shared" ca="1" si="1106"/>
        <v>0</v>
      </c>
      <c r="BD283" s="5">
        <f t="shared" ca="1" si="1107"/>
        <v>0</v>
      </c>
      <c r="BE283" s="5">
        <f t="shared" ca="1" si="1108"/>
        <v>0</v>
      </c>
      <c r="BF283" s="5">
        <f t="shared" ca="1" si="1109"/>
        <v>0</v>
      </c>
      <c r="BG283" s="5">
        <f t="shared" ca="1" si="1110"/>
        <v>0</v>
      </c>
      <c r="BH283" s="5">
        <f t="shared" ca="1" si="1111"/>
        <v>0</v>
      </c>
      <c r="BI283" s="5">
        <f t="shared" ca="1" si="1112"/>
        <v>0</v>
      </c>
      <c r="BJ283" s="5">
        <f t="shared" ca="1" si="1113"/>
        <v>0</v>
      </c>
      <c r="BK283" s="5">
        <f t="shared" ca="1" si="1114"/>
        <v>0</v>
      </c>
      <c r="BL283" s="5">
        <f t="shared" ca="1" si="1115"/>
        <v>0</v>
      </c>
      <c r="BM283" s="5">
        <f t="shared" ca="1" si="1116"/>
        <v>0</v>
      </c>
      <c r="BN283" s="5">
        <f t="shared" ca="1" si="1117"/>
        <v>0</v>
      </c>
      <c r="BO283" s="5">
        <f t="shared" ca="1" si="1118"/>
        <v>0</v>
      </c>
      <c r="BP283" s="5">
        <f t="shared" ca="1" si="1119"/>
        <v>0</v>
      </c>
      <c r="BQ283" s="5">
        <f t="shared" ca="1" si="1120"/>
        <v>0</v>
      </c>
      <c r="BR283" s="5">
        <f t="shared" ca="1" si="1121"/>
        <v>0</v>
      </c>
      <c r="BS283" s="5">
        <f t="shared" ca="1" si="1122"/>
        <v>0</v>
      </c>
      <c r="BT283" s="37">
        <f t="shared" ca="1" si="1123"/>
        <v>0</v>
      </c>
      <c r="BU283" s="37">
        <f t="shared" ca="1" si="1124"/>
        <v>0</v>
      </c>
      <c r="BV283" s="37">
        <f t="shared" ca="1" si="1125"/>
        <v>0</v>
      </c>
      <c r="BW283" s="37">
        <f t="shared" ca="1" si="1126"/>
        <v>0</v>
      </c>
      <c r="BX283" s="37">
        <f t="shared" ca="1" si="1127"/>
        <v>0</v>
      </c>
      <c r="BY283" s="37">
        <f t="shared" ca="1" si="1128"/>
        <v>0</v>
      </c>
      <c r="BZ283" s="37">
        <f t="shared" ca="1" si="1129"/>
        <v>0</v>
      </c>
      <c r="CA283" s="19">
        <f t="shared" ca="1" si="1130"/>
        <v>0</v>
      </c>
      <c r="CB283" s="33">
        <f t="shared" ca="1" si="1131"/>
        <v>29.080312722502903</v>
      </c>
      <c r="CC283" s="33">
        <f t="shared" ca="1" si="1132"/>
        <v>29.080312722502903</v>
      </c>
      <c r="CD283" s="24">
        <f t="shared" ca="1" si="1133"/>
        <v>0</v>
      </c>
      <c r="CE283" s="34">
        <f t="shared" ca="1" si="1134"/>
        <v>99.924499999999995</v>
      </c>
      <c r="CF283" s="34">
        <f t="shared" ca="1" si="1135"/>
        <v>99.924499999999995</v>
      </c>
      <c r="CG283" s="45">
        <f t="shared" ca="1" si="1136"/>
        <v>0</v>
      </c>
      <c r="CH283" s="5"/>
      <c r="CJ283" s="5">
        <f t="shared" ref="CJ283:CJ305" ca="1" si="1207">HOUR(OFFSET(INDIRECT($E$21),$C283,CJ$19))*60+MINUTE(OFFSET(INDIRECT($E$21),$C283,CJ$19))</f>
        <v>312</v>
      </c>
      <c r="CK283" s="5">
        <f t="shared" ref="CK283:CK305" ca="1" si="1208">HOUR(OFFSET(INDIRECT($D$21),$C283,CK$19))*60+MINUTE(OFFSET(INDIRECT($D$21),$C283,CK$19))</f>
        <v>313</v>
      </c>
      <c r="CL283" s="63">
        <f t="shared" ca="1" si="1137"/>
        <v>-3.2051282051281937E-3</v>
      </c>
      <c r="CO283" s="5">
        <f t="shared" ca="1" si="1194"/>
        <v>3680820</v>
      </c>
      <c r="CP283" s="5">
        <f t="shared" ca="1" si="1194"/>
        <v>117.08199999999999</v>
      </c>
      <c r="CQ283" s="5">
        <f t="shared" ca="1" si="1194"/>
        <v>375930</v>
      </c>
      <c r="CR283" s="5">
        <f t="shared" ca="1" si="1194"/>
        <v>244494</v>
      </c>
      <c r="CS283" s="5">
        <f t="shared" ca="1" si="1194"/>
        <v>2199.4499999999998</v>
      </c>
      <c r="CT283" s="5">
        <f t="shared" ca="1" si="1194"/>
        <v>248480</v>
      </c>
      <c r="CU283" s="5">
        <f t="shared" ca="1" si="1194"/>
        <v>0</v>
      </c>
      <c r="CV283" s="5">
        <f t="shared" ca="1" si="1194"/>
        <v>674022</v>
      </c>
      <c r="CW283" s="5">
        <f t="shared" ca="1" si="1194"/>
        <v>2135580</v>
      </c>
      <c r="CX283" s="5">
        <f t="shared" ca="1" si="1194"/>
        <v>0</v>
      </c>
      <c r="CY283" s="5">
        <f t="shared" ca="1" si="1194"/>
        <v>0</v>
      </c>
      <c r="CZ283" s="5">
        <f t="shared" ca="1" si="1194"/>
        <v>0</v>
      </c>
      <c r="DA283" s="5"/>
      <c r="DB283" s="5">
        <f t="shared" ca="1" si="1195"/>
        <v>23563.599999999999</v>
      </c>
      <c r="DC283" s="5">
        <f t="shared" ca="1" si="1195"/>
        <v>17994.7</v>
      </c>
      <c r="DD283" s="5">
        <f t="shared" ca="1" si="1195"/>
        <v>0</v>
      </c>
      <c r="DE283" s="5">
        <f t="shared" ca="1" si="1195"/>
        <v>0</v>
      </c>
      <c r="DF283" s="5">
        <f t="shared" ca="1" si="1195"/>
        <v>0</v>
      </c>
      <c r="DG283" s="5">
        <f t="shared" ca="1" si="1195"/>
        <v>0</v>
      </c>
      <c r="DH283" s="5">
        <f t="shared" ca="1" si="1195"/>
        <v>5568.98</v>
      </c>
      <c r="DI283" s="5">
        <f t="shared" ca="1" si="1195"/>
        <v>0</v>
      </c>
      <c r="DJ283" s="5">
        <f t="shared" ca="1" si="1195"/>
        <v>0</v>
      </c>
      <c r="DK283" s="5">
        <f t="shared" ca="1" si="1195"/>
        <v>0</v>
      </c>
      <c r="DL283" s="5">
        <f t="shared" ca="1" si="1195"/>
        <v>0</v>
      </c>
      <c r="DM283" s="5">
        <f t="shared" ca="1" si="1195"/>
        <v>0</v>
      </c>
      <c r="DN283" s="5"/>
      <c r="DO283" s="5">
        <f t="shared" ca="1" si="1204"/>
        <v>100.203</v>
      </c>
      <c r="DP283" s="5">
        <f t="shared" ca="1" si="1204"/>
        <v>6.9476100000000001</v>
      </c>
      <c r="DQ283" s="5">
        <f t="shared" ca="1" si="1204"/>
        <v>23.494700000000002</v>
      </c>
      <c r="DR283" s="5">
        <f t="shared" ca="1" si="1204"/>
        <v>14.244</v>
      </c>
      <c r="DS283" s="5">
        <f t="shared" ca="1" si="1204"/>
        <v>0.15815699999999999</v>
      </c>
      <c r="DT283" s="5">
        <f t="shared" ca="1" si="1204"/>
        <v>14.082100000000001</v>
      </c>
      <c r="DU283" s="5">
        <f t="shared" ca="1" si="1204"/>
        <v>2.0149499999999998</v>
      </c>
      <c r="DV283" s="5">
        <f t="shared" ca="1" si="1204"/>
        <v>39.261899999999997</v>
      </c>
      <c r="DW283" s="5"/>
      <c r="DX283" s="19">
        <f t="shared" ca="1" si="1138"/>
        <v>29.91505596794153</v>
      </c>
      <c r="DY283" s="19">
        <f t="shared" ca="1" si="1139"/>
        <v>3.6099261792458317</v>
      </c>
      <c r="DZ283" s="19">
        <f t="shared" ca="1" si="1140"/>
        <v>2.5726062147379904</v>
      </c>
      <c r="EA283" s="19">
        <f t="shared" ca="1" si="1141"/>
        <v>1.673148681579417</v>
      </c>
      <c r="EB283" s="19">
        <f t="shared" ca="1" si="1142"/>
        <v>1.5051522195636083E-2</v>
      </c>
      <c r="EC283" s="19">
        <f t="shared" ca="1" si="1143"/>
        <v>1.7004261225177451</v>
      </c>
      <c r="ED283" s="19">
        <f t="shared" ca="1" si="1144"/>
        <v>1.116948027333134</v>
      </c>
      <c r="EE283" s="19">
        <f t="shared" ca="1" si="1145"/>
        <v>4.6125427235659027</v>
      </c>
      <c r="EF283" s="19">
        <f t="shared" ca="1" si="1146"/>
        <v>14.614439869311196</v>
      </c>
      <c r="EG283" s="19">
        <f t="shared" ca="1" si="1147"/>
        <v>0</v>
      </c>
      <c r="EH283" s="19">
        <f t="shared" ca="1" si="1148"/>
        <v>0</v>
      </c>
      <c r="EI283" s="5"/>
      <c r="EJ283" s="5"/>
      <c r="EK283" s="5"/>
      <c r="EL283" s="5">
        <f t="shared" ca="1" si="1196"/>
        <v>3680820</v>
      </c>
      <c r="EM283" s="5">
        <f t="shared" ca="1" si="1196"/>
        <v>117.08199999999999</v>
      </c>
      <c r="EN283" s="5">
        <f t="shared" ca="1" si="1196"/>
        <v>375930</v>
      </c>
      <c r="EO283" s="5">
        <f t="shared" ca="1" si="1196"/>
        <v>244494</v>
      </c>
      <c r="EP283" s="5">
        <f t="shared" ca="1" si="1196"/>
        <v>2199.4499999999998</v>
      </c>
      <c r="EQ283" s="5">
        <f t="shared" ca="1" si="1196"/>
        <v>248480</v>
      </c>
      <c r="ER283" s="5">
        <f t="shared" ca="1" si="1196"/>
        <v>0</v>
      </c>
      <c r="ES283" s="5">
        <f t="shared" ca="1" si="1196"/>
        <v>674022</v>
      </c>
      <c r="ET283" s="5">
        <f t="shared" ca="1" si="1196"/>
        <v>2135580</v>
      </c>
      <c r="EU283" s="5">
        <f t="shared" ca="1" si="1196"/>
        <v>0</v>
      </c>
      <c r="EV283" s="5">
        <f t="shared" ca="1" si="1196"/>
        <v>0</v>
      </c>
      <c r="EW283" s="5">
        <f t="shared" ca="1" si="1196"/>
        <v>0</v>
      </c>
      <c r="EX283" s="5"/>
      <c r="EY283" s="5">
        <f t="shared" ca="1" si="1197"/>
        <v>23563.599999999999</v>
      </c>
      <c r="EZ283" s="5">
        <f t="shared" ca="1" si="1197"/>
        <v>17994.7</v>
      </c>
      <c r="FA283" s="5">
        <f t="shared" ca="1" si="1197"/>
        <v>0</v>
      </c>
      <c r="FB283" s="5">
        <f t="shared" ca="1" si="1197"/>
        <v>0</v>
      </c>
      <c r="FC283" s="5">
        <f t="shared" ca="1" si="1197"/>
        <v>0</v>
      </c>
      <c r="FD283" s="5">
        <f t="shared" ca="1" si="1197"/>
        <v>0</v>
      </c>
      <c r="FE283" s="5">
        <f t="shared" ca="1" si="1197"/>
        <v>5568.98</v>
      </c>
      <c r="FF283" s="5">
        <f t="shared" ca="1" si="1197"/>
        <v>0</v>
      </c>
      <c r="FG283" s="5">
        <f t="shared" ca="1" si="1197"/>
        <v>0</v>
      </c>
      <c r="FH283" s="5">
        <f t="shared" ca="1" si="1197"/>
        <v>0</v>
      </c>
      <c r="FI283" s="5">
        <f t="shared" ca="1" si="1197"/>
        <v>0</v>
      </c>
      <c r="FJ283" s="5">
        <f t="shared" ca="1" si="1197"/>
        <v>0</v>
      </c>
      <c r="FK283" s="5"/>
      <c r="FL283" s="5">
        <f t="shared" ca="1" si="1202"/>
        <v>100.203</v>
      </c>
      <c r="FM283" s="5">
        <f t="shared" ca="1" si="1202"/>
        <v>6.9476100000000001</v>
      </c>
      <c r="FN283" s="5">
        <f t="shared" ca="1" si="1202"/>
        <v>23.494700000000002</v>
      </c>
      <c r="FO283" s="5">
        <f t="shared" ca="1" si="1202"/>
        <v>14.244</v>
      </c>
      <c r="FP283" s="5">
        <f t="shared" ca="1" si="1202"/>
        <v>0.15815699999999999</v>
      </c>
      <c r="FQ283" s="5">
        <f t="shared" ca="1" si="1202"/>
        <v>14.082100000000001</v>
      </c>
      <c r="FR283" s="5">
        <f t="shared" ca="1" si="1202"/>
        <v>2.0149499999999998</v>
      </c>
      <c r="FS283" s="5">
        <f t="shared" ca="1" si="1202"/>
        <v>39.261899999999997</v>
      </c>
      <c r="FT283" s="5"/>
      <c r="FU283" s="19">
        <f t="shared" ca="1" si="1149"/>
        <v>29.91505596794153</v>
      </c>
      <c r="FV283" s="19">
        <f t="shared" ca="1" si="1150"/>
        <v>3.6099261792458317</v>
      </c>
      <c r="FW283" s="19">
        <f t="shared" ca="1" si="1151"/>
        <v>2.5726062147379904</v>
      </c>
      <c r="FX283" s="19">
        <f t="shared" ca="1" si="1152"/>
        <v>1.673148681579417</v>
      </c>
      <c r="FY283" s="19">
        <f t="shared" ca="1" si="1153"/>
        <v>1.5051522195636083E-2</v>
      </c>
      <c r="FZ283" s="19">
        <f t="shared" ca="1" si="1154"/>
        <v>1.7004261225177451</v>
      </c>
      <c r="GA283" s="19">
        <f t="shared" ca="1" si="1155"/>
        <v>1.116948027333134</v>
      </c>
      <c r="GB283" s="19">
        <f t="shared" ca="1" si="1156"/>
        <v>4.6125427235659027</v>
      </c>
      <c r="GC283" s="19">
        <f t="shared" ca="1" si="1157"/>
        <v>14.614439869311196</v>
      </c>
      <c r="GD283" s="19">
        <f t="shared" ca="1" si="1158"/>
        <v>0</v>
      </c>
      <c r="GE283" s="19">
        <f t="shared" ca="1" si="1159"/>
        <v>0</v>
      </c>
      <c r="GF283" s="5"/>
      <c r="GG283" s="5"/>
      <c r="GH283" s="5"/>
      <c r="GI283" s="5">
        <f t="shared" ca="1" si="1198"/>
        <v>3609670</v>
      </c>
      <c r="GJ283" s="5">
        <f t="shared" ca="1" si="1198"/>
        <v>95.395600000000002</v>
      </c>
      <c r="GK283" s="5">
        <f t="shared" ca="1" si="1198"/>
        <v>279198</v>
      </c>
      <c r="GL283" s="5">
        <f t="shared" ca="1" si="1198"/>
        <v>382498</v>
      </c>
      <c r="GM283" s="5">
        <f t="shared" ca="1" si="1198"/>
        <v>38292.199999999997</v>
      </c>
      <c r="GN283" s="5">
        <f t="shared" ca="1" si="1198"/>
        <v>99981.6</v>
      </c>
      <c r="GO283" s="5">
        <f t="shared" ca="1" si="1198"/>
        <v>0</v>
      </c>
      <c r="GP283" s="5">
        <f t="shared" ca="1" si="1198"/>
        <v>674022</v>
      </c>
      <c r="GQ283" s="5">
        <f t="shared" ca="1" si="1198"/>
        <v>2135580</v>
      </c>
      <c r="GR283" s="5">
        <f t="shared" ca="1" si="1198"/>
        <v>0</v>
      </c>
      <c r="GS283" s="5">
        <f t="shared" ca="1" si="1198"/>
        <v>0</v>
      </c>
      <c r="GT283" s="5">
        <f t="shared" ca="1" si="1198"/>
        <v>0</v>
      </c>
      <c r="GU283" s="5"/>
      <c r="GV283" s="5">
        <f t="shared" ca="1" si="1199"/>
        <v>21829.3</v>
      </c>
      <c r="GW283" s="5">
        <f t="shared" ca="1" si="1199"/>
        <v>16261.9</v>
      </c>
      <c r="GX283" s="5">
        <f t="shared" ca="1" si="1199"/>
        <v>0</v>
      </c>
      <c r="GY283" s="5">
        <f t="shared" ca="1" si="1199"/>
        <v>0</v>
      </c>
      <c r="GZ283" s="5">
        <f t="shared" ca="1" si="1199"/>
        <v>0</v>
      </c>
      <c r="HA283" s="5">
        <f t="shared" ca="1" si="1199"/>
        <v>0</v>
      </c>
      <c r="HB283" s="5">
        <f t="shared" ca="1" si="1199"/>
        <v>5567.39</v>
      </c>
      <c r="HC283" s="5">
        <f t="shared" ca="1" si="1199"/>
        <v>0</v>
      </c>
      <c r="HD283" s="5">
        <f t="shared" ca="1" si="1199"/>
        <v>0</v>
      </c>
      <c r="HE283" s="5">
        <f t="shared" ca="1" si="1199"/>
        <v>0</v>
      </c>
      <c r="HF283" s="5">
        <f t="shared" ca="1" si="1199"/>
        <v>0</v>
      </c>
      <c r="HG283" s="5">
        <f t="shared" ca="1" si="1199"/>
        <v>0</v>
      </c>
      <c r="HH283" s="5"/>
      <c r="HI283" s="5">
        <f t="shared" ca="1" si="1205"/>
        <v>99.924499999999995</v>
      </c>
      <c r="HJ283" s="5">
        <f t="shared" ca="1" si="1205"/>
        <v>6.4033899999999999</v>
      </c>
      <c r="HK283" s="5">
        <f t="shared" ca="1" si="1205"/>
        <v>20.9193</v>
      </c>
      <c r="HL283" s="5">
        <f t="shared" ca="1" si="1205"/>
        <v>22.137799999999999</v>
      </c>
      <c r="HM283" s="5">
        <f t="shared" ca="1" si="1205"/>
        <v>2.93573</v>
      </c>
      <c r="HN283" s="5">
        <f t="shared" ca="1" si="1205"/>
        <v>6.2520199999999999</v>
      </c>
      <c r="HO283" s="5">
        <f t="shared" ca="1" si="1205"/>
        <v>2.0143800000000001</v>
      </c>
      <c r="HP283" s="5">
        <f t="shared" ca="1" si="1205"/>
        <v>39.261899999999997</v>
      </c>
      <c r="HQ283" s="5"/>
      <c r="HR283" s="19">
        <f t="shared" ca="1" si="1160"/>
        <v>29.080312722502903</v>
      </c>
      <c r="HS283" s="19">
        <f t="shared" ca="1" si="1161"/>
        <v>3.262237012423459</v>
      </c>
      <c r="HT283" s="19">
        <f t="shared" ca="1" si="1162"/>
        <v>1.9106389751879804</v>
      </c>
      <c r="HU283" s="19">
        <f t="shared" ca="1" si="1163"/>
        <v>2.6175530868109806</v>
      </c>
      <c r="HV283" s="19">
        <f t="shared" ca="1" si="1164"/>
        <v>0.2620454651025193</v>
      </c>
      <c r="HW283" s="19">
        <f t="shared" ca="1" si="1165"/>
        <v>0.68420526565969164</v>
      </c>
      <c r="HX283" s="19">
        <f t="shared" ca="1" si="1166"/>
        <v>1.1166291273975157</v>
      </c>
      <c r="HY283" s="19">
        <f t="shared" ca="1" si="1167"/>
        <v>4.6125427235659027</v>
      </c>
      <c r="HZ283" s="19">
        <f t="shared" ca="1" si="1168"/>
        <v>14.614439869311196</v>
      </c>
      <c r="IA283" s="19">
        <f t="shared" ca="1" si="1169"/>
        <v>0</v>
      </c>
      <c r="IB283" s="19">
        <f t="shared" ca="1" si="1170"/>
        <v>0</v>
      </c>
      <c r="IC283" s="5"/>
      <c r="ID283" s="5"/>
      <c r="IE283" s="5"/>
      <c r="IF283" s="5">
        <f t="shared" ca="1" si="1200"/>
        <v>3609670</v>
      </c>
      <c r="IG283" s="5">
        <f t="shared" ca="1" si="1200"/>
        <v>95.395600000000002</v>
      </c>
      <c r="IH283" s="5">
        <f t="shared" ca="1" si="1200"/>
        <v>279198</v>
      </c>
      <c r="II283" s="5">
        <f t="shared" ca="1" si="1200"/>
        <v>382498</v>
      </c>
      <c r="IJ283" s="5">
        <f t="shared" ca="1" si="1200"/>
        <v>38292.199999999997</v>
      </c>
      <c r="IK283" s="5">
        <f t="shared" ca="1" si="1200"/>
        <v>99981.6</v>
      </c>
      <c r="IL283" s="5">
        <f t="shared" ca="1" si="1200"/>
        <v>0</v>
      </c>
      <c r="IM283" s="5">
        <f t="shared" ca="1" si="1200"/>
        <v>674022</v>
      </c>
      <c r="IN283" s="5">
        <f t="shared" ca="1" si="1200"/>
        <v>2135580</v>
      </c>
      <c r="IO283" s="5">
        <f t="shared" ca="1" si="1200"/>
        <v>0</v>
      </c>
      <c r="IP283" s="5">
        <f t="shared" ca="1" si="1200"/>
        <v>0</v>
      </c>
      <c r="IQ283" s="5">
        <f t="shared" ca="1" si="1200"/>
        <v>0</v>
      </c>
      <c r="IR283" s="5"/>
      <c r="IS283" s="5">
        <f t="shared" ca="1" si="1201"/>
        <v>21829.3</v>
      </c>
      <c r="IT283" s="5">
        <f t="shared" ca="1" si="1201"/>
        <v>16261.9</v>
      </c>
      <c r="IU283" s="5">
        <f t="shared" ca="1" si="1201"/>
        <v>0</v>
      </c>
      <c r="IV283" s="5">
        <f t="shared" ca="1" si="1201"/>
        <v>0</v>
      </c>
      <c r="IW283" s="5">
        <f t="shared" ca="1" si="1201"/>
        <v>0</v>
      </c>
      <c r="IX283" s="5">
        <f t="shared" ca="1" si="1201"/>
        <v>0</v>
      </c>
      <c r="IY283" s="5">
        <f t="shared" ca="1" si="1201"/>
        <v>5567.39</v>
      </c>
      <c r="IZ283" s="5">
        <f t="shared" ca="1" si="1201"/>
        <v>0</v>
      </c>
      <c r="JA283" s="5">
        <f t="shared" ca="1" si="1201"/>
        <v>0</v>
      </c>
      <c r="JB283" s="5">
        <f t="shared" ca="1" si="1201"/>
        <v>0</v>
      </c>
      <c r="JC283" s="5">
        <f t="shared" ca="1" si="1201"/>
        <v>0</v>
      </c>
      <c r="JD283" s="5">
        <f t="shared" ca="1" si="1201"/>
        <v>0</v>
      </c>
      <c r="JE283" s="5"/>
      <c r="JF283" s="5">
        <f t="shared" ca="1" si="1203"/>
        <v>99.924499999999995</v>
      </c>
      <c r="JG283" s="5">
        <f t="shared" ca="1" si="1203"/>
        <v>6.4033899999999999</v>
      </c>
      <c r="JH283" s="5">
        <f t="shared" ca="1" si="1203"/>
        <v>20.9193</v>
      </c>
      <c r="JI283" s="5">
        <f t="shared" ca="1" si="1203"/>
        <v>22.137799999999999</v>
      </c>
      <c r="JJ283" s="5">
        <f t="shared" ca="1" si="1203"/>
        <v>2.93573</v>
      </c>
      <c r="JK283" s="5">
        <f t="shared" ca="1" si="1203"/>
        <v>6.2520199999999999</v>
      </c>
      <c r="JL283" s="5">
        <f t="shared" ca="1" si="1203"/>
        <v>2.0143800000000001</v>
      </c>
      <c r="JM283" s="5">
        <f t="shared" ca="1" si="1203"/>
        <v>39.261899999999997</v>
      </c>
      <c r="JN283" s="5"/>
      <c r="JO283" s="19">
        <f t="shared" ca="1" si="1171"/>
        <v>29.080312722502903</v>
      </c>
      <c r="JP283" s="19">
        <f t="shared" ca="1" si="1172"/>
        <v>3.262237012423459</v>
      </c>
      <c r="JQ283" s="19">
        <f t="shared" ca="1" si="1173"/>
        <v>1.9106389751879804</v>
      </c>
      <c r="JR283" s="19">
        <f t="shared" ca="1" si="1174"/>
        <v>2.6175530868109806</v>
      </c>
      <c r="JS283" s="19">
        <f t="shared" ca="1" si="1175"/>
        <v>0.2620454651025193</v>
      </c>
      <c r="JT283" s="19">
        <f t="shared" ca="1" si="1176"/>
        <v>0.68420526565969164</v>
      </c>
      <c r="JU283" s="19">
        <f t="shared" ca="1" si="1177"/>
        <v>1.1166291273975157</v>
      </c>
      <c r="JV283" s="19">
        <f t="shared" ca="1" si="1178"/>
        <v>4.6125427235659027</v>
      </c>
      <c r="JW283" s="19">
        <f t="shared" ca="1" si="1179"/>
        <v>14.614439869311196</v>
      </c>
      <c r="JX283" s="19">
        <f t="shared" ca="1" si="1180"/>
        <v>0</v>
      </c>
      <c r="JY283" s="19">
        <f t="shared" ca="1" si="1181"/>
        <v>0</v>
      </c>
    </row>
    <row r="284" spans="1:285" ht="15" customHeight="1" x14ac:dyDescent="0.25">
      <c r="A284" s="5">
        <f>IF('Old Results'!E264='New Results'!E264,'New Results'!E264,"0")</f>
        <v>498589</v>
      </c>
      <c r="B284" s="5">
        <f t="shared" si="1057"/>
        <v>0</v>
      </c>
      <c r="C284" s="27">
        <f t="shared" si="1206"/>
        <v>263</v>
      </c>
      <c r="D284" s="41" t="str">
        <f>'Old Results'!C264</f>
        <v>0416006-OffLrg-ActiveBeam_NDL</v>
      </c>
      <c r="E284" s="41" t="str">
        <f>'New Results'!C264</f>
        <v>0416006-OffLrg-ActiveBeam_NDL</v>
      </c>
      <c r="F284" s="5">
        <f t="shared" ca="1" si="1058"/>
        <v>0</v>
      </c>
      <c r="G284" s="5">
        <f t="shared" ca="1" si="1059"/>
        <v>0</v>
      </c>
      <c r="H284" s="5">
        <f t="shared" ca="1" si="1060"/>
        <v>0</v>
      </c>
      <c r="I284" s="5">
        <f t="shared" ca="1" si="1061"/>
        <v>0</v>
      </c>
      <c r="J284" s="5">
        <f t="shared" ca="1" si="1062"/>
        <v>0</v>
      </c>
      <c r="K284" s="5">
        <f t="shared" ca="1" si="1063"/>
        <v>0</v>
      </c>
      <c r="L284" s="5">
        <f t="shared" ca="1" si="1064"/>
        <v>0</v>
      </c>
      <c r="M284" s="5">
        <f t="shared" ca="1" si="1065"/>
        <v>0</v>
      </c>
      <c r="N284" s="5">
        <f t="shared" ca="1" si="1066"/>
        <v>0</v>
      </c>
      <c r="O284" s="5">
        <f t="shared" ca="1" si="1067"/>
        <v>0</v>
      </c>
      <c r="P284" s="5">
        <f t="shared" ca="1" si="1068"/>
        <v>0</v>
      </c>
      <c r="Q284" s="5">
        <f t="shared" ca="1" si="1069"/>
        <v>0</v>
      </c>
      <c r="R284" s="5">
        <f t="shared" ca="1" si="1070"/>
        <v>0</v>
      </c>
      <c r="S284" s="5">
        <f t="shared" ca="1" si="1071"/>
        <v>0</v>
      </c>
      <c r="T284" s="5">
        <f t="shared" ca="1" si="1072"/>
        <v>0</v>
      </c>
      <c r="U284" s="5">
        <f t="shared" ca="1" si="1073"/>
        <v>0</v>
      </c>
      <c r="V284" s="5">
        <f t="shared" ca="1" si="1074"/>
        <v>0</v>
      </c>
      <c r="W284" s="5">
        <f t="shared" ca="1" si="1075"/>
        <v>0</v>
      </c>
      <c r="X284" s="5">
        <f t="shared" ca="1" si="1076"/>
        <v>0</v>
      </c>
      <c r="Y284" s="5">
        <f t="shared" ca="1" si="1077"/>
        <v>0</v>
      </c>
      <c r="Z284" s="5">
        <f t="shared" ca="1" si="1078"/>
        <v>0</v>
      </c>
      <c r="AA284" s="5">
        <f t="shared" ca="1" si="1079"/>
        <v>0</v>
      </c>
      <c r="AB284" s="5">
        <f t="shared" ca="1" si="1080"/>
        <v>0</v>
      </c>
      <c r="AC284" s="5">
        <f t="shared" ca="1" si="1081"/>
        <v>0</v>
      </c>
      <c r="AD284" s="37">
        <f t="shared" ca="1" si="1082"/>
        <v>0</v>
      </c>
      <c r="AE284" s="37">
        <f t="shared" ca="1" si="1083"/>
        <v>0</v>
      </c>
      <c r="AF284" s="37">
        <f t="shared" ca="1" si="1084"/>
        <v>0</v>
      </c>
      <c r="AG284" s="37">
        <f t="shared" ca="1" si="1085"/>
        <v>0</v>
      </c>
      <c r="AH284" s="37">
        <f t="shared" ca="1" si="1086"/>
        <v>0</v>
      </c>
      <c r="AI284" s="37">
        <f t="shared" ca="1" si="1087"/>
        <v>0</v>
      </c>
      <c r="AJ284" s="37">
        <f t="shared" ca="1" si="1088"/>
        <v>0</v>
      </c>
      <c r="AK284" s="37">
        <f t="shared" ca="1" si="1089"/>
        <v>0</v>
      </c>
      <c r="AL284" s="33">
        <f t="shared" ca="1" si="1090"/>
        <v>32.346039483422217</v>
      </c>
      <c r="AM284" s="33">
        <f t="shared" ca="1" si="1091"/>
        <v>32.346039483422217</v>
      </c>
      <c r="AN284" s="24">
        <f t="shared" ca="1" si="1092"/>
        <v>0</v>
      </c>
      <c r="AO284" s="34">
        <f t="shared" ca="1" si="1093"/>
        <v>114.542</v>
      </c>
      <c r="AP284" s="34">
        <f t="shared" ca="1" si="1094"/>
        <v>114.542</v>
      </c>
      <c r="AQ284" s="45">
        <f t="shared" ca="1" si="1095"/>
        <v>0</v>
      </c>
      <c r="AR284" s="34">
        <f t="shared" ca="1" si="1096"/>
        <v>-14.6</v>
      </c>
      <c r="AS284" s="34">
        <f t="shared" ca="1" si="1097"/>
        <v>-14.6</v>
      </c>
      <c r="AT284" s="47">
        <f t="shared" ca="1" si="1098"/>
        <v>0</v>
      </c>
      <c r="AU284" s="5"/>
      <c r="AV284" s="5">
        <f t="shared" ca="1" si="1099"/>
        <v>0</v>
      </c>
      <c r="AW284" s="5">
        <f t="shared" ca="1" si="1100"/>
        <v>0</v>
      </c>
      <c r="AX284" s="5">
        <f t="shared" ca="1" si="1101"/>
        <v>0</v>
      </c>
      <c r="AY284" s="5">
        <f t="shared" ca="1" si="1102"/>
        <v>0</v>
      </c>
      <c r="AZ284" s="5">
        <f t="shared" ca="1" si="1103"/>
        <v>0</v>
      </c>
      <c r="BA284" s="5">
        <f t="shared" ca="1" si="1104"/>
        <v>0</v>
      </c>
      <c r="BB284" s="5">
        <f t="shared" ca="1" si="1105"/>
        <v>0</v>
      </c>
      <c r="BC284" s="5">
        <f t="shared" ca="1" si="1106"/>
        <v>0</v>
      </c>
      <c r="BD284" s="5">
        <f t="shared" ca="1" si="1107"/>
        <v>0</v>
      </c>
      <c r="BE284" s="5">
        <f t="shared" ca="1" si="1108"/>
        <v>0</v>
      </c>
      <c r="BF284" s="5">
        <f t="shared" ca="1" si="1109"/>
        <v>0</v>
      </c>
      <c r="BG284" s="5">
        <f t="shared" ca="1" si="1110"/>
        <v>0</v>
      </c>
      <c r="BH284" s="5">
        <f t="shared" ca="1" si="1111"/>
        <v>0</v>
      </c>
      <c r="BI284" s="5">
        <f t="shared" ca="1" si="1112"/>
        <v>0</v>
      </c>
      <c r="BJ284" s="5">
        <f t="shared" ca="1" si="1113"/>
        <v>0</v>
      </c>
      <c r="BK284" s="5">
        <f t="shared" ca="1" si="1114"/>
        <v>0</v>
      </c>
      <c r="BL284" s="5">
        <f t="shared" ca="1" si="1115"/>
        <v>0</v>
      </c>
      <c r="BM284" s="5">
        <f t="shared" ca="1" si="1116"/>
        <v>0</v>
      </c>
      <c r="BN284" s="5">
        <f t="shared" ca="1" si="1117"/>
        <v>0</v>
      </c>
      <c r="BO284" s="5">
        <f t="shared" ca="1" si="1118"/>
        <v>0</v>
      </c>
      <c r="BP284" s="5">
        <f t="shared" ca="1" si="1119"/>
        <v>0</v>
      </c>
      <c r="BQ284" s="5">
        <f t="shared" ca="1" si="1120"/>
        <v>0</v>
      </c>
      <c r="BR284" s="5">
        <f t="shared" ca="1" si="1121"/>
        <v>0</v>
      </c>
      <c r="BS284" s="5">
        <f t="shared" ca="1" si="1122"/>
        <v>0</v>
      </c>
      <c r="BT284" s="37">
        <f t="shared" ca="1" si="1123"/>
        <v>0</v>
      </c>
      <c r="BU284" s="37">
        <f t="shared" ca="1" si="1124"/>
        <v>0</v>
      </c>
      <c r="BV284" s="37">
        <f t="shared" ca="1" si="1125"/>
        <v>0</v>
      </c>
      <c r="BW284" s="37">
        <f t="shared" ca="1" si="1126"/>
        <v>0</v>
      </c>
      <c r="BX284" s="37">
        <f t="shared" ca="1" si="1127"/>
        <v>0</v>
      </c>
      <c r="BY284" s="37">
        <f t="shared" ca="1" si="1128"/>
        <v>0</v>
      </c>
      <c r="BZ284" s="37">
        <f t="shared" ca="1" si="1129"/>
        <v>0</v>
      </c>
      <c r="CA284" s="19">
        <f t="shared" ca="1" si="1130"/>
        <v>0</v>
      </c>
      <c r="CB284" s="33">
        <f t="shared" ca="1" si="1131"/>
        <v>29.080312722502903</v>
      </c>
      <c r="CC284" s="33">
        <f t="shared" ca="1" si="1132"/>
        <v>29.080312722502903</v>
      </c>
      <c r="CD284" s="24">
        <f t="shared" ca="1" si="1133"/>
        <v>0</v>
      </c>
      <c r="CE284" s="34">
        <f t="shared" ca="1" si="1134"/>
        <v>99.924499999999995</v>
      </c>
      <c r="CF284" s="34">
        <f t="shared" ca="1" si="1135"/>
        <v>99.924499999999995</v>
      </c>
      <c r="CG284" s="45">
        <f t="shared" ca="1" si="1136"/>
        <v>0</v>
      </c>
      <c r="CH284" s="5"/>
      <c r="CJ284" s="5">
        <f t="shared" ca="1" si="1207"/>
        <v>449</v>
      </c>
      <c r="CK284" s="5">
        <f t="shared" ca="1" si="1208"/>
        <v>461</v>
      </c>
      <c r="CL284" s="63">
        <f t="shared" ca="1" si="1137"/>
        <v>-2.6726057906458767E-2</v>
      </c>
      <c r="CO284" s="5">
        <f t="shared" ca="1" si="1194"/>
        <v>3832790</v>
      </c>
      <c r="CP284" s="5">
        <f t="shared" ca="1" si="1194"/>
        <v>163.40700000000001</v>
      </c>
      <c r="CQ284" s="5">
        <f t="shared" ca="1" si="1194"/>
        <v>492450</v>
      </c>
      <c r="CR284" s="5">
        <f t="shared" ca="1" si="1194"/>
        <v>300265</v>
      </c>
      <c r="CS284" s="5">
        <f t="shared" ca="1" si="1194"/>
        <v>3442.99</v>
      </c>
      <c r="CT284" s="5">
        <f t="shared" ca="1" si="1194"/>
        <v>226865</v>
      </c>
      <c r="CU284" s="5">
        <f t="shared" ca="1" si="1194"/>
        <v>0</v>
      </c>
      <c r="CV284" s="5">
        <f t="shared" ca="1" si="1194"/>
        <v>674022</v>
      </c>
      <c r="CW284" s="5">
        <f t="shared" ca="1" si="1194"/>
        <v>2135580</v>
      </c>
      <c r="CX284" s="5">
        <f t="shared" ca="1" si="1194"/>
        <v>0</v>
      </c>
      <c r="CY284" s="5">
        <f t="shared" ca="1" si="1194"/>
        <v>0</v>
      </c>
      <c r="CZ284" s="5">
        <f t="shared" ca="1" si="1194"/>
        <v>0</v>
      </c>
      <c r="DA284" s="5"/>
      <c r="DB284" s="5">
        <f t="shared" ca="1" si="1195"/>
        <v>30499</v>
      </c>
      <c r="DC284" s="5">
        <f t="shared" ca="1" si="1195"/>
        <v>24930</v>
      </c>
      <c r="DD284" s="5">
        <f t="shared" ca="1" si="1195"/>
        <v>0</v>
      </c>
      <c r="DE284" s="5">
        <f t="shared" ca="1" si="1195"/>
        <v>0</v>
      </c>
      <c r="DF284" s="5">
        <f t="shared" ca="1" si="1195"/>
        <v>0</v>
      </c>
      <c r="DG284" s="5">
        <f t="shared" ca="1" si="1195"/>
        <v>0</v>
      </c>
      <c r="DH284" s="5">
        <f t="shared" ca="1" si="1195"/>
        <v>5568.97</v>
      </c>
      <c r="DI284" s="5">
        <f t="shared" ca="1" si="1195"/>
        <v>0</v>
      </c>
      <c r="DJ284" s="5">
        <f t="shared" ca="1" si="1195"/>
        <v>0</v>
      </c>
      <c r="DK284" s="5">
        <f t="shared" ca="1" si="1195"/>
        <v>0</v>
      </c>
      <c r="DL284" s="5">
        <f t="shared" ca="1" si="1195"/>
        <v>0</v>
      </c>
      <c r="DM284" s="5">
        <f t="shared" ca="1" si="1195"/>
        <v>0</v>
      </c>
      <c r="DN284" s="5"/>
      <c r="DO284" s="5">
        <f t="shared" ca="1" si="1204"/>
        <v>114.542</v>
      </c>
      <c r="DP284" s="5">
        <f t="shared" ca="1" si="1204"/>
        <v>9.3674400000000002</v>
      </c>
      <c r="DQ284" s="5">
        <f t="shared" ca="1" si="1204"/>
        <v>33.176000000000002</v>
      </c>
      <c r="DR284" s="5">
        <f t="shared" ca="1" si="1204"/>
        <v>17.351800000000001</v>
      </c>
      <c r="DS284" s="5">
        <f t="shared" ca="1" si="1204"/>
        <v>0.29023100000000002</v>
      </c>
      <c r="DT284" s="5">
        <f t="shared" ca="1" si="1204"/>
        <v>13.0799</v>
      </c>
      <c r="DU284" s="5">
        <f t="shared" ca="1" si="1204"/>
        <v>2.0149400000000002</v>
      </c>
      <c r="DV284" s="5">
        <f t="shared" ca="1" si="1204"/>
        <v>39.261899999999997</v>
      </c>
      <c r="DW284" s="5"/>
      <c r="DX284" s="19">
        <f t="shared" ca="1" si="1138"/>
        <v>32.346039483422217</v>
      </c>
      <c r="DY284" s="19">
        <f t="shared" ca="1" si="1139"/>
        <v>5.0012285563540306</v>
      </c>
      <c r="DZ284" s="19">
        <f t="shared" ca="1" si="1140"/>
        <v>3.3699889087003521</v>
      </c>
      <c r="EA284" s="19">
        <f t="shared" ca="1" si="1141"/>
        <v>2.0548070254257516</v>
      </c>
      <c r="EB284" s="19">
        <f t="shared" ca="1" si="1142"/>
        <v>2.3561454183706417E-2</v>
      </c>
      <c r="EC284" s="19">
        <f t="shared" ca="1" si="1143"/>
        <v>1.5525079373993409</v>
      </c>
      <c r="ED284" s="19">
        <f t="shared" ca="1" si="1144"/>
        <v>1.1169460216731617</v>
      </c>
      <c r="EE284" s="19">
        <f t="shared" ca="1" si="1145"/>
        <v>4.6125427235659027</v>
      </c>
      <c r="EF284" s="19">
        <f t="shared" ca="1" si="1146"/>
        <v>14.614439869311196</v>
      </c>
      <c r="EG284" s="19">
        <f t="shared" ca="1" si="1147"/>
        <v>0</v>
      </c>
      <c r="EH284" s="19">
        <f t="shared" ca="1" si="1148"/>
        <v>0</v>
      </c>
      <c r="EI284" s="5"/>
      <c r="EJ284" s="5"/>
      <c r="EK284" s="5"/>
      <c r="EL284" s="5">
        <f t="shared" ca="1" si="1196"/>
        <v>3832790</v>
      </c>
      <c r="EM284" s="5">
        <f t="shared" ca="1" si="1196"/>
        <v>163.40700000000001</v>
      </c>
      <c r="EN284" s="5">
        <f t="shared" ca="1" si="1196"/>
        <v>492450</v>
      </c>
      <c r="EO284" s="5">
        <f t="shared" ca="1" si="1196"/>
        <v>300265</v>
      </c>
      <c r="EP284" s="5">
        <f t="shared" ca="1" si="1196"/>
        <v>3442.99</v>
      </c>
      <c r="EQ284" s="5">
        <f t="shared" ca="1" si="1196"/>
        <v>226865</v>
      </c>
      <c r="ER284" s="5">
        <f t="shared" ca="1" si="1196"/>
        <v>0</v>
      </c>
      <c r="ES284" s="5">
        <f t="shared" ca="1" si="1196"/>
        <v>674022</v>
      </c>
      <c r="ET284" s="5">
        <f t="shared" ca="1" si="1196"/>
        <v>2135580</v>
      </c>
      <c r="EU284" s="5">
        <f t="shared" ca="1" si="1196"/>
        <v>0</v>
      </c>
      <c r="EV284" s="5">
        <f t="shared" ca="1" si="1196"/>
        <v>0</v>
      </c>
      <c r="EW284" s="5">
        <f t="shared" ca="1" si="1196"/>
        <v>0</v>
      </c>
      <c r="EX284" s="5"/>
      <c r="EY284" s="5">
        <f t="shared" ca="1" si="1197"/>
        <v>30499</v>
      </c>
      <c r="EZ284" s="5">
        <f t="shared" ca="1" si="1197"/>
        <v>24930</v>
      </c>
      <c r="FA284" s="5">
        <f t="shared" ca="1" si="1197"/>
        <v>0</v>
      </c>
      <c r="FB284" s="5">
        <f t="shared" ca="1" si="1197"/>
        <v>0</v>
      </c>
      <c r="FC284" s="5">
        <f t="shared" ca="1" si="1197"/>
        <v>0</v>
      </c>
      <c r="FD284" s="5">
        <f t="shared" ca="1" si="1197"/>
        <v>0</v>
      </c>
      <c r="FE284" s="5">
        <f t="shared" ca="1" si="1197"/>
        <v>5568.97</v>
      </c>
      <c r="FF284" s="5">
        <f t="shared" ca="1" si="1197"/>
        <v>0</v>
      </c>
      <c r="FG284" s="5">
        <f t="shared" ca="1" si="1197"/>
        <v>0</v>
      </c>
      <c r="FH284" s="5">
        <f t="shared" ca="1" si="1197"/>
        <v>0</v>
      </c>
      <c r="FI284" s="5">
        <f t="shared" ca="1" si="1197"/>
        <v>0</v>
      </c>
      <c r="FJ284" s="5">
        <f t="shared" ca="1" si="1197"/>
        <v>0</v>
      </c>
      <c r="FK284" s="5"/>
      <c r="FL284" s="5">
        <f t="shared" ca="1" si="1202"/>
        <v>114.542</v>
      </c>
      <c r="FM284" s="5">
        <f t="shared" ca="1" si="1202"/>
        <v>9.3674400000000002</v>
      </c>
      <c r="FN284" s="5">
        <f t="shared" ca="1" si="1202"/>
        <v>33.176000000000002</v>
      </c>
      <c r="FO284" s="5">
        <f t="shared" ca="1" si="1202"/>
        <v>17.351800000000001</v>
      </c>
      <c r="FP284" s="5">
        <f t="shared" ca="1" si="1202"/>
        <v>0.29023100000000002</v>
      </c>
      <c r="FQ284" s="5">
        <f t="shared" ca="1" si="1202"/>
        <v>13.0799</v>
      </c>
      <c r="FR284" s="5">
        <f t="shared" ca="1" si="1202"/>
        <v>2.0149400000000002</v>
      </c>
      <c r="FS284" s="5">
        <f t="shared" ca="1" si="1202"/>
        <v>39.261899999999997</v>
      </c>
      <c r="FT284" s="5"/>
      <c r="FU284" s="19">
        <f t="shared" ca="1" si="1149"/>
        <v>32.346039483422217</v>
      </c>
      <c r="FV284" s="19">
        <f t="shared" ca="1" si="1150"/>
        <v>5.0012285563540306</v>
      </c>
      <c r="FW284" s="19">
        <f t="shared" ca="1" si="1151"/>
        <v>3.3699889087003521</v>
      </c>
      <c r="FX284" s="19">
        <f t="shared" ca="1" si="1152"/>
        <v>2.0548070254257516</v>
      </c>
      <c r="FY284" s="19">
        <f t="shared" ca="1" si="1153"/>
        <v>2.3561454183706417E-2</v>
      </c>
      <c r="FZ284" s="19">
        <f t="shared" ca="1" si="1154"/>
        <v>1.5525079373993409</v>
      </c>
      <c r="GA284" s="19">
        <f t="shared" ca="1" si="1155"/>
        <v>1.1169460216731617</v>
      </c>
      <c r="GB284" s="19">
        <f t="shared" ca="1" si="1156"/>
        <v>4.6125427235659027</v>
      </c>
      <c r="GC284" s="19">
        <f t="shared" ca="1" si="1157"/>
        <v>14.614439869311196</v>
      </c>
      <c r="GD284" s="19">
        <f t="shared" ca="1" si="1158"/>
        <v>0</v>
      </c>
      <c r="GE284" s="19">
        <f t="shared" ca="1" si="1159"/>
        <v>0</v>
      </c>
      <c r="GF284" s="5"/>
      <c r="GG284" s="5"/>
      <c r="GH284" s="5"/>
      <c r="GI284" s="5">
        <f t="shared" ca="1" si="1198"/>
        <v>3609670</v>
      </c>
      <c r="GJ284" s="5">
        <f t="shared" ca="1" si="1198"/>
        <v>95.395600000000002</v>
      </c>
      <c r="GK284" s="5">
        <f t="shared" ca="1" si="1198"/>
        <v>279198</v>
      </c>
      <c r="GL284" s="5">
        <f t="shared" ca="1" si="1198"/>
        <v>382498</v>
      </c>
      <c r="GM284" s="5">
        <f t="shared" ca="1" si="1198"/>
        <v>38292.199999999997</v>
      </c>
      <c r="GN284" s="5">
        <f t="shared" ca="1" si="1198"/>
        <v>99981.6</v>
      </c>
      <c r="GO284" s="5">
        <f t="shared" ca="1" si="1198"/>
        <v>0</v>
      </c>
      <c r="GP284" s="5">
        <f t="shared" ca="1" si="1198"/>
        <v>674022</v>
      </c>
      <c r="GQ284" s="5">
        <f t="shared" ca="1" si="1198"/>
        <v>2135580</v>
      </c>
      <c r="GR284" s="5">
        <f t="shared" ca="1" si="1198"/>
        <v>0</v>
      </c>
      <c r="GS284" s="5">
        <f t="shared" ca="1" si="1198"/>
        <v>0</v>
      </c>
      <c r="GT284" s="5">
        <f t="shared" ca="1" si="1198"/>
        <v>0</v>
      </c>
      <c r="GU284" s="5"/>
      <c r="GV284" s="5">
        <f t="shared" ca="1" si="1199"/>
        <v>21829.3</v>
      </c>
      <c r="GW284" s="5">
        <f t="shared" ca="1" si="1199"/>
        <v>16261.9</v>
      </c>
      <c r="GX284" s="5">
        <f t="shared" ca="1" si="1199"/>
        <v>0</v>
      </c>
      <c r="GY284" s="5">
        <f t="shared" ca="1" si="1199"/>
        <v>0</v>
      </c>
      <c r="GZ284" s="5">
        <f t="shared" ca="1" si="1199"/>
        <v>0</v>
      </c>
      <c r="HA284" s="5">
        <f t="shared" ca="1" si="1199"/>
        <v>0</v>
      </c>
      <c r="HB284" s="5">
        <f t="shared" ca="1" si="1199"/>
        <v>5567.39</v>
      </c>
      <c r="HC284" s="5">
        <f t="shared" ca="1" si="1199"/>
        <v>0</v>
      </c>
      <c r="HD284" s="5">
        <f t="shared" ca="1" si="1199"/>
        <v>0</v>
      </c>
      <c r="HE284" s="5">
        <f t="shared" ca="1" si="1199"/>
        <v>0</v>
      </c>
      <c r="HF284" s="5">
        <f t="shared" ca="1" si="1199"/>
        <v>0</v>
      </c>
      <c r="HG284" s="5">
        <f t="shared" ca="1" si="1199"/>
        <v>0</v>
      </c>
      <c r="HH284" s="5"/>
      <c r="HI284" s="5">
        <f t="shared" ca="1" si="1205"/>
        <v>99.924499999999995</v>
      </c>
      <c r="HJ284" s="5">
        <f t="shared" ca="1" si="1205"/>
        <v>6.4033899999999999</v>
      </c>
      <c r="HK284" s="5">
        <f t="shared" ca="1" si="1205"/>
        <v>20.9193</v>
      </c>
      <c r="HL284" s="5">
        <f t="shared" ca="1" si="1205"/>
        <v>22.137799999999999</v>
      </c>
      <c r="HM284" s="5">
        <f t="shared" ca="1" si="1205"/>
        <v>2.93573</v>
      </c>
      <c r="HN284" s="5">
        <f t="shared" ca="1" si="1205"/>
        <v>6.2520199999999999</v>
      </c>
      <c r="HO284" s="5">
        <f t="shared" ca="1" si="1205"/>
        <v>2.0143800000000001</v>
      </c>
      <c r="HP284" s="5">
        <f t="shared" ca="1" si="1205"/>
        <v>39.261899999999997</v>
      </c>
      <c r="HQ284" s="5"/>
      <c r="HR284" s="19">
        <f t="shared" ca="1" si="1160"/>
        <v>29.080312722502903</v>
      </c>
      <c r="HS284" s="19">
        <f t="shared" ca="1" si="1161"/>
        <v>3.262237012423459</v>
      </c>
      <c r="HT284" s="19">
        <f t="shared" ca="1" si="1162"/>
        <v>1.9106389751879804</v>
      </c>
      <c r="HU284" s="19">
        <f t="shared" ca="1" si="1163"/>
        <v>2.6175530868109806</v>
      </c>
      <c r="HV284" s="19">
        <f t="shared" ca="1" si="1164"/>
        <v>0.2620454651025193</v>
      </c>
      <c r="HW284" s="19">
        <f t="shared" ca="1" si="1165"/>
        <v>0.68420526565969164</v>
      </c>
      <c r="HX284" s="19">
        <f t="shared" ca="1" si="1166"/>
        <v>1.1166291273975157</v>
      </c>
      <c r="HY284" s="19">
        <f t="shared" ca="1" si="1167"/>
        <v>4.6125427235659027</v>
      </c>
      <c r="HZ284" s="19">
        <f t="shared" ca="1" si="1168"/>
        <v>14.614439869311196</v>
      </c>
      <c r="IA284" s="19">
        <f t="shared" ca="1" si="1169"/>
        <v>0</v>
      </c>
      <c r="IB284" s="19">
        <f t="shared" ca="1" si="1170"/>
        <v>0</v>
      </c>
      <c r="IC284" s="5"/>
      <c r="ID284" s="5"/>
      <c r="IE284" s="5"/>
      <c r="IF284" s="5">
        <f t="shared" ca="1" si="1200"/>
        <v>3609670</v>
      </c>
      <c r="IG284" s="5">
        <f t="shared" ca="1" si="1200"/>
        <v>95.395600000000002</v>
      </c>
      <c r="IH284" s="5">
        <f t="shared" ca="1" si="1200"/>
        <v>279198</v>
      </c>
      <c r="II284" s="5">
        <f t="shared" ca="1" si="1200"/>
        <v>382498</v>
      </c>
      <c r="IJ284" s="5">
        <f t="shared" ca="1" si="1200"/>
        <v>38292.199999999997</v>
      </c>
      <c r="IK284" s="5">
        <f t="shared" ca="1" si="1200"/>
        <v>99981.6</v>
      </c>
      <c r="IL284" s="5">
        <f t="shared" ca="1" si="1200"/>
        <v>0</v>
      </c>
      <c r="IM284" s="5">
        <f t="shared" ca="1" si="1200"/>
        <v>674022</v>
      </c>
      <c r="IN284" s="5">
        <f t="shared" ca="1" si="1200"/>
        <v>2135580</v>
      </c>
      <c r="IO284" s="5">
        <f t="shared" ca="1" si="1200"/>
        <v>0</v>
      </c>
      <c r="IP284" s="5">
        <f t="shared" ca="1" si="1200"/>
        <v>0</v>
      </c>
      <c r="IQ284" s="5">
        <f t="shared" ca="1" si="1200"/>
        <v>0</v>
      </c>
      <c r="IR284" s="5"/>
      <c r="IS284" s="5">
        <f t="shared" ca="1" si="1201"/>
        <v>21829.3</v>
      </c>
      <c r="IT284" s="5">
        <f t="shared" ca="1" si="1201"/>
        <v>16261.9</v>
      </c>
      <c r="IU284" s="5">
        <f t="shared" ca="1" si="1201"/>
        <v>0</v>
      </c>
      <c r="IV284" s="5">
        <f t="shared" ca="1" si="1201"/>
        <v>0</v>
      </c>
      <c r="IW284" s="5">
        <f t="shared" ca="1" si="1201"/>
        <v>0</v>
      </c>
      <c r="IX284" s="5">
        <f t="shared" ca="1" si="1201"/>
        <v>0</v>
      </c>
      <c r="IY284" s="5">
        <f t="shared" ca="1" si="1201"/>
        <v>5567.39</v>
      </c>
      <c r="IZ284" s="5">
        <f t="shared" ca="1" si="1201"/>
        <v>0</v>
      </c>
      <c r="JA284" s="5">
        <f t="shared" ca="1" si="1201"/>
        <v>0</v>
      </c>
      <c r="JB284" s="5">
        <f t="shared" ca="1" si="1201"/>
        <v>0</v>
      </c>
      <c r="JC284" s="5">
        <f t="shared" ca="1" si="1201"/>
        <v>0</v>
      </c>
      <c r="JD284" s="5">
        <f t="shared" ca="1" si="1201"/>
        <v>0</v>
      </c>
      <c r="JE284" s="5"/>
      <c r="JF284" s="5">
        <f t="shared" ca="1" si="1203"/>
        <v>99.924499999999995</v>
      </c>
      <c r="JG284" s="5">
        <f t="shared" ca="1" si="1203"/>
        <v>6.4033899999999999</v>
      </c>
      <c r="JH284" s="5">
        <f t="shared" ca="1" si="1203"/>
        <v>20.9193</v>
      </c>
      <c r="JI284" s="5">
        <f t="shared" ca="1" si="1203"/>
        <v>22.137799999999999</v>
      </c>
      <c r="JJ284" s="5">
        <f t="shared" ca="1" si="1203"/>
        <v>2.93573</v>
      </c>
      <c r="JK284" s="5">
        <f t="shared" ca="1" si="1203"/>
        <v>6.2520199999999999</v>
      </c>
      <c r="JL284" s="5">
        <f t="shared" ca="1" si="1203"/>
        <v>2.0143800000000001</v>
      </c>
      <c r="JM284" s="5">
        <f t="shared" ca="1" si="1203"/>
        <v>39.261899999999997</v>
      </c>
      <c r="JN284" s="5"/>
      <c r="JO284" s="19">
        <f t="shared" ca="1" si="1171"/>
        <v>29.080312722502903</v>
      </c>
      <c r="JP284" s="19">
        <f t="shared" ca="1" si="1172"/>
        <v>3.262237012423459</v>
      </c>
      <c r="JQ284" s="19">
        <f t="shared" ca="1" si="1173"/>
        <v>1.9106389751879804</v>
      </c>
      <c r="JR284" s="19">
        <f t="shared" ca="1" si="1174"/>
        <v>2.6175530868109806</v>
      </c>
      <c r="JS284" s="19">
        <f t="shared" ca="1" si="1175"/>
        <v>0.2620454651025193</v>
      </c>
      <c r="JT284" s="19">
        <f t="shared" ca="1" si="1176"/>
        <v>0.68420526565969164</v>
      </c>
      <c r="JU284" s="19">
        <f t="shared" ca="1" si="1177"/>
        <v>1.1166291273975157</v>
      </c>
      <c r="JV284" s="19">
        <f t="shared" ca="1" si="1178"/>
        <v>4.6125427235659027</v>
      </c>
      <c r="JW284" s="19">
        <f t="shared" ca="1" si="1179"/>
        <v>14.614439869311196</v>
      </c>
      <c r="JX284" s="19">
        <f t="shared" ca="1" si="1180"/>
        <v>0</v>
      </c>
      <c r="JY284" s="19">
        <f t="shared" ca="1" si="1181"/>
        <v>0</v>
      </c>
    </row>
    <row r="285" spans="1:285" ht="15" customHeight="1" x14ac:dyDescent="0.25">
      <c r="A285" s="5">
        <f>IF('Old Results'!E265='New Results'!E265,'New Results'!E265,"0")</f>
        <v>498589</v>
      </c>
      <c r="B285" s="5">
        <f t="shared" si="1057"/>
        <v>0</v>
      </c>
      <c r="C285" s="27">
        <f t="shared" si="1206"/>
        <v>264</v>
      </c>
      <c r="D285" s="41" t="str">
        <f>'Old Results'!C265</f>
        <v>0416106-OffLrg-PassiveBeam_NDL</v>
      </c>
      <c r="E285" s="41" t="str">
        <f>'New Results'!C265</f>
        <v>0416106-OffLrg-PassiveBeam_NDL</v>
      </c>
      <c r="F285" s="5">
        <f t="shared" ca="1" si="1058"/>
        <v>0</v>
      </c>
      <c r="G285" s="5">
        <f t="shared" ca="1" si="1059"/>
        <v>0</v>
      </c>
      <c r="H285" s="5">
        <f t="shared" ca="1" si="1060"/>
        <v>0</v>
      </c>
      <c r="I285" s="5">
        <f t="shared" ca="1" si="1061"/>
        <v>0</v>
      </c>
      <c r="J285" s="5">
        <f t="shared" ca="1" si="1062"/>
        <v>0</v>
      </c>
      <c r="K285" s="5">
        <f t="shared" ca="1" si="1063"/>
        <v>0</v>
      </c>
      <c r="L285" s="5">
        <f t="shared" ca="1" si="1064"/>
        <v>0</v>
      </c>
      <c r="M285" s="5">
        <f t="shared" ca="1" si="1065"/>
        <v>0</v>
      </c>
      <c r="N285" s="5">
        <f t="shared" ca="1" si="1066"/>
        <v>0</v>
      </c>
      <c r="O285" s="5">
        <f t="shared" ca="1" si="1067"/>
        <v>0</v>
      </c>
      <c r="P285" s="5">
        <f t="shared" ca="1" si="1068"/>
        <v>0</v>
      </c>
      <c r="Q285" s="5">
        <f t="shared" ca="1" si="1069"/>
        <v>0</v>
      </c>
      <c r="R285" s="5">
        <f t="shared" ca="1" si="1070"/>
        <v>0</v>
      </c>
      <c r="S285" s="5">
        <f t="shared" ca="1" si="1071"/>
        <v>0</v>
      </c>
      <c r="T285" s="5">
        <f t="shared" ca="1" si="1072"/>
        <v>0</v>
      </c>
      <c r="U285" s="5">
        <f t="shared" ca="1" si="1073"/>
        <v>0</v>
      </c>
      <c r="V285" s="5">
        <f t="shared" ca="1" si="1074"/>
        <v>0</v>
      </c>
      <c r="W285" s="5">
        <f t="shared" ca="1" si="1075"/>
        <v>0</v>
      </c>
      <c r="X285" s="5">
        <f t="shared" ca="1" si="1076"/>
        <v>0</v>
      </c>
      <c r="Y285" s="5">
        <f t="shared" ca="1" si="1077"/>
        <v>0</v>
      </c>
      <c r="Z285" s="5">
        <f t="shared" ca="1" si="1078"/>
        <v>0</v>
      </c>
      <c r="AA285" s="5">
        <f t="shared" ca="1" si="1079"/>
        <v>0</v>
      </c>
      <c r="AB285" s="5">
        <f t="shared" ca="1" si="1080"/>
        <v>0</v>
      </c>
      <c r="AC285" s="5">
        <f t="shared" ca="1" si="1081"/>
        <v>0</v>
      </c>
      <c r="AD285" s="37">
        <f t="shared" ca="1" si="1082"/>
        <v>0</v>
      </c>
      <c r="AE285" s="37">
        <f t="shared" ca="1" si="1083"/>
        <v>0</v>
      </c>
      <c r="AF285" s="37">
        <f t="shared" ca="1" si="1084"/>
        <v>0</v>
      </c>
      <c r="AG285" s="37">
        <f t="shared" ca="1" si="1085"/>
        <v>0</v>
      </c>
      <c r="AH285" s="37">
        <f t="shared" ca="1" si="1086"/>
        <v>0</v>
      </c>
      <c r="AI285" s="37">
        <f t="shared" ca="1" si="1087"/>
        <v>0</v>
      </c>
      <c r="AJ285" s="37">
        <f t="shared" ca="1" si="1088"/>
        <v>0</v>
      </c>
      <c r="AK285" s="37">
        <f t="shared" ca="1" si="1089"/>
        <v>0</v>
      </c>
      <c r="AL285" s="33">
        <f t="shared" ca="1" si="1090"/>
        <v>32.541194771645586</v>
      </c>
      <c r="AM285" s="33">
        <f t="shared" ca="1" si="1091"/>
        <v>32.541194771645586</v>
      </c>
      <c r="AN285" s="24">
        <f t="shared" ca="1" si="1092"/>
        <v>0</v>
      </c>
      <c r="AO285" s="34">
        <f t="shared" ca="1" si="1093"/>
        <v>116.36</v>
      </c>
      <c r="AP285" s="34">
        <f t="shared" ca="1" si="1094"/>
        <v>116.36</v>
      </c>
      <c r="AQ285" s="45">
        <f t="shared" ca="1" si="1095"/>
        <v>0</v>
      </c>
      <c r="AR285" s="34">
        <f t="shared" ca="1" si="1096"/>
        <v>-16.399999999999999</v>
      </c>
      <c r="AS285" s="34">
        <f t="shared" ca="1" si="1097"/>
        <v>-16.399999999999999</v>
      </c>
      <c r="AT285" s="47">
        <f t="shared" ca="1" si="1098"/>
        <v>0</v>
      </c>
      <c r="AU285" s="5"/>
      <c r="AV285" s="5">
        <f t="shared" ca="1" si="1099"/>
        <v>0</v>
      </c>
      <c r="AW285" s="5">
        <f t="shared" ca="1" si="1100"/>
        <v>0</v>
      </c>
      <c r="AX285" s="5">
        <f t="shared" ca="1" si="1101"/>
        <v>0</v>
      </c>
      <c r="AY285" s="5">
        <f t="shared" ca="1" si="1102"/>
        <v>0</v>
      </c>
      <c r="AZ285" s="5">
        <f t="shared" ca="1" si="1103"/>
        <v>0</v>
      </c>
      <c r="BA285" s="5">
        <f t="shared" ca="1" si="1104"/>
        <v>0</v>
      </c>
      <c r="BB285" s="5">
        <f t="shared" ca="1" si="1105"/>
        <v>0</v>
      </c>
      <c r="BC285" s="5">
        <f t="shared" ca="1" si="1106"/>
        <v>0</v>
      </c>
      <c r="BD285" s="5">
        <f t="shared" ca="1" si="1107"/>
        <v>0</v>
      </c>
      <c r="BE285" s="5">
        <f t="shared" ca="1" si="1108"/>
        <v>0</v>
      </c>
      <c r="BF285" s="5">
        <f t="shared" ca="1" si="1109"/>
        <v>0</v>
      </c>
      <c r="BG285" s="5">
        <f t="shared" ca="1" si="1110"/>
        <v>0</v>
      </c>
      <c r="BH285" s="5">
        <f t="shared" ca="1" si="1111"/>
        <v>0</v>
      </c>
      <c r="BI285" s="5">
        <f t="shared" ca="1" si="1112"/>
        <v>0</v>
      </c>
      <c r="BJ285" s="5">
        <f t="shared" ca="1" si="1113"/>
        <v>0</v>
      </c>
      <c r="BK285" s="5">
        <f t="shared" ca="1" si="1114"/>
        <v>0</v>
      </c>
      <c r="BL285" s="5">
        <f t="shared" ca="1" si="1115"/>
        <v>0</v>
      </c>
      <c r="BM285" s="5">
        <f t="shared" ca="1" si="1116"/>
        <v>0</v>
      </c>
      <c r="BN285" s="5">
        <f t="shared" ca="1" si="1117"/>
        <v>0</v>
      </c>
      <c r="BO285" s="5">
        <f t="shared" ca="1" si="1118"/>
        <v>0</v>
      </c>
      <c r="BP285" s="5">
        <f t="shared" ca="1" si="1119"/>
        <v>0</v>
      </c>
      <c r="BQ285" s="5">
        <f t="shared" ca="1" si="1120"/>
        <v>0</v>
      </c>
      <c r="BR285" s="5">
        <f t="shared" ca="1" si="1121"/>
        <v>0</v>
      </c>
      <c r="BS285" s="5">
        <f t="shared" ca="1" si="1122"/>
        <v>0</v>
      </c>
      <c r="BT285" s="37">
        <f t="shared" ca="1" si="1123"/>
        <v>0</v>
      </c>
      <c r="BU285" s="37">
        <f t="shared" ca="1" si="1124"/>
        <v>0</v>
      </c>
      <c r="BV285" s="37">
        <f t="shared" ca="1" si="1125"/>
        <v>0</v>
      </c>
      <c r="BW285" s="37">
        <f t="shared" ca="1" si="1126"/>
        <v>0</v>
      </c>
      <c r="BX285" s="37">
        <f t="shared" ca="1" si="1127"/>
        <v>0</v>
      </c>
      <c r="BY285" s="37">
        <f t="shared" ca="1" si="1128"/>
        <v>0</v>
      </c>
      <c r="BZ285" s="37">
        <f t="shared" ca="1" si="1129"/>
        <v>0</v>
      </c>
      <c r="CA285" s="19">
        <f t="shared" ca="1" si="1130"/>
        <v>0</v>
      </c>
      <c r="CB285" s="33">
        <f t="shared" ca="1" si="1131"/>
        <v>29.080312722502903</v>
      </c>
      <c r="CC285" s="33">
        <f t="shared" ca="1" si="1132"/>
        <v>29.080312722502903</v>
      </c>
      <c r="CD285" s="24">
        <f t="shared" ca="1" si="1133"/>
        <v>0</v>
      </c>
      <c r="CE285" s="34">
        <f t="shared" ca="1" si="1134"/>
        <v>99.924499999999995</v>
      </c>
      <c r="CF285" s="34">
        <f t="shared" ca="1" si="1135"/>
        <v>99.924499999999995</v>
      </c>
      <c r="CG285" s="45">
        <f t="shared" ca="1" si="1136"/>
        <v>0</v>
      </c>
      <c r="CH285" s="5"/>
      <c r="CJ285" s="5">
        <f t="shared" ca="1" si="1207"/>
        <v>372</v>
      </c>
      <c r="CK285" s="5">
        <f t="shared" ca="1" si="1208"/>
        <v>379</v>
      </c>
      <c r="CL285" s="63">
        <f t="shared" ca="1" si="1137"/>
        <v>-1.8817204301075252E-2</v>
      </c>
      <c r="CO285" s="5">
        <f t="shared" ca="1" si="1194"/>
        <v>3859980</v>
      </c>
      <c r="CP285" s="5">
        <f t="shared" ca="1" si="1194"/>
        <v>163.607</v>
      </c>
      <c r="CQ285" s="5">
        <f t="shared" ca="1" si="1194"/>
        <v>490323</v>
      </c>
      <c r="CR285" s="5">
        <f t="shared" ca="1" si="1194"/>
        <v>300310</v>
      </c>
      <c r="CS285" s="5">
        <f t="shared" ca="1" si="1194"/>
        <v>3091.24</v>
      </c>
      <c r="CT285" s="5">
        <f t="shared" ca="1" si="1194"/>
        <v>256492</v>
      </c>
      <c r="CU285" s="5">
        <f t="shared" ref="CO285:CZ300" ca="1" si="1209">OFFSET(INDIRECT($E$21),$C285,CU$19)</f>
        <v>0</v>
      </c>
      <c r="CV285" s="5">
        <f t="shared" ca="1" si="1209"/>
        <v>674022</v>
      </c>
      <c r="CW285" s="5">
        <f t="shared" ca="1" si="1209"/>
        <v>2135580</v>
      </c>
      <c r="CX285" s="5">
        <f t="shared" ca="1" si="1209"/>
        <v>0</v>
      </c>
      <c r="CY285" s="5">
        <f t="shared" ca="1" si="1209"/>
        <v>0</v>
      </c>
      <c r="CZ285" s="5">
        <f t="shared" ca="1" si="1209"/>
        <v>0</v>
      </c>
      <c r="DA285" s="5"/>
      <c r="DB285" s="5">
        <f t="shared" ca="1" si="1195"/>
        <v>30544.3</v>
      </c>
      <c r="DC285" s="5">
        <f t="shared" ca="1" si="1195"/>
        <v>24975.3</v>
      </c>
      <c r="DD285" s="5">
        <f t="shared" ca="1" si="1195"/>
        <v>0</v>
      </c>
      <c r="DE285" s="5">
        <f t="shared" ca="1" si="1195"/>
        <v>0</v>
      </c>
      <c r="DF285" s="5">
        <f t="shared" ca="1" si="1195"/>
        <v>0</v>
      </c>
      <c r="DG285" s="5">
        <f t="shared" ca="1" si="1195"/>
        <v>0</v>
      </c>
      <c r="DH285" s="5">
        <f t="shared" ref="DB285:DM300" ca="1" si="1210">OFFSET(INDIRECT($E$21),$C285,DH$19)</f>
        <v>5568.98</v>
      </c>
      <c r="DI285" s="5">
        <f t="shared" ca="1" si="1210"/>
        <v>0</v>
      </c>
      <c r="DJ285" s="5">
        <f t="shared" ca="1" si="1210"/>
        <v>0</v>
      </c>
      <c r="DK285" s="5">
        <f t="shared" ca="1" si="1210"/>
        <v>0</v>
      </c>
      <c r="DL285" s="5">
        <f t="shared" ca="1" si="1210"/>
        <v>0</v>
      </c>
      <c r="DM285" s="5">
        <f t="shared" ca="1" si="1210"/>
        <v>0</v>
      </c>
      <c r="DN285" s="5"/>
      <c r="DO285" s="5">
        <f t="shared" ca="1" si="1204"/>
        <v>116.36</v>
      </c>
      <c r="DP285" s="5">
        <f t="shared" ca="1" si="1204"/>
        <v>9.3666400000000003</v>
      </c>
      <c r="DQ285" s="5">
        <f t="shared" ca="1" si="1204"/>
        <v>33.290999999999997</v>
      </c>
      <c r="DR285" s="5">
        <f t="shared" ca="1" si="1204"/>
        <v>17.352799999999998</v>
      </c>
      <c r="DS285" s="5">
        <f t="shared" ca="1" si="1204"/>
        <v>0.26832899999999998</v>
      </c>
      <c r="DT285" s="5">
        <f t="shared" ca="1" si="1204"/>
        <v>14.804500000000001</v>
      </c>
      <c r="DU285" s="5">
        <f t="shared" ca="1" si="1204"/>
        <v>2.0149499999999998</v>
      </c>
      <c r="DV285" s="5">
        <f t="shared" ca="1" si="1204"/>
        <v>39.261899999999997</v>
      </c>
      <c r="DW285" s="5"/>
      <c r="DX285" s="19">
        <f t="shared" ca="1" si="1138"/>
        <v>32.541194771645586</v>
      </c>
      <c r="DY285" s="19">
        <f t="shared" ca="1" si="1139"/>
        <v>5.0103155646915596</v>
      </c>
      <c r="DZ285" s="19">
        <f t="shared" ca="1" si="1140"/>
        <v>3.355433184446508</v>
      </c>
      <c r="EA285" s="19">
        <f t="shared" ca="1" si="1141"/>
        <v>2.0551149744579202</v>
      </c>
      <c r="EB285" s="19">
        <f t="shared" ca="1" si="1142"/>
        <v>2.1154319248920452E-2</v>
      </c>
      <c r="EC285" s="19">
        <f t="shared" ca="1" si="1143"/>
        <v>1.75525473686744</v>
      </c>
      <c r="ED285" s="19">
        <f t="shared" ca="1" si="1144"/>
        <v>1.116948027333134</v>
      </c>
      <c r="EE285" s="19">
        <f t="shared" ca="1" si="1145"/>
        <v>4.6125427235659027</v>
      </c>
      <c r="EF285" s="19">
        <f t="shared" ca="1" si="1146"/>
        <v>14.614439869311196</v>
      </c>
      <c r="EG285" s="19">
        <f t="shared" ca="1" si="1147"/>
        <v>0</v>
      </c>
      <c r="EH285" s="19">
        <f t="shared" ca="1" si="1148"/>
        <v>0</v>
      </c>
      <c r="EI285" s="5"/>
      <c r="EJ285" s="5"/>
      <c r="EK285" s="5"/>
      <c r="EL285" s="5">
        <f t="shared" ca="1" si="1196"/>
        <v>3859980</v>
      </c>
      <c r="EM285" s="5">
        <f t="shared" ca="1" si="1196"/>
        <v>163.607</v>
      </c>
      <c r="EN285" s="5">
        <f t="shared" ca="1" si="1196"/>
        <v>490323</v>
      </c>
      <c r="EO285" s="5">
        <f t="shared" ca="1" si="1196"/>
        <v>300310</v>
      </c>
      <c r="EP285" s="5">
        <f t="shared" ca="1" si="1196"/>
        <v>3091.24</v>
      </c>
      <c r="EQ285" s="5">
        <f t="shared" ca="1" si="1196"/>
        <v>256492</v>
      </c>
      <c r="ER285" s="5">
        <f t="shared" ref="EL285:EW300" ca="1" si="1211">OFFSET(INDIRECT($D$21),$C285,ER$19)</f>
        <v>0</v>
      </c>
      <c r="ES285" s="5">
        <f t="shared" ca="1" si="1211"/>
        <v>674022</v>
      </c>
      <c r="ET285" s="5">
        <f t="shared" ca="1" si="1211"/>
        <v>2135580</v>
      </c>
      <c r="EU285" s="5">
        <f t="shared" ca="1" si="1211"/>
        <v>0</v>
      </c>
      <c r="EV285" s="5">
        <f t="shared" ca="1" si="1211"/>
        <v>0</v>
      </c>
      <c r="EW285" s="5">
        <f t="shared" ca="1" si="1211"/>
        <v>0</v>
      </c>
      <c r="EX285" s="5"/>
      <c r="EY285" s="5">
        <f t="shared" ca="1" si="1197"/>
        <v>30544.3</v>
      </c>
      <c r="EZ285" s="5">
        <f t="shared" ca="1" si="1197"/>
        <v>24975.3</v>
      </c>
      <c r="FA285" s="5">
        <f t="shared" ca="1" si="1197"/>
        <v>0</v>
      </c>
      <c r="FB285" s="5">
        <f t="shared" ca="1" si="1197"/>
        <v>0</v>
      </c>
      <c r="FC285" s="5">
        <f t="shared" ca="1" si="1197"/>
        <v>0</v>
      </c>
      <c r="FD285" s="5">
        <f t="shared" ca="1" si="1197"/>
        <v>0</v>
      </c>
      <c r="FE285" s="5">
        <f t="shared" ref="EY285:FJ300" ca="1" si="1212">OFFSET(INDIRECT($D$21),$C285,FE$19)</f>
        <v>5568.98</v>
      </c>
      <c r="FF285" s="5">
        <f t="shared" ca="1" si="1212"/>
        <v>0</v>
      </c>
      <c r="FG285" s="5">
        <f t="shared" ca="1" si="1212"/>
        <v>0</v>
      </c>
      <c r="FH285" s="5">
        <f t="shared" ca="1" si="1212"/>
        <v>0</v>
      </c>
      <c r="FI285" s="5">
        <f t="shared" ca="1" si="1212"/>
        <v>0</v>
      </c>
      <c r="FJ285" s="5">
        <f t="shared" ca="1" si="1212"/>
        <v>0</v>
      </c>
      <c r="FK285" s="5"/>
      <c r="FL285" s="5">
        <f t="shared" ca="1" si="1202"/>
        <v>116.36</v>
      </c>
      <c r="FM285" s="5">
        <f t="shared" ca="1" si="1202"/>
        <v>9.3666400000000003</v>
      </c>
      <c r="FN285" s="5">
        <f t="shared" ca="1" si="1202"/>
        <v>33.290999999999997</v>
      </c>
      <c r="FO285" s="5">
        <f t="shared" ca="1" si="1202"/>
        <v>17.352799999999998</v>
      </c>
      <c r="FP285" s="5">
        <f t="shared" ca="1" si="1202"/>
        <v>0.26832899999999998</v>
      </c>
      <c r="FQ285" s="5">
        <f t="shared" ca="1" si="1202"/>
        <v>14.804500000000001</v>
      </c>
      <c r="FR285" s="5">
        <f t="shared" ca="1" si="1202"/>
        <v>2.0149499999999998</v>
      </c>
      <c r="FS285" s="5">
        <f t="shared" ca="1" si="1202"/>
        <v>39.261899999999997</v>
      </c>
      <c r="FT285" s="5"/>
      <c r="FU285" s="19">
        <f t="shared" ca="1" si="1149"/>
        <v>32.541194771645586</v>
      </c>
      <c r="FV285" s="19">
        <f t="shared" ca="1" si="1150"/>
        <v>5.0103155646915596</v>
      </c>
      <c r="FW285" s="19">
        <f t="shared" ca="1" si="1151"/>
        <v>3.355433184446508</v>
      </c>
      <c r="FX285" s="19">
        <f t="shared" ca="1" si="1152"/>
        <v>2.0551149744579202</v>
      </c>
      <c r="FY285" s="19">
        <f t="shared" ca="1" si="1153"/>
        <v>2.1154319248920452E-2</v>
      </c>
      <c r="FZ285" s="19">
        <f t="shared" ca="1" si="1154"/>
        <v>1.75525473686744</v>
      </c>
      <c r="GA285" s="19">
        <f t="shared" ca="1" si="1155"/>
        <v>1.116948027333134</v>
      </c>
      <c r="GB285" s="19">
        <f t="shared" ca="1" si="1156"/>
        <v>4.6125427235659027</v>
      </c>
      <c r="GC285" s="19">
        <f t="shared" ca="1" si="1157"/>
        <v>14.614439869311196</v>
      </c>
      <c r="GD285" s="19">
        <f t="shared" ca="1" si="1158"/>
        <v>0</v>
      </c>
      <c r="GE285" s="19">
        <f t="shared" ca="1" si="1159"/>
        <v>0</v>
      </c>
      <c r="GF285" s="5"/>
      <c r="GG285" s="5"/>
      <c r="GH285" s="5"/>
      <c r="GI285" s="5">
        <f t="shared" ca="1" si="1198"/>
        <v>3609670</v>
      </c>
      <c r="GJ285" s="5">
        <f t="shared" ca="1" si="1198"/>
        <v>95.395399999999995</v>
      </c>
      <c r="GK285" s="5">
        <f t="shared" ca="1" si="1198"/>
        <v>279198</v>
      </c>
      <c r="GL285" s="5">
        <f t="shared" ca="1" si="1198"/>
        <v>382498</v>
      </c>
      <c r="GM285" s="5">
        <f t="shared" ca="1" si="1198"/>
        <v>38292.199999999997</v>
      </c>
      <c r="GN285" s="5">
        <f t="shared" ca="1" si="1198"/>
        <v>99981.7</v>
      </c>
      <c r="GO285" s="5">
        <f t="shared" ref="GI285:GT300" ca="1" si="1213">OFFSET(INDIRECT($E$21),$C285,GO$19)</f>
        <v>0</v>
      </c>
      <c r="GP285" s="5">
        <f t="shared" ca="1" si="1213"/>
        <v>674022</v>
      </c>
      <c r="GQ285" s="5">
        <f t="shared" ca="1" si="1213"/>
        <v>2135580</v>
      </c>
      <c r="GR285" s="5">
        <f t="shared" ca="1" si="1213"/>
        <v>0</v>
      </c>
      <c r="GS285" s="5">
        <f t="shared" ca="1" si="1213"/>
        <v>0</v>
      </c>
      <c r="GT285" s="5">
        <f t="shared" ca="1" si="1213"/>
        <v>0</v>
      </c>
      <c r="GU285" s="5"/>
      <c r="GV285" s="5">
        <f t="shared" ca="1" si="1199"/>
        <v>21829.3</v>
      </c>
      <c r="GW285" s="5">
        <f t="shared" ca="1" si="1199"/>
        <v>16261.9</v>
      </c>
      <c r="GX285" s="5">
        <f t="shared" ca="1" si="1199"/>
        <v>0</v>
      </c>
      <c r="GY285" s="5">
        <f t="shared" ca="1" si="1199"/>
        <v>0</v>
      </c>
      <c r="GZ285" s="5">
        <f t="shared" ca="1" si="1199"/>
        <v>0</v>
      </c>
      <c r="HA285" s="5">
        <f t="shared" ca="1" si="1199"/>
        <v>0</v>
      </c>
      <c r="HB285" s="5">
        <f t="shared" ref="GV285:HG300" ca="1" si="1214">OFFSET(INDIRECT($E$21),$C285,HB$19)</f>
        <v>5567.39</v>
      </c>
      <c r="HC285" s="5">
        <f t="shared" ca="1" si="1214"/>
        <v>0</v>
      </c>
      <c r="HD285" s="5">
        <f t="shared" ca="1" si="1214"/>
        <v>0</v>
      </c>
      <c r="HE285" s="5">
        <f t="shared" ca="1" si="1214"/>
        <v>0</v>
      </c>
      <c r="HF285" s="5">
        <f t="shared" ca="1" si="1214"/>
        <v>0</v>
      </c>
      <c r="HG285" s="5">
        <f t="shared" ca="1" si="1214"/>
        <v>0</v>
      </c>
      <c r="HH285" s="5"/>
      <c r="HI285" s="5">
        <f t="shared" ca="1" si="1205"/>
        <v>99.924499999999995</v>
      </c>
      <c r="HJ285" s="5">
        <f t="shared" ca="1" si="1205"/>
        <v>6.4033699999999998</v>
      </c>
      <c r="HK285" s="5">
        <f t="shared" ca="1" si="1205"/>
        <v>20.9193</v>
      </c>
      <c r="HL285" s="5">
        <f t="shared" ca="1" si="1205"/>
        <v>22.137799999999999</v>
      </c>
      <c r="HM285" s="5">
        <f t="shared" ca="1" si="1205"/>
        <v>2.93573</v>
      </c>
      <c r="HN285" s="5">
        <f t="shared" ca="1" si="1205"/>
        <v>6.2520199999999999</v>
      </c>
      <c r="HO285" s="5">
        <f t="shared" ca="1" si="1205"/>
        <v>2.0143800000000001</v>
      </c>
      <c r="HP285" s="5">
        <f t="shared" ca="1" si="1205"/>
        <v>39.261899999999997</v>
      </c>
      <c r="HQ285" s="5"/>
      <c r="HR285" s="19">
        <f t="shared" ca="1" si="1160"/>
        <v>29.080312722502903</v>
      </c>
      <c r="HS285" s="19">
        <f t="shared" ca="1" si="1161"/>
        <v>3.2622370110547965</v>
      </c>
      <c r="HT285" s="19">
        <f t="shared" ca="1" si="1162"/>
        <v>1.9106389751879804</v>
      </c>
      <c r="HU285" s="19">
        <f t="shared" ca="1" si="1163"/>
        <v>2.6175530868109806</v>
      </c>
      <c r="HV285" s="19">
        <f t="shared" ca="1" si="1164"/>
        <v>0.2620454651025193</v>
      </c>
      <c r="HW285" s="19">
        <f t="shared" ca="1" si="1165"/>
        <v>0.68420594999087414</v>
      </c>
      <c r="HX285" s="19">
        <f t="shared" ca="1" si="1166"/>
        <v>1.1166291273975157</v>
      </c>
      <c r="HY285" s="19">
        <f t="shared" ca="1" si="1167"/>
        <v>4.6125427235659027</v>
      </c>
      <c r="HZ285" s="19">
        <f t="shared" ca="1" si="1168"/>
        <v>14.614439869311196</v>
      </c>
      <c r="IA285" s="19">
        <f t="shared" ca="1" si="1169"/>
        <v>0</v>
      </c>
      <c r="IB285" s="19">
        <f t="shared" ca="1" si="1170"/>
        <v>0</v>
      </c>
      <c r="IC285" s="5"/>
      <c r="ID285" s="5"/>
      <c r="IE285" s="5"/>
      <c r="IF285" s="5">
        <f t="shared" ca="1" si="1200"/>
        <v>3609670</v>
      </c>
      <c r="IG285" s="5">
        <f t="shared" ca="1" si="1200"/>
        <v>95.395399999999995</v>
      </c>
      <c r="IH285" s="5">
        <f t="shared" ca="1" si="1200"/>
        <v>279198</v>
      </c>
      <c r="II285" s="5">
        <f t="shared" ca="1" si="1200"/>
        <v>382498</v>
      </c>
      <c r="IJ285" s="5">
        <f t="shared" ca="1" si="1200"/>
        <v>38292.199999999997</v>
      </c>
      <c r="IK285" s="5">
        <f t="shared" ca="1" si="1200"/>
        <v>99981.7</v>
      </c>
      <c r="IL285" s="5">
        <f t="shared" ref="IF285:IQ300" ca="1" si="1215">OFFSET(INDIRECT($D$21),$C285,IL$19)</f>
        <v>0</v>
      </c>
      <c r="IM285" s="5">
        <f t="shared" ca="1" si="1215"/>
        <v>674022</v>
      </c>
      <c r="IN285" s="5">
        <f t="shared" ca="1" si="1215"/>
        <v>2135580</v>
      </c>
      <c r="IO285" s="5">
        <f t="shared" ca="1" si="1215"/>
        <v>0</v>
      </c>
      <c r="IP285" s="5">
        <f t="shared" ca="1" si="1215"/>
        <v>0</v>
      </c>
      <c r="IQ285" s="5">
        <f t="shared" ca="1" si="1215"/>
        <v>0</v>
      </c>
      <c r="IR285" s="5"/>
      <c r="IS285" s="5">
        <f t="shared" ca="1" si="1201"/>
        <v>21829.3</v>
      </c>
      <c r="IT285" s="5">
        <f t="shared" ca="1" si="1201"/>
        <v>16261.9</v>
      </c>
      <c r="IU285" s="5">
        <f t="shared" ca="1" si="1201"/>
        <v>0</v>
      </c>
      <c r="IV285" s="5">
        <f t="shared" ca="1" si="1201"/>
        <v>0</v>
      </c>
      <c r="IW285" s="5">
        <f t="shared" ca="1" si="1201"/>
        <v>0</v>
      </c>
      <c r="IX285" s="5">
        <f t="shared" ca="1" si="1201"/>
        <v>0</v>
      </c>
      <c r="IY285" s="5">
        <f t="shared" ref="IS285:JD300" ca="1" si="1216">OFFSET(INDIRECT($D$21),$C285,IY$19)</f>
        <v>5567.39</v>
      </c>
      <c r="IZ285" s="5">
        <f t="shared" ca="1" si="1216"/>
        <v>0</v>
      </c>
      <c r="JA285" s="5">
        <f t="shared" ca="1" si="1216"/>
        <v>0</v>
      </c>
      <c r="JB285" s="5">
        <f t="shared" ca="1" si="1216"/>
        <v>0</v>
      </c>
      <c r="JC285" s="5">
        <f t="shared" ca="1" si="1216"/>
        <v>0</v>
      </c>
      <c r="JD285" s="5">
        <f t="shared" ca="1" si="1216"/>
        <v>0</v>
      </c>
      <c r="JE285" s="5"/>
      <c r="JF285" s="5">
        <f t="shared" ca="1" si="1203"/>
        <v>99.924499999999995</v>
      </c>
      <c r="JG285" s="5">
        <f t="shared" ca="1" si="1203"/>
        <v>6.4033699999999998</v>
      </c>
      <c r="JH285" s="5">
        <f t="shared" ca="1" si="1203"/>
        <v>20.9193</v>
      </c>
      <c r="JI285" s="5">
        <f t="shared" ca="1" si="1203"/>
        <v>22.137799999999999</v>
      </c>
      <c r="JJ285" s="5">
        <f t="shared" ca="1" si="1203"/>
        <v>2.93573</v>
      </c>
      <c r="JK285" s="5">
        <f t="shared" ca="1" si="1203"/>
        <v>6.2520199999999999</v>
      </c>
      <c r="JL285" s="5">
        <f t="shared" ca="1" si="1203"/>
        <v>2.0143800000000001</v>
      </c>
      <c r="JM285" s="5">
        <f t="shared" ca="1" si="1203"/>
        <v>39.261899999999997</v>
      </c>
      <c r="JN285" s="5"/>
      <c r="JO285" s="19">
        <f t="shared" ca="1" si="1171"/>
        <v>29.080312722502903</v>
      </c>
      <c r="JP285" s="19">
        <f t="shared" ca="1" si="1172"/>
        <v>3.2622370110547965</v>
      </c>
      <c r="JQ285" s="19">
        <f t="shared" ca="1" si="1173"/>
        <v>1.9106389751879804</v>
      </c>
      <c r="JR285" s="19">
        <f t="shared" ca="1" si="1174"/>
        <v>2.6175530868109806</v>
      </c>
      <c r="JS285" s="19">
        <f t="shared" ca="1" si="1175"/>
        <v>0.2620454651025193</v>
      </c>
      <c r="JT285" s="19">
        <f t="shared" ca="1" si="1176"/>
        <v>0.68420594999087414</v>
      </c>
      <c r="JU285" s="19">
        <f t="shared" ca="1" si="1177"/>
        <v>1.1166291273975157</v>
      </c>
      <c r="JV285" s="19">
        <f t="shared" ca="1" si="1178"/>
        <v>4.6125427235659027</v>
      </c>
      <c r="JW285" s="19">
        <f t="shared" ca="1" si="1179"/>
        <v>14.614439869311196</v>
      </c>
      <c r="JX285" s="19">
        <f t="shared" ca="1" si="1180"/>
        <v>0</v>
      </c>
      <c r="JY285" s="19">
        <f t="shared" ca="1" si="1181"/>
        <v>0</v>
      </c>
    </row>
    <row r="286" spans="1:285" ht="15" customHeight="1" x14ac:dyDescent="0.25">
      <c r="A286" s="5">
        <f>IF('Old Results'!E266='New Results'!E266,'New Results'!E266,"0")</f>
        <v>24563.1</v>
      </c>
      <c r="B286" s="5">
        <f t="shared" si="1057"/>
        <v>0</v>
      </c>
      <c r="C286" s="27">
        <f t="shared" si="1206"/>
        <v>265</v>
      </c>
      <c r="D286" s="41" t="str">
        <f>'Old Results'!C266</f>
        <v>0500015-RetlMed-SG-Baseline</v>
      </c>
      <c r="E286" s="41" t="str">
        <f>'New Results'!C266</f>
        <v>0500015-RetlMed-SG-Baseline</v>
      </c>
      <c r="F286" s="5">
        <f t="shared" ca="1" si="1058"/>
        <v>4138</v>
      </c>
      <c r="G286" s="5">
        <f t="shared" ca="1" si="1059"/>
        <v>0</v>
      </c>
      <c r="H286" s="5">
        <f t="shared" ca="1" si="1060"/>
        <v>596</v>
      </c>
      <c r="I286" s="5">
        <f t="shared" ca="1" si="1061"/>
        <v>0</v>
      </c>
      <c r="J286" s="5">
        <f t="shared" ca="1" si="1062"/>
        <v>0</v>
      </c>
      <c r="K286" s="5">
        <f t="shared" ca="1" si="1063"/>
        <v>0</v>
      </c>
      <c r="L286" s="5">
        <f t="shared" ca="1" si="1064"/>
        <v>0</v>
      </c>
      <c r="M286" s="5">
        <f t="shared" ca="1" si="1065"/>
        <v>3541.4000000000087</v>
      </c>
      <c r="N286" s="5">
        <f t="shared" ca="1" si="1066"/>
        <v>0</v>
      </c>
      <c r="O286" s="5">
        <f t="shared" ca="1" si="1067"/>
        <v>0</v>
      </c>
      <c r="P286" s="5">
        <f t="shared" ca="1" si="1068"/>
        <v>0</v>
      </c>
      <c r="Q286" s="5">
        <f t="shared" ca="1" si="1069"/>
        <v>0</v>
      </c>
      <c r="R286" s="5">
        <f t="shared" ca="1" si="1070"/>
        <v>-1.7450000000000045</v>
      </c>
      <c r="S286" s="5">
        <f t="shared" ca="1" si="1071"/>
        <v>-1.7454000000000036</v>
      </c>
      <c r="T286" s="5">
        <f t="shared" ca="1" si="1072"/>
        <v>0</v>
      </c>
      <c r="U286" s="5">
        <f t="shared" ca="1" si="1073"/>
        <v>0</v>
      </c>
      <c r="V286" s="5">
        <f t="shared" ca="1" si="1074"/>
        <v>0</v>
      </c>
      <c r="W286" s="5">
        <f t="shared" ca="1" si="1075"/>
        <v>0</v>
      </c>
      <c r="X286" s="5">
        <f t="shared" ca="1" si="1076"/>
        <v>0</v>
      </c>
      <c r="Y286" s="5">
        <f t="shared" ca="1" si="1077"/>
        <v>0</v>
      </c>
      <c r="Z286" s="5">
        <f t="shared" ca="1" si="1078"/>
        <v>0</v>
      </c>
      <c r="AA286" s="5">
        <f t="shared" ca="1" si="1079"/>
        <v>0</v>
      </c>
      <c r="AB286" s="5">
        <f t="shared" ca="1" si="1080"/>
        <v>0</v>
      </c>
      <c r="AC286" s="5">
        <f t="shared" ca="1" si="1081"/>
        <v>0</v>
      </c>
      <c r="AD286" s="37">
        <f t="shared" ca="1" si="1082"/>
        <v>5.1719999999999686</v>
      </c>
      <c r="AE286" s="37">
        <f t="shared" ca="1" si="1083"/>
        <v>-1.4990999999999977E-2</v>
      </c>
      <c r="AF286" s="37">
        <f t="shared" ca="1" si="1084"/>
        <v>0.86000000000001364</v>
      </c>
      <c r="AG286" s="37">
        <f t="shared" ca="1" si="1085"/>
        <v>0</v>
      </c>
      <c r="AH286" s="37">
        <f t="shared" ca="1" si="1086"/>
        <v>0</v>
      </c>
      <c r="AI286" s="37">
        <f t="shared" ca="1" si="1087"/>
        <v>0</v>
      </c>
      <c r="AJ286" s="37">
        <f t="shared" ca="1" si="1088"/>
        <v>0</v>
      </c>
      <c r="AK286" s="37">
        <f t="shared" ca="1" si="1089"/>
        <v>4.3265999999999991</v>
      </c>
      <c r="AL286" s="33">
        <f t="shared" ca="1" si="1090"/>
        <v>52.60177176333606</v>
      </c>
      <c r="AM286" s="33">
        <f t="shared" ca="1" si="1091"/>
        <v>52.03407648057452</v>
      </c>
      <c r="AN286" s="24">
        <f t="shared" ca="1" si="1092"/>
        <v>1.0910067424247921E-2</v>
      </c>
      <c r="AO286" s="34">
        <f t="shared" ca="1" si="1093"/>
        <v>383.51</v>
      </c>
      <c r="AP286" s="34">
        <f t="shared" ca="1" si="1094"/>
        <v>378.33800000000002</v>
      </c>
      <c r="AQ286" s="45">
        <f t="shared" ca="1" si="1095"/>
        <v>1.367031596086031E-2</v>
      </c>
      <c r="AR286" s="34">
        <f t="shared" ca="1" si="1096"/>
        <v>-87.5</v>
      </c>
      <c r="AS286" s="34">
        <f t="shared" ca="1" si="1097"/>
        <v>-88.1</v>
      </c>
      <c r="AT286" s="47">
        <f t="shared" ca="1" si="1098"/>
        <v>-6.8104426787740559E-3</v>
      </c>
      <c r="AU286" s="5"/>
      <c r="AV286" s="5">
        <f t="shared" ca="1" si="1099"/>
        <v>4611</v>
      </c>
      <c r="AW286" s="5">
        <f t="shared" ca="1" si="1100"/>
        <v>-9.9489999999999856E-2</v>
      </c>
      <c r="AX286" s="5">
        <f t="shared" ca="1" si="1101"/>
        <v>874</v>
      </c>
      <c r="AY286" s="5">
        <f t="shared" ca="1" si="1102"/>
        <v>207.29999999999927</v>
      </c>
      <c r="AZ286" s="5">
        <f t="shared" ca="1" si="1103"/>
        <v>0</v>
      </c>
      <c r="BA286" s="5">
        <f t="shared" ca="1" si="1104"/>
        <v>-11.450000000000045</v>
      </c>
      <c r="BB286" s="5">
        <f t="shared" ca="1" si="1105"/>
        <v>0</v>
      </c>
      <c r="BC286" s="5">
        <f t="shared" ca="1" si="1106"/>
        <v>3541.4000000000087</v>
      </c>
      <c r="BD286" s="5">
        <f t="shared" ca="1" si="1107"/>
        <v>0</v>
      </c>
      <c r="BE286" s="5">
        <f t="shared" ca="1" si="1108"/>
        <v>0</v>
      </c>
      <c r="BF286" s="5">
        <f t="shared" ca="1" si="1109"/>
        <v>0</v>
      </c>
      <c r="BG286" s="5">
        <f t="shared" ca="1" si="1110"/>
        <v>0</v>
      </c>
      <c r="BH286" s="5">
        <f t="shared" ca="1" si="1111"/>
        <v>-16.5</v>
      </c>
      <c r="BI286" s="5">
        <f t="shared" ca="1" si="1112"/>
        <v>-16.50200000000001</v>
      </c>
      <c r="BJ286" s="5">
        <f t="shared" ca="1" si="1113"/>
        <v>0</v>
      </c>
      <c r="BK286" s="5">
        <f t="shared" ca="1" si="1114"/>
        <v>0</v>
      </c>
      <c r="BL286" s="5">
        <f t="shared" ca="1" si="1115"/>
        <v>0</v>
      </c>
      <c r="BM286" s="5">
        <f t="shared" ca="1" si="1116"/>
        <v>0</v>
      </c>
      <c r="BN286" s="5">
        <f t="shared" ca="1" si="1117"/>
        <v>0</v>
      </c>
      <c r="BO286" s="5">
        <f t="shared" ca="1" si="1118"/>
        <v>0</v>
      </c>
      <c r="BP286" s="5">
        <f t="shared" ca="1" si="1119"/>
        <v>0</v>
      </c>
      <c r="BQ286" s="5">
        <f t="shared" ca="1" si="1120"/>
        <v>0</v>
      </c>
      <c r="BR286" s="5">
        <f t="shared" ca="1" si="1121"/>
        <v>0</v>
      </c>
      <c r="BS286" s="5">
        <f t="shared" ca="1" si="1122"/>
        <v>0</v>
      </c>
      <c r="BT286" s="37">
        <f t="shared" ca="1" si="1123"/>
        <v>5.7099999999999795</v>
      </c>
      <c r="BU286" s="37">
        <f t="shared" ca="1" si="1124"/>
        <v>-0.14071999999999996</v>
      </c>
      <c r="BV286" s="37">
        <f t="shared" ca="1" si="1125"/>
        <v>1.2779999999999916</v>
      </c>
      <c r="BW286" s="37">
        <f t="shared" ca="1" si="1126"/>
        <v>0.25750000000000028</v>
      </c>
      <c r="BX286" s="37">
        <f t="shared" ca="1" si="1127"/>
        <v>0</v>
      </c>
      <c r="BY286" s="37">
        <f t="shared" ca="1" si="1128"/>
        <v>-1.1288999999999993E-2</v>
      </c>
      <c r="BZ286" s="37">
        <f t="shared" ca="1" si="1129"/>
        <v>0</v>
      </c>
      <c r="CA286" s="19">
        <f t="shared" ca="1" si="1130"/>
        <v>4.3265999999999991</v>
      </c>
      <c r="CB286" s="33">
        <f t="shared" ca="1" si="1131"/>
        <v>43.719672028367754</v>
      </c>
      <c r="CC286" s="33">
        <f t="shared" ca="1" si="1132"/>
        <v>43.146343254719483</v>
      </c>
      <c r="CD286" s="24">
        <f t="shared" ca="1" si="1133"/>
        <v>1.3288003812132059E-2</v>
      </c>
      <c r="CE286" s="34">
        <f t="shared" ca="1" si="1134"/>
        <v>295.99599999999998</v>
      </c>
      <c r="CF286" s="34">
        <f t="shared" ca="1" si="1135"/>
        <v>290.286</v>
      </c>
      <c r="CG286" s="45">
        <f t="shared" ca="1" si="1136"/>
        <v>1.9670256230062695E-2</v>
      </c>
      <c r="CH286" s="5"/>
      <c r="CJ286" s="5">
        <f t="shared" ca="1" si="1207"/>
        <v>52</v>
      </c>
      <c r="CK286" s="5">
        <f t="shared" ca="1" si="1208"/>
        <v>49</v>
      </c>
      <c r="CL286" s="63">
        <f t="shared" ca="1" si="1137"/>
        <v>5.7692307692307709E-2</v>
      </c>
      <c r="CO286" s="5">
        <f t="shared" ca="1" si="1209"/>
        <v>361765</v>
      </c>
      <c r="CP286" s="5">
        <f t="shared" ca="1" si="1209"/>
        <v>0</v>
      </c>
      <c r="CQ286" s="5">
        <f t="shared" ca="1" si="1209"/>
        <v>100675</v>
      </c>
      <c r="CR286" s="5">
        <f t="shared" ca="1" si="1209"/>
        <v>105857</v>
      </c>
      <c r="CS286" s="5">
        <f t="shared" ca="1" si="1209"/>
        <v>0</v>
      </c>
      <c r="CT286" s="5">
        <f t="shared" ca="1" si="1209"/>
        <v>0</v>
      </c>
      <c r="CU286" s="5">
        <f t="shared" ca="1" si="1209"/>
        <v>0</v>
      </c>
      <c r="CV286" s="5">
        <f t="shared" ca="1" si="1209"/>
        <v>77193.3</v>
      </c>
      <c r="CW286" s="5">
        <f t="shared" ca="1" si="1209"/>
        <v>77659.3</v>
      </c>
      <c r="CX286" s="5">
        <f t="shared" ca="1" si="1209"/>
        <v>0</v>
      </c>
      <c r="CY286" s="5">
        <f t="shared" ca="1" si="1209"/>
        <v>379.85599999999999</v>
      </c>
      <c r="CZ286" s="5">
        <f t="shared" ca="1" si="1209"/>
        <v>0</v>
      </c>
      <c r="DA286" s="5"/>
      <c r="DB286" s="5">
        <f t="shared" ca="1" si="1210"/>
        <v>577.20399999999995</v>
      </c>
      <c r="DC286" s="5">
        <f t="shared" ca="1" si="1210"/>
        <v>73.113799999999998</v>
      </c>
      <c r="DD286" s="5">
        <f t="shared" ca="1" si="1210"/>
        <v>0</v>
      </c>
      <c r="DE286" s="5">
        <f t="shared" ca="1" si="1210"/>
        <v>0</v>
      </c>
      <c r="DF286" s="5">
        <f t="shared" ca="1" si="1210"/>
        <v>0</v>
      </c>
      <c r="DG286" s="5">
        <f t="shared" ca="1" si="1210"/>
        <v>0</v>
      </c>
      <c r="DH286" s="5">
        <f t="shared" ca="1" si="1210"/>
        <v>504.09</v>
      </c>
      <c r="DI286" s="5">
        <f t="shared" ca="1" si="1210"/>
        <v>0</v>
      </c>
      <c r="DJ286" s="5">
        <f t="shared" ca="1" si="1210"/>
        <v>0</v>
      </c>
      <c r="DK286" s="5">
        <f t="shared" ca="1" si="1210"/>
        <v>0</v>
      </c>
      <c r="DL286" s="5">
        <f t="shared" ca="1" si="1210"/>
        <v>0</v>
      </c>
      <c r="DM286" s="5">
        <f t="shared" ca="1" si="1210"/>
        <v>0</v>
      </c>
      <c r="DN286" s="5"/>
      <c r="DO286" s="5">
        <f t="shared" ca="1" si="1204"/>
        <v>383.51</v>
      </c>
      <c r="DP286" s="5">
        <f t="shared" ca="1" si="1204"/>
        <v>0.59171899999999999</v>
      </c>
      <c r="DQ286" s="5">
        <f t="shared" ca="1" si="1204"/>
        <v>157.54400000000001</v>
      </c>
      <c r="DR286" s="5">
        <f t="shared" ca="1" si="1204"/>
        <v>127.34</v>
      </c>
      <c r="DS286" s="5">
        <f t="shared" ca="1" si="1204"/>
        <v>0</v>
      </c>
      <c r="DT286" s="5">
        <f t="shared" ca="1" si="1204"/>
        <v>0</v>
      </c>
      <c r="DU286" s="5">
        <f t="shared" ca="1" si="1204"/>
        <v>3.7263000000000002</v>
      </c>
      <c r="DV286" s="5">
        <f t="shared" ca="1" si="1204"/>
        <v>94.3078</v>
      </c>
      <c r="DW286" s="5"/>
      <c r="DX286" s="19">
        <f t="shared" ca="1" si="1138"/>
        <v>52.60177176333606</v>
      </c>
      <c r="DY286" s="19">
        <f t="shared" ca="1" si="1139"/>
        <v>0.29765705468772269</v>
      </c>
      <c r="DZ286" s="19">
        <f t="shared" ca="1" si="1140"/>
        <v>13.984517426546324</v>
      </c>
      <c r="EA286" s="19">
        <f t="shared" ca="1" si="1141"/>
        <v>14.70433634191124</v>
      </c>
      <c r="EB286" s="19">
        <f t="shared" ca="1" si="1142"/>
        <v>0</v>
      </c>
      <c r="EC286" s="19">
        <f t="shared" ca="1" si="1143"/>
        <v>0</v>
      </c>
      <c r="ED286" s="19">
        <f t="shared" ca="1" si="1144"/>
        <v>2.0522246784811364</v>
      </c>
      <c r="EE286" s="19">
        <f t="shared" ca="1" si="1145"/>
        <v>10.722732049293453</v>
      </c>
      <c r="EF286" s="19">
        <f t="shared" ca="1" si="1146"/>
        <v>10.787462966807936</v>
      </c>
      <c r="EG286" s="19">
        <f t="shared" ca="1" si="1147"/>
        <v>0</v>
      </c>
      <c r="EH286" s="19">
        <f t="shared" ca="1" si="1148"/>
        <v>5.2764865672492479E-2</v>
      </c>
      <c r="EI286" s="5"/>
      <c r="EJ286" s="5"/>
      <c r="EK286" s="5"/>
      <c r="EL286" s="5">
        <f t="shared" ca="1" si="1211"/>
        <v>357627</v>
      </c>
      <c r="EM286" s="5">
        <f t="shared" ca="1" si="1211"/>
        <v>0</v>
      </c>
      <c r="EN286" s="5">
        <f t="shared" ca="1" si="1211"/>
        <v>100079</v>
      </c>
      <c r="EO286" s="5">
        <f t="shared" ca="1" si="1211"/>
        <v>105857</v>
      </c>
      <c r="EP286" s="5">
        <f t="shared" ca="1" si="1211"/>
        <v>0</v>
      </c>
      <c r="EQ286" s="5">
        <f t="shared" ca="1" si="1211"/>
        <v>0</v>
      </c>
      <c r="ER286" s="5">
        <f t="shared" ca="1" si="1211"/>
        <v>0</v>
      </c>
      <c r="ES286" s="5">
        <f t="shared" ca="1" si="1211"/>
        <v>73651.899999999994</v>
      </c>
      <c r="ET286" s="5">
        <f t="shared" ca="1" si="1211"/>
        <v>77659.3</v>
      </c>
      <c r="EU286" s="5">
        <f t="shared" ca="1" si="1211"/>
        <v>0</v>
      </c>
      <c r="EV286" s="5">
        <f t="shared" ca="1" si="1211"/>
        <v>379.85599999999999</v>
      </c>
      <c r="EW286" s="5">
        <f t="shared" ca="1" si="1211"/>
        <v>0</v>
      </c>
      <c r="EX286" s="5"/>
      <c r="EY286" s="5">
        <f t="shared" ca="1" si="1212"/>
        <v>578.94899999999996</v>
      </c>
      <c r="EZ286" s="5">
        <f t="shared" ca="1" si="1212"/>
        <v>74.859200000000001</v>
      </c>
      <c r="FA286" s="5">
        <f t="shared" ca="1" si="1212"/>
        <v>0</v>
      </c>
      <c r="FB286" s="5">
        <f t="shared" ca="1" si="1212"/>
        <v>0</v>
      </c>
      <c r="FC286" s="5">
        <f t="shared" ca="1" si="1212"/>
        <v>0</v>
      </c>
      <c r="FD286" s="5">
        <f t="shared" ca="1" si="1212"/>
        <v>0</v>
      </c>
      <c r="FE286" s="5">
        <f t="shared" ca="1" si="1212"/>
        <v>504.09</v>
      </c>
      <c r="FF286" s="5">
        <f t="shared" ca="1" si="1212"/>
        <v>0</v>
      </c>
      <c r="FG286" s="5">
        <f t="shared" ca="1" si="1212"/>
        <v>0</v>
      </c>
      <c r="FH286" s="5">
        <f t="shared" ca="1" si="1212"/>
        <v>0</v>
      </c>
      <c r="FI286" s="5">
        <f t="shared" ca="1" si="1212"/>
        <v>0</v>
      </c>
      <c r="FJ286" s="5">
        <f t="shared" ca="1" si="1212"/>
        <v>0</v>
      </c>
      <c r="FK286" s="5"/>
      <c r="FL286" s="5">
        <f t="shared" ca="1" si="1202"/>
        <v>378.33800000000002</v>
      </c>
      <c r="FM286" s="5">
        <f t="shared" ca="1" si="1202"/>
        <v>0.60670999999999997</v>
      </c>
      <c r="FN286" s="5">
        <f t="shared" ca="1" si="1202"/>
        <v>156.684</v>
      </c>
      <c r="FO286" s="5">
        <f t="shared" ca="1" si="1202"/>
        <v>127.34</v>
      </c>
      <c r="FP286" s="5">
        <f t="shared" ca="1" si="1202"/>
        <v>0</v>
      </c>
      <c r="FQ286" s="5">
        <f t="shared" ca="1" si="1202"/>
        <v>0</v>
      </c>
      <c r="FR286" s="5">
        <f t="shared" ca="1" si="1202"/>
        <v>3.7263000000000002</v>
      </c>
      <c r="FS286" s="5">
        <f t="shared" ca="1" si="1202"/>
        <v>89.981200000000001</v>
      </c>
      <c r="FT286" s="5"/>
      <c r="FU286" s="19">
        <f t="shared" ca="1" si="1149"/>
        <v>52.03407648057452</v>
      </c>
      <c r="FV286" s="19">
        <f t="shared" ca="1" si="1150"/>
        <v>0.30476283530987541</v>
      </c>
      <c r="FW286" s="19">
        <f t="shared" ca="1" si="1151"/>
        <v>13.901728527750977</v>
      </c>
      <c r="FX286" s="19">
        <f t="shared" ca="1" si="1152"/>
        <v>14.70433634191124</v>
      </c>
      <c r="FY286" s="19">
        <f t="shared" ca="1" si="1153"/>
        <v>0</v>
      </c>
      <c r="FZ286" s="19">
        <f t="shared" ca="1" si="1154"/>
        <v>0</v>
      </c>
      <c r="GA286" s="19">
        <f t="shared" ca="1" si="1155"/>
        <v>2.0522246784811364</v>
      </c>
      <c r="GB286" s="19">
        <f t="shared" ca="1" si="1156"/>
        <v>10.230804857693043</v>
      </c>
      <c r="GC286" s="19">
        <f t="shared" ca="1" si="1157"/>
        <v>10.787462966807936</v>
      </c>
      <c r="GD286" s="19">
        <f t="shared" ca="1" si="1158"/>
        <v>0</v>
      </c>
      <c r="GE286" s="19">
        <f t="shared" ca="1" si="1159"/>
        <v>5.2764865672492479E-2</v>
      </c>
      <c r="GF286" s="5"/>
      <c r="GG286" s="5"/>
      <c r="GH286" s="5"/>
      <c r="GI286" s="5">
        <f t="shared" ca="1" si="1213"/>
        <v>283873</v>
      </c>
      <c r="GJ286" s="5">
        <f t="shared" ca="1" si="1213"/>
        <v>2.9138600000000001</v>
      </c>
      <c r="GK286" s="5">
        <f t="shared" ca="1" si="1213"/>
        <v>108131</v>
      </c>
      <c r="GL286" s="5">
        <f t="shared" ca="1" si="1213"/>
        <v>19876.599999999999</v>
      </c>
      <c r="GM286" s="5">
        <f t="shared" ca="1" si="1213"/>
        <v>0</v>
      </c>
      <c r="GN286" s="5">
        <f t="shared" ca="1" si="1213"/>
        <v>630.45299999999997</v>
      </c>
      <c r="GO286" s="5">
        <f t="shared" ca="1" si="1213"/>
        <v>0</v>
      </c>
      <c r="GP286" s="5">
        <f t="shared" ca="1" si="1213"/>
        <v>77193.3</v>
      </c>
      <c r="GQ286" s="5">
        <f t="shared" ca="1" si="1213"/>
        <v>77659.3</v>
      </c>
      <c r="GR286" s="5">
        <f t="shared" ca="1" si="1213"/>
        <v>0</v>
      </c>
      <c r="GS286" s="5">
        <f t="shared" ca="1" si="1213"/>
        <v>379.85599999999999</v>
      </c>
      <c r="GT286" s="5">
        <f t="shared" ca="1" si="1213"/>
        <v>0</v>
      </c>
      <c r="GU286" s="5"/>
      <c r="GV286" s="5">
        <f t="shared" ca="1" si="1214"/>
        <v>1053.1600000000001</v>
      </c>
      <c r="GW286" s="5">
        <f t="shared" ca="1" si="1214"/>
        <v>505.81</v>
      </c>
      <c r="GX286" s="5">
        <f t="shared" ca="1" si="1214"/>
        <v>0</v>
      </c>
      <c r="GY286" s="5">
        <f t="shared" ca="1" si="1214"/>
        <v>0</v>
      </c>
      <c r="GZ286" s="5">
        <f t="shared" ca="1" si="1214"/>
        <v>0</v>
      </c>
      <c r="HA286" s="5">
        <f t="shared" ca="1" si="1214"/>
        <v>0</v>
      </c>
      <c r="HB286" s="5">
        <f t="shared" ca="1" si="1214"/>
        <v>547.34699999999998</v>
      </c>
      <c r="HC286" s="5">
        <f t="shared" ca="1" si="1214"/>
        <v>0</v>
      </c>
      <c r="HD286" s="5">
        <f t="shared" ca="1" si="1214"/>
        <v>0</v>
      </c>
      <c r="HE286" s="5">
        <f t="shared" ca="1" si="1214"/>
        <v>0</v>
      </c>
      <c r="HF286" s="5">
        <f t="shared" ca="1" si="1214"/>
        <v>0</v>
      </c>
      <c r="HG286" s="5">
        <f t="shared" ca="1" si="1214"/>
        <v>0</v>
      </c>
      <c r="HH286" s="5"/>
      <c r="HI286" s="5">
        <f t="shared" ca="1" si="1205"/>
        <v>295.99599999999998</v>
      </c>
      <c r="HJ286" s="5">
        <f t="shared" ca="1" si="1205"/>
        <v>4.3332600000000001</v>
      </c>
      <c r="HK286" s="5">
        <f t="shared" ca="1" si="1205"/>
        <v>167.273</v>
      </c>
      <c r="HL286" s="5">
        <f t="shared" ca="1" si="1205"/>
        <v>25.4086</v>
      </c>
      <c r="HM286" s="5">
        <f t="shared" ca="1" si="1205"/>
        <v>0</v>
      </c>
      <c r="HN286" s="5">
        <f t="shared" ca="1" si="1205"/>
        <v>0.62744</v>
      </c>
      <c r="HO286" s="5">
        <f t="shared" ca="1" si="1205"/>
        <v>4.04542</v>
      </c>
      <c r="HP286" s="5">
        <f t="shared" ca="1" si="1205"/>
        <v>94.3078</v>
      </c>
      <c r="HQ286" s="5"/>
      <c r="HR286" s="19">
        <f t="shared" ca="1" si="1160"/>
        <v>43.719672028367754</v>
      </c>
      <c r="HS286" s="19">
        <f t="shared" ca="1" si="1161"/>
        <v>2.0596318091087853</v>
      </c>
      <c r="HT286" s="19">
        <f t="shared" ca="1" si="1162"/>
        <v>15.020212106778054</v>
      </c>
      <c r="HU286" s="19">
        <f t="shared" ca="1" si="1163"/>
        <v>2.761009774824839</v>
      </c>
      <c r="HV286" s="19">
        <f t="shared" ca="1" si="1164"/>
        <v>0</v>
      </c>
      <c r="HW286" s="19">
        <f t="shared" ca="1" si="1165"/>
        <v>8.75746805574215E-2</v>
      </c>
      <c r="HX286" s="19">
        <f t="shared" ca="1" si="1166"/>
        <v>2.2283303003285417</v>
      </c>
      <c r="HY286" s="19">
        <f t="shared" ca="1" si="1167"/>
        <v>10.722732049293453</v>
      </c>
      <c r="HZ286" s="19">
        <f t="shared" ca="1" si="1168"/>
        <v>10.787462966807936</v>
      </c>
      <c r="IA286" s="19">
        <f t="shared" ca="1" si="1169"/>
        <v>0</v>
      </c>
      <c r="IB286" s="19">
        <f t="shared" ca="1" si="1170"/>
        <v>5.2764865672492479E-2</v>
      </c>
      <c r="IC286" s="5"/>
      <c r="ID286" s="5"/>
      <c r="IE286" s="5"/>
      <c r="IF286" s="5">
        <f t="shared" ca="1" si="1215"/>
        <v>279262</v>
      </c>
      <c r="IG286" s="5">
        <f t="shared" ca="1" si="1215"/>
        <v>3.01335</v>
      </c>
      <c r="IH286" s="5">
        <f t="shared" ca="1" si="1215"/>
        <v>107257</v>
      </c>
      <c r="II286" s="5">
        <f t="shared" ca="1" si="1215"/>
        <v>19669.3</v>
      </c>
      <c r="IJ286" s="5">
        <f t="shared" ca="1" si="1215"/>
        <v>0</v>
      </c>
      <c r="IK286" s="5">
        <f t="shared" ca="1" si="1215"/>
        <v>641.90300000000002</v>
      </c>
      <c r="IL286" s="5">
        <f t="shared" ca="1" si="1215"/>
        <v>0</v>
      </c>
      <c r="IM286" s="5">
        <f t="shared" ca="1" si="1215"/>
        <v>73651.899999999994</v>
      </c>
      <c r="IN286" s="5">
        <f t="shared" ca="1" si="1215"/>
        <v>77659.3</v>
      </c>
      <c r="IO286" s="5">
        <f t="shared" ca="1" si="1215"/>
        <v>0</v>
      </c>
      <c r="IP286" s="5">
        <f t="shared" ca="1" si="1215"/>
        <v>379.85599999999999</v>
      </c>
      <c r="IQ286" s="5">
        <f t="shared" ca="1" si="1215"/>
        <v>0</v>
      </c>
      <c r="IR286" s="5"/>
      <c r="IS286" s="5">
        <f t="shared" ca="1" si="1216"/>
        <v>1069.6600000000001</v>
      </c>
      <c r="IT286" s="5">
        <f t="shared" ca="1" si="1216"/>
        <v>522.31200000000001</v>
      </c>
      <c r="IU286" s="5">
        <f t="shared" ca="1" si="1216"/>
        <v>0</v>
      </c>
      <c r="IV286" s="5">
        <f t="shared" ca="1" si="1216"/>
        <v>0</v>
      </c>
      <c r="IW286" s="5">
        <f t="shared" ca="1" si="1216"/>
        <v>0</v>
      </c>
      <c r="IX286" s="5">
        <f t="shared" ca="1" si="1216"/>
        <v>0</v>
      </c>
      <c r="IY286" s="5">
        <f t="shared" ca="1" si="1216"/>
        <v>547.34699999999998</v>
      </c>
      <c r="IZ286" s="5">
        <f t="shared" ca="1" si="1216"/>
        <v>0</v>
      </c>
      <c r="JA286" s="5">
        <f t="shared" ca="1" si="1216"/>
        <v>0</v>
      </c>
      <c r="JB286" s="5">
        <f t="shared" ca="1" si="1216"/>
        <v>0</v>
      </c>
      <c r="JC286" s="5">
        <f t="shared" ca="1" si="1216"/>
        <v>0</v>
      </c>
      <c r="JD286" s="5">
        <f t="shared" ca="1" si="1216"/>
        <v>0</v>
      </c>
      <c r="JE286" s="5"/>
      <c r="JF286" s="5">
        <f t="shared" ca="1" si="1203"/>
        <v>290.286</v>
      </c>
      <c r="JG286" s="5">
        <f t="shared" ca="1" si="1203"/>
        <v>4.4739800000000001</v>
      </c>
      <c r="JH286" s="5">
        <f t="shared" ca="1" si="1203"/>
        <v>165.995</v>
      </c>
      <c r="JI286" s="5">
        <f t="shared" ca="1" si="1203"/>
        <v>25.1511</v>
      </c>
      <c r="JJ286" s="5">
        <f t="shared" ca="1" si="1203"/>
        <v>0</v>
      </c>
      <c r="JK286" s="5">
        <f t="shared" ca="1" si="1203"/>
        <v>0.63872899999999999</v>
      </c>
      <c r="JL286" s="5">
        <f t="shared" ca="1" si="1203"/>
        <v>4.04542</v>
      </c>
      <c r="JM286" s="5">
        <f t="shared" ca="1" si="1203"/>
        <v>89.981200000000001</v>
      </c>
      <c r="JN286" s="5"/>
      <c r="JO286" s="19">
        <f t="shared" ca="1" si="1171"/>
        <v>43.146343254719483</v>
      </c>
      <c r="JP286" s="19">
        <f t="shared" ca="1" si="1172"/>
        <v>2.1268277029446612</v>
      </c>
      <c r="JQ286" s="19">
        <f t="shared" ca="1" si="1173"/>
        <v>14.89880690955132</v>
      </c>
      <c r="JR286" s="19">
        <f t="shared" ca="1" si="1174"/>
        <v>2.7322142400592759</v>
      </c>
      <c r="JS286" s="19">
        <f t="shared" ca="1" si="1175"/>
        <v>0</v>
      </c>
      <c r="JT286" s="19">
        <f t="shared" ca="1" si="1176"/>
        <v>8.9165171985620725E-2</v>
      </c>
      <c r="JU286" s="19">
        <f t="shared" ca="1" si="1177"/>
        <v>2.2283303003285417</v>
      </c>
      <c r="JV286" s="19">
        <f t="shared" ca="1" si="1178"/>
        <v>10.230804857693043</v>
      </c>
      <c r="JW286" s="19">
        <f t="shared" ca="1" si="1179"/>
        <v>10.787462966807936</v>
      </c>
      <c r="JX286" s="19">
        <f t="shared" ca="1" si="1180"/>
        <v>0</v>
      </c>
      <c r="JY286" s="19">
        <f t="shared" ca="1" si="1181"/>
        <v>5.2764865672492479E-2</v>
      </c>
    </row>
    <row r="287" spans="1:285" ht="15" customHeight="1" x14ac:dyDescent="0.25">
      <c r="A287" s="5">
        <f>IF('Old Results'!E267='New Results'!E267,'New Results'!E267,"0")</f>
        <v>24563.1</v>
      </c>
      <c r="B287" s="5">
        <f t="shared" si="1057"/>
        <v>0</v>
      </c>
      <c r="C287" s="27">
        <f t="shared" si="1206"/>
        <v>266</v>
      </c>
      <c r="D287" s="41" t="str">
        <f>'Old Results'!C267</f>
        <v>0515015-RetlMed-SG-HPWtrHtrPckgdEF2x</v>
      </c>
      <c r="E287" s="41" t="str">
        <f>'New Results'!C267</f>
        <v>0515015-RetlMed-SG-HPWtrHtrPckgdEF2x</v>
      </c>
      <c r="F287" s="5">
        <f t="shared" ca="1" si="1058"/>
        <v>4138</v>
      </c>
      <c r="G287" s="5">
        <f t="shared" ca="1" si="1059"/>
        <v>0</v>
      </c>
      <c r="H287" s="5">
        <f t="shared" ca="1" si="1060"/>
        <v>596</v>
      </c>
      <c r="I287" s="5">
        <f t="shared" ca="1" si="1061"/>
        <v>0</v>
      </c>
      <c r="J287" s="5">
        <f t="shared" ca="1" si="1062"/>
        <v>0</v>
      </c>
      <c r="K287" s="5">
        <f t="shared" ca="1" si="1063"/>
        <v>0</v>
      </c>
      <c r="L287" s="5">
        <f t="shared" ca="1" si="1064"/>
        <v>0</v>
      </c>
      <c r="M287" s="5">
        <f t="shared" ca="1" si="1065"/>
        <v>3541.4000000000087</v>
      </c>
      <c r="N287" s="5">
        <f t="shared" ca="1" si="1066"/>
        <v>0</v>
      </c>
      <c r="O287" s="5">
        <f t="shared" ca="1" si="1067"/>
        <v>0</v>
      </c>
      <c r="P287" s="5">
        <f t="shared" ca="1" si="1068"/>
        <v>0</v>
      </c>
      <c r="Q287" s="5">
        <f t="shared" ca="1" si="1069"/>
        <v>0</v>
      </c>
      <c r="R287" s="5">
        <f t="shared" ca="1" si="1070"/>
        <v>-1.7454000000000036</v>
      </c>
      <c r="S287" s="5">
        <f t="shared" ca="1" si="1071"/>
        <v>-1.7454000000000036</v>
      </c>
      <c r="T287" s="5">
        <f t="shared" ca="1" si="1072"/>
        <v>0</v>
      </c>
      <c r="U287" s="5">
        <f t="shared" ca="1" si="1073"/>
        <v>0</v>
      </c>
      <c r="V287" s="5">
        <f t="shared" ca="1" si="1074"/>
        <v>0</v>
      </c>
      <c r="W287" s="5">
        <f t="shared" ca="1" si="1075"/>
        <v>0</v>
      </c>
      <c r="X287" s="5">
        <f t="shared" ca="1" si="1076"/>
        <v>0</v>
      </c>
      <c r="Y287" s="5">
        <f t="shared" ca="1" si="1077"/>
        <v>0</v>
      </c>
      <c r="Z287" s="5">
        <f t="shared" ca="1" si="1078"/>
        <v>0</v>
      </c>
      <c r="AA287" s="5">
        <f t="shared" ca="1" si="1079"/>
        <v>0</v>
      </c>
      <c r="AB287" s="5">
        <f t="shared" ca="1" si="1080"/>
        <v>0</v>
      </c>
      <c r="AC287" s="5">
        <f t="shared" ca="1" si="1081"/>
        <v>0</v>
      </c>
      <c r="AD287" s="37">
        <f t="shared" ca="1" si="1082"/>
        <v>5.1709999999999923</v>
      </c>
      <c r="AE287" s="37">
        <f t="shared" ca="1" si="1083"/>
        <v>-1.4990999999999977E-2</v>
      </c>
      <c r="AF287" s="37">
        <f t="shared" ca="1" si="1084"/>
        <v>0.86000000000001364</v>
      </c>
      <c r="AG287" s="37">
        <f t="shared" ca="1" si="1085"/>
        <v>0</v>
      </c>
      <c r="AH287" s="37">
        <f t="shared" ca="1" si="1086"/>
        <v>0</v>
      </c>
      <c r="AI287" s="37">
        <f t="shared" ca="1" si="1087"/>
        <v>0</v>
      </c>
      <c r="AJ287" s="37">
        <f t="shared" ca="1" si="1088"/>
        <v>-1.0000000000509601E-5</v>
      </c>
      <c r="AK287" s="37">
        <f t="shared" ca="1" si="1089"/>
        <v>4.3265999999999991</v>
      </c>
      <c r="AL287" s="33">
        <f t="shared" ca="1" si="1090"/>
        <v>51.453556595055183</v>
      </c>
      <c r="AM287" s="33">
        <f t="shared" ca="1" si="1091"/>
        <v>50.885862940752588</v>
      </c>
      <c r="AN287" s="24">
        <f t="shared" ca="1" si="1092"/>
        <v>1.1156215528143278E-2</v>
      </c>
      <c r="AO287" s="34">
        <f t="shared" ca="1" si="1093"/>
        <v>387.04399999999998</v>
      </c>
      <c r="AP287" s="34">
        <f t="shared" ca="1" si="1094"/>
        <v>381.87299999999999</v>
      </c>
      <c r="AQ287" s="45">
        <f t="shared" ca="1" si="1095"/>
        <v>1.3541151115685037E-2</v>
      </c>
      <c r="AR287" s="34">
        <f t="shared" ca="1" si="1096"/>
        <v>-91</v>
      </c>
      <c r="AS287" s="34">
        <f t="shared" ca="1" si="1097"/>
        <v>-91.5</v>
      </c>
      <c r="AT287" s="47">
        <f t="shared" ca="1" si="1098"/>
        <v>-5.4644808743169399E-3</v>
      </c>
      <c r="AU287" s="5"/>
      <c r="AV287" s="5">
        <f t="shared" ca="1" si="1099"/>
        <v>4611</v>
      </c>
      <c r="AW287" s="5">
        <f t="shared" ca="1" si="1100"/>
        <v>-9.9489999999999856E-2</v>
      </c>
      <c r="AX287" s="5">
        <f t="shared" ca="1" si="1101"/>
        <v>874</v>
      </c>
      <c r="AY287" s="5">
        <f t="shared" ca="1" si="1102"/>
        <v>207.29999999999927</v>
      </c>
      <c r="AZ287" s="5">
        <f t="shared" ca="1" si="1103"/>
        <v>0</v>
      </c>
      <c r="BA287" s="5">
        <f t="shared" ca="1" si="1104"/>
        <v>-11.450000000000045</v>
      </c>
      <c r="BB287" s="5">
        <f t="shared" ca="1" si="1105"/>
        <v>0</v>
      </c>
      <c r="BC287" s="5">
        <f t="shared" ca="1" si="1106"/>
        <v>3541.4000000000087</v>
      </c>
      <c r="BD287" s="5">
        <f t="shared" ca="1" si="1107"/>
        <v>0</v>
      </c>
      <c r="BE287" s="5">
        <f t="shared" ca="1" si="1108"/>
        <v>0</v>
      </c>
      <c r="BF287" s="5">
        <f t="shared" ca="1" si="1109"/>
        <v>0</v>
      </c>
      <c r="BG287" s="5">
        <f t="shared" ca="1" si="1110"/>
        <v>0</v>
      </c>
      <c r="BH287" s="5">
        <f t="shared" ca="1" si="1111"/>
        <v>-16.5</v>
      </c>
      <c r="BI287" s="5">
        <f t="shared" ca="1" si="1112"/>
        <v>-16.50200000000001</v>
      </c>
      <c r="BJ287" s="5">
        <f t="shared" ca="1" si="1113"/>
        <v>0</v>
      </c>
      <c r="BK287" s="5">
        <f t="shared" ca="1" si="1114"/>
        <v>0</v>
      </c>
      <c r="BL287" s="5">
        <f t="shared" ca="1" si="1115"/>
        <v>0</v>
      </c>
      <c r="BM287" s="5">
        <f t="shared" ca="1" si="1116"/>
        <v>0</v>
      </c>
      <c r="BN287" s="5">
        <f t="shared" ca="1" si="1117"/>
        <v>0</v>
      </c>
      <c r="BO287" s="5">
        <f t="shared" ca="1" si="1118"/>
        <v>0</v>
      </c>
      <c r="BP287" s="5">
        <f t="shared" ca="1" si="1119"/>
        <v>0</v>
      </c>
      <c r="BQ287" s="5">
        <f t="shared" ca="1" si="1120"/>
        <v>0</v>
      </c>
      <c r="BR287" s="5">
        <f t="shared" ca="1" si="1121"/>
        <v>0</v>
      </c>
      <c r="BS287" s="5">
        <f t="shared" ca="1" si="1122"/>
        <v>0</v>
      </c>
      <c r="BT287" s="37">
        <f t="shared" ca="1" si="1123"/>
        <v>5.7100000000000364</v>
      </c>
      <c r="BU287" s="37">
        <f t="shared" ca="1" si="1124"/>
        <v>-0.14071999999999996</v>
      </c>
      <c r="BV287" s="37">
        <f t="shared" ca="1" si="1125"/>
        <v>1.2779999999999916</v>
      </c>
      <c r="BW287" s="37">
        <f t="shared" ca="1" si="1126"/>
        <v>0.25750000000000028</v>
      </c>
      <c r="BX287" s="37">
        <f t="shared" ca="1" si="1127"/>
        <v>0</v>
      </c>
      <c r="BY287" s="37">
        <f t="shared" ca="1" si="1128"/>
        <v>-1.1288999999999993E-2</v>
      </c>
      <c r="BZ287" s="37">
        <f t="shared" ca="1" si="1129"/>
        <v>0</v>
      </c>
      <c r="CA287" s="19">
        <f t="shared" ca="1" si="1130"/>
        <v>4.3265999999999991</v>
      </c>
      <c r="CB287" s="33">
        <f t="shared" ca="1" si="1131"/>
        <v>43.74821077144172</v>
      </c>
      <c r="CC287" s="33">
        <f t="shared" ca="1" si="1132"/>
        <v>43.174881997793449</v>
      </c>
      <c r="CD287" s="24">
        <f t="shared" ca="1" si="1133"/>
        <v>1.3279220396654984E-2</v>
      </c>
      <c r="CE287" s="34">
        <f t="shared" ca="1" si="1134"/>
        <v>296.04700000000003</v>
      </c>
      <c r="CF287" s="34">
        <f t="shared" ca="1" si="1135"/>
        <v>290.33699999999999</v>
      </c>
      <c r="CG287" s="45">
        <f t="shared" ca="1" si="1136"/>
        <v>1.9666800993328567E-2</v>
      </c>
      <c r="CH287" s="5"/>
      <c r="CJ287" s="5">
        <f t="shared" ca="1" si="1207"/>
        <v>52</v>
      </c>
      <c r="CK287" s="5">
        <f t="shared" ca="1" si="1208"/>
        <v>49</v>
      </c>
      <c r="CL287" s="63">
        <f t="shared" ca="1" si="1137"/>
        <v>5.7692307692307709E-2</v>
      </c>
      <c r="CO287" s="5">
        <f t="shared" ca="1" si="1209"/>
        <v>368273</v>
      </c>
      <c r="CP287" s="5">
        <f t="shared" ca="1" si="1209"/>
        <v>0</v>
      </c>
      <c r="CQ287" s="5">
        <f t="shared" ca="1" si="1209"/>
        <v>100675</v>
      </c>
      <c r="CR287" s="5">
        <f t="shared" ca="1" si="1209"/>
        <v>106268</v>
      </c>
      <c r="CS287" s="5">
        <f t="shared" ca="1" si="1209"/>
        <v>0</v>
      </c>
      <c r="CT287" s="5">
        <f t="shared" ca="1" si="1209"/>
        <v>0</v>
      </c>
      <c r="CU287" s="5">
        <f t="shared" ca="1" si="1209"/>
        <v>6096.74</v>
      </c>
      <c r="CV287" s="5">
        <f t="shared" ca="1" si="1209"/>
        <v>77193.3</v>
      </c>
      <c r="CW287" s="5">
        <f t="shared" ca="1" si="1209"/>
        <v>77659.3</v>
      </c>
      <c r="CX287" s="5">
        <f t="shared" ca="1" si="1209"/>
        <v>0</v>
      </c>
      <c r="CY287" s="5">
        <f t="shared" ca="1" si="1209"/>
        <v>379.85599999999999</v>
      </c>
      <c r="CZ287" s="5">
        <f t="shared" ca="1" si="1209"/>
        <v>0</v>
      </c>
      <c r="DA287" s="5"/>
      <c r="DB287" s="5">
        <f t="shared" ca="1" si="1210"/>
        <v>73.113799999999998</v>
      </c>
      <c r="DC287" s="5">
        <f t="shared" ca="1" si="1210"/>
        <v>73.113799999999998</v>
      </c>
      <c r="DD287" s="5">
        <f t="shared" ca="1" si="1210"/>
        <v>0</v>
      </c>
      <c r="DE287" s="5">
        <f t="shared" ca="1" si="1210"/>
        <v>0</v>
      </c>
      <c r="DF287" s="5">
        <f t="shared" ca="1" si="1210"/>
        <v>0</v>
      </c>
      <c r="DG287" s="5">
        <f t="shared" ca="1" si="1210"/>
        <v>0</v>
      </c>
      <c r="DH287" s="5">
        <f t="shared" ca="1" si="1210"/>
        <v>0</v>
      </c>
      <c r="DI287" s="5">
        <f t="shared" ca="1" si="1210"/>
        <v>0</v>
      </c>
      <c r="DJ287" s="5">
        <f t="shared" ca="1" si="1210"/>
        <v>0</v>
      </c>
      <c r="DK287" s="5">
        <f t="shared" ca="1" si="1210"/>
        <v>0</v>
      </c>
      <c r="DL287" s="5">
        <f t="shared" ca="1" si="1210"/>
        <v>0</v>
      </c>
      <c r="DM287" s="5">
        <f t="shared" ca="1" si="1210"/>
        <v>0</v>
      </c>
      <c r="DN287" s="5"/>
      <c r="DO287" s="5">
        <f t="shared" ca="1" si="1204"/>
        <v>387.04399999999998</v>
      </c>
      <c r="DP287" s="5">
        <f t="shared" ca="1" si="1204"/>
        <v>0.59171899999999999</v>
      </c>
      <c r="DQ287" s="5">
        <f t="shared" ca="1" si="1204"/>
        <v>157.54400000000001</v>
      </c>
      <c r="DR287" s="5">
        <f t="shared" ca="1" si="1204"/>
        <v>127.78400000000001</v>
      </c>
      <c r="DS287" s="5">
        <f t="shared" ca="1" si="1204"/>
        <v>0</v>
      </c>
      <c r="DT287" s="5">
        <f t="shared" ca="1" si="1204"/>
        <v>0</v>
      </c>
      <c r="DU287" s="5">
        <f t="shared" ca="1" si="1204"/>
        <v>6.8165199999999997</v>
      </c>
      <c r="DV287" s="5">
        <f t="shared" ca="1" si="1204"/>
        <v>94.3078</v>
      </c>
      <c r="DW287" s="5"/>
      <c r="DX287" s="19">
        <f t="shared" ca="1" si="1138"/>
        <v>51.453556595055183</v>
      </c>
      <c r="DY287" s="19">
        <f t="shared" ca="1" si="1139"/>
        <v>0.29765705468772269</v>
      </c>
      <c r="DZ287" s="19">
        <f t="shared" ca="1" si="1140"/>
        <v>13.984517426546324</v>
      </c>
      <c r="EA287" s="19">
        <f t="shared" ca="1" si="1141"/>
        <v>14.761427344268435</v>
      </c>
      <c r="EB287" s="19">
        <f t="shared" ca="1" si="1142"/>
        <v>0</v>
      </c>
      <c r="EC287" s="19">
        <f t="shared" ca="1" si="1143"/>
        <v>0</v>
      </c>
      <c r="ED287" s="19">
        <f t="shared" ca="1" si="1144"/>
        <v>0.84688320610997803</v>
      </c>
      <c r="EE287" s="19">
        <f t="shared" ca="1" si="1145"/>
        <v>10.722732049293453</v>
      </c>
      <c r="EF287" s="19">
        <f t="shared" ca="1" si="1146"/>
        <v>10.787462966807936</v>
      </c>
      <c r="EG287" s="19">
        <f t="shared" ca="1" si="1147"/>
        <v>0</v>
      </c>
      <c r="EH287" s="19">
        <f t="shared" ca="1" si="1148"/>
        <v>5.2764865672492479E-2</v>
      </c>
      <c r="EI287" s="5"/>
      <c r="EJ287" s="5"/>
      <c r="EK287" s="5"/>
      <c r="EL287" s="5">
        <f t="shared" ca="1" si="1211"/>
        <v>364135</v>
      </c>
      <c r="EM287" s="5">
        <f t="shared" ca="1" si="1211"/>
        <v>0</v>
      </c>
      <c r="EN287" s="5">
        <f t="shared" ca="1" si="1211"/>
        <v>100079</v>
      </c>
      <c r="EO287" s="5">
        <f t="shared" ca="1" si="1211"/>
        <v>106268</v>
      </c>
      <c r="EP287" s="5">
        <f t="shared" ca="1" si="1211"/>
        <v>0</v>
      </c>
      <c r="EQ287" s="5">
        <f t="shared" ca="1" si="1211"/>
        <v>0</v>
      </c>
      <c r="ER287" s="5">
        <f t="shared" ca="1" si="1211"/>
        <v>6096.74</v>
      </c>
      <c r="ES287" s="5">
        <f t="shared" ca="1" si="1211"/>
        <v>73651.899999999994</v>
      </c>
      <c r="ET287" s="5">
        <f t="shared" ca="1" si="1211"/>
        <v>77659.3</v>
      </c>
      <c r="EU287" s="5">
        <f t="shared" ca="1" si="1211"/>
        <v>0</v>
      </c>
      <c r="EV287" s="5">
        <f t="shared" ca="1" si="1211"/>
        <v>379.85599999999999</v>
      </c>
      <c r="EW287" s="5">
        <f t="shared" ca="1" si="1211"/>
        <v>0</v>
      </c>
      <c r="EX287" s="5"/>
      <c r="EY287" s="5">
        <f t="shared" ca="1" si="1212"/>
        <v>74.859200000000001</v>
      </c>
      <c r="EZ287" s="5">
        <f t="shared" ca="1" si="1212"/>
        <v>74.859200000000001</v>
      </c>
      <c r="FA287" s="5">
        <f t="shared" ca="1" si="1212"/>
        <v>0</v>
      </c>
      <c r="FB287" s="5">
        <f t="shared" ca="1" si="1212"/>
        <v>0</v>
      </c>
      <c r="FC287" s="5">
        <f t="shared" ca="1" si="1212"/>
        <v>0</v>
      </c>
      <c r="FD287" s="5">
        <f t="shared" ca="1" si="1212"/>
        <v>0</v>
      </c>
      <c r="FE287" s="5">
        <f t="shared" ca="1" si="1212"/>
        <v>0</v>
      </c>
      <c r="FF287" s="5">
        <f t="shared" ca="1" si="1212"/>
        <v>0</v>
      </c>
      <c r="FG287" s="5">
        <f t="shared" ca="1" si="1212"/>
        <v>0</v>
      </c>
      <c r="FH287" s="5">
        <f t="shared" ca="1" si="1212"/>
        <v>0</v>
      </c>
      <c r="FI287" s="5">
        <f t="shared" ca="1" si="1212"/>
        <v>0</v>
      </c>
      <c r="FJ287" s="5">
        <f t="shared" ca="1" si="1212"/>
        <v>0</v>
      </c>
      <c r="FK287" s="5"/>
      <c r="FL287" s="5">
        <f t="shared" ca="1" si="1202"/>
        <v>381.87299999999999</v>
      </c>
      <c r="FM287" s="5">
        <f t="shared" ca="1" si="1202"/>
        <v>0.60670999999999997</v>
      </c>
      <c r="FN287" s="5">
        <f t="shared" ca="1" si="1202"/>
        <v>156.684</v>
      </c>
      <c r="FO287" s="5">
        <f t="shared" ca="1" si="1202"/>
        <v>127.78400000000001</v>
      </c>
      <c r="FP287" s="5">
        <f t="shared" ca="1" si="1202"/>
        <v>0</v>
      </c>
      <c r="FQ287" s="5">
        <f t="shared" ca="1" si="1202"/>
        <v>0</v>
      </c>
      <c r="FR287" s="5">
        <f t="shared" ca="1" si="1202"/>
        <v>6.8165300000000002</v>
      </c>
      <c r="FS287" s="5">
        <f t="shared" ca="1" si="1202"/>
        <v>89.981200000000001</v>
      </c>
      <c r="FT287" s="5"/>
      <c r="FU287" s="19">
        <f t="shared" ca="1" si="1149"/>
        <v>50.885862940752588</v>
      </c>
      <c r="FV287" s="19">
        <f t="shared" ca="1" si="1150"/>
        <v>0.30476283530987541</v>
      </c>
      <c r="FW287" s="19">
        <f t="shared" ca="1" si="1151"/>
        <v>13.901728527750977</v>
      </c>
      <c r="FX287" s="19">
        <f t="shared" ca="1" si="1152"/>
        <v>14.761427344268435</v>
      </c>
      <c r="FY287" s="19">
        <f t="shared" ca="1" si="1153"/>
        <v>0</v>
      </c>
      <c r="FZ287" s="19">
        <f t="shared" ca="1" si="1154"/>
        <v>0</v>
      </c>
      <c r="GA287" s="19">
        <f t="shared" ca="1" si="1155"/>
        <v>0.84688320610997803</v>
      </c>
      <c r="GB287" s="19">
        <f t="shared" ca="1" si="1156"/>
        <v>10.230804857693043</v>
      </c>
      <c r="GC287" s="19">
        <f t="shared" ca="1" si="1157"/>
        <v>10.787462966807936</v>
      </c>
      <c r="GD287" s="19">
        <f t="shared" ca="1" si="1158"/>
        <v>0</v>
      </c>
      <c r="GE287" s="19">
        <f t="shared" ca="1" si="1159"/>
        <v>5.2764865672492479E-2</v>
      </c>
      <c r="GF287" s="5"/>
      <c r="GG287" s="5"/>
      <c r="GH287" s="5"/>
      <c r="GI287" s="5">
        <f t="shared" ca="1" si="1213"/>
        <v>283873</v>
      </c>
      <c r="GJ287" s="5">
        <f t="shared" ca="1" si="1213"/>
        <v>2.9138600000000001</v>
      </c>
      <c r="GK287" s="5">
        <f t="shared" ca="1" si="1213"/>
        <v>108131</v>
      </c>
      <c r="GL287" s="5">
        <f t="shared" ca="1" si="1213"/>
        <v>19876.599999999999</v>
      </c>
      <c r="GM287" s="5">
        <f t="shared" ca="1" si="1213"/>
        <v>0</v>
      </c>
      <c r="GN287" s="5">
        <f t="shared" ca="1" si="1213"/>
        <v>630.45299999999997</v>
      </c>
      <c r="GO287" s="5">
        <f t="shared" ca="1" si="1213"/>
        <v>0</v>
      </c>
      <c r="GP287" s="5">
        <f t="shared" ca="1" si="1213"/>
        <v>77193.3</v>
      </c>
      <c r="GQ287" s="5">
        <f t="shared" ca="1" si="1213"/>
        <v>77659.3</v>
      </c>
      <c r="GR287" s="5">
        <f t="shared" ca="1" si="1213"/>
        <v>0</v>
      </c>
      <c r="GS287" s="5">
        <f t="shared" ca="1" si="1213"/>
        <v>379.85599999999999</v>
      </c>
      <c r="GT287" s="5">
        <f t="shared" ca="1" si="1213"/>
        <v>0</v>
      </c>
      <c r="GU287" s="5"/>
      <c r="GV287" s="5">
        <f t="shared" ca="1" si="1214"/>
        <v>1060.17</v>
      </c>
      <c r="GW287" s="5">
        <f t="shared" ca="1" si="1214"/>
        <v>505.81</v>
      </c>
      <c r="GX287" s="5">
        <f t="shared" ca="1" si="1214"/>
        <v>0</v>
      </c>
      <c r="GY287" s="5">
        <f t="shared" ca="1" si="1214"/>
        <v>0</v>
      </c>
      <c r="GZ287" s="5">
        <f t="shared" ca="1" si="1214"/>
        <v>0</v>
      </c>
      <c r="HA287" s="5">
        <f t="shared" ca="1" si="1214"/>
        <v>0</v>
      </c>
      <c r="HB287" s="5">
        <f t="shared" ca="1" si="1214"/>
        <v>554.36199999999997</v>
      </c>
      <c r="HC287" s="5">
        <f t="shared" ca="1" si="1214"/>
        <v>0</v>
      </c>
      <c r="HD287" s="5">
        <f t="shared" ca="1" si="1214"/>
        <v>0</v>
      </c>
      <c r="HE287" s="5">
        <f t="shared" ca="1" si="1214"/>
        <v>0</v>
      </c>
      <c r="HF287" s="5">
        <f t="shared" ca="1" si="1214"/>
        <v>0</v>
      </c>
      <c r="HG287" s="5">
        <f t="shared" ca="1" si="1214"/>
        <v>0</v>
      </c>
      <c r="HH287" s="5"/>
      <c r="HI287" s="5">
        <f t="shared" ca="1" si="1205"/>
        <v>296.04700000000003</v>
      </c>
      <c r="HJ287" s="5">
        <f t="shared" ca="1" si="1205"/>
        <v>4.3332600000000001</v>
      </c>
      <c r="HK287" s="5">
        <f t="shared" ca="1" si="1205"/>
        <v>167.273</v>
      </c>
      <c r="HL287" s="5">
        <f t="shared" ca="1" si="1205"/>
        <v>25.4086</v>
      </c>
      <c r="HM287" s="5">
        <f t="shared" ca="1" si="1205"/>
        <v>0</v>
      </c>
      <c r="HN287" s="5">
        <f t="shared" ca="1" si="1205"/>
        <v>0.62744</v>
      </c>
      <c r="HO287" s="5">
        <f t="shared" ca="1" si="1205"/>
        <v>4.0968799999999996</v>
      </c>
      <c r="HP287" s="5">
        <f t="shared" ca="1" si="1205"/>
        <v>94.3078</v>
      </c>
      <c r="HQ287" s="5"/>
      <c r="HR287" s="19">
        <f t="shared" ca="1" si="1160"/>
        <v>43.74821077144172</v>
      </c>
      <c r="HS287" s="19">
        <f t="shared" ca="1" si="1161"/>
        <v>2.0596318091087853</v>
      </c>
      <c r="HT287" s="19">
        <f t="shared" ca="1" si="1162"/>
        <v>15.020212106778054</v>
      </c>
      <c r="HU287" s="19">
        <f t="shared" ca="1" si="1163"/>
        <v>2.761009774824839</v>
      </c>
      <c r="HV287" s="19">
        <f t="shared" ca="1" si="1164"/>
        <v>0</v>
      </c>
      <c r="HW287" s="19">
        <f t="shared" ca="1" si="1165"/>
        <v>8.75746805574215E-2</v>
      </c>
      <c r="HX287" s="19">
        <f t="shared" ca="1" si="1166"/>
        <v>2.2568893991393595</v>
      </c>
      <c r="HY287" s="19">
        <f t="shared" ca="1" si="1167"/>
        <v>10.722732049293453</v>
      </c>
      <c r="HZ287" s="19">
        <f t="shared" ca="1" si="1168"/>
        <v>10.787462966807936</v>
      </c>
      <c r="IA287" s="19">
        <f t="shared" ca="1" si="1169"/>
        <v>0</v>
      </c>
      <c r="IB287" s="19">
        <f t="shared" ca="1" si="1170"/>
        <v>5.2764865672492479E-2</v>
      </c>
      <c r="IC287" s="5"/>
      <c r="ID287" s="5"/>
      <c r="IE287" s="5"/>
      <c r="IF287" s="5">
        <f t="shared" ca="1" si="1215"/>
        <v>279262</v>
      </c>
      <c r="IG287" s="5">
        <f t="shared" ca="1" si="1215"/>
        <v>3.01335</v>
      </c>
      <c r="IH287" s="5">
        <f t="shared" ca="1" si="1215"/>
        <v>107257</v>
      </c>
      <c r="II287" s="5">
        <f t="shared" ca="1" si="1215"/>
        <v>19669.3</v>
      </c>
      <c r="IJ287" s="5">
        <f t="shared" ca="1" si="1215"/>
        <v>0</v>
      </c>
      <c r="IK287" s="5">
        <f t="shared" ca="1" si="1215"/>
        <v>641.90300000000002</v>
      </c>
      <c r="IL287" s="5">
        <f t="shared" ca="1" si="1215"/>
        <v>0</v>
      </c>
      <c r="IM287" s="5">
        <f t="shared" ca="1" si="1215"/>
        <v>73651.899999999994</v>
      </c>
      <c r="IN287" s="5">
        <f t="shared" ca="1" si="1215"/>
        <v>77659.3</v>
      </c>
      <c r="IO287" s="5">
        <f t="shared" ca="1" si="1215"/>
        <v>0</v>
      </c>
      <c r="IP287" s="5">
        <f t="shared" ca="1" si="1215"/>
        <v>379.85599999999999</v>
      </c>
      <c r="IQ287" s="5">
        <f t="shared" ca="1" si="1215"/>
        <v>0</v>
      </c>
      <c r="IR287" s="5"/>
      <c r="IS287" s="5">
        <f t="shared" ca="1" si="1216"/>
        <v>1076.67</v>
      </c>
      <c r="IT287" s="5">
        <f t="shared" ca="1" si="1216"/>
        <v>522.31200000000001</v>
      </c>
      <c r="IU287" s="5">
        <f t="shared" ca="1" si="1216"/>
        <v>0</v>
      </c>
      <c r="IV287" s="5">
        <f t="shared" ca="1" si="1216"/>
        <v>0</v>
      </c>
      <c r="IW287" s="5">
        <f t="shared" ca="1" si="1216"/>
        <v>0</v>
      </c>
      <c r="IX287" s="5">
        <f t="shared" ca="1" si="1216"/>
        <v>0</v>
      </c>
      <c r="IY287" s="5">
        <f t="shared" ca="1" si="1216"/>
        <v>554.36199999999997</v>
      </c>
      <c r="IZ287" s="5">
        <f t="shared" ca="1" si="1216"/>
        <v>0</v>
      </c>
      <c r="JA287" s="5">
        <f t="shared" ca="1" si="1216"/>
        <v>0</v>
      </c>
      <c r="JB287" s="5">
        <f t="shared" ca="1" si="1216"/>
        <v>0</v>
      </c>
      <c r="JC287" s="5">
        <f t="shared" ca="1" si="1216"/>
        <v>0</v>
      </c>
      <c r="JD287" s="5">
        <f t="shared" ca="1" si="1216"/>
        <v>0</v>
      </c>
      <c r="JE287" s="5"/>
      <c r="JF287" s="5">
        <f t="shared" ca="1" si="1203"/>
        <v>290.33699999999999</v>
      </c>
      <c r="JG287" s="5">
        <f t="shared" ca="1" si="1203"/>
        <v>4.4739800000000001</v>
      </c>
      <c r="JH287" s="5">
        <f t="shared" ca="1" si="1203"/>
        <v>165.995</v>
      </c>
      <c r="JI287" s="5">
        <f t="shared" ca="1" si="1203"/>
        <v>25.1511</v>
      </c>
      <c r="JJ287" s="5">
        <f t="shared" ca="1" si="1203"/>
        <v>0</v>
      </c>
      <c r="JK287" s="5">
        <f t="shared" ca="1" si="1203"/>
        <v>0.63872899999999999</v>
      </c>
      <c r="JL287" s="5">
        <f t="shared" ca="1" si="1203"/>
        <v>4.0968799999999996</v>
      </c>
      <c r="JM287" s="5">
        <f t="shared" ca="1" si="1203"/>
        <v>89.981200000000001</v>
      </c>
      <c r="JN287" s="5"/>
      <c r="JO287" s="19">
        <f t="shared" ca="1" si="1171"/>
        <v>43.174881997793449</v>
      </c>
      <c r="JP287" s="19">
        <f t="shared" ca="1" si="1172"/>
        <v>2.1268277029446612</v>
      </c>
      <c r="JQ287" s="19">
        <f t="shared" ca="1" si="1173"/>
        <v>14.89880690955132</v>
      </c>
      <c r="JR287" s="19">
        <f t="shared" ca="1" si="1174"/>
        <v>2.7322142400592759</v>
      </c>
      <c r="JS287" s="19">
        <f t="shared" ca="1" si="1175"/>
        <v>0</v>
      </c>
      <c r="JT287" s="19">
        <f t="shared" ca="1" si="1176"/>
        <v>8.9165171985620725E-2</v>
      </c>
      <c r="JU287" s="19">
        <f t="shared" ca="1" si="1177"/>
        <v>2.2568893991393595</v>
      </c>
      <c r="JV287" s="19">
        <f t="shared" ca="1" si="1178"/>
        <v>10.230804857693043</v>
      </c>
      <c r="JW287" s="19">
        <f t="shared" ca="1" si="1179"/>
        <v>10.787462966807936</v>
      </c>
      <c r="JX287" s="19">
        <f t="shared" ca="1" si="1180"/>
        <v>0</v>
      </c>
      <c r="JY287" s="19">
        <f t="shared" ca="1" si="1181"/>
        <v>5.2764865672492479E-2</v>
      </c>
    </row>
    <row r="288" spans="1:285" ht="15" customHeight="1" x14ac:dyDescent="0.25">
      <c r="A288" s="5">
        <f>IF('Old Results'!E268='New Results'!E268,'New Results'!E268,"0")</f>
        <v>24563.1</v>
      </c>
      <c r="B288" s="5">
        <f t="shared" si="1057"/>
        <v>0</v>
      </c>
      <c r="C288" s="27">
        <f t="shared" si="1206"/>
        <v>267</v>
      </c>
      <c r="D288" s="41" t="str">
        <f>'Old Results'!C268</f>
        <v>0515115-RetlMed-SG-HPWtrHtrPckgdEF3x</v>
      </c>
      <c r="E288" s="41" t="str">
        <f>'New Results'!C268</f>
        <v>0515115-RetlMed-SG-HPWtrHtrPckgdEF3x</v>
      </c>
      <c r="F288" s="5">
        <f t="shared" ca="1" si="1058"/>
        <v>4138</v>
      </c>
      <c r="G288" s="5">
        <f t="shared" ca="1" si="1059"/>
        <v>0</v>
      </c>
      <c r="H288" s="5">
        <f t="shared" ca="1" si="1060"/>
        <v>596</v>
      </c>
      <c r="I288" s="5">
        <f t="shared" ca="1" si="1061"/>
        <v>0</v>
      </c>
      <c r="J288" s="5">
        <f t="shared" ca="1" si="1062"/>
        <v>0</v>
      </c>
      <c r="K288" s="5">
        <f t="shared" ca="1" si="1063"/>
        <v>0</v>
      </c>
      <c r="L288" s="5">
        <f t="shared" ca="1" si="1064"/>
        <v>-1.0000000000218279E-2</v>
      </c>
      <c r="M288" s="5">
        <f t="shared" ca="1" si="1065"/>
        <v>3541.4000000000087</v>
      </c>
      <c r="N288" s="5">
        <f t="shared" ca="1" si="1066"/>
        <v>0</v>
      </c>
      <c r="O288" s="5">
        <f t="shared" ca="1" si="1067"/>
        <v>0</v>
      </c>
      <c r="P288" s="5">
        <f t="shared" ca="1" si="1068"/>
        <v>0</v>
      </c>
      <c r="Q288" s="5">
        <f t="shared" ca="1" si="1069"/>
        <v>0</v>
      </c>
      <c r="R288" s="5">
        <f t="shared" ca="1" si="1070"/>
        <v>-1.7454000000000036</v>
      </c>
      <c r="S288" s="5">
        <f t="shared" ca="1" si="1071"/>
        <v>-1.7454000000000036</v>
      </c>
      <c r="T288" s="5">
        <f t="shared" ca="1" si="1072"/>
        <v>0</v>
      </c>
      <c r="U288" s="5">
        <f t="shared" ca="1" si="1073"/>
        <v>0</v>
      </c>
      <c r="V288" s="5">
        <f t="shared" ca="1" si="1074"/>
        <v>0</v>
      </c>
      <c r="W288" s="5">
        <f t="shared" ca="1" si="1075"/>
        <v>0</v>
      </c>
      <c r="X288" s="5">
        <f t="shared" ca="1" si="1076"/>
        <v>0</v>
      </c>
      <c r="Y288" s="5">
        <f t="shared" ca="1" si="1077"/>
        <v>0</v>
      </c>
      <c r="Z288" s="5">
        <f t="shared" ca="1" si="1078"/>
        <v>0</v>
      </c>
      <c r="AA288" s="5">
        <f t="shared" ca="1" si="1079"/>
        <v>0</v>
      </c>
      <c r="AB288" s="5">
        <f t="shared" ca="1" si="1080"/>
        <v>0</v>
      </c>
      <c r="AC288" s="5">
        <f t="shared" ca="1" si="1081"/>
        <v>0</v>
      </c>
      <c r="AD288" s="37">
        <f t="shared" ca="1" si="1082"/>
        <v>5.1709999999999923</v>
      </c>
      <c r="AE288" s="37">
        <f t="shared" ca="1" si="1083"/>
        <v>-1.4990999999999977E-2</v>
      </c>
      <c r="AF288" s="37">
        <f t="shared" ca="1" si="1084"/>
        <v>0.86000000000001364</v>
      </c>
      <c r="AG288" s="37">
        <f t="shared" ca="1" si="1085"/>
        <v>0</v>
      </c>
      <c r="AH288" s="37">
        <f t="shared" ca="1" si="1086"/>
        <v>0</v>
      </c>
      <c r="AI288" s="37">
        <f t="shared" ca="1" si="1087"/>
        <v>0</v>
      </c>
      <c r="AJ288" s="37">
        <f t="shared" ca="1" si="1088"/>
        <v>-1.0000000000509601E-5</v>
      </c>
      <c r="AK288" s="37">
        <f t="shared" ca="1" si="1089"/>
        <v>4.3265999999999991</v>
      </c>
      <c r="AL288" s="33">
        <f t="shared" ca="1" si="1090"/>
        <v>51.177964019199528</v>
      </c>
      <c r="AM288" s="33">
        <f t="shared" ca="1" si="1091"/>
        <v>50.610270364896941</v>
      </c>
      <c r="AN288" s="24">
        <f t="shared" ca="1" si="1092"/>
        <v>1.1216965454038302E-2</v>
      </c>
      <c r="AO288" s="34">
        <f t="shared" ca="1" si="1093"/>
        <v>384.846</v>
      </c>
      <c r="AP288" s="34">
        <f t="shared" ca="1" si="1094"/>
        <v>379.67500000000001</v>
      </c>
      <c r="AQ288" s="45">
        <f t="shared" ca="1" si="1095"/>
        <v>1.3619543030223197E-2</v>
      </c>
      <c r="AR288" s="34">
        <f t="shared" ca="1" si="1096"/>
        <v>-88.8</v>
      </c>
      <c r="AS288" s="34">
        <f t="shared" ca="1" si="1097"/>
        <v>-89.3</v>
      </c>
      <c r="AT288" s="47">
        <f t="shared" ca="1" si="1098"/>
        <v>-5.5991041433370659E-3</v>
      </c>
      <c r="AU288" s="5"/>
      <c r="AV288" s="5">
        <f t="shared" ca="1" si="1099"/>
        <v>4611</v>
      </c>
      <c r="AW288" s="5">
        <f t="shared" ca="1" si="1100"/>
        <v>-9.9489999999999856E-2</v>
      </c>
      <c r="AX288" s="5">
        <f t="shared" ca="1" si="1101"/>
        <v>874</v>
      </c>
      <c r="AY288" s="5">
        <f t="shared" ca="1" si="1102"/>
        <v>207.29999999999927</v>
      </c>
      <c r="AZ288" s="5">
        <f t="shared" ca="1" si="1103"/>
        <v>0</v>
      </c>
      <c r="BA288" s="5">
        <f t="shared" ca="1" si="1104"/>
        <v>-11.450000000000045</v>
      </c>
      <c r="BB288" s="5">
        <f t="shared" ca="1" si="1105"/>
        <v>0</v>
      </c>
      <c r="BC288" s="5">
        <f t="shared" ca="1" si="1106"/>
        <v>3541.4000000000087</v>
      </c>
      <c r="BD288" s="5">
        <f t="shared" ca="1" si="1107"/>
        <v>0</v>
      </c>
      <c r="BE288" s="5">
        <f t="shared" ca="1" si="1108"/>
        <v>0</v>
      </c>
      <c r="BF288" s="5">
        <f t="shared" ca="1" si="1109"/>
        <v>0</v>
      </c>
      <c r="BG288" s="5">
        <f t="shared" ca="1" si="1110"/>
        <v>0</v>
      </c>
      <c r="BH288" s="5">
        <f t="shared" ca="1" si="1111"/>
        <v>-16.5</v>
      </c>
      <c r="BI288" s="5">
        <f t="shared" ca="1" si="1112"/>
        <v>-16.50200000000001</v>
      </c>
      <c r="BJ288" s="5">
        <f t="shared" ca="1" si="1113"/>
        <v>0</v>
      </c>
      <c r="BK288" s="5">
        <f t="shared" ca="1" si="1114"/>
        <v>0</v>
      </c>
      <c r="BL288" s="5">
        <f t="shared" ca="1" si="1115"/>
        <v>0</v>
      </c>
      <c r="BM288" s="5">
        <f t="shared" ca="1" si="1116"/>
        <v>0</v>
      </c>
      <c r="BN288" s="5">
        <f t="shared" ca="1" si="1117"/>
        <v>0</v>
      </c>
      <c r="BO288" s="5">
        <f t="shared" ca="1" si="1118"/>
        <v>0</v>
      </c>
      <c r="BP288" s="5">
        <f t="shared" ca="1" si="1119"/>
        <v>0</v>
      </c>
      <c r="BQ288" s="5">
        <f t="shared" ca="1" si="1120"/>
        <v>0</v>
      </c>
      <c r="BR288" s="5">
        <f t="shared" ca="1" si="1121"/>
        <v>0</v>
      </c>
      <c r="BS288" s="5">
        <f t="shared" ca="1" si="1122"/>
        <v>0</v>
      </c>
      <c r="BT288" s="37">
        <f t="shared" ca="1" si="1123"/>
        <v>5.7100000000000364</v>
      </c>
      <c r="BU288" s="37">
        <f t="shared" ca="1" si="1124"/>
        <v>-0.14071999999999996</v>
      </c>
      <c r="BV288" s="37">
        <f t="shared" ca="1" si="1125"/>
        <v>1.2779999999999916</v>
      </c>
      <c r="BW288" s="37">
        <f t="shared" ca="1" si="1126"/>
        <v>0.25750000000000028</v>
      </c>
      <c r="BX288" s="37">
        <f t="shared" ca="1" si="1127"/>
        <v>0</v>
      </c>
      <c r="BY288" s="37">
        <f t="shared" ca="1" si="1128"/>
        <v>-1.1288999999999993E-2</v>
      </c>
      <c r="BZ288" s="37">
        <f t="shared" ca="1" si="1129"/>
        <v>0</v>
      </c>
      <c r="CA288" s="19">
        <f t="shared" ca="1" si="1130"/>
        <v>4.3265999999999991</v>
      </c>
      <c r="CB288" s="33">
        <f t="shared" ca="1" si="1131"/>
        <v>43.74821077144172</v>
      </c>
      <c r="CC288" s="33">
        <f t="shared" ca="1" si="1132"/>
        <v>43.174881997793449</v>
      </c>
      <c r="CD288" s="24">
        <f t="shared" ca="1" si="1133"/>
        <v>1.3279220396654984E-2</v>
      </c>
      <c r="CE288" s="34">
        <f t="shared" ca="1" si="1134"/>
        <v>296.04700000000003</v>
      </c>
      <c r="CF288" s="34">
        <f t="shared" ca="1" si="1135"/>
        <v>290.33699999999999</v>
      </c>
      <c r="CG288" s="45">
        <f t="shared" ca="1" si="1136"/>
        <v>1.9666800993328567E-2</v>
      </c>
      <c r="CH288" s="5"/>
      <c r="CJ288" s="5">
        <f t="shared" ca="1" si="1207"/>
        <v>51</v>
      </c>
      <c r="CK288" s="5">
        <f t="shared" ca="1" si="1208"/>
        <v>49</v>
      </c>
      <c r="CL288" s="63">
        <f t="shared" ca="1" si="1137"/>
        <v>3.9215686274509776E-2</v>
      </c>
      <c r="CO288" s="5">
        <f t="shared" ca="1" si="1209"/>
        <v>366289</v>
      </c>
      <c r="CP288" s="5">
        <f t="shared" ca="1" si="1209"/>
        <v>0</v>
      </c>
      <c r="CQ288" s="5">
        <f t="shared" ca="1" si="1209"/>
        <v>100675</v>
      </c>
      <c r="CR288" s="5">
        <f t="shared" ca="1" si="1209"/>
        <v>106142</v>
      </c>
      <c r="CS288" s="5">
        <f t="shared" ca="1" si="1209"/>
        <v>0</v>
      </c>
      <c r="CT288" s="5">
        <f t="shared" ca="1" si="1209"/>
        <v>0</v>
      </c>
      <c r="CU288" s="5">
        <f t="shared" ca="1" si="1209"/>
        <v>4239.01</v>
      </c>
      <c r="CV288" s="5">
        <f t="shared" ca="1" si="1209"/>
        <v>77193.3</v>
      </c>
      <c r="CW288" s="5">
        <f t="shared" ca="1" si="1209"/>
        <v>77659.3</v>
      </c>
      <c r="CX288" s="5">
        <f t="shared" ca="1" si="1209"/>
        <v>0</v>
      </c>
      <c r="CY288" s="5">
        <f t="shared" ca="1" si="1209"/>
        <v>379.85599999999999</v>
      </c>
      <c r="CZ288" s="5">
        <f t="shared" ca="1" si="1209"/>
        <v>0</v>
      </c>
      <c r="DA288" s="5"/>
      <c r="DB288" s="5">
        <f t="shared" ca="1" si="1210"/>
        <v>73.113799999999998</v>
      </c>
      <c r="DC288" s="5">
        <f t="shared" ca="1" si="1210"/>
        <v>73.113799999999998</v>
      </c>
      <c r="DD288" s="5">
        <f t="shared" ca="1" si="1210"/>
        <v>0</v>
      </c>
      <c r="DE288" s="5">
        <f t="shared" ca="1" si="1210"/>
        <v>0</v>
      </c>
      <c r="DF288" s="5">
        <f t="shared" ca="1" si="1210"/>
        <v>0</v>
      </c>
      <c r="DG288" s="5">
        <f t="shared" ca="1" si="1210"/>
        <v>0</v>
      </c>
      <c r="DH288" s="5">
        <f t="shared" ca="1" si="1210"/>
        <v>0</v>
      </c>
      <c r="DI288" s="5">
        <f t="shared" ca="1" si="1210"/>
        <v>0</v>
      </c>
      <c r="DJ288" s="5">
        <f t="shared" ca="1" si="1210"/>
        <v>0</v>
      </c>
      <c r="DK288" s="5">
        <f t="shared" ca="1" si="1210"/>
        <v>0</v>
      </c>
      <c r="DL288" s="5">
        <f t="shared" ca="1" si="1210"/>
        <v>0</v>
      </c>
      <c r="DM288" s="5">
        <f t="shared" ca="1" si="1210"/>
        <v>0</v>
      </c>
      <c r="DN288" s="5"/>
      <c r="DO288" s="5">
        <f t="shared" ca="1" si="1204"/>
        <v>384.846</v>
      </c>
      <c r="DP288" s="5">
        <f t="shared" ca="1" si="1204"/>
        <v>0.59171899999999999</v>
      </c>
      <c r="DQ288" s="5">
        <f t="shared" ca="1" si="1204"/>
        <v>157.54400000000001</v>
      </c>
      <c r="DR288" s="5">
        <f t="shared" ca="1" si="1204"/>
        <v>127.648</v>
      </c>
      <c r="DS288" s="5">
        <f t="shared" ca="1" si="1204"/>
        <v>0</v>
      </c>
      <c r="DT288" s="5">
        <f t="shared" ca="1" si="1204"/>
        <v>0</v>
      </c>
      <c r="DU288" s="5">
        <f t="shared" ca="1" si="1204"/>
        <v>4.7543899999999999</v>
      </c>
      <c r="DV288" s="5">
        <f t="shared" ca="1" si="1204"/>
        <v>94.3078</v>
      </c>
      <c r="DW288" s="5"/>
      <c r="DX288" s="19">
        <f t="shared" ca="1" si="1138"/>
        <v>51.177964019199528</v>
      </c>
      <c r="DY288" s="19">
        <f t="shared" ca="1" si="1139"/>
        <v>0.29765705468772269</v>
      </c>
      <c r="DZ288" s="19">
        <f t="shared" ca="1" si="1140"/>
        <v>13.984517426546324</v>
      </c>
      <c r="EA288" s="19">
        <f t="shared" ca="1" si="1141"/>
        <v>14.74392499318083</v>
      </c>
      <c r="EB288" s="19">
        <f t="shared" ca="1" si="1142"/>
        <v>0</v>
      </c>
      <c r="EC288" s="19">
        <f t="shared" ca="1" si="1143"/>
        <v>0</v>
      </c>
      <c r="ED288" s="19">
        <f t="shared" ca="1" si="1144"/>
        <v>0.58883048637997659</v>
      </c>
      <c r="EE288" s="19">
        <f t="shared" ca="1" si="1145"/>
        <v>10.722732049293453</v>
      </c>
      <c r="EF288" s="19">
        <f t="shared" ca="1" si="1146"/>
        <v>10.787462966807936</v>
      </c>
      <c r="EG288" s="19">
        <f t="shared" ca="1" si="1147"/>
        <v>0</v>
      </c>
      <c r="EH288" s="19">
        <f t="shared" ca="1" si="1148"/>
        <v>5.2764865672492479E-2</v>
      </c>
      <c r="EI288" s="5"/>
      <c r="EJ288" s="5"/>
      <c r="EK288" s="5"/>
      <c r="EL288" s="5">
        <f t="shared" ca="1" si="1211"/>
        <v>362151</v>
      </c>
      <c r="EM288" s="5">
        <f t="shared" ca="1" si="1211"/>
        <v>0</v>
      </c>
      <c r="EN288" s="5">
        <f t="shared" ca="1" si="1211"/>
        <v>100079</v>
      </c>
      <c r="EO288" s="5">
        <f t="shared" ca="1" si="1211"/>
        <v>106142</v>
      </c>
      <c r="EP288" s="5">
        <f t="shared" ca="1" si="1211"/>
        <v>0</v>
      </c>
      <c r="EQ288" s="5">
        <f t="shared" ca="1" si="1211"/>
        <v>0</v>
      </c>
      <c r="ER288" s="5">
        <f t="shared" ca="1" si="1211"/>
        <v>4239.0200000000004</v>
      </c>
      <c r="ES288" s="5">
        <f t="shared" ca="1" si="1211"/>
        <v>73651.899999999994</v>
      </c>
      <c r="ET288" s="5">
        <f t="shared" ca="1" si="1211"/>
        <v>77659.3</v>
      </c>
      <c r="EU288" s="5">
        <f t="shared" ca="1" si="1211"/>
        <v>0</v>
      </c>
      <c r="EV288" s="5">
        <f t="shared" ca="1" si="1211"/>
        <v>379.85599999999999</v>
      </c>
      <c r="EW288" s="5">
        <f t="shared" ca="1" si="1211"/>
        <v>0</v>
      </c>
      <c r="EX288" s="5"/>
      <c r="EY288" s="5">
        <f t="shared" ca="1" si="1212"/>
        <v>74.859200000000001</v>
      </c>
      <c r="EZ288" s="5">
        <f t="shared" ca="1" si="1212"/>
        <v>74.859200000000001</v>
      </c>
      <c r="FA288" s="5">
        <f t="shared" ca="1" si="1212"/>
        <v>0</v>
      </c>
      <c r="FB288" s="5">
        <f t="shared" ca="1" si="1212"/>
        <v>0</v>
      </c>
      <c r="FC288" s="5">
        <f t="shared" ca="1" si="1212"/>
        <v>0</v>
      </c>
      <c r="FD288" s="5">
        <f t="shared" ca="1" si="1212"/>
        <v>0</v>
      </c>
      <c r="FE288" s="5">
        <f t="shared" ca="1" si="1212"/>
        <v>0</v>
      </c>
      <c r="FF288" s="5">
        <f t="shared" ca="1" si="1212"/>
        <v>0</v>
      </c>
      <c r="FG288" s="5">
        <f t="shared" ca="1" si="1212"/>
        <v>0</v>
      </c>
      <c r="FH288" s="5">
        <f t="shared" ca="1" si="1212"/>
        <v>0</v>
      </c>
      <c r="FI288" s="5">
        <f t="shared" ca="1" si="1212"/>
        <v>0</v>
      </c>
      <c r="FJ288" s="5">
        <f t="shared" ca="1" si="1212"/>
        <v>0</v>
      </c>
      <c r="FK288" s="5"/>
      <c r="FL288" s="5">
        <f t="shared" ca="1" si="1202"/>
        <v>379.67500000000001</v>
      </c>
      <c r="FM288" s="5">
        <f t="shared" ca="1" si="1202"/>
        <v>0.60670999999999997</v>
      </c>
      <c r="FN288" s="5">
        <f t="shared" ca="1" si="1202"/>
        <v>156.684</v>
      </c>
      <c r="FO288" s="5">
        <f t="shared" ca="1" si="1202"/>
        <v>127.648</v>
      </c>
      <c r="FP288" s="5">
        <f t="shared" ca="1" si="1202"/>
        <v>0</v>
      </c>
      <c r="FQ288" s="5">
        <f t="shared" ca="1" si="1202"/>
        <v>0</v>
      </c>
      <c r="FR288" s="5">
        <f t="shared" ca="1" si="1202"/>
        <v>4.7544000000000004</v>
      </c>
      <c r="FS288" s="5">
        <f t="shared" ca="1" si="1202"/>
        <v>89.981200000000001</v>
      </c>
      <c r="FT288" s="5"/>
      <c r="FU288" s="19">
        <f t="shared" ca="1" si="1149"/>
        <v>50.610270364896941</v>
      </c>
      <c r="FV288" s="19">
        <f t="shared" ca="1" si="1150"/>
        <v>0.30476283530987541</v>
      </c>
      <c r="FW288" s="19">
        <f t="shared" ca="1" si="1151"/>
        <v>13.901728527750977</v>
      </c>
      <c r="FX288" s="19">
        <f t="shared" ca="1" si="1152"/>
        <v>14.74392499318083</v>
      </c>
      <c r="FY288" s="19">
        <f t="shared" ca="1" si="1153"/>
        <v>0</v>
      </c>
      <c r="FZ288" s="19">
        <f t="shared" ca="1" si="1154"/>
        <v>0</v>
      </c>
      <c r="GA288" s="19">
        <f t="shared" ca="1" si="1155"/>
        <v>0.58883187545545967</v>
      </c>
      <c r="GB288" s="19">
        <f t="shared" ca="1" si="1156"/>
        <v>10.230804857693043</v>
      </c>
      <c r="GC288" s="19">
        <f t="shared" ca="1" si="1157"/>
        <v>10.787462966807936</v>
      </c>
      <c r="GD288" s="19">
        <f t="shared" ca="1" si="1158"/>
        <v>0</v>
      </c>
      <c r="GE288" s="19">
        <f t="shared" ca="1" si="1159"/>
        <v>5.2764865672492479E-2</v>
      </c>
      <c r="GF288" s="5"/>
      <c r="GG288" s="5"/>
      <c r="GH288" s="5"/>
      <c r="GI288" s="5">
        <f t="shared" ca="1" si="1213"/>
        <v>283873</v>
      </c>
      <c r="GJ288" s="5">
        <f t="shared" ca="1" si="1213"/>
        <v>2.9138600000000001</v>
      </c>
      <c r="GK288" s="5">
        <f t="shared" ca="1" si="1213"/>
        <v>108131</v>
      </c>
      <c r="GL288" s="5">
        <f t="shared" ca="1" si="1213"/>
        <v>19876.599999999999</v>
      </c>
      <c r="GM288" s="5">
        <f t="shared" ca="1" si="1213"/>
        <v>0</v>
      </c>
      <c r="GN288" s="5">
        <f t="shared" ca="1" si="1213"/>
        <v>630.45299999999997</v>
      </c>
      <c r="GO288" s="5">
        <f t="shared" ca="1" si="1213"/>
        <v>0</v>
      </c>
      <c r="GP288" s="5">
        <f t="shared" ca="1" si="1213"/>
        <v>77193.3</v>
      </c>
      <c r="GQ288" s="5">
        <f t="shared" ca="1" si="1213"/>
        <v>77659.3</v>
      </c>
      <c r="GR288" s="5">
        <f t="shared" ca="1" si="1213"/>
        <v>0</v>
      </c>
      <c r="GS288" s="5">
        <f t="shared" ca="1" si="1213"/>
        <v>379.85599999999999</v>
      </c>
      <c r="GT288" s="5">
        <f t="shared" ca="1" si="1213"/>
        <v>0</v>
      </c>
      <c r="GU288" s="5"/>
      <c r="GV288" s="5">
        <f t="shared" ca="1" si="1214"/>
        <v>1060.17</v>
      </c>
      <c r="GW288" s="5">
        <f t="shared" ca="1" si="1214"/>
        <v>505.81</v>
      </c>
      <c r="GX288" s="5">
        <f t="shared" ca="1" si="1214"/>
        <v>0</v>
      </c>
      <c r="GY288" s="5">
        <f t="shared" ca="1" si="1214"/>
        <v>0</v>
      </c>
      <c r="GZ288" s="5">
        <f t="shared" ca="1" si="1214"/>
        <v>0</v>
      </c>
      <c r="HA288" s="5">
        <f t="shared" ca="1" si="1214"/>
        <v>0</v>
      </c>
      <c r="HB288" s="5">
        <f t="shared" ca="1" si="1214"/>
        <v>554.36199999999997</v>
      </c>
      <c r="HC288" s="5">
        <f t="shared" ca="1" si="1214"/>
        <v>0</v>
      </c>
      <c r="HD288" s="5">
        <f t="shared" ca="1" si="1214"/>
        <v>0</v>
      </c>
      <c r="HE288" s="5">
        <f t="shared" ca="1" si="1214"/>
        <v>0</v>
      </c>
      <c r="HF288" s="5">
        <f t="shared" ca="1" si="1214"/>
        <v>0</v>
      </c>
      <c r="HG288" s="5">
        <f t="shared" ca="1" si="1214"/>
        <v>0</v>
      </c>
      <c r="HH288" s="5"/>
      <c r="HI288" s="5">
        <f t="shared" ca="1" si="1205"/>
        <v>296.04700000000003</v>
      </c>
      <c r="HJ288" s="5">
        <f t="shared" ca="1" si="1205"/>
        <v>4.3332600000000001</v>
      </c>
      <c r="HK288" s="5">
        <f t="shared" ca="1" si="1205"/>
        <v>167.273</v>
      </c>
      <c r="HL288" s="5">
        <f t="shared" ca="1" si="1205"/>
        <v>25.4086</v>
      </c>
      <c r="HM288" s="5">
        <f t="shared" ca="1" si="1205"/>
        <v>0</v>
      </c>
      <c r="HN288" s="5">
        <f t="shared" ca="1" si="1205"/>
        <v>0.62744</v>
      </c>
      <c r="HO288" s="5">
        <f t="shared" ca="1" si="1205"/>
        <v>4.0968799999999996</v>
      </c>
      <c r="HP288" s="5">
        <f t="shared" ca="1" si="1205"/>
        <v>94.3078</v>
      </c>
      <c r="HQ288" s="5"/>
      <c r="HR288" s="19">
        <f t="shared" ca="1" si="1160"/>
        <v>43.74821077144172</v>
      </c>
      <c r="HS288" s="19">
        <f t="shared" ca="1" si="1161"/>
        <v>2.0596318091087853</v>
      </c>
      <c r="HT288" s="19">
        <f t="shared" ca="1" si="1162"/>
        <v>15.020212106778054</v>
      </c>
      <c r="HU288" s="19">
        <f t="shared" ca="1" si="1163"/>
        <v>2.761009774824839</v>
      </c>
      <c r="HV288" s="19">
        <f t="shared" ca="1" si="1164"/>
        <v>0</v>
      </c>
      <c r="HW288" s="19">
        <f t="shared" ca="1" si="1165"/>
        <v>8.75746805574215E-2</v>
      </c>
      <c r="HX288" s="19">
        <f t="shared" ca="1" si="1166"/>
        <v>2.2568893991393595</v>
      </c>
      <c r="HY288" s="19">
        <f t="shared" ca="1" si="1167"/>
        <v>10.722732049293453</v>
      </c>
      <c r="HZ288" s="19">
        <f t="shared" ca="1" si="1168"/>
        <v>10.787462966807936</v>
      </c>
      <c r="IA288" s="19">
        <f t="shared" ca="1" si="1169"/>
        <v>0</v>
      </c>
      <c r="IB288" s="19">
        <f t="shared" ca="1" si="1170"/>
        <v>5.2764865672492479E-2</v>
      </c>
      <c r="IC288" s="5"/>
      <c r="ID288" s="5"/>
      <c r="IE288" s="5"/>
      <c r="IF288" s="5">
        <f t="shared" ca="1" si="1215"/>
        <v>279262</v>
      </c>
      <c r="IG288" s="5">
        <f t="shared" ca="1" si="1215"/>
        <v>3.01335</v>
      </c>
      <c r="IH288" s="5">
        <f t="shared" ca="1" si="1215"/>
        <v>107257</v>
      </c>
      <c r="II288" s="5">
        <f t="shared" ca="1" si="1215"/>
        <v>19669.3</v>
      </c>
      <c r="IJ288" s="5">
        <f t="shared" ca="1" si="1215"/>
        <v>0</v>
      </c>
      <c r="IK288" s="5">
        <f t="shared" ca="1" si="1215"/>
        <v>641.90300000000002</v>
      </c>
      <c r="IL288" s="5">
        <f t="shared" ca="1" si="1215"/>
        <v>0</v>
      </c>
      <c r="IM288" s="5">
        <f t="shared" ca="1" si="1215"/>
        <v>73651.899999999994</v>
      </c>
      <c r="IN288" s="5">
        <f t="shared" ca="1" si="1215"/>
        <v>77659.3</v>
      </c>
      <c r="IO288" s="5">
        <f t="shared" ca="1" si="1215"/>
        <v>0</v>
      </c>
      <c r="IP288" s="5">
        <f t="shared" ca="1" si="1215"/>
        <v>379.85599999999999</v>
      </c>
      <c r="IQ288" s="5">
        <f t="shared" ca="1" si="1215"/>
        <v>0</v>
      </c>
      <c r="IR288" s="5"/>
      <c r="IS288" s="5">
        <f t="shared" ca="1" si="1216"/>
        <v>1076.67</v>
      </c>
      <c r="IT288" s="5">
        <f t="shared" ca="1" si="1216"/>
        <v>522.31200000000001</v>
      </c>
      <c r="IU288" s="5">
        <f t="shared" ca="1" si="1216"/>
        <v>0</v>
      </c>
      <c r="IV288" s="5">
        <f t="shared" ca="1" si="1216"/>
        <v>0</v>
      </c>
      <c r="IW288" s="5">
        <f t="shared" ca="1" si="1216"/>
        <v>0</v>
      </c>
      <c r="IX288" s="5">
        <f t="shared" ca="1" si="1216"/>
        <v>0</v>
      </c>
      <c r="IY288" s="5">
        <f t="shared" ca="1" si="1216"/>
        <v>554.36199999999997</v>
      </c>
      <c r="IZ288" s="5">
        <f t="shared" ca="1" si="1216"/>
        <v>0</v>
      </c>
      <c r="JA288" s="5">
        <f t="shared" ca="1" si="1216"/>
        <v>0</v>
      </c>
      <c r="JB288" s="5">
        <f t="shared" ca="1" si="1216"/>
        <v>0</v>
      </c>
      <c r="JC288" s="5">
        <f t="shared" ca="1" si="1216"/>
        <v>0</v>
      </c>
      <c r="JD288" s="5">
        <f t="shared" ca="1" si="1216"/>
        <v>0</v>
      </c>
      <c r="JE288" s="5"/>
      <c r="JF288" s="5">
        <f t="shared" ca="1" si="1203"/>
        <v>290.33699999999999</v>
      </c>
      <c r="JG288" s="5">
        <f t="shared" ca="1" si="1203"/>
        <v>4.4739800000000001</v>
      </c>
      <c r="JH288" s="5">
        <f t="shared" ca="1" si="1203"/>
        <v>165.995</v>
      </c>
      <c r="JI288" s="5">
        <f t="shared" ca="1" si="1203"/>
        <v>25.1511</v>
      </c>
      <c r="JJ288" s="5">
        <f t="shared" ca="1" si="1203"/>
        <v>0</v>
      </c>
      <c r="JK288" s="5">
        <f t="shared" ca="1" si="1203"/>
        <v>0.63872899999999999</v>
      </c>
      <c r="JL288" s="5">
        <f t="shared" ca="1" si="1203"/>
        <v>4.0968799999999996</v>
      </c>
      <c r="JM288" s="5">
        <f t="shared" ca="1" si="1203"/>
        <v>89.981200000000001</v>
      </c>
      <c r="JN288" s="5"/>
      <c r="JO288" s="19">
        <f t="shared" ca="1" si="1171"/>
        <v>43.174881997793449</v>
      </c>
      <c r="JP288" s="19">
        <f t="shared" ca="1" si="1172"/>
        <v>2.1268277029446612</v>
      </c>
      <c r="JQ288" s="19">
        <f t="shared" ca="1" si="1173"/>
        <v>14.89880690955132</v>
      </c>
      <c r="JR288" s="19">
        <f t="shared" ca="1" si="1174"/>
        <v>2.7322142400592759</v>
      </c>
      <c r="JS288" s="19">
        <f t="shared" ca="1" si="1175"/>
        <v>0</v>
      </c>
      <c r="JT288" s="19">
        <f t="shared" ca="1" si="1176"/>
        <v>8.9165171985620725E-2</v>
      </c>
      <c r="JU288" s="19">
        <f t="shared" ca="1" si="1177"/>
        <v>2.2568893991393595</v>
      </c>
      <c r="JV288" s="19">
        <f t="shared" ca="1" si="1178"/>
        <v>10.230804857693043</v>
      </c>
      <c r="JW288" s="19">
        <f t="shared" ca="1" si="1179"/>
        <v>10.787462966807936</v>
      </c>
      <c r="JX288" s="19">
        <f t="shared" ca="1" si="1180"/>
        <v>0</v>
      </c>
      <c r="JY288" s="19">
        <f t="shared" ca="1" si="1181"/>
        <v>5.2764865672492479E-2</v>
      </c>
    </row>
    <row r="289" spans="1:285" ht="15" customHeight="1" x14ac:dyDescent="0.25">
      <c r="A289" s="5">
        <f>IF('Old Results'!E269='New Results'!E269,'New Results'!E269,"0")</f>
        <v>24563.1</v>
      </c>
      <c r="B289" s="5">
        <f t="shared" si="1057"/>
        <v>0</v>
      </c>
      <c r="C289" s="27">
        <f t="shared" si="1206"/>
        <v>268</v>
      </c>
      <c r="D289" s="41" t="str">
        <f>'Old Results'!C269</f>
        <v>0515215-RetlMed-SG-HPWtrHtrSplitTnkCprsrOut</v>
      </c>
      <c r="E289" s="41" t="str">
        <f>'New Results'!C269</f>
        <v>0515215-RetlMed-SG-HPWtrHtrSplitTnkCprsrOut</v>
      </c>
      <c r="F289" s="5">
        <f t="shared" ca="1" si="1058"/>
        <v>4137</v>
      </c>
      <c r="G289" s="5">
        <f t="shared" ca="1" si="1059"/>
        <v>0</v>
      </c>
      <c r="H289" s="5">
        <f t="shared" ca="1" si="1060"/>
        <v>596</v>
      </c>
      <c r="I289" s="5">
        <f t="shared" ca="1" si="1061"/>
        <v>0</v>
      </c>
      <c r="J289" s="5">
        <f t="shared" ca="1" si="1062"/>
        <v>0</v>
      </c>
      <c r="K289" s="5">
        <f t="shared" ca="1" si="1063"/>
        <v>0</v>
      </c>
      <c r="L289" s="5">
        <f t="shared" ca="1" si="1064"/>
        <v>0</v>
      </c>
      <c r="M289" s="5">
        <f t="shared" ca="1" si="1065"/>
        <v>3541.4000000000087</v>
      </c>
      <c r="N289" s="5">
        <f t="shared" ca="1" si="1066"/>
        <v>0</v>
      </c>
      <c r="O289" s="5">
        <f t="shared" ca="1" si="1067"/>
        <v>0</v>
      </c>
      <c r="P289" s="5">
        <f t="shared" ca="1" si="1068"/>
        <v>0</v>
      </c>
      <c r="Q289" s="5">
        <f t="shared" ca="1" si="1069"/>
        <v>0</v>
      </c>
      <c r="R289" s="5">
        <f t="shared" ca="1" si="1070"/>
        <v>-1.7454000000000036</v>
      </c>
      <c r="S289" s="5">
        <f t="shared" ca="1" si="1071"/>
        <v>-1.7454000000000036</v>
      </c>
      <c r="T289" s="5">
        <f t="shared" ca="1" si="1072"/>
        <v>0</v>
      </c>
      <c r="U289" s="5">
        <f t="shared" ca="1" si="1073"/>
        <v>0</v>
      </c>
      <c r="V289" s="5">
        <f t="shared" ca="1" si="1074"/>
        <v>0</v>
      </c>
      <c r="W289" s="5">
        <f t="shared" ca="1" si="1075"/>
        <v>0</v>
      </c>
      <c r="X289" s="5">
        <f t="shared" ca="1" si="1076"/>
        <v>0</v>
      </c>
      <c r="Y289" s="5">
        <f t="shared" ca="1" si="1077"/>
        <v>0</v>
      </c>
      <c r="Z289" s="5">
        <f t="shared" ca="1" si="1078"/>
        <v>0</v>
      </c>
      <c r="AA289" s="5">
        <f t="shared" ca="1" si="1079"/>
        <v>0</v>
      </c>
      <c r="AB289" s="5">
        <f t="shared" ca="1" si="1080"/>
        <v>0</v>
      </c>
      <c r="AC289" s="5">
        <f t="shared" ca="1" si="1081"/>
        <v>0</v>
      </c>
      <c r="AD289" s="37">
        <f t="shared" ca="1" si="1082"/>
        <v>5.1719999999999686</v>
      </c>
      <c r="AE289" s="37">
        <f t="shared" ca="1" si="1083"/>
        <v>-1.4990999999999977E-2</v>
      </c>
      <c r="AF289" s="37">
        <f t="shared" ca="1" si="1084"/>
        <v>0.86000000000001364</v>
      </c>
      <c r="AG289" s="37">
        <f t="shared" ca="1" si="1085"/>
        <v>0</v>
      </c>
      <c r="AH289" s="37">
        <f t="shared" ca="1" si="1086"/>
        <v>0</v>
      </c>
      <c r="AI289" s="37">
        <f t="shared" ca="1" si="1087"/>
        <v>0</v>
      </c>
      <c r="AJ289" s="37">
        <f t="shared" ca="1" si="1088"/>
        <v>0</v>
      </c>
      <c r="AK289" s="37">
        <f t="shared" ca="1" si="1089"/>
        <v>4.3265999999999991</v>
      </c>
      <c r="AL289" s="33">
        <f t="shared" ca="1" si="1090"/>
        <v>51.136430662253538</v>
      </c>
      <c r="AM289" s="33">
        <f t="shared" ca="1" si="1091"/>
        <v>50.568875915499262</v>
      </c>
      <c r="AN289" s="24">
        <f t="shared" ca="1" si="1092"/>
        <v>1.1223400490504501E-2</v>
      </c>
      <c r="AO289" s="34">
        <f t="shared" ca="1" si="1093"/>
        <v>384.51299999999998</v>
      </c>
      <c r="AP289" s="34">
        <f t="shared" ca="1" si="1094"/>
        <v>379.34100000000001</v>
      </c>
      <c r="AQ289" s="45">
        <f t="shared" ca="1" si="1095"/>
        <v>1.3634170838374888E-2</v>
      </c>
      <c r="AR289" s="34">
        <f t="shared" ca="1" si="1096"/>
        <v>-88.5</v>
      </c>
      <c r="AS289" s="34">
        <f t="shared" ca="1" si="1097"/>
        <v>-89</v>
      </c>
      <c r="AT289" s="47">
        <f t="shared" ca="1" si="1098"/>
        <v>-5.6179775280898875E-3</v>
      </c>
      <c r="AU289" s="5"/>
      <c r="AV289" s="5">
        <f t="shared" ca="1" si="1099"/>
        <v>4611</v>
      </c>
      <c r="AW289" s="5">
        <f t="shared" ca="1" si="1100"/>
        <v>-9.9489999999999856E-2</v>
      </c>
      <c r="AX289" s="5">
        <f t="shared" ca="1" si="1101"/>
        <v>874</v>
      </c>
      <c r="AY289" s="5">
        <f t="shared" ca="1" si="1102"/>
        <v>207.29999999999927</v>
      </c>
      <c r="AZ289" s="5">
        <f t="shared" ca="1" si="1103"/>
        <v>0</v>
      </c>
      <c r="BA289" s="5">
        <f t="shared" ca="1" si="1104"/>
        <v>-11.450000000000045</v>
      </c>
      <c r="BB289" s="5">
        <f t="shared" ca="1" si="1105"/>
        <v>0</v>
      </c>
      <c r="BC289" s="5">
        <f t="shared" ca="1" si="1106"/>
        <v>3541.4000000000087</v>
      </c>
      <c r="BD289" s="5">
        <f t="shared" ca="1" si="1107"/>
        <v>0</v>
      </c>
      <c r="BE289" s="5">
        <f t="shared" ca="1" si="1108"/>
        <v>0</v>
      </c>
      <c r="BF289" s="5">
        <f t="shared" ca="1" si="1109"/>
        <v>0</v>
      </c>
      <c r="BG289" s="5">
        <f t="shared" ca="1" si="1110"/>
        <v>0</v>
      </c>
      <c r="BH289" s="5">
        <f t="shared" ca="1" si="1111"/>
        <v>-16.5</v>
      </c>
      <c r="BI289" s="5">
        <f t="shared" ca="1" si="1112"/>
        <v>-16.50200000000001</v>
      </c>
      <c r="BJ289" s="5">
        <f t="shared" ca="1" si="1113"/>
        <v>0</v>
      </c>
      <c r="BK289" s="5">
        <f t="shared" ca="1" si="1114"/>
        <v>0</v>
      </c>
      <c r="BL289" s="5">
        <f t="shared" ca="1" si="1115"/>
        <v>0</v>
      </c>
      <c r="BM289" s="5">
        <f t="shared" ca="1" si="1116"/>
        <v>0</v>
      </c>
      <c r="BN289" s="5">
        <f t="shared" ca="1" si="1117"/>
        <v>0</v>
      </c>
      <c r="BO289" s="5">
        <f t="shared" ca="1" si="1118"/>
        <v>0</v>
      </c>
      <c r="BP289" s="5">
        <f t="shared" ca="1" si="1119"/>
        <v>0</v>
      </c>
      <c r="BQ289" s="5">
        <f t="shared" ca="1" si="1120"/>
        <v>0</v>
      </c>
      <c r="BR289" s="5">
        <f t="shared" ca="1" si="1121"/>
        <v>0</v>
      </c>
      <c r="BS289" s="5">
        <f t="shared" ca="1" si="1122"/>
        <v>0</v>
      </c>
      <c r="BT289" s="37">
        <f t="shared" ca="1" si="1123"/>
        <v>5.7100000000000364</v>
      </c>
      <c r="BU289" s="37">
        <f t="shared" ca="1" si="1124"/>
        <v>-0.14071999999999996</v>
      </c>
      <c r="BV289" s="37">
        <f t="shared" ca="1" si="1125"/>
        <v>1.2779999999999916</v>
      </c>
      <c r="BW289" s="37">
        <f t="shared" ca="1" si="1126"/>
        <v>0.25750000000000028</v>
      </c>
      <c r="BX289" s="37">
        <f t="shared" ca="1" si="1127"/>
        <v>0</v>
      </c>
      <c r="BY289" s="37">
        <f t="shared" ca="1" si="1128"/>
        <v>-1.1288999999999993E-2</v>
      </c>
      <c r="BZ289" s="37">
        <f t="shared" ca="1" si="1129"/>
        <v>0</v>
      </c>
      <c r="CA289" s="19">
        <f t="shared" ca="1" si="1130"/>
        <v>4.3265999999999991</v>
      </c>
      <c r="CB289" s="33">
        <f t="shared" ca="1" si="1131"/>
        <v>43.74821077144172</v>
      </c>
      <c r="CC289" s="33">
        <f t="shared" ca="1" si="1132"/>
        <v>43.174881997793449</v>
      </c>
      <c r="CD289" s="24">
        <f t="shared" ca="1" si="1133"/>
        <v>1.3279220396654984E-2</v>
      </c>
      <c r="CE289" s="34">
        <f t="shared" ca="1" si="1134"/>
        <v>296.04700000000003</v>
      </c>
      <c r="CF289" s="34">
        <f t="shared" ca="1" si="1135"/>
        <v>290.33699999999999</v>
      </c>
      <c r="CG289" s="45">
        <f t="shared" ca="1" si="1136"/>
        <v>1.9666800993328567E-2</v>
      </c>
      <c r="CH289" s="5"/>
      <c r="CJ289" s="5">
        <f t="shared" ca="1" si="1207"/>
        <v>53</v>
      </c>
      <c r="CK289" s="5">
        <f t="shared" ca="1" si="1208"/>
        <v>49</v>
      </c>
      <c r="CL289" s="63">
        <f t="shared" ca="1" si="1137"/>
        <v>7.547169811320753E-2</v>
      </c>
      <c r="CO289" s="5">
        <f t="shared" ca="1" si="1209"/>
        <v>365990</v>
      </c>
      <c r="CP289" s="5">
        <f t="shared" ca="1" si="1209"/>
        <v>0</v>
      </c>
      <c r="CQ289" s="5">
        <f t="shared" ca="1" si="1209"/>
        <v>100675</v>
      </c>
      <c r="CR289" s="5">
        <f t="shared" ca="1" si="1209"/>
        <v>106142</v>
      </c>
      <c r="CS289" s="5">
        <f t="shared" ca="1" si="1209"/>
        <v>0</v>
      </c>
      <c r="CT289" s="5">
        <f t="shared" ca="1" si="1209"/>
        <v>0</v>
      </c>
      <c r="CU289" s="5">
        <f t="shared" ca="1" si="1209"/>
        <v>3940.73</v>
      </c>
      <c r="CV289" s="5">
        <f t="shared" ca="1" si="1209"/>
        <v>77193.3</v>
      </c>
      <c r="CW289" s="5">
        <f t="shared" ca="1" si="1209"/>
        <v>77659.3</v>
      </c>
      <c r="CX289" s="5">
        <f t="shared" ca="1" si="1209"/>
        <v>0</v>
      </c>
      <c r="CY289" s="5">
        <f t="shared" ca="1" si="1209"/>
        <v>379.85599999999999</v>
      </c>
      <c r="CZ289" s="5">
        <f t="shared" ca="1" si="1209"/>
        <v>0</v>
      </c>
      <c r="DA289" s="5"/>
      <c r="DB289" s="5">
        <f t="shared" ca="1" si="1210"/>
        <v>73.113799999999998</v>
      </c>
      <c r="DC289" s="5">
        <f t="shared" ca="1" si="1210"/>
        <v>73.113799999999998</v>
      </c>
      <c r="DD289" s="5">
        <f t="shared" ca="1" si="1210"/>
        <v>0</v>
      </c>
      <c r="DE289" s="5">
        <f t="shared" ca="1" si="1210"/>
        <v>0</v>
      </c>
      <c r="DF289" s="5">
        <f t="shared" ca="1" si="1210"/>
        <v>0</v>
      </c>
      <c r="DG289" s="5">
        <f t="shared" ca="1" si="1210"/>
        <v>0</v>
      </c>
      <c r="DH289" s="5">
        <f t="shared" ca="1" si="1210"/>
        <v>0</v>
      </c>
      <c r="DI289" s="5">
        <f t="shared" ca="1" si="1210"/>
        <v>0</v>
      </c>
      <c r="DJ289" s="5">
        <f t="shared" ca="1" si="1210"/>
        <v>0</v>
      </c>
      <c r="DK289" s="5">
        <f t="shared" ca="1" si="1210"/>
        <v>0</v>
      </c>
      <c r="DL289" s="5">
        <f t="shared" ca="1" si="1210"/>
        <v>0</v>
      </c>
      <c r="DM289" s="5">
        <f t="shared" ca="1" si="1210"/>
        <v>0</v>
      </c>
      <c r="DN289" s="5"/>
      <c r="DO289" s="5">
        <f t="shared" ca="1" si="1204"/>
        <v>384.51299999999998</v>
      </c>
      <c r="DP289" s="5">
        <f t="shared" ca="1" si="1204"/>
        <v>0.59171899999999999</v>
      </c>
      <c r="DQ289" s="5">
        <f t="shared" ca="1" si="1204"/>
        <v>157.54400000000001</v>
      </c>
      <c r="DR289" s="5">
        <f t="shared" ca="1" si="1204"/>
        <v>127.648</v>
      </c>
      <c r="DS289" s="5">
        <f t="shared" ca="1" si="1204"/>
        <v>0</v>
      </c>
      <c r="DT289" s="5">
        <f t="shared" ca="1" si="1204"/>
        <v>0</v>
      </c>
      <c r="DU289" s="5">
        <f t="shared" ca="1" si="1204"/>
        <v>4.4205699999999997</v>
      </c>
      <c r="DV289" s="5">
        <f t="shared" ca="1" si="1204"/>
        <v>94.3078</v>
      </c>
      <c r="DW289" s="5"/>
      <c r="DX289" s="19">
        <f t="shared" ca="1" si="1138"/>
        <v>51.136430662253538</v>
      </c>
      <c r="DY289" s="19">
        <f t="shared" ca="1" si="1139"/>
        <v>0.29765705468772269</v>
      </c>
      <c r="DZ289" s="19">
        <f t="shared" ca="1" si="1140"/>
        <v>13.984517426546324</v>
      </c>
      <c r="EA289" s="19">
        <f t="shared" ca="1" si="1141"/>
        <v>14.74392499318083</v>
      </c>
      <c r="EB289" s="19">
        <f t="shared" ca="1" si="1142"/>
        <v>0</v>
      </c>
      <c r="EC289" s="19">
        <f t="shared" ca="1" si="1143"/>
        <v>0</v>
      </c>
      <c r="ED289" s="19">
        <f t="shared" ca="1" si="1144"/>
        <v>0.54739714286877472</v>
      </c>
      <c r="EE289" s="19">
        <f t="shared" ca="1" si="1145"/>
        <v>10.722732049293453</v>
      </c>
      <c r="EF289" s="19">
        <f t="shared" ca="1" si="1146"/>
        <v>10.787462966807936</v>
      </c>
      <c r="EG289" s="19">
        <f t="shared" ca="1" si="1147"/>
        <v>0</v>
      </c>
      <c r="EH289" s="19">
        <f t="shared" ca="1" si="1148"/>
        <v>5.2764865672492479E-2</v>
      </c>
      <c r="EI289" s="5"/>
      <c r="EJ289" s="5"/>
      <c r="EK289" s="5"/>
      <c r="EL289" s="5">
        <f t="shared" ca="1" si="1211"/>
        <v>361853</v>
      </c>
      <c r="EM289" s="5">
        <f t="shared" ca="1" si="1211"/>
        <v>0</v>
      </c>
      <c r="EN289" s="5">
        <f t="shared" ca="1" si="1211"/>
        <v>100079</v>
      </c>
      <c r="EO289" s="5">
        <f t="shared" ca="1" si="1211"/>
        <v>106142</v>
      </c>
      <c r="EP289" s="5">
        <f t="shared" ca="1" si="1211"/>
        <v>0</v>
      </c>
      <c r="EQ289" s="5">
        <f t="shared" ca="1" si="1211"/>
        <v>0</v>
      </c>
      <c r="ER289" s="5">
        <f t="shared" ca="1" si="1211"/>
        <v>3940.73</v>
      </c>
      <c r="ES289" s="5">
        <f t="shared" ca="1" si="1211"/>
        <v>73651.899999999994</v>
      </c>
      <c r="ET289" s="5">
        <f t="shared" ca="1" si="1211"/>
        <v>77659.3</v>
      </c>
      <c r="EU289" s="5">
        <f t="shared" ca="1" si="1211"/>
        <v>0</v>
      </c>
      <c r="EV289" s="5">
        <f t="shared" ca="1" si="1211"/>
        <v>379.85599999999999</v>
      </c>
      <c r="EW289" s="5">
        <f t="shared" ca="1" si="1211"/>
        <v>0</v>
      </c>
      <c r="EX289" s="5"/>
      <c r="EY289" s="5">
        <f t="shared" ca="1" si="1212"/>
        <v>74.859200000000001</v>
      </c>
      <c r="EZ289" s="5">
        <f t="shared" ca="1" si="1212"/>
        <v>74.859200000000001</v>
      </c>
      <c r="FA289" s="5">
        <f t="shared" ca="1" si="1212"/>
        <v>0</v>
      </c>
      <c r="FB289" s="5">
        <f t="shared" ca="1" si="1212"/>
        <v>0</v>
      </c>
      <c r="FC289" s="5">
        <f t="shared" ca="1" si="1212"/>
        <v>0</v>
      </c>
      <c r="FD289" s="5">
        <f t="shared" ca="1" si="1212"/>
        <v>0</v>
      </c>
      <c r="FE289" s="5">
        <f t="shared" ca="1" si="1212"/>
        <v>0</v>
      </c>
      <c r="FF289" s="5">
        <f t="shared" ca="1" si="1212"/>
        <v>0</v>
      </c>
      <c r="FG289" s="5">
        <f t="shared" ca="1" si="1212"/>
        <v>0</v>
      </c>
      <c r="FH289" s="5">
        <f t="shared" ca="1" si="1212"/>
        <v>0</v>
      </c>
      <c r="FI289" s="5">
        <f t="shared" ca="1" si="1212"/>
        <v>0</v>
      </c>
      <c r="FJ289" s="5">
        <f t="shared" ca="1" si="1212"/>
        <v>0</v>
      </c>
      <c r="FK289" s="5"/>
      <c r="FL289" s="5">
        <f t="shared" ca="1" si="1202"/>
        <v>379.34100000000001</v>
      </c>
      <c r="FM289" s="5">
        <f t="shared" ca="1" si="1202"/>
        <v>0.60670999999999997</v>
      </c>
      <c r="FN289" s="5">
        <f t="shared" ca="1" si="1202"/>
        <v>156.684</v>
      </c>
      <c r="FO289" s="5">
        <f t="shared" ca="1" si="1202"/>
        <v>127.648</v>
      </c>
      <c r="FP289" s="5">
        <f t="shared" ca="1" si="1202"/>
        <v>0</v>
      </c>
      <c r="FQ289" s="5">
        <f t="shared" ca="1" si="1202"/>
        <v>0</v>
      </c>
      <c r="FR289" s="5">
        <f t="shared" ca="1" si="1202"/>
        <v>4.4205699999999997</v>
      </c>
      <c r="FS289" s="5">
        <f t="shared" ca="1" si="1202"/>
        <v>89.981200000000001</v>
      </c>
      <c r="FT289" s="5"/>
      <c r="FU289" s="19">
        <f t="shared" ca="1" si="1149"/>
        <v>50.568875915499262</v>
      </c>
      <c r="FV289" s="19">
        <f t="shared" ca="1" si="1150"/>
        <v>0.30476283530987541</v>
      </c>
      <c r="FW289" s="19">
        <f t="shared" ca="1" si="1151"/>
        <v>13.901728527750977</v>
      </c>
      <c r="FX289" s="19">
        <f t="shared" ca="1" si="1152"/>
        <v>14.74392499318083</v>
      </c>
      <c r="FY289" s="19">
        <f t="shared" ca="1" si="1153"/>
        <v>0</v>
      </c>
      <c r="FZ289" s="19">
        <f t="shared" ca="1" si="1154"/>
        <v>0</v>
      </c>
      <c r="GA289" s="19">
        <f t="shared" ca="1" si="1155"/>
        <v>0.54739714286877472</v>
      </c>
      <c r="GB289" s="19">
        <f t="shared" ca="1" si="1156"/>
        <v>10.230804857693043</v>
      </c>
      <c r="GC289" s="19">
        <f t="shared" ca="1" si="1157"/>
        <v>10.787462966807936</v>
      </c>
      <c r="GD289" s="19">
        <f t="shared" ca="1" si="1158"/>
        <v>0</v>
      </c>
      <c r="GE289" s="19">
        <f t="shared" ca="1" si="1159"/>
        <v>5.2764865672492479E-2</v>
      </c>
      <c r="GF289" s="5"/>
      <c r="GG289" s="5"/>
      <c r="GH289" s="5"/>
      <c r="GI289" s="5">
        <f t="shared" ca="1" si="1213"/>
        <v>283873</v>
      </c>
      <c r="GJ289" s="5">
        <f t="shared" ca="1" si="1213"/>
        <v>2.9138600000000001</v>
      </c>
      <c r="GK289" s="5">
        <f t="shared" ca="1" si="1213"/>
        <v>108131</v>
      </c>
      <c r="GL289" s="5">
        <f t="shared" ca="1" si="1213"/>
        <v>19876.599999999999</v>
      </c>
      <c r="GM289" s="5">
        <f t="shared" ca="1" si="1213"/>
        <v>0</v>
      </c>
      <c r="GN289" s="5">
        <f t="shared" ca="1" si="1213"/>
        <v>630.45299999999997</v>
      </c>
      <c r="GO289" s="5">
        <f t="shared" ca="1" si="1213"/>
        <v>0</v>
      </c>
      <c r="GP289" s="5">
        <f t="shared" ca="1" si="1213"/>
        <v>77193.3</v>
      </c>
      <c r="GQ289" s="5">
        <f t="shared" ca="1" si="1213"/>
        <v>77659.3</v>
      </c>
      <c r="GR289" s="5">
        <f t="shared" ca="1" si="1213"/>
        <v>0</v>
      </c>
      <c r="GS289" s="5">
        <f t="shared" ca="1" si="1213"/>
        <v>379.85599999999999</v>
      </c>
      <c r="GT289" s="5">
        <f t="shared" ca="1" si="1213"/>
        <v>0</v>
      </c>
      <c r="GU289" s="5"/>
      <c r="GV289" s="5">
        <f t="shared" ca="1" si="1214"/>
        <v>1060.17</v>
      </c>
      <c r="GW289" s="5">
        <f t="shared" ca="1" si="1214"/>
        <v>505.81</v>
      </c>
      <c r="GX289" s="5">
        <f t="shared" ca="1" si="1214"/>
        <v>0</v>
      </c>
      <c r="GY289" s="5">
        <f t="shared" ca="1" si="1214"/>
        <v>0</v>
      </c>
      <c r="GZ289" s="5">
        <f t="shared" ca="1" si="1214"/>
        <v>0</v>
      </c>
      <c r="HA289" s="5">
        <f t="shared" ca="1" si="1214"/>
        <v>0</v>
      </c>
      <c r="HB289" s="5">
        <f t="shared" ca="1" si="1214"/>
        <v>554.36199999999997</v>
      </c>
      <c r="HC289" s="5">
        <f t="shared" ca="1" si="1214"/>
        <v>0</v>
      </c>
      <c r="HD289" s="5">
        <f t="shared" ca="1" si="1214"/>
        <v>0</v>
      </c>
      <c r="HE289" s="5">
        <f t="shared" ca="1" si="1214"/>
        <v>0</v>
      </c>
      <c r="HF289" s="5">
        <f t="shared" ca="1" si="1214"/>
        <v>0</v>
      </c>
      <c r="HG289" s="5">
        <f t="shared" ca="1" si="1214"/>
        <v>0</v>
      </c>
      <c r="HH289" s="5"/>
      <c r="HI289" s="5">
        <f t="shared" ca="1" si="1205"/>
        <v>296.04700000000003</v>
      </c>
      <c r="HJ289" s="5">
        <f t="shared" ca="1" si="1205"/>
        <v>4.3332600000000001</v>
      </c>
      <c r="HK289" s="5">
        <f t="shared" ca="1" si="1205"/>
        <v>167.273</v>
      </c>
      <c r="HL289" s="5">
        <f t="shared" ca="1" si="1205"/>
        <v>25.4086</v>
      </c>
      <c r="HM289" s="5">
        <f t="shared" ca="1" si="1205"/>
        <v>0</v>
      </c>
      <c r="HN289" s="5">
        <f t="shared" ca="1" si="1205"/>
        <v>0.62744</v>
      </c>
      <c r="HO289" s="5">
        <f t="shared" ca="1" si="1205"/>
        <v>4.0968799999999996</v>
      </c>
      <c r="HP289" s="5">
        <f t="shared" ca="1" si="1205"/>
        <v>94.3078</v>
      </c>
      <c r="HQ289" s="5"/>
      <c r="HR289" s="19">
        <f t="shared" ca="1" si="1160"/>
        <v>43.74821077144172</v>
      </c>
      <c r="HS289" s="19">
        <f t="shared" ca="1" si="1161"/>
        <v>2.0596318091087853</v>
      </c>
      <c r="HT289" s="19">
        <f t="shared" ca="1" si="1162"/>
        <v>15.020212106778054</v>
      </c>
      <c r="HU289" s="19">
        <f t="shared" ca="1" si="1163"/>
        <v>2.761009774824839</v>
      </c>
      <c r="HV289" s="19">
        <f t="shared" ca="1" si="1164"/>
        <v>0</v>
      </c>
      <c r="HW289" s="19">
        <f t="shared" ca="1" si="1165"/>
        <v>8.75746805574215E-2</v>
      </c>
      <c r="HX289" s="19">
        <f t="shared" ca="1" si="1166"/>
        <v>2.2568893991393595</v>
      </c>
      <c r="HY289" s="19">
        <f t="shared" ca="1" si="1167"/>
        <v>10.722732049293453</v>
      </c>
      <c r="HZ289" s="19">
        <f t="shared" ca="1" si="1168"/>
        <v>10.787462966807936</v>
      </c>
      <c r="IA289" s="19">
        <f t="shared" ca="1" si="1169"/>
        <v>0</v>
      </c>
      <c r="IB289" s="19">
        <f t="shared" ca="1" si="1170"/>
        <v>5.2764865672492479E-2</v>
      </c>
      <c r="IC289" s="5"/>
      <c r="ID289" s="5"/>
      <c r="IE289" s="5"/>
      <c r="IF289" s="5">
        <f t="shared" ca="1" si="1215"/>
        <v>279262</v>
      </c>
      <c r="IG289" s="5">
        <f t="shared" ca="1" si="1215"/>
        <v>3.01335</v>
      </c>
      <c r="IH289" s="5">
        <f t="shared" ca="1" si="1215"/>
        <v>107257</v>
      </c>
      <c r="II289" s="5">
        <f t="shared" ca="1" si="1215"/>
        <v>19669.3</v>
      </c>
      <c r="IJ289" s="5">
        <f t="shared" ca="1" si="1215"/>
        <v>0</v>
      </c>
      <c r="IK289" s="5">
        <f t="shared" ca="1" si="1215"/>
        <v>641.90300000000002</v>
      </c>
      <c r="IL289" s="5">
        <f t="shared" ca="1" si="1215"/>
        <v>0</v>
      </c>
      <c r="IM289" s="5">
        <f t="shared" ca="1" si="1215"/>
        <v>73651.899999999994</v>
      </c>
      <c r="IN289" s="5">
        <f t="shared" ca="1" si="1215"/>
        <v>77659.3</v>
      </c>
      <c r="IO289" s="5">
        <f t="shared" ca="1" si="1215"/>
        <v>0</v>
      </c>
      <c r="IP289" s="5">
        <f t="shared" ca="1" si="1215"/>
        <v>379.85599999999999</v>
      </c>
      <c r="IQ289" s="5">
        <f t="shared" ca="1" si="1215"/>
        <v>0</v>
      </c>
      <c r="IR289" s="5"/>
      <c r="IS289" s="5">
        <f t="shared" ca="1" si="1216"/>
        <v>1076.67</v>
      </c>
      <c r="IT289" s="5">
        <f t="shared" ca="1" si="1216"/>
        <v>522.31200000000001</v>
      </c>
      <c r="IU289" s="5">
        <f t="shared" ca="1" si="1216"/>
        <v>0</v>
      </c>
      <c r="IV289" s="5">
        <f t="shared" ca="1" si="1216"/>
        <v>0</v>
      </c>
      <c r="IW289" s="5">
        <f t="shared" ca="1" si="1216"/>
        <v>0</v>
      </c>
      <c r="IX289" s="5">
        <f t="shared" ca="1" si="1216"/>
        <v>0</v>
      </c>
      <c r="IY289" s="5">
        <f t="shared" ca="1" si="1216"/>
        <v>554.36199999999997</v>
      </c>
      <c r="IZ289" s="5">
        <f t="shared" ca="1" si="1216"/>
        <v>0</v>
      </c>
      <c r="JA289" s="5">
        <f t="shared" ca="1" si="1216"/>
        <v>0</v>
      </c>
      <c r="JB289" s="5">
        <f t="shared" ca="1" si="1216"/>
        <v>0</v>
      </c>
      <c r="JC289" s="5">
        <f t="shared" ca="1" si="1216"/>
        <v>0</v>
      </c>
      <c r="JD289" s="5">
        <f t="shared" ca="1" si="1216"/>
        <v>0</v>
      </c>
      <c r="JE289" s="5"/>
      <c r="JF289" s="5">
        <f t="shared" ca="1" si="1203"/>
        <v>290.33699999999999</v>
      </c>
      <c r="JG289" s="5">
        <f t="shared" ca="1" si="1203"/>
        <v>4.4739800000000001</v>
      </c>
      <c r="JH289" s="5">
        <f t="shared" ca="1" si="1203"/>
        <v>165.995</v>
      </c>
      <c r="JI289" s="5">
        <f t="shared" ca="1" si="1203"/>
        <v>25.1511</v>
      </c>
      <c r="JJ289" s="5">
        <f t="shared" ca="1" si="1203"/>
        <v>0</v>
      </c>
      <c r="JK289" s="5">
        <f t="shared" ca="1" si="1203"/>
        <v>0.63872899999999999</v>
      </c>
      <c r="JL289" s="5">
        <f t="shared" ca="1" si="1203"/>
        <v>4.0968799999999996</v>
      </c>
      <c r="JM289" s="5">
        <f t="shared" ca="1" si="1203"/>
        <v>89.981200000000001</v>
      </c>
      <c r="JN289" s="5"/>
      <c r="JO289" s="19">
        <f t="shared" ca="1" si="1171"/>
        <v>43.174881997793449</v>
      </c>
      <c r="JP289" s="19">
        <f t="shared" ca="1" si="1172"/>
        <v>2.1268277029446612</v>
      </c>
      <c r="JQ289" s="19">
        <f t="shared" ca="1" si="1173"/>
        <v>14.89880690955132</v>
      </c>
      <c r="JR289" s="19">
        <f t="shared" ca="1" si="1174"/>
        <v>2.7322142400592759</v>
      </c>
      <c r="JS289" s="19">
        <f t="shared" ca="1" si="1175"/>
        <v>0</v>
      </c>
      <c r="JT289" s="19">
        <f t="shared" ca="1" si="1176"/>
        <v>8.9165171985620725E-2</v>
      </c>
      <c r="JU289" s="19">
        <f t="shared" ca="1" si="1177"/>
        <v>2.2568893991393595</v>
      </c>
      <c r="JV289" s="19">
        <f t="shared" ca="1" si="1178"/>
        <v>10.230804857693043</v>
      </c>
      <c r="JW289" s="19">
        <f t="shared" ca="1" si="1179"/>
        <v>10.787462966807936</v>
      </c>
      <c r="JX289" s="19">
        <f t="shared" ca="1" si="1180"/>
        <v>0</v>
      </c>
      <c r="JY289" s="19">
        <f t="shared" ca="1" si="1181"/>
        <v>5.2764865672492479E-2</v>
      </c>
    </row>
    <row r="290" spans="1:285" ht="15" customHeight="1" x14ac:dyDescent="0.25">
      <c r="A290" s="5">
        <f>IF('Old Results'!E270='New Results'!E270,'New Results'!E270,"0")</f>
        <v>24563.1</v>
      </c>
      <c r="B290" s="5">
        <f t="shared" si="1057"/>
        <v>0</v>
      </c>
      <c r="C290" s="27">
        <f t="shared" si="1206"/>
        <v>269</v>
      </c>
      <c r="D290" s="41" t="str">
        <f>'Old Results'!C270</f>
        <v>0515315-RetlMed-SG-HPWtrHtrSplitTnkOutCprsrIns</v>
      </c>
      <c r="E290" s="41" t="str">
        <f>'New Results'!C270</f>
        <v>0515315-RetlMed-SG-HPWtrHtrSplitTnkOutCprsrIns</v>
      </c>
      <c r="F290" s="5">
        <f t="shared" ca="1" si="1058"/>
        <v>4136</v>
      </c>
      <c r="G290" s="5">
        <f t="shared" ca="1" si="1059"/>
        <v>0</v>
      </c>
      <c r="H290" s="5">
        <f t="shared" ca="1" si="1060"/>
        <v>595.39999999999418</v>
      </c>
      <c r="I290" s="5">
        <f t="shared" ca="1" si="1061"/>
        <v>0</v>
      </c>
      <c r="J290" s="5">
        <f t="shared" ca="1" si="1062"/>
        <v>0</v>
      </c>
      <c r="K290" s="5">
        <f t="shared" ca="1" si="1063"/>
        <v>0</v>
      </c>
      <c r="L290" s="5">
        <f t="shared" ca="1" si="1064"/>
        <v>-0.31999999999970896</v>
      </c>
      <c r="M290" s="5">
        <f t="shared" ca="1" si="1065"/>
        <v>3541.4000000000087</v>
      </c>
      <c r="N290" s="5">
        <f t="shared" ca="1" si="1066"/>
        <v>0</v>
      </c>
      <c r="O290" s="5">
        <f t="shared" ca="1" si="1067"/>
        <v>0</v>
      </c>
      <c r="P290" s="5">
        <f t="shared" ca="1" si="1068"/>
        <v>0</v>
      </c>
      <c r="Q290" s="5">
        <f t="shared" ca="1" si="1069"/>
        <v>0</v>
      </c>
      <c r="R290" s="5">
        <f t="shared" ca="1" si="1070"/>
        <v>-2.1702999999999975</v>
      </c>
      <c r="S290" s="5">
        <f t="shared" ca="1" si="1071"/>
        <v>-2.1702999999999975</v>
      </c>
      <c r="T290" s="5">
        <f t="shared" ca="1" si="1072"/>
        <v>0</v>
      </c>
      <c r="U290" s="5">
        <f t="shared" ca="1" si="1073"/>
        <v>0</v>
      </c>
      <c r="V290" s="5">
        <f t="shared" ca="1" si="1074"/>
        <v>0</v>
      </c>
      <c r="W290" s="5">
        <f t="shared" ca="1" si="1075"/>
        <v>0</v>
      </c>
      <c r="X290" s="5">
        <f t="shared" ca="1" si="1076"/>
        <v>0</v>
      </c>
      <c r="Y290" s="5">
        <f t="shared" ca="1" si="1077"/>
        <v>0</v>
      </c>
      <c r="Z290" s="5">
        <f t="shared" ca="1" si="1078"/>
        <v>0</v>
      </c>
      <c r="AA290" s="5">
        <f t="shared" ca="1" si="1079"/>
        <v>0</v>
      </c>
      <c r="AB290" s="5">
        <f t="shared" ca="1" si="1080"/>
        <v>0</v>
      </c>
      <c r="AC290" s="5">
        <f t="shared" ca="1" si="1081"/>
        <v>0</v>
      </c>
      <c r="AD290" s="37">
        <f t="shared" ca="1" si="1082"/>
        <v>5.1669999999999732</v>
      </c>
      <c r="AE290" s="37">
        <f t="shared" ca="1" si="1083"/>
        <v>-1.8849000000000005E-2</v>
      </c>
      <c r="AF290" s="37">
        <f t="shared" ca="1" si="1084"/>
        <v>0.86000000000001364</v>
      </c>
      <c r="AG290" s="37">
        <f t="shared" ca="1" si="1085"/>
        <v>0</v>
      </c>
      <c r="AH290" s="37">
        <f t="shared" ca="1" si="1086"/>
        <v>0</v>
      </c>
      <c r="AI290" s="37">
        <f t="shared" ca="1" si="1087"/>
        <v>0</v>
      </c>
      <c r="AJ290" s="37">
        <f t="shared" ca="1" si="1088"/>
        <v>-3.0999999999981043E-4</v>
      </c>
      <c r="AK290" s="37">
        <f t="shared" ca="1" si="1089"/>
        <v>4.3265999999999991</v>
      </c>
      <c r="AL290" s="33">
        <f t="shared" ca="1" si="1090"/>
        <v>51.028689945487343</v>
      </c>
      <c r="AM290" s="33">
        <f t="shared" ca="1" si="1091"/>
        <v>50.46300393679951</v>
      </c>
      <c r="AN290" s="24">
        <f t="shared" ca="1" si="1092"/>
        <v>1.1209915473845079E-2</v>
      </c>
      <c r="AO290" s="34">
        <f t="shared" ca="1" si="1093"/>
        <v>382.88</v>
      </c>
      <c r="AP290" s="34">
        <f t="shared" ca="1" si="1094"/>
        <v>377.71300000000002</v>
      </c>
      <c r="AQ290" s="45">
        <f t="shared" ca="1" si="1095"/>
        <v>1.3679698607143447E-2</v>
      </c>
      <c r="AR290" s="34">
        <f t="shared" ca="1" si="1096"/>
        <v>-86.8</v>
      </c>
      <c r="AS290" s="34">
        <f t="shared" ca="1" si="1097"/>
        <v>-87.4</v>
      </c>
      <c r="AT290" s="47">
        <f t="shared" ca="1" si="1098"/>
        <v>-6.8649885583524995E-3</v>
      </c>
      <c r="AU290" s="5"/>
      <c r="AV290" s="5">
        <f t="shared" ca="1" si="1099"/>
        <v>4611</v>
      </c>
      <c r="AW290" s="5">
        <f t="shared" ca="1" si="1100"/>
        <v>-9.9489999999999856E-2</v>
      </c>
      <c r="AX290" s="5">
        <f t="shared" ca="1" si="1101"/>
        <v>874</v>
      </c>
      <c r="AY290" s="5">
        <f t="shared" ca="1" si="1102"/>
        <v>207.29999999999927</v>
      </c>
      <c r="AZ290" s="5">
        <f t="shared" ca="1" si="1103"/>
        <v>0</v>
      </c>
      <c r="BA290" s="5">
        <f t="shared" ca="1" si="1104"/>
        <v>-11.450000000000045</v>
      </c>
      <c r="BB290" s="5">
        <f t="shared" ca="1" si="1105"/>
        <v>0</v>
      </c>
      <c r="BC290" s="5">
        <f t="shared" ca="1" si="1106"/>
        <v>3541.4000000000087</v>
      </c>
      <c r="BD290" s="5">
        <f t="shared" ca="1" si="1107"/>
        <v>0</v>
      </c>
      <c r="BE290" s="5">
        <f t="shared" ca="1" si="1108"/>
        <v>0</v>
      </c>
      <c r="BF290" s="5">
        <f t="shared" ca="1" si="1109"/>
        <v>0</v>
      </c>
      <c r="BG290" s="5">
        <f t="shared" ca="1" si="1110"/>
        <v>0</v>
      </c>
      <c r="BH290" s="5">
        <f t="shared" ca="1" si="1111"/>
        <v>-16.5</v>
      </c>
      <c r="BI290" s="5">
        <f t="shared" ca="1" si="1112"/>
        <v>-16.50200000000001</v>
      </c>
      <c r="BJ290" s="5">
        <f t="shared" ca="1" si="1113"/>
        <v>0</v>
      </c>
      <c r="BK290" s="5">
        <f t="shared" ca="1" si="1114"/>
        <v>0</v>
      </c>
      <c r="BL290" s="5">
        <f t="shared" ca="1" si="1115"/>
        <v>0</v>
      </c>
      <c r="BM290" s="5">
        <f t="shared" ca="1" si="1116"/>
        <v>0</v>
      </c>
      <c r="BN290" s="5">
        <f t="shared" ca="1" si="1117"/>
        <v>0</v>
      </c>
      <c r="BO290" s="5">
        <f t="shared" ca="1" si="1118"/>
        <v>0</v>
      </c>
      <c r="BP290" s="5">
        <f t="shared" ca="1" si="1119"/>
        <v>0</v>
      </c>
      <c r="BQ290" s="5">
        <f t="shared" ca="1" si="1120"/>
        <v>0</v>
      </c>
      <c r="BR290" s="5">
        <f t="shared" ca="1" si="1121"/>
        <v>0</v>
      </c>
      <c r="BS290" s="5">
        <f t="shared" ca="1" si="1122"/>
        <v>0</v>
      </c>
      <c r="BT290" s="37">
        <f t="shared" ca="1" si="1123"/>
        <v>5.7100000000000364</v>
      </c>
      <c r="BU290" s="37">
        <f t="shared" ca="1" si="1124"/>
        <v>-0.14071999999999996</v>
      </c>
      <c r="BV290" s="37">
        <f t="shared" ca="1" si="1125"/>
        <v>1.2779999999999916</v>
      </c>
      <c r="BW290" s="37">
        <f t="shared" ca="1" si="1126"/>
        <v>0.25750000000000028</v>
      </c>
      <c r="BX290" s="37">
        <f t="shared" ca="1" si="1127"/>
        <v>0</v>
      </c>
      <c r="BY290" s="37">
        <f t="shared" ca="1" si="1128"/>
        <v>-1.1288999999999993E-2</v>
      </c>
      <c r="BZ290" s="37">
        <f t="shared" ca="1" si="1129"/>
        <v>0</v>
      </c>
      <c r="CA290" s="19">
        <f t="shared" ca="1" si="1130"/>
        <v>4.3265999999999991</v>
      </c>
      <c r="CB290" s="33">
        <f t="shared" ca="1" si="1131"/>
        <v>43.74821077144172</v>
      </c>
      <c r="CC290" s="33">
        <f t="shared" ca="1" si="1132"/>
        <v>43.174881997793449</v>
      </c>
      <c r="CD290" s="24">
        <f t="shared" ca="1" si="1133"/>
        <v>1.3279220396654984E-2</v>
      </c>
      <c r="CE290" s="34">
        <f t="shared" ca="1" si="1134"/>
        <v>296.04700000000003</v>
      </c>
      <c r="CF290" s="34">
        <f t="shared" ca="1" si="1135"/>
        <v>290.33699999999999</v>
      </c>
      <c r="CG290" s="45">
        <f t="shared" ca="1" si="1136"/>
        <v>1.9666800993328567E-2</v>
      </c>
      <c r="CH290" s="5"/>
      <c r="CJ290" s="5">
        <f t="shared" ca="1" si="1207"/>
        <v>51</v>
      </c>
      <c r="CK290" s="5">
        <f t="shared" ca="1" si="1208"/>
        <v>50</v>
      </c>
      <c r="CL290" s="63">
        <f t="shared" ca="1" si="1137"/>
        <v>1.9607843137254943E-2</v>
      </c>
      <c r="CO290" s="5">
        <f t="shared" ca="1" si="1209"/>
        <v>364487</v>
      </c>
      <c r="CP290" s="5">
        <f t="shared" ca="1" si="1209"/>
        <v>0</v>
      </c>
      <c r="CQ290" s="5">
        <f t="shared" ca="1" si="1209"/>
        <v>99168.4</v>
      </c>
      <c r="CR290" s="5">
        <f t="shared" ca="1" si="1209"/>
        <v>106136</v>
      </c>
      <c r="CS290" s="5">
        <f t="shared" ca="1" si="1209"/>
        <v>0</v>
      </c>
      <c r="CT290" s="5">
        <f t="shared" ca="1" si="1209"/>
        <v>0</v>
      </c>
      <c r="CU290" s="5">
        <f t="shared" ca="1" si="1209"/>
        <v>3950.01</v>
      </c>
      <c r="CV290" s="5">
        <f t="shared" ca="1" si="1209"/>
        <v>77193.3</v>
      </c>
      <c r="CW290" s="5">
        <f t="shared" ca="1" si="1209"/>
        <v>77659.3</v>
      </c>
      <c r="CX290" s="5">
        <f t="shared" ca="1" si="1209"/>
        <v>0</v>
      </c>
      <c r="CY290" s="5">
        <f t="shared" ca="1" si="1209"/>
        <v>379.85599999999999</v>
      </c>
      <c r="CZ290" s="5">
        <f t="shared" ca="1" si="1209"/>
        <v>0</v>
      </c>
      <c r="DA290" s="5"/>
      <c r="DB290" s="5">
        <f t="shared" ca="1" si="1210"/>
        <v>97.931700000000006</v>
      </c>
      <c r="DC290" s="5">
        <f t="shared" ca="1" si="1210"/>
        <v>97.931700000000006</v>
      </c>
      <c r="DD290" s="5">
        <f t="shared" ca="1" si="1210"/>
        <v>0</v>
      </c>
      <c r="DE290" s="5">
        <f t="shared" ca="1" si="1210"/>
        <v>0</v>
      </c>
      <c r="DF290" s="5">
        <f t="shared" ca="1" si="1210"/>
        <v>0</v>
      </c>
      <c r="DG290" s="5">
        <f t="shared" ca="1" si="1210"/>
        <v>0</v>
      </c>
      <c r="DH290" s="5">
        <f t="shared" ca="1" si="1210"/>
        <v>0</v>
      </c>
      <c r="DI290" s="5">
        <f t="shared" ca="1" si="1210"/>
        <v>0</v>
      </c>
      <c r="DJ290" s="5">
        <f t="shared" ca="1" si="1210"/>
        <v>0</v>
      </c>
      <c r="DK290" s="5">
        <f t="shared" ca="1" si="1210"/>
        <v>0</v>
      </c>
      <c r="DL290" s="5">
        <f t="shared" ca="1" si="1210"/>
        <v>0</v>
      </c>
      <c r="DM290" s="5">
        <f t="shared" ca="1" si="1210"/>
        <v>0</v>
      </c>
      <c r="DN290" s="5"/>
      <c r="DO290" s="5">
        <f t="shared" ca="1" si="1204"/>
        <v>382.88</v>
      </c>
      <c r="DP290" s="5">
        <f t="shared" ca="1" si="1204"/>
        <v>0.80735999999999997</v>
      </c>
      <c r="DQ290" s="5">
        <f t="shared" ca="1" si="1204"/>
        <v>155.524</v>
      </c>
      <c r="DR290" s="5">
        <f t="shared" ca="1" si="1204"/>
        <v>127.66200000000001</v>
      </c>
      <c r="DS290" s="5">
        <f t="shared" ca="1" si="1204"/>
        <v>0</v>
      </c>
      <c r="DT290" s="5">
        <f t="shared" ca="1" si="1204"/>
        <v>0</v>
      </c>
      <c r="DU290" s="5">
        <f t="shared" ca="1" si="1204"/>
        <v>4.5783100000000001</v>
      </c>
      <c r="DV290" s="5">
        <f t="shared" ca="1" si="1204"/>
        <v>94.3078</v>
      </c>
      <c r="DW290" s="5"/>
      <c r="DX290" s="19">
        <f t="shared" ca="1" si="1138"/>
        <v>51.028689945487343</v>
      </c>
      <c r="DY290" s="19">
        <f t="shared" ca="1" si="1139"/>
        <v>0.39869438303797161</v>
      </c>
      <c r="DZ290" s="19">
        <f t="shared" ca="1" si="1140"/>
        <v>13.775239314255938</v>
      </c>
      <c r="EA290" s="19">
        <f t="shared" ca="1" si="1141"/>
        <v>14.743091547890943</v>
      </c>
      <c r="EB290" s="19">
        <f t="shared" ca="1" si="1142"/>
        <v>0</v>
      </c>
      <c r="EC290" s="19">
        <f t="shared" ca="1" si="1143"/>
        <v>0</v>
      </c>
      <c r="ED290" s="19">
        <f t="shared" ca="1" si="1144"/>
        <v>0.54868620491713183</v>
      </c>
      <c r="EE290" s="19">
        <f t="shared" ca="1" si="1145"/>
        <v>10.722732049293453</v>
      </c>
      <c r="EF290" s="19">
        <f t="shared" ca="1" si="1146"/>
        <v>10.787462966807936</v>
      </c>
      <c r="EG290" s="19">
        <f t="shared" ca="1" si="1147"/>
        <v>0</v>
      </c>
      <c r="EH290" s="19">
        <f t="shared" ca="1" si="1148"/>
        <v>5.2764865672492479E-2</v>
      </c>
      <c r="EI290" s="5"/>
      <c r="EJ290" s="5"/>
      <c r="EK290" s="5"/>
      <c r="EL290" s="5">
        <f t="shared" ca="1" si="1211"/>
        <v>360351</v>
      </c>
      <c r="EM290" s="5">
        <f t="shared" ca="1" si="1211"/>
        <v>0</v>
      </c>
      <c r="EN290" s="5">
        <f t="shared" ca="1" si="1211"/>
        <v>98573</v>
      </c>
      <c r="EO290" s="5">
        <f t="shared" ca="1" si="1211"/>
        <v>106136</v>
      </c>
      <c r="EP290" s="5">
        <f t="shared" ca="1" si="1211"/>
        <v>0</v>
      </c>
      <c r="EQ290" s="5">
        <f t="shared" ca="1" si="1211"/>
        <v>0</v>
      </c>
      <c r="ER290" s="5">
        <f t="shared" ca="1" si="1211"/>
        <v>3950.33</v>
      </c>
      <c r="ES290" s="5">
        <f t="shared" ca="1" si="1211"/>
        <v>73651.899999999994</v>
      </c>
      <c r="ET290" s="5">
        <f t="shared" ca="1" si="1211"/>
        <v>77659.3</v>
      </c>
      <c r="EU290" s="5">
        <f t="shared" ca="1" si="1211"/>
        <v>0</v>
      </c>
      <c r="EV290" s="5">
        <f t="shared" ca="1" si="1211"/>
        <v>379.85599999999999</v>
      </c>
      <c r="EW290" s="5">
        <f t="shared" ca="1" si="1211"/>
        <v>0</v>
      </c>
      <c r="EX290" s="5"/>
      <c r="EY290" s="5">
        <f t="shared" ca="1" si="1212"/>
        <v>100.102</v>
      </c>
      <c r="EZ290" s="5">
        <f t="shared" ca="1" si="1212"/>
        <v>100.102</v>
      </c>
      <c r="FA290" s="5">
        <f t="shared" ca="1" si="1212"/>
        <v>0</v>
      </c>
      <c r="FB290" s="5">
        <f t="shared" ca="1" si="1212"/>
        <v>0</v>
      </c>
      <c r="FC290" s="5">
        <f t="shared" ca="1" si="1212"/>
        <v>0</v>
      </c>
      <c r="FD290" s="5">
        <f t="shared" ca="1" si="1212"/>
        <v>0</v>
      </c>
      <c r="FE290" s="5">
        <f t="shared" ca="1" si="1212"/>
        <v>0</v>
      </c>
      <c r="FF290" s="5">
        <f t="shared" ca="1" si="1212"/>
        <v>0</v>
      </c>
      <c r="FG290" s="5">
        <f t="shared" ca="1" si="1212"/>
        <v>0</v>
      </c>
      <c r="FH290" s="5">
        <f t="shared" ca="1" si="1212"/>
        <v>0</v>
      </c>
      <c r="FI290" s="5">
        <f t="shared" ca="1" si="1212"/>
        <v>0</v>
      </c>
      <c r="FJ290" s="5">
        <f t="shared" ca="1" si="1212"/>
        <v>0</v>
      </c>
      <c r="FK290" s="5"/>
      <c r="FL290" s="5">
        <f t="shared" ca="1" si="1202"/>
        <v>377.71300000000002</v>
      </c>
      <c r="FM290" s="5">
        <f t="shared" ca="1" si="1202"/>
        <v>0.82620899999999997</v>
      </c>
      <c r="FN290" s="5">
        <f t="shared" ca="1" si="1202"/>
        <v>154.66399999999999</v>
      </c>
      <c r="FO290" s="5">
        <f t="shared" ca="1" si="1202"/>
        <v>127.66200000000001</v>
      </c>
      <c r="FP290" s="5">
        <f t="shared" ca="1" si="1202"/>
        <v>0</v>
      </c>
      <c r="FQ290" s="5">
        <f t="shared" ca="1" si="1202"/>
        <v>0</v>
      </c>
      <c r="FR290" s="5">
        <f t="shared" ca="1" si="1202"/>
        <v>4.5786199999999999</v>
      </c>
      <c r="FS290" s="5">
        <f t="shared" ca="1" si="1202"/>
        <v>89.981200000000001</v>
      </c>
      <c r="FT290" s="5"/>
      <c r="FU290" s="19">
        <f t="shared" ca="1" si="1149"/>
        <v>50.46300393679951</v>
      </c>
      <c r="FV290" s="19">
        <f t="shared" ca="1" si="1150"/>
        <v>0.4075299941782593</v>
      </c>
      <c r="FW290" s="19">
        <f t="shared" ca="1" si="1151"/>
        <v>13.692533759989578</v>
      </c>
      <c r="FX290" s="19">
        <f t="shared" ca="1" si="1152"/>
        <v>14.743091547890943</v>
      </c>
      <c r="FY290" s="19">
        <f t="shared" ca="1" si="1153"/>
        <v>0</v>
      </c>
      <c r="FZ290" s="19">
        <f t="shared" ca="1" si="1154"/>
        <v>0</v>
      </c>
      <c r="GA290" s="19">
        <f t="shared" ca="1" si="1155"/>
        <v>0.54873065533259235</v>
      </c>
      <c r="GB290" s="19">
        <f t="shared" ca="1" si="1156"/>
        <v>10.230804857693043</v>
      </c>
      <c r="GC290" s="19">
        <f t="shared" ca="1" si="1157"/>
        <v>10.787462966807936</v>
      </c>
      <c r="GD290" s="19">
        <f t="shared" ca="1" si="1158"/>
        <v>0</v>
      </c>
      <c r="GE290" s="19">
        <f t="shared" ca="1" si="1159"/>
        <v>5.2764865672492479E-2</v>
      </c>
      <c r="GF290" s="5"/>
      <c r="GG290" s="5"/>
      <c r="GH290" s="5"/>
      <c r="GI290" s="5">
        <f t="shared" ca="1" si="1213"/>
        <v>283873</v>
      </c>
      <c r="GJ290" s="5">
        <f t="shared" ca="1" si="1213"/>
        <v>2.9138600000000001</v>
      </c>
      <c r="GK290" s="5">
        <f t="shared" ca="1" si="1213"/>
        <v>108131</v>
      </c>
      <c r="GL290" s="5">
        <f t="shared" ca="1" si="1213"/>
        <v>19876.599999999999</v>
      </c>
      <c r="GM290" s="5">
        <f t="shared" ca="1" si="1213"/>
        <v>0</v>
      </c>
      <c r="GN290" s="5">
        <f t="shared" ca="1" si="1213"/>
        <v>630.45299999999997</v>
      </c>
      <c r="GO290" s="5">
        <f t="shared" ca="1" si="1213"/>
        <v>0</v>
      </c>
      <c r="GP290" s="5">
        <f t="shared" ca="1" si="1213"/>
        <v>77193.3</v>
      </c>
      <c r="GQ290" s="5">
        <f t="shared" ca="1" si="1213"/>
        <v>77659.3</v>
      </c>
      <c r="GR290" s="5">
        <f t="shared" ca="1" si="1213"/>
        <v>0</v>
      </c>
      <c r="GS290" s="5">
        <f t="shared" ca="1" si="1213"/>
        <v>379.85599999999999</v>
      </c>
      <c r="GT290" s="5">
        <f t="shared" ca="1" si="1213"/>
        <v>0</v>
      </c>
      <c r="GU290" s="5"/>
      <c r="GV290" s="5">
        <f t="shared" ca="1" si="1214"/>
        <v>1060.17</v>
      </c>
      <c r="GW290" s="5">
        <f t="shared" ca="1" si="1214"/>
        <v>505.81</v>
      </c>
      <c r="GX290" s="5">
        <f t="shared" ca="1" si="1214"/>
        <v>0</v>
      </c>
      <c r="GY290" s="5">
        <f t="shared" ca="1" si="1214"/>
        <v>0</v>
      </c>
      <c r="GZ290" s="5">
        <f t="shared" ca="1" si="1214"/>
        <v>0</v>
      </c>
      <c r="HA290" s="5">
        <f t="shared" ca="1" si="1214"/>
        <v>0</v>
      </c>
      <c r="HB290" s="5">
        <f t="shared" ca="1" si="1214"/>
        <v>554.36199999999997</v>
      </c>
      <c r="HC290" s="5">
        <f t="shared" ca="1" si="1214"/>
        <v>0</v>
      </c>
      <c r="HD290" s="5">
        <f t="shared" ca="1" si="1214"/>
        <v>0</v>
      </c>
      <c r="HE290" s="5">
        <f t="shared" ca="1" si="1214"/>
        <v>0</v>
      </c>
      <c r="HF290" s="5">
        <f t="shared" ca="1" si="1214"/>
        <v>0</v>
      </c>
      <c r="HG290" s="5">
        <f t="shared" ca="1" si="1214"/>
        <v>0</v>
      </c>
      <c r="HH290" s="5"/>
      <c r="HI290" s="5">
        <f t="shared" ca="1" si="1205"/>
        <v>296.04700000000003</v>
      </c>
      <c r="HJ290" s="5">
        <f t="shared" ca="1" si="1205"/>
        <v>4.3332600000000001</v>
      </c>
      <c r="HK290" s="5">
        <f t="shared" ca="1" si="1205"/>
        <v>167.273</v>
      </c>
      <c r="HL290" s="5">
        <f t="shared" ca="1" si="1205"/>
        <v>25.4086</v>
      </c>
      <c r="HM290" s="5">
        <f t="shared" ca="1" si="1205"/>
        <v>0</v>
      </c>
      <c r="HN290" s="5">
        <f t="shared" ca="1" si="1205"/>
        <v>0.62744</v>
      </c>
      <c r="HO290" s="5">
        <f t="shared" ca="1" si="1205"/>
        <v>4.0968799999999996</v>
      </c>
      <c r="HP290" s="5">
        <f t="shared" ca="1" si="1205"/>
        <v>94.3078</v>
      </c>
      <c r="HQ290" s="5"/>
      <c r="HR290" s="19">
        <f t="shared" ca="1" si="1160"/>
        <v>43.74821077144172</v>
      </c>
      <c r="HS290" s="19">
        <f t="shared" ca="1" si="1161"/>
        <v>2.0596318091087853</v>
      </c>
      <c r="HT290" s="19">
        <f t="shared" ca="1" si="1162"/>
        <v>15.020212106778054</v>
      </c>
      <c r="HU290" s="19">
        <f t="shared" ca="1" si="1163"/>
        <v>2.761009774824839</v>
      </c>
      <c r="HV290" s="19">
        <f t="shared" ca="1" si="1164"/>
        <v>0</v>
      </c>
      <c r="HW290" s="19">
        <f t="shared" ca="1" si="1165"/>
        <v>8.75746805574215E-2</v>
      </c>
      <c r="HX290" s="19">
        <f t="shared" ca="1" si="1166"/>
        <v>2.2568893991393595</v>
      </c>
      <c r="HY290" s="19">
        <f t="shared" ca="1" si="1167"/>
        <v>10.722732049293453</v>
      </c>
      <c r="HZ290" s="19">
        <f t="shared" ca="1" si="1168"/>
        <v>10.787462966807936</v>
      </c>
      <c r="IA290" s="19">
        <f t="shared" ca="1" si="1169"/>
        <v>0</v>
      </c>
      <c r="IB290" s="19">
        <f t="shared" ca="1" si="1170"/>
        <v>5.2764865672492479E-2</v>
      </c>
      <c r="IC290" s="5"/>
      <c r="ID290" s="5"/>
      <c r="IE290" s="5"/>
      <c r="IF290" s="5">
        <f t="shared" ca="1" si="1215"/>
        <v>279262</v>
      </c>
      <c r="IG290" s="5">
        <f t="shared" ca="1" si="1215"/>
        <v>3.01335</v>
      </c>
      <c r="IH290" s="5">
        <f t="shared" ca="1" si="1215"/>
        <v>107257</v>
      </c>
      <c r="II290" s="5">
        <f t="shared" ca="1" si="1215"/>
        <v>19669.3</v>
      </c>
      <c r="IJ290" s="5">
        <f t="shared" ca="1" si="1215"/>
        <v>0</v>
      </c>
      <c r="IK290" s="5">
        <f t="shared" ca="1" si="1215"/>
        <v>641.90300000000002</v>
      </c>
      <c r="IL290" s="5">
        <f t="shared" ca="1" si="1215"/>
        <v>0</v>
      </c>
      <c r="IM290" s="5">
        <f t="shared" ca="1" si="1215"/>
        <v>73651.899999999994</v>
      </c>
      <c r="IN290" s="5">
        <f t="shared" ca="1" si="1215"/>
        <v>77659.3</v>
      </c>
      <c r="IO290" s="5">
        <f t="shared" ca="1" si="1215"/>
        <v>0</v>
      </c>
      <c r="IP290" s="5">
        <f t="shared" ca="1" si="1215"/>
        <v>379.85599999999999</v>
      </c>
      <c r="IQ290" s="5">
        <f t="shared" ca="1" si="1215"/>
        <v>0</v>
      </c>
      <c r="IR290" s="5"/>
      <c r="IS290" s="5">
        <f t="shared" ca="1" si="1216"/>
        <v>1076.67</v>
      </c>
      <c r="IT290" s="5">
        <f t="shared" ca="1" si="1216"/>
        <v>522.31200000000001</v>
      </c>
      <c r="IU290" s="5">
        <f t="shared" ca="1" si="1216"/>
        <v>0</v>
      </c>
      <c r="IV290" s="5">
        <f t="shared" ca="1" si="1216"/>
        <v>0</v>
      </c>
      <c r="IW290" s="5">
        <f t="shared" ca="1" si="1216"/>
        <v>0</v>
      </c>
      <c r="IX290" s="5">
        <f t="shared" ca="1" si="1216"/>
        <v>0</v>
      </c>
      <c r="IY290" s="5">
        <f t="shared" ca="1" si="1216"/>
        <v>554.36199999999997</v>
      </c>
      <c r="IZ290" s="5">
        <f t="shared" ca="1" si="1216"/>
        <v>0</v>
      </c>
      <c r="JA290" s="5">
        <f t="shared" ca="1" si="1216"/>
        <v>0</v>
      </c>
      <c r="JB290" s="5">
        <f t="shared" ca="1" si="1216"/>
        <v>0</v>
      </c>
      <c r="JC290" s="5">
        <f t="shared" ca="1" si="1216"/>
        <v>0</v>
      </c>
      <c r="JD290" s="5">
        <f t="shared" ca="1" si="1216"/>
        <v>0</v>
      </c>
      <c r="JE290" s="5"/>
      <c r="JF290" s="5">
        <f t="shared" ca="1" si="1203"/>
        <v>290.33699999999999</v>
      </c>
      <c r="JG290" s="5">
        <f t="shared" ca="1" si="1203"/>
        <v>4.4739800000000001</v>
      </c>
      <c r="JH290" s="5">
        <f t="shared" ca="1" si="1203"/>
        <v>165.995</v>
      </c>
      <c r="JI290" s="5">
        <f t="shared" ca="1" si="1203"/>
        <v>25.1511</v>
      </c>
      <c r="JJ290" s="5">
        <f t="shared" ca="1" si="1203"/>
        <v>0</v>
      </c>
      <c r="JK290" s="5">
        <f t="shared" ca="1" si="1203"/>
        <v>0.63872899999999999</v>
      </c>
      <c r="JL290" s="5">
        <f t="shared" ca="1" si="1203"/>
        <v>4.0968799999999996</v>
      </c>
      <c r="JM290" s="5">
        <f t="shared" ca="1" si="1203"/>
        <v>89.981200000000001</v>
      </c>
      <c r="JN290" s="5"/>
      <c r="JO290" s="19">
        <f t="shared" ca="1" si="1171"/>
        <v>43.174881997793449</v>
      </c>
      <c r="JP290" s="19">
        <f t="shared" ca="1" si="1172"/>
        <v>2.1268277029446612</v>
      </c>
      <c r="JQ290" s="19">
        <f t="shared" ca="1" si="1173"/>
        <v>14.89880690955132</v>
      </c>
      <c r="JR290" s="19">
        <f t="shared" ca="1" si="1174"/>
        <v>2.7322142400592759</v>
      </c>
      <c r="JS290" s="19">
        <f t="shared" ca="1" si="1175"/>
        <v>0</v>
      </c>
      <c r="JT290" s="19">
        <f t="shared" ca="1" si="1176"/>
        <v>8.9165171985620725E-2</v>
      </c>
      <c r="JU290" s="19">
        <f t="shared" ca="1" si="1177"/>
        <v>2.2568893991393595</v>
      </c>
      <c r="JV290" s="19">
        <f t="shared" ca="1" si="1178"/>
        <v>10.230804857693043</v>
      </c>
      <c r="JW290" s="19">
        <f t="shared" ca="1" si="1179"/>
        <v>10.787462966807936</v>
      </c>
      <c r="JX290" s="19">
        <f t="shared" ca="1" si="1180"/>
        <v>0</v>
      </c>
      <c r="JY290" s="19">
        <f t="shared" ca="1" si="1181"/>
        <v>5.2764865672492479E-2</v>
      </c>
    </row>
    <row r="291" spans="1:285" ht="15" customHeight="1" x14ac:dyDescent="0.25">
      <c r="A291" s="5">
        <f>IF('Old Results'!E271='New Results'!E271,'New Results'!E271,"0")</f>
        <v>24563.1</v>
      </c>
      <c r="B291" s="5">
        <f t="shared" si="1057"/>
        <v>0</v>
      </c>
      <c r="C291" s="27">
        <f t="shared" si="1206"/>
        <v>270</v>
      </c>
      <c r="D291" s="41" t="str">
        <f>'Old Results'!C271</f>
        <v>0515415-RetlMed-SG-UEFConsumerStoGas</v>
      </c>
      <c r="E291" s="41" t="str">
        <f>'New Results'!C271</f>
        <v>0515415-RetlMed-SG-UEFConsumerStoGas</v>
      </c>
      <c r="F291" s="5">
        <f t="shared" ca="1" si="1058"/>
        <v>4138</v>
      </c>
      <c r="G291" s="5">
        <f t="shared" ca="1" si="1059"/>
        <v>0</v>
      </c>
      <c r="H291" s="5">
        <f t="shared" ca="1" si="1060"/>
        <v>596</v>
      </c>
      <c r="I291" s="5">
        <f t="shared" ca="1" si="1061"/>
        <v>0</v>
      </c>
      <c r="J291" s="5">
        <f t="shared" ca="1" si="1062"/>
        <v>0</v>
      </c>
      <c r="K291" s="5">
        <f t="shared" ca="1" si="1063"/>
        <v>0</v>
      </c>
      <c r="L291" s="5">
        <f t="shared" ca="1" si="1064"/>
        <v>0</v>
      </c>
      <c r="M291" s="5">
        <f t="shared" ca="1" si="1065"/>
        <v>3541.4000000000087</v>
      </c>
      <c r="N291" s="5">
        <f t="shared" ca="1" si="1066"/>
        <v>0</v>
      </c>
      <c r="O291" s="5">
        <f t="shared" ca="1" si="1067"/>
        <v>0</v>
      </c>
      <c r="P291" s="5">
        <f t="shared" ca="1" si="1068"/>
        <v>0</v>
      </c>
      <c r="Q291" s="5">
        <f t="shared" ca="1" si="1069"/>
        <v>0</v>
      </c>
      <c r="R291" s="5">
        <f t="shared" ca="1" si="1070"/>
        <v>-1.7459999999999809</v>
      </c>
      <c r="S291" s="5">
        <f t="shared" ca="1" si="1071"/>
        <v>-1.7454000000000036</v>
      </c>
      <c r="T291" s="5">
        <f t="shared" ca="1" si="1072"/>
        <v>0</v>
      </c>
      <c r="U291" s="5">
        <f t="shared" ca="1" si="1073"/>
        <v>0</v>
      </c>
      <c r="V291" s="5">
        <f t="shared" ca="1" si="1074"/>
        <v>0</v>
      </c>
      <c r="W291" s="5">
        <f t="shared" ca="1" si="1075"/>
        <v>0</v>
      </c>
      <c r="X291" s="5">
        <f t="shared" ca="1" si="1076"/>
        <v>0</v>
      </c>
      <c r="Y291" s="5">
        <f t="shared" ca="1" si="1077"/>
        <v>0</v>
      </c>
      <c r="Z291" s="5">
        <f t="shared" ca="1" si="1078"/>
        <v>0</v>
      </c>
      <c r="AA291" s="5">
        <f t="shared" ca="1" si="1079"/>
        <v>0</v>
      </c>
      <c r="AB291" s="5">
        <f t="shared" ca="1" si="1080"/>
        <v>0</v>
      </c>
      <c r="AC291" s="5">
        <f t="shared" ca="1" si="1081"/>
        <v>0</v>
      </c>
      <c r="AD291" s="37">
        <f t="shared" ca="1" si="1082"/>
        <v>5.1719999999999686</v>
      </c>
      <c r="AE291" s="37">
        <f t="shared" ca="1" si="1083"/>
        <v>-1.4990999999999977E-2</v>
      </c>
      <c r="AF291" s="37">
        <f t="shared" ca="1" si="1084"/>
        <v>0.86000000000001364</v>
      </c>
      <c r="AG291" s="37">
        <f t="shared" ca="1" si="1085"/>
        <v>0</v>
      </c>
      <c r="AH291" s="37">
        <f t="shared" ca="1" si="1086"/>
        <v>0</v>
      </c>
      <c r="AI291" s="37">
        <f t="shared" ca="1" si="1087"/>
        <v>0</v>
      </c>
      <c r="AJ291" s="37">
        <f t="shared" ca="1" si="1088"/>
        <v>0</v>
      </c>
      <c r="AK291" s="37">
        <f t="shared" ca="1" si="1089"/>
        <v>4.3265999999999991</v>
      </c>
      <c r="AL291" s="33">
        <f t="shared" ca="1" si="1090"/>
        <v>53.013926580928299</v>
      </c>
      <c r="AM291" s="33">
        <f t="shared" ca="1" si="1091"/>
        <v>52.446235369314138</v>
      </c>
      <c r="AN291" s="24">
        <f t="shared" ca="1" si="1092"/>
        <v>1.0824250923190424E-2</v>
      </c>
      <c r="AO291" s="34">
        <f t="shared" ca="1" si="1093"/>
        <v>384.25299999999999</v>
      </c>
      <c r="AP291" s="34">
        <f t="shared" ca="1" si="1094"/>
        <v>379.08100000000002</v>
      </c>
      <c r="AQ291" s="45">
        <f t="shared" ca="1" si="1095"/>
        <v>1.3643522096860481E-2</v>
      </c>
      <c r="AR291" s="34">
        <f t="shared" ca="1" si="1096"/>
        <v>-88.1</v>
      </c>
      <c r="AS291" s="34">
        <f t="shared" ca="1" si="1097"/>
        <v>-88.7</v>
      </c>
      <c r="AT291" s="47">
        <f t="shared" ca="1" si="1098"/>
        <v>-6.7643742953777735E-3</v>
      </c>
      <c r="AU291" s="5"/>
      <c r="AV291" s="5">
        <f t="shared" ca="1" si="1099"/>
        <v>4611</v>
      </c>
      <c r="AW291" s="5">
        <f t="shared" ca="1" si="1100"/>
        <v>-9.9489999999999856E-2</v>
      </c>
      <c r="AX291" s="5">
        <f t="shared" ca="1" si="1101"/>
        <v>874</v>
      </c>
      <c r="AY291" s="5">
        <f t="shared" ca="1" si="1102"/>
        <v>207.29999999999927</v>
      </c>
      <c r="AZ291" s="5">
        <f t="shared" ca="1" si="1103"/>
        <v>0</v>
      </c>
      <c r="BA291" s="5">
        <f t="shared" ca="1" si="1104"/>
        <v>-11.450000000000045</v>
      </c>
      <c r="BB291" s="5">
        <f t="shared" ca="1" si="1105"/>
        <v>0</v>
      </c>
      <c r="BC291" s="5">
        <f t="shared" ca="1" si="1106"/>
        <v>3541.4000000000087</v>
      </c>
      <c r="BD291" s="5">
        <f t="shared" ca="1" si="1107"/>
        <v>0</v>
      </c>
      <c r="BE291" s="5">
        <f t="shared" ca="1" si="1108"/>
        <v>0</v>
      </c>
      <c r="BF291" s="5">
        <f t="shared" ca="1" si="1109"/>
        <v>0</v>
      </c>
      <c r="BG291" s="5">
        <f t="shared" ca="1" si="1110"/>
        <v>0</v>
      </c>
      <c r="BH291" s="5">
        <f t="shared" ca="1" si="1111"/>
        <v>-16.5</v>
      </c>
      <c r="BI291" s="5">
        <f t="shared" ca="1" si="1112"/>
        <v>-16.50200000000001</v>
      </c>
      <c r="BJ291" s="5">
        <f t="shared" ca="1" si="1113"/>
        <v>0</v>
      </c>
      <c r="BK291" s="5">
        <f t="shared" ca="1" si="1114"/>
        <v>0</v>
      </c>
      <c r="BL291" s="5">
        <f t="shared" ca="1" si="1115"/>
        <v>0</v>
      </c>
      <c r="BM291" s="5">
        <f t="shared" ca="1" si="1116"/>
        <v>0</v>
      </c>
      <c r="BN291" s="5">
        <f t="shared" ca="1" si="1117"/>
        <v>0</v>
      </c>
      <c r="BO291" s="5">
        <f t="shared" ca="1" si="1118"/>
        <v>0</v>
      </c>
      <c r="BP291" s="5">
        <f t="shared" ca="1" si="1119"/>
        <v>0</v>
      </c>
      <c r="BQ291" s="5">
        <f t="shared" ca="1" si="1120"/>
        <v>0</v>
      </c>
      <c r="BR291" s="5">
        <f t="shared" ca="1" si="1121"/>
        <v>0</v>
      </c>
      <c r="BS291" s="5">
        <f t="shared" ca="1" si="1122"/>
        <v>0</v>
      </c>
      <c r="BT291" s="37">
        <f t="shared" ca="1" si="1123"/>
        <v>5.7100000000000364</v>
      </c>
      <c r="BU291" s="37">
        <f t="shared" ca="1" si="1124"/>
        <v>-0.14071999999999996</v>
      </c>
      <c r="BV291" s="37">
        <f t="shared" ca="1" si="1125"/>
        <v>1.2779999999999916</v>
      </c>
      <c r="BW291" s="37">
        <f t="shared" ca="1" si="1126"/>
        <v>0.25750000000000028</v>
      </c>
      <c r="BX291" s="37">
        <f t="shared" ca="1" si="1127"/>
        <v>0</v>
      </c>
      <c r="BY291" s="37">
        <f t="shared" ca="1" si="1128"/>
        <v>-1.1288999999999993E-2</v>
      </c>
      <c r="BZ291" s="37">
        <f t="shared" ca="1" si="1129"/>
        <v>0</v>
      </c>
      <c r="CA291" s="19">
        <f t="shared" ca="1" si="1130"/>
        <v>4.3265999999999991</v>
      </c>
      <c r="CB291" s="33">
        <f t="shared" ca="1" si="1131"/>
        <v>43.78016927830771</v>
      </c>
      <c r="CC291" s="33">
        <f t="shared" ca="1" si="1132"/>
        <v>43.206840504659439</v>
      </c>
      <c r="CD291" s="24">
        <f t="shared" ca="1" si="1133"/>
        <v>1.3269398246938303E-2</v>
      </c>
      <c r="CE291" s="34">
        <f t="shared" ca="1" si="1134"/>
        <v>296.10500000000002</v>
      </c>
      <c r="CF291" s="34">
        <f t="shared" ca="1" si="1135"/>
        <v>290.39499999999998</v>
      </c>
      <c r="CG291" s="45">
        <f t="shared" ca="1" si="1136"/>
        <v>1.9662872983350392E-2</v>
      </c>
      <c r="CH291" s="5"/>
      <c r="CJ291" s="5">
        <f t="shared" ca="1" si="1207"/>
        <v>52</v>
      </c>
      <c r="CK291" s="5">
        <f t="shared" ca="1" si="1208"/>
        <v>49</v>
      </c>
      <c r="CL291" s="63">
        <f t="shared" ca="1" si="1137"/>
        <v>5.7692307692307709E-2</v>
      </c>
      <c r="CO291" s="5">
        <f t="shared" ca="1" si="1209"/>
        <v>361765</v>
      </c>
      <c r="CP291" s="5">
        <f t="shared" ca="1" si="1209"/>
        <v>0</v>
      </c>
      <c r="CQ291" s="5">
        <f t="shared" ca="1" si="1209"/>
        <v>100675</v>
      </c>
      <c r="CR291" s="5">
        <f t="shared" ca="1" si="1209"/>
        <v>105857</v>
      </c>
      <c r="CS291" s="5">
        <f t="shared" ca="1" si="1209"/>
        <v>0</v>
      </c>
      <c r="CT291" s="5">
        <f t="shared" ca="1" si="1209"/>
        <v>0</v>
      </c>
      <c r="CU291" s="5">
        <f t="shared" ca="1" si="1209"/>
        <v>0</v>
      </c>
      <c r="CV291" s="5">
        <f t="shared" ca="1" si="1209"/>
        <v>77193.3</v>
      </c>
      <c r="CW291" s="5">
        <f t="shared" ca="1" si="1209"/>
        <v>77659.3</v>
      </c>
      <c r="CX291" s="5">
        <f t="shared" ca="1" si="1209"/>
        <v>0</v>
      </c>
      <c r="CY291" s="5">
        <f t="shared" ca="1" si="1209"/>
        <v>379.85599999999999</v>
      </c>
      <c r="CZ291" s="5">
        <f t="shared" ca="1" si="1209"/>
        <v>0</v>
      </c>
      <c r="DA291" s="5"/>
      <c r="DB291" s="5">
        <f t="shared" ca="1" si="1210"/>
        <v>678.44200000000001</v>
      </c>
      <c r="DC291" s="5">
        <f t="shared" ca="1" si="1210"/>
        <v>73.113799999999998</v>
      </c>
      <c r="DD291" s="5">
        <f t="shared" ca="1" si="1210"/>
        <v>0</v>
      </c>
      <c r="DE291" s="5">
        <f t="shared" ca="1" si="1210"/>
        <v>0</v>
      </c>
      <c r="DF291" s="5">
        <f t="shared" ca="1" si="1210"/>
        <v>0</v>
      </c>
      <c r="DG291" s="5">
        <f t="shared" ca="1" si="1210"/>
        <v>0</v>
      </c>
      <c r="DH291" s="5">
        <f t="shared" ca="1" si="1210"/>
        <v>605.32799999999997</v>
      </c>
      <c r="DI291" s="5">
        <f t="shared" ca="1" si="1210"/>
        <v>0</v>
      </c>
      <c r="DJ291" s="5">
        <f t="shared" ca="1" si="1210"/>
        <v>0</v>
      </c>
      <c r="DK291" s="5">
        <f t="shared" ca="1" si="1210"/>
        <v>0</v>
      </c>
      <c r="DL291" s="5">
        <f t="shared" ca="1" si="1210"/>
        <v>0</v>
      </c>
      <c r="DM291" s="5">
        <f t="shared" ca="1" si="1210"/>
        <v>0</v>
      </c>
      <c r="DN291" s="5"/>
      <c r="DO291" s="5">
        <f t="shared" ref="DO291:DV305" ca="1" si="1217">OFFSET(INDIRECT($E$21),$C291,DO$19)</f>
        <v>384.25299999999999</v>
      </c>
      <c r="DP291" s="5">
        <f t="shared" ca="1" si="1217"/>
        <v>0.59171899999999999</v>
      </c>
      <c r="DQ291" s="5">
        <f t="shared" ca="1" si="1217"/>
        <v>157.54400000000001</v>
      </c>
      <c r="DR291" s="5">
        <f t="shared" ca="1" si="1217"/>
        <v>127.34</v>
      </c>
      <c r="DS291" s="5">
        <f t="shared" ca="1" si="1217"/>
        <v>0</v>
      </c>
      <c r="DT291" s="5">
        <f t="shared" ca="1" si="1217"/>
        <v>0</v>
      </c>
      <c r="DU291" s="5">
        <f t="shared" ca="1" si="1217"/>
        <v>4.4691799999999997</v>
      </c>
      <c r="DV291" s="5">
        <f t="shared" ca="1" si="1217"/>
        <v>94.3078</v>
      </c>
      <c r="DW291" s="5"/>
      <c r="DX291" s="19">
        <f t="shared" ca="1" si="1138"/>
        <v>53.013926580928299</v>
      </c>
      <c r="DY291" s="19">
        <f t="shared" ca="1" si="1139"/>
        <v>0.29765705468772269</v>
      </c>
      <c r="DZ291" s="19">
        <f t="shared" ca="1" si="1140"/>
        <v>13.984517426546324</v>
      </c>
      <c r="EA291" s="19">
        <f t="shared" ca="1" si="1141"/>
        <v>14.70433634191124</v>
      </c>
      <c r="EB291" s="19">
        <f t="shared" ca="1" si="1142"/>
        <v>0</v>
      </c>
      <c r="EC291" s="19">
        <f t="shared" ca="1" si="1143"/>
        <v>0</v>
      </c>
      <c r="ED291" s="19">
        <f t="shared" ca="1" si="1144"/>
        <v>2.4643794960733785</v>
      </c>
      <c r="EE291" s="19">
        <f t="shared" ca="1" si="1145"/>
        <v>10.722732049293453</v>
      </c>
      <c r="EF291" s="19">
        <f t="shared" ca="1" si="1146"/>
        <v>10.787462966807936</v>
      </c>
      <c r="EG291" s="19">
        <f t="shared" ca="1" si="1147"/>
        <v>0</v>
      </c>
      <c r="EH291" s="19">
        <f t="shared" ca="1" si="1148"/>
        <v>5.2764865672492479E-2</v>
      </c>
      <c r="EI291" s="5"/>
      <c r="EJ291" s="5"/>
      <c r="EK291" s="5"/>
      <c r="EL291" s="5">
        <f t="shared" ca="1" si="1211"/>
        <v>357627</v>
      </c>
      <c r="EM291" s="5">
        <f t="shared" ca="1" si="1211"/>
        <v>0</v>
      </c>
      <c r="EN291" s="5">
        <f t="shared" ca="1" si="1211"/>
        <v>100079</v>
      </c>
      <c r="EO291" s="5">
        <f t="shared" ca="1" si="1211"/>
        <v>105857</v>
      </c>
      <c r="EP291" s="5">
        <f t="shared" ca="1" si="1211"/>
        <v>0</v>
      </c>
      <c r="EQ291" s="5">
        <f t="shared" ca="1" si="1211"/>
        <v>0</v>
      </c>
      <c r="ER291" s="5">
        <f t="shared" ca="1" si="1211"/>
        <v>0</v>
      </c>
      <c r="ES291" s="5">
        <f t="shared" ca="1" si="1211"/>
        <v>73651.899999999994</v>
      </c>
      <c r="ET291" s="5">
        <f t="shared" ca="1" si="1211"/>
        <v>77659.3</v>
      </c>
      <c r="EU291" s="5">
        <f t="shared" ca="1" si="1211"/>
        <v>0</v>
      </c>
      <c r="EV291" s="5">
        <f t="shared" ca="1" si="1211"/>
        <v>379.85599999999999</v>
      </c>
      <c r="EW291" s="5">
        <f t="shared" ca="1" si="1211"/>
        <v>0</v>
      </c>
      <c r="EX291" s="5"/>
      <c r="EY291" s="5">
        <f t="shared" ca="1" si="1212"/>
        <v>680.18799999999999</v>
      </c>
      <c r="EZ291" s="5">
        <f t="shared" ca="1" si="1212"/>
        <v>74.859200000000001</v>
      </c>
      <c r="FA291" s="5">
        <f t="shared" ca="1" si="1212"/>
        <v>0</v>
      </c>
      <c r="FB291" s="5">
        <f t="shared" ca="1" si="1212"/>
        <v>0</v>
      </c>
      <c r="FC291" s="5">
        <f t="shared" ca="1" si="1212"/>
        <v>0</v>
      </c>
      <c r="FD291" s="5">
        <f t="shared" ca="1" si="1212"/>
        <v>0</v>
      </c>
      <c r="FE291" s="5">
        <f t="shared" ca="1" si="1212"/>
        <v>605.32799999999997</v>
      </c>
      <c r="FF291" s="5">
        <f t="shared" ca="1" si="1212"/>
        <v>0</v>
      </c>
      <c r="FG291" s="5">
        <f t="shared" ca="1" si="1212"/>
        <v>0</v>
      </c>
      <c r="FH291" s="5">
        <f t="shared" ca="1" si="1212"/>
        <v>0</v>
      </c>
      <c r="FI291" s="5">
        <f t="shared" ca="1" si="1212"/>
        <v>0</v>
      </c>
      <c r="FJ291" s="5">
        <f t="shared" ca="1" si="1212"/>
        <v>0</v>
      </c>
      <c r="FK291" s="5"/>
      <c r="FL291" s="5">
        <f t="shared" ref="FL291:FS305" ca="1" si="1218">OFFSET(INDIRECT($D$21),$C291,FL$19)</f>
        <v>379.08100000000002</v>
      </c>
      <c r="FM291" s="5">
        <f t="shared" ca="1" si="1218"/>
        <v>0.60670999999999997</v>
      </c>
      <c r="FN291" s="5">
        <f t="shared" ca="1" si="1218"/>
        <v>156.684</v>
      </c>
      <c r="FO291" s="5">
        <f t="shared" ca="1" si="1218"/>
        <v>127.34</v>
      </c>
      <c r="FP291" s="5">
        <f t="shared" ca="1" si="1218"/>
        <v>0</v>
      </c>
      <c r="FQ291" s="5">
        <f t="shared" ca="1" si="1218"/>
        <v>0</v>
      </c>
      <c r="FR291" s="5">
        <f t="shared" ca="1" si="1218"/>
        <v>4.4691799999999997</v>
      </c>
      <c r="FS291" s="5">
        <f t="shared" ca="1" si="1218"/>
        <v>89.981200000000001</v>
      </c>
      <c r="FT291" s="5"/>
      <c r="FU291" s="19">
        <f t="shared" ca="1" si="1149"/>
        <v>52.446235369314138</v>
      </c>
      <c r="FV291" s="19">
        <f t="shared" ca="1" si="1150"/>
        <v>0.30476283530987541</v>
      </c>
      <c r="FW291" s="19">
        <f t="shared" ca="1" si="1151"/>
        <v>13.901728527750977</v>
      </c>
      <c r="FX291" s="19">
        <f t="shared" ca="1" si="1152"/>
        <v>14.70433634191124</v>
      </c>
      <c r="FY291" s="19">
        <f t="shared" ca="1" si="1153"/>
        <v>0</v>
      </c>
      <c r="FZ291" s="19">
        <f t="shared" ca="1" si="1154"/>
        <v>0</v>
      </c>
      <c r="GA291" s="19">
        <f t="shared" ca="1" si="1155"/>
        <v>2.4643794960733785</v>
      </c>
      <c r="GB291" s="19">
        <f t="shared" ca="1" si="1156"/>
        <v>10.230804857693043</v>
      </c>
      <c r="GC291" s="19">
        <f t="shared" ca="1" si="1157"/>
        <v>10.787462966807936</v>
      </c>
      <c r="GD291" s="19">
        <f t="shared" ca="1" si="1158"/>
        <v>0</v>
      </c>
      <c r="GE291" s="19">
        <f t="shared" ca="1" si="1159"/>
        <v>5.2764865672492479E-2</v>
      </c>
      <c r="GF291" s="5"/>
      <c r="GG291" s="5"/>
      <c r="GH291" s="5"/>
      <c r="GI291" s="5">
        <f t="shared" ca="1" si="1213"/>
        <v>283873</v>
      </c>
      <c r="GJ291" s="5">
        <f t="shared" ca="1" si="1213"/>
        <v>2.9138600000000001</v>
      </c>
      <c r="GK291" s="5">
        <f t="shared" ca="1" si="1213"/>
        <v>108131</v>
      </c>
      <c r="GL291" s="5">
        <f t="shared" ca="1" si="1213"/>
        <v>19876.599999999999</v>
      </c>
      <c r="GM291" s="5">
        <f t="shared" ca="1" si="1213"/>
        <v>0</v>
      </c>
      <c r="GN291" s="5">
        <f t="shared" ca="1" si="1213"/>
        <v>630.45299999999997</v>
      </c>
      <c r="GO291" s="5">
        <f t="shared" ca="1" si="1213"/>
        <v>0</v>
      </c>
      <c r="GP291" s="5">
        <f t="shared" ca="1" si="1213"/>
        <v>77193.3</v>
      </c>
      <c r="GQ291" s="5">
        <f t="shared" ca="1" si="1213"/>
        <v>77659.3</v>
      </c>
      <c r="GR291" s="5">
        <f t="shared" ca="1" si="1213"/>
        <v>0</v>
      </c>
      <c r="GS291" s="5">
        <f t="shared" ca="1" si="1213"/>
        <v>379.85599999999999</v>
      </c>
      <c r="GT291" s="5">
        <f t="shared" ca="1" si="1213"/>
        <v>0</v>
      </c>
      <c r="GU291" s="5"/>
      <c r="GV291" s="5">
        <f t="shared" ca="1" si="1214"/>
        <v>1068.02</v>
      </c>
      <c r="GW291" s="5">
        <f t="shared" ca="1" si="1214"/>
        <v>505.81</v>
      </c>
      <c r="GX291" s="5">
        <f t="shared" ca="1" si="1214"/>
        <v>0</v>
      </c>
      <c r="GY291" s="5">
        <f t="shared" ca="1" si="1214"/>
        <v>0</v>
      </c>
      <c r="GZ291" s="5">
        <f t="shared" ca="1" si="1214"/>
        <v>0</v>
      </c>
      <c r="HA291" s="5">
        <f t="shared" ca="1" si="1214"/>
        <v>0</v>
      </c>
      <c r="HB291" s="5">
        <f t="shared" ca="1" si="1214"/>
        <v>562.21299999999997</v>
      </c>
      <c r="HC291" s="5">
        <f t="shared" ca="1" si="1214"/>
        <v>0</v>
      </c>
      <c r="HD291" s="5">
        <f t="shared" ca="1" si="1214"/>
        <v>0</v>
      </c>
      <c r="HE291" s="5">
        <f t="shared" ca="1" si="1214"/>
        <v>0</v>
      </c>
      <c r="HF291" s="5">
        <f t="shared" ca="1" si="1214"/>
        <v>0</v>
      </c>
      <c r="HG291" s="5">
        <f t="shared" ca="1" si="1214"/>
        <v>0</v>
      </c>
      <c r="HH291" s="5"/>
      <c r="HI291" s="5">
        <f t="shared" ref="HI291:HP305" ca="1" si="1219">OFFSET(INDIRECT($E$21),$C291,HI$19)</f>
        <v>296.10500000000002</v>
      </c>
      <c r="HJ291" s="5">
        <f t="shared" ca="1" si="1219"/>
        <v>4.3332600000000001</v>
      </c>
      <c r="HK291" s="5">
        <f t="shared" ca="1" si="1219"/>
        <v>167.273</v>
      </c>
      <c r="HL291" s="5">
        <f t="shared" ca="1" si="1219"/>
        <v>25.4086</v>
      </c>
      <c r="HM291" s="5">
        <f t="shared" ca="1" si="1219"/>
        <v>0</v>
      </c>
      <c r="HN291" s="5">
        <f t="shared" ca="1" si="1219"/>
        <v>0.62744</v>
      </c>
      <c r="HO291" s="5">
        <f t="shared" ca="1" si="1219"/>
        <v>4.1545100000000001</v>
      </c>
      <c r="HP291" s="5">
        <f t="shared" ca="1" si="1219"/>
        <v>94.3078</v>
      </c>
      <c r="HQ291" s="5"/>
      <c r="HR291" s="19">
        <f t="shared" ca="1" si="1160"/>
        <v>43.78016927830771</v>
      </c>
      <c r="HS291" s="19">
        <f t="shared" ca="1" si="1161"/>
        <v>2.0596318091087853</v>
      </c>
      <c r="HT291" s="19">
        <f t="shared" ca="1" si="1162"/>
        <v>15.020212106778054</v>
      </c>
      <c r="HU291" s="19">
        <f t="shared" ca="1" si="1163"/>
        <v>2.761009774824839</v>
      </c>
      <c r="HV291" s="19">
        <f t="shared" ca="1" si="1164"/>
        <v>0</v>
      </c>
      <c r="HW291" s="19">
        <f t="shared" ca="1" si="1165"/>
        <v>8.75746805574215E-2</v>
      </c>
      <c r="HX291" s="19">
        <f t="shared" ca="1" si="1166"/>
        <v>2.2888519771527207</v>
      </c>
      <c r="HY291" s="19">
        <f t="shared" ca="1" si="1167"/>
        <v>10.722732049293453</v>
      </c>
      <c r="HZ291" s="19">
        <f t="shared" ca="1" si="1168"/>
        <v>10.787462966807936</v>
      </c>
      <c r="IA291" s="19">
        <f t="shared" ca="1" si="1169"/>
        <v>0</v>
      </c>
      <c r="IB291" s="19">
        <f t="shared" ca="1" si="1170"/>
        <v>5.2764865672492479E-2</v>
      </c>
      <c r="IC291" s="5"/>
      <c r="ID291" s="5"/>
      <c r="IE291" s="5"/>
      <c r="IF291" s="5">
        <f t="shared" ca="1" si="1215"/>
        <v>279262</v>
      </c>
      <c r="IG291" s="5">
        <f t="shared" ca="1" si="1215"/>
        <v>3.01335</v>
      </c>
      <c r="IH291" s="5">
        <f t="shared" ca="1" si="1215"/>
        <v>107257</v>
      </c>
      <c r="II291" s="5">
        <f t="shared" ca="1" si="1215"/>
        <v>19669.3</v>
      </c>
      <c r="IJ291" s="5">
        <f t="shared" ca="1" si="1215"/>
        <v>0</v>
      </c>
      <c r="IK291" s="5">
        <f t="shared" ca="1" si="1215"/>
        <v>641.90300000000002</v>
      </c>
      <c r="IL291" s="5">
        <f t="shared" ca="1" si="1215"/>
        <v>0</v>
      </c>
      <c r="IM291" s="5">
        <f t="shared" ca="1" si="1215"/>
        <v>73651.899999999994</v>
      </c>
      <c r="IN291" s="5">
        <f t="shared" ca="1" si="1215"/>
        <v>77659.3</v>
      </c>
      <c r="IO291" s="5">
        <f t="shared" ca="1" si="1215"/>
        <v>0</v>
      </c>
      <c r="IP291" s="5">
        <f t="shared" ca="1" si="1215"/>
        <v>379.85599999999999</v>
      </c>
      <c r="IQ291" s="5">
        <f t="shared" ca="1" si="1215"/>
        <v>0</v>
      </c>
      <c r="IR291" s="5"/>
      <c r="IS291" s="5">
        <f t="shared" ca="1" si="1216"/>
        <v>1084.52</v>
      </c>
      <c r="IT291" s="5">
        <f t="shared" ca="1" si="1216"/>
        <v>522.31200000000001</v>
      </c>
      <c r="IU291" s="5">
        <f t="shared" ca="1" si="1216"/>
        <v>0</v>
      </c>
      <c r="IV291" s="5">
        <f t="shared" ca="1" si="1216"/>
        <v>0</v>
      </c>
      <c r="IW291" s="5">
        <f t="shared" ca="1" si="1216"/>
        <v>0</v>
      </c>
      <c r="IX291" s="5">
        <f t="shared" ca="1" si="1216"/>
        <v>0</v>
      </c>
      <c r="IY291" s="5">
        <f t="shared" ca="1" si="1216"/>
        <v>562.21299999999997</v>
      </c>
      <c r="IZ291" s="5">
        <f t="shared" ca="1" si="1216"/>
        <v>0</v>
      </c>
      <c r="JA291" s="5">
        <f t="shared" ca="1" si="1216"/>
        <v>0</v>
      </c>
      <c r="JB291" s="5">
        <f t="shared" ca="1" si="1216"/>
        <v>0</v>
      </c>
      <c r="JC291" s="5">
        <f t="shared" ca="1" si="1216"/>
        <v>0</v>
      </c>
      <c r="JD291" s="5">
        <f t="shared" ca="1" si="1216"/>
        <v>0</v>
      </c>
      <c r="JE291" s="5"/>
      <c r="JF291" s="5">
        <f t="shared" ref="JF291:JM305" ca="1" si="1220">OFFSET(INDIRECT($D$21),$C291,JF$19)</f>
        <v>290.39499999999998</v>
      </c>
      <c r="JG291" s="5">
        <f t="shared" ca="1" si="1220"/>
        <v>4.4739800000000001</v>
      </c>
      <c r="JH291" s="5">
        <f t="shared" ca="1" si="1220"/>
        <v>165.995</v>
      </c>
      <c r="JI291" s="5">
        <f t="shared" ca="1" si="1220"/>
        <v>25.1511</v>
      </c>
      <c r="JJ291" s="5">
        <f t="shared" ca="1" si="1220"/>
        <v>0</v>
      </c>
      <c r="JK291" s="5">
        <f t="shared" ca="1" si="1220"/>
        <v>0.63872899999999999</v>
      </c>
      <c r="JL291" s="5">
        <f t="shared" ca="1" si="1220"/>
        <v>4.1545100000000001</v>
      </c>
      <c r="JM291" s="5">
        <f t="shared" ca="1" si="1220"/>
        <v>89.981200000000001</v>
      </c>
      <c r="JN291" s="5"/>
      <c r="JO291" s="19">
        <f t="shared" ca="1" si="1171"/>
        <v>43.206840504659439</v>
      </c>
      <c r="JP291" s="19">
        <f t="shared" ca="1" si="1172"/>
        <v>2.1268277029446612</v>
      </c>
      <c r="JQ291" s="19">
        <f t="shared" ca="1" si="1173"/>
        <v>14.89880690955132</v>
      </c>
      <c r="JR291" s="19">
        <f t="shared" ca="1" si="1174"/>
        <v>2.7322142400592759</v>
      </c>
      <c r="JS291" s="19">
        <f t="shared" ca="1" si="1175"/>
        <v>0</v>
      </c>
      <c r="JT291" s="19">
        <f t="shared" ca="1" si="1176"/>
        <v>8.9165171985620725E-2</v>
      </c>
      <c r="JU291" s="19">
        <f t="shared" ca="1" si="1177"/>
        <v>2.2888519771527207</v>
      </c>
      <c r="JV291" s="19">
        <f t="shared" ca="1" si="1178"/>
        <v>10.230804857693043</v>
      </c>
      <c r="JW291" s="19">
        <f t="shared" ca="1" si="1179"/>
        <v>10.787462966807936</v>
      </c>
      <c r="JX291" s="19">
        <f t="shared" ca="1" si="1180"/>
        <v>0</v>
      </c>
      <c r="JY291" s="19">
        <f t="shared" ca="1" si="1181"/>
        <v>5.2764865672492479E-2</v>
      </c>
    </row>
    <row r="292" spans="1:285" ht="15" customHeight="1" x14ac:dyDescent="0.25">
      <c r="A292" s="5">
        <f>IF('Old Results'!E272='New Results'!E272,'New Results'!E272,"0")</f>
        <v>24563.1</v>
      </c>
      <c r="B292" s="5">
        <f t="shared" si="1057"/>
        <v>0</v>
      </c>
      <c r="C292" s="27">
        <f t="shared" si="1206"/>
        <v>271</v>
      </c>
      <c r="D292" s="41" t="str">
        <f>'Old Results'!C272</f>
        <v>0515515-RetlMed-SG-UEFConsumerInstGas</v>
      </c>
      <c r="E292" s="41" t="str">
        <f>'New Results'!C272</f>
        <v>0515515-RetlMed-SG-UEFConsumerInstGas</v>
      </c>
      <c r="F292" s="5">
        <f t="shared" ca="1" si="1058"/>
        <v>4138</v>
      </c>
      <c r="G292" s="5">
        <f t="shared" ca="1" si="1059"/>
        <v>0</v>
      </c>
      <c r="H292" s="5">
        <f t="shared" ca="1" si="1060"/>
        <v>596</v>
      </c>
      <c r="I292" s="5">
        <f t="shared" ca="1" si="1061"/>
        <v>0</v>
      </c>
      <c r="J292" s="5">
        <f t="shared" ca="1" si="1062"/>
        <v>0</v>
      </c>
      <c r="K292" s="5">
        <f t="shared" ca="1" si="1063"/>
        <v>0</v>
      </c>
      <c r="L292" s="5">
        <f t="shared" ca="1" si="1064"/>
        <v>0</v>
      </c>
      <c r="M292" s="5">
        <f t="shared" ca="1" si="1065"/>
        <v>3541.4000000000087</v>
      </c>
      <c r="N292" s="5">
        <f t="shared" ca="1" si="1066"/>
        <v>0</v>
      </c>
      <c r="O292" s="5">
        <f t="shared" ca="1" si="1067"/>
        <v>0</v>
      </c>
      <c r="P292" s="5">
        <f t="shared" ca="1" si="1068"/>
        <v>0</v>
      </c>
      <c r="Q292" s="5">
        <f t="shared" ca="1" si="1069"/>
        <v>0</v>
      </c>
      <c r="R292" s="5">
        <f t="shared" ca="1" si="1070"/>
        <v>-1.7460000000000946</v>
      </c>
      <c r="S292" s="5">
        <f t="shared" ca="1" si="1071"/>
        <v>-1.7454000000000036</v>
      </c>
      <c r="T292" s="5">
        <f t="shared" ca="1" si="1072"/>
        <v>0</v>
      </c>
      <c r="U292" s="5">
        <f t="shared" ca="1" si="1073"/>
        <v>0</v>
      </c>
      <c r="V292" s="5">
        <f t="shared" ca="1" si="1074"/>
        <v>0</v>
      </c>
      <c r="W292" s="5">
        <f t="shared" ca="1" si="1075"/>
        <v>0</v>
      </c>
      <c r="X292" s="5">
        <f t="shared" ca="1" si="1076"/>
        <v>0</v>
      </c>
      <c r="Y292" s="5">
        <f t="shared" ca="1" si="1077"/>
        <v>0</v>
      </c>
      <c r="Z292" s="5">
        <f t="shared" ca="1" si="1078"/>
        <v>0</v>
      </c>
      <c r="AA292" s="5">
        <f t="shared" ca="1" si="1079"/>
        <v>0</v>
      </c>
      <c r="AB292" s="5">
        <f t="shared" ca="1" si="1080"/>
        <v>0</v>
      </c>
      <c r="AC292" s="5">
        <f t="shared" ca="1" si="1081"/>
        <v>0</v>
      </c>
      <c r="AD292" s="37">
        <f t="shared" ca="1" si="1082"/>
        <v>5.1720000000000255</v>
      </c>
      <c r="AE292" s="37">
        <f t="shared" ca="1" si="1083"/>
        <v>-1.4990999999999977E-2</v>
      </c>
      <c r="AF292" s="37">
        <f t="shared" ca="1" si="1084"/>
        <v>0.86000000000001364</v>
      </c>
      <c r="AG292" s="37">
        <f t="shared" ca="1" si="1085"/>
        <v>0</v>
      </c>
      <c r="AH292" s="37">
        <f t="shared" ca="1" si="1086"/>
        <v>0</v>
      </c>
      <c r="AI292" s="37">
        <f t="shared" ca="1" si="1087"/>
        <v>0</v>
      </c>
      <c r="AJ292" s="37">
        <f t="shared" ca="1" si="1088"/>
        <v>0</v>
      </c>
      <c r="AK292" s="37">
        <f t="shared" ca="1" si="1089"/>
        <v>4.3265999999999991</v>
      </c>
      <c r="AL292" s="33">
        <f t="shared" ca="1" si="1090"/>
        <v>52.38568747430088</v>
      </c>
      <c r="AM292" s="33">
        <f t="shared" ca="1" si="1091"/>
        <v>51.817996262686719</v>
      </c>
      <c r="AN292" s="24">
        <f t="shared" ca="1" si="1092"/>
        <v>1.0955483665101613E-2</v>
      </c>
      <c r="AO292" s="34">
        <f t="shared" ca="1" si="1093"/>
        <v>383.12</v>
      </c>
      <c r="AP292" s="34">
        <f t="shared" ca="1" si="1094"/>
        <v>377.94799999999998</v>
      </c>
      <c r="AQ292" s="45">
        <f t="shared" ca="1" si="1095"/>
        <v>1.3684422195646031E-2</v>
      </c>
      <c r="AR292" s="34">
        <f t="shared" ca="1" si="1096"/>
        <v>-86.6</v>
      </c>
      <c r="AS292" s="34">
        <f t="shared" ca="1" si="1097"/>
        <v>-87.1</v>
      </c>
      <c r="AT292" s="47">
        <f t="shared" ca="1" si="1098"/>
        <v>-5.7405281285878304E-3</v>
      </c>
      <c r="AU292" s="5"/>
      <c r="AV292" s="5">
        <f t="shared" ca="1" si="1099"/>
        <v>4611</v>
      </c>
      <c r="AW292" s="5">
        <f t="shared" ca="1" si="1100"/>
        <v>-9.9489999999999856E-2</v>
      </c>
      <c r="AX292" s="5">
        <f t="shared" ca="1" si="1101"/>
        <v>874</v>
      </c>
      <c r="AY292" s="5">
        <f t="shared" ca="1" si="1102"/>
        <v>207.29999999999927</v>
      </c>
      <c r="AZ292" s="5">
        <f t="shared" ca="1" si="1103"/>
        <v>0</v>
      </c>
      <c r="BA292" s="5">
        <f t="shared" ca="1" si="1104"/>
        <v>-11.450000000000045</v>
      </c>
      <c r="BB292" s="5">
        <f t="shared" ca="1" si="1105"/>
        <v>0</v>
      </c>
      <c r="BC292" s="5">
        <f t="shared" ca="1" si="1106"/>
        <v>3541.4000000000087</v>
      </c>
      <c r="BD292" s="5">
        <f t="shared" ca="1" si="1107"/>
        <v>0</v>
      </c>
      <c r="BE292" s="5">
        <f t="shared" ca="1" si="1108"/>
        <v>0</v>
      </c>
      <c r="BF292" s="5">
        <f t="shared" ca="1" si="1109"/>
        <v>0</v>
      </c>
      <c r="BG292" s="5">
        <f t="shared" ca="1" si="1110"/>
        <v>0</v>
      </c>
      <c r="BH292" s="5">
        <f t="shared" ca="1" si="1111"/>
        <v>-16.5</v>
      </c>
      <c r="BI292" s="5">
        <f t="shared" ca="1" si="1112"/>
        <v>-16.50200000000001</v>
      </c>
      <c r="BJ292" s="5">
        <f t="shared" ca="1" si="1113"/>
        <v>0</v>
      </c>
      <c r="BK292" s="5">
        <f t="shared" ca="1" si="1114"/>
        <v>0</v>
      </c>
      <c r="BL292" s="5">
        <f t="shared" ca="1" si="1115"/>
        <v>0</v>
      </c>
      <c r="BM292" s="5">
        <f t="shared" ca="1" si="1116"/>
        <v>0</v>
      </c>
      <c r="BN292" s="5">
        <f t="shared" ca="1" si="1117"/>
        <v>0</v>
      </c>
      <c r="BO292" s="5">
        <f t="shared" ca="1" si="1118"/>
        <v>0</v>
      </c>
      <c r="BP292" s="5">
        <f t="shared" ca="1" si="1119"/>
        <v>0</v>
      </c>
      <c r="BQ292" s="5">
        <f t="shared" ca="1" si="1120"/>
        <v>0</v>
      </c>
      <c r="BR292" s="5">
        <f t="shared" ca="1" si="1121"/>
        <v>0</v>
      </c>
      <c r="BS292" s="5">
        <f t="shared" ca="1" si="1122"/>
        <v>0</v>
      </c>
      <c r="BT292" s="37">
        <f t="shared" ca="1" si="1123"/>
        <v>5.7099999999999795</v>
      </c>
      <c r="BU292" s="37">
        <f t="shared" ca="1" si="1124"/>
        <v>-0.14071999999999996</v>
      </c>
      <c r="BV292" s="37">
        <f t="shared" ca="1" si="1125"/>
        <v>1.2779999999999916</v>
      </c>
      <c r="BW292" s="37">
        <f t="shared" ca="1" si="1126"/>
        <v>0.25750000000000028</v>
      </c>
      <c r="BX292" s="37">
        <f t="shared" ca="1" si="1127"/>
        <v>0</v>
      </c>
      <c r="BY292" s="37">
        <f t="shared" ca="1" si="1128"/>
        <v>-1.1288999999999993E-2</v>
      </c>
      <c r="BZ292" s="37">
        <f t="shared" ca="1" si="1129"/>
        <v>0</v>
      </c>
      <c r="CA292" s="19">
        <f t="shared" ca="1" si="1130"/>
        <v>4.3265999999999991</v>
      </c>
      <c r="CB292" s="33">
        <f t="shared" ca="1" si="1131"/>
        <v>44.025985156596683</v>
      </c>
      <c r="CC292" s="33">
        <f t="shared" ca="1" si="1132"/>
        <v>43.452656382948412</v>
      </c>
      <c r="CD292" s="24">
        <f t="shared" ca="1" si="1133"/>
        <v>1.319433197813092E-2</v>
      </c>
      <c r="CE292" s="34">
        <f t="shared" ca="1" si="1134"/>
        <v>296.548</v>
      </c>
      <c r="CF292" s="34">
        <f t="shared" ca="1" si="1135"/>
        <v>290.83800000000002</v>
      </c>
      <c r="CG292" s="45">
        <f t="shared" ca="1" si="1136"/>
        <v>1.963292279550808E-2</v>
      </c>
      <c r="CH292" s="5"/>
      <c r="CJ292" s="5">
        <f t="shared" ca="1" si="1207"/>
        <v>51</v>
      </c>
      <c r="CK292" s="5">
        <f t="shared" ca="1" si="1208"/>
        <v>50</v>
      </c>
      <c r="CL292" s="63">
        <f t="shared" ca="1" si="1137"/>
        <v>1.9607843137254943E-2</v>
      </c>
      <c r="CO292" s="5">
        <f t="shared" ca="1" si="1209"/>
        <v>361765</v>
      </c>
      <c r="CP292" s="5">
        <f t="shared" ca="1" si="1209"/>
        <v>0</v>
      </c>
      <c r="CQ292" s="5">
        <f t="shared" ca="1" si="1209"/>
        <v>100675</v>
      </c>
      <c r="CR292" s="5">
        <f t="shared" ca="1" si="1209"/>
        <v>105857</v>
      </c>
      <c r="CS292" s="5">
        <f t="shared" ca="1" si="1209"/>
        <v>0</v>
      </c>
      <c r="CT292" s="5">
        <f t="shared" ca="1" si="1209"/>
        <v>0</v>
      </c>
      <c r="CU292" s="5">
        <f t="shared" ca="1" si="1209"/>
        <v>0</v>
      </c>
      <c r="CV292" s="5">
        <f t="shared" ca="1" si="1209"/>
        <v>77193.3</v>
      </c>
      <c r="CW292" s="5">
        <f t="shared" ca="1" si="1209"/>
        <v>77659.3</v>
      </c>
      <c r="CX292" s="5">
        <f t="shared" ca="1" si="1209"/>
        <v>0</v>
      </c>
      <c r="CY292" s="5">
        <f t="shared" ca="1" si="1209"/>
        <v>379.85599999999999</v>
      </c>
      <c r="CZ292" s="5">
        <f t="shared" ca="1" si="1209"/>
        <v>0</v>
      </c>
      <c r="DA292" s="5"/>
      <c r="DB292" s="5">
        <f t="shared" ca="1" si="1210"/>
        <v>524.12699999999995</v>
      </c>
      <c r="DC292" s="5">
        <f t="shared" ca="1" si="1210"/>
        <v>73.113799999999998</v>
      </c>
      <c r="DD292" s="5">
        <f t="shared" ca="1" si="1210"/>
        <v>0</v>
      </c>
      <c r="DE292" s="5">
        <f t="shared" ca="1" si="1210"/>
        <v>0</v>
      </c>
      <c r="DF292" s="5">
        <f t="shared" ca="1" si="1210"/>
        <v>0</v>
      </c>
      <c r="DG292" s="5">
        <f t="shared" ca="1" si="1210"/>
        <v>0</v>
      </c>
      <c r="DH292" s="5">
        <f t="shared" ca="1" si="1210"/>
        <v>451.01299999999998</v>
      </c>
      <c r="DI292" s="5">
        <f t="shared" ca="1" si="1210"/>
        <v>0</v>
      </c>
      <c r="DJ292" s="5">
        <f t="shared" ca="1" si="1210"/>
        <v>0</v>
      </c>
      <c r="DK292" s="5">
        <f t="shared" ca="1" si="1210"/>
        <v>0</v>
      </c>
      <c r="DL292" s="5">
        <f t="shared" ca="1" si="1210"/>
        <v>0</v>
      </c>
      <c r="DM292" s="5">
        <f t="shared" ca="1" si="1210"/>
        <v>0</v>
      </c>
      <c r="DN292" s="5"/>
      <c r="DO292" s="5">
        <f t="shared" ca="1" si="1217"/>
        <v>383.12</v>
      </c>
      <c r="DP292" s="5">
        <f t="shared" ca="1" si="1217"/>
        <v>0.59171899999999999</v>
      </c>
      <c r="DQ292" s="5">
        <f t="shared" ca="1" si="1217"/>
        <v>157.54400000000001</v>
      </c>
      <c r="DR292" s="5">
        <f t="shared" ca="1" si="1217"/>
        <v>127.34</v>
      </c>
      <c r="DS292" s="5">
        <f t="shared" ca="1" si="1217"/>
        <v>0</v>
      </c>
      <c r="DT292" s="5">
        <f t="shared" ca="1" si="1217"/>
        <v>0</v>
      </c>
      <c r="DU292" s="5">
        <f t="shared" ca="1" si="1217"/>
        <v>3.3360599999999998</v>
      </c>
      <c r="DV292" s="5">
        <f t="shared" ca="1" si="1217"/>
        <v>94.3078</v>
      </c>
      <c r="DW292" s="5"/>
      <c r="DX292" s="19">
        <f t="shared" ca="1" si="1138"/>
        <v>52.38568747430088</v>
      </c>
      <c r="DY292" s="19">
        <f t="shared" ca="1" si="1139"/>
        <v>0.29765705468772269</v>
      </c>
      <c r="DZ292" s="19">
        <f t="shared" ca="1" si="1140"/>
        <v>13.984517426546324</v>
      </c>
      <c r="EA292" s="19">
        <f t="shared" ca="1" si="1141"/>
        <v>14.70433634191124</v>
      </c>
      <c r="EB292" s="19">
        <f t="shared" ca="1" si="1142"/>
        <v>0</v>
      </c>
      <c r="EC292" s="19">
        <f t="shared" ca="1" si="1143"/>
        <v>0</v>
      </c>
      <c r="ED292" s="19">
        <f t="shared" ca="1" si="1144"/>
        <v>1.8361403894459576</v>
      </c>
      <c r="EE292" s="19">
        <f t="shared" ca="1" si="1145"/>
        <v>10.722732049293453</v>
      </c>
      <c r="EF292" s="19">
        <f t="shared" ca="1" si="1146"/>
        <v>10.787462966807936</v>
      </c>
      <c r="EG292" s="19">
        <f t="shared" ca="1" si="1147"/>
        <v>0</v>
      </c>
      <c r="EH292" s="19">
        <f t="shared" ca="1" si="1148"/>
        <v>5.2764865672492479E-2</v>
      </c>
      <c r="EI292" s="5"/>
      <c r="EJ292" s="5"/>
      <c r="EK292" s="5"/>
      <c r="EL292" s="5">
        <f t="shared" ca="1" si="1211"/>
        <v>357627</v>
      </c>
      <c r="EM292" s="5">
        <f t="shared" ca="1" si="1211"/>
        <v>0</v>
      </c>
      <c r="EN292" s="5">
        <f t="shared" ca="1" si="1211"/>
        <v>100079</v>
      </c>
      <c r="EO292" s="5">
        <f t="shared" ca="1" si="1211"/>
        <v>105857</v>
      </c>
      <c r="EP292" s="5">
        <f t="shared" ca="1" si="1211"/>
        <v>0</v>
      </c>
      <c r="EQ292" s="5">
        <f t="shared" ca="1" si="1211"/>
        <v>0</v>
      </c>
      <c r="ER292" s="5">
        <f t="shared" ca="1" si="1211"/>
        <v>0</v>
      </c>
      <c r="ES292" s="5">
        <f t="shared" ca="1" si="1211"/>
        <v>73651.899999999994</v>
      </c>
      <c r="ET292" s="5">
        <f t="shared" ca="1" si="1211"/>
        <v>77659.3</v>
      </c>
      <c r="EU292" s="5">
        <f t="shared" ca="1" si="1211"/>
        <v>0</v>
      </c>
      <c r="EV292" s="5">
        <f t="shared" ca="1" si="1211"/>
        <v>379.85599999999999</v>
      </c>
      <c r="EW292" s="5">
        <f t="shared" ca="1" si="1211"/>
        <v>0</v>
      </c>
      <c r="EX292" s="5"/>
      <c r="EY292" s="5">
        <f t="shared" ca="1" si="1212"/>
        <v>525.87300000000005</v>
      </c>
      <c r="EZ292" s="5">
        <f t="shared" ca="1" si="1212"/>
        <v>74.859200000000001</v>
      </c>
      <c r="FA292" s="5">
        <f t="shared" ca="1" si="1212"/>
        <v>0</v>
      </c>
      <c r="FB292" s="5">
        <f t="shared" ca="1" si="1212"/>
        <v>0</v>
      </c>
      <c r="FC292" s="5">
        <f t="shared" ca="1" si="1212"/>
        <v>0</v>
      </c>
      <c r="FD292" s="5">
        <f t="shared" ca="1" si="1212"/>
        <v>0</v>
      </c>
      <c r="FE292" s="5">
        <f t="shared" ca="1" si="1212"/>
        <v>451.01299999999998</v>
      </c>
      <c r="FF292" s="5">
        <f t="shared" ca="1" si="1212"/>
        <v>0</v>
      </c>
      <c r="FG292" s="5">
        <f t="shared" ca="1" si="1212"/>
        <v>0</v>
      </c>
      <c r="FH292" s="5">
        <f t="shared" ca="1" si="1212"/>
        <v>0</v>
      </c>
      <c r="FI292" s="5">
        <f t="shared" ca="1" si="1212"/>
        <v>0</v>
      </c>
      <c r="FJ292" s="5">
        <f t="shared" ca="1" si="1212"/>
        <v>0</v>
      </c>
      <c r="FK292" s="5"/>
      <c r="FL292" s="5">
        <f t="shared" ca="1" si="1218"/>
        <v>377.94799999999998</v>
      </c>
      <c r="FM292" s="5">
        <f t="shared" ca="1" si="1218"/>
        <v>0.60670999999999997</v>
      </c>
      <c r="FN292" s="5">
        <f t="shared" ca="1" si="1218"/>
        <v>156.684</v>
      </c>
      <c r="FO292" s="5">
        <f t="shared" ca="1" si="1218"/>
        <v>127.34</v>
      </c>
      <c r="FP292" s="5">
        <f t="shared" ca="1" si="1218"/>
        <v>0</v>
      </c>
      <c r="FQ292" s="5">
        <f t="shared" ca="1" si="1218"/>
        <v>0</v>
      </c>
      <c r="FR292" s="5">
        <f t="shared" ca="1" si="1218"/>
        <v>3.3360599999999998</v>
      </c>
      <c r="FS292" s="5">
        <f t="shared" ca="1" si="1218"/>
        <v>89.981200000000001</v>
      </c>
      <c r="FT292" s="5"/>
      <c r="FU292" s="19">
        <f t="shared" ca="1" si="1149"/>
        <v>51.817996262686719</v>
      </c>
      <c r="FV292" s="19">
        <f t="shared" ca="1" si="1150"/>
        <v>0.30476283530987541</v>
      </c>
      <c r="FW292" s="19">
        <f t="shared" ca="1" si="1151"/>
        <v>13.901728527750977</v>
      </c>
      <c r="FX292" s="19">
        <f t="shared" ca="1" si="1152"/>
        <v>14.70433634191124</v>
      </c>
      <c r="FY292" s="19">
        <f t="shared" ca="1" si="1153"/>
        <v>0</v>
      </c>
      <c r="FZ292" s="19">
        <f t="shared" ca="1" si="1154"/>
        <v>0</v>
      </c>
      <c r="GA292" s="19">
        <f t="shared" ca="1" si="1155"/>
        <v>1.8361403894459576</v>
      </c>
      <c r="GB292" s="19">
        <f t="shared" ca="1" si="1156"/>
        <v>10.230804857693043</v>
      </c>
      <c r="GC292" s="19">
        <f t="shared" ca="1" si="1157"/>
        <v>10.787462966807936</v>
      </c>
      <c r="GD292" s="19">
        <f t="shared" ca="1" si="1158"/>
        <v>0</v>
      </c>
      <c r="GE292" s="19">
        <f t="shared" ca="1" si="1159"/>
        <v>5.2764865672492479E-2</v>
      </c>
      <c r="GF292" s="5"/>
      <c r="GG292" s="5"/>
      <c r="GH292" s="5"/>
      <c r="GI292" s="5">
        <f t="shared" ca="1" si="1213"/>
        <v>283873</v>
      </c>
      <c r="GJ292" s="5">
        <f t="shared" ca="1" si="1213"/>
        <v>2.9138600000000001</v>
      </c>
      <c r="GK292" s="5">
        <f t="shared" ca="1" si="1213"/>
        <v>108131</v>
      </c>
      <c r="GL292" s="5">
        <f t="shared" ca="1" si="1213"/>
        <v>19876.599999999999</v>
      </c>
      <c r="GM292" s="5">
        <f t="shared" ca="1" si="1213"/>
        <v>0</v>
      </c>
      <c r="GN292" s="5">
        <f t="shared" ca="1" si="1213"/>
        <v>630.45299999999997</v>
      </c>
      <c r="GO292" s="5">
        <f t="shared" ca="1" si="1213"/>
        <v>0</v>
      </c>
      <c r="GP292" s="5">
        <f t="shared" ca="1" si="1213"/>
        <v>77193.3</v>
      </c>
      <c r="GQ292" s="5">
        <f t="shared" ca="1" si="1213"/>
        <v>77659.3</v>
      </c>
      <c r="GR292" s="5">
        <f t="shared" ca="1" si="1213"/>
        <v>0</v>
      </c>
      <c r="GS292" s="5">
        <f t="shared" ca="1" si="1213"/>
        <v>379.85599999999999</v>
      </c>
      <c r="GT292" s="5">
        <f t="shared" ca="1" si="1213"/>
        <v>0</v>
      </c>
      <c r="GU292" s="5"/>
      <c r="GV292" s="5">
        <f t="shared" ca="1" si="1214"/>
        <v>1128.4000000000001</v>
      </c>
      <c r="GW292" s="5">
        <f t="shared" ca="1" si="1214"/>
        <v>505.81</v>
      </c>
      <c r="GX292" s="5">
        <f t="shared" ca="1" si="1214"/>
        <v>0</v>
      </c>
      <c r="GY292" s="5">
        <f t="shared" ca="1" si="1214"/>
        <v>0</v>
      </c>
      <c r="GZ292" s="5">
        <f t="shared" ca="1" si="1214"/>
        <v>0</v>
      </c>
      <c r="HA292" s="5">
        <f t="shared" ca="1" si="1214"/>
        <v>0</v>
      </c>
      <c r="HB292" s="5">
        <f t="shared" ca="1" si="1214"/>
        <v>622.58799999999997</v>
      </c>
      <c r="HC292" s="5">
        <f t="shared" ca="1" si="1214"/>
        <v>0</v>
      </c>
      <c r="HD292" s="5">
        <f t="shared" ca="1" si="1214"/>
        <v>0</v>
      </c>
      <c r="HE292" s="5">
        <f t="shared" ca="1" si="1214"/>
        <v>0</v>
      </c>
      <c r="HF292" s="5">
        <f t="shared" ca="1" si="1214"/>
        <v>0</v>
      </c>
      <c r="HG292" s="5">
        <f t="shared" ca="1" si="1214"/>
        <v>0</v>
      </c>
      <c r="HH292" s="5"/>
      <c r="HI292" s="5">
        <f t="shared" ca="1" si="1219"/>
        <v>296.548</v>
      </c>
      <c r="HJ292" s="5">
        <f t="shared" ca="1" si="1219"/>
        <v>4.3332600000000001</v>
      </c>
      <c r="HK292" s="5">
        <f t="shared" ca="1" si="1219"/>
        <v>167.273</v>
      </c>
      <c r="HL292" s="5">
        <f t="shared" ca="1" si="1219"/>
        <v>25.4086</v>
      </c>
      <c r="HM292" s="5">
        <f t="shared" ca="1" si="1219"/>
        <v>0</v>
      </c>
      <c r="HN292" s="5">
        <f t="shared" ca="1" si="1219"/>
        <v>0.62744</v>
      </c>
      <c r="HO292" s="5">
        <f t="shared" ca="1" si="1219"/>
        <v>4.5975200000000003</v>
      </c>
      <c r="HP292" s="5">
        <f t="shared" ca="1" si="1219"/>
        <v>94.3078</v>
      </c>
      <c r="HQ292" s="5"/>
      <c r="HR292" s="19">
        <f t="shared" ca="1" si="1160"/>
        <v>44.025985156596683</v>
      </c>
      <c r="HS292" s="19">
        <f t="shared" ca="1" si="1161"/>
        <v>2.0596318091087853</v>
      </c>
      <c r="HT292" s="19">
        <f t="shared" ca="1" si="1162"/>
        <v>15.020212106778054</v>
      </c>
      <c r="HU292" s="19">
        <f t="shared" ca="1" si="1163"/>
        <v>2.761009774824839</v>
      </c>
      <c r="HV292" s="19">
        <f t="shared" ca="1" si="1164"/>
        <v>0</v>
      </c>
      <c r="HW292" s="19">
        <f t="shared" ca="1" si="1165"/>
        <v>8.75746805574215E-2</v>
      </c>
      <c r="HX292" s="19">
        <f t="shared" ca="1" si="1166"/>
        <v>2.5346474997048416</v>
      </c>
      <c r="HY292" s="19">
        <f t="shared" ca="1" si="1167"/>
        <v>10.722732049293453</v>
      </c>
      <c r="HZ292" s="19">
        <f t="shared" ca="1" si="1168"/>
        <v>10.787462966807936</v>
      </c>
      <c r="IA292" s="19">
        <f t="shared" ca="1" si="1169"/>
        <v>0</v>
      </c>
      <c r="IB292" s="19">
        <f t="shared" ca="1" si="1170"/>
        <v>5.2764865672492479E-2</v>
      </c>
      <c r="IC292" s="5"/>
      <c r="ID292" s="5"/>
      <c r="IE292" s="5"/>
      <c r="IF292" s="5">
        <f t="shared" ca="1" si="1215"/>
        <v>279262</v>
      </c>
      <c r="IG292" s="5">
        <f t="shared" ca="1" si="1215"/>
        <v>3.01335</v>
      </c>
      <c r="IH292" s="5">
        <f t="shared" ca="1" si="1215"/>
        <v>107257</v>
      </c>
      <c r="II292" s="5">
        <f t="shared" ca="1" si="1215"/>
        <v>19669.3</v>
      </c>
      <c r="IJ292" s="5">
        <f t="shared" ca="1" si="1215"/>
        <v>0</v>
      </c>
      <c r="IK292" s="5">
        <f t="shared" ca="1" si="1215"/>
        <v>641.90300000000002</v>
      </c>
      <c r="IL292" s="5">
        <f t="shared" ca="1" si="1215"/>
        <v>0</v>
      </c>
      <c r="IM292" s="5">
        <f t="shared" ca="1" si="1215"/>
        <v>73651.899999999994</v>
      </c>
      <c r="IN292" s="5">
        <f t="shared" ca="1" si="1215"/>
        <v>77659.3</v>
      </c>
      <c r="IO292" s="5">
        <f t="shared" ca="1" si="1215"/>
        <v>0</v>
      </c>
      <c r="IP292" s="5">
        <f t="shared" ca="1" si="1215"/>
        <v>379.85599999999999</v>
      </c>
      <c r="IQ292" s="5">
        <f t="shared" ca="1" si="1215"/>
        <v>0</v>
      </c>
      <c r="IR292" s="5"/>
      <c r="IS292" s="5">
        <f t="shared" ca="1" si="1216"/>
        <v>1144.9000000000001</v>
      </c>
      <c r="IT292" s="5">
        <f t="shared" ca="1" si="1216"/>
        <v>522.31200000000001</v>
      </c>
      <c r="IU292" s="5">
        <f t="shared" ca="1" si="1216"/>
        <v>0</v>
      </c>
      <c r="IV292" s="5">
        <f t="shared" ca="1" si="1216"/>
        <v>0</v>
      </c>
      <c r="IW292" s="5">
        <f t="shared" ca="1" si="1216"/>
        <v>0</v>
      </c>
      <c r="IX292" s="5">
        <f t="shared" ca="1" si="1216"/>
        <v>0</v>
      </c>
      <c r="IY292" s="5">
        <f t="shared" ca="1" si="1216"/>
        <v>622.58799999999997</v>
      </c>
      <c r="IZ292" s="5">
        <f t="shared" ca="1" si="1216"/>
        <v>0</v>
      </c>
      <c r="JA292" s="5">
        <f t="shared" ca="1" si="1216"/>
        <v>0</v>
      </c>
      <c r="JB292" s="5">
        <f t="shared" ca="1" si="1216"/>
        <v>0</v>
      </c>
      <c r="JC292" s="5">
        <f t="shared" ca="1" si="1216"/>
        <v>0</v>
      </c>
      <c r="JD292" s="5">
        <f t="shared" ca="1" si="1216"/>
        <v>0</v>
      </c>
      <c r="JE292" s="5"/>
      <c r="JF292" s="5">
        <f t="shared" ca="1" si="1220"/>
        <v>290.83800000000002</v>
      </c>
      <c r="JG292" s="5">
        <f t="shared" ca="1" si="1220"/>
        <v>4.4739800000000001</v>
      </c>
      <c r="JH292" s="5">
        <f t="shared" ca="1" si="1220"/>
        <v>165.995</v>
      </c>
      <c r="JI292" s="5">
        <f t="shared" ca="1" si="1220"/>
        <v>25.1511</v>
      </c>
      <c r="JJ292" s="5">
        <f t="shared" ca="1" si="1220"/>
        <v>0</v>
      </c>
      <c r="JK292" s="5">
        <f t="shared" ca="1" si="1220"/>
        <v>0.63872899999999999</v>
      </c>
      <c r="JL292" s="5">
        <f t="shared" ca="1" si="1220"/>
        <v>4.5975200000000003</v>
      </c>
      <c r="JM292" s="5">
        <f t="shared" ca="1" si="1220"/>
        <v>89.981200000000001</v>
      </c>
      <c r="JN292" s="5"/>
      <c r="JO292" s="19">
        <f t="shared" ca="1" si="1171"/>
        <v>43.452656382948412</v>
      </c>
      <c r="JP292" s="19">
        <f t="shared" ca="1" si="1172"/>
        <v>2.1268277029446612</v>
      </c>
      <c r="JQ292" s="19">
        <f t="shared" ca="1" si="1173"/>
        <v>14.89880690955132</v>
      </c>
      <c r="JR292" s="19">
        <f t="shared" ca="1" si="1174"/>
        <v>2.7322142400592759</v>
      </c>
      <c r="JS292" s="19">
        <f t="shared" ca="1" si="1175"/>
        <v>0</v>
      </c>
      <c r="JT292" s="19">
        <f t="shared" ca="1" si="1176"/>
        <v>8.9165171985620725E-2</v>
      </c>
      <c r="JU292" s="19">
        <f t="shared" ca="1" si="1177"/>
        <v>2.5346474997048416</v>
      </c>
      <c r="JV292" s="19">
        <f t="shared" ca="1" si="1178"/>
        <v>10.230804857693043</v>
      </c>
      <c r="JW292" s="19">
        <f t="shared" ca="1" si="1179"/>
        <v>10.787462966807936</v>
      </c>
      <c r="JX292" s="19">
        <f t="shared" ca="1" si="1180"/>
        <v>0</v>
      </c>
      <c r="JY292" s="19">
        <f t="shared" ca="1" si="1181"/>
        <v>5.2764865672492479E-2</v>
      </c>
    </row>
    <row r="293" spans="1:285" ht="15" customHeight="1" x14ac:dyDescent="0.25">
      <c r="A293" s="5">
        <f>IF('Old Results'!E273='New Results'!E273,'New Results'!E273,"0")</f>
        <v>24563.1</v>
      </c>
      <c r="B293" s="5">
        <f t="shared" si="1057"/>
        <v>0</v>
      </c>
      <c r="C293" s="27">
        <f t="shared" si="1206"/>
        <v>272</v>
      </c>
      <c r="D293" s="41" t="str">
        <f>'Old Results'!C273</f>
        <v>0515615-RetlMed-SG-UEFConsumerStoElec</v>
      </c>
      <c r="E293" s="41" t="str">
        <f>'New Results'!C273</f>
        <v>0515615-RetlMed-SG-UEFConsumerStoElec</v>
      </c>
      <c r="F293" s="5">
        <f t="shared" ca="1" si="1058"/>
        <v>4137</v>
      </c>
      <c r="G293" s="5">
        <f t="shared" ca="1" si="1059"/>
        <v>0</v>
      </c>
      <c r="H293" s="5">
        <f t="shared" ca="1" si="1060"/>
        <v>596</v>
      </c>
      <c r="I293" s="5">
        <f t="shared" ca="1" si="1061"/>
        <v>0</v>
      </c>
      <c r="J293" s="5">
        <f t="shared" ca="1" si="1062"/>
        <v>0</v>
      </c>
      <c r="K293" s="5">
        <f t="shared" ca="1" si="1063"/>
        <v>0</v>
      </c>
      <c r="L293" s="5">
        <f t="shared" ca="1" si="1064"/>
        <v>0</v>
      </c>
      <c r="M293" s="5">
        <f t="shared" ca="1" si="1065"/>
        <v>3541.4000000000087</v>
      </c>
      <c r="N293" s="5">
        <f t="shared" ca="1" si="1066"/>
        <v>0</v>
      </c>
      <c r="O293" s="5">
        <f t="shared" ca="1" si="1067"/>
        <v>0</v>
      </c>
      <c r="P293" s="5">
        <f t="shared" ca="1" si="1068"/>
        <v>0</v>
      </c>
      <c r="Q293" s="5">
        <f t="shared" ca="1" si="1069"/>
        <v>0</v>
      </c>
      <c r="R293" s="5">
        <f t="shared" ca="1" si="1070"/>
        <v>-1.7454000000000036</v>
      </c>
      <c r="S293" s="5">
        <f t="shared" ca="1" si="1071"/>
        <v>-1.7454000000000036</v>
      </c>
      <c r="T293" s="5">
        <f t="shared" ca="1" si="1072"/>
        <v>0</v>
      </c>
      <c r="U293" s="5">
        <f t="shared" ca="1" si="1073"/>
        <v>0</v>
      </c>
      <c r="V293" s="5">
        <f t="shared" ca="1" si="1074"/>
        <v>0</v>
      </c>
      <c r="W293" s="5">
        <f t="shared" ca="1" si="1075"/>
        <v>0</v>
      </c>
      <c r="X293" s="5">
        <f t="shared" ca="1" si="1076"/>
        <v>0</v>
      </c>
      <c r="Y293" s="5">
        <f t="shared" ca="1" si="1077"/>
        <v>0</v>
      </c>
      <c r="Z293" s="5">
        <f t="shared" ca="1" si="1078"/>
        <v>0</v>
      </c>
      <c r="AA293" s="5">
        <f t="shared" ca="1" si="1079"/>
        <v>0</v>
      </c>
      <c r="AB293" s="5">
        <f t="shared" ca="1" si="1080"/>
        <v>0</v>
      </c>
      <c r="AC293" s="5">
        <f t="shared" ca="1" si="1081"/>
        <v>0</v>
      </c>
      <c r="AD293" s="37">
        <f t="shared" ca="1" si="1082"/>
        <v>5.1710000000000491</v>
      </c>
      <c r="AE293" s="37">
        <f t="shared" ca="1" si="1083"/>
        <v>-1.4990999999999977E-2</v>
      </c>
      <c r="AF293" s="37">
        <f t="shared" ca="1" si="1084"/>
        <v>0.86000000000001364</v>
      </c>
      <c r="AG293" s="37">
        <f t="shared" ca="1" si="1085"/>
        <v>0</v>
      </c>
      <c r="AH293" s="37">
        <f t="shared" ca="1" si="1086"/>
        <v>0</v>
      </c>
      <c r="AI293" s="37">
        <f t="shared" ca="1" si="1087"/>
        <v>0</v>
      </c>
      <c r="AJ293" s="37">
        <f t="shared" ca="1" si="1088"/>
        <v>0</v>
      </c>
      <c r="AK293" s="37">
        <f t="shared" ca="1" si="1089"/>
        <v>4.3265999999999991</v>
      </c>
      <c r="AL293" s="33">
        <f t="shared" ca="1" si="1090"/>
        <v>52.184765929381875</v>
      </c>
      <c r="AM293" s="33">
        <f t="shared" ca="1" si="1091"/>
        <v>51.617211182627599</v>
      </c>
      <c r="AN293" s="24">
        <f t="shared" ca="1" si="1092"/>
        <v>1.0995455464383809E-2</v>
      </c>
      <c r="AO293" s="34">
        <f t="shared" ca="1" si="1093"/>
        <v>393.70100000000002</v>
      </c>
      <c r="AP293" s="34">
        <f t="shared" ca="1" si="1094"/>
        <v>388.53</v>
      </c>
      <c r="AQ293" s="45">
        <f t="shared" ca="1" si="1095"/>
        <v>1.3309139577381539E-2</v>
      </c>
      <c r="AR293" s="34">
        <f t="shared" ca="1" si="1096"/>
        <v>-97.1</v>
      </c>
      <c r="AS293" s="34">
        <f t="shared" ca="1" si="1097"/>
        <v>-97.6</v>
      </c>
      <c r="AT293" s="47">
        <f t="shared" ca="1" si="1098"/>
        <v>-5.1229508196721316E-3</v>
      </c>
      <c r="AU293" s="5"/>
      <c r="AV293" s="5">
        <f t="shared" ca="1" si="1099"/>
        <v>4611</v>
      </c>
      <c r="AW293" s="5">
        <f t="shared" ca="1" si="1100"/>
        <v>-9.9489999999999856E-2</v>
      </c>
      <c r="AX293" s="5">
        <f t="shared" ca="1" si="1101"/>
        <v>874</v>
      </c>
      <c r="AY293" s="5">
        <f t="shared" ca="1" si="1102"/>
        <v>207.29999999999927</v>
      </c>
      <c r="AZ293" s="5">
        <f t="shared" ca="1" si="1103"/>
        <v>0</v>
      </c>
      <c r="BA293" s="5">
        <f t="shared" ca="1" si="1104"/>
        <v>-11.450000000000045</v>
      </c>
      <c r="BB293" s="5">
        <f t="shared" ca="1" si="1105"/>
        <v>0</v>
      </c>
      <c r="BC293" s="5">
        <f t="shared" ca="1" si="1106"/>
        <v>3541.4000000000087</v>
      </c>
      <c r="BD293" s="5">
        <f t="shared" ca="1" si="1107"/>
        <v>0</v>
      </c>
      <c r="BE293" s="5">
        <f t="shared" ca="1" si="1108"/>
        <v>0</v>
      </c>
      <c r="BF293" s="5">
        <f t="shared" ca="1" si="1109"/>
        <v>0</v>
      </c>
      <c r="BG293" s="5">
        <f t="shared" ca="1" si="1110"/>
        <v>0</v>
      </c>
      <c r="BH293" s="5">
        <f t="shared" ca="1" si="1111"/>
        <v>-16.5</v>
      </c>
      <c r="BI293" s="5">
        <f t="shared" ca="1" si="1112"/>
        <v>-16.50200000000001</v>
      </c>
      <c r="BJ293" s="5">
        <f t="shared" ca="1" si="1113"/>
        <v>0</v>
      </c>
      <c r="BK293" s="5">
        <f t="shared" ca="1" si="1114"/>
        <v>0</v>
      </c>
      <c r="BL293" s="5">
        <f t="shared" ca="1" si="1115"/>
        <v>0</v>
      </c>
      <c r="BM293" s="5">
        <f t="shared" ca="1" si="1116"/>
        <v>0</v>
      </c>
      <c r="BN293" s="5">
        <f t="shared" ca="1" si="1117"/>
        <v>0</v>
      </c>
      <c r="BO293" s="5">
        <f t="shared" ca="1" si="1118"/>
        <v>0</v>
      </c>
      <c r="BP293" s="5">
        <f t="shared" ca="1" si="1119"/>
        <v>0</v>
      </c>
      <c r="BQ293" s="5">
        <f t="shared" ca="1" si="1120"/>
        <v>0</v>
      </c>
      <c r="BR293" s="5">
        <f t="shared" ca="1" si="1121"/>
        <v>0</v>
      </c>
      <c r="BS293" s="5">
        <f t="shared" ca="1" si="1122"/>
        <v>0</v>
      </c>
      <c r="BT293" s="37">
        <f t="shared" ca="1" si="1123"/>
        <v>5.7099999999999795</v>
      </c>
      <c r="BU293" s="37">
        <f t="shared" ca="1" si="1124"/>
        <v>-0.14071999999999996</v>
      </c>
      <c r="BV293" s="37">
        <f t="shared" ca="1" si="1125"/>
        <v>1.2779999999999916</v>
      </c>
      <c r="BW293" s="37">
        <f t="shared" ca="1" si="1126"/>
        <v>0.25750000000000028</v>
      </c>
      <c r="BX293" s="37">
        <f t="shared" ca="1" si="1127"/>
        <v>0</v>
      </c>
      <c r="BY293" s="37">
        <f t="shared" ca="1" si="1128"/>
        <v>-1.1288999999999993E-2</v>
      </c>
      <c r="BZ293" s="37">
        <f t="shared" ca="1" si="1129"/>
        <v>0</v>
      </c>
      <c r="CA293" s="19">
        <f t="shared" ca="1" si="1130"/>
        <v>4.3265999999999991</v>
      </c>
      <c r="CB293" s="33">
        <f t="shared" ca="1" si="1131"/>
        <v>44.075938134844542</v>
      </c>
      <c r="CC293" s="33">
        <f t="shared" ca="1" si="1132"/>
        <v>43.502609361196271</v>
      </c>
      <c r="CD293" s="24">
        <f t="shared" ca="1" si="1133"/>
        <v>1.317918125066935E-2</v>
      </c>
      <c r="CE293" s="34">
        <f t="shared" ca="1" si="1134"/>
        <v>296.63799999999998</v>
      </c>
      <c r="CF293" s="34">
        <f t="shared" ca="1" si="1135"/>
        <v>290.928</v>
      </c>
      <c r="CG293" s="45">
        <f t="shared" ca="1" si="1136"/>
        <v>1.9626849254798368E-2</v>
      </c>
      <c r="CH293" s="5"/>
      <c r="CJ293" s="5">
        <f t="shared" ca="1" si="1207"/>
        <v>54</v>
      </c>
      <c r="CK293" s="5">
        <f t="shared" ca="1" si="1208"/>
        <v>49</v>
      </c>
      <c r="CL293" s="63">
        <f t="shared" ca="1" si="1137"/>
        <v>9.259259259259256E-2</v>
      </c>
      <c r="CO293" s="5">
        <f t="shared" ca="1" si="1209"/>
        <v>373537</v>
      </c>
      <c r="CP293" s="5">
        <f t="shared" ca="1" si="1209"/>
        <v>0</v>
      </c>
      <c r="CQ293" s="5">
        <f t="shared" ca="1" si="1209"/>
        <v>100675</v>
      </c>
      <c r="CR293" s="5">
        <f t="shared" ca="1" si="1209"/>
        <v>105857</v>
      </c>
      <c r="CS293" s="5">
        <f t="shared" ca="1" si="1209"/>
        <v>0</v>
      </c>
      <c r="CT293" s="5">
        <f t="shared" ca="1" si="1209"/>
        <v>0</v>
      </c>
      <c r="CU293" s="5">
        <f t="shared" ca="1" si="1209"/>
        <v>11772.7</v>
      </c>
      <c r="CV293" s="5">
        <f t="shared" ca="1" si="1209"/>
        <v>77193.3</v>
      </c>
      <c r="CW293" s="5">
        <f t="shared" ca="1" si="1209"/>
        <v>77659.3</v>
      </c>
      <c r="CX293" s="5">
        <f t="shared" ca="1" si="1209"/>
        <v>0</v>
      </c>
      <c r="CY293" s="5">
        <f t="shared" ca="1" si="1209"/>
        <v>379.85599999999999</v>
      </c>
      <c r="CZ293" s="5">
        <f t="shared" ca="1" si="1209"/>
        <v>0</v>
      </c>
      <c r="DA293" s="5"/>
      <c r="DB293" s="5">
        <f t="shared" ca="1" si="1210"/>
        <v>73.113799999999998</v>
      </c>
      <c r="DC293" s="5">
        <f t="shared" ca="1" si="1210"/>
        <v>73.113799999999998</v>
      </c>
      <c r="DD293" s="5">
        <f t="shared" ca="1" si="1210"/>
        <v>0</v>
      </c>
      <c r="DE293" s="5">
        <f t="shared" ca="1" si="1210"/>
        <v>0</v>
      </c>
      <c r="DF293" s="5">
        <f t="shared" ca="1" si="1210"/>
        <v>0</v>
      </c>
      <c r="DG293" s="5">
        <f t="shared" ca="1" si="1210"/>
        <v>0</v>
      </c>
      <c r="DH293" s="5">
        <f t="shared" ca="1" si="1210"/>
        <v>0</v>
      </c>
      <c r="DI293" s="5">
        <f t="shared" ca="1" si="1210"/>
        <v>0</v>
      </c>
      <c r="DJ293" s="5">
        <f t="shared" ca="1" si="1210"/>
        <v>0</v>
      </c>
      <c r="DK293" s="5">
        <f t="shared" ca="1" si="1210"/>
        <v>0</v>
      </c>
      <c r="DL293" s="5">
        <f t="shared" ca="1" si="1210"/>
        <v>0</v>
      </c>
      <c r="DM293" s="5">
        <f t="shared" ca="1" si="1210"/>
        <v>0</v>
      </c>
      <c r="DN293" s="5"/>
      <c r="DO293" s="5">
        <f t="shared" ca="1" si="1217"/>
        <v>393.70100000000002</v>
      </c>
      <c r="DP293" s="5">
        <f t="shared" ca="1" si="1217"/>
        <v>0.59171899999999999</v>
      </c>
      <c r="DQ293" s="5">
        <f t="shared" ca="1" si="1217"/>
        <v>157.54400000000001</v>
      </c>
      <c r="DR293" s="5">
        <f t="shared" ca="1" si="1217"/>
        <v>127.34</v>
      </c>
      <c r="DS293" s="5">
        <f t="shared" ca="1" si="1217"/>
        <v>0</v>
      </c>
      <c r="DT293" s="5">
        <f t="shared" ca="1" si="1217"/>
        <v>0</v>
      </c>
      <c r="DU293" s="5">
        <f t="shared" ca="1" si="1217"/>
        <v>13.917899999999999</v>
      </c>
      <c r="DV293" s="5">
        <f t="shared" ca="1" si="1217"/>
        <v>94.3078</v>
      </c>
      <c r="DW293" s="5"/>
      <c r="DX293" s="19">
        <f t="shared" ca="1" si="1138"/>
        <v>52.184765929381875</v>
      </c>
      <c r="DY293" s="19">
        <f t="shared" ca="1" si="1139"/>
        <v>0.29765705468772269</v>
      </c>
      <c r="DZ293" s="19">
        <f t="shared" ca="1" si="1140"/>
        <v>13.984517426546324</v>
      </c>
      <c r="EA293" s="19">
        <f t="shared" ca="1" si="1141"/>
        <v>14.70433634191124</v>
      </c>
      <c r="EB293" s="19">
        <f t="shared" ca="1" si="1142"/>
        <v>0</v>
      </c>
      <c r="EC293" s="19">
        <f t="shared" ca="1" si="1143"/>
        <v>0</v>
      </c>
      <c r="ED293" s="19">
        <f t="shared" ca="1" si="1144"/>
        <v>1.6353168940402476</v>
      </c>
      <c r="EE293" s="19">
        <f t="shared" ca="1" si="1145"/>
        <v>10.722732049293453</v>
      </c>
      <c r="EF293" s="19">
        <f t="shared" ca="1" si="1146"/>
        <v>10.787462966807936</v>
      </c>
      <c r="EG293" s="19">
        <f t="shared" ca="1" si="1147"/>
        <v>0</v>
      </c>
      <c r="EH293" s="19">
        <f t="shared" ca="1" si="1148"/>
        <v>5.2764865672492479E-2</v>
      </c>
      <c r="EI293" s="5"/>
      <c r="EJ293" s="5"/>
      <c r="EK293" s="5"/>
      <c r="EL293" s="5">
        <f t="shared" ca="1" si="1211"/>
        <v>369400</v>
      </c>
      <c r="EM293" s="5">
        <f t="shared" ca="1" si="1211"/>
        <v>0</v>
      </c>
      <c r="EN293" s="5">
        <f t="shared" ca="1" si="1211"/>
        <v>100079</v>
      </c>
      <c r="EO293" s="5">
        <f t="shared" ca="1" si="1211"/>
        <v>105857</v>
      </c>
      <c r="EP293" s="5">
        <f t="shared" ca="1" si="1211"/>
        <v>0</v>
      </c>
      <c r="EQ293" s="5">
        <f t="shared" ca="1" si="1211"/>
        <v>0</v>
      </c>
      <c r="ER293" s="5">
        <f t="shared" ca="1" si="1211"/>
        <v>11772.7</v>
      </c>
      <c r="ES293" s="5">
        <f t="shared" ca="1" si="1211"/>
        <v>73651.899999999994</v>
      </c>
      <c r="ET293" s="5">
        <f t="shared" ca="1" si="1211"/>
        <v>77659.3</v>
      </c>
      <c r="EU293" s="5">
        <f t="shared" ca="1" si="1211"/>
        <v>0</v>
      </c>
      <c r="EV293" s="5">
        <f t="shared" ca="1" si="1211"/>
        <v>379.85599999999999</v>
      </c>
      <c r="EW293" s="5">
        <f t="shared" ca="1" si="1211"/>
        <v>0</v>
      </c>
      <c r="EX293" s="5"/>
      <c r="EY293" s="5">
        <f t="shared" ca="1" si="1212"/>
        <v>74.859200000000001</v>
      </c>
      <c r="EZ293" s="5">
        <f t="shared" ca="1" si="1212"/>
        <v>74.859200000000001</v>
      </c>
      <c r="FA293" s="5">
        <f t="shared" ca="1" si="1212"/>
        <v>0</v>
      </c>
      <c r="FB293" s="5">
        <f t="shared" ca="1" si="1212"/>
        <v>0</v>
      </c>
      <c r="FC293" s="5">
        <f t="shared" ca="1" si="1212"/>
        <v>0</v>
      </c>
      <c r="FD293" s="5">
        <f t="shared" ca="1" si="1212"/>
        <v>0</v>
      </c>
      <c r="FE293" s="5">
        <f t="shared" ca="1" si="1212"/>
        <v>0</v>
      </c>
      <c r="FF293" s="5">
        <f t="shared" ca="1" si="1212"/>
        <v>0</v>
      </c>
      <c r="FG293" s="5">
        <f t="shared" ca="1" si="1212"/>
        <v>0</v>
      </c>
      <c r="FH293" s="5">
        <f t="shared" ca="1" si="1212"/>
        <v>0</v>
      </c>
      <c r="FI293" s="5">
        <f t="shared" ca="1" si="1212"/>
        <v>0</v>
      </c>
      <c r="FJ293" s="5">
        <f t="shared" ca="1" si="1212"/>
        <v>0</v>
      </c>
      <c r="FK293" s="5"/>
      <c r="FL293" s="5">
        <f t="shared" ca="1" si="1218"/>
        <v>388.53</v>
      </c>
      <c r="FM293" s="5">
        <f t="shared" ca="1" si="1218"/>
        <v>0.60670999999999997</v>
      </c>
      <c r="FN293" s="5">
        <f t="shared" ca="1" si="1218"/>
        <v>156.684</v>
      </c>
      <c r="FO293" s="5">
        <f t="shared" ca="1" si="1218"/>
        <v>127.34</v>
      </c>
      <c r="FP293" s="5">
        <f t="shared" ca="1" si="1218"/>
        <v>0</v>
      </c>
      <c r="FQ293" s="5">
        <f t="shared" ca="1" si="1218"/>
        <v>0</v>
      </c>
      <c r="FR293" s="5">
        <f t="shared" ca="1" si="1218"/>
        <v>13.917899999999999</v>
      </c>
      <c r="FS293" s="5">
        <f t="shared" ca="1" si="1218"/>
        <v>89.981200000000001</v>
      </c>
      <c r="FT293" s="5"/>
      <c r="FU293" s="19">
        <f t="shared" ca="1" si="1149"/>
        <v>51.617211182627599</v>
      </c>
      <c r="FV293" s="19">
        <f t="shared" ca="1" si="1150"/>
        <v>0.30476283530987541</v>
      </c>
      <c r="FW293" s="19">
        <f t="shared" ca="1" si="1151"/>
        <v>13.901728527750977</v>
      </c>
      <c r="FX293" s="19">
        <f t="shared" ca="1" si="1152"/>
        <v>14.70433634191124</v>
      </c>
      <c r="FY293" s="19">
        <f t="shared" ca="1" si="1153"/>
        <v>0</v>
      </c>
      <c r="FZ293" s="19">
        <f t="shared" ca="1" si="1154"/>
        <v>0</v>
      </c>
      <c r="GA293" s="19">
        <f t="shared" ca="1" si="1155"/>
        <v>1.6353168940402476</v>
      </c>
      <c r="GB293" s="19">
        <f t="shared" ca="1" si="1156"/>
        <v>10.230804857693043</v>
      </c>
      <c r="GC293" s="19">
        <f t="shared" ca="1" si="1157"/>
        <v>10.787462966807936</v>
      </c>
      <c r="GD293" s="19">
        <f t="shared" ca="1" si="1158"/>
        <v>0</v>
      </c>
      <c r="GE293" s="19">
        <f t="shared" ca="1" si="1159"/>
        <v>5.2764865672492479E-2</v>
      </c>
      <c r="GF293" s="5"/>
      <c r="GG293" s="5"/>
      <c r="GH293" s="5"/>
      <c r="GI293" s="5">
        <f t="shared" ca="1" si="1213"/>
        <v>283873</v>
      </c>
      <c r="GJ293" s="5">
        <f t="shared" ca="1" si="1213"/>
        <v>2.9138600000000001</v>
      </c>
      <c r="GK293" s="5">
        <f t="shared" ca="1" si="1213"/>
        <v>108131</v>
      </c>
      <c r="GL293" s="5">
        <f t="shared" ca="1" si="1213"/>
        <v>19876.599999999999</v>
      </c>
      <c r="GM293" s="5">
        <f t="shared" ca="1" si="1213"/>
        <v>0</v>
      </c>
      <c r="GN293" s="5">
        <f t="shared" ca="1" si="1213"/>
        <v>630.45299999999997</v>
      </c>
      <c r="GO293" s="5">
        <f t="shared" ca="1" si="1213"/>
        <v>0</v>
      </c>
      <c r="GP293" s="5">
        <f t="shared" ca="1" si="1213"/>
        <v>77193.3</v>
      </c>
      <c r="GQ293" s="5">
        <f t="shared" ca="1" si="1213"/>
        <v>77659.3</v>
      </c>
      <c r="GR293" s="5">
        <f t="shared" ca="1" si="1213"/>
        <v>0</v>
      </c>
      <c r="GS293" s="5">
        <f t="shared" ca="1" si="1213"/>
        <v>379.85599999999999</v>
      </c>
      <c r="GT293" s="5">
        <f t="shared" ca="1" si="1213"/>
        <v>0</v>
      </c>
      <c r="GU293" s="5"/>
      <c r="GV293" s="5">
        <f t="shared" ca="1" si="1214"/>
        <v>1140.67</v>
      </c>
      <c r="GW293" s="5">
        <f t="shared" ca="1" si="1214"/>
        <v>505.81</v>
      </c>
      <c r="GX293" s="5">
        <f t="shared" ca="1" si="1214"/>
        <v>0</v>
      </c>
      <c r="GY293" s="5">
        <f t="shared" ca="1" si="1214"/>
        <v>0</v>
      </c>
      <c r="GZ293" s="5">
        <f t="shared" ca="1" si="1214"/>
        <v>0</v>
      </c>
      <c r="HA293" s="5">
        <f t="shared" ca="1" si="1214"/>
        <v>0</v>
      </c>
      <c r="HB293" s="5">
        <f t="shared" ca="1" si="1214"/>
        <v>634.86199999999997</v>
      </c>
      <c r="HC293" s="5">
        <f t="shared" ca="1" si="1214"/>
        <v>0</v>
      </c>
      <c r="HD293" s="5">
        <f t="shared" ca="1" si="1214"/>
        <v>0</v>
      </c>
      <c r="HE293" s="5">
        <f t="shared" ca="1" si="1214"/>
        <v>0</v>
      </c>
      <c r="HF293" s="5">
        <f t="shared" ca="1" si="1214"/>
        <v>0</v>
      </c>
      <c r="HG293" s="5">
        <f t="shared" ca="1" si="1214"/>
        <v>0</v>
      </c>
      <c r="HH293" s="5"/>
      <c r="HI293" s="5">
        <f t="shared" ca="1" si="1219"/>
        <v>296.63799999999998</v>
      </c>
      <c r="HJ293" s="5">
        <f t="shared" ca="1" si="1219"/>
        <v>4.3332600000000001</v>
      </c>
      <c r="HK293" s="5">
        <f t="shared" ca="1" si="1219"/>
        <v>167.273</v>
      </c>
      <c r="HL293" s="5">
        <f t="shared" ca="1" si="1219"/>
        <v>25.4086</v>
      </c>
      <c r="HM293" s="5">
        <f t="shared" ca="1" si="1219"/>
        <v>0</v>
      </c>
      <c r="HN293" s="5">
        <f t="shared" ca="1" si="1219"/>
        <v>0.62744</v>
      </c>
      <c r="HO293" s="5">
        <f t="shared" ca="1" si="1219"/>
        <v>4.6875799999999996</v>
      </c>
      <c r="HP293" s="5">
        <f t="shared" ca="1" si="1219"/>
        <v>94.3078</v>
      </c>
      <c r="HQ293" s="5"/>
      <c r="HR293" s="19">
        <f t="shared" ca="1" si="1160"/>
        <v>44.075938134844542</v>
      </c>
      <c r="HS293" s="19">
        <f t="shared" ca="1" si="1161"/>
        <v>2.0596318091087853</v>
      </c>
      <c r="HT293" s="19">
        <f t="shared" ca="1" si="1162"/>
        <v>15.020212106778054</v>
      </c>
      <c r="HU293" s="19">
        <f t="shared" ca="1" si="1163"/>
        <v>2.761009774824839</v>
      </c>
      <c r="HV293" s="19">
        <f t="shared" ca="1" si="1164"/>
        <v>0</v>
      </c>
      <c r="HW293" s="19">
        <f t="shared" ca="1" si="1165"/>
        <v>8.75746805574215E-2</v>
      </c>
      <c r="HX293" s="19">
        <f t="shared" ca="1" si="1166"/>
        <v>2.5846167625421872</v>
      </c>
      <c r="HY293" s="19">
        <f t="shared" ca="1" si="1167"/>
        <v>10.722732049293453</v>
      </c>
      <c r="HZ293" s="19">
        <f t="shared" ca="1" si="1168"/>
        <v>10.787462966807936</v>
      </c>
      <c r="IA293" s="19">
        <f t="shared" ca="1" si="1169"/>
        <v>0</v>
      </c>
      <c r="IB293" s="19">
        <f t="shared" ca="1" si="1170"/>
        <v>5.2764865672492479E-2</v>
      </c>
      <c r="IC293" s="5"/>
      <c r="ID293" s="5"/>
      <c r="IE293" s="5"/>
      <c r="IF293" s="5">
        <f t="shared" ca="1" si="1215"/>
        <v>279262</v>
      </c>
      <c r="IG293" s="5">
        <f t="shared" ca="1" si="1215"/>
        <v>3.01335</v>
      </c>
      <c r="IH293" s="5">
        <f t="shared" ca="1" si="1215"/>
        <v>107257</v>
      </c>
      <c r="II293" s="5">
        <f t="shared" ca="1" si="1215"/>
        <v>19669.3</v>
      </c>
      <c r="IJ293" s="5">
        <f t="shared" ca="1" si="1215"/>
        <v>0</v>
      </c>
      <c r="IK293" s="5">
        <f t="shared" ca="1" si="1215"/>
        <v>641.90300000000002</v>
      </c>
      <c r="IL293" s="5">
        <f t="shared" ca="1" si="1215"/>
        <v>0</v>
      </c>
      <c r="IM293" s="5">
        <f t="shared" ca="1" si="1215"/>
        <v>73651.899999999994</v>
      </c>
      <c r="IN293" s="5">
        <f t="shared" ca="1" si="1215"/>
        <v>77659.3</v>
      </c>
      <c r="IO293" s="5">
        <f t="shared" ca="1" si="1215"/>
        <v>0</v>
      </c>
      <c r="IP293" s="5">
        <f t="shared" ca="1" si="1215"/>
        <v>379.85599999999999</v>
      </c>
      <c r="IQ293" s="5">
        <f t="shared" ca="1" si="1215"/>
        <v>0</v>
      </c>
      <c r="IR293" s="5"/>
      <c r="IS293" s="5">
        <f t="shared" ca="1" si="1216"/>
        <v>1157.17</v>
      </c>
      <c r="IT293" s="5">
        <f t="shared" ca="1" si="1216"/>
        <v>522.31200000000001</v>
      </c>
      <c r="IU293" s="5">
        <f t="shared" ca="1" si="1216"/>
        <v>0</v>
      </c>
      <c r="IV293" s="5">
        <f t="shared" ca="1" si="1216"/>
        <v>0</v>
      </c>
      <c r="IW293" s="5">
        <f t="shared" ca="1" si="1216"/>
        <v>0</v>
      </c>
      <c r="IX293" s="5">
        <f t="shared" ca="1" si="1216"/>
        <v>0</v>
      </c>
      <c r="IY293" s="5">
        <f t="shared" ca="1" si="1216"/>
        <v>634.86199999999997</v>
      </c>
      <c r="IZ293" s="5">
        <f t="shared" ca="1" si="1216"/>
        <v>0</v>
      </c>
      <c r="JA293" s="5">
        <f t="shared" ca="1" si="1216"/>
        <v>0</v>
      </c>
      <c r="JB293" s="5">
        <f t="shared" ca="1" si="1216"/>
        <v>0</v>
      </c>
      <c r="JC293" s="5">
        <f t="shared" ca="1" si="1216"/>
        <v>0</v>
      </c>
      <c r="JD293" s="5">
        <f t="shared" ca="1" si="1216"/>
        <v>0</v>
      </c>
      <c r="JE293" s="5"/>
      <c r="JF293" s="5">
        <f t="shared" ca="1" si="1220"/>
        <v>290.928</v>
      </c>
      <c r="JG293" s="5">
        <f t="shared" ca="1" si="1220"/>
        <v>4.4739800000000001</v>
      </c>
      <c r="JH293" s="5">
        <f t="shared" ca="1" si="1220"/>
        <v>165.995</v>
      </c>
      <c r="JI293" s="5">
        <f t="shared" ca="1" si="1220"/>
        <v>25.1511</v>
      </c>
      <c r="JJ293" s="5">
        <f t="shared" ca="1" si="1220"/>
        <v>0</v>
      </c>
      <c r="JK293" s="5">
        <f t="shared" ca="1" si="1220"/>
        <v>0.63872899999999999</v>
      </c>
      <c r="JL293" s="5">
        <f t="shared" ca="1" si="1220"/>
        <v>4.6875799999999996</v>
      </c>
      <c r="JM293" s="5">
        <f t="shared" ca="1" si="1220"/>
        <v>89.981200000000001</v>
      </c>
      <c r="JN293" s="5"/>
      <c r="JO293" s="19">
        <f t="shared" ca="1" si="1171"/>
        <v>43.502609361196271</v>
      </c>
      <c r="JP293" s="19">
        <f t="shared" ca="1" si="1172"/>
        <v>2.1268277029446612</v>
      </c>
      <c r="JQ293" s="19">
        <f t="shared" ca="1" si="1173"/>
        <v>14.89880690955132</v>
      </c>
      <c r="JR293" s="19">
        <f t="shared" ca="1" si="1174"/>
        <v>2.7322142400592759</v>
      </c>
      <c r="JS293" s="19">
        <f t="shared" ca="1" si="1175"/>
        <v>0</v>
      </c>
      <c r="JT293" s="19">
        <f t="shared" ca="1" si="1176"/>
        <v>8.9165171985620725E-2</v>
      </c>
      <c r="JU293" s="19">
        <f t="shared" ca="1" si="1177"/>
        <v>2.5846167625421872</v>
      </c>
      <c r="JV293" s="19">
        <f t="shared" ca="1" si="1178"/>
        <v>10.230804857693043</v>
      </c>
      <c r="JW293" s="19">
        <f t="shared" ca="1" si="1179"/>
        <v>10.787462966807936</v>
      </c>
      <c r="JX293" s="19">
        <f t="shared" ca="1" si="1180"/>
        <v>0</v>
      </c>
      <c r="JY293" s="19">
        <f t="shared" ca="1" si="1181"/>
        <v>5.2764865672492479E-2</v>
      </c>
    </row>
    <row r="294" spans="1:285" ht="15" customHeight="1" x14ac:dyDescent="0.25">
      <c r="A294" s="5">
        <f>IF('Old Results'!E274='New Results'!E274,'New Results'!E274,"0")</f>
        <v>24563.1</v>
      </c>
      <c r="B294" s="5">
        <f t="shared" si="1057"/>
        <v>0</v>
      </c>
      <c r="C294" s="27">
        <f t="shared" si="1206"/>
        <v>273</v>
      </c>
      <c r="D294" s="41" t="str">
        <f>'Old Results'!C274</f>
        <v>0515715-RetlMed-SG-UEFConsumerInstElec</v>
      </c>
      <c r="E294" s="41" t="str">
        <f>'New Results'!C274</f>
        <v>0515715-RetlMed-SG-UEFConsumerInstElec</v>
      </c>
      <c r="F294" s="5">
        <f t="shared" ca="1" si="1058"/>
        <v>4137</v>
      </c>
      <c r="G294" s="5">
        <f t="shared" ca="1" si="1059"/>
        <v>0</v>
      </c>
      <c r="H294" s="5">
        <f t="shared" ca="1" si="1060"/>
        <v>596</v>
      </c>
      <c r="I294" s="5">
        <f t="shared" ca="1" si="1061"/>
        <v>0</v>
      </c>
      <c r="J294" s="5">
        <f t="shared" ca="1" si="1062"/>
        <v>0</v>
      </c>
      <c r="K294" s="5">
        <f t="shared" ca="1" si="1063"/>
        <v>0</v>
      </c>
      <c r="L294" s="5">
        <f t="shared" ca="1" si="1064"/>
        <v>0</v>
      </c>
      <c r="M294" s="5">
        <f t="shared" ca="1" si="1065"/>
        <v>3541.4000000000087</v>
      </c>
      <c r="N294" s="5">
        <f t="shared" ca="1" si="1066"/>
        <v>0</v>
      </c>
      <c r="O294" s="5">
        <f t="shared" ca="1" si="1067"/>
        <v>0</v>
      </c>
      <c r="P294" s="5">
        <f t="shared" ca="1" si="1068"/>
        <v>0</v>
      </c>
      <c r="Q294" s="5">
        <f t="shared" ca="1" si="1069"/>
        <v>0</v>
      </c>
      <c r="R294" s="5">
        <f t="shared" ca="1" si="1070"/>
        <v>-1.7454000000000036</v>
      </c>
      <c r="S294" s="5">
        <f t="shared" ca="1" si="1071"/>
        <v>-1.7454000000000036</v>
      </c>
      <c r="T294" s="5">
        <f t="shared" ca="1" si="1072"/>
        <v>0</v>
      </c>
      <c r="U294" s="5">
        <f t="shared" ca="1" si="1073"/>
        <v>0</v>
      </c>
      <c r="V294" s="5">
        <f t="shared" ca="1" si="1074"/>
        <v>0</v>
      </c>
      <c r="W294" s="5">
        <f t="shared" ca="1" si="1075"/>
        <v>0</v>
      </c>
      <c r="X294" s="5">
        <f t="shared" ca="1" si="1076"/>
        <v>0</v>
      </c>
      <c r="Y294" s="5">
        <f t="shared" ca="1" si="1077"/>
        <v>0</v>
      </c>
      <c r="Z294" s="5">
        <f t="shared" ca="1" si="1078"/>
        <v>0</v>
      </c>
      <c r="AA294" s="5">
        <f t="shared" ca="1" si="1079"/>
        <v>0</v>
      </c>
      <c r="AB294" s="5">
        <f t="shared" ca="1" si="1080"/>
        <v>0</v>
      </c>
      <c r="AC294" s="5">
        <f t="shared" ca="1" si="1081"/>
        <v>0</v>
      </c>
      <c r="AD294" s="37">
        <f t="shared" ca="1" si="1082"/>
        <v>5.1720000000000255</v>
      </c>
      <c r="AE294" s="37">
        <f t="shared" ca="1" si="1083"/>
        <v>-1.4990999999999977E-2</v>
      </c>
      <c r="AF294" s="37">
        <f t="shared" ca="1" si="1084"/>
        <v>0.86000000000001364</v>
      </c>
      <c r="AG294" s="37">
        <f t="shared" ca="1" si="1085"/>
        <v>0</v>
      </c>
      <c r="AH294" s="37">
        <f t="shared" ca="1" si="1086"/>
        <v>0</v>
      </c>
      <c r="AI294" s="37">
        <f t="shared" ca="1" si="1087"/>
        <v>0</v>
      </c>
      <c r="AJ294" s="37">
        <f t="shared" ca="1" si="1088"/>
        <v>0</v>
      </c>
      <c r="AK294" s="37">
        <f t="shared" ca="1" si="1089"/>
        <v>4.3265999999999991</v>
      </c>
      <c r="AL294" s="33">
        <f t="shared" ca="1" si="1090"/>
        <v>52.245746343091874</v>
      </c>
      <c r="AM294" s="33">
        <f t="shared" ca="1" si="1091"/>
        <v>51.678191596337598</v>
      </c>
      <c r="AN294" s="24">
        <f t="shared" ca="1" si="1092"/>
        <v>1.0982480795525707E-2</v>
      </c>
      <c r="AO294" s="34">
        <f t="shared" ca="1" si="1093"/>
        <v>394.23</v>
      </c>
      <c r="AP294" s="34">
        <f t="shared" ca="1" si="1094"/>
        <v>389.05799999999999</v>
      </c>
      <c r="AQ294" s="45">
        <f t="shared" ca="1" si="1095"/>
        <v>1.3293647733756986E-2</v>
      </c>
      <c r="AR294" s="34">
        <f t="shared" ca="1" si="1096"/>
        <v>-97.7</v>
      </c>
      <c r="AS294" s="34">
        <f t="shared" ca="1" si="1097"/>
        <v>-98.2</v>
      </c>
      <c r="AT294" s="47">
        <f t="shared" ca="1" si="1098"/>
        <v>-5.0916496945010185E-3</v>
      </c>
      <c r="AU294" s="5"/>
      <c r="AV294" s="5">
        <f t="shared" ca="1" si="1099"/>
        <v>4611</v>
      </c>
      <c r="AW294" s="5">
        <f t="shared" ca="1" si="1100"/>
        <v>-9.9489999999999856E-2</v>
      </c>
      <c r="AX294" s="5">
        <f t="shared" ca="1" si="1101"/>
        <v>874</v>
      </c>
      <c r="AY294" s="5">
        <f t="shared" ca="1" si="1102"/>
        <v>207.29999999999927</v>
      </c>
      <c r="AZ294" s="5">
        <f t="shared" ca="1" si="1103"/>
        <v>0</v>
      </c>
      <c r="BA294" s="5">
        <f t="shared" ca="1" si="1104"/>
        <v>-11.450000000000045</v>
      </c>
      <c r="BB294" s="5">
        <f t="shared" ca="1" si="1105"/>
        <v>0</v>
      </c>
      <c r="BC294" s="5">
        <f t="shared" ca="1" si="1106"/>
        <v>3541.4000000000087</v>
      </c>
      <c r="BD294" s="5">
        <f t="shared" ca="1" si="1107"/>
        <v>0</v>
      </c>
      <c r="BE294" s="5">
        <f t="shared" ca="1" si="1108"/>
        <v>0</v>
      </c>
      <c r="BF294" s="5">
        <f t="shared" ca="1" si="1109"/>
        <v>0</v>
      </c>
      <c r="BG294" s="5">
        <f t="shared" ca="1" si="1110"/>
        <v>0</v>
      </c>
      <c r="BH294" s="5">
        <f t="shared" ca="1" si="1111"/>
        <v>-16.5</v>
      </c>
      <c r="BI294" s="5">
        <f t="shared" ca="1" si="1112"/>
        <v>-16.50200000000001</v>
      </c>
      <c r="BJ294" s="5">
        <f t="shared" ca="1" si="1113"/>
        <v>0</v>
      </c>
      <c r="BK294" s="5">
        <f t="shared" ca="1" si="1114"/>
        <v>0</v>
      </c>
      <c r="BL294" s="5">
        <f t="shared" ca="1" si="1115"/>
        <v>0</v>
      </c>
      <c r="BM294" s="5">
        <f t="shared" ca="1" si="1116"/>
        <v>0</v>
      </c>
      <c r="BN294" s="5">
        <f t="shared" ca="1" si="1117"/>
        <v>0</v>
      </c>
      <c r="BO294" s="5">
        <f t="shared" ca="1" si="1118"/>
        <v>0</v>
      </c>
      <c r="BP294" s="5">
        <f t="shared" ca="1" si="1119"/>
        <v>0</v>
      </c>
      <c r="BQ294" s="5">
        <f t="shared" ca="1" si="1120"/>
        <v>0</v>
      </c>
      <c r="BR294" s="5">
        <f t="shared" ca="1" si="1121"/>
        <v>0</v>
      </c>
      <c r="BS294" s="5">
        <f t="shared" ca="1" si="1122"/>
        <v>0</v>
      </c>
      <c r="BT294" s="37">
        <f t="shared" ca="1" si="1123"/>
        <v>5.7099999999999795</v>
      </c>
      <c r="BU294" s="37">
        <f t="shared" ca="1" si="1124"/>
        <v>-0.14071999999999996</v>
      </c>
      <c r="BV294" s="37">
        <f t="shared" ca="1" si="1125"/>
        <v>1.2779999999999916</v>
      </c>
      <c r="BW294" s="37">
        <f t="shared" ca="1" si="1126"/>
        <v>0.25750000000000028</v>
      </c>
      <c r="BX294" s="37">
        <f t="shared" ca="1" si="1127"/>
        <v>0</v>
      </c>
      <c r="BY294" s="37">
        <f t="shared" ca="1" si="1128"/>
        <v>-1.1288999999999993E-2</v>
      </c>
      <c r="BZ294" s="37">
        <f t="shared" ca="1" si="1129"/>
        <v>0</v>
      </c>
      <c r="CA294" s="19">
        <f t="shared" ca="1" si="1130"/>
        <v>4.3265999999999991</v>
      </c>
      <c r="CB294" s="33">
        <f t="shared" ca="1" si="1131"/>
        <v>44.025985156596683</v>
      </c>
      <c r="CC294" s="33">
        <f t="shared" ca="1" si="1132"/>
        <v>43.452656382948412</v>
      </c>
      <c r="CD294" s="24">
        <f t="shared" ca="1" si="1133"/>
        <v>1.319433197813092E-2</v>
      </c>
      <c r="CE294" s="34">
        <f t="shared" ca="1" si="1134"/>
        <v>296.548</v>
      </c>
      <c r="CF294" s="34">
        <f t="shared" ca="1" si="1135"/>
        <v>290.83800000000002</v>
      </c>
      <c r="CG294" s="45">
        <f t="shared" ca="1" si="1136"/>
        <v>1.963292279550808E-2</v>
      </c>
      <c r="CH294" s="5"/>
      <c r="CJ294" s="5">
        <f t="shared" ca="1" si="1207"/>
        <v>53</v>
      </c>
      <c r="CK294" s="5">
        <f t="shared" ca="1" si="1208"/>
        <v>50</v>
      </c>
      <c r="CL294" s="63">
        <f t="shared" ca="1" si="1137"/>
        <v>5.6603773584905648E-2</v>
      </c>
      <c r="CO294" s="5">
        <f t="shared" ca="1" si="1209"/>
        <v>373976</v>
      </c>
      <c r="CP294" s="5">
        <f t="shared" ca="1" si="1209"/>
        <v>0</v>
      </c>
      <c r="CQ294" s="5">
        <f t="shared" ca="1" si="1209"/>
        <v>100675</v>
      </c>
      <c r="CR294" s="5">
        <f t="shared" ca="1" si="1209"/>
        <v>105857</v>
      </c>
      <c r="CS294" s="5">
        <f t="shared" ca="1" si="1209"/>
        <v>0</v>
      </c>
      <c r="CT294" s="5">
        <f t="shared" ca="1" si="1209"/>
        <v>0</v>
      </c>
      <c r="CU294" s="5">
        <f t="shared" ca="1" si="1209"/>
        <v>12211.7</v>
      </c>
      <c r="CV294" s="5">
        <f t="shared" ca="1" si="1209"/>
        <v>77193.3</v>
      </c>
      <c r="CW294" s="5">
        <f t="shared" ca="1" si="1209"/>
        <v>77659.3</v>
      </c>
      <c r="CX294" s="5">
        <f t="shared" ca="1" si="1209"/>
        <v>0</v>
      </c>
      <c r="CY294" s="5">
        <f t="shared" ca="1" si="1209"/>
        <v>379.85599999999999</v>
      </c>
      <c r="CZ294" s="5">
        <f t="shared" ca="1" si="1209"/>
        <v>0</v>
      </c>
      <c r="DA294" s="5"/>
      <c r="DB294" s="5">
        <f t="shared" ca="1" si="1210"/>
        <v>73.113799999999998</v>
      </c>
      <c r="DC294" s="5">
        <f t="shared" ca="1" si="1210"/>
        <v>73.113799999999998</v>
      </c>
      <c r="DD294" s="5">
        <f t="shared" ca="1" si="1210"/>
        <v>0</v>
      </c>
      <c r="DE294" s="5">
        <f t="shared" ca="1" si="1210"/>
        <v>0</v>
      </c>
      <c r="DF294" s="5">
        <f t="shared" ca="1" si="1210"/>
        <v>0</v>
      </c>
      <c r="DG294" s="5">
        <f t="shared" ca="1" si="1210"/>
        <v>0</v>
      </c>
      <c r="DH294" s="5">
        <f t="shared" ca="1" si="1210"/>
        <v>0</v>
      </c>
      <c r="DI294" s="5">
        <f t="shared" ca="1" si="1210"/>
        <v>0</v>
      </c>
      <c r="DJ294" s="5">
        <f t="shared" ca="1" si="1210"/>
        <v>0</v>
      </c>
      <c r="DK294" s="5">
        <f t="shared" ca="1" si="1210"/>
        <v>0</v>
      </c>
      <c r="DL294" s="5">
        <f t="shared" ca="1" si="1210"/>
        <v>0</v>
      </c>
      <c r="DM294" s="5">
        <f t="shared" ca="1" si="1210"/>
        <v>0</v>
      </c>
      <c r="DN294" s="5"/>
      <c r="DO294" s="5">
        <f t="shared" ca="1" si="1217"/>
        <v>394.23</v>
      </c>
      <c r="DP294" s="5">
        <f t="shared" ca="1" si="1217"/>
        <v>0.59171899999999999</v>
      </c>
      <c r="DQ294" s="5">
        <f t="shared" ca="1" si="1217"/>
        <v>157.54400000000001</v>
      </c>
      <c r="DR294" s="5">
        <f t="shared" ca="1" si="1217"/>
        <v>127.34</v>
      </c>
      <c r="DS294" s="5">
        <f t="shared" ca="1" si="1217"/>
        <v>0</v>
      </c>
      <c r="DT294" s="5">
        <f t="shared" ca="1" si="1217"/>
        <v>0</v>
      </c>
      <c r="DU294" s="5">
        <f t="shared" ca="1" si="1217"/>
        <v>14.446</v>
      </c>
      <c r="DV294" s="5">
        <f t="shared" ca="1" si="1217"/>
        <v>94.3078</v>
      </c>
      <c r="DW294" s="5"/>
      <c r="DX294" s="19">
        <f t="shared" ca="1" si="1138"/>
        <v>52.245746343091874</v>
      </c>
      <c r="DY294" s="19">
        <f t="shared" ca="1" si="1139"/>
        <v>0.29765705468772269</v>
      </c>
      <c r="DZ294" s="19">
        <f t="shared" ca="1" si="1140"/>
        <v>13.984517426546324</v>
      </c>
      <c r="EA294" s="19">
        <f t="shared" ca="1" si="1141"/>
        <v>14.70433634191124</v>
      </c>
      <c r="EB294" s="19">
        <f t="shared" ca="1" si="1142"/>
        <v>0</v>
      </c>
      <c r="EC294" s="19">
        <f t="shared" ca="1" si="1143"/>
        <v>0</v>
      </c>
      <c r="ED294" s="19">
        <f t="shared" ca="1" si="1144"/>
        <v>1.6962973077502435</v>
      </c>
      <c r="EE294" s="19">
        <f t="shared" ca="1" si="1145"/>
        <v>10.722732049293453</v>
      </c>
      <c r="EF294" s="19">
        <f t="shared" ca="1" si="1146"/>
        <v>10.787462966807936</v>
      </c>
      <c r="EG294" s="19">
        <f t="shared" ca="1" si="1147"/>
        <v>0</v>
      </c>
      <c r="EH294" s="19">
        <f t="shared" ca="1" si="1148"/>
        <v>5.2764865672492479E-2</v>
      </c>
      <c r="EI294" s="5"/>
      <c r="EJ294" s="5"/>
      <c r="EK294" s="5"/>
      <c r="EL294" s="5">
        <f t="shared" ca="1" si="1211"/>
        <v>369839</v>
      </c>
      <c r="EM294" s="5">
        <f t="shared" ca="1" si="1211"/>
        <v>0</v>
      </c>
      <c r="EN294" s="5">
        <f t="shared" ca="1" si="1211"/>
        <v>100079</v>
      </c>
      <c r="EO294" s="5">
        <f t="shared" ca="1" si="1211"/>
        <v>105857</v>
      </c>
      <c r="EP294" s="5">
        <f t="shared" ca="1" si="1211"/>
        <v>0</v>
      </c>
      <c r="EQ294" s="5">
        <f t="shared" ca="1" si="1211"/>
        <v>0</v>
      </c>
      <c r="ER294" s="5">
        <f t="shared" ca="1" si="1211"/>
        <v>12211.7</v>
      </c>
      <c r="ES294" s="5">
        <f t="shared" ca="1" si="1211"/>
        <v>73651.899999999994</v>
      </c>
      <c r="ET294" s="5">
        <f t="shared" ca="1" si="1211"/>
        <v>77659.3</v>
      </c>
      <c r="EU294" s="5">
        <f t="shared" ca="1" si="1211"/>
        <v>0</v>
      </c>
      <c r="EV294" s="5">
        <f t="shared" ca="1" si="1211"/>
        <v>379.85599999999999</v>
      </c>
      <c r="EW294" s="5">
        <f t="shared" ca="1" si="1211"/>
        <v>0</v>
      </c>
      <c r="EX294" s="5"/>
      <c r="EY294" s="5">
        <f t="shared" ca="1" si="1212"/>
        <v>74.859200000000001</v>
      </c>
      <c r="EZ294" s="5">
        <f t="shared" ca="1" si="1212"/>
        <v>74.859200000000001</v>
      </c>
      <c r="FA294" s="5">
        <f t="shared" ca="1" si="1212"/>
        <v>0</v>
      </c>
      <c r="FB294" s="5">
        <f t="shared" ca="1" si="1212"/>
        <v>0</v>
      </c>
      <c r="FC294" s="5">
        <f t="shared" ca="1" si="1212"/>
        <v>0</v>
      </c>
      <c r="FD294" s="5">
        <f t="shared" ca="1" si="1212"/>
        <v>0</v>
      </c>
      <c r="FE294" s="5">
        <f t="shared" ca="1" si="1212"/>
        <v>0</v>
      </c>
      <c r="FF294" s="5">
        <f t="shared" ca="1" si="1212"/>
        <v>0</v>
      </c>
      <c r="FG294" s="5">
        <f t="shared" ca="1" si="1212"/>
        <v>0</v>
      </c>
      <c r="FH294" s="5">
        <f t="shared" ca="1" si="1212"/>
        <v>0</v>
      </c>
      <c r="FI294" s="5">
        <f t="shared" ca="1" si="1212"/>
        <v>0</v>
      </c>
      <c r="FJ294" s="5">
        <f t="shared" ca="1" si="1212"/>
        <v>0</v>
      </c>
      <c r="FK294" s="5"/>
      <c r="FL294" s="5">
        <f t="shared" ca="1" si="1218"/>
        <v>389.05799999999999</v>
      </c>
      <c r="FM294" s="5">
        <f t="shared" ca="1" si="1218"/>
        <v>0.60670999999999997</v>
      </c>
      <c r="FN294" s="5">
        <f t="shared" ca="1" si="1218"/>
        <v>156.684</v>
      </c>
      <c r="FO294" s="5">
        <f t="shared" ca="1" si="1218"/>
        <v>127.34</v>
      </c>
      <c r="FP294" s="5">
        <f t="shared" ca="1" si="1218"/>
        <v>0</v>
      </c>
      <c r="FQ294" s="5">
        <f t="shared" ca="1" si="1218"/>
        <v>0</v>
      </c>
      <c r="FR294" s="5">
        <f t="shared" ca="1" si="1218"/>
        <v>14.446</v>
      </c>
      <c r="FS294" s="5">
        <f t="shared" ca="1" si="1218"/>
        <v>89.981200000000001</v>
      </c>
      <c r="FT294" s="5"/>
      <c r="FU294" s="19">
        <f t="shared" ca="1" si="1149"/>
        <v>51.678191596337598</v>
      </c>
      <c r="FV294" s="19">
        <f t="shared" ca="1" si="1150"/>
        <v>0.30476283530987541</v>
      </c>
      <c r="FW294" s="19">
        <f t="shared" ca="1" si="1151"/>
        <v>13.901728527750977</v>
      </c>
      <c r="FX294" s="19">
        <f t="shared" ca="1" si="1152"/>
        <v>14.70433634191124</v>
      </c>
      <c r="FY294" s="19">
        <f t="shared" ca="1" si="1153"/>
        <v>0</v>
      </c>
      <c r="FZ294" s="19">
        <f t="shared" ca="1" si="1154"/>
        <v>0</v>
      </c>
      <c r="GA294" s="19">
        <f t="shared" ca="1" si="1155"/>
        <v>1.6962973077502435</v>
      </c>
      <c r="GB294" s="19">
        <f t="shared" ca="1" si="1156"/>
        <v>10.230804857693043</v>
      </c>
      <c r="GC294" s="19">
        <f t="shared" ca="1" si="1157"/>
        <v>10.787462966807936</v>
      </c>
      <c r="GD294" s="19">
        <f t="shared" ca="1" si="1158"/>
        <v>0</v>
      </c>
      <c r="GE294" s="19">
        <f t="shared" ca="1" si="1159"/>
        <v>5.2764865672492479E-2</v>
      </c>
      <c r="GF294" s="5"/>
      <c r="GG294" s="5"/>
      <c r="GH294" s="5"/>
      <c r="GI294" s="5">
        <f t="shared" ca="1" si="1213"/>
        <v>283873</v>
      </c>
      <c r="GJ294" s="5">
        <f t="shared" ca="1" si="1213"/>
        <v>2.9138600000000001</v>
      </c>
      <c r="GK294" s="5">
        <f t="shared" ca="1" si="1213"/>
        <v>108131</v>
      </c>
      <c r="GL294" s="5">
        <f t="shared" ca="1" si="1213"/>
        <v>19876.599999999999</v>
      </c>
      <c r="GM294" s="5">
        <f t="shared" ca="1" si="1213"/>
        <v>0</v>
      </c>
      <c r="GN294" s="5">
        <f t="shared" ca="1" si="1213"/>
        <v>630.45299999999997</v>
      </c>
      <c r="GO294" s="5">
        <f t="shared" ca="1" si="1213"/>
        <v>0</v>
      </c>
      <c r="GP294" s="5">
        <f t="shared" ca="1" si="1213"/>
        <v>77193.3</v>
      </c>
      <c r="GQ294" s="5">
        <f t="shared" ca="1" si="1213"/>
        <v>77659.3</v>
      </c>
      <c r="GR294" s="5">
        <f t="shared" ca="1" si="1213"/>
        <v>0</v>
      </c>
      <c r="GS294" s="5">
        <f t="shared" ca="1" si="1213"/>
        <v>379.85599999999999</v>
      </c>
      <c r="GT294" s="5">
        <f t="shared" ca="1" si="1213"/>
        <v>0</v>
      </c>
      <c r="GU294" s="5"/>
      <c r="GV294" s="5">
        <f t="shared" ca="1" si="1214"/>
        <v>1128.4000000000001</v>
      </c>
      <c r="GW294" s="5">
        <f t="shared" ca="1" si="1214"/>
        <v>505.81</v>
      </c>
      <c r="GX294" s="5">
        <f t="shared" ca="1" si="1214"/>
        <v>0</v>
      </c>
      <c r="GY294" s="5">
        <f t="shared" ca="1" si="1214"/>
        <v>0</v>
      </c>
      <c r="GZ294" s="5">
        <f t="shared" ca="1" si="1214"/>
        <v>0</v>
      </c>
      <c r="HA294" s="5">
        <f t="shared" ca="1" si="1214"/>
        <v>0</v>
      </c>
      <c r="HB294" s="5">
        <f t="shared" ca="1" si="1214"/>
        <v>622.58799999999997</v>
      </c>
      <c r="HC294" s="5">
        <f t="shared" ca="1" si="1214"/>
        <v>0</v>
      </c>
      <c r="HD294" s="5">
        <f t="shared" ca="1" si="1214"/>
        <v>0</v>
      </c>
      <c r="HE294" s="5">
        <f t="shared" ca="1" si="1214"/>
        <v>0</v>
      </c>
      <c r="HF294" s="5">
        <f t="shared" ca="1" si="1214"/>
        <v>0</v>
      </c>
      <c r="HG294" s="5">
        <f t="shared" ca="1" si="1214"/>
        <v>0</v>
      </c>
      <c r="HH294" s="5"/>
      <c r="HI294" s="5">
        <f t="shared" ca="1" si="1219"/>
        <v>296.548</v>
      </c>
      <c r="HJ294" s="5">
        <f t="shared" ca="1" si="1219"/>
        <v>4.3332600000000001</v>
      </c>
      <c r="HK294" s="5">
        <f t="shared" ca="1" si="1219"/>
        <v>167.273</v>
      </c>
      <c r="HL294" s="5">
        <f t="shared" ca="1" si="1219"/>
        <v>25.4086</v>
      </c>
      <c r="HM294" s="5">
        <f t="shared" ca="1" si="1219"/>
        <v>0</v>
      </c>
      <c r="HN294" s="5">
        <f t="shared" ca="1" si="1219"/>
        <v>0.62744</v>
      </c>
      <c r="HO294" s="5">
        <f t="shared" ca="1" si="1219"/>
        <v>4.5975200000000003</v>
      </c>
      <c r="HP294" s="5">
        <f t="shared" ca="1" si="1219"/>
        <v>94.3078</v>
      </c>
      <c r="HQ294" s="5"/>
      <c r="HR294" s="19">
        <f t="shared" ca="1" si="1160"/>
        <v>44.025985156596683</v>
      </c>
      <c r="HS294" s="19">
        <f t="shared" ca="1" si="1161"/>
        <v>2.0596318091087853</v>
      </c>
      <c r="HT294" s="19">
        <f t="shared" ca="1" si="1162"/>
        <v>15.020212106778054</v>
      </c>
      <c r="HU294" s="19">
        <f t="shared" ca="1" si="1163"/>
        <v>2.761009774824839</v>
      </c>
      <c r="HV294" s="19">
        <f t="shared" ca="1" si="1164"/>
        <v>0</v>
      </c>
      <c r="HW294" s="19">
        <f t="shared" ca="1" si="1165"/>
        <v>8.75746805574215E-2</v>
      </c>
      <c r="HX294" s="19">
        <f t="shared" ca="1" si="1166"/>
        <v>2.5346474997048416</v>
      </c>
      <c r="HY294" s="19">
        <f t="shared" ca="1" si="1167"/>
        <v>10.722732049293453</v>
      </c>
      <c r="HZ294" s="19">
        <f t="shared" ca="1" si="1168"/>
        <v>10.787462966807936</v>
      </c>
      <c r="IA294" s="19">
        <f t="shared" ca="1" si="1169"/>
        <v>0</v>
      </c>
      <c r="IB294" s="19">
        <f t="shared" ca="1" si="1170"/>
        <v>5.2764865672492479E-2</v>
      </c>
      <c r="IC294" s="5"/>
      <c r="ID294" s="5"/>
      <c r="IE294" s="5"/>
      <c r="IF294" s="5">
        <f t="shared" ca="1" si="1215"/>
        <v>279262</v>
      </c>
      <c r="IG294" s="5">
        <f t="shared" ca="1" si="1215"/>
        <v>3.01335</v>
      </c>
      <c r="IH294" s="5">
        <f t="shared" ca="1" si="1215"/>
        <v>107257</v>
      </c>
      <c r="II294" s="5">
        <f t="shared" ca="1" si="1215"/>
        <v>19669.3</v>
      </c>
      <c r="IJ294" s="5">
        <f t="shared" ca="1" si="1215"/>
        <v>0</v>
      </c>
      <c r="IK294" s="5">
        <f t="shared" ca="1" si="1215"/>
        <v>641.90300000000002</v>
      </c>
      <c r="IL294" s="5">
        <f t="shared" ca="1" si="1215"/>
        <v>0</v>
      </c>
      <c r="IM294" s="5">
        <f t="shared" ca="1" si="1215"/>
        <v>73651.899999999994</v>
      </c>
      <c r="IN294" s="5">
        <f t="shared" ca="1" si="1215"/>
        <v>77659.3</v>
      </c>
      <c r="IO294" s="5">
        <f t="shared" ca="1" si="1215"/>
        <v>0</v>
      </c>
      <c r="IP294" s="5">
        <f t="shared" ca="1" si="1215"/>
        <v>379.85599999999999</v>
      </c>
      <c r="IQ294" s="5">
        <f t="shared" ca="1" si="1215"/>
        <v>0</v>
      </c>
      <c r="IR294" s="5"/>
      <c r="IS294" s="5">
        <f t="shared" ca="1" si="1216"/>
        <v>1144.9000000000001</v>
      </c>
      <c r="IT294" s="5">
        <f t="shared" ca="1" si="1216"/>
        <v>522.31200000000001</v>
      </c>
      <c r="IU294" s="5">
        <f t="shared" ca="1" si="1216"/>
        <v>0</v>
      </c>
      <c r="IV294" s="5">
        <f t="shared" ca="1" si="1216"/>
        <v>0</v>
      </c>
      <c r="IW294" s="5">
        <f t="shared" ca="1" si="1216"/>
        <v>0</v>
      </c>
      <c r="IX294" s="5">
        <f t="shared" ca="1" si="1216"/>
        <v>0</v>
      </c>
      <c r="IY294" s="5">
        <f t="shared" ca="1" si="1216"/>
        <v>622.58799999999997</v>
      </c>
      <c r="IZ294" s="5">
        <f t="shared" ca="1" si="1216"/>
        <v>0</v>
      </c>
      <c r="JA294" s="5">
        <f t="shared" ca="1" si="1216"/>
        <v>0</v>
      </c>
      <c r="JB294" s="5">
        <f t="shared" ca="1" si="1216"/>
        <v>0</v>
      </c>
      <c r="JC294" s="5">
        <f t="shared" ca="1" si="1216"/>
        <v>0</v>
      </c>
      <c r="JD294" s="5">
        <f t="shared" ca="1" si="1216"/>
        <v>0</v>
      </c>
      <c r="JE294" s="5"/>
      <c r="JF294" s="5">
        <f t="shared" ca="1" si="1220"/>
        <v>290.83800000000002</v>
      </c>
      <c r="JG294" s="5">
        <f t="shared" ca="1" si="1220"/>
        <v>4.4739800000000001</v>
      </c>
      <c r="JH294" s="5">
        <f t="shared" ca="1" si="1220"/>
        <v>165.995</v>
      </c>
      <c r="JI294" s="5">
        <f t="shared" ca="1" si="1220"/>
        <v>25.1511</v>
      </c>
      <c r="JJ294" s="5">
        <f t="shared" ca="1" si="1220"/>
        <v>0</v>
      </c>
      <c r="JK294" s="5">
        <f t="shared" ca="1" si="1220"/>
        <v>0.63872899999999999</v>
      </c>
      <c r="JL294" s="5">
        <f t="shared" ca="1" si="1220"/>
        <v>4.5975200000000003</v>
      </c>
      <c r="JM294" s="5">
        <f t="shared" ca="1" si="1220"/>
        <v>89.981200000000001</v>
      </c>
      <c r="JN294" s="5"/>
      <c r="JO294" s="19">
        <f t="shared" ca="1" si="1171"/>
        <v>43.452656382948412</v>
      </c>
      <c r="JP294" s="19">
        <f t="shared" ca="1" si="1172"/>
        <v>2.1268277029446612</v>
      </c>
      <c r="JQ294" s="19">
        <f t="shared" ca="1" si="1173"/>
        <v>14.89880690955132</v>
      </c>
      <c r="JR294" s="19">
        <f t="shared" ca="1" si="1174"/>
        <v>2.7322142400592759</v>
      </c>
      <c r="JS294" s="19">
        <f t="shared" ca="1" si="1175"/>
        <v>0</v>
      </c>
      <c r="JT294" s="19">
        <f t="shared" ca="1" si="1176"/>
        <v>8.9165171985620725E-2</v>
      </c>
      <c r="JU294" s="19">
        <f t="shared" ca="1" si="1177"/>
        <v>2.5346474997048416</v>
      </c>
      <c r="JV294" s="19">
        <f t="shared" ca="1" si="1178"/>
        <v>10.230804857693043</v>
      </c>
      <c r="JW294" s="19">
        <f t="shared" ca="1" si="1179"/>
        <v>10.787462966807936</v>
      </c>
      <c r="JX294" s="19">
        <f t="shared" ca="1" si="1180"/>
        <v>0</v>
      </c>
      <c r="JY294" s="19">
        <f t="shared" ca="1" si="1181"/>
        <v>5.2764865672492479E-2</v>
      </c>
    </row>
    <row r="295" spans="1:285" ht="15" customHeight="1" x14ac:dyDescent="0.25">
      <c r="A295" s="5">
        <f>IF('Old Results'!E275='New Results'!E275,'New Results'!E275,"0")</f>
        <v>24563.1</v>
      </c>
      <c r="B295" s="5">
        <f t="shared" si="1057"/>
        <v>0</v>
      </c>
      <c r="C295" s="27">
        <f t="shared" si="1206"/>
        <v>274</v>
      </c>
      <c r="D295" s="41" t="str">
        <f>'Old Results'!C275</f>
        <v>0516015-RetlMed-SG-ExtWall-MtlFrmR0</v>
      </c>
      <c r="E295" s="41" t="str">
        <f>'New Results'!C275</f>
        <v>0516015-RetlMed-SG-ExtWall-MtlFrmR0</v>
      </c>
      <c r="F295" s="5">
        <f t="shared" ca="1" si="1058"/>
        <v>4138</v>
      </c>
      <c r="G295" s="5">
        <f t="shared" ca="1" si="1059"/>
        <v>0</v>
      </c>
      <c r="H295" s="5">
        <f t="shared" ca="1" si="1060"/>
        <v>597</v>
      </c>
      <c r="I295" s="5">
        <f t="shared" ca="1" si="1061"/>
        <v>0</v>
      </c>
      <c r="J295" s="5">
        <f t="shared" ca="1" si="1062"/>
        <v>0</v>
      </c>
      <c r="K295" s="5">
        <f t="shared" ca="1" si="1063"/>
        <v>0</v>
      </c>
      <c r="L295" s="5">
        <f t="shared" ca="1" si="1064"/>
        <v>0</v>
      </c>
      <c r="M295" s="5">
        <f t="shared" ca="1" si="1065"/>
        <v>3541.4000000000087</v>
      </c>
      <c r="N295" s="5">
        <f t="shared" ca="1" si="1066"/>
        <v>0</v>
      </c>
      <c r="O295" s="5">
        <f t="shared" ca="1" si="1067"/>
        <v>0</v>
      </c>
      <c r="P295" s="5">
        <f t="shared" ca="1" si="1068"/>
        <v>0</v>
      </c>
      <c r="Q295" s="5">
        <f t="shared" ca="1" si="1069"/>
        <v>0</v>
      </c>
      <c r="R295" s="5">
        <f t="shared" ca="1" si="1070"/>
        <v>-1.68100000000004</v>
      </c>
      <c r="S295" s="5">
        <f t="shared" ca="1" si="1071"/>
        <v>-1.6808999999999941</v>
      </c>
      <c r="T295" s="5">
        <f t="shared" ca="1" si="1072"/>
        <v>0</v>
      </c>
      <c r="U295" s="5">
        <f t="shared" ca="1" si="1073"/>
        <v>0</v>
      </c>
      <c r="V295" s="5">
        <f t="shared" ca="1" si="1074"/>
        <v>0</v>
      </c>
      <c r="W295" s="5">
        <f t="shared" ca="1" si="1075"/>
        <v>0</v>
      </c>
      <c r="X295" s="5">
        <f t="shared" ca="1" si="1076"/>
        <v>0</v>
      </c>
      <c r="Y295" s="5">
        <f t="shared" ca="1" si="1077"/>
        <v>0</v>
      </c>
      <c r="Z295" s="5">
        <f t="shared" ca="1" si="1078"/>
        <v>0</v>
      </c>
      <c r="AA295" s="5">
        <f t="shared" ca="1" si="1079"/>
        <v>0</v>
      </c>
      <c r="AB295" s="5">
        <f t="shared" ca="1" si="1080"/>
        <v>0</v>
      </c>
      <c r="AC295" s="5">
        <f t="shared" ca="1" si="1081"/>
        <v>0</v>
      </c>
      <c r="AD295" s="37">
        <f t="shared" ca="1" si="1082"/>
        <v>5.1730000000000018</v>
      </c>
      <c r="AE295" s="37">
        <f t="shared" ca="1" si="1083"/>
        <v>-1.4492999999999978E-2</v>
      </c>
      <c r="AF295" s="37">
        <f t="shared" ca="1" si="1084"/>
        <v>0.86099999999999</v>
      </c>
      <c r="AG295" s="37">
        <f t="shared" ca="1" si="1085"/>
        <v>0</v>
      </c>
      <c r="AH295" s="37">
        <f t="shared" ca="1" si="1086"/>
        <v>0</v>
      </c>
      <c r="AI295" s="37">
        <f t="shared" ca="1" si="1087"/>
        <v>0</v>
      </c>
      <c r="AJ295" s="37">
        <f t="shared" ca="1" si="1088"/>
        <v>0</v>
      </c>
      <c r="AK295" s="37">
        <f t="shared" ca="1" si="1089"/>
        <v>4.3265999999999991</v>
      </c>
      <c r="AL295" s="33">
        <f t="shared" ca="1" si="1090"/>
        <v>52.602396114496948</v>
      </c>
      <c r="AM295" s="33">
        <f t="shared" ca="1" si="1091"/>
        <v>52.034440278303641</v>
      </c>
      <c r="AN295" s="24">
        <f t="shared" ca="1" si="1092"/>
        <v>1.0914998473234695E-2</v>
      </c>
      <c r="AO295" s="34">
        <f t="shared" ca="1" si="1093"/>
        <v>383.51100000000002</v>
      </c>
      <c r="AP295" s="34">
        <f t="shared" ca="1" si="1094"/>
        <v>378.33800000000002</v>
      </c>
      <c r="AQ295" s="45">
        <f t="shared" ca="1" si="1095"/>
        <v>1.3672959100063968E-2</v>
      </c>
      <c r="AR295" s="34">
        <f t="shared" ca="1" si="1096"/>
        <v>-87.5</v>
      </c>
      <c r="AS295" s="34">
        <f t="shared" ca="1" si="1097"/>
        <v>-88.1</v>
      </c>
      <c r="AT295" s="47">
        <f t="shared" ca="1" si="1098"/>
        <v>-6.8104426787740559E-3</v>
      </c>
      <c r="AU295" s="5"/>
      <c r="AV295" s="5">
        <f t="shared" ca="1" si="1099"/>
        <v>4611</v>
      </c>
      <c r="AW295" s="5">
        <f t="shared" ca="1" si="1100"/>
        <v>-9.9489999999999856E-2</v>
      </c>
      <c r="AX295" s="5">
        <f t="shared" ca="1" si="1101"/>
        <v>874</v>
      </c>
      <c r="AY295" s="5">
        <f t="shared" ca="1" si="1102"/>
        <v>207.29999999999927</v>
      </c>
      <c r="AZ295" s="5">
        <f t="shared" ca="1" si="1103"/>
        <v>0</v>
      </c>
      <c r="BA295" s="5">
        <f t="shared" ca="1" si="1104"/>
        <v>-11.450000000000045</v>
      </c>
      <c r="BB295" s="5">
        <f t="shared" ca="1" si="1105"/>
        <v>0</v>
      </c>
      <c r="BC295" s="5">
        <f t="shared" ca="1" si="1106"/>
        <v>3541.4000000000087</v>
      </c>
      <c r="BD295" s="5">
        <f t="shared" ca="1" si="1107"/>
        <v>0</v>
      </c>
      <c r="BE295" s="5">
        <f t="shared" ca="1" si="1108"/>
        <v>0</v>
      </c>
      <c r="BF295" s="5">
        <f t="shared" ca="1" si="1109"/>
        <v>0</v>
      </c>
      <c r="BG295" s="5">
        <f t="shared" ca="1" si="1110"/>
        <v>0</v>
      </c>
      <c r="BH295" s="5">
        <f t="shared" ca="1" si="1111"/>
        <v>-16.5</v>
      </c>
      <c r="BI295" s="5">
        <f t="shared" ca="1" si="1112"/>
        <v>-16.50200000000001</v>
      </c>
      <c r="BJ295" s="5">
        <f t="shared" ca="1" si="1113"/>
        <v>0</v>
      </c>
      <c r="BK295" s="5">
        <f t="shared" ca="1" si="1114"/>
        <v>0</v>
      </c>
      <c r="BL295" s="5">
        <f t="shared" ca="1" si="1115"/>
        <v>0</v>
      </c>
      <c r="BM295" s="5">
        <f t="shared" ca="1" si="1116"/>
        <v>0</v>
      </c>
      <c r="BN295" s="5">
        <f t="shared" ca="1" si="1117"/>
        <v>0</v>
      </c>
      <c r="BO295" s="5">
        <f t="shared" ca="1" si="1118"/>
        <v>0</v>
      </c>
      <c r="BP295" s="5">
        <f t="shared" ca="1" si="1119"/>
        <v>0</v>
      </c>
      <c r="BQ295" s="5">
        <f t="shared" ca="1" si="1120"/>
        <v>0</v>
      </c>
      <c r="BR295" s="5">
        <f t="shared" ca="1" si="1121"/>
        <v>0</v>
      </c>
      <c r="BS295" s="5">
        <f t="shared" ca="1" si="1122"/>
        <v>0</v>
      </c>
      <c r="BT295" s="37">
        <f t="shared" ca="1" si="1123"/>
        <v>5.7099999999999795</v>
      </c>
      <c r="BU295" s="37">
        <f t="shared" ca="1" si="1124"/>
        <v>-0.14071999999999996</v>
      </c>
      <c r="BV295" s="37">
        <f t="shared" ca="1" si="1125"/>
        <v>1.2779999999999916</v>
      </c>
      <c r="BW295" s="37">
        <f t="shared" ca="1" si="1126"/>
        <v>0.25750000000000028</v>
      </c>
      <c r="BX295" s="37">
        <f t="shared" ca="1" si="1127"/>
        <v>0</v>
      </c>
      <c r="BY295" s="37">
        <f t="shared" ca="1" si="1128"/>
        <v>-1.1288999999999993E-2</v>
      </c>
      <c r="BZ295" s="37">
        <f t="shared" ca="1" si="1129"/>
        <v>0</v>
      </c>
      <c r="CA295" s="19">
        <f t="shared" ca="1" si="1130"/>
        <v>4.3265999999999991</v>
      </c>
      <c r="CB295" s="33">
        <f t="shared" ca="1" si="1131"/>
        <v>43.719672028367754</v>
      </c>
      <c r="CC295" s="33">
        <f t="shared" ca="1" si="1132"/>
        <v>43.146343254719483</v>
      </c>
      <c r="CD295" s="24">
        <f t="shared" ca="1" si="1133"/>
        <v>1.3288003812132059E-2</v>
      </c>
      <c r="CE295" s="34">
        <f t="shared" ca="1" si="1134"/>
        <v>295.99599999999998</v>
      </c>
      <c r="CF295" s="34">
        <f t="shared" ca="1" si="1135"/>
        <v>290.286</v>
      </c>
      <c r="CG295" s="45">
        <f t="shared" ca="1" si="1136"/>
        <v>1.9670256230062695E-2</v>
      </c>
      <c r="CH295" s="5"/>
      <c r="CJ295" s="5">
        <f t="shared" ca="1" si="1207"/>
        <v>52</v>
      </c>
      <c r="CK295" s="5">
        <f t="shared" ca="1" si="1208"/>
        <v>49</v>
      </c>
      <c r="CL295" s="63">
        <f t="shared" ca="1" si="1137"/>
        <v>5.7692307692307709E-2</v>
      </c>
      <c r="CO295" s="5">
        <f t="shared" ca="1" si="1209"/>
        <v>361768</v>
      </c>
      <c r="CP295" s="5">
        <f t="shared" ca="1" si="1209"/>
        <v>0</v>
      </c>
      <c r="CQ295" s="5">
        <f t="shared" ca="1" si="1209"/>
        <v>100678</v>
      </c>
      <c r="CR295" s="5">
        <f t="shared" ca="1" si="1209"/>
        <v>105857</v>
      </c>
      <c r="CS295" s="5">
        <f t="shared" ca="1" si="1209"/>
        <v>0</v>
      </c>
      <c r="CT295" s="5">
        <f t="shared" ca="1" si="1209"/>
        <v>0</v>
      </c>
      <c r="CU295" s="5">
        <f t="shared" ca="1" si="1209"/>
        <v>0</v>
      </c>
      <c r="CV295" s="5">
        <f t="shared" ca="1" si="1209"/>
        <v>77193.3</v>
      </c>
      <c r="CW295" s="5">
        <f t="shared" ca="1" si="1209"/>
        <v>77659.3</v>
      </c>
      <c r="CX295" s="5">
        <f t="shared" ca="1" si="1209"/>
        <v>0</v>
      </c>
      <c r="CY295" s="5">
        <f t="shared" ca="1" si="1209"/>
        <v>379.85599999999999</v>
      </c>
      <c r="CZ295" s="5">
        <f t="shared" ca="1" si="1209"/>
        <v>0</v>
      </c>
      <c r="DA295" s="5"/>
      <c r="DB295" s="5">
        <f t="shared" ca="1" si="1210"/>
        <v>577.255</v>
      </c>
      <c r="DC295" s="5">
        <f t="shared" ca="1" si="1210"/>
        <v>73.165000000000006</v>
      </c>
      <c r="DD295" s="5">
        <f t="shared" ca="1" si="1210"/>
        <v>0</v>
      </c>
      <c r="DE295" s="5">
        <f t="shared" ca="1" si="1210"/>
        <v>0</v>
      </c>
      <c r="DF295" s="5">
        <f t="shared" ca="1" si="1210"/>
        <v>0</v>
      </c>
      <c r="DG295" s="5">
        <f t="shared" ca="1" si="1210"/>
        <v>0</v>
      </c>
      <c r="DH295" s="5">
        <f t="shared" ca="1" si="1210"/>
        <v>504.09</v>
      </c>
      <c r="DI295" s="5">
        <f t="shared" ca="1" si="1210"/>
        <v>0</v>
      </c>
      <c r="DJ295" s="5">
        <f t="shared" ca="1" si="1210"/>
        <v>0</v>
      </c>
      <c r="DK295" s="5">
        <f t="shared" ca="1" si="1210"/>
        <v>0</v>
      </c>
      <c r="DL295" s="5">
        <f t="shared" ca="1" si="1210"/>
        <v>0</v>
      </c>
      <c r="DM295" s="5">
        <f t="shared" ca="1" si="1210"/>
        <v>0</v>
      </c>
      <c r="DN295" s="5"/>
      <c r="DO295" s="5">
        <f t="shared" ca="1" si="1217"/>
        <v>383.51100000000002</v>
      </c>
      <c r="DP295" s="5">
        <f t="shared" ca="1" si="1217"/>
        <v>0.59216800000000003</v>
      </c>
      <c r="DQ295" s="5">
        <f t="shared" ca="1" si="1217"/>
        <v>157.54499999999999</v>
      </c>
      <c r="DR295" s="5">
        <f t="shared" ca="1" si="1217"/>
        <v>127.34</v>
      </c>
      <c r="DS295" s="5">
        <f t="shared" ca="1" si="1217"/>
        <v>0</v>
      </c>
      <c r="DT295" s="5">
        <f t="shared" ca="1" si="1217"/>
        <v>0</v>
      </c>
      <c r="DU295" s="5">
        <f t="shared" ca="1" si="1217"/>
        <v>3.7263000000000002</v>
      </c>
      <c r="DV295" s="5">
        <f t="shared" ca="1" si="1217"/>
        <v>94.3078</v>
      </c>
      <c r="DW295" s="5"/>
      <c r="DX295" s="19">
        <f t="shared" ca="1" si="1138"/>
        <v>52.602396114496948</v>
      </c>
      <c r="DY295" s="19">
        <f t="shared" ca="1" si="1139"/>
        <v>0.29786549743314161</v>
      </c>
      <c r="DZ295" s="19">
        <f t="shared" ca="1" si="1140"/>
        <v>13.984934149191268</v>
      </c>
      <c r="EA295" s="19">
        <f t="shared" ca="1" si="1141"/>
        <v>14.70433634191124</v>
      </c>
      <c r="EB295" s="19">
        <f t="shared" ca="1" si="1142"/>
        <v>0</v>
      </c>
      <c r="EC295" s="19">
        <f t="shared" ca="1" si="1143"/>
        <v>0</v>
      </c>
      <c r="ED295" s="19">
        <f t="shared" ca="1" si="1144"/>
        <v>2.0522246784811364</v>
      </c>
      <c r="EE295" s="19">
        <f t="shared" ca="1" si="1145"/>
        <v>10.722732049293453</v>
      </c>
      <c r="EF295" s="19">
        <f t="shared" ca="1" si="1146"/>
        <v>10.787462966807936</v>
      </c>
      <c r="EG295" s="19">
        <f t="shared" ca="1" si="1147"/>
        <v>0</v>
      </c>
      <c r="EH295" s="19">
        <f t="shared" ca="1" si="1148"/>
        <v>5.2764865672492479E-2</v>
      </c>
      <c r="EI295" s="5"/>
      <c r="EJ295" s="5"/>
      <c r="EK295" s="5"/>
      <c r="EL295" s="5">
        <f t="shared" ca="1" si="1211"/>
        <v>357630</v>
      </c>
      <c r="EM295" s="5">
        <f t="shared" ca="1" si="1211"/>
        <v>0</v>
      </c>
      <c r="EN295" s="5">
        <f t="shared" ca="1" si="1211"/>
        <v>100081</v>
      </c>
      <c r="EO295" s="5">
        <f t="shared" ca="1" si="1211"/>
        <v>105857</v>
      </c>
      <c r="EP295" s="5">
        <f t="shared" ca="1" si="1211"/>
        <v>0</v>
      </c>
      <c r="EQ295" s="5">
        <f t="shared" ca="1" si="1211"/>
        <v>0</v>
      </c>
      <c r="ER295" s="5">
        <f t="shared" ca="1" si="1211"/>
        <v>0</v>
      </c>
      <c r="ES295" s="5">
        <f t="shared" ca="1" si="1211"/>
        <v>73651.899999999994</v>
      </c>
      <c r="ET295" s="5">
        <f t="shared" ca="1" si="1211"/>
        <v>77659.3</v>
      </c>
      <c r="EU295" s="5">
        <f t="shared" ca="1" si="1211"/>
        <v>0</v>
      </c>
      <c r="EV295" s="5">
        <f t="shared" ca="1" si="1211"/>
        <v>379.85599999999999</v>
      </c>
      <c r="EW295" s="5">
        <f t="shared" ca="1" si="1211"/>
        <v>0</v>
      </c>
      <c r="EX295" s="5"/>
      <c r="EY295" s="5">
        <f t="shared" ca="1" si="1212"/>
        <v>578.93600000000004</v>
      </c>
      <c r="EZ295" s="5">
        <f t="shared" ca="1" si="1212"/>
        <v>74.8459</v>
      </c>
      <c r="FA295" s="5">
        <f t="shared" ca="1" si="1212"/>
        <v>0</v>
      </c>
      <c r="FB295" s="5">
        <f t="shared" ca="1" si="1212"/>
        <v>0</v>
      </c>
      <c r="FC295" s="5">
        <f t="shared" ca="1" si="1212"/>
        <v>0</v>
      </c>
      <c r="FD295" s="5">
        <f t="shared" ca="1" si="1212"/>
        <v>0</v>
      </c>
      <c r="FE295" s="5">
        <f t="shared" ca="1" si="1212"/>
        <v>504.09</v>
      </c>
      <c r="FF295" s="5">
        <f t="shared" ca="1" si="1212"/>
        <v>0</v>
      </c>
      <c r="FG295" s="5">
        <f t="shared" ca="1" si="1212"/>
        <v>0</v>
      </c>
      <c r="FH295" s="5">
        <f t="shared" ca="1" si="1212"/>
        <v>0</v>
      </c>
      <c r="FI295" s="5">
        <f t="shared" ca="1" si="1212"/>
        <v>0</v>
      </c>
      <c r="FJ295" s="5">
        <f t="shared" ca="1" si="1212"/>
        <v>0</v>
      </c>
      <c r="FK295" s="5"/>
      <c r="FL295" s="5">
        <f t="shared" ca="1" si="1218"/>
        <v>378.33800000000002</v>
      </c>
      <c r="FM295" s="5">
        <f t="shared" ca="1" si="1218"/>
        <v>0.60666100000000001</v>
      </c>
      <c r="FN295" s="5">
        <f t="shared" ca="1" si="1218"/>
        <v>156.684</v>
      </c>
      <c r="FO295" s="5">
        <f t="shared" ca="1" si="1218"/>
        <v>127.34</v>
      </c>
      <c r="FP295" s="5">
        <f t="shared" ca="1" si="1218"/>
        <v>0</v>
      </c>
      <c r="FQ295" s="5">
        <f t="shared" ca="1" si="1218"/>
        <v>0</v>
      </c>
      <c r="FR295" s="5">
        <f t="shared" ca="1" si="1218"/>
        <v>3.7263000000000002</v>
      </c>
      <c r="FS295" s="5">
        <f t="shared" ca="1" si="1218"/>
        <v>89.981200000000001</v>
      </c>
      <c r="FT295" s="5"/>
      <c r="FU295" s="19">
        <f t="shared" ca="1" si="1149"/>
        <v>52.034440278303641</v>
      </c>
      <c r="FV295" s="19">
        <f t="shared" ca="1" si="1150"/>
        <v>0.30470868904983495</v>
      </c>
      <c r="FW295" s="19">
        <f t="shared" ca="1" si="1151"/>
        <v>13.902006342847605</v>
      </c>
      <c r="FX295" s="19">
        <f t="shared" ca="1" si="1152"/>
        <v>14.70433634191124</v>
      </c>
      <c r="FY295" s="19">
        <f t="shared" ca="1" si="1153"/>
        <v>0</v>
      </c>
      <c r="FZ295" s="19">
        <f t="shared" ca="1" si="1154"/>
        <v>0</v>
      </c>
      <c r="GA295" s="19">
        <f t="shared" ca="1" si="1155"/>
        <v>2.0522246784811364</v>
      </c>
      <c r="GB295" s="19">
        <f t="shared" ca="1" si="1156"/>
        <v>10.230804857693043</v>
      </c>
      <c r="GC295" s="19">
        <f t="shared" ca="1" si="1157"/>
        <v>10.787462966807936</v>
      </c>
      <c r="GD295" s="19">
        <f t="shared" ca="1" si="1158"/>
        <v>0</v>
      </c>
      <c r="GE295" s="19">
        <f t="shared" ca="1" si="1159"/>
        <v>5.2764865672492479E-2</v>
      </c>
      <c r="GF295" s="5"/>
      <c r="GG295" s="5"/>
      <c r="GH295" s="5"/>
      <c r="GI295" s="5">
        <f t="shared" ca="1" si="1213"/>
        <v>283873</v>
      </c>
      <c r="GJ295" s="5">
        <f t="shared" ca="1" si="1213"/>
        <v>2.9138600000000001</v>
      </c>
      <c r="GK295" s="5">
        <f t="shared" ca="1" si="1213"/>
        <v>108131</v>
      </c>
      <c r="GL295" s="5">
        <f t="shared" ca="1" si="1213"/>
        <v>19876.599999999999</v>
      </c>
      <c r="GM295" s="5">
        <f t="shared" ca="1" si="1213"/>
        <v>0</v>
      </c>
      <c r="GN295" s="5">
        <f t="shared" ca="1" si="1213"/>
        <v>630.45299999999997</v>
      </c>
      <c r="GO295" s="5">
        <f t="shared" ca="1" si="1213"/>
        <v>0</v>
      </c>
      <c r="GP295" s="5">
        <f t="shared" ca="1" si="1213"/>
        <v>77193.3</v>
      </c>
      <c r="GQ295" s="5">
        <f t="shared" ca="1" si="1213"/>
        <v>77659.3</v>
      </c>
      <c r="GR295" s="5">
        <f t="shared" ca="1" si="1213"/>
        <v>0</v>
      </c>
      <c r="GS295" s="5">
        <f t="shared" ca="1" si="1213"/>
        <v>379.85599999999999</v>
      </c>
      <c r="GT295" s="5">
        <f t="shared" ca="1" si="1213"/>
        <v>0</v>
      </c>
      <c r="GU295" s="5"/>
      <c r="GV295" s="5">
        <f t="shared" ca="1" si="1214"/>
        <v>1053.1600000000001</v>
      </c>
      <c r="GW295" s="5">
        <f t="shared" ca="1" si="1214"/>
        <v>505.81</v>
      </c>
      <c r="GX295" s="5">
        <f t="shared" ca="1" si="1214"/>
        <v>0</v>
      </c>
      <c r="GY295" s="5">
        <f t="shared" ca="1" si="1214"/>
        <v>0</v>
      </c>
      <c r="GZ295" s="5">
        <f t="shared" ca="1" si="1214"/>
        <v>0</v>
      </c>
      <c r="HA295" s="5">
        <f t="shared" ca="1" si="1214"/>
        <v>0</v>
      </c>
      <c r="HB295" s="5">
        <f t="shared" ca="1" si="1214"/>
        <v>547.34699999999998</v>
      </c>
      <c r="HC295" s="5">
        <f t="shared" ca="1" si="1214"/>
        <v>0</v>
      </c>
      <c r="HD295" s="5">
        <f t="shared" ca="1" si="1214"/>
        <v>0</v>
      </c>
      <c r="HE295" s="5">
        <f t="shared" ca="1" si="1214"/>
        <v>0</v>
      </c>
      <c r="HF295" s="5">
        <f t="shared" ca="1" si="1214"/>
        <v>0</v>
      </c>
      <c r="HG295" s="5">
        <f t="shared" ca="1" si="1214"/>
        <v>0</v>
      </c>
      <c r="HH295" s="5"/>
      <c r="HI295" s="5">
        <f t="shared" ca="1" si="1219"/>
        <v>295.99599999999998</v>
      </c>
      <c r="HJ295" s="5">
        <f t="shared" ca="1" si="1219"/>
        <v>4.3332600000000001</v>
      </c>
      <c r="HK295" s="5">
        <f t="shared" ca="1" si="1219"/>
        <v>167.273</v>
      </c>
      <c r="HL295" s="5">
        <f t="shared" ca="1" si="1219"/>
        <v>25.4086</v>
      </c>
      <c r="HM295" s="5">
        <f t="shared" ca="1" si="1219"/>
        <v>0</v>
      </c>
      <c r="HN295" s="5">
        <f t="shared" ca="1" si="1219"/>
        <v>0.62744</v>
      </c>
      <c r="HO295" s="5">
        <f t="shared" ca="1" si="1219"/>
        <v>4.04542</v>
      </c>
      <c r="HP295" s="5">
        <f t="shared" ca="1" si="1219"/>
        <v>94.3078</v>
      </c>
      <c r="HQ295" s="5"/>
      <c r="HR295" s="19">
        <f t="shared" ca="1" si="1160"/>
        <v>43.719672028367754</v>
      </c>
      <c r="HS295" s="19">
        <f t="shared" ca="1" si="1161"/>
        <v>2.0596318091087853</v>
      </c>
      <c r="HT295" s="19">
        <f t="shared" ca="1" si="1162"/>
        <v>15.020212106778054</v>
      </c>
      <c r="HU295" s="19">
        <f t="shared" ca="1" si="1163"/>
        <v>2.761009774824839</v>
      </c>
      <c r="HV295" s="19">
        <f t="shared" ca="1" si="1164"/>
        <v>0</v>
      </c>
      <c r="HW295" s="19">
        <f t="shared" ca="1" si="1165"/>
        <v>8.75746805574215E-2</v>
      </c>
      <c r="HX295" s="19">
        <f t="shared" ca="1" si="1166"/>
        <v>2.2283303003285417</v>
      </c>
      <c r="HY295" s="19">
        <f t="shared" ca="1" si="1167"/>
        <v>10.722732049293453</v>
      </c>
      <c r="HZ295" s="19">
        <f t="shared" ca="1" si="1168"/>
        <v>10.787462966807936</v>
      </c>
      <c r="IA295" s="19">
        <f t="shared" ca="1" si="1169"/>
        <v>0</v>
      </c>
      <c r="IB295" s="19">
        <f t="shared" ca="1" si="1170"/>
        <v>5.2764865672492479E-2</v>
      </c>
      <c r="IC295" s="5"/>
      <c r="ID295" s="5"/>
      <c r="IE295" s="5"/>
      <c r="IF295" s="5">
        <f t="shared" ca="1" si="1215"/>
        <v>279262</v>
      </c>
      <c r="IG295" s="5">
        <f t="shared" ca="1" si="1215"/>
        <v>3.01335</v>
      </c>
      <c r="IH295" s="5">
        <f t="shared" ca="1" si="1215"/>
        <v>107257</v>
      </c>
      <c r="II295" s="5">
        <f t="shared" ca="1" si="1215"/>
        <v>19669.3</v>
      </c>
      <c r="IJ295" s="5">
        <f t="shared" ca="1" si="1215"/>
        <v>0</v>
      </c>
      <c r="IK295" s="5">
        <f t="shared" ca="1" si="1215"/>
        <v>641.90300000000002</v>
      </c>
      <c r="IL295" s="5">
        <f t="shared" ca="1" si="1215"/>
        <v>0</v>
      </c>
      <c r="IM295" s="5">
        <f t="shared" ca="1" si="1215"/>
        <v>73651.899999999994</v>
      </c>
      <c r="IN295" s="5">
        <f t="shared" ca="1" si="1215"/>
        <v>77659.3</v>
      </c>
      <c r="IO295" s="5">
        <f t="shared" ca="1" si="1215"/>
        <v>0</v>
      </c>
      <c r="IP295" s="5">
        <f t="shared" ca="1" si="1215"/>
        <v>379.85599999999999</v>
      </c>
      <c r="IQ295" s="5">
        <f t="shared" ca="1" si="1215"/>
        <v>0</v>
      </c>
      <c r="IR295" s="5"/>
      <c r="IS295" s="5">
        <f t="shared" ca="1" si="1216"/>
        <v>1069.6600000000001</v>
      </c>
      <c r="IT295" s="5">
        <f t="shared" ca="1" si="1216"/>
        <v>522.31200000000001</v>
      </c>
      <c r="IU295" s="5">
        <f t="shared" ca="1" si="1216"/>
        <v>0</v>
      </c>
      <c r="IV295" s="5">
        <f t="shared" ca="1" si="1216"/>
        <v>0</v>
      </c>
      <c r="IW295" s="5">
        <f t="shared" ca="1" si="1216"/>
        <v>0</v>
      </c>
      <c r="IX295" s="5">
        <f t="shared" ca="1" si="1216"/>
        <v>0</v>
      </c>
      <c r="IY295" s="5">
        <f t="shared" ca="1" si="1216"/>
        <v>547.34699999999998</v>
      </c>
      <c r="IZ295" s="5">
        <f t="shared" ca="1" si="1216"/>
        <v>0</v>
      </c>
      <c r="JA295" s="5">
        <f t="shared" ca="1" si="1216"/>
        <v>0</v>
      </c>
      <c r="JB295" s="5">
        <f t="shared" ca="1" si="1216"/>
        <v>0</v>
      </c>
      <c r="JC295" s="5">
        <f t="shared" ca="1" si="1216"/>
        <v>0</v>
      </c>
      <c r="JD295" s="5">
        <f t="shared" ca="1" si="1216"/>
        <v>0</v>
      </c>
      <c r="JE295" s="5"/>
      <c r="JF295" s="5">
        <f t="shared" ca="1" si="1220"/>
        <v>290.286</v>
      </c>
      <c r="JG295" s="5">
        <f t="shared" ca="1" si="1220"/>
        <v>4.4739800000000001</v>
      </c>
      <c r="JH295" s="5">
        <f t="shared" ca="1" si="1220"/>
        <v>165.995</v>
      </c>
      <c r="JI295" s="5">
        <f t="shared" ca="1" si="1220"/>
        <v>25.1511</v>
      </c>
      <c r="JJ295" s="5">
        <f t="shared" ca="1" si="1220"/>
        <v>0</v>
      </c>
      <c r="JK295" s="5">
        <f t="shared" ca="1" si="1220"/>
        <v>0.63872899999999999</v>
      </c>
      <c r="JL295" s="5">
        <f t="shared" ca="1" si="1220"/>
        <v>4.04542</v>
      </c>
      <c r="JM295" s="5">
        <f t="shared" ca="1" si="1220"/>
        <v>89.981200000000001</v>
      </c>
      <c r="JN295" s="5"/>
      <c r="JO295" s="19">
        <f t="shared" ca="1" si="1171"/>
        <v>43.146343254719483</v>
      </c>
      <c r="JP295" s="19">
        <f t="shared" ca="1" si="1172"/>
        <v>2.1268277029446612</v>
      </c>
      <c r="JQ295" s="19">
        <f t="shared" ca="1" si="1173"/>
        <v>14.89880690955132</v>
      </c>
      <c r="JR295" s="19">
        <f t="shared" ca="1" si="1174"/>
        <v>2.7322142400592759</v>
      </c>
      <c r="JS295" s="19">
        <f t="shared" ca="1" si="1175"/>
        <v>0</v>
      </c>
      <c r="JT295" s="19">
        <f t="shared" ca="1" si="1176"/>
        <v>8.9165171985620725E-2</v>
      </c>
      <c r="JU295" s="19">
        <f t="shared" ca="1" si="1177"/>
        <v>2.2283303003285417</v>
      </c>
      <c r="JV295" s="19">
        <f t="shared" ca="1" si="1178"/>
        <v>10.230804857693043</v>
      </c>
      <c r="JW295" s="19">
        <f t="shared" ca="1" si="1179"/>
        <v>10.787462966807936</v>
      </c>
      <c r="JX295" s="19">
        <f t="shared" ca="1" si="1180"/>
        <v>0</v>
      </c>
      <c r="JY295" s="19">
        <f t="shared" ca="1" si="1181"/>
        <v>5.2764865672492479E-2</v>
      </c>
    </row>
    <row r="296" spans="1:285" ht="15" customHeight="1" x14ac:dyDescent="0.25">
      <c r="A296" s="5">
        <f>IF('Old Results'!E276='New Results'!E276,'New Results'!E276,"0")</f>
        <v>24563.1</v>
      </c>
      <c r="B296" s="5">
        <f t="shared" si="1057"/>
        <v>0</v>
      </c>
      <c r="C296" s="27">
        <f t="shared" si="1206"/>
        <v>275</v>
      </c>
      <c r="D296" s="41" t="str">
        <f>'Old Results'!C276</f>
        <v>0516115-RetlMed-SG-ExtWall-WdFrmR0</v>
      </c>
      <c r="E296" s="41" t="str">
        <f>'New Results'!C276</f>
        <v>0516115-RetlMed-SG-ExtWall-WdFrmR0</v>
      </c>
      <c r="F296" s="5">
        <f t="shared" ca="1" si="1058"/>
        <v>4139</v>
      </c>
      <c r="G296" s="5">
        <f t="shared" ca="1" si="1059"/>
        <v>0</v>
      </c>
      <c r="H296" s="5">
        <f t="shared" ca="1" si="1060"/>
        <v>597</v>
      </c>
      <c r="I296" s="5">
        <f t="shared" ca="1" si="1061"/>
        <v>0</v>
      </c>
      <c r="J296" s="5">
        <f t="shared" ca="1" si="1062"/>
        <v>0</v>
      </c>
      <c r="K296" s="5">
        <f t="shared" ca="1" si="1063"/>
        <v>0</v>
      </c>
      <c r="L296" s="5">
        <f t="shared" ca="1" si="1064"/>
        <v>0</v>
      </c>
      <c r="M296" s="5">
        <f t="shared" ca="1" si="1065"/>
        <v>3541.4000000000087</v>
      </c>
      <c r="N296" s="5">
        <f t="shared" ca="1" si="1066"/>
        <v>0</v>
      </c>
      <c r="O296" s="5">
        <f t="shared" ca="1" si="1067"/>
        <v>0</v>
      </c>
      <c r="P296" s="5">
        <f t="shared" ca="1" si="1068"/>
        <v>0</v>
      </c>
      <c r="Q296" s="5">
        <f t="shared" ca="1" si="1069"/>
        <v>0</v>
      </c>
      <c r="R296" s="5">
        <f t="shared" ca="1" si="1070"/>
        <v>-1.7049999999999272</v>
      </c>
      <c r="S296" s="5">
        <f t="shared" ca="1" si="1071"/>
        <v>-1.7050000000000125</v>
      </c>
      <c r="T296" s="5">
        <f t="shared" ca="1" si="1072"/>
        <v>0</v>
      </c>
      <c r="U296" s="5">
        <f t="shared" ca="1" si="1073"/>
        <v>0</v>
      </c>
      <c r="V296" s="5">
        <f t="shared" ca="1" si="1074"/>
        <v>0</v>
      </c>
      <c r="W296" s="5">
        <f t="shared" ca="1" si="1075"/>
        <v>0</v>
      </c>
      <c r="X296" s="5">
        <f t="shared" ca="1" si="1076"/>
        <v>0</v>
      </c>
      <c r="Y296" s="5">
        <f t="shared" ca="1" si="1077"/>
        <v>0</v>
      </c>
      <c r="Z296" s="5">
        <f t="shared" ca="1" si="1078"/>
        <v>0</v>
      </c>
      <c r="AA296" s="5">
        <f t="shared" ca="1" si="1079"/>
        <v>0</v>
      </c>
      <c r="AB296" s="5">
        <f t="shared" ca="1" si="1080"/>
        <v>0</v>
      </c>
      <c r="AC296" s="5">
        <f t="shared" ca="1" si="1081"/>
        <v>0</v>
      </c>
      <c r="AD296" s="37">
        <f t="shared" ca="1" si="1082"/>
        <v>5.174000000000035</v>
      </c>
      <c r="AE296" s="37">
        <f t="shared" ca="1" si="1083"/>
        <v>-1.4713000000000087E-2</v>
      </c>
      <c r="AF296" s="37">
        <f t="shared" ca="1" si="1084"/>
        <v>0.86099999999999</v>
      </c>
      <c r="AG296" s="37">
        <f t="shared" ca="1" si="1085"/>
        <v>0</v>
      </c>
      <c r="AH296" s="37">
        <f t="shared" ca="1" si="1086"/>
        <v>0</v>
      </c>
      <c r="AI296" s="37">
        <f t="shared" ca="1" si="1087"/>
        <v>0</v>
      </c>
      <c r="AJ296" s="37">
        <f t="shared" ca="1" si="1088"/>
        <v>0</v>
      </c>
      <c r="AK296" s="37">
        <f t="shared" ca="1" si="1089"/>
        <v>4.3265999999999991</v>
      </c>
      <c r="AL296" s="33">
        <f t="shared" ca="1" si="1090"/>
        <v>52.592639691244194</v>
      </c>
      <c r="AM296" s="33">
        <f t="shared" ca="1" si="1091"/>
        <v>52.024642655039472</v>
      </c>
      <c r="AN296" s="24">
        <f t="shared" ca="1" si="1092"/>
        <v>1.0917845990234836E-2</v>
      </c>
      <c r="AO296" s="34">
        <f t="shared" ca="1" si="1093"/>
        <v>383.41500000000002</v>
      </c>
      <c r="AP296" s="34">
        <f t="shared" ca="1" si="1094"/>
        <v>378.24099999999999</v>
      </c>
      <c r="AQ296" s="45">
        <f t="shared" ca="1" si="1095"/>
        <v>1.3679109350916572E-2</v>
      </c>
      <c r="AR296" s="34">
        <f t="shared" ca="1" si="1096"/>
        <v>-87.4</v>
      </c>
      <c r="AS296" s="34">
        <f t="shared" ca="1" si="1097"/>
        <v>-88</v>
      </c>
      <c r="AT296" s="47">
        <f t="shared" ca="1" si="1098"/>
        <v>-6.8181818181817537E-3</v>
      </c>
      <c r="AU296" s="5"/>
      <c r="AV296" s="5">
        <f t="shared" ca="1" si="1099"/>
        <v>4611</v>
      </c>
      <c r="AW296" s="5">
        <f t="shared" ca="1" si="1100"/>
        <v>-9.9489999999999856E-2</v>
      </c>
      <c r="AX296" s="5">
        <f t="shared" ca="1" si="1101"/>
        <v>874</v>
      </c>
      <c r="AY296" s="5">
        <f t="shared" ca="1" si="1102"/>
        <v>207.29999999999927</v>
      </c>
      <c r="AZ296" s="5">
        <f t="shared" ca="1" si="1103"/>
        <v>0</v>
      </c>
      <c r="BA296" s="5">
        <f t="shared" ca="1" si="1104"/>
        <v>-11.450000000000045</v>
      </c>
      <c r="BB296" s="5">
        <f t="shared" ca="1" si="1105"/>
        <v>0</v>
      </c>
      <c r="BC296" s="5">
        <f t="shared" ca="1" si="1106"/>
        <v>3541.4000000000087</v>
      </c>
      <c r="BD296" s="5">
        <f t="shared" ca="1" si="1107"/>
        <v>0</v>
      </c>
      <c r="BE296" s="5">
        <f t="shared" ca="1" si="1108"/>
        <v>0</v>
      </c>
      <c r="BF296" s="5">
        <f t="shared" ca="1" si="1109"/>
        <v>0</v>
      </c>
      <c r="BG296" s="5">
        <f t="shared" ca="1" si="1110"/>
        <v>0</v>
      </c>
      <c r="BH296" s="5">
        <f t="shared" ca="1" si="1111"/>
        <v>-16.5</v>
      </c>
      <c r="BI296" s="5">
        <f t="shared" ca="1" si="1112"/>
        <v>-16.50200000000001</v>
      </c>
      <c r="BJ296" s="5">
        <f t="shared" ca="1" si="1113"/>
        <v>0</v>
      </c>
      <c r="BK296" s="5">
        <f t="shared" ca="1" si="1114"/>
        <v>0</v>
      </c>
      <c r="BL296" s="5">
        <f t="shared" ca="1" si="1115"/>
        <v>0</v>
      </c>
      <c r="BM296" s="5">
        <f t="shared" ca="1" si="1116"/>
        <v>0</v>
      </c>
      <c r="BN296" s="5">
        <f t="shared" ca="1" si="1117"/>
        <v>0</v>
      </c>
      <c r="BO296" s="5">
        <f t="shared" ca="1" si="1118"/>
        <v>0</v>
      </c>
      <c r="BP296" s="5">
        <f t="shared" ca="1" si="1119"/>
        <v>0</v>
      </c>
      <c r="BQ296" s="5">
        <f t="shared" ca="1" si="1120"/>
        <v>0</v>
      </c>
      <c r="BR296" s="5">
        <f t="shared" ca="1" si="1121"/>
        <v>0</v>
      </c>
      <c r="BS296" s="5">
        <f t="shared" ca="1" si="1122"/>
        <v>0</v>
      </c>
      <c r="BT296" s="37">
        <f t="shared" ca="1" si="1123"/>
        <v>5.7099999999999795</v>
      </c>
      <c r="BU296" s="37">
        <f t="shared" ca="1" si="1124"/>
        <v>-0.14071999999999996</v>
      </c>
      <c r="BV296" s="37">
        <f t="shared" ca="1" si="1125"/>
        <v>1.2779999999999916</v>
      </c>
      <c r="BW296" s="37">
        <f t="shared" ca="1" si="1126"/>
        <v>0.25750000000000028</v>
      </c>
      <c r="BX296" s="37">
        <f t="shared" ca="1" si="1127"/>
        <v>0</v>
      </c>
      <c r="BY296" s="37">
        <f t="shared" ca="1" si="1128"/>
        <v>-1.1288999999999993E-2</v>
      </c>
      <c r="BZ296" s="37">
        <f t="shared" ca="1" si="1129"/>
        <v>0</v>
      </c>
      <c r="CA296" s="19">
        <f t="shared" ca="1" si="1130"/>
        <v>4.3265999999999991</v>
      </c>
      <c r="CB296" s="33">
        <f t="shared" ca="1" si="1131"/>
        <v>43.719672028367754</v>
      </c>
      <c r="CC296" s="33">
        <f t="shared" ca="1" si="1132"/>
        <v>43.146343254719483</v>
      </c>
      <c r="CD296" s="24">
        <f t="shared" ca="1" si="1133"/>
        <v>1.3288003812132059E-2</v>
      </c>
      <c r="CE296" s="34">
        <f t="shared" ca="1" si="1134"/>
        <v>295.99599999999998</v>
      </c>
      <c r="CF296" s="34">
        <f t="shared" ca="1" si="1135"/>
        <v>290.286</v>
      </c>
      <c r="CG296" s="45">
        <f t="shared" ca="1" si="1136"/>
        <v>1.9670256230062695E-2</v>
      </c>
      <c r="CH296" s="5"/>
      <c r="CJ296" s="5">
        <f t="shared" ca="1" si="1207"/>
        <v>52</v>
      </c>
      <c r="CK296" s="5">
        <f t="shared" ca="1" si="1208"/>
        <v>50</v>
      </c>
      <c r="CL296" s="63">
        <f t="shared" ca="1" si="1137"/>
        <v>3.8461538461538436E-2</v>
      </c>
      <c r="CO296" s="5">
        <f t="shared" ca="1" si="1209"/>
        <v>361714</v>
      </c>
      <c r="CP296" s="5">
        <f t="shared" ca="1" si="1209"/>
        <v>0</v>
      </c>
      <c r="CQ296" s="5">
        <f t="shared" ca="1" si="1209"/>
        <v>100624</v>
      </c>
      <c r="CR296" s="5">
        <f t="shared" ca="1" si="1209"/>
        <v>105857</v>
      </c>
      <c r="CS296" s="5">
        <f t="shared" ca="1" si="1209"/>
        <v>0</v>
      </c>
      <c r="CT296" s="5">
        <f t="shared" ca="1" si="1209"/>
        <v>0</v>
      </c>
      <c r="CU296" s="5">
        <f t="shared" ca="1" si="1209"/>
        <v>0</v>
      </c>
      <c r="CV296" s="5">
        <f t="shared" ca="1" si="1209"/>
        <v>77193.3</v>
      </c>
      <c r="CW296" s="5">
        <f t="shared" ca="1" si="1209"/>
        <v>77659.3</v>
      </c>
      <c r="CX296" s="5">
        <f t="shared" ca="1" si="1209"/>
        <v>0</v>
      </c>
      <c r="CY296" s="5">
        <f t="shared" ca="1" si="1209"/>
        <v>379.85599999999999</v>
      </c>
      <c r="CZ296" s="5">
        <f t="shared" ca="1" si="1209"/>
        <v>0</v>
      </c>
      <c r="DA296" s="5"/>
      <c r="DB296" s="5">
        <f t="shared" ca="1" si="1210"/>
        <v>576.70100000000002</v>
      </c>
      <c r="DC296" s="5">
        <f t="shared" ca="1" si="1210"/>
        <v>72.611099999999993</v>
      </c>
      <c r="DD296" s="5">
        <f t="shared" ca="1" si="1210"/>
        <v>0</v>
      </c>
      <c r="DE296" s="5">
        <f t="shared" ca="1" si="1210"/>
        <v>0</v>
      </c>
      <c r="DF296" s="5">
        <f t="shared" ca="1" si="1210"/>
        <v>0</v>
      </c>
      <c r="DG296" s="5">
        <f t="shared" ca="1" si="1210"/>
        <v>0</v>
      </c>
      <c r="DH296" s="5">
        <f t="shared" ca="1" si="1210"/>
        <v>504.09</v>
      </c>
      <c r="DI296" s="5">
        <f t="shared" ca="1" si="1210"/>
        <v>0</v>
      </c>
      <c r="DJ296" s="5">
        <f t="shared" ca="1" si="1210"/>
        <v>0</v>
      </c>
      <c r="DK296" s="5">
        <f t="shared" ca="1" si="1210"/>
        <v>0</v>
      </c>
      <c r="DL296" s="5">
        <f t="shared" ca="1" si="1210"/>
        <v>0</v>
      </c>
      <c r="DM296" s="5">
        <f t="shared" ca="1" si="1210"/>
        <v>0</v>
      </c>
      <c r="DN296" s="5"/>
      <c r="DO296" s="5">
        <f t="shared" ca="1" si="1217"/>
        <v>383.41500000000002</v>
      </c>
      <c r="DP296" s="5">
        <f t="shared" ca="1" si="1217"/>
        <v>0.58740099999999995</v>
      </c>
      <c r="DQ296" s="5">
        <f t="shared" ca="1" si="1217"/>
        <v>157.453</v>
      </c>
      <c r="DR296" s="5">
        <f t="shared" ca="1" si="1217"/>
        <v>127.34</v>
      </c>
      <c r="DS296" s="5">
        <f t="shared" ca="1" si="1217"/>
        <v>0</v>
      </c>
      <c r="DT296" s="5">
        <f t="shared" ca="1" si="1217"/>
        <v>0</v>
      </c>
      <c r="DU296" s="5">
        <f t="shared" ca="1" si="1217"/>
        <v>3.7263000000000002</v>
      </c>
      <c r="DV296" s="5">
        <f t="shared" ca="1" si="1217"/>
        <v>94.3078</v>
      </c>
      <c r="DW296" s="5"/>
      <c r="DX296" s="19">
        <f t="shared" ca="1" si="1138"/>
        <v>52.592639691244194</v>
      </c>
      <c r="DY296" s="19">
        <f t="shared" ca="1" si="1139"/>
        <v>0.29561048890408786</v>
      </c>
      <c r="DZ296" s="19">
        <f t="shared" ca="1" si="1140"/>
        <v>13.977433141582292</v>
      </c>
      <c r="EA296" s="19">
        <f t="shared" ca="1" si="1141"/>
        <v>14.70433634191124</v>
      </c>
      <c r="EB296" s="19">
        <f t="shared" ca="1" si="1142"/>
        <v>0</v>
      </c>
      <c r="EC296" s="19">
        <f t="shared" ca="1" si="1143"/>
        <v>0</v>
      </c>
      <c r="ED296" s="19">
        <f t="shared" ca="1" si="1144"/>
        <v>2.0522246784811364</v>
      </c>
      <c r="EE296" s="19">
        <f t="shared" ca="1" si="1145"/>
        <v>10.722732049293453</v>
      </c>
      <c r="EF296" s="19">
        <f t="shared" ca="1" si="1146"/>
        <v>10.787462966807936</v>
      </c>
      <c r="EG296" s="19">
        <f t="shared" ca="1" si="1147"/>
        <v>0</v>
      </c>
      <c r="EH296" s="19">
        <f t="shared" ca="1" si="1148"/>
        <v>5.2764865672492479E-2</v>
      </c>
      <c r="EI296" s="5"/>
      <c r="EJ296" s="5"/>
      <c r="EK296" s="5"/>
      <c r="EL296" s="5">
        <f t="shared" ca="1" si="1211"/>
        <v>357575</v>
      </c>
      <c r="EM296" s="5">
        <f t="shared" ca="1" si="1211"/>
        <v>0</v>
      </c>
      <c r="EN296" s="5">
        <f t="shared" ca="1" si="1211"/>
        <v>100027</v>
      </c>
      <c r="EO296" s="5">
        <f t="shared" ca="1" si="1211"/>
        <v>105857</v>
      </c>
      <c r="EP296" s="5">
        <f t="shared" ca="1" si="1211"/>
        <v>0</v>
      </c>
      <c r="EQ296" s="5">
        <f t="shared" ca="1" si="1211"/>
        <v>0</v>
      </c>
      <c r="ER296" s="5">
        <f t="shared" ca="1" si="1211"/>
        <v>0</v>
      </c>
      <c r="ES296" s="5">
        <f t="shared" ca="1" si="1211"/>
        <v>73651.899999999994</v>
      </c>
      <c r="ET296" s="5">
        <f t="shared" ca="1" si="1211"/>
        <v>77659.3</v>
      </c>
      <c r="EU296" s="5">
        <f t="shared" ca="1" si="1211"/>
        <v>0</v>
      </c>
      <c r="EV296" s="5">
        <f t="shared" ca="1" si="1211"/>
        <v>379.85599999999999</v>
      </c>
      <c r="EW296" s="5">
        <f t="shared" ca="1" si="1211"/>
        <v>0</v>
      </c>
      <c r="EX296" s="5"/>
      <c r="EY296" s="5">
        <f t="shared" ca="1" si="1212"/>
        <v>578.40599999999995</v>
      </c>
      <c r="EZ296" s="5">
        <f t="shared" ca="1" si="1212"/>
        <v>74.316100000000006</v>
      </c>
      <c r="FA296" s="5">
        <f t="shared" ca="1" si="1212"/>
        <v>0</v>
      </c>
      <c r="FB296" s="5">
        <f t="shared" ca="1" si="1212"/>
        <v>0</v>
      </c>
      <c r="FC296" s="5">
        <f t="shared" ca="1" si="1212"/>
        <v>0</v>
      </c>
      <c r="FD296" s="5">
        <f t="shared" ca="1" si="1212"/>
        <v>0</v>
      </c>
      <c r="FE296" s="5">
        <f t="shared" ca="1" si="1212"/>
        <v>504.09</v>
      </c>
      <c r="FF296" s="5">
        <f t="shared" ca="1" si="1212"/>
        <v>0</v>
      </c>
      <c r="FG296" s="5">
        <f t="shared" ca="1" si="1212"/>
        <v>0</v>
      </c>
      <c r="FH296" s="5">
        <f t="shared" ca="1" si="1212"/>
        <v>0</v>
      </c>
      <c r="FI296" s="5">
        <f t="shared" ca="1" si="1212"/>
        <v>0</v>
      </c>
      <c r="FJ296" s="5">
        <f t="shared" ca="1" si="1212"/>
        <v>0</v>
      </c>
      <c r="FK296" s="5"/>
      <c r="FL296" s="5">
        <f t="shared" ca="1" si="1218"/>
        <v>378.24099999999999</v>
      </c>
      <c r="FM296" s="5">
        <f t="shared" ca="1" si="1218"/>
        <v>0.60211400000000004</v>
      </c>
      <c r="FN296" s="5">
        <f t="shared" ca="1" si="1218"/>
        <v>156.59200000000001</v>
      </c>
      <c r="FO296" s="5">
        <f t="shared" ca="1" si="1218"/>
        <v>127.34</v>
      </c>
      <c r="FP296" s="5">
        <f t="shared" ca="1" si="1218"/>
        <v>0</v>
      </c>
      <c r="FQ296" s="5">
        <f t="shared" ca="1" si="1218"/>
        <v>0</v>
      </c>
      <c r="FR296" s="5">
        <f t="shared" ca="1" si="1218"/>
        <v>3.7263000000000002</v>
      </c>
      <c r="FS296" s="5">
        <f t="shared" ca="1" si="1218"/>
        <v>89.981200000000001</v>
      </c>
      <c r="FT296" s="5"/>
      <c r="FU296" s="19">
        <f t="shared" ca="1" si="1149"/>
        <v>52.024642655039472</v>
      </c>
      <c r="FV296" s="19">
        <f t="shared" ca="1" si="1150"/>
        <v>0.30255179517243347</v>
      </c>
      <c r="FW296" s="19">
        <f t="shared" ca="1" si="1151"/>
        <v>13.894505335238632</v>
      </c>
      <c r="FX296" s="19">
        <f t="shared" ca="1" si="1152"/>
        <v>14.70433634191124</v>
      </c>
      <c r="FY296" s="19">
        <f t="shared" ca="1" si="1153"/>
        <v>0</v>
      </c>
      <c r="FZ296" s="19">
        <f t="shared" ca="1" si="1154"/>
        <v>0</v>
      </c>
      <c r="GA296" s="19">
        <f t="shared" ca="1" si="1155"/>
        <v>2.0522246784811364</v>
      </c>
      <c r="GB296" s="19">
        <f t="shared" ca="1" si="1156"/>
        <v>10.230804857693043</v>
      </c>
      <c r="GC296" s="19">
        <f t="shared" ca="1" si="1157"/>
        <v>10.787462966807936</v>
      </c>
      <c r="GD296" s="19">
        <f t="shared" ca="1" si="1158"/>
        <v>0</v>
      </c>
      <c r="GE296" s="19">
        <f t="shared" ca="1" si="1159"/>
        <v>5.2764865672492479E-2</v>
      </c>
      <c r="GF296" s="5"/>
      <c r="GG296" s="5"/>
      <c r="GH296" s="5"/>
      <c r="GI296" s="5">
        <f t="shared" ca="1" si="1213"/>
        <v>283873</v>
      </c>
      <c r="GJ296" s="5">
        <f t="shared" ca="1" si="1213"/>
        <v>2.9138600000000001</v>
      </c>
      <c r="GK296" s="5">
        <f t="shared" ca="1" si="1213"/>
        <v>108131</v>
      </c>
      <c r="GL296" s="5">
        <f t="shared" ca="1" si="1213"/>
        <v>19876.599999999999</v>
      </c>
      <c r="GM296" s="5">
        <f t="shared" ca="1" si="1213"/>
        <v>0</v>
      </c>
      <c r="GN296" s="5">
        <f t="shared" ca="1" si="1213"/>
        <v>630.45299999999997</v>
      </c>
      <c r="GO296" s="5">
        <f t="shared" ca="1" si="1213"/>
        <v>0</v>
      </c>
      <c r="GP296" s="5">
        <f t="shared" ca="1" si="1213"/>
        <v>77193.3</v>
      </c>
      <c r="GQ296" s="5">
        <f t="shared" ca="1" si="1213"/>
        <v>77659.3</v>
      </c>
      <c r="GR296" s="5">
        <f t="shared" ca="1" si="1213"/>
        <v>0</v>
      </c>
      <c r="GS296" s="5">
        <f t="shared" ca="1" si="1213"/>
        <v>379.85599999999999</v>
      </c>
      <c r="GT296" s="5">
        <f t="shared" ca="1" si="1213"/>
        <v>0</v>
      </c>
      <c r="GU296" s="5"/>
      <c r="GV296" s="5">
        <f t="shared" ca="1" si="1214"/>
        <v>1053.1600000000001</v>
      </c>
      <c r="GW296" s="5">
        <f t="shared" ca="1" si="1214"/>
        <v>505.81</v>
      </c>
      <c r="GX296" s="5">
        <f t="shared" ca="1" si="1214"/>
        <v>0</v>
      </c>
      <c r="GY296" s="5">
        <f t="shared" ca="1" si="1214"/>
        <v>0</v>
      </c>
      <c r="GZ296" s="5">
        <f t="shared" ca="1" si="1214"/>
        <v>0</v>
      </c>
      <c r="HA296" s="5">
        <f t="shared" ca="1" si="1214"/>
        <v>0</v>
      </c>
      <c r="HB296" s="5">
        <f t="shared" ca="1" si="1214"/>
        <v>547.34699999999998</v>
      </c>
      <c r="HC296" s="5">
        <f t="shared" ca="1" si="1214"/>
        <v>0</v>
      </c>
      <c r="HD296" s="5">
        <f t="shared" ca="1" si="1214"/>
        <v>0</v>
      </c>
      <c r="HE296" s="5">
        <f t="shared" ca="1" si="1214"/>
        <v>0</v>
      </c>
      <c r="HF296" s="5">
        <f t="shared" ca="1" si="1214"/>
        <v>0</v>
      </c>
      <c r="HG296" s="5">
        <f t="shared" ca="1" si="1214"/>
        <v>0</v>
      </c>
      <c r="HH296" s="5"/>
      <c r="HI296" s="5">
        <f t="shared" ca="1" si="1219"/>
        <v>295.99599999999998</v>
      </c>
      <c r="HJ296" s="5">
        <f t="shared" ca="1" si="1219"/>
        <v>4.3332600000000001</v>
      </c>
      <c r="HK296" s="5">
        <f t="shared" ca="1" si="1219"/>
        <v>167.273</v>
      </c>
      <c r="HL296" s="5">
        <f t="shared" ca="1" si="1219"/>
        <v>25.4086</v>
      </c>
      <c r="HM296" s="5">
        <f t="shared" ca="1" si="1219"/>
        <v>0</v>
      </c>
      <c r="HN296" s="5">
        <f t="shared" ca="1" si="1219"/>
        <v>0.62744</v>
      </c>
      <c r="HO296" s="5">
        <f t="shared" ca="1" si="1219"/>
        <v>4.04542</v>
      </c>
      <c r="HP296" s="5">
        <f t="shared" ca="1" si="1219"/>
        <v>94.3078</v>
      </c>
      <c r="HQ296" s="5"/>
      <c r="HR296" s="19">
        <f t="shared" ca="1" si="1160"/>
        <v>43.719672028367754</v>
      </c>
      <c r="HS296" s="19">
        <f t="shared" ca="1" si="1161"/>
        <v>2.0596318091087853</v>
      </c>
      <c r="HT296" s="19">
        <f t="shared" ca="1" si="1162"/>
        <v>15.020212106778054</v>
      </c>
      <c r="HU296" s="19">
        <f t="shared" ca="1" si="1163"/>
        <v>2.761009774824839</v>
      </c>
      <c r="HV296" s="19">
        <f t="shared" ca="1" si="1164"/>
        <v>0</v>
      </c>
      <c r="HW296" s="19">
        <f t="shared" ca="1" si="1165"/>
        <v>8.75746805574215E-2</v>
      </c>
      <c r="HX296" s="19">
        <f t="shared" ca="1" si="1166"/>
        <v>2.2283303003285417</v>
      </c>
      <c r="HY296" s="19">
        <f t="shared" ca="1" si="1167"/>
        <v>10.722732049293453</v>
      </c>
      <c r="HZ296" s="19">
        <f t="shared" ca="1" si="1168"/>
        <v>10.787462966807936</v>
      </c>
      <c r="IA296" s="19">
        <f t="shared" ca="1" si="1169"/>
        <v>0</v>
      </c>
      <c r="IB296" s="19">
        <f t="shared" ca="1" si="1170"/>
        <v>5.2764865672492479E-2</v>
      </c>
      <c r="IC296" s="5"/>
      <c r="ID296" s="5"/>
      <c r="IE296" s="5"/>
      <c r="IF296" s="5">
        <f t="shared" ca="1" si="1215"/>
        <v>279262</v>
      </c>
      <c r="IG296" s="5">
        <f t="shared" ca="1" si="1215"/>
        <v>3.01335</v>
      </c>
      <c r="IH296" s="5">
        <f t="shared" ca="1" si="1215"/>
        <v>107257</v>
      </c>
      <c r="II296" s="5">
        <f t="shared" ca="1" si="1215"/>
        <v>19669.3</v>
      </c>
      <c r="IJ296" s="5">
        <f t="shared" ca="1" si="1215"/>
        <v>0</v>
      </c>
      <c r="IK296" s="5">
        <f t="shared" ca="1" si="1215"/>
        <v>641.90300000000002</v>
      </c>
      <c r="IL296" s="5">
        <f t="shared" ca="1" si="1215"/>
        <v>0</v>
      </c>
      <c r="IM296" s="5">
        <f t="shared" ca="1" si="1215"/>
        <v>73651.899999999994</v>
      </c>
      <c r="IN296" s="5">
        <f t="shared" ca="1" si="1215"/>
        <v>77659.3</v>
      </c>
      <c r="IO296" s="5">
        <f t="shared" ca="1" si="1215"/>
        <v>0</v>
      </c>
      <c r="IP296" s="5">
        <f t="shared" ca="1" si="1215"/>
        <v>379.85599999999999</v>
      </c>
      <c r="IQ296" s="5">
        <f t="shared" ca="1" si="1215"/>
        <v>0</v>
      </c>
      <c r="IR296" s="5"/>
      <c r="IS296" s="5">
        <f t="shared" ca="1" si="1216"/>
        <v>1069.6600000000001</v>
      </c>
      <c r="IT296" s="5">
        <f t="shared" ca="1" si="1216"/>
        <v>522.31200000000001</v>
      </c>
      <c r="IU296" s="5">
        <f t="shared" ca="1" si="1216"/>
        <v>0</v>
      </c>
      <c r="IV296" s="5">
        <f t="shared" ca="1" si="1216"/>
        <v>0</v>
      </c>
      <c r="IW296" s="5">
        <f t="shared" ca="1" si="1216"/>
        <v>0</v>
      </c>
      <c r="IX296" s="5">
        <f t="shared" ca="1" si="1216"/>
        <v>0</v>
      </c>
      <c r="IY296" s="5">
        <f t="shared" ca="1" si="1216"/>
        <v>547.34699999999998</v>
      </c>
      <c r="IZ296" s="5">
        <f t="shared" ca="1" si="1216"/>
        <v>0</v>
      </c>
      <c r="JA296" s="5">
        <f t="shared" ca="1" si="1216"/>
        <v>0</v>
      </c>
      <c r="JB296" s="5">
        <f t="shared" ca="1" si="1216"/>
        <v>0</v>
      </c>
      <c r="JC296" s="5">
        <f t="shared" ca="1" si="1216"/>
        <v>0</v>
      </c>
      <c r="JD296" s="5">
        <f t="shared" ca="1" si="1216"/>
        <v>0</v>
      </c>
      <c r="JE296" s="5"/>
      <c r="JF296" s="5">
        <f t="shared" ca="1" si="1220"/>
        <v>290.286</v>
      </c>
      <c r="JG296" s="5">
        <f t="shared" ca="1" si="1220"/>
        <v>4.4739800000000001</v>
      </c>
      <c r="JH296" s="5">
        <f t="shared" ca="1" si="1220"/>
        <v>165.995</v>
      </c>
      <c r="JI296" s="5">
        <f t="shared" ca="1" si="1220"/>
        <v>25.1511</v>
      </c>
      <c r="JJ296" s="5">
        <f t="shared" ca="1" si="1220"/>
        <v>0</v>
      </c>
      <c r="JK296" s="5">
        <f t="shared" ca="1" si="1220"/>
        <v>0.63872899999999999</v>
      </c>
      <c r="JL296" s="5">
        <f t="shared" ca="1" si="1220"/>
        <v>4.04542</v>
      </c>
      <c r="JM296" s="5">
        <f t="shared" ca="1" si="1220"/>
        <v>89.981200000000001</v>
      </c>
      <c r="JN296" s="5"/>
      <c r="JO296" s="19">
        <f t="shared" ca="1" si="1171"/>
        <v>43.146343254719483</v>
      </c>
      <c r="JP296" s="19">
        <f t="shared" ca="1" si="1172"/>
        <v>2.1268277029446612</v>
      </c>
      <c r="JQ296" s="19">
        <f t="shared" ca="1" si="1173"/>
        <v>14.89880690955132</v>
      </c>
      <c r="JR296" s="19">
        <f t="shared" ca="1" si="1174"/>
        <v>2.7322142400592759</v>
      </c>
      <c r="JS296" s="19">
        <f t="shared" ca="1" si="1175"/>
        <v>0</v>
      </c>
      <c r="JT296" s="19">
        <f t="shared" ca="1" si="1176"/>
        <v>8.9165171985620725E-2</v>
      </c>
      <c r="JU296" s="19">
        <f t="shared" ca="1" si="1177"/>
        <v>2.2283303003285417</v>
      </c>
      <c r="JV296" s="19">
        <f t="shared" ca="1" si="1178"/>
        <v>10.230804857693043</v>
      </c>
      <c r="JW296" s="19">
        <f t="shared" ca="1" si="1179"/>
        <v>10.787462966807936</v>
      </c>
      <c r="JX296" s="19">
        <f t="shared" ca="1" si="1180"/>
        <v>0</v>
      </c>
      <c r="JY296" s="19">
        <f t="shared" ca="1" si="1181"/>
        <v>5.2764865672492479E-2</v>
      </c>
    </row>
    <row r="297" spans="1:285" ht="15" customHeight="1" x14ac:dyDescent="0.25">
      <c r="A297" s="5">
        <f>IF('Old Results'!E277='New Results'!E277,'New Results'!E277,"0")</f>
        <v>24563.1</v>
      </c>
      <c r="B297" s="5">
        <f t="shared" si="1057"/>
        <v>0</v>
      </c>
      <c r="C297" s="27">
        <f t="shared" si="1206"/>
        <v>276</v>
      </c>
      <c r="D297" s="41" t="str">
        <f>'Old Results'!C277</f>
        <v>0516215-RetlMed-SG-ExtWall-MtlWallSingleLyrBatt-R10</v>
      </c>
      <c r="E297" s="41" t="str">
        <f>'New Results'!C277</f>
        <v>0516215-RetlMed-SG-ExtWall-MtlWallSingleLyrBatt-R10</v>
      </c>
      <c r="F297" s="5">
        <f t="shared" ca="1" si="1058"/>
        <v>4131</v>
      </c>
      <c r="G297" s="5">
        <f t="shared" ca="1" si="1059"/>
        <v>0</v>
      </c>
      <c r="H297" s="5">
        <f t="shared" ca="1" si="1060"/>
        <v>589.30000000000291</v>
      </c>
      <c r="I297" s="5">
        <f t="shared" ca="1" si="1061"/>
        <v>0</v>
      </c>
      <c r="J297" s="5">
        <f t="shared" ca="1" si="1062"/>
        <v>0</v>
      </c>
      <c r="K297" s="5">
        <f t="shared" ca="1" si="1063"/>
        <v>0</v>
      </c>
      <c r="L297" s="5">
        <f t="shared" ca="1" si="1064"/>
        <v>0</v>
      </c>
      <c r="M297" s="5">
        <f t="shared" ca="1" si="1065"/>
        <v>3541.4000000000087</v>
      </c>
      <c r="N297" s="5">
        <f t="shared" ca="1" si="1066"/>
        <v>0</v>
      </c>
      <c r="O297" s="5">
        <f t="shared" ca="1" si="1067"/>
        <v>0</v>
      </c>
      <c r="P297" s="5">
        <f t="shared" ca="1" si="1068"/>
        <v>0</v>
      </c>
      <c r="Q297" s="5">
        <f t="shared" ca="1" si="1069"/>
        <v>0</v>
      </c>
      <c r="R297" s="5">
        <f t="shared" ca="1" si="1070"/>
        <v>-1.1610000000000582</v>
      </c>
      <c r="S297" s="5">
        <f t="shared" ca="1" si="1071"/>
        <v>-1.1616000000000071</v>
      </c>
      <c r="T297" s="5">
        <f t="shared" ca="1" si="1072"/>
        <v>0</v>
      </c>
      <c r="U297" s="5">
        <f t="shared" ca="1" si="1073"/>
        <v>0</v>
      </c>
      <c r="V297" s="5">
        <f t="shared" ca="1" si="1074"/>
        <v>0</v>
      </c>
      <c r="W297" s="5">
        <f t="shared" ca="1" si="1075"/>
        <v>0</v>
      </c>
      <c r="X297" s="5">
        <f t="shared" ca="1" si="1076"/>
        <v>0</v>
      </c>
      <c r="Y297" s="5">
        <f t="shared" ca="1" si="1077"/>
        <v>0</v>
      </c>
      <c r="Z297" s="5">
        <f t="shared" ca="1" si="1078"/>
        <v>0</v>
      </c>
      <c r="AA297" s="5">
        <f t="shared" ca="1" si="1079"/>
        <v>0</v>
      </c>
      <c r="AB297" s="5">
        <f t="shared" ca="1" si="1080"/>
        <v>0</v>
      </c>
      <c r="AC297" s="5">
        <f t="shared" ca="1" si="1081"/>
        <v>0</v>
      </c>
      <c r="AD297" s="37">
        <f t="shared" ca="1" si="1082"/>
        <v>5.1700000000000159</v>
      </c>
      <c r="AE297" s="37">
        <f t="shared" ca="1" si="1083"/>
        <v>-1.0268000000000055E-2</v>
      </c>
      <c r="AF297" s="37">
        <f t="shared" ca="1" si="1084"/>
        <v>0.85399999999998499</v>
      </c>
      <c r="AG297" s="37">
        <f t="shared" ca="1" si="1085"/>
        <v>0</v>
      </c>
      <c r="AH297" s="37">
        <f t="shared" ca="1" si="1086"/>
        <v>0</v>
      </c>
      <c r="AI297" s="37">
        <f t="shared" ca="1" si="1087"/>
        <v>0</v>
      </c>
      <c r="AJ297" s="37">
        <f t="shared" ca="1" si="1088"/>
        <v>0</v>
      </c>
      <c r="AK297" s="37">
        <f t="shared" ca="1" si="1089"/>
        <v>4.3265999999999991</v>
      </c>
      <c r="AL297" s="33">
        <f t="shared" ca="1" si="1090"/>
        <v>52.398811224967538</v>
      </c>
      <c r="AM297" s="33">
        <f t="shared" ca="1" si="1091"/>
        <v>51.829710744979259</v>
      </c>
      <c r="AN297" s="24">
        <f t="shared" ca="1" si="1092"/>
        <v>1.0980197878943552E-2</v>
      </c>
      <c r="AO297" s="34">
        <f t="shared" ca="1" si="1093"/>
        <v>381.42599999999999</v>
      </c>
      <c r="AP297" s="34">
        <f t="shared" ca="1" si="1094"/>
        <v>376.25599999999997</v>
      </c>
      <c r="AQ297" s="45">
        <f t="shared" ca="1" si="1095"/>
        <v>1.3740644667460496E-2</v>
      </c>
      <c r="AR297" s="34">
        <f t="shared" ca="1" si="1096"/>
        <v>-85.4</v>
      </c>
      <c r="AS297" s="34">
        <f t="shared" ca="1" si="1097"/>
        <v>-86</v>
      </c>
      <c r="AT297" s="47">
        <f t="shared" ca="1" si="1098"/>
        <v>-6.9767441860464456E-3</v>
      </c>
      <c r="AU297" s="5"/>
      <c r="AV297" s="5">
        <f t="shared" ca="1" si="1099"/>
        <v>4611</v>
      </c>
      <c r="AW297" s="5">
        <f t="shared" ca="1" si="1100"/>
        <v>-9.9489999999999856E-2</v>
      </c>
      <c r="AX297" s="5">
        <f t="shared" ca="1" si="1101"/>
        <v>874</v>
      </c>
      <c r="AY297" s="5">
        <f t="shared" ca="1" si="1102"/>
        <v>207.29999999999927</v>
      </c>
      <c r="AZ297" s="5">
        <f t="shared" ca="1" si="1103"/>
        <v>0</v>
      </c>
      <c r="BA297" s="5">
        <f t="shared" ca="1" si="1104"/>
        <v>-11.450000000000045</v>
      </c>
      <c r="BB297" s="5">
        <f t="shared" ca="1" si="1105"/>
        <v>0</v>
      </c>
      <c r="BC297" s="5">
        <f t="shared" ca="1" si="1106"/>
        <v>3541.4000000000087</v>
      </c>
      <c r="BD297" s="5">
        <f t="shared" ca="1" si="1107"/>
        <v>0</v>
      </c>
      <c r="BE297" s="5">
        <f t="shared" ca="1" si="1108"/>
        <v>0</v>
      </c>
      <c r="BF297" s="5">
        <f t="shared" ca="1" si="1109"/>
        <v>0</v>
      </c>
      <c r="BG297" s="5">
        <f t="shared" ca="1" si="1110"/>
        <v>0</v>
      </c>
      <c r="BH297" s="5">
        <f t="shared" ca="1" si="1111"/>
        <v>-16.5</v>
      </c>
      <c r="BI297" s="5">
        <f t="shared" ca="1" si="1112"/>
        <v>-16.50200000000001</v>
      </c>
      <c r="BJ297" s="5">
        <f t="shared" ca="1" si="1113"/>
        <v>0</v>
      </c>
      <c r="BK297" s="5">
        <f t="shared" ca="1" si="1114"/>
        <v>0</v>
      </c>
      <c r="BL297" s="5">
        <f t="shared" ca="1" si="1115"/>
        <v>0</v>
      </c>
      <c r="BM297" s="5">
        <f t="shared" ca="1" si="1116"/>
        <v>0</v>
      </c>
      <c r="BN297" s="5">
        <f t="shared" ca="1" si="1117"/>
        <v>0</v>
      </c>
      <c r="BO297" s="5">
        <f t="shared" ca="1" si="1118"/>
        <v>0</v>
      </c>
      <c r="BP297" s="5">
        <f t="shared" ca="1" si="1119"/>
        <v>0</v>
      </c>
      <c r="BQ297" s="5">
        <f t="shared" ca="1" si="1120"/>
        <v>0</v>
      </c>
      <c r="BR297" s="5">
        <f t="shared" ca="1" si="1121"/>
        <v>0</v>
      </c>
      <c r="BS297" s="5">
        <f t="shared" ca="1" si="1122"/>
        <v>0</v>
      </c>
      <c r="BT297" s="37">
        <f t="shared" ca="1" si="1123"/>
        <v>5.7099999999999795</v>
      </c>
      <c r="BU297" s="37">
        <f t="shared" ca="1" si="1124"/>
        <v>-0.14071999999999996</v>
      </c>
      <c r="BV297" s="37">
        <f t="shared" ca="1" si="1125"/>
        <v>1.2779999999999916</v>
      </c>
      <c r="BW297" s="37">
        <f t="shared" ca="1" si="1126"/>
        <v>0.25750000000000028</v>
      </c>
      <c r="BX297" s="37">
        <f t="shared" ca="1" si="1127"/>
        <v>0</v>
      </c>
      <c r="BY297" s="37">
        <f t="shared" ca="1" si="1128"/>
        <v>-1.1288999999999993E-2</v>
      </c>
      <c r="BZ297" s="37">
        <f t="shared" ca="1" si="1129"/>
        <v>0</v>
      </c>
      <c r="CA297" s="19">
        <f t="shared" ca="1" si="1130"/>
        <v>4.3265999999999991</v>
      </c>
      <c r="CB297" s="33">
        <f t="shared" ca="1" si="1131"/>
        <v>43.719672028367754</v>
      </c>
      <c r="CC297" s="33">
        <f t="shared" ca="1" si="1132"/>
        <v>43.146343254719483</v>
      </c>
      <c r="CD297" s="24">
        <f t="shared" ca="1" si="1133"/>
        <v>1.3288003812132059E-2</v>
      </c>
      <c r="CE297" s="34">
        <f t="shared" ca="1" si="1134"/>
        <v>295.99599999999998</v>
      </c>
      <c r="CF297" s="34">
        <f t="shared" ca="1" si="1135"/>
        <v>290.286</v>
      </c>
      <c r="CG297" s="45">
        <f t="shared" ca="1" si="1136"/>
        <v>1.9670256230062695E-2</v>
      </c>
      <c r="CH297" s="5"/>
      <c r="CJ297" s="5">
        <f t="shared" ca="1" si="1207"/>
        <v>52</v>
      </c>
      <c r="CK297" s="5">
        <f t="shared" ca="1" si="1208"/>
        <v>49</v>
      </c>
      <c r="CL297" s="63">
        <f t="shared" ca="1" si="1137"/>
        <v>5.7692307692307709E-2</v>
      </c>
      <c r="CO297" s="5">
        <f t="shared" ca="1" si="1209"/>
        <v>360595</v>
      </c>
      <c r="CP297" s="5">
        <f t="shared" ca="1" si="1209"/>
        <v>0</v>
      </c>
      <c r="CQ297" s="5">
        <f t="shared" ca="1" si="1209"/>
        <v>99505</v>
      </c>
      <c r="CR297" s="5">
        <f t="shared" ca="1" si="1209"/>
        <v>105857</v>
      </c>
      <c r="CS297" s="5">
        <f t="shared" ca="1" si="1209"/>
        <v>0</v>
      </c>
      <c r="CT297" s="5">
        <f t="shared" ca="1" si="1209"/>
        <v>0</v>
      </c>
      <c r="CU297" s="5">
        <f t="shared" ca="1" si="1209"/>
        <v>0</v>
      </c>
      <c r="CV297" s="5">
        <f t="shared" ca="1" si="1209"/>
        <v>77193.3</v>
      </c>
      <c r="CW297" s="5">
        <f t="shared" ca="1" si="1209"/>
        <v>77659.3</v>
      </c>
      <c r="CX297" s="5">
        <f t="shared" ca="1" si="1209"/>
        <v>0</v>
      </c>
      <c r="CY297" s="5">
        <f t="shared" ca="1" si="1209"/>
        <v>379.85599999999999</v>
      </c>
      <c r="CZ297" s="5">
        <f t="shared" ca="1" si="1209"/>
        <v>0</v>
      </c>
      <c r="DA297" s="5"/>
      <c r="DB297" s="5">
        <f t="shared" ca="1" si="1210"/>
        <v>567.27099999999996</v>
      </c>
      <c r="DC297" s="5">
        <f t="shared" ca="1" si="1210"/>
        <v>63.1815</v>
      </c>
      <c r="DD297" s="5">
        <f t="shared" ca="1" si="1210"/>
        <v>0</v>
      </c>
      <c r="DE297" s="5">
        <f t="shared" ca="1" si="1210"/>
        <v>0</v>
      </c>
      <c r="DF297" s="5">
        <f t="shared" ca="1" si="1210"/>
        <v>0</v>
      </c>
      <c r="DG297" s="5">
        <f t="shared" ca="1" si="1210"/>
        <v>0</v>
      </c>
      <c r="DH297" s="5">
        <f t="shared" ca="1" si="1210"/>
        <v>504.089</v>
      </c>
      <c r="DI297" s="5">
        <f t="shared" ca="1" si="1210"/>
        <v>0</v>
      </c>
      <c r="DJ297" s="5">
        <f t="shared" ca="1" si="1210"/>
        <v>0</v>
      </c>
      <c r="DK297" s="5">
        <f t="shared" ca="1" si="1210"/>
        <v>0</v>
      </c>
      <c r="DL297" s="5">
        <f t="shared" ca="1" si="1210"/>
        <v>0</v>
      </c>
      <c r="DM297" s="5">
        <f t="shared" ca="1" si="1210"/>
        <v>0</v>
      </c>
      <c r="DN297" s="5"/>
      <c r="DO297" s="5">
        <f t="shared" ca="1" si="1217"/>
        <v>381.42599999999999</v>
      </c>
      <c r="DP297" s="5">
        <f t="shared" ca="1" si="1217"/>
        <v>0.50696399999999997</v>
      </c>
      <c r="DQ297" s="5">
        <f t="shared" ca="1" si="1217"/>
        <v>155.54499999999999</v>
      </c>
      <c r="DR297" s="5">
        <f t="shared" ca="1" si="1217"/>
        <v>127.34</v>
      </c>
      <c r="DS297" s="5">
        <f t="shared" ca="1" si="1217"/>
        <v>0</v>
      </c>
      <c r="DT297" s="5">
        <f t="shared" ca="1" si="1217"/>
        <v>0</v>
      </c>
      <c r="DU297" s="5">
        <f t="shared" ca="1" si="1217"/>
        <v>3.7263000000000002</v>
      </c>
      <c r="DV297" s="5">
        <f t="shared" ca="1" si="1217"/>
        <v>94.3078</v>
      </c>
      <c r="DW297" s="5"/>
      <c r="DX297" s="19">
        <f t="shared" ca="1" si="1138"/>
        <v>52.398811224967538</v>
      </c>
      <c r="DY297" s="19">
        <f t="shared" ca="1" si="1139"/>
        <v>0.25722119765013374</v>
      </c>
      <c r="DZ297" s="19">
        <f t="shared" ca="1" si="1140"/>
        <v>13.821995595018544</v>
      </c>
      <c r="EA297" s="19">
        <f t="shared" ca="1" si="1141"/>
        <v>14.70433634191124</v>
      </c>
      <c r="EB297" s="19">
        <f t="shared" ca="1" si="1142"/>
        <v>0</v>
      </c>
      <c r="EC297" s="19">
        <f t="shared" ca="1" si="1143"/>
        <v>0</v>
      </c>
      <c r="ED297" s="19">
        <f t="shared" ca="1" si="1144"/>
        <v>2.0522206073337652</v>
      </c>
      <c r="EE297" s="19">
        <f t="shared" ca="1" si="1145"/>
        <v>10.722732049293453</v>
      </c>
      <c r="EF297" s="19">
        <f t="shared" ca="1" si="1146"/>
        <v>10.787462966807936</v>
      </c>
      <c r="EG297" s="19">
        <f t="shared" ca="1" si="1147"/>
        <v>0</v>
      </c>
      <c r="EH297" s="19">
        <f t="shared" ca="1" si="1148"/>
        <v>5.2764865672492479E-2</v>
      </c>
      <c r="EI297" s="5"/>
      <c r="EJ297" s="5"/>
      <c r="EK297" s="5"/>
      <c r="EL297" s="5">
        <f t="shared" ca="1" si="1211"/>
        <v>356464</v>
      </c>
      <c r="EM297" s="5">
        <f t="shared" ca="1" si="1211"/>
        <v>0</v>
      </c>
      <c r="EN297" s="5">
        <f t="shared" ca="1" si="1211"/>
        <v>98915.7</v>
      </c>
      <c r="EO297" s="5">
        <f t="shared" ca="1" si="1211"/>
        <v>105857</v>
      </c>
      <c r="EP297" s="5">
        <f t="shared" ca="1" si="1211"/>
        <v>0</v>
      </c>
      <c r="EQ297" s="5">
        <f t="shared" ca="1" si="1211"/>
        <v>0</v>
      </c>
      <c r="ER297" s="5">
        <f t="shared" ca="1" si="1211"/>
        <v>0</v>
      </c>
      <c r="ES297" s="5">
        <f t="shared" ca="1" si="1211"/>
        <v>73651.899999999994</v>
      </c>
      <c r="ET297" s="5">
        <f t="shared" ca="1" si="1211"/>
        <v>77659.3</v>
      </c>
      <c r="EU297" s="5">
        <f t="shared" ca="1" si="1211"/>
        <v>0</v>
      </c>
      <c r="EV297" s="5">
        <f t="shared" ca="1" si="1211"/>
        <v>379.85599999999999</v>
      </c>
      <c r="EW297" s="5">
        <f t="shared" ca="1" si="1211"/>
        <v>0</v>
      </c>
      <c r="EX297" s="5"/>
      <c r="EY297" s="5">
        <f t="shared" ca="1" si="1212"/>
        <v>568.43200000000002</v>
      </c>
      <c r="EZ297" s="5">
        <f t="shared" ca="1" si="1212"/>
        <v>64.343100000000007</v>
      </c>
      <c r="FA297" s="5">
        <f t="shared" ca="1" si="1212"/>
        <v>0</v>
      </c>
      <c r="FB297" s="5">
        <f t="shared" ca="1" si="1212"/>
        <v>0</v>
      </c>
      <c r="FC297" s="5">
        <f t="shared" ca="1" si="1212"/>
        <v>0</v>
      </c>
      <c r="FD297" s="5">
        <f t="shared" ca="1" si="1212"/>
        <v>0</v>
      </c>
      <c r="FE297" s="5">
        <f t="shared" ca="1" si="1212"/>
        <v>504.089</v>
      </c>
      <c r="FF297" s="5">
        <f t="shared" ca="1" si="1212"/>
        <v>0</v>
      </c>
      <c r="FG297" s="5">
        <f t="shared" ca="1" si="1212"/>
        <v>0</v>
      </c>
      <c r="FH297" s="5">
        <f t="shared" ca="1" si="1212"/>
        <v>0</v>
      </c>
      <c r="FI297" s="5">
        <f t="shared" ca="1" si="1212"/>
        <v>0</v>
      </c>
      <c r="FJ297" s="5">
        <f t="shared" ca="1" si="1212"/>
        <v>0</v>
      </c>
      <c r="FK297" s="5"/>
      <c r="FL297" s="5">
        <f t="shared" ca="1" si="1218"/>
        <v>376.25599999999997</v>
      </c>
      <c r="FM297" s="5">
        <f t="shared" ca="1" si="1218"/>
        <v>0.51723200000000003</v>
      </c>
      <c r="FN297" s="5">
        <f t="shared" ca="1" si="1218"/>
        <v>154.691</v>
      </c>
      <c r="FO297" s="5">
        <f t="shared" ca="1" si="1218"/>
        <v>127.34</v>
      </c>
      <c r="FP297" s="5">
        <f t="shared" ca="1" si="1218"/>
        <v>0</v>
      </c>
      <c r="FQ297" s="5">
        <f t="shared" ca="1" si="1218"/>
        <v>0</v>
      </c>
      <c r="FR297" s="5">
        <f t="shared" ca="1" si="1218"/>
        <v>3.7263000000000002</v>
      </c>
      <c r="FS297" s="5">
        <f t="shared" ca="1" si="1218"/>
        <v>89.981200000000001</v>
      </c>
      <c r="FT297" s="5"/>
      <c r="FU297" s="19">
        <f t="shared" ca="1" si="1149"/>
        <v>51.829710744979259</v>
      </c>
      <c r="FV297" s="19">
        <f t="shared" ca="1" si="1150"/>
        <v>0.26195024243682602</v>
      </c>
      <c r="FW297" s="19">
        <f t="shared" ca="1" si="1151"/>
        <v>13.740137376796902</v>
      </c>
      <c r="FX297" s="19">
        <f t="shared" ca="1" si="1152"/>
        <v>14.70433634191124</v>
      </c>
      <c r="FY297" s="19">
        <f t="shared" ca="1" si="1153"/>
        <v>0</v>
      </c>
      <c r="FZ297" s="19">
        <f t="shared" ca="1" si="1154"/>
        <v>0</v>
      </c>
      <c r="GA297" s="19">
        <f t="shared" ca="1" si="1155"/>
        <v>2.0522206073337652</v>
      </c>
      <c r="GB297" s="19">
        <f t="shared" ca="1" si="1156"/>
        <v>10.230804857693043</v>
      </c>
      <c r="GC297" s="19">
        <f t="shared" ca="1" si="1157"/>
        <v>10.787462966807936</v>
      </c>
      <c r="GD297" s="19">
        <f t="shared" ca="1" si="1158"/>
        <v>0</v>
      </c>
      <c r="GE297" s="19">
        <f t="shared" ca="1" si="1159"/>
        <v>5.2764865672492479E-2</v>
      </c>
      <c r="GF297" s="5"/>
      <c r="GG297" s="5"/>
      <c r="GH297" s="5"/>
      <c r="GI297" s="5">
        <f t="shared" ca="1" si="1213"/>
        <v>283873</v>
      </c>
      <c r="GJ297" s="5">
        <f t="shared" ca="1" si="1213"/>
        <v>2.9138600000000001</v>
      </c>
      <c r="GK297" s="5">
        <f t="shared" ca="1" si="1213"/>
        <v>108131</v>
      </c>
      <c r="GL297" s="5">
        <f t="shared" ca="1" si="1213"/>
        <v>19876.599999999999</v>
      </c>
      <c r="GM297" s="5">
        <f t="shared" ca="1" si="1213"/>
        <v>0</v>
      </c>
      <c r="GN297" s="5">
        <f t="shared" ca="1" si="1213"/>
        <v>630.45299999999997</v>
      </c>
      <c r="GO297" s="5">
        <f t="shared" ca="1" si="1213"/>
        <v>0</v>
      </c>
      <c r="GP297" s="5">
        <f t="shared" ca="1" si="1213"/>
        <v>77193.3</v>
      </c>
      <c r="GQ297" s="5">
        <f t="shared" ca="1" si="1213"/>
        <v>77659.3</v>
      </c>
      <c r="GR297" s="5">
        <f t="shared" ca="1" si="1213"/>
        <v>0</v>
      </c>
      <c r="GS297" s="5">
        <f t="shared" ca="1" si="1213"/>
        <v>379.85599999999999</v>
      </c>
      <c r="GT297" s="5">
        <f t="shared" ca="1" si="1213"/>
        <v>0</v>
      </c>
      <c r="GU297" s="5"/>
      <c r="GV297" s="5">
        <f t="shared" ca="1" si="1214"/>
        <v>1053.1600000000001</v>
      </c>
      <c r="GW297" s="5">
        <f t="shared" ca="1" si="1214"/>
        <v>505.81</v>
      </c>
      <c r="GX297" s="5">
        <f t="shared" ca="1" si="1214"/>
        <v>0</v>
      </c>
      <c r="GY297" s="5">
        <f t="shared" ca="1" si="1214"/>
        <v>0</v>
      </c>
      <c r="GZ297" s="5">
        <f t="shared" ca="1" si="1214"/>
        <v>0</v>
      </c>
      <c r="HA297" s="5">
        <f t="shared" ca="1" si="1214"/>
        <v>0</v>
      </c>
      <c r="HB297" s="5">
        <f t="shared" ca="1" si="1214"/>
        <v>547.34699999999998</v>
      </c>
      <c r="HC297" s="5">
        <f t="shared" ca="1" si="1214"/>
        <v>0</v>
      </c>
      <c r="HD297" s="5">
        <f t="shared" ca="1" si="1214"/>
        <v>0</v>
      </c>
      <c r="HE297" s="5">
        <f t="shared" ca="1" si="1214"/>
        <v>0</v>
      </c>
      <c r="HF297" s="5">
        <f t="shared" ca="1" si="1214"/>
        <v>0</v>
      </c>
      <c r="HG297" s="5">
        <f t="shared" ca="1" si="1214"/>
        <v>0</v>
      </c>
      <c r="HH297" s="5"/>
      <c r="HI297" s="5">
        <f t="shared" ca="1" si="1219"/>
        <v>295.99599999999998</v>
      </c>
      <c r="HJ297" s="5">
        <f t="shared" ca="1" si="1219"/>
        <v>4.3332600000000001</v>
      </c>
      <c r="HK297" s="5">
        <f t="shared" ca="1" si="1219"/>
        <v>167.273</v>
      </c>
      <c r="HL297" s="5">
        <f t="shared" ca="1" si="1219"/>
        <v>25.4086</v>
      </c>
      <c r="HM297" s="5">
        <f t="shared" ca="1" si="1219"/>
        <v>0</v>
      </c>
      <c r="HN297" s="5">
        <f t="shared" ca="1" si="1219"/>
        <v>0.62744</v>
      </c>
      <c r="HO297" s="5">
        <f t="shared" ca="1" si="1219"/>
        <v>4.04542</v>
      </c>
      <c r="HP297" s="5">
        <f t="shared" ca="1" si="1219"/>
        <v>94.3078</v>
      </c>
      <c r="HQ297" s="5"/>
      <c r="HR297" s="19">
        <f t="shared" ca="1" si="1160"/>
        <v>43.719672028367754</v>
      </c>
      <c r="HS297" s="19">
        <f t="shared" ca="1" si="1161"/>
        <v>2.0596318091087853</v>
      </c>
      <c r="HT297" s="19">
        <f t="shared" ca="1" si="1162"/>
        <v>15.020212106778054</v>
      </c>
      <c r="HU297" s="19">
        <f t="shared" ca="1" si="1163"/>
        <v>2.761009774824839</v>
      </c>
      <c r="HV297" s="19">
        <f t="shared" ca="1" si="1164"/>
        <v>0</v>
      </c>
      <c r="HW297" s="19">
        <f t="shared" ca="1" si="1165"/>
        <v>8.75746805574215E-2</v>
      </c>
      <c r="HX297" s="19">
        <f t="shared" ca="1" si="1166"/>
        <v>2.2283303003285417</v>
      </c>
      <c r="HY297" s="19">
        <f t="shared" ca="1" si="1167"/>
        <v>10.722732049293453</v>
      </c>
      <c r="HZ297" s="19">
        <f t="shared" ca="1" si="1168"/>
        <v>10.787462966807936</v>
      </c>
      <c r="IA297" s="19">
        <f t="shared" ca="1" si="1169"/>
        <v>0</v>
      </c>
      <c r="IB297" s="19">
        <f t="shared" ca="1" si="1170"/>
        <v>5.2764865672492479E-2</v>
      </c>
      <c r="IC297" s="5"/>
      <c r="ID297" s="5"/>
      <c r="IE297" s="5"/>
      <c r="IF297" s="5">
        <f t="shared" ca="1" si="1215"/>
        <v>279262</v>
      </c>
      <c r="IG297" s="5">
        <f t="shared" ca="1" si="1215"/>
        <v>3.01335</v>
      </c>
      <c r="IH297" s="5">
        <f t="shared" ca="1" si="1215"/>
        <v>107257</v>
      </c>
      <c r="II297" s="5">
        <f t="shared" ca="1" si="1215"/>
        <v>19669.3</v>
      </c>
      <c r="IJ297" s="5">
        <f t="shared" ca="1" si="1215"/>
        <v>0</v>
      </c>
      <c r="IK297" s="5">
        <f t="shared" ca="1" si="1215"/>
        <v>641.90300000000002</v>
      </c>
      <c r="IL297" s="5">
        <f t="shared" ca="1" si="1215"/>
        <v>0</v>
      </c>
      <c r="IM297" s="5">
        <f t="shared" ca="1" si="1215"/>
        <v>73651.899999999994</v>
      </c>
      <c r="IN297" s="5">
        <f t="shared" ca="1" si="1215"/>
        <v>77659.3</v>
      </c>
      <c r="IO297" s="5">
        <f t="shared" ca="1" si="1215"/>
        <v>0</v>
      </c>
      <c r="IP297" s="5">
        <f t="shared" ca="1" si="1215"/>
        <v>379.85599999999999</v>
      </c>
      <c r="IQ297" s="5">
        <f t="shared" ca="1" si="1215"/>
        <v>0</v>
      </c>
      <c r="IR297" s="5"/>
      <c r="IS297" s="5">
        <f t="shared" ca="1" si="1216"/>
        <v>1069.6600000000001</v>
      </c>
      <c r="IT297" s="5">
        <f t="shared" ca="1" si="1216"/>
        <v>522.31200000000001</v>
      </c>
      <c r="IU297" s="5">
        <f t="shared" ca="1" si="1216"/>
        <v>0</v>
      </c>
      <c r="IV297" s="5">
        <f t="shared" ca="1" si="1216"/>
        <v>0</v>
      </c>
      <c r="IW297" s="5">
        <f t="shared" ca="1" si="1216"/>
        <v>0</v>
      </c>
      <c r="IX297" s="5">
        <f t="shared" ca="1" si="1216"/>
        <v>0</v>
      </c>
      <c r="IY297" s="5">
        <f t="shared" ca="1" si="1216"/>
        <v>547.34699999999998</v>
      </c>
      <c r="IZ297" s="5">
        <f t="shared" ca="1" si="1216"/>
        <v>0</v>
      </c>
      <c r="JA297" s="5">
        <f t="shared" ca="1" si="1216"/>
        <v>0</v>
      </c>
      <c r="JB297" s="5">
        <f t="shared" ca="1" si="1216"/>
        <v>0</v>
      </c>
      <c r="JC297" s="5">
        <f t="shared" ca="1" si="1216"/>
        <v>0</v>
      </c>
      <c r="JD297" s="5">
        <f t="shared" ca="1" si="1216"/>
        <v>0</v>
      </c>
      <c r="JE297" s="5"/>
      <c r="JF297" s="5">
        <f t="shared" ca="1" si="1220"/>
        <v>290.286</v>
      </c>
      <c r="JG297" s="5">
        <f t="shared" ca="1" si="1220"/>
        <v>4.4739800000000001</v>
      </c>
      <c r="JH297" s="5">
        <f t="shared" ca="1" si="1220"/>
        <v>165.995</v>
      </c>
      <c r="JI297" s="5">
        <f t="shared" ca="1" si="1220"/>
        <v>25.1511</v>
      </c>
      <c r="JJ297" s="5">
        <f t="shared" ca="1" si="1220"/>
        <v>0</v>
      </c>
      <c r="JK297" s="5">
        <f t="shared" ca="1" si="1220"/>
        <v>0.63872899999999999</v>
      </c>
      <c r="JL297" s="5">
        <f t="shared" ca="1" si="1220"/>
        <v>4.04542</v>
      </c>
      <c r="JM297" s="5">
        <f t="shared" ca="1" si="1220"/>
        <v>89.981200000000001</v>
      </c>
      <c r="JN297" s="5"/>
      <c r="JO297" s="19">
        <f t="shared" ca="1" si="1171"/>
        <v>43.146343254719483</v>
      </c>
      <c r="JP297" s="19">
        <f t="shared" ca="1" si="1172"/>
        <v>2.1268277029446612</v>
      </c>
      <c r="JQ297" s="19">
        <f t="shared" ca="1" si="1173"/>
        <v>14.89880690955132</v>
      </c>
      <c r="JR297" s="19">
        <f t="shared" ca="1" si="1174"/>
        <v>2.7322142400592759</v>
      </c>
      <c r="JS297" s="19">
        <f t="shared" ca="1" si="1175"/>
        <v>0</v>
      </c>
      <c r="JT297" s="19">
        <f t="shared" ca="1" si="1176"/>
        <v>8.9165171985620725E-2</v>
      </c>
      <c r="JU297" s="19">
        <f t="shared" ca="1" si="1177"/>
        <v>2.2283303003285417</v>
      </c>
      <c r="JV297" s="19">
        <f t="shared" ca="1" si="1178"/>
        <v>10.230804857693043</v>
      </c>
      <c r="JW297" s="19">
        <f t="shared" ca="1" si="1179"/>
        <v>10.787462966807936</v>
      </c>
      <c r="JX297" s="19">
        <f t="shared" ca="1" si="1180"/>
        <v>0</v>
      </c>
      <c r="JY297" s="19">
        <f t="shared" ca="1" si="1181"/>
        <v>5.2764865672492479E-2</v>
      </c>
    </row>
    <row r="298" spans="1:285" ht="15" customHeight="1" x14ac:dyDescent="0.25">
      <c r="A298" s="5">
        <f>IF('Old Results'!E278='New Results'!E278,'New Results'!E278,"0")</f>
        <v>24563.1</v>
      </c>
      <c r="B298" s="5">
        <f t="shared" si="1057"/>
        <v>0</v>
      </c>
      <c r="C298" s="27">
        <f t="shared" si="1206"/>
        <v>277</v>
      </c>
      <c r="D298" s="41" t="str">
        <f>'Old Results'!C278</f>
        <v>0516315-RetlMed-SG-ExtWall-MtlWallDoubleLyrBatt-R13-R13</v>
      </c>
      <c r="E298" s="41" t="str">
        <f>'New Results'!C278</f>
        <v>0516315-RetlMed-SG-ExtWall-MtlWallDoubleLyrBatt-R13-R13</v>
      </c>
      <c r="F298" s="5">
        <f t="shared" ca="1" si="1058"/>
        <v>4105</v>
      </c>
      <c r="G298" s="5">
        <f t="shared" ca="1" si="1059"/>
        <v>0</v>
      </c>
      <c r="H298" s="5">
        <f t="shared" ca="1" si="1060"/>
        <v>563.5</v>
      </c>
      <c r="I298" s="5">
        <f t="shared" ca="1" si="1061"/>
        <v>0</v>
      </c>
      <c r="J298" s="5">
        <f t="shared" ca="1" si="1062"/>
        <v>0</v>
      </c>
      <c r="K298" s="5">
        <f t="shared" ca="1" si="1063"/>
        <v>0</v>
      </c>
      <c r="L298" s="5">
        <f t="shared" ca="1" si="1064"/>
        <v>0</v>
      </c>
      <c r="M298" s="5">
        <f t="shared" ca="1" si="1065"/>
        <v>3541.4000000000087</v>
      </c>
      <c r="N298" s="5">
        <f t="shared" ca="1" si="1066"/>
        <v>0</v>
      </c>
      <c r="O298" s="5">
        <f t="shared" ca="1" si="1067"/>
        <v>0</v>
      </c>
      <c r="P298" s="5">
        <f t="shared" ca="1" si="1068"/>
        <v>0</v>
      </c>
      <c r="Q298" s="5">
        <f t="shared" ca="1" si="1069"/>
        <v>0</v>
      </c>
      <c r="R298" s="5">
        <f t="shared" ca="1" si="1070"/>
        <v>-0.86899999999991451</v>
      </c>
      <c r="S298" s="5">
        <f t="shared" ca="1" si="1071"/>
        <v>-0.86919999999999931</v>
      </c>
      <c r="T298" s="5">
        <f t="shared" ca="1" si="1072"/>
        <v>0</v>
      </c>
      <c r="U298" s="5">
        <f t="shared" ca="1" si="1073"/>
        <v>0</v>
      </c>
      <c r="V298" s="5">
        <f t="shared" ca="1" si="1074"/>
        <v>0</v>
      </c>
      <c r="W298" s="5">
        <f t="shared" ca="1" si="1075"/>
        <v>0</v>
      </c>
      <c r="X298" s="5">
        <f t="shared" ca="1" si="1076"/>
        <v>0</v>
      </c>
      <c r="Y298" s="5">
        <f t="shared" ca="1" si="1077"/>
        <v>0</v>
      </c>
      <c r="Z298" s="5">
        <f t="shared" ca="1" si="1078"/>
        <v>0</v>
      </c>
      <c r="AA298" s="5">
        <f t="shared" ca="1" si="1079"/>
        <v>0</v>
      </c>
      <c r="AB298" s="5">
        <f t="shared" ca="1" si="1080"/>
        <v>0</v>
      </c>
      <c r="AC298" s="5">
        <f t="shared" ca="1" si="1081"/>
        <v>0</v>
      </c>
      <c r="AD298" s="37">
        <f t="shared" ca="1" si="1082"/>
        <v>5.1470000000000482</v>
      </c>
      <c r="AE298" s="37">
        <f t="shared" ca="1" si="1083"/>
        <v>-7.5740000000000252E-3</v>
      </c>
      <c r="AF298" s="37">
        <f t="shared" ca="1" si="1084"/>
        <v>0.82900000000000773</v>
      </c>
      <c r="AG298" s="37">
        <f t="shared" ca="1" si="1085"/>
        <v>0</v>
      </c>
      <c r="AH298" s="37">
        <f t="shared" ca="1" si="1086"/>
        <v>0</v>
      </c>
      <c r="AI298" s="37">
        <f t="shared" ca="1" si="1087"/>
        <v>0</v>
      </c>
      <c r="AJ298" s="37">
        <f t="shared" ca="1" si="1088"/>
        <v>0</v>
      </c>
      <c r="AK298" s="37">
        <f t="shared" ca="1" si="1089"/>
        <v>4.3265999999999991</v>
      </c>
      <c r="AL298" s="33">
        <f t="shared" ca="1" si="1090"/>
        <v>52.214951858682333</v>
      </c>
      <c r="AM298" s="33">
        <f t="shared" ca="1" si="1091"/>
        <v>51.648274199917765</v>
      </c>
      <c r="AN298" s="24">
        <f t="shared" ca="1" si="1092"/>
        <v>1.0971860484071524E-2</v>
      </c>
      <c r="AO298" s="34">
        <f t="shared" ca="1" si="1093"/>
        <v>379.54</v>
      </c>
      <c r="AP298" s="34">
        <f t="shared" ca="1" si="1094"/>
        <v>374.39299999999997</v>
      </c>
      <c r="AQ298" s="45">
        <f t="shared" ca="1" si="1095"/>
        <v>1.3747586092688828E-2</v>
      </c>
      <c r="AR298" s="34">
        <f t="shared" ca="1" si="1096"/>
        <v>-83.5</v>
      </c>
      <c r="AS298" s="34">
        <f t="shared" ca="1" si="1097"/>
        <v>-84.1</v>
      </c>
      <c r="AT298" s="47">
        <f t="shared" ca="1" si="1098"/>
        <v>-7.134363852556413E-3</v>
      </c>
      <c r="AU298" s="5"/>
      <c r="AV298" s="5">
        <f t="shared" ca="1" si="1099"/>
        <v>4611</v>
      </c>
      <c r="AW298" s="5">
        <f t="shared" ca="1" si="1100"/>
        <v>-9.9489999999999856E-2</v>
      </c>
      <c r="AX298" s="5">
        <f t="shared" ca="1" si="1101"/>
        <v>874</v>
      </c>
      <c r="AY298" s="5">
        <f t="shared" ca="1" si="1102"/>
        <v>207.29999999999927</v>
      </c>
      <c r="AZ298" s="5">
        <f t="shared" ca="1" si="1103"/>
        <v>0</v>
      </c>
      <c r="BA298" s="5">
        <f t="shared" ca="1" si="1104"/>
        <v>-11.450000000000045</v>
      </c>
      <c r="BB298" s="5">
        <f t="shared" ca="1" si="1105"/>
        <v>0</v>
      </c>
      <c r="BC298" s="5">
        <f t="shared" ca="1" si="1106"/>
        <v>3541.4000000000087</v>
      </c>
      <c r="BD298" s="5">
        <f t="shared" ca="1" si="1107"/>
        <v>0</v>
      </c>
      <c r="BE298" s="5">
        <f t="shared" ca="1" si="1108"/>
        <v>0</v>
      </c>
      <c r="BF298" s="5">
        <f t="shared" ca="1" si="1109"/>
        <v>0</v>
      </c>
      <c r="BG298" s="5">
        <f t="shared" ca="1" si="1110"/>
        <v>0</v>
      </c>
      <c r="BH298" s="5">
        <f t="shared" ca="1" si="1111"/>
        <v>-16.5</v>
      </c>
      <c r="BI298" s="5">
        <f t="shared" ca="1" si="1112"/>
        <v>-16.50200000000001</v>
      </c>
      <c r="BJ298" s="5">
        <f t="shared" ca="1" si="1113"/>
        <v>0</v>
      </c>
      <c r="BK298" s="5">
        <f t="shared" ca="1" si="1114"/>
        <v>0</v>
      </c>
      <c r="BL298" s="5">
        <f t="shared" ca="1" si="1115"/>
        <v>0</v>
      </c>
      <c r="BM298" s="5">
        <f t="shared" ca="1" si="1116"/>
        <v>0</v>
      </c>
      <c r="BN298" s="5">
        <f t="shared" ca="1" si="1117"/>
        <v>0</v>
      </c>
      <c r="BO298" s="5">
        <f t="shared" ca="1" si="1118"/>
        <v>0</v>
      </c>
      <c r="BP298" s="5">
        <f t="shared" ca="1" si="1119"/>
        <v>0</v>
      </c>
      <c r="BQ298" s="5">
        <f t="shared" ca="1" si="1120"/>
        <v>0</v>
      </c>
      <c r="BR298" s="5">
        <f t="shared" ca="1" si="1121"/>
        <v>0</v>
      </c>
      <c r="BS298" s="5">
        <f t="shared" ca="1" si="1122"/>
        <v>0</v>
      </c>
      <c r="BT298" s="37">
        <f t="shared" ca="1" si="1123"/>
        <v>5.7099999999999795</v>
      </c>
      <c r="BU298" s="37">
        <f t="shared" ca="1" si="1124"/>
        <v>-0.14071999999999996</v>
      </c>
      <c r="BV298" s="37">
        <f t="shared" ca="1" si="1125"/>
        <v>1.2779999999999916</v>
      </c>
      <c r="BW298" s="37">
        <f t="shared" ca="1" si="1126"/>
        <v>0.25750000000000028</v>
      </c>
      <c r="BX298" s="37">
        <f t="shared" ca="1" si="1127"/>
        <v>0</v>
      </c>
      <c r="BY298" s="37">
        <f t="shared" ca="1" si="1128"/>
        <v>-1.1288999999999993E-2</v>
      </c>
      <c r="BZ298" s="37">
        <f t="shared" ca="1" si="1129"/>
        <v>0</v>
      </c>
      <c r="CA298" s="19">
        <f t="shared" ca="1" si="1130"/>
        <v>4.3265999999999991</v>
      </c>
      <c r="CB298" s="33">
        <f t="shared" ca="1" si="1131"/>
        <v>43.719672028367754</v>
      </c>
      <c r="CC298" s="33">
        <f t="shared" ca="1" si="1132"/>
        <v>43.146343254719483</v>
      </c>
      <c r="CD298" s="24">
        <f t="shared" ca="1" si="1133"/>
        <v>1.3288003812132059E-2</v>
      </c>
      <c r="CE298" s="34">
        <f t="shared" ca="1" si="1134"/>
        <v>295.99599999999998</v>
      </c>
      <c r="CF298" s="34">
        <f t="shared" ca="1" si="1135"/>
        <v>290.286</v>
      </c>
      <c r="CG298" s="45">
        <f t="shared" ca="1" si="1136"/>
        <v>1.9670256230062695E-2</v>
      </c>
      <c r="CH298" s="5"/>
      <c r="CJ298" s="5">
        <f t="shared" ca="1" si="1207"/>
        <v>51</v>
      </c>
      <c r="CK298" s="5">
        <f t="shared" ca="1" si="1208"/>
        <v>47</v>
      </c>
      <c r="CL298" s="63">
        <f t="shared" ca="1" si="1137"/>
        <v>7.8431372549019662E-2</v>
      </c>
      <c r="CO298" s="5">
        <f t="shared" ca="1" si="1209"/>
        <v>359482</v>
      </c>
      <c r="CP298" s="5">
        <f t="shared" ca="1" si="1209"/>
        <v>0</v>
      </c>
      <c r="CQ298" s="5">
        <f t="shared" ca="1" si="1209"/>
        <v>98392.3</v>
      </c>
      <c r="CR298" s="5">
        <f t="shared" ca="1" si="1209"/>
        <v>105857</v>
      </c>
      <c r="CS298" s="5">
        <f t="shared" ca="1" si="1209"/>
        <v>0</v>
      </c>
      <c r="CT298" s="5">
        <f t="shared" ca="1" si="1209"/>
        <v>0</v>
      </c>
      <c r="CU298" s="5">
        <f t="shared" ca="1" si="1209"/>
        <v>0</v>
      </c>
      <c r="CV298" s="5">
        <f t="shared" ca="1" si="1209"/>
        <v>77193.3</v>
      </c>
      <c r="CW298" s="5">
        <f t="shared" ca="1" si="1209"/>
        <v>77659.3</v>
      </c>
      <c r="CX298" s="5">
        <f t="shared" ca="1" si="1209"/>
        <v>0</v>
      </c>
      <c r="CY298" s="5">
        <f t="shared" ca="1" si="1209"/>
        <v>379.85599999999999</v>
      </c>
      <c r="CZ298" s="5">
        <f t="shared" ca="1" si="1209"/>
        <v>0</v>
      </c>
      <c r="DA298" s="5"/>
      <c r="DB298" s="5">
        <f t="shared" ca="1" si="1210"/>
        <v>560.08500000000004</v>
      </c>
      <c r="DC298" s="5">
        <f t="shared" ca="1" si="1210"/>
        <v>55.996200000000002</v>
      </c>
      <c r="DD298" s="5">
        <f t="shared" ca="1" si="1210"/>
        <v>0</v>
      </c>
      <c r="DE298" s="5">
        <f t="shared" ca="1" si="1210"/>
        <v>0</v>
      </c>
      <c r="DF298" s="5">
        <f t="shared" ca="1" si="1210"/>
        <v>0</v>
      </c>
      <c r="DG298" s="5">
        <f t="shared" ca="1" si="1210"/>
        <v>0</v>
      </c>
      <c r="DH298" s="5">
        <f t="shared" ca="1" si="1210"/>
        <v>504.089</v>
      </c>
      <c r="DI298" s="5">
        <f t="shared" ca="1" si="1210"/>
        <v>0</v>
      </c>
      <c r="DJ298" s="5">
        <f t="shared" ca="1" si="1210"/>
        <v>0</v>
      </c>
      <c r="DK298" s="5">
        <f t="shared" ca="1" si="1210"/>
        <v>0</v>
      </c>
      <c r="DL298" s="5">
        <f t="shared" ca="1" si="1210"/>
        <v>0</v>
      </c>
      <c r="DM298" s="5">
        <f t="shared" ca="1" si="1210"/>
        <v>0</v>
      </c>
      <c r="DN298" s="5"/>
      <c r="DO298" s="5">
        <f t="shared" ca="1" si="1217"/>
        <v>379.54</v>
      </c>
      <c r="DP298" s="5">
        <f t="shared" ca="1" si="1217"/>
        <v>0.446158</v>
      </c>
      <c r="DQ298" s="5">
        <f t="shared" ca="1" si="1217"/>
        <v>153.72</v>
      </c>
      <c r="DR298" s="5">
        <f t="shared" ca="1" si="1217"/>
        <v>127.34</v>
      </c>
      <c r="DS298" s="5">
        <f t="shared" ca="1" si="1217"/>
        <v>0</v>
      </c>
      <c r="DT298" s="5">
        <f t="shared" ca="1" si="1217"/>
        <v>0</v>
      </c>
      <c r="DU298" s="5">
        <f t="shared" ca="1" si="1217"/>
        <v>3.7263000000000002</v>
      </c>
      <c r="DV298" s="5">
        <f t="shared" ca="1" si="1217"/>
        <v>94.3078</v>
      </c>
      <c r="DW298" s="5"/>
      <c r="DX298" s="19">
        <f t="shared" ca="1" si="1138"/>
        <v>52.214951858682333</v>
      </c>
      <c r="DY298" s="19">
        <f t="shared" ca="1" si="1139"/>
        <v>0.22796878244195562</v>
      </c>
      <c r="DZ298" s="19">
        <f t="shared" ca="1" si="1140"/>
        <v>13.667433166009179</v>
      </c>
      <c r="EA298" s="19">
        <f t="shared" ca="1" si="1141"/>
        <v>14.70433634191124</v>
      </c>
      <c r="EB298" s="19">
        <f t="shared" ca="1" si="1142"/>
        <v>0</v>
      </c>
      <c r="EC298" s="19">
        <f t="shared" ca="1" si="1143"/>
        <v>0</v>
      </c>
      <c r="ED298" s="19">
        <f t="shared" ca="1" si="1144"/>
        <v>2.0522206073337652</v>
      </c>
      <c r="EE298" s="19">
        <f t="shared" ca="1" si="1145"/>
        <v>10.722732049293453</v>
      </c>
      <c r="EF298" s="19">
        <f t="shared" ca="1" si="1146"/>
        <v>10.787462966807936</v>
      </c>
      <c r="EG298" s="19">
        <f t="shared" ca="1" si="1147"/>
        <v>0</v>
      </c>
      <c r="EH298" s="19">
        <f t="shared" ca="1" si="1148"/>
        <v>5.2764865672492479E-2</v>
      </c>
      <c r="EI298" s="5"/>
      <c r="EJ298" s="5"/>
      <c r="EK298" s="5"/>
      <c r="EL298" s="5">
        <f t="shared" ca="1" si="1211"/>
        <v>355377</v>
      </c>
      <c r="EM298" s="5">
        <f t="shared" ca="1" si="1211"/>
        <v>0</v>
      </c>
      <c r="EN298" s="5">
        <f t="shared" ca="1" si="1211"/>
        <v>97828.800000000003</v>
      </c>
      <c r="EO298" s="5">
        <f t="shared" ca="1" si="1211"/>
        <v>105857</v>
      </c>
      <c r="EP298" s="5">
        <f t="shared" ca="1" si="1211"/>
        <v>0</v>
      </c>
      <c r="EQ298" s="5">
        <f t="shared" ca="1" si="1211"/>
        <v>0</v>
      </c>
      <c r="ER298" s="5">
        <f t="shared" ca="1" si="1211"/>
        <v>0</v>
      </c>
      <c r="ES298" s="5">
        <f t="shared" ca="1" si="1211"/>
        <v>73651.899999999994</v>
      </c>
      <c r="ET298" s="5">
        <f t="shared" ca="1" si="1211"/>
        <v>77659.3</v>
      </c>
      <c r="EU298" s="5">
        <f t="shared" ca="1" si="1211"/>
        <v>0</v>
      </c>
      <c r="EV298" s="5">
        <f t="shared" ca="1" si="1211"/>
        <v>379.85599999999999</v>
      </c>
      <c r="EW298" s="5">
        <f t="shared" ca="1" si="1211"/>
        <v>0</v>
      </c>
      <c r="EX298" s="5"/>
      <c r="EY298" s="5">
        <f t="shared" ca="1" si="1212"/>
        <v>560.95399999999995</v>
      </c>
      <c r="EZ298" s="5">
        <f t="shared" ca="1" si="1212"/>
        <v>56.865400000000001</v>
      </c>
      <c r="FA298" s="5">
        <f t="shared" ca="1" si="1212"/>
        <v>0</v>
      </c>
      <c r="FB298" s="5">
        <f t="shared" ca="1" si="1212"/>
        <v>0</v>
      </c>
      <c r="FC298" s="5">
        <f t="shared" ca="1" si="1212"/>
        <v>0</v>
      </c>
      <c r="FD298" s="5">
        <f t="shared" ca="1" si="1212"/>
        <v>0</v>
      </c>
      <c r="FE298" s="5">
        <f t="shared" ca="1" si="1212"/>
        <v>504.089</v>
      </c>
      <c r="FF298" s="5">
        <f t="shared" ca="1" si="1212"/>
        <v>0</v>
      </c>
      <c r="FG298" s="5">
        <f t="shared" ca="1" si="1212"/>
        <v>0</v>
      </c>
      <c r="FH298" s="5">
        <f t="shared" ca="1" si="1212"/>
        <v>0</v>
      </c>
      <c r="FI298" s="5">
        <f t="shared" ca="1" si="1212"/>
        <v>0</v>
      </c>
      <c r="FJ298" s="5">
        <f t="shared" ca="1" si="1212"/>
        <v>0</v>
      </c>
      <c r="FK298" s="5"/>
      <c r="FL298" s="5">
        <f t="shared" ca="1" si="1218"/>
        <v>374.39299999999997</v>
      </c>
      <c r="FM298" s="5">
        <f t="shared" ca="1" si="1218"/>
        <v>0.45373200000000002</v>
      </c>
      <c r="FN298" s="5">
        <f t="shared" ca="1" si="1218"/>
        <v>152.89099999999999</v>
      </c>
      <c r="FO298" s="5">
        <f t="shared" ca="1" si="1218"/>
        <v>127.34</v>
      </c>
      <c r="FP298" s="5">
        <f t="shared" ca="1" si="1218"/>
        <v>0</v>
      </c>
      <c r="FQ298" s="5">
        <f t="shared" ca="1" si="1218"/>
        <v>0</v>
      </c>
      <c r="FR298" s="5">
        <f t="shared" ca="1" si="1218"/>
        <v>3.7263000000000002</v>
      </c>
      <c r="FS298" s="5">
        <f t="shared" ca="1" si="1218"/>
        <v>89.981200000000001</v>
      </c>
      <c r="FT298" s="5"/>
      <c r="FU298" s="19">
        <f t="shared" ca="1" si="1149"/>
        <v>51.648274199917765</v>
      </c>
      <c r="FV298" s="19">
        <f t="shared" ca="1" si="1150"/>
        <v>0.23150742373723188</v>
      </c>
      <c r="FW298" s="19">
        <f t="shared" ca="1" si="1151"/>
        <v>13.589158762534046</v>
      </c>
      <c r="FX298" s="19">
        <f t="shared" ca="1" si="1152"/>
        <v>14.70433634191124</v>
      </c>
      <c r="FY298" s="19">
        <f t="shared" ca="1" si="1153"/>
        <v>0</v>
      </c>
      <c r="FZ298" s="19">
        <f t="shared" ca="1" si="1154"/>
        <v>0</v>
      </c>
      <c r="GA298" s="19">
        <f t="shared" ca="1" si="1155"/>
        <v>2.0522206073337652</v>
      </c>
      <c r="GB298" s="19">
        <f t="shared" ca="1" si="1156"/>
        <v>10.230804857693043</v>
      </c>
      <c r="GC298" s="19">
        <f t="shared" ca="1" si="1157"/>
        <v>10.787462966807936</v>
      </c>
      <c r="GD298" s="19">
        <f t="shared" ca="1" si="1158"/>
        <v>0</v>
      </c>
      <c r="GE298" s="19">
        <f t="shared" ca="1" si="1159"/>
        <v>5.2764865672492479E-2</v>
      </c>
      <c r="GF298" s="5"/>
      <c r="GG298" s="5"/>
      <c r="GH298" s="5"/>
      <c r="GI298" s="5">
        <f t="shared" ca="1" si="1213"/>
        <v>283873</v>
      </c>
      <c r="GJ298" s="5">
        <f t="shared" ca="1" si="1213"/>
        <v>2.9138600000000001</v>
      </c>
      <c r="GK298" s="5">
        <f t="shared" ca="1" si="1213"/>
        <v>108131</v>
      </c>
      <c r="GL298" s="5">
        <f t="shared" ca="1" si="1213"/>
        <v>19876.599999999999</v>
      </c>
      <c r="GM298" s="5">
        <f t="shared" ca="1" si="1213"/>
        <v>0</v>
      </c>
      <c r="GN298" s="5">
        <f t="shared" ca="1" si="1213"/>
        <v>630.45299999999997</v>
      </c>
      <c r="GO298" s="5">
        <f t="shared" ca="1" si="1213"/>
        <v>0</v>
      </c>
      <c r="GP298" s="5">
        <f t="shared" ca="1" si="1213"/>
        <v>77193.3</v>
      </c>
      <c r="GQ298" s="5">
        <f t="shared" ca="1" si="1213"/>
        <v>77659.3</v>
      </c>
      <c r="GR298" s="5">
        <f t="shared" ca="1" si="1213"/>
        <v>0</v>
      </c>
      <c r="GS298" s="5">
        <f t="shared" ca="1" si="1213"/>
        <v>379.85599999999999</v>
      </c>
      <c r="GT298" s="5">
        <f t="shared" ca="1" si="1213"/>
        <v>0</v>
      </c>
      <c r="GU298" s="5"/>
      <c r="GV298" s="5">
        <f t="shared" ca="1" si="1214"/>
        <v>1053.1600000000001</v>
      </c>
      <c r="GW298" s="5">
        <f t="shared" ca="1" si="1214"/>
        <v>505.81</v>
      </c>
      <c r="GX298" s="5">
        <f t="shared" ca="1" si="1214"/>
        <v>0</v>
      </c>
      <c r="GY298" s="5">
        <f t="shared" ca="1" si="1214"/>
        <v>0</v>
      </c>
      <c r="GZ298" s="5">
        <f t="shared" ca="1" si="1214"/>
        <v>0</v>
      </c>
      <c r="HA298" s="5">
        <f t="shared" ca="1" si="1214"/>
        <v>0</v>
      </c>
      <c r="HB298" s="5">
        <f t="shared" ca="1" si="1214"/>
        <v>547.34699999999998</v>
      </c>
      <c r="HC298" s="5">
        <f t="shared" ca="1" si="1214"/>
        <v>0</v>
      </c>
      <c r="HD298" s="5">
        <f t="shared" ca="1" si="1214"/>
        <v>0</v>
      </c>
      <c r="HE298" s="5">
        <f t="shared" ca="1" si="1214"/>
        <v>0</v>
      </c>
      <c r="HF298" s="5">
        <f t="shared" ca="1" si="1214"/>
        <v>0</v>
      </c>
      <c r="HG298" s="5">
        <f t="shared" ca="1" si="1214"/>
        <v>0</v>
      </c>
      <c r="HH298" s="5"/>
      <c r="HI298" s="5">
        <f t="shared" ca="1" si="1219"/>
        <v>295.99599999999998</v>
      </c>
      <c r="HJ298" s="5">
        <f t="shared" ca="1" si="1219"/>
        <v>4.3332600000000001</v>
      </c>
      <c r="HK298" s="5">
        <f t="shared" ca="1" si="1219"/>
        <v>167.273</v>
      </c>
      <c r="HL298" s="5">
        <f t="shared" ca="1" si="1219"/>
        <v>25.4086</v>
      </c>
      <c r="HM298" s="5">
        <f t="shared" ca="1" si="1219"/>
        <v>0</v>
      </c>
      <c r="HN298" s="5">
        <f t="shared" ca="1" si="1219"/>
        <v>0.62744</v>
      </c>
      <c r="HO298" s="5">
        <f t="shared" ca="1" si="1219"/>
        <v>4.04542</v>
      </c>
      <c r="HP298" s="5">
        <f t="shared" ca="1" si="1219"/>
        <v>94.3078</v>
      </c>
      <c r="HQ298" s="5"/>
      <c r="HR298" s="19">
        <f t="shared" ca="1" si="1160"/>
        <v>43.719672028367754</v>
      </c>
      <c r="HS298" s="19">
        <f t="shared" ca="1" si="1161"/>
        <v>2.0596318091087853</v>
      </c>
      <c r="HT298" s="19">
        <f t="shared" ca="1" si="1162"/>
        <v>15.020212106778054</v>
      </c>
      <c r="HU298" s="19">
        <f t="shared" ca="1" si="1163"/>
        <v>2.761009774824839</v>
      </c>
      <c r="HV298" s="19">
        <f t="shared" ca="1" si="1164"/>
        <v>0</v>
      </c>
      <c r="HW298" s="19">
        <f t="shared" ca="1" si="1165"/>
        <v>8.75746805574215E-2</v>
      </c>
      <c r="HX298" s="19">
        <f t="shared" ca="1" si="1166"/>
        <v>2.2283303003285417</v>
      </c>
      <c r="HY298" s="19">
        <f t="shared" ca="1" si="1167"/>
        <v>10.722732049293453</v>
      </c>
      <c r="HZ298" s="19">
        <f t="shared" ca="1" si="1168"/>
        <v>10.787462966807936</v>
      </c>
      <c r="IA298" s="19">
        <f t="shared" ca="1" si="1169"/>
        <v>0</v>
      </c>
      <c r="IB298" s="19">
        <f t="shared" ca="1" si="1170"/>
        <v>5.2764865672492479E-2</v>
      </c>
      <c r="IC298" s="5"/>
      <c r="ID298" s="5"/>
      <c r="IE298" s="5"/>
      <c r="IF298" s="5">
        <f t="shared" ca="1" si="1215"/>
        <v>279262</v>
      </c>
      <c r="IG298" s="5">
        <f t="shared" ca="1" si="1215"/>
        <v>3.01335</v>
      </c>
      <c r="IH298" s="5">
        <f t="shared" ca="1" si="1215"/>
        <v>107257</v>
      </c>
      <c r="II298" s="5">
        <f t="shared" ca="1" si="1215"/>
        <v>19669.3</v>
      </c>
      <c r="IJ298" s="5">
        <f t="shared" ca="1" si="1215"/>
        <v>0</v>
      </c>
      <c r="IK298" s="5">
        <f t="shared" ca="1" si="1215"/>
        <v>641.90300000000002</v>
      </c>
      <c r="IL298" s="5">
        <f t="shared" ca="1" si="1215"/>
        <v>0</v>
      </c>
      <c r="IM298" s="5">
        <f t="shared" ca="1" si="1215"/>
        <v>73651.899999999994</v>
      </c>
      <c r="IN298" s="5">
        <f t="shared" ca="1" si="1215"/>
        <v>77659.3</v>
      </c>
      <c r="IO298" s="5">
        <f t="shared" ca="1" si="1215"/>
        <v>0</v>
      </c>
      <c r="IP298" s="5">
        <f t="shared" ca="1" si="1215"/>
        <v>379.85599999999999</v>
      </c>
      <c r="IQ298" s="5">
        <f t="shared" ca="1" si="1215"/>
        <v>0</v>
      </c>
      <c r="IR298" s="5"/>
      <c r="IS298" s="5">
        <f t="shared" ca="1" si="1216"/>
        <v>1069.6600000000001</v>
      </c>
      <c r="IT298" s="5">
        <f t="shared" ca="1" si="1216"/>
        <v>522.31200000000001</v>
      </c>
      <c r="IU298" s="5">
        <f t="shared" ca="1" si="1216"/>
        <v>0</v>
      </c>
      <c r="IV298" s="5">
        <f t="shared" ca="1" si="1216"/>
        <v>0</v>
      </c>
      <c r="IW298" s="5">
        <f t="shared" ca="1" si="1216"/>
        <v>0</v>
      </c>
      <c r="IX298" s="5">
        <f t="shared" ca="1" si="1216"/>
        <v>0</v>
      </c>
      <c r="IY298" s="5">
        <f t="shared" ca="1" si="1216"/>
        <v>547.34699999999998</v>
      </c>
      <c r="IZ298" s="5">
        <f t="shared" ca="1" si="1216"/>
        <v>0</v>
      </c>
      <c r="JA298" s="5">
        <f t="shared" ca="1" si="1216"/>
        <v>0</v>
      </c>
      <c r="JB298" s="5">
        <f t="shared" ca="1" si="1216"/>
        <v>0</v>
      </c>
      <c r="JC298" s="5">
        <f t="shared" ca="1" si="1216"/>
        <v>0</v>
      </c>
      <c r="JD298" s="5">
        <f t="shared" ca="1" si="1216"/>
        <v>0</v>
      </c>
      <c r="JE298" s="5"/>
      <c r="JF298" s="5">
        <f t="shared" ca="1" si="1220"/>
        <v>290.286</v>
      </c>
      <c r="JG298" s="5">
        <f t="shared" ca="1" si="1220"/>
        <v>4.4739800000000001</v>
      </c>
      <c r="JH298" s="5">
        <f t="shared" ca="1" si="1220"/>
        <v>165.995</v>
      </c>
      <c r="JI298" s="5">
        <f t="shared" ca="1" si="1220"/>
        <v>25.1511</v>
      </c>
      <c r="JJ298" s="5">
        <f t="shared" ca="1" si="1220"/>
        <v>0</v>
      </c>
      <c r="JK298" s="5">
        <f t="shared" ca="1" si="1220"/>
        <v>0.63872899999999999</v>
      </c>
      <c r="JL298" s="5">
        <f t="shared" ca="1" si="1220"/>
        <v>4.04542</v>
      </c>
      <c r="JM298" s="5">
        <f t="shared" ca="1" si="1220"/>
        <v>89.981200000000001</v>
      </c>
      <c r="JN298" s="5"/>
      <c r="JO298" s="19">
        <f t="shared" ca="1" si="1171"/>
        <v>43.146343254719483</v>
      </c>
      <c r="JP298" s="19">
        <f t="shared" ca="1" si="1172"/>
        <v>2.1268277029446612</v>
      </c>
      <c r="JQ298" s="19">
        <f t="shared" ca="1" si="1173"/>
        <v>14.89880690955132</v>
      </c>
      <c r="JR298" s="19">
        <f t="shared" ca="1" si="1174"/>
        <v>2.7322142400592759</v>
      </c>
      <c r="JS298" s="19">
        <f t="shared" ca="1" si="1175"/>
        <v>0</v>
      </c>
      <c r="JT298" s="19">
        <f t="shared" ca="1" si="1176"/>
        <v>8.9165171985620725E-2</v>
      </c>
      <c r="JU298" s="19">
        <f t="shared" ca="1" si="1177"/>
        <v>2.2283303003285417</v>
      </c>
      <c r="JV298" s="19">
        <f t="shared" ca="1" si="1178"/>
        <v>10.230804857693043</v>
      </c>
      <c r="JW298" s="19">
        <f t="shared" ca="1" si="1179"/>
        <v>10.787462966807936</v>
      </c>
      <c r="JX298" s="19">
        <f t="shared" ca="1" si="1180"/>
        <v>0</v>
      </c>
      <c r="JY298" s="19">
        <f t="shared" ca="1" si="1181"/>
        <v>5.2764865672492479E-2</v>
      </c>
    </row>
    <row r="299" spans="1:285" ht="15" customHeight="1" x14ac:dyDescent="0.25">
      <c r="A299" s="5">
        <f>IF('Old Results'!E279='New Results'!E279,'New Results'!E279,"0")</f>
        <v>24563.1</v>
      </c>
      <c r="B299" s="5">
        <f t="shared" si="1057"/>
        <v>0</v>
      </c>
      <c r="C299" s="27">
        <f t="shared" si="1206"/>
        <v>278</v>
      </c>
      <c r="D299" s="41" t="str">
        <f>'Old Results'!C279</f>
        <v>0517015-RetlMed-SG-MiniSplitAC-EER11.2</v>
      </c>
      <c r="E299" s="41" t="str">
        <f>'New Results'!C279</f>
        <v>0517015-RetlMed-SG-MiniSplitAC-EER11.2</v>
      </c>
      <c r="F299" s="5">
        <f t="shared" ca="1" si="1058"/>
        <v>4224</v>
      </c>
      <c r="G299" s="5">
        <f t="shared" ca="1" si="1059"/>
        <v>-2.3973999999999975</v>
      </c>
      <c r="H299" s="5">
        <f t="shared" ca="1" si="1060"/>
        <v>647.30000000000291</v>
      </c>
      <c r="I299" s="5">
        <f t="shared" ca="1" si="1061"/>
        <v>37.899999999994179</v>
      </c>
      <c r="J299" s="5">
        <f t="shared" ca="1" si="1062"/>
        <v>0</v>
      </c>
      <c r="K299" s="5">
        <f t="shared" ca="1" si="1063"/>
        <v>0</v>
      </c>
      <c r="L299" s="5">
        <f t="shared" ca="1" si="1064"/>
        <v>0</v>
      </c>
      <c r="M299" s="5">
        <f t="shared" ca="1" si="1065"/>
        <v>3541.4000000000087</v>
      </c>
      <c r="N299" s="5">
        <f t="shared" ca="1" si="1066"/>
        <v>0</v>
      </c>
      <c r="O299" s="5">
        <f t="shared" ca="1" si="1067"/>
        <v>0</v>
      </c>
      <c r="P299" s="5">
        <f t="shared" ca="1" si="1068"/>
        <v>0</v>
      </c>
      <c r="Q299" s="5">
        <f t="shared" ca="1" si="1069"/>
        <v>0</v>
      </c>
      <c r="R299" s="5">
        <f t="shared" ca="1" si="1070"/>
        <v>-1.2200000000000273</v>
      </c>
      <c r="S299" s="5">
        <f t="shared" ca="1" si="1071"/>
        <v>-1.2203999999999979</v>
      </c>
      <c r="T299" s="5">
        <f t="shared" ca="1" si="1072"/>
        <v>0</v>
      </c>
      <c r="U299" s="5">
        <f t="shared" ca="1" si="1073"/>
        <v>0</v>
      </c>
      <c r="V299" s="5">
        <f t="shared" ca="1" si="1074"/>
        <v>0</v>
      </c>
      <c r="W299" s="5">
        <f t="shared" ca="1" si="1075"/>
        <v>0</v>
      </c>
      <c r="X299" s="5">
        <f t="shared" ca="1" si="1076"/>
        <v>0</v>
      </c>
      <c r="Y299" s="5">
        <f t="shared" ca="1" si="1077"/>
        <v>0</v>
      </c>
      <c r="Z299" s="5">
        <f t="shared" ca="1" si="1078"/>
        <v>0</v>
      </c>
      <c r="AA299" s="5">
        <f t="shared" ca="1" si="1079"/>
        <v>0</v>
      </c>
      <c r="AB299" s="5">
        <f t="shared" ca="1" si="1080"/>
        <v>0</v>
      </c>
      <c r="AC299" s="5">
        <f t="shared" ca="1" si="1081"/>
        <v>0</v>
      </c>
      <c r="AD299" s="37">
        <f t="shared" ca="1" si="1082"/>
        <v>5.2749999999999773</v>
      </c>
      <c r="AE299" s="37">
        <f t="shared" ca="1" si="1083"/>
        <v>-1.2875000000000025E-2</v>
      </c>
      <c r="AF299" s="37">
        <f t="shared" ca="1" si="1084"/>
        <v>0.91299999999998249</v>
      </c>
      <c r="AG299" s="37">
        <f t="shared" ca="1" si="1085"/>
        <v>4.8000000000001819E-2</v>
      </c>
      <c r="AH299" s="37">
        <f t="shared" ca="1" si="1086"/>
        <v>0</v>
      </c>
      <c r="AI299" s="37">
        <f t="shared" ca="1" si="1087"/>
        <v>0</v>
      </c>
      <c r="AJ299" s="37">
        <f t="shared" ca="1" si="1088"/>
        <v>0</v>
      </c>
      <c r="AK299" s="37">
        <f t="shared" ca="1" si="1089"/>
        <v>4.3265999999999991</v>
      </c>
      <c r="AL299" s="33">
        <f t="shared" ca="1" si="1090"/>
        <v>50.750769243295842</v>
      </c>
      <c r="AM299" s="33">
        <f t="shared" ca="1" si="1091"/>
        <v>50.168990559009252</v>
      </c>
      <c r="AN299" s="24">
        <f t="shared" ca="1" si="1092"/>
        <v>1.1596380110584371E-2</v>
      </c>
      <c r="AO299" s="34">
        <f t="shared" ca="1" si="1093"/>
        <v>365.57299999999998</v>
      </c>
      <c r="AP299" s="34">
        <f t="shared" ca="1" si="1094"/>
        <v>360.298</v>
      </c>
      <c r="AQ299" s="45">
        <f t="shared" ca="1" si="1095"/>
        <v>1.4640658565964778E-2</v>
      </c>
      <c r="AR299" s="34">
        <f t="shared" ca="1" si="1096"/>
        <v>-77</v>
      </c>
      <c r="AS299" s="34">
        <f t="shared" ca="1" si="1097"/>
        <v>-77.599999999999994</v>
      </c>
      <c r="AT299" s="47">
        <f t="shared" ca="1" si="1098"/>
        <v>-7.7319587628865254E-3</v>
      </c>
      <c r="AU299" s="5"/>
      <c r="AV299" s="5">
        <f t="shared" ca="1" si="1099"/>
        <v>4653</v>
      </c>
      <c r="AW299" s="5">
        <f t="shared" ca="1" si="1100"/>
        <v>-6.1319999999999819E-2</v>
      </c>
      <c r="AX299" s="5">
        <f t="shared" ca="1" si="1101"/>
        <v>893</v>
      </c>
      <c r="AY299" s="5">
        <f t="shared" ca="1" si="1102"/>
        <v>223</v>
      </c>
      <c r="AZ299" s="5">
        <f t="shared" ca="1" si="1103"/>
        <v>0</v>
      </c>
      <c r="BA299" s="5">
        <f t="shared" ca="1" si="1104"/>
        <v>-5.0289999999999964</v>
      </c>
      <c r="BB299" s="5">
        <f t="shared" ca="1" si="1105"/>
        <v>0</v>
      </c>
      <c r="BC299" s="5">
        <f t="shared" ca="1" si="1106"/>
        <v>3541.4000000000087</v>
      </c>
      <c r="BD299" s="5">
        <f t="shared" ca="1" si="1107"/>
        <v>0</v>
      </c>
      <c r="BE299" s="5">
        <f t="shared" ca="1" si="1108"/>
        <v>0</v>
      </c>
      <c r="BF299" s="5">
        <f t="shared" ca="1" si="1109"/>
        <v>0</v>
      </c>
      <c r="BG299" s="5">
        <f t="shared" ca="1" si="1110"/>
        <v>0</v>
      </c>
      <c r="BH299" s="5">
        <f t="shared" ca="1" si="1111"/>
        <v>-10.194999999999936</v>
      </c>
      <c r="BI299" s="5">
        <f t="shared" ca="1" si="1112"/>
        <v>-10.194999999999993</v>
      </c>
      <c r="BJ299" s="5">
        <f t="shared" ca="1" si="1113"/>
        <v>0</v>
      </c>
      <c r="BK299" s="5">
        <f t="shared" ca="1" si="1114"/>
        <v>0</v>
      </c>
      <c r="BL299" s="5">
        <f t="shared" ca="1" si="1115"/>
        <v>0</v>
      </c>
      <c r="BM299" s="5">
        <f t="shared" ca="1" si="1116"/>
        <v>0</v>
      </c>
      <c r="BN299" s="5">
        <f t="shared" ca="1" si="1117"/>
        <v>0</v>
      </c>
      <c r="BO299" s="5">
        <f t="shared" ca="1" si="1118"/>
        <v>0</v>
      </c>
      <c r="BP299" s="5">
        <f t="shared" ca="1" si="1119"/>
        <v>0</v>
      </c>
      <c r="BQ299" s="5">
        <f t="shared" ca="1" si="1120"/>
        <v>0</v>
      </c>
      <c r="BR299" s="5">
        <f t="shared" ca="1" si="1121"/>
        <v>0</v>
      </c>
      <c r="BS299" s="5">
        <f t="shared" ca="1" si="1122"/>
        <v>0</v>
      </c>
      <c r="BT299" s="37">
        <f t="shared" ca="1" si="1123"/>
        <v>5.8019999999999641</v>
      </c>
      <c r="BU299" s="37">
        <f t="shared" ca="1" si="1124"/>
        <v>-8.7130000000000152E-2</v>
      </c>
      <c r="BV299" s="37">
        <f t="shared" ca="1" si="1125"/>
        <v>1.2940000000000111</v>
      </c>
      <c r="BW299" s="37">
        <f t="shared" ca="1" si="1126"/>
        <v>0.27329999999999899</v>
      </c>
      <c r="BX299" s="37">
        <f t="shared" ca="1" si="1127"/>
        <v>0</v>
      </c>
      <c r="BY299" s="37">
        <f t="shared" ca="1" si="1128"/>
        <v>-4.8479999999999634E-3</v>
      </c>
      <c r="BZ299" s="37">
        <f t="shared" ca="1" si="1129"/>
        <v>0</v>
      </c>
      <c r="CA299" s="19">
        <f t="shared" ca="1" si="1130"/>
        <v>4.3265999999999991</v>
      </c>
      <c r="CB299" s="33">
        <f t="shared" ca="1" si="1131"/>
        <v>42.847366659745717</v>
      </c>
      <c r="CC299" s="33">
        <f t="shared" ca="1" si="1132"/>
        <v>42.24253518489116</v>
      </c>
      <c r="CD299" s="24">
        <f t="shared" ca="1" si="1133"/>
        <v>1.4318067611408082E-2</v>
      </c>
      <c r="CE299" s="34">
        <f t="shared" ca="1" si="1134"/>
        <v>288.52999999999997</v>
      </c>
      <c r="CF299" s="34">
        <f t="shared" ca="1" si="1135"/>
        <v>282.72800000000001</v>
      </c>
      <c r="CG299" s="45">
        <f t="shared" ca="1" si="1136"/>
        <v>2.0521490619959691E-2</v>
      </c>
      <c r="CH299" s="5"/>
      <c r="CJ299" s="5">
        <f t="shared" ca="1" si="1207"/>
        <v>52</v>
      </c>
      <c r="CK299" s="5">
        <f t="shared" ca="1" si="1208"/>
        <v>48</v>
      </c>
      <c r="CL299" s="63">
        <f t="shared" ca="1" si="1137"/>
        <v>7.6923076923076872E-2</v>
      </c>
      <c r="CO299" s="5">
        <f t="shared" ca="1" si="1209"/>
        <v>349085</v>
      </c>
      <c r="CP299" s="5">
        <f t="shared" ca="1" si="1209"/>
        <v>32.8232</v>
      </c>
      <c r="CQ299" s="5">
        <f t="shared" ca="1" si="1209"/>
        <v>98185.2</v>
      </c>
      <c r="CR299" s="5">
        <f t="shared" ca="1" si="1209"/>
        <v>95634.4</v>
      </c>
      <c r="CS299" s="5">
        <f t="shared" ca="1" si="1209"/>
        <v>0</v>
      </c>
      <c r="CT299" s="5">
        <f t="shared" ca="1" si="1209"/>
        <v>0</v>
      </c>
      <c r="CU299" s="5">
        <f t="shared" ca="1" si="1209"/>
        <v>0</v>
      </c>
      <c r="CV299" s="5">
        <f t="shared" ca="1" si="1209"/>
        <v>77193.3</v>
      </c>
      <c r="CW299" s="5">
        <f t="shared" ca="1" si="1209"/>
        <v>77659.3</v>
      </c>
      <c r="CX299" s="5">
        <f t="shared" ca="1" si="1209"/>
        <v>0</v>
      </c>
      <c r="CY299" s="5">
        <f t="shared" ca="1" si="1209"/>
        <v>379.85599999999999</v>
      </c>
      <c r="CZ299" s="5">
        <f t="shared" ca="1" si="1209"/>
        <v>0</v>
      </c>
      <c r="DA299" s="5"/>
      <c r="DB299" s="5">
        <f t="shared" ca="1" si="1210"/>
        <v>555.18200000000002</v>
      </c>
      <c r="DC299" s="5">
        <f t="shared" ca="1" si="1210"/>
        <v>51.091999999999999</v>
      </c>
      <c r="DD299" s="5">
        <f t="shared" ca="1" si="1210"/>
        <v>0</v>
      </c>
      <c r="DE299" s="5">
        <f t="shared" ca="1" si="1210"/>
        <v>0</v>
      </c>
      <c r="DF299" s="5">
        <f t="shared" ca="1" si="1210"/>
        <v>0</v>
      </c>
      <c r="DG299" s="5">
        <f t="shared" ca="1" si="1210"/>
        <v>0</v>
      </c>
      <c r="DH299" s="5">
        <f t="shared" ca="1" si="1210"/>
        <v>504.09</v>
      </c>
      <c r="DI299" s="5">
        <f t="shared" ca="1" si="1210"/>
        <v>0</v>
      </c>
      <c r="DJ299" s="5">
        <f t="shared" ca="1" si="1210"/>
        <v>0</v>
      </c>
      <c r="DK299" s="5">
        <f t="shared" ca="1" si="1210"/>
        <v>0</v>
      </c>
      <c r="DL299" s="5">
        <f t="shared" ca="1" si="1210"/>
        <v>0</v>
      </c>
      <c r="DM299" s="5">
        <f t="shared" ca="1" si="1210"/>
        <v>0</v>
      </c>
      <c r="DN299" s="5"/>
      <c r="DO299" s="5">
        <f t="shared" ca="1" si="1217"/>
        <v>365.57299999999998</v>
      </c>
      <c r="DP299" s="5">
        <f t="shared" ca="1" si="1217"/>
        <v>0.46048499999999998</v>
      </c>
      <c r="DQ299" s="5">
        <f t="shared" ca="1" si="1217"/>
        <v>151.55199999999999</v>
      </c>
      <c r="DR299" s="5">
        <f t="shared" ca="1" si="1217"/>
        <v>115.526</v>
      </c>
      <c r="DS299" s="5">
        <f t="shared" ca="1" si="1217"/>
        <v>0</v>
      </c>
      <c r="DT299" s="5">
        <f t="shared" ca="1" si="1217"/>
        <v>0</v>
      </c>
      <c r="DU299" s="5">
        <f t="shared" ca="1" si="1217"/>
        <v>3.7263000000000002</v>
      </c>
      <c r="DV299" s="5">
        <f t="shared" ca="1" si="1217"/>
        <v>94.3078</v>
      </c>
      <c r="DW299" s="5"/>
      <c r="DX299" s="19">
        <f t="shared" ca="1" si="1138"/>
        <v>50.750769243295842</v>
      </c>
      <c r="DY299" s="19">
        <f t="shared" ca="1" si="1139"/>
        <v>0.21256245174265462</v>
      </c>
      <c r="DZ299" s="19">
        <f t="shared" ca="1" si="1140"/>
        <v>13.638665412753275</v>
      </c>
      <c r="EA299" s="19">
        <f t="shared" ca="1" si="1141"/>
        <v>13.284340038513054</v>
      </c>
      <c r="EB299" s="19">
        <f t="shared" ca="1" si="1142"/>
        <v>0</v>
      </c>
      <c r="EC299" s="19">
        <f t="shared" ca="1" si="1143"/>
        <v>0</v>
      </c>
      <c r="ED299" s="19">
        <f t="shared" ca="1" si="1144"/>
        <v>2.0522246784811364</v>
      </c>
      <c r="EE299" s="19">
        <f t="shared" ca="1" si="1145"/>
        <v>10.722732049293453</v>
      </c>
      <c r="EF299" s="19">
        <f t="shared" ca="1" si="1146"/>
        <v>10.787462966807936</v>
      </c>
      <c r="EG299" s="19">
        <f t="shared" ca="1" si="1147"/>
        <v>0</v>
      </c>
      <c r="EH299" s="19">
        <f t="shared" ca="1" si="1148"/>
        <v>5.2764865672492479E-2</v>
      </c>
      <c r="EI299" s="5"/>
      <c r="EJ299" s="5"/>
      <c r="EK299" s="5"/>
      <c r="EL299" s="5">
        <f t="shared" ca="1" si="1211"/>
        <v>344861</v>
      </c>
      <c r="EM299" s="5">
        <f t="shared" ca="1" si="1211"/>
        <v>35.220599999999997</v>
      </c>
      <c r="EN299" s="5">
        <f t="shared" ca="1" si="1211"/>
        <v>97537.9</v>
      </c>
      <c r="EO299" s="5">
        <f t="shared" ca="1" si="1211"/>
        <v>95596.5</v>
      </c>
      <c r="EP299" s="5">
        <f t="shared" ca="1" si="1211"/>
        <v>0</v>
      </c>
      <c r="EQ299" s="5">
        <f t="shared" ca="1" si="1211"/>
        <v>0</v>
      </c>
      <c r="ER299" s="5">
        <f t="shared" ca="1" si="1211"/>
        <v>0</v>
      </c>
      <c r="ES299" s="5">
        <f t="shared" ca="1" si="1211"/>
        <v>73651.899999999994</v>
      </c>
      <c r="ET299" s="5">
        <f t="shared" ca="1" si="1211"/>
        <v>77659.3</v>
      </c>
      <c r="EU299" s="5">
        <f t="shared" ca="1" si="1211"/>
        <v>0</v>
      </c>
      <c r="EV299" s="5">
        <f t="shared" ca="1" si="1211"/>
        <v>379.85599999999999</v>
      </c>
      <c r="EW299" s="5">
        <f t="shared" ca="1" si="1211"/>
        <v>0</v>
      </c>
      <c r="EX299" s="5"/>
      <c r="EY299" s="5">
        <f t="shared" ca="1" si="1212"/>
        <v>556.40200000000004</v>
      </c>
      <c r="EZ299" s="5">
        <f t="shared" ca="1" si="1212"/>
        <v>52.312399999999997</v>
      </c>
      <c r="FA299" s="5">
        <f t="shared" ca="1" si="1212"/>
        <v>0</v>
      </c>
      <c r="FB299" s="5">
        <f t="shared" ca="1" si="1212"/>
        <v>0</v>
      </c>
      <c r="FC299" s="5">
        <f t="shared" ca="1" si="1212"/>
        <v>0</v>
      </c>
      <c r="FD299" s="5">
        <f t="shared" ca="1" si="1212"/>
        <v>0</v>
      </c>
      <c r="FE299" s="5">
        <f t="shared" ca="1" si="1212"/>
        <v>504.09</v>
      </c>
      <c r="FF299" s="5">
        <f t="shared" ca="1" si="1212"/>
        <v>0</v>
      </c>
      <c r="FG299" s="5">
        <f t="shared" ca="1" si="1212"/>
        <v>0</v>
      </c>
      <c r="FH299" s="5">
        <f t="shared" ca="1" si="1212"/>
        <v>0</v>
      </c>
      <c r="FI299" s="5">
        <f t="shared" ca="1" si="1212"/>
        <v>0</v>
      </c>
      <c r="FJ299" s="5">
        <f t="shared" ca="1" si="1212"/>
        <v>0</v>
      </c>
      <c r="FK299" s="5"/>
      <c r="FL299" s="5">
        <f t="shared" ca="1" si="1218"/>
        <v>360.298</v>
      </c>
      <c r="FM299" s="5">
        <f t="shared" ca="1" si="1218"/>
        <v>0.47336</v>
      </c>
      <c r="FN299" s="5">
        <f t="shared" ca="1" si="1218"/>
        <v>150.63900000000001</v>
      </c>
      <c r="FO299" s="5">
        <f t="shared" ca="1" si="1218"/>
        <v>115.47799999999999</v>
      </c>
      <c r="FP299" s="5">
        <f t="shared" ca="1" si="1218"/>
        <v>0</v>
      </c>
      <c r="FQ299" s="5">
        <f t="shared" ca="1" si="1218"/>
        <v>0</v>
      </c>
      <c r="FR299" s="5">
        <f t="shared" ca="1" si="1218"/>
        <v>3.7263000000000002</v>
      </c>
      <c r="FS299" s="5">
        <f t="shared" ca="1" si="1218"/>
        <v>89.981200000000001</v>
      </c>
      <c r="FT299" s="5"/>
      <c r="FU299" s="19">
        <f t="shared" ca="1" si="1149"/>
        <v>50.168990559009252</v>
      </c>
      <c r="FV299" s="19">
        <f t="shared" ca="1" si="1150"/>
        <v>0.21786389695111774</v>
      </c>
      <c r="FW299" s="19">
        <f t="shared" ca="1" si="1151"/>
        <v>13.548750556729404</v>
      </c>
      <c r="FX299" s="19">
        <f t="shared" ca="1" si="1152"/>
        <v>13.279075442431941</v>
      </c>
      <c r="FY299" s="19">
        <f t="shared" ca="1" si="1153"/>
        <v>0</v>
      </c>
      <c r="FZ299" s="19">
        <f t="shared" ca="1" si="1154"/>
        <v>0</v>
      </c>
      <c r="GA299" s="19">
        <f t="shared" ca="1" si="1155"/>
        <v>2.0522246784811364</v>
      </c>
      <c r="GB299" s="19">
        <f t="shared" ca="1" si="1156"/>
        <v>10.230804857693043</v>
      </c>
      <c r="GC299" s="19">
        <f t="shared" ca="1" si="1157"/>
        <v>10.787462966807936</v>
      </c>
      <c r="GD299" s="19">
        <f t="shared" ca="1" si="1158"/>
        <v>0</v>
      </c>
      <c r="GE299" s="19">
        <f t="shared" ca="1" si="1159"/>
        <v>5.2764865672492479E-2</v>
      </c>
      <c r="GF299" s="5"/>
      <c r="GG299" s="5"/>
      <c r="GH299" s="5"/>
      <c r="GI299" s="5">
        <f t="shared" ca="1" si="1213"/>
        <v>280071</v>
      </c>
      <c r="GJ299" s="5">
        <f t="shared" ca="1" si="1213"/>
        <v>2.41039</v>
      </c>
      <c r="GK299" s="5">
        <f t="shared" ca="1" si="1213"/>
        <v>104266</v>
      </c>
      <c r="GL299" s="5">
        <f t="shared" ca="1" si="1213"/>
        <v>19808.900000000001</v>
      </c>
      <c r="GM299" s="5">
        <f t="shared" ca="1" si="1213"/>
        <v>0</v>
      </c>
      <c r="GN299" s="5">
        <f t="shared" ca="1" si="1213"/>
        <v>761.07500000000005</v>
      </c>
      <c r="GO299" s="5">
        <f t="shared" ca="1" si="1213"/>
        <v>0</v>
      </c>
      <c r="GP299" s="5">
        <f t="shared" ca="1" si="1213"/>
        <v>77193.3</v>
      </c>
      <c r="GQ299" s="5">
        <f t="shared" ca="1" si="1213"/>
        <v>77659.3</v>
      </c>
      <c r="GR299" s="5">
        <f t="shared" ca="1" si="1213"/>
        <v>0</v>
      </c>
      <c r="GS299" s="5">
        <f t="shared" ca="1" si="1213"/>
        <v>379.85599999999999</v>
      </c>
      <c r="GT299" s="5">
        <f t="shared" ca="1" si="1213"/>
        <v>0</v>
      </c>
      <c r="GU299" s="5"/>
      <c r="GV299" s="5">
        <f t="shared" ca="1" si="1214"/>
        <v>968.61900000000003</v>
      </c>
      <c r="GW299" s="5">
        <f t="shared" ca="1" si="1214"/>
        <v>421.27199999999999</v>
      </c>
      <c r="GX299" s="5">
        <f t="shared" ca="1" si="1214"/>
        <v>0</v>
      </c>
      <c r="GY299" s="5">
        <f t="shared" ca="1" si="1214"/>
        <v>0</v>
      </c>
      <c r="GZ299" s="5">
        <f t="shared" ca="1" si="1214"/>
        <v>0</v>
      </c>
      <c r="HA299" s="5">
        <f t="shared" ca="1" si="1214"/>
        <v>0</v>
      </c>
      <c r="HB299" s="5">
        <f t="shared" ca="1" si="1214"/>
        <v>547.34699999999998</v>
      </c>
      <c r="HC299" s="5">
        <f t="shared" ca="1" si="1214"/>
        <v>0</v>
      </c>
      <c r="HD299" s="5">
        <f t="shared" ca="1" si="1214"/>
        <v>0</v>
      </c>
      <c r="HE299" s="5">
        <f t="shared" ca="1" si="1214"/>
        <v>0</v>
      </c>
      <c r="HF299" s="5">
        <f t="shared" ca="1" si="1214"/>
        <v>0</v>
      </c>
      <c r="HG299" s="5">
        <f t="shared" ca="1" si="1214"/>
        <v>0</v>
      </c>
      <c r="HH299" s="5"/>
      <c r="HI299" s="5">
        <f t="shared" ca="1" si="1219"/>
        <v>288.52999999999997</v>
      </c>
      <c r="HJ299" s="5">
        <f t="shared" ca="1" si="1219"/>
        <v>3.61144</v>
      </c>
      <c r="HK299" s="5">
        <f t="shared" ca="1" si="1219"/>
        <v>160.55000000000001</v>
      </c>
      <c r="HL299" s="5">
        <f t="shared" ca="1" si="1219"/>
        <v>25.260999999999999</v>
      </c>
      <c r="HM299" s="5">
        <f t="shared" ca="1" si="1219"/>
        <v>0</v>
      </c>
      <c r="HN299" s="5">
        <f t="shared" ca="1" si="1219"/>
        <v>0.754575</v>
      </c>
      <c r="HO299" s="5">
        <f t="shared" ca="1" si="1219"/>
        <v>4.04542</v>
      </c>
      <c r="HP299" s="5">
        <f t="shared" ca="1" si="1219"/>
        <v>94.3078</v>
      </c>
      <c r="HQ299" s="5"/>
      <c r="HR299" s="19">
        <f t="shared" ca="1" si="1160"/>
        <v>42.847366659745717</v>
      </c>
      <c r="HS299" s="19">
        <f t="shared" ca="1" si="1161"/>
        <v>1.7153952168366371</v>
      </c>
      <c r="HT299" s="19">
        <f t="shared" ca="1" si="1162"/>
        <v>14.483334432543124</v>
      </c>
      <c r="HU299" s="19">
        <f t="shared" ca="1" si="1163"/>
        <v>2.7516057338039586</v>
      </c>
      <c r="HV299" s="19">
        <f t="shared" ca="1" si="1164"/>
        <v>0</v>
      </c>
      <c r="HW299" s="19">
        <f t="shared" ca="1" si="1165"/>
        <v>0.10571906233333742</v>
      </c>
      <c r="HX299" s="19">
        <f t="shared" ca="1" si="1166"/>
        <v>2.2283303003285417</v>
      </c>
      <c r="HY299" s="19">
        <f t="shared" ca="1" si="1167"/>
        <v>10.722732049293453</v>
      </c>
      <c r="HZ299" s="19">
        <f t="shared" ca="1" si="1168"/>
        <v>10.787462966807936</v>
      </c>
      <c r="IA299" s="19">
        <f t="shared" ca="1" si="1169"/>
        <v>0</v>
      </c>
      <c r="IB299" s="19">
        <f t="shared" ca="1" si="1170"/>
        <v>5.2764865672492479E-2</v>
      </c>
      <c r="IC299" s="5"/>
      <c r="ID299" s="5"/>
      <c r="IE299" s="5"/>
      <c r="IF299" s="5">
        <f t="shared" ca="1" si="1215"/>
        <v>275418</v>
      </c>
      <c r="IG299" s="5">
        <f t="shared" ca="1" si="1215"/>
        <v>2.4717099999999999</v>
      </c>
      <c r="IH299" s="5">
        <f t="shared" ca="1" si="1215"/>
        <v>103373</v>
      </c>
      <c r="II299" s="5">
        <f t="shared" ca="1" si="1215"/>
        <v>19585.900000000001</v>
      </c>
      <c r="IJ299" s="5">
        <f t="shared" ca="1" si="1215"/>
        <v>0</v>
      </c>
      <c r="IK299" s="5">
        <f t="shared" ca="1" si="1215"/>
        <v>766.10400000000004</v>
      </c>
      <c r="IL299" s="5">
        <f t="shared" ca="1" si="1215"/>
        <v>0</v>
      </c>
      <c r="IM299" s="5">
        <f t="shared" ca="1" si="1215"/>
        <v>73651.899999999994</v>
      </c>
      <c r="IN299" s="5">
        <f t="shared" ca="1" si="1215"/>
        <v>77659.3</v>
      </c>
      <c r="IO299" s="5">
        <f t="shared" ca="1" si="1215"/>
        <v>0</v>
      </c>
      <c r="IP299" s="5">
        <f t="shared" ca="1" si="1215"/>
        <v>379.85599999999999</v>
      </c>
      <c r="IQ299" s="5">
        <f t="shared" ca="1" si="1215"/>
        <v>0</v>
      </c>
      <c r="IR299" s="5"/>
      <c r="IS299" s="5">
        <f t="shared" ca="1" si="1216"/>
        <v>978.81399999999996</v>
      </c>
      <c r="IT299" s="5">
        <f t="shared" ca="1" si="1216"/>
        <v>431.46699999999998</v>
      </c>
      <c r="IU299" s="5">
        <f t="shared" ca="1" si="1216"/>
        <v>0</v>
      </c>
      <c r="IV299" s="5">
        <f t="shared" ca="1" si="1216"/>
        <v>0</v>
      </c>
      <c r="IW299" s="5">
        <f t="shared" ca="1" si="1216"/>
        <v>0</v>
      </c>
      <c r="IX299" s="5">
        <f t="shared" ca="1" si="1216"/>
        <v>0</v>
      </c>
      <c r="IY299" s="5">
        <f t="shared" ca="1" si="1216"/>
        <v>547.34699999999998</v>
      </c>
      <c r="IZ299" s="5">
        <f t="shared" ca="1" si="1216"/>
        <v>0</v>
      </c>
      <c r="JA299" s="5">
        <f t="shared" ca="1" si="1216"/>
        <v>0</v>
      </c>
      <c r="JB299" s="5">
        <f t="shared" ca="1" si="1216"/>
        <v>0</v>
      </c>
      <c r="JC299" s="5">
        <f t="shared" ca="1" si="1216"/>
        <v>0</v>
      </c>
      <c r="JD299" s="5">
        <f t="shared" ca="1" si="1216"/>
        <v>0</v>
      </c>
      <c r="JE299" s="5"/>
      <c r="JF299" s="5">
        <f t="shared" ca="1" si="1220"/>
        <v>282.72800000000001</v>
      </c>
      <c r="JG299" s="5">
        <f t="shared" ca="1" si="1220"/>
        <v>3.6985700000000001</v>
      </c>
      <c r="JH299" s="5">
        <f t="shared" ca="1" si="1220"/>
        <v>159.256</v>
      </c>
      <c r="JI299" s="5">
        <f t="shared" ca="1" si="1220"/>
        <v>24.9877</v>
      </c>
      <c r="JJ299" s="5">
        <f t="shared" ca="1" si="1220"/>
        <v>0</v>
      </c>
      <c r="JK299" s="5">
        <f t="shared" ca="1" si="1220"/>
        <v>0.75942299999999996</v>
      </c>
      <c r="JL299" s="5">
        <f t="shared" ca="1" si="1220"/>
        <v>4.04542</v>
      </c>
      <c r="JM299" s="5">
        <f t="shared" ca="1" si="1220"/>
        <v>89.981200000000001</v>
      </c>
      <c r="JN299" s="5"/>
      <c r="JO299" s="19">
        <f t="shared" ca="1" si="1171"/>
        <v>42.24253518489116</v>
      </c>
      <c r="JP299" s="19">
        <f t="shared" ca="1" si="1172"/>
        <v>1.7569090820995723</v>
      </c>
      <c r="JQ299" s="19">
        <f t="shared" ca="1" si="1173"/>
        <v>14.359289991898416</v>
      </c>
      <c r="JR299" s="19">
        <f t="shared" ca="1" si="1174"/>
        <v>2.72062935052986</v>
      </c>
      <c r="JS299" s="19">
        <f t="shared" ca="1" si="1175"/>
        <v>0</v>
      </c>
      <c r="JT299" s="19">
        <f t="shared" ca="1" si="1176"/>
        <v>0.10641762839381023</v>
      </c>
      <c r="JU299" s="19">
        <f t="shared" ca="1" si="1177"/>
        <v>2.2283303003285417</v>
      </c>
      <c r="JV299" s="19">
        <f t="shared" ca="1" si="1178"/>
        <v>10.230804857693043</v>
      </c>
      <c r="JW299" s="19">
        <f t="shared" ca="1" si="1179"/>
        <v>10.787462966807936</v>
      </c>
      <c r="JX299" s="19">
        <f t="shared" ca="1" si="1180"/>
        <v>0</v>
      </c>
      <c r="JY299" s="19">
        <f t="shared" ca="1" si="1181"/>
        <v>5.2764865672492479E-2</v>
      </c>
    </row>
    <row r="300" spans="1:285" ht="15" customHeight="1" x14ac:dyDescent="0.25">
      <c r="A300" s="5">
        <f>IF('Old Results'!E280='New Results'!E280,'New Results'!E280,"0")</f>
        <v>24563.1</v>
      </c>
      <c r="B300" s="5">
        <f t="shared" si="1057"/>
        <v>0</v>
      </c>
      <c r="C300" s="27">
        <f t="shared" si="1206"/>
        <v>279</v>
      </c>
      <c r="D300" s="41" t="str">
        <f>'Old Results'!C280</f>
        <v>0517115-RetlMed-SG-MiniSplitHP-COP3.3</v>
      </c>
      <c r="E300" s="41" t="str">
        <f>'New Results'!C280</f>
        <v>0517115-RetlMed-SG-MiniSplitHP-COP3.3</v>
      </c>
      <c r="F300" s="5">
        <f t="shared" ca="1" si="1058"/>
        <v>4234</v>
      </c>
      <c r="G300" s="5">
        <f t="shared" ca="1" si="1059"/>
        <v>-1.237899999999998</v>
      </c>
      <c r="H300" s="5">
        <f t="shared" ca="1" si="1060"/>
        <v>652.40000000000873</v>
      </c>
      <c r="I300" s="5">
        <f t="shared" ca="1" si="1061"/>
        <v>41.399999999994179</v>
      </c>
      <c r="J300" s="5">
        <f t="shared" ca="1" si="1062"/>
        <v>0</v>
      </c>
      <c r="K300" s="5">
        <f t="shared" ca="1" si="1063"/>
        <v>0</v>
      </c>
      <c r="L300" s="5">
        <f t="shared" ca="1" si="1064"/>
        <v>0</v>
      </c>
      <c r="M300" s="5">
        <f t="shared" ca="1" si="1065"/>
        <v>3541.4000000000087</v>
      </c>
      <c r="N300" s="5">
        <f t="shared" ca="1" si="1066"/>
        <v>0</v>
      </c>
      <c r="O300" s="5">
        <f t="shared" ca="1" si="1067"/>
        <v>0</v>
      </c>
      <c r="P300" s="5">
        <f t="shared" ca="1" si="1068"/>
        <v>0</v>
      </c>
      <c r="Q300" s="5">
        <f t="shared" ca="1" si="1069"/>
        <v>0</v>
      </c>
      <c r="R300" s="5">
        <f t="shared" ca="1" si="1070"/>
        <v>-1.2459999999999809</v>
      </c>
      <c r="S300" s="5">
        <f t="shared" ca="1" si="1071"/>
        <v>-1.246699999999997</v>
      </c>
      <c r="T300" s="5">
        <f t="shared" ca="1" si="1072"/>
        <v>0</v>
      </c>
      <c r="U300" s="5">
        <f t="shared" ca="1" si="1073"/>
        <v>0</v>
      </c>
      <c r="V300" s="5">
        <f t="shared" ca="1" si="1074"/>
        <v>0</v>
      </c>
      <c r="W300" s="5">
        <f t="shared" ca="1" si="1075"/>
        <v>0</v>
      </c>
      <c r="X300" s="5">
        <f t="shared" ca="1" si="1076"/>
        <v>0</v>
      </c>
      <c r="Y300" s="5">
        <f t="shared" ca="1" si="1077"/>
        <v>0</v>
      </c>
      <c r="Z300" s="5">
        <f t="shared" ca="1" si="1078"/>
        <v>0</v>
      </c>
      <c r="AA300" s="5">
        <f t="shared" ca="1" si="1079"/>
        <v>0</v>
      </c>
      <c r="AB300" s="5">
        <f t="shared" ca="1" si="1080"/>
        <v>0</v>
      </c>
      <c r="AC300" s="5">
        <f t="shared" ca="1" si="1081"/>
        <v>0</v>
      </c>
      <c r="AD300" s="37">
        <f t="shared" ca="1" si="1082"/>
        <v>5.2860000000000014</v>
      </c>
      <c r="AE300" s="37">
        <f t="shared" ca="1" si="1083"/>
        <v>-1.2002999999999986E-2</v>
      </c>
      <c r="AF300" s="37">
        <f t="shared" ca="1" si="1084"/>
        <v>0.91899999999998272</v>
      </c>
      <c r="AG300" s="37">
        <f t="shared" ca="1" si="1085"/>
        <v>5.2999999999997272E-2</v>
      </c>
      <c r="AH300" s="37">
        <f t="shared" ca="1" si="1086"/>
        <v>0</v>
      </c>
      <c r="AI300" s="37">
        <f t="shared" ca="1" si="1087"/>
        <v>0</v>
      </c>
      <c r="AJ300" s="37">
        <f t="shared" ca="1" si="1088"/>
        <v>0</v>
      </c>
      <c r="AK300" s="37">
        <f t="shared" ca="1" si="1089"/>
        <v>4.3265999999999991</v>
      </c>
      <c r="AL300" s="33">
        <f t="shared" ca="1" si="1090"/>
        <v>50.854745370087656</v>
      </c>
      <c r="AM300" s="33">
        <f t="shared" ca="1" si="1091"/>
        <v>50.271683460149582</v>
      </c>
      <c r="AN300" s="24">
        <f t="shared" ca="1" si="1092"/>
        <v>1.1598217322486681E-2</v>
      </c>
      <c r="AO300" s="34">
        <f t="shared" ca="1" si="1093"/>
        <v>366.601</v>
      </c>
      <c r="AP300" s="34">
        <f t="shared" ca="1" si="1094"/>
        <v>361.315</v>
      </c>
      <c r="AQ300" s="45">
        <f t="shared" ca="1" si="1095"/>
        <v>1.4629893583161512E-2</v>
      </c>
      <c r="AR300" s="34">
        <f t="shared" ca="1" si="1096"/>
        <v>-78.099999999999994</v>
      </c>
      <c r="AS300" s="34">
        <f t="shared" ca="1" si="1097"/>
        <v>-78.599999999999994</v>
      </c>
      <c r="AT300" s="47">
        <f t="shared" ca="1" si="1098"/>
        <v>-6.3613231552162855E-3</v>
      </c>
      <c r="AU300" s="5"/>
      <c r="AV300" s="5">
        <f t="shared" ca="1" si="1099"/>
        <v>4653</v>
      </c>
      <c r="AW300" s="5">
        <f t="shared" ca="1" si="1100"/>
        <v>-6.1319999999999819E-2</v>
      </c>
      <c r="AX300" s="5">
        <f t="shared" ca="1" si="1101"/>
        <v>893</v>
      </c>
      <c r="AY300" s="5">
        <f t="shared" ca="1" si="1102"/>
        <v>223</v>
      </c>
      <c r="AZ300" s="5">
        <f t="shared" ca="1" si="1103"/>
        <v>0</v>
      </c>
      <c r="BA300" s="5">
        <f t="shared" ca="1" si="1104"/>
        <v>-5.0289999999999964</v>
      </c>
      <c r="BB300" s="5">
        <f t="shared" ca="1" si="1105"/>
        <v>0</v>
      </c>
      <c r="BC300" s="5">
        <f t="shared" ca="1" si="1106"/>
        <v>3541.4000000000087</v>
      </c>
      <c r="BD300" s="5">
        <f t="shared" ca="1" si="1107"/>
        <v>0</v>
      </c>
      <c r="BE300" s="5">
        <f t="shared" ca="1" si="1108"/>
        <v>0</v>
      </c>
      <c r="BF300" s="5">
        <f t="shared" ca="1" si="1109"/>
        <v>0</v>
      </c>
      <c r="BG300" s="5">
        <f t="shared" ca="1" si="1110"/>
        <v>0</v>
      </c>
      <c r="BH300" s="5">
        <f t="shared" ca="1" si="1111"/>
        <v>-10.194999999999936</v>
      </c>
      <c r="BI300" s="5">
        <f t="shared" ca="1" si="1112"/>
        <v>-10.194999999999993</v>
      </c>
      <c r="BJ300" s="5">
        <f t="shared" ca="1" si="1113"/>
        <v>0</v>
      </c>
      <c r="BK300" s="5">
        <f t="shared" ca="1" si="1114"/>
        <v>0</v>
      </c>
      <c r="BL300" s="5">
        <f t="shared" ca="1" si="1115"/>
        <v>0</v>
      </c>
      <c r="BM300" s="5">
        <f t="shared" ca="1" si="1116"/>
        <v>0</v>
      </c>
      <c r="BN300" s="5">
        <f t="shared" ca="1" si="1117"/>
        <v>0</v>
      </c>
      <c r="BO300" s="5">
        <f t="shared" ca="1" si="1118"/>
        <v>0</v>
      </c>
      <c r="BP300" s="5">
        <f t="shared" ca="1" si="1119"/>
        <v>0</v>
      </c>
      <c r="BQ300" s="5">
        <f t="shared" ca="1" si="1120"/>
        <v>0</v>
      </c>
      <c r="BR300" s="5">
        <f t="shared" ca="1" si="1121"/>
        <v>0</v>
      </c>
      <c r="BS300" s="5">
        <f t="shared" ca="1" si="1122"/>
        <v>0</v>
      </c>
      <c r="BT300" s="37">
        <f t="shared" ca="1" si="1123"/>
        <v>5.8019999999999641</v>
      </c>
      <c r="BU300" s="37">
        <f t="shared" ca="1" si="1124"/>
        <v>-8.7130000000000152E-2</v>
      </c>
      <c r="BV300" s="37">
        <f t="shared" ca="1" si="1125"/>
        <v>1.2940000000000111</v>
      </c>
      <c r="BW300" s="37">
        <f t="shared" ca="1" si="1126"/>
        <v>0.27329999999999899</v>
      </c>
      <c r="BX300" s="37">
        <f t="shared" ca="1" si="1127"/>
        <v>0</v>
      </c>
      <c r="BY300" s="37">
        <f t="shared" ca="1" si="1128"/>
        <v>-4.8479999999999634E-3</v>
      </c>
      <c r="BZ300" s="37">
        <f t="shared" ca="1" si="1129"/>
        <v>0</v>
      </c>
      <c r="CA300" s="19">
        <f t="shared" ca="1" si="1130"/>
        <v>4.3265999999999991</v>
      </c>
      <c r="CB300" s="33">
        <f t="shared" ca="1" si="1131"/>
        <v>42.847366659745717</v>
      </c>
      <c r="CC300" s="33">
        <f t="shared" ca="1" si="1132"/>
        <v>42.24253518489116</v>
      </c>
      <c r="CD300" s="24">
        <f t="shared" ca="1" si="1133"/>
        <v>1.4318067611408082E-2</v>
      </c>
      <c r="CE300" s="34">
        <f t="shared" ca="1" si="1134"/>
        <v>288.52999999999997</v>
      </c>
      <c r="CF300" s="34">
        <f t="shared" ca="1" si="1135"/>
        <v>282.72800000000001</v>
      </c>
      <c r="CG300" s="45">
        <f t="shared" ca="1" si="1136"/>
        <v>2.0521490619959691E-2</v>
      </c>
      <c r="CH300" s="5"/>
      <c r="CJ300" s="5">
        <f t="shared" ca="1" si="1207"/>
        <v>50</v>
      </c>
      <c r="CK300" s="5">
        <f t="shared" ca="1" si="1208"/>
        <v>48</v>
      </c>
      <c r="CL300" s="63">
        <f t="shared" ca="1" si="1137"/>
        <v>4.0000000000000036E-2</v>
      </c>
      <c r="CO300" s="5">
        <f t="shared" ca="1" si="1209"/>
        <v>349833</v>
      </c>
      <c r="CP300" s="5">
        <f t="shared" ca="1" si="1209"/>
        <v>15.5662</v>
      </c>
      <c r="CQ300" s="5">
        <f t="shared" ca="1" si="1209"/>
        <v>98603.8</v>
      </c>
      <c r="CR300" s="5">
        <f t="shared" ca="1" si="1209"/>
        <v>95980.7</v>
      </c>
      <c r="CS300" s="5">
        <f t="shared" ca="1" si="1209"/>
        <v>0</v>
      </c>
      <c r="CT300" s="5">
        <f t="shared" ca="1" si="1209"/>
        <v>0</v>
      </c>
      <c r="CU300" s="5">
        <f t="shared" ca="1" si="1209"/>
        <v>0</v>
      </c>
      <c r="CV300" s="5">
        <f t="shared" ca="1" si="1209"/>
        <v>77193.3</v>
      </c>
      <c r="CW300" s="5">
        <f t="shared" ca="1" si="1209"/>
        <v>77659.3</v>
      </c>
      <c r="CX300" s="5">
        <f t="shared" ca="1" si="1209"/>
        <v>0</v>
      </c>
      <c r="CY300" s="5">
        <f t="shared" ca="1" si="1209"/>
        <v>379.85599999999999</v>
      </c>
      <c r="CZ300" s="5">
        <f t="shared" ca="1" si="1209"/>
        <v>0</v>
      </c>
      <c r="DA300" s="5"/>
      <c r="DB300" s="5">
        <f t="shared" ca="1" si="1210"/>
        <v>555.20000000000005</v>
      </c>
      <c r="DC300" s="5">
        <f t="shared" ca="1" si="1210"/>
        <v>51.1098</v>
      </c>
      <c r="DD300" s="5">
        <f t="shared" ca="1" si="1210"/>
        <v>0</v>
      </c>
      <c r="DE300" s="5">
        <f t="shared" ca="1" si="1210"/>
        <v>0</v>
      </c>
      <c r="DF300" s="5">
        <f t="shared" ca="1" si="1210"/>
        <v>0</v>
      </c>
      <c r="DG300" s="5">
        <f t="shared" ca="1" si="1210"/>
        <v>0</v>
      </c>
      <c r="DH300" s="5">
        <f t="shared" ca="1" si="1210"/>
        <v>504.09</v>
      </c>
      <c r="DI300" s="5">
        <f t="shared" ca="1" si="1210"/>
        <v>0</v>
      </c>
      <c r="DJ300" s="5">
        <f t="shared" ca="1" si="1210"/>
        <v>0</v>
      </c>
      <c r="DK300" s="5">
        <f t="shared" ca="1" si="1210"/>
        <v>0</v>
      </c>
      <c r="DL300" s="5">
        <f t="shared" ca="1" si="1210"/>
        <v>0</v>
      </c>
      <c r="DM300" s="5">
        <f t="shared" ca="1" si="1210"/>
        <v>0</v>
      </c>
      <c r="DN300" s="5"/>
      <c r="DO300" s="5">
        <f t="shared" ca="1" si="1217"/>
        <v>366.601</v>
      </c>
      <c r="DP300" s="5">
        <f t="shared" ca="1" si="1217"/>
        <v>0.44325900000000001</v>
      </c>
      <c r="DQ300" s="5">
        <f t="shared" ca="1" si="1217"/>
        <v>152.13499999999999</v>
      </c>
      <c r="DR300" s="5">
        <f t="shared" ca="1" si="1217"/>
        <v>115.989</v>
      </c>
      <c r="DS300" s="5">
        <f t="shared" ca="1" si="1217"/>
        <v>0</v>
      </c>
      <c r="DT300" s="5">
        <f t="shared" ca="1" si="1217"/>
        <v>0</v>
      </c>
      <c r="DU300" s="5">
        <f t="shared" ca="1" si="1217"/>
        <v>3.7263000000000002</v>
      </c>
      <c r="DV300" s="5">
        <f t="shared" ca="1" si="1217"/>
        <v>94.3078</v>
      </c>
      <c r="DW300" s="5"/>
      <c r="DX300" s="19">
        <f t="shared" ca="1" si="1138"/>
        <v>50.854745370087656</v>
      </c>
      <c r="DY300" s="19">
        <f t="shared" ca="1" si="1139"/>
        <v>0.21023779060460607</v>
      </c>
      <c r="DZ300" s="19">
        <f t="shared" ca="1" si="1140"/>
        <v>13.696812112477661</v>
      </c>
      <c r="EA300" s="19">
        <f t="shared" ca="1" si="1141"/>
        <v>13.332443722494311</v>
      </c>
      <c r="EB300" s="19">
        <f t="shared" ca="1" si="1142"/>
        <v>0</v>
      </c>
      <c r="EC300" s="19">
        <f t="shared" ca="1" si="1143"/>
        <v>0</v>
      </c>
      <c r="ED300" s="19">
        <f t="shared" ca="1" si="1144"/>
        <v>2.0522246784811364</v>
      </c>
      <c r="EE300" s="19">
        <f t="shared" ca="1" si="1145"/>
        <v>10.722732049293453</v>
      </c>
      <c r="EF300" s="19">
        <f t="shared" ca="1" si="1146"/>
        <v>10.787462966807936</v>
      </c>
      <c r="EG300" s="19">
        <f t="shared" ca="1" si="1147"/>
        <v>0</v>
      </c>
      <c r="EH300" s="19">
        <f t="shared" ca="1" si="1148"/>
        <v>5.2764865672492479E-2</v>
      </c>
      <c r="EI300" s="5"/>
      <c r="EJ300" s="5"/>
      <c r="EK300" s="5"/>
      <c r="EL300" s="5">
        <f t="shared" ca="1" si="1211"/>
        <v>345599</v>
      </c>
      <c r="EM300" s="5">
        <f t="shared" ca="1" si="1211"/>
        <v>16.804099999999998</v>
      </c>
      <c r="EN300" s="5">
        <f t="shared" ca="1" si="1211"/>
        <v>97951.4</v>
      </c>
      <c r="EO300" s="5">
        <f t="shared" ca="1" si="1211"/>
        <v>95939.3</v>
      </c>
      <c r="EP300" s="5">
        <f t="shared" ca="1" si="1211"/>
        <v>0</v>
      </c>
      <c r="EQ300" s="5">
        <f t="shared" ca="1" si="1211"/>
        <v>0</v>
      </c>
      <c r="ER300" s="5">
        <f t="shared" ca="1" si="1211"/>
        <v>0</v>
      </c>
      <c r="ES300" s="5">
        <f t="shared" ca="1" si="1211"/>
        <v>73651.899999999994</v>
      </c>
      <c r="ET300" s="5">
        <f t="shared" ca="1" si="1211"/>
        <v>77659.3</v>
      </c>
      <c r="EU300" s="5">
        <f t="shared" ca="1" si="1211"/>
        <v>0</v>
      </c>
      <c r="EV300" s="5">
        <f t="shared" ca="1" si="1211"/>
        <v>379.85599999999999</v>
      </c>
      <c r="EW300" s="5">
        <f t="shared" ca="1" si="1211"/>
        <v>0</v>
      </c>
      <c r="EX300" s="5"/>
      <c r="EY300" s="5">
        <f t="shared" ca="1" si="1212"/>
        <v>556.44600000000003</v>
      </c>
      <c r="EZ300" s="5">
        <f t="shared" ca="1" si="1212"/>
        <v>52.356499999999997</v>
      </c>
      <c r="FA300" s="5">
        <f t="shared" ca="1" si="1212"/>
        <v>0</v>
      </c>
      <c r="FB300" s="5">
        <f t="shared" ca="1" si="1212"/>
        <v>0</v>
      </c>
      <c r="FC300" s="5">
        <f t="shared" ca="1" si="1212"/>
        <v>0</v>
      </c>
      <c r="FD300" s="5">
        <f t="shared" ca="1" si="1212"/>
        <v>0</v>
      </c>
      <c r="FE300" s="5">
        <f t="shared" ca="1" si="1212"/>
        <v>504.09</v>
      </c>
      <c r="FF300" s="5">
        <f t="shared" ca="1" si="1212"/>
        <v>0</v>
      </c>
      <c r="FG300" s="5">
        <f t="shared" ca="1" si="1212"/>
        <v>0</v>
      </c>
      <c r="FH300" s="5">
        <f t="shared" ca="1" si="1212"/>
        <v>0</v>
      </c>
      <c r="FI300" s="5">
        <f t="shared" ca="1" si="1212"/>
        <v>0</v>
      </c>
      <c r="FJ300" s="5">
        <f t="shared" ca="1" si="1212"/>
        <v>0</v>
      </c>
      <c r="FK300" s="5"/>
      <c r="FL300" s="5">
        <f t="shared" ca="1" si="1218"/>
        <v>361.315</v>
      </c>
      <c r="FM300" s="5">
        <f t="shared" ca="1" si="1218"/>
        <v>0.455262</v>
      </c>
      <c r="FN300" s="5">
        <f t="shared" ca="1" si="1218"/>
        <v>151.21600000000001</v>
      </c>
      <c r="FO300" s="5">
        <f t="shared" ca="1" si="1218"/>
        <v>115.93600000000001</v>
      </c>
      <c r="FP300" s="5">
        <f t="shared" ca="1" si="1218"/>
        <v>0</v>
      </c>
      <c r="FQ300" s="5">
        <f t="shared" ca="1" si="1218"/>
        <v>0</v>
      </c>
      <c r="FR300" s="5">
        <f t="shared" ca="1" si="1218"/>
        <v>3.7263000000000002</v>
      </c>
      <c r="FS300" s="5">
        <f t="shared" ca="1" si="1218"/>
        <v>89.981200000000001</v>
      </c>
      <c r="FT300" s="5"/>
      <c r="FU300" s="19">
        <f t="shared" ca="1" si="1149"/>
        <v>50.271683460149582</v>
      </c>
      <c r="FV300" s="19">
        <f t="shared" ca="1" si="1150"/>
        <v>0.21548524368666822</v>
      </c>
      <c r="FW300" s="19">
        <f t="shared" ca="1" si="1151"/>
        <v>13.606188827957382</v>
      </c>
      <c r="FX300" s="19">
        <f t="shared" ca="1" si="1152"/>
        <v>13.326692949994097</v>
      </c>
      <c r="FY300" s="19">
        <f t="shared" ca="1" si="1153"/>
        <v>0</v>
      </c>
      <c r="FZ300" s="19">
        <f t="shared" ca="1" si="1154"/>
        <v>0</v>
      </c>
      <c r="GA300" s="19">
        <f t="shared" ca="1" si="1155"/>
        <v>2.0522246784811364</v>
      </c>
      <c r="GB300" s="19">
        <f t="shared" ca="1" si="1156"/>
        <v>10.230804857693043</v>
      </c>
      <c r="GC300" s="19">
        <f t="shared" ca="1" si="1157"/>
        <v>10.787462966807936</v>
      </c>
      <c r="GD300" s="19">
        <f t="shared" ca="1" si="1158"/>
        <v>0</v>
      </c>
      <c r="GE300" s="19">
        <f t="shared" ca="1" si="1159"/>
        <v>5.2764865672492479E-2</v>
      </c>
      <c r="GF300" s="5"/>
      <c r="GG300" s="5"/>
      <c r="GH300" s="5"/>
      <c r="GI300" s="5">
        <f t="shared" ca="1" si="1213"/>
        <v>280071</v>
      </c>
      <c r="GJ300" s="5">
        <f t="shared" ca="1" si="1213"/>
        <v>2.41039</v>
      </c>
      <c r="GK300" s="5">
        <f t="shared" ca="1" si="1213"/>
        <v>104266</v>
      </c>
      <c r="GL300" s="5">
        <f t="shared" ca="1" si="1213"/>
        <v>19808.900000000001</v>
      </c>
      <c r="GM300" s="5">
        <f t="shared" ca="1" si="1213"/>
        <v>0</v>
      </c>
      <c r="GN300" s="5">
        <f t="shared" ca="1" si="1213"/>
        <v>761.07500000000005</v>
      </c>
      <c r="GO300" s="5">
        <f t="shared" ca="1" si="1213"/>
        <v>0</v>
      </c>
      <c r="GP300" s="5">
        <f t="shared" ca="1" si="1213"/>
        <v>77193.3</v>
      </c>
      <c r="GQ300" s="5">
        <f t="shared" ca="1" si="1213"/>
        <v>77659.3</v>
      </c>
      <c r="GR300" s="5">
        <f t="shared" ca="1" si="1213"/>
        <v>0</v>
      </c>
      <c r="GS300" s="5">
        <f t="shared" ca="1" si="1213"/>
        <v>379.85599999999999</v>
      </c>
      <c r="GT300" s="5">
        <f t="shared" ca="1" si="1213"/>
        <v>0</v>
      </c>
      <c r="GU300" s="5"/>
      <c r="GV300" s="5">
        <f t="shared" ca="1" si="1214"/>
        <v>968.61900000000003</v>
      </c>
      <c r="GW300" s="5">
        <f t="shared" ca="1" si="1214"/>
        <v>421.27199999999999</v>
      </c>
      <c r="GX300" s="5">
        <f t="shared" ca="1" si="1214"/>
        <v>0</v>
      </c>
      <c r="GY300" s="5">
        <f t="shared" ca="1" si="1214"/>
        <v>0</v>
      </c>
      <c r="GZ300" s="5">
        <f t="shared" ca="1" si="1214"/>
        <v>0</v>
      </c>
      <c r="HA300" s="5">
        <f t="shared" ca="1" si="1214"/>
        <v>0</v>
      </c>
      <c r="HB300" s="5">
        <f t="shared" ca="1" si="1214"/>
        <v>547.34699999999998</v>
      </c>
      <c r="HC300" s="5">
        <f t="shared" ca="1" si="1214"/>
        <v>0</v>
      </c>
      <c r="HD300" s="5">
        <f t="shared" ca="1" si="1214"/>
        <v>0</v>
      </c>
      <c r="HE300" s="5">
        <f t="shared" ca="1" si="1214"/>
        <v>0</v>
      </c>
      <c r="HF300" s="5">
        <f t="shared" ca="1" si="1214"/>
        <v>0</v>
      </c>
      <c r="HG300" s="5">
        <f t="shared" ca="1" si="1214"/>
        <v>0</v>
      </c>
      <c r="HH300" s="5"/>
      <c r="HI300" s="5">
        <f t="shared" ca="1" si="1219"/>
        <v>288.52999999999997</v>
      </c>
      <c r="HJ300" s="5">
        <f t="shared" ca="1" si="1219"/>
        <v>3.61144</v>
      </c>
      <c r="HK300" s="5">
        <f t="shared" ca="1" si="1219"/>
        <v>160.55000000000001</v>
      </c>
      <c r="HL300" s="5">
        <f t="shared" ca="1" si="1219"/>
        <v>25.260999999999999</v>
      </c>
      <c r="HM300" s="5">
        <f t="shared" ca="1" si="1219"/>
        <v>0</v>
      </c>
      <c r="HN300" s="5">
        <f t="shared" ca="1" si="1219"/>
        <v>0.754575</v>
      </c>
      <c r="HO300" s="5">
        <f t="shared" ca="1" si="1219"/>
        <v>4.04542</v>
      </c>
      <c r="HP300" s="5">
        <f t="shared" ca="1" si="1219"/>
        <v>94.3078</v>
      </c>
      <c r="HQ300" s="5"/>
      <c r="HR300" s="19">
        <f t="shared" ca="1" si="1160"/>
        <v>42.847366659745717</v>
      </c>
      <c r="HS300" s="19">
        <f t="shared" ca="1" si="1161"/>
        <v>1.7153952168366371</v>
      </c>
      <c r="HT300" s="19">
        <f t="shared" ca="1" si="1162"/>
        <v>14.483334432543124</v>
      </c>
      <c r="HU300" s="19">
        <f t="shared" ca="1" si="1163"/>
        <v>2.7516057338039586</v>
      </c>
      <c r="HV300" s="19">
        <f t="shared" ca="1" si="1164"/>
        <v>0</v>
      </c>
      <c r="HW300" s="19">
        <f t="shared" ca="1" si="1165"/>
        <v>0.10571906233333742</v>
      </c>
      <c r="HX300" s="19">
        <f t="shared" ca="1" si="1166"/>
        <v>2.2283303003285417</v>
      </c>
      <c r="HY300" s="19">
        <f t="shared" ca="1" si="1167"/>
        <v>10.722732049293453</v>
      </c>
      <c r="HZ300" s="19">
        <f t="shared" ca="1" si="1168"/>
        <v>10.787462966807936</v>
      </c>
      <c r="IA300" s="19">
        <f t="shared" ca="1" si="1169"/>
        <v>0</v>
      </c>
      <c r="IB300" s="19">
        <f t="shared" ca="1" si="1170"/>
        <v>5.2764865672492479E-2</v>
      </c>
      <c r="IC300" s="5"/>
      <c r="ID300" s="5"/>
      <c r="IE300" s="5"/>
      <c r="IF300" s="5">
        <f t="shared" ca="1" si="1215"/>
        <v>275418</v>
      </c>
      <c r="IG300" s="5">
        <f t="shared" ca="1" si="1215"/>
        <v>2.4717099999999999</v>
      </c>
      <c r="IH300" s="5">
        <f t="shared" ca="1" si="1215"/>
        <v>103373</v>
      </c>
      <c r="II300" s="5">
        <f t="shared" ca="1" si="1215"/>
        <v>19585.900000000001</v>
      </c>
      <c r="IJ300" s="5">
        <f t="shared" ca="1" si="1215"/>
        <v>0</v>
      </c>
      <c r="IK300" s="5">
        <f t="shared" ca="1" si="1215"/>
        <v>766.10400000000004</v>
      </c>
      <c r="IL300" s="5">
        <f t="shared" ca="1" si="1215"/>
        <v>0</v>
      </c>
      <c r="IM300" s="5">
        <f t="shared" ca="1" si="1215"/>
        <v>73651.899999999994</v>
      </c>
      <c r="IN300" s="5">
        <f t="shared" ca="1" si="1215"/>
        <v>77659.3</v>
      </c>
      <c r="IO300" s="5">
        <f t="shared" ca="1" si="1215"/>
        <v>0</v>
      </c>
      <c r="IP300" s="5">
        <f t="shared" ca="1" si="1215"/>
        <v>379.85599999999999</v>
      </c>
      <c r="IQ300" s="5">
        <f t="shared" ca="1" si="1215"/>
        <v>0</v>
      </c>
      <c r="IR300" s="5"/>
      <c r="IS300" s="5">
        <f t="shared" ca="1" si="1216"/>
        <v>978.81399999999996</v>
      </c>
      <c r="IT300" s="5">
        <f t="shared" ca="1" si="1216"/>
        <v>431.46699999999998</v>
      </c>
      <c r="IU300" s="5">
        <f t="shared" ca="1" si="1216"/>
        <v>0</v>
      </c>
      <c r="IV300" s="5">
        <f t="shared" ca="1" si="1216"/>
        <v>0</v>
      </c>
      <c r="IW300" s="5">
        <f t="shared" ca="1" si="1216"/>
        <v>0</v>
      </c>
      <c r="IX300" s="5">
        <f t="shared" ca="1" si="1216"/>
        <v>0</v>
      </c>
      <c r="IY300" s="5">
        <f t="shared" ca="1" si="1216"/>
        <v>547.34699999999998</v>
      </c>
      <c r="IZ300" s="5">
        <f t="shared" ca="1" si="1216"/>
        <v>0</v>
      </c>
      <c r="JA300" s="5">
        <f t="shared" ca="1" si="1216"/>
        <v>0</v>
      </c>
      <c r="JB300" s="5">
        <f t="shared" ca="1" si="1216"/>
        <v>0</v>
      </c>
      <c r="JC300" s="5">
        <f t="shared" ca="1" si="1216"/>
        <v>0</v>
      </c>
      <c r="JD300" s="5">
        <f t="shared" ca="1" si="1216"/>
        <v>0</v>
      </c>
      <c r="JE300" s="5"/>
      <c r="JF300" s="5">
        <f t="shared" ca="1" si="1220"/>
        <v>282.72800000000001</v>
      </c>
      <c r="JG300" s="5">
        <f t="shared" ca="1" si="1220"/>
        <v>3.6985700000000001</v>
      </c>
      <c r="JH300" s="5">
        <f t="shared" ca="1" si="1220"/>
        <v>159.256</v>
      </c>
      <c r="JI300" s="5">
        <f t="shared" ca="1" si="1220"/>
        <v>24.9877</v>
      </c>
      <c r="JJ300" s="5">
        <f t="shared" ca="1" si="1220"/>
        <v>0</v>
      </c>
      <c r="JK300" s="5">
        <f t="shared" ca="1" si="1220"/>
        <v>0.75942299999999996</v>
      </c>
      <c r="JL300" s="5">
        <f t="shared" ca="1" si="1220"/>
        <v>4.04542</v>
      </c>
      <c r="JM300" s="5">
        <f t="shared" ca="1" si="1220"/>
        <v>89.981200000000001</v>
      </c>
      <c r="JN300" s="5"/>
      <c r="JO300" s="19">
        <f t="shared" ca="1" si="1171"/>
        <v>42.24253518489116</v>
      </c>
      <c r="JP300" s="19">
        <f t="shared" ca="1" si="1172"/>
        <v>1.7569090820995723</v>
      </c>
      <c r="JQ300" s="19">
        <f t="shared" ca="1" si="1173"/>
        <v>14.359289991898416</v>
      </c>
      <c r="JR300" s="19">
        <f t="shared" ca="1" si="1174"/>
        <v>2.72062935052986</v>
      </c>
      <c r="JS300" s="19">
        <f t="shared" ca="1" si="1175"/>
        <v>0</v>
      </c>
      <c r="JT300" s="19">
        <f t="shared" ca="1" si="1176"/>
        <v>0.10641762839381023</v>
      </c>
      <c r="JU300" s="19">
        <f t="shared" ca="1" si="1177"/>
        <v>2.2283303003285417</v>
      </c>
      <c r="JV300" s="19">
        <f t="shared" ca="1" si="1178"/>
        <v>10.230804857693043</v>
      </c>
      <c r="JW300" s="19">
        <f t="shared" ca="1" si="1179"/>
        <v>10.787462966807936</v>
      </c>
      <c r="JX300" s="19">
        <f t="shared" ca="1" si="1180"/>
        <v>0</v>
      </c>
      <c r="JY300" s="19">
        <f t="shared" ca="1" si="1181"/>
        <v>5.2764865672492479E-2</v>
      </c>
    </row>
    <row r="301" spans="1:285" ht="15" customHeight="1" x14ac:dyDescent="0.25">
      <c r="A301" s="5">
        <f>IF('Old Results'!E281='New Results'!E281,'New Results'!E281,"0")</f>
        <v>0</v>
      </c>
      <c r="B301" s="5">
        <f t="shared" si="1057"/>
        <v>0</v>
      </c>
      <c r="C301" s="27">
        <f t="shared" si="1206"/>
        <v>280</v>
      </c>
      <c r="D301" s="41">
        <f>'Old Results'!C281</f>
        <v>0</v>
      </c>
      <c r="E301" s="41">
        <f>'New Results'!C281</f>
        <v>0</v>
      </c>
      <c r="F301" s="5">
        <f t="shared" ca="1" si="1058"/>
        <v>0</v>
      </c>
      <c r="G301" s="5">
        <f t="shared" ca="1" si="1059"/>
        <v>0</v>
      </c>
      <c r="H301" s="5">
        <f t="shared" ca="1" si="1060"/>
        <v>0</v>
      </c>
      <c r="I301" s="5">
        <f t="shared" ca="1" si="1061"/>
        <v>0</v>
      </c>
      <c r="J301" s="5">
        <f t="shared" ca="1" si="1062"/>
        <v>0</v>
      </c>
      <c r="K301" s="5">
        <f t="shared" ca="1" si="1063"/>
        <v>0</v>
      </c>
      <c r="L301" s="5">
        <f t="shared" ca="1" si="1064"/>
        <v>0</v>
      </c>
      <c r="M301" s="5">
        <f t="shared" ca="1" si="1065"/>
        <v>0</v>
      </c>
      <c r="N301" s="5">
        <f t="shared" ca="1" si="1066"/>
        <v>0</v>
      </c>
      <c r="O301" s="5">
        <f t="shared" ca="1" si="1067"/>
        <v>0</v>
      </c>
      <c r="P301" s="5">
        <f t="shared" ca="1" si="1068"/>
        <v>0</v>
      </c>
      <c r="Q301" s="5">
        <f t="shared" ca="1" si="1069"/>
        <v>0</v>
      </c>
      <c r="R301" s="5">
        <f t="shared" ca="1" si="1070"/>
        <v>0</v>
      </c>
      <c r="S301" s="5">
        <f t="shared" ca="1" si="1071"/>
        <v>0</v>
      </c>
      <c r="T301" s="5">
        <f t="shared" ca="1" si="1072"/>
        <v>0</v>
      </c>
      <c r="U301" s="5">
        <f t="shared" ca="1" si="1073"/>
        <v>0</v>
      </c>
      <c r="V301" s="5">
        <f t="shared" ca="1" si="1074"/>
        <v>0</v>
      </c>
      <c r="W301" s="5">
        <f t="shared" ca="1" si="1075"/>
        <v>0</v>
      </c>
      <c r="X301" s="5">
        <f t="shared" ca="1" si="1076"/>
        <v>0</v>
      </c>
      <c r="Y301" s="5">
        <f t="shared" ca="1" si="1077"/>
        <v>0</v>
      </c>
      <c r="Z301" s="5">
        <f t="shared" ca="1" si="1078"/>
        <v>0</v>
      </c>
      <c r="AA301" s="5">
        <f t="shared" ca="1" si="1079"/>
        <v>0</v>
      </c>
      <c r="AB301" s="5">
        <f t="shared" ca="1" si="1080"/>
        <v>0</v>
      </c>
      <c r="AC301" s="5">
        <f t="shared" ca="1" si="1081"/>
        <v>0</v>
      </c>
      <c r="AD301" s="37">
        <f t="shared" ca="1" si="1082"/>
        <v>0</v>
      </c>
      <c r="AE301" s="37">
        <f t="shared" ca="1" si="1083"/>
        <v>0</v>
      </c>
      <c r="AF301" s="37">
        <f t="shared" ca="1" si="1084"/>
        <v>0</v>
      </c>
      <c r="AG301" s="37">
        <f t="shared" ca="1" si="1085"/>
        <v>0</v>
      </c>
      <c r="AH301" s="37">
        <f t="shared" ca="1" si="1086"/>
        <v>0</v>
      </c>
      <c r="AI301" s="37">
        <f t="shared" ca="1" si="1087"/>
        <v>0</v>
      </c>
      <c r="AJ301" s="37">
        <f t="shared" ca="1" si="1088"/>
        <v>0</v>
      </c>
      <c r="AK301" s="37">
        <f t="shared" ca="1" si="1089"/>
        <v>0</v>
      </c>
      <c r="AL301" s="33">
        <f t="shared" ca="1" si="1090"/>
        <v>0</v>
      </c>
      <c r="AM301" s="33">
        <f t="shared" ca="1" si="1091"/>
        <v>0</v>
      </c>
      <c r="AN301" s="24">
        <f t="shared" ca="1" si="1092"/>
        <v>0</v>
      </c>
      <c r="AO301" s="34">
        <f t="shared" ca="1" si="1093"/>
        <v>0</v>
      </c>
      <c r="AP301" s="34">
        <f t="shared" ca="1" si="1094"/>
        <v>0</v>
      </c>
      <c r="AQ301" s="45">
        <f t="shared" ca="1" si="1095"/>
        <v>0</v>
      </c>
      <c r="AR301" s="34">
        <f t="shared" ca="1" si="1096"/>
        <v>0</v>
      </c>
      <c r="AS301" s="34">
        <f t="shared" ca="1" si="1097"/>
        <v>0</v>
      </c>
      <c r="AT301" s="47">
        <f t="shared" ca="1" si="1098"/>
        <v>0</v>
      </c>
      <c r="AU301" s="5"/>
      <c r="AV301" s="5">
        <f t="shared" ca="1" si="1099"/>
        <v>0</v>
      </c>
      <c r="AW301" s="5">
        <f t="shared" ca="1" si="1100"/>
        <v>0</v>
      </c>
      <c r="AX301" s="5">
        <f t="shared" ca="1" si="1101"/>
        <v>0</v>
      </c>
      <c r="AY301" s="5">
        <f t="shared" ca="1" si="1102"/>
        <v>0</v>
      </c>
      <c r="AZ301" s="5">
        <f t="shared" ca="1" si="1103"/>
        <v>0</v>
      </c>
      <c r="BA301" s="5">
        <f t="shared" ca="1" si="1104"/>
        <v>0</v>
      </c>
      <c r="BB301" s="5">
        <f t="shared" ca="1" si="1105"/>
        <v>0</v>
      </c>
      <c r="BC301" s="5">
        <f t="shared" ca="1" si="1106"/>
        <v>0</v>
      </c>
      <c r="BD301" s="5">
        <f t="shared" ca="1" si="1107"/>
        <v>0</v>
      </c>
      <c r="BE301" s="5">
        <f t="shared" ca="1" si="1108"/>
        <v>0</v>
      </c>
      <c r="BF301" s="5">
        <f t="shared" ca="1" si="1109"/>
        <v>0</v>
      </c>
      <c r="BG301" s="5">
        <f t="shared" ca="1" si="1110"/>
        <v>0</v>
      </c>
      <c r="BH301" s="5">
        <f t="shared" ca="1" si="1111"/>
        <v>0</v>
      </c>
      <c r="BI301" s="5">
        <f t="shared" ca="1" si="1112"/>
        <v>0</v>
      </c>
      <c r="BJ301" s="5">
        <f t="shared" ca="1" si="1113"/>
        <v>0</v>
      </c>
      <c r="BK301" s="5">
        <f t="shared" ca="1" si="1114"/>
        <v>0</v>
      </c>
      <c r="BL301" s="5">
        <f t="shared" ca="1" si="1115"/>
        <v>0</v>
      </c>
      <c r="BM301" s="5">
        <f t="shared" ca="1" si="1116"/>
        <v>0</v>
      </c>
      <c r="BN301" s="5">
        <f t="shared" ca="1" si="1117"/>
        <v>0</v>
      </c>
      <c r="BO301" s="5">
        <f t="shared" ca="1" si="1118"/>
        <v>0</v>
      </c>
      <c r="BP301" s="5">
        <f t="shared" ca="1" si="1119"/>
        <v>0</v>
      </c>
      <c r="BQ301" s="5">
        <f t="shared" ca="1" si="1120"/>
        <v>0</v>
      </c>
      <c r="BR301" s="5">
        <f t="shared" ca="1" si="1121"/>
        <v>0</v>
      </c>
      <c r="BS301" s="5">
        <f t="shared" ca="1" si="1122"/>
        <v>0</v>
      </c>
      <c r="BT301" s="37">
        <f t="shared" ca="1" si="1123"/>
        <v>0</v>
      </c>
      <c r="BU301" s="37">
        <f t="shared" ca="1" si="1124"/>
        <v>0</v>
      </c>
      <c r="BV301" s="37">
        <f t="shared" ca="1" si="1125"/>
        <v>0</v>
      </c>
      <c r="BW301" s="37">
        <f t="shared" ca="1" si="1126"/>
        <v>0</v>
      </c>
      <c r="BX301" s="37">
        <f t="shared" ca="1" si="1127"/>
        <v>0</v>
      </c>
      <c r="BY301" s="37">
        <f t="shared" ca="1" si="1128"/>
        <v>0</v>
      </c>
      <c r="BZ301" s="37">
        <f t="shared" ca="1" si="1129"/>
        <v>0</v>
      </c>
      <c r="CA301" s="19">
        <f t="shared" ca="1" si="1130"/>
        <v>0</v>
      </c>
      <c r="CB301" s="33">
        <f t="shared" ca="1" si="1131"/>
        <v>0</v>
      </c>
      <c r="CC301" s="33">
        <f t="shared" ca="1" si="1132"/>
        <v>0</v>
      </c>
      <c r="CD301" s="24">
        <f t="shared" ca="1" si="1133"/>
        <v>0</v>
      </c>
      <c r="CE301" s="34">
        <f t="shared" ca="1" si="1134"/>
        <v>0</v>
      </c>
      <c r="CF301" s="34">
        <f t="shared" ca="1" si="1135"/>
        <v>0</v>
      </c>
      <c r="CG301" s="45">
        <f t="shared" ca="1" si="1136"/>
        <v>0</v>
      </c>
      <c r="CH301" s="5"/>
      <c r="CJ301" s="5">
        <f t="shared" ca="1" si="1207"/>
        <v>0</v>
      </c>
      <c r="CK301" s="5">
        <f t="shared" ca="1" si="1208"/>
        <v>0</v>
      </c>
      <c r="CL301" s="63" t="e">
        <f t="shared" ca="1" si="1137"/>
        <v>#DIV/0!</v>
      </c>
      <c r="CO301" s="5">
        <f t="shared" ref="CO301:CZ305" ca="1" si="1221">OFFSET(INDIRECT($E$21),$C301,CO$19)</f>
        <v>0</v>
      </c>
      <c r="CP301" s="5">
        <f t="shared" ca="1" si="1221"/>
        <v>0</v>
      </c>
      <c r="CQ301" s="5">
        <f t="shared" ca="1" si="1221"/>
        <v>0</v>
      </c>
      <c r="CR301" s="5">
        <f t="shared" ca="1" si="1221"/>
        <v>0</v>
      </c>
      <c r="CS301" s="5">
        <f t="shared" ca="1" si="1221"/>
        <v>0</v>
      </c>
      <c r="CT301" s="5">
        <f t="shared" ca="1" si="1221"/>
        <v>0</v>
      </c>
      <c r="CU301" s="5">
        <f t="shared" ca="1" si="1221"/>
        <v>0</v>
      </c>
      <c r="CV301" s="5">
        <f t="shared" ca="1" si="1221"/>
        <v>0</v>
      </c>
      <c r="CW301" s="5">
        <f t="shared" ca="1" si="1221"/>
        <v>0</v>
      </c>
      <c r="CX301" s="5">
        <f t="shared" ca="1" si="1221"/>
        <v>0</v>
      </c>
      <c r="CY301" s="5">
        <f t="shared" ca="1" si="1221"/>
        <v>0</v>
      </c>
      <c r="CZ301" s="5">
        <f t="shared" ca="1" si="1221"/>
        <v>0</v>
      </c>
      <c r="DA301" s="5"/>
      <c r="DB301" s="5">
        <f t="shared" ref="DB301:DM305" ca="1" si="1222">OFFSET(INDIRECT($E$21),$C301,DB$19)</f>
        <v>0</v>
      </c>
      <c r="DC301" s="5">
        <f t="shared" ca="1" si="1222"/>
        <v>0</v>
      </c>
      <c r="DD301" s="5">
        <f t="shared" ca="1" si="1222"/>
        <v>0</v>
      </c>
      <c r="DE301" s="5">
        <f t="shared" ca="1" si="1222"/>
        <v>0</v>
      </c>
      <c r="DF301" s="5">
        <f t="shared" ca="1" si="1222"/>
        <v>0</v>
      </c>
      <c r="DG301" s="5">
        <f t="shared" ca="1" si="1222"/>
        <v>0</v>
      </c>
      <c r="DH301" s="5">
        <f t="shared" ca="1" si="1222"/>
        <v>0</v>
      </c>
      <c r="DI301" s="5">
        <f t="shared" ca="1" si="1222"/>
        <v>0</v>
      </c>
      <c r="DJ301" s="5">
        <f t="shared" ca="1" si="1222"/>
        <v>0</v>
      </c>
      <c r="DK301" s="5">
        <f t="shared" ca="1" si="1222"/>
        <v>0</v>
      </c>
      <c r="DL301" s="5">
        <f t="shared" ca="1" si="1222"/>
        <v>0</v>
      </c>
      <c r="DM301" s="5">
        <f t="shared" ca="1" si="1222"/>
        <v>0</v>
      </c>
      <c r="DN301" s="5"/>
      <c r="DO301" s="5">
        <f t="shared" ca="1" si="1217"/>
        <v>0</v>
      </c>
      <c r="DP301" s="5">
        <f t="shared" ca="1" si="1217"/>
        <v>0</v>
      </c>
      <c r="DQ301" s="5">
        <f t="shared" ca="1" si="1217"/>
        <v>0</v>
      </c>
      <c r="DR301" s="5">
        <f t="shared" ca="1" si="1217"/>
        <v>0</v>
      </c>
      <c r="DS301" s="5">
        <f t="shared" ca="1" si="1217"/>
        <v>0</v>
      </c>
      <c r="DT301" s="5">
        <f t="shared" ca="1" si="1217"/>
        <v>0</v>
      </c>
      <c r="DU301" s="5">
        <f t="shared" ca="1" si="1217"/>
        <v>0</v>
      </c>
      <c r="DV301" s="5">
        <f t="shared" ca="1" si="1217"/>
        <v>0</v>
      </c>
      <c r="DW301" s="5"/>
      <c r="DX301" s="19" t="e">
        <f t="shared" ca="1" si="1138"/>
        <v>#DIV/0!</v>
      </c>
      <c r="DY301" s="19" t="e">
        <f t="shared" ca="1" si="1139"/>
        <v>#DIV/0!</v>
      </c>
      <c r="DZ301" s="19" t="e">
        <f t="shared" ca="1" si="1140"/>
        <v>#DIV/0!</v>
      </c>
      <c r="EA301" s="19" t="e">
        <f t="shared" ca="1" si="1141"/>
        <v>#DIV/0!</v>
      </c>
      <c r="EB301" s="19" t="e">
        <f t="shared" ca="1" si="1142"/>
        <v>#DIV/0!</v>
      </c>
      <c r="EC301" s="19" t="e">
        <f t="shared" ca="1" si="1143"/>
        <v>#DIV/0!</v>
      </c>
      <c r="ED301" s="19" t="e">
        <f t="shared" ca="1" si="1144"/>
        <v>#DIV/0!</v>
      </c>
      <c r="EE301" s="19" t="e">
        <f t="shared" ca="1" si="1145"/>
        <v>#DIV/0!</v>
      </c>
      <c r="EF301" s="19" t="e">
        <f t="shared" ca="1" si="1146"/>
        <v>#DIV/0!</v>
      </c>
      <c r="EG301" s="19" t="e">
        <f t="shared" ca="1" si="1147"/>
        <v>#DIV/0!</v>
      </c>
      <c r="EH301" s="19" t="e">
        <f t="shared" ca="1" si="1148"/>
        <v>#DIV/0!</v>
      </c>
      <c r="EI301" s="5"/>
      <c r="EJ301" s="5"/>
      <c r="EK301" s="5"/>
      <c r="EL301" s="5">
        <f t="shared" ref="EL301:EW305" ca="1" si="1223">OFFSET(INDIRECT($D$21),$C301,EL$19)</f>
        <v>0</v>
      </c>
      <c r="EM301" s="5">
        <f t="shared" ca="1" si="1223"/>
        <v>0</v>
      </c>
      <c r="EN301" s="5">
        <f t="shared" ca="1" si="1223"/>
        <v>0</v>
      </c>
      <c r="EO301" s="5">
        <f t="shared" ca="1" si="1223"/>
        <v>0</v>
      </c>
      <c r="EP301" s="5">
        <f t="shared" ca="1" si="1223"/>
        <v>0</v>
      </c>
      <c r="EQ301" s="5">
        <f t="shared" ca="1" si="1223"/>
        <v>0</v>
      </c>
      <c r="ER301" s="5">
        <f t="shared" ca="1" si="1223"/>
        <v>0</v>
      </c>
      <c r="ES301" s="5">
        <f t="shared" ca="1" si="1223"/>
        <v>0</v>
      </c>
      <c r="ET301" s="5">
        <f t="shared" ca="1" si="1223"/>
        <v>0</v>
      </c>
      <c r="EU301" s="5">
        <f t="shared" ca="1" si="1223"/>
        <v>0</v>
      </c>
      <c r="EV301" s="5">
        <f t="shared" ca="1" si="1223"/>
        <v>0</v>
      </c>
      <c r="EW301" s="5">
        <f t="shared" ca="1" si="1223"/>
        <v>0</v>
      </c>
      <c r="EX301" s="5"/>
      <c r="EY301" s="5">
        <f t="shared" ref="EY301:FJ305" ca="1" si="1224">OFFSET(INDIRECT($D$21),$C301,EY$19)</f>
        <v>0</v>
      </c>
      <c r="EZ301" s="5">
        <f t="shared" ca="1" si="1224"/>
        <v>0</v>
      </c>
      <c r="FA301" s="5">
        <f t="shared" ca="1" si="1224"/>
        <v>0</v>
      </c>
      <c r="FB301" s="5">
        <f t="shared" ca="1" si="1224"/>
        <v>0</v>
      </c>
      <c r="FC301" s="5">
        <f t="shared" ca="1" si="1224"/>
        <v>0</v>
      </c>
      <c r="FD301" s="5">
        <f t="shared" ca="1" si="1224"/>
        <v>0</v>
      </c>
      <c r="FE301" s="5">
        <f t="shared" ca="1" si="1224"/>
        <v>0</v>
      </c>
      <c r="FF301" s="5">
        <f t="shared" ca="1" si="1224"/>
        <v>0</v>
      </c>
      <c r="FG301" s="5">
        <f t="shared" ca="1" si="1224"/>
        <v>0</v>
      </c>
      <c r="FH301" s="5">
        <f t="shared" ca="1" si="1224"/>
        <v>0</v>
      </c>
      <c r="FI301" s="5">
        <f t="shared" ca="1" si="1224"/>
        <v>0</v>
      </c>
      <c r="FJ301" s="5">
        <f t="shared" ca="1" si="1224"/>
        <v>0</v>
      </c>
      <c r="FK301" s="5"/>
      <c r="FL301" s="5">
        <f t="shared" ca="1" si="1218"/>
        <v>0</v>
      </c>
      <c r="FM301" s="5">
        <f t="shared" ca="1" si="1218"/>
        <v>0</v>
      </c>
      <c r="FN301" s="5">
        <f t="shared" ca="1" si="1218"/>
        <v>0</v>
      </c>
      <c r="FO301" s="5">
        <f t="shared" ca="1" si="1218"/>
        <v>0</v>
      </c>
      <c r="FP301" s="5">
        <f t="shared" ca="1" si="1218"/>
        <v>0</v>
      </c>
      <c r="FQ301" s="5">
        <f t="shared" ca="1" si="1218"/>
        <v>0</v>
      </c>
      <c r="FR301" s="5">
        <f t="shared" ca="1" si="1218"/>
        <v>0</v>
      </c>
      <c r="FS301" s="5">
        <f t="shared" ca="1" si="1218"/>
        <v>0</v>
      </c>
      <c r="FT301" s="5"/>
      <c r="FU301" s="19" t="e">
        <f t="shared" ca="1" si="1149"/>
        <v>#DIV/0!</v>
      </c>
      <c r="FV301" s="19" t="e">
        <f t="shared" ca="1" si="1150"/>
        <v>#DIV/0!</v>
      </c>
      <c r="FW301" s="19" t="e">
        <f t="shared" ca="1" si="1151"/>
        <v>#DIV/0!</v>
      </c>
      <c r="FX301" s="19" t="e">
        <f t="shared" ca="1" si="1152"/>
        <v>#DIV/0!</v>
      </c>
      <c r="FY301" s="19" t="e">
        <f t="shared" ca="1" si="1153"/>
        <v>#DIV/0!</v>
      </c>
      <c r="FZ301" s="19" t="e">
        <f t="shared" ca="1" si="1154"/>
        <v>#DIV/0!</v>
      </c>
      <c r="GA301" s="19" t="e">
        <f t="shared" ca="1" si="1155"/>
        <v>#DIV/0!</v>
      </c>
      <c r="GB301" s="19" t="e">
        <f t="shared" ca="1" si="1156"/>
        <v>#DIV/0!</v>
      </c>
      <c r="GC301" s="19" t="e">
        <f t="shared" ca="1" si="1157"/>
        <v>#DIV/0!</v>
      </c>
      <c r="GD301" s="19" t="e">
        <f t="shared" ca="1" si="1158"/>
        <v>#DIV/0!</v>
      </c>
      <c r="GE301" s="19" t="e">
        <f t="shared" ca="1" si="1159"/>
        <v>#DIV/0!</v>
      </c>
      <c r="GF301" s="5"/>
      <c r="GG301" s="5"/>
      <c r="GH301" s="5"/>
      <c r="GI301" s="5">
        <f t="shared" ref="GI301:GT305" ca="1" si="1225">OFFSET(INDIRECT($E$21),$C301,GI$19)</f>
        <v>0</v>
      </c>
      <c r="GJ301" s="5">
        <f t="shared" ca="1" si="1225"/>
        <v>0</v>
      </c>
      <c r="GK301" s="5">
        <f t="shared" ca="1" si="1225"/>
        <v>0</v>
      </c>
      <c r="GL301" s="5">
        <f t="shared" ca="1" si="1225"/>
        <v>0</v>
      </c>
      <c r="GM301" s="5">
        <f t="shared" ca="1" si="1225"/>
        <v>0</v>
      </c>
      <c r="GN301" s="5">
        <f t="shared" ca="1" si="1225"/>
        <v>0</v>
      </c>
      <c r="GO301" s="5">
        <f t="shared" ca="1" si="1225"/>
        <v>0</v>
      </c>
      <c r="GP301" s="5">
        <f t="shared" ca="1" si="1225"/>
        <v>0</v>
      </c>
      <c r="GQ301" s="5">
        <f t="shared" ca="1" si="1225"/>
        <v>0</v>
      </c>
      <c r="GR301" s="5">
        <f t="shared" ca="1" si="1225"/>
        <v>0</v>
      </c>
      <c r="GS301" s="5">
        <f t="shared" ca="1" si="1225"/>
        <v>0</v>
      </c>
      <c r="GT301" s="5">
        <f t="shared" ca="1" si="1225"/>
        <v>0</v>
      </c>
      <c r="GU301" s="5"/>
      <c r="GV301" s="5">
        <f t="shared" ref="GV301:HG305" ca="1" si="1226">OFFSET(INDIRECT($E$21),$C301,GV$19)</f>
        <v>0</v>
      </c>
      <c r="GW301" s="5">
        <f t="shared" ca="1" si="1226"/>
        <v>0</v>
      </c>
      <c r="GX301" s="5">
        <f t="shared" ca="1" si="1226"/>
        <v>0</v>
      </c>
      <c r="GY301" s="5">
        <f t="shared" ca="1" si="1226"/>
        <v>0</v>
      </c>
      <c r="GZ301" s="5">
        <f t="shared" ca="1" si="1226"/>
        <v>0</v>
      </c>
      <c r="HA301" s="5">
        <f t="shared" ca="1" si="1226"/>
        <v>0</v>
      </c>
      <c r="HB301" s="5">
        <f t="shared" ca="1" si="1226"/>
        <v>0</v>
      </c>
      <c r="HC301" s="5">
        <f t="shared" ca="1" si="1226"/>
        <v>0</v>
      </c>
      <c r="HD301" s="5">
        <f t="shared" ca="1" si="1226"/>
        <v>0</v>
      </c>
      <c r="HE301" s="5">
        <f t="shared" ca="1" si="1226"/>
        <v>0</v>
      </c>
      <c r="HF301" s="5">
        <f t="shared" ca="1" si="1226"/>
        <v>0</v>
      </c>
      <c r="HG301" s="5">
        <f t="shared" ca="1" si="1226"/>
        <v>0</v>
      </c>
      <c r="HH301" s="5"/>
      <c r="HI301" s="5">
        <f t="shared" ca="1" si="1219"/>
        <v>0</v>
      </c>
      <c r="HJ301" s="5">
        <f t="shared" ca="1" si="1219"/>
        <v>0</v>
      </c>
      <c r="HK301" s="5">
        <f t="shared" ca="1" si="1219"/>
        <v>0</v>
      </c>
      <c r="HL301" s="5">
        <f t="shared" ca="1" si="1219"/>
        <v>0</v>
      </c>
      <c r="HM301" s="5">
        <f t="shared" ca="1" si="1219"/>
        <v>0</v>
      </c>
      <c r="HN301" s="5">
        <f t="shared" ca="1" si="1219"/>
        <v>0</v>
      </c>
      <c r="HO301" s="5">
        <f t="shared" ca="1" si="1219"/>
        <v>0</v>
      </c>
      <c r="HP301" s="5">
        <f t="shared" ca="1" si="1219"/>
        <v>0</v>
      </c>
      <c r="HQ301" s="5"/>
      <c r="HR301" s="19" t="e">
        <f t="shared" ca="1" si="1160"/>
        <v>#DIV/0!</v>
      </c>
      <c r="HS301" s="19" t="e">
        <f t="shared" ca="1" si="1161"/>
        <v>#DIV/0!</v>
      </c>
      <c r="HT301" s="19" t="e">
        <f t="shared" ca="1" si="1162"/>
        <v>#DIV/0!</v>
      </c>
      <c r="HU301" s="19" t="e">
        <f t="shared" ca="1" si="1163"/>
        <v>#DIV/0!</v>
      </c>
      <c r="HV301" s="19" t="e">
        <f t="shared" ca="1" si="1164"/>
        <v>#DIV/0!</v>
      </c>
      <c r="HW301" s="19" t="e">
        <f t="shared" ca="1" si="1165"/>
        <v>#DIV/0!</v>
      </c>
      <c r="HX301" s="19" t="e">
        <f t="shared" ca="1" si="1166"/>
        <v>#DIV/0!</v>
      </c>
      <c r="HY301" s="19" t="e">
        <f t="shared" ca="1" si="1167"/>
        <v>#DIV/0!</v>
      </c>
      <c r="HZ301" s="19" t="e">
        <f t="shared" ca="1" si="1168"/>
        <v>#DIV/0!</v>
      </c>
      <c r="IA301" s="19" t="e">
        <f t="shared" ca="1" si="1169"/>
        <v>#DIV/0!</v>
      </c>
      <c r="IB301" s="19" t="e">
        <f t="shared" ca="1" si="1170"/>
        <v>#DIV/0!</v>
      </c>
      <c r="IC301" s="5"/>
      <c r="ID301" s="5"/>
      <c r="IE301" s="5"/>
      <c r="IF301" s="5">
        <f t="shared" ref="IF301:IQ305" ca="1" si="1227">OFFSET(INDIRECT($D$21),$C301,IF$19)</f>
        <v>0</v>
      </c>
      <c r="IG301" s="5">
        <f t="shared" ca="1" si="1227"/>
        <v>0</v>
      </c>
      <c r="IH301" s="5">
        <f t="shared" ca="1" si="1227"/>
        <v>0</v>
      </c>
      <c r="II301" s="5">
        <f t="shared" ca="1" si="1227"/>
        <v>0</v>
      </c>
      <c r="IJ301" s="5">
        <f t="shared" ca="1" si="1227"/>
        <v>0</v>
      </c>
      <c r="IK301" s="5">
        <f t="shared" ca="1" si="1227"/>
        <v>0</v>
      </c>
      <c r="IL301" s="5">
        <f t="shared" ca="1" si="1227"/>
        <v>0</v>
      </c>
      <c r="IM301" s="5">
        <f t="shared" ca="1" si="1227"/>
        <v>0</v>
      </c>
      <c r="IN301" s="5">
        <f t="shared" ca="1" si="1227"/>
        <v>0</v>
      </c>
      <c r="IO301" s="5">
        <f t="shared" ca="1" si="1227"/>
        <v>0</v>
      </c>
      <c r="IP301" s="5">
        <f t="shared" ca="1" si="1227"/>
        <v>0</v>
      </c>
      <c r="IQ301" s="5">
        <f t="shared" ca="1" si="1227"/>
        <v>0</v>
      </c>
      <c r="IR301" s="5"/>
      <c r="IS301" s="5">
        <f t="shared" ref="IS301:JD305" ca="1" si="1228">OFFSET(INDIRECT($D$21),$C301,IS$19)</f>
        <v>0</v>
      </c>
      <c r="IT301" s="5">
        <f t="shared" ca="1" si="1228"/>
        <v>0</v>
      </c>
      <c r="IU301" s="5">
        <f t="shared" ca="1" si="1228"/>
        <v>0</v>
      </c>
      <c r="IV301" s="5">
        <f t="shared" ca="1" si="1228"/>
        <v>0</v>
      </c>
      <c r="IW301" s="5">
        <f t="shared" ca="1" si="1228"/>
        <v>0</v>
      </c>
      <c r="IX301" s="5">
        <f t="shared" ca="1" si="1228"/>
        <v>0</v>
      </c>
      <c r="IY301" s="5">
        <f t="shared" ca="1" si="1228"/>
        <v>0</v>
      </c>
      <c r="IZ301" s="5">
        <f t="shared" ca="1" si="1228"/>
        <v>0</v>
      </c>
      <c r="JA301" s="5">
        <f t="shared" ca="1" si="1228"/>
        <v>0</v>
      </c>
      <c r="JB301" s="5">
        <f t="shared" ca="1" si="1228"/>
        <v>0</v>
      </c>
      <c r="JC301" s="5">
        <f t="shared" ca="1" si="1228"/>
        <v>0</v>
      </c>
      <c r="JD301" s="5">
        <f t="shared" ca="1" si="1228"/>
        <v>0</v>
      </c>
      <c r="JE301" s="5"/>
      <c r="JF301" s="5">
        <f t="shared" ca="1" si="1220"/>
        <v>0</v>
      </c>
      <c r="JG301" s="5">
        <f t="shared" ca="1" si="1220"/>
        <v>0</v>
      </c>
      <c r="JH301" s="5">
        <f t="shared" ca="1" si="1220"/>
        <v>0</v>
      </c>
      <c r="JI301" s="5">
        <f t="shared" ca="1" si="1220"/>
        <v>0</v>
      </c>
      <c r="JJ301" s="5">
        <f t="shared" ca="1" si="1220"/>
        <v>0</v>
      </c>
      <c r="JK301" s="5">
        <f t="shared" ca="1" si="1220"/>
        <v>0</v>
      </c>
      <c r="JL301" s="5">
        <f t="shared" ca="1" si="1220"/>
        <v>0</v>
      </c>
      <c r="JM301" s="5">
        <f t="shared" ca="1" si="1220"/>
        <v>0</v>
      </c>
      <c r="JN301" s="5"/>
      <c r="JO301" s="19" t="e">
        <f t="shared" ca="1" si="1171"/>
        <v>#DIV/0!</v>
      </c>
      <c r="JP301" s="19" t="e">
        <f t="shared" ca="1" si="1172"/>
        <v>#DIV/0!</v>
      </c>
      <c r="JQ301" s="19" t="e">
        <f t="shared" ca="1" si="1173"/>
        <v>#DIV/0!</v>
      </c>
      <c r="JR301" s="19" t="e">
        <f t="shared" ca="1" si="1174"/>
        <v>#DIV/0!</v>
      </c>
      <c r="JS301" s="19" t="e">
        <f t="shared" ca="1" si="1175"/>
        <v>#DIV/0!</v>
      </c>
      <c r="JT301" s="19" t="e">
        <f t="shared" ca="1" si="1176"/>
        <v>#DIV/0!</v>
      </c>
      <c r="JU301" s="19" t="e">
        <f t="shared" ca="1" si="1177"/>
        <v>#DIV/0!</v>
      </c>
      <c r="JV301" s="19" t="e">
        <f t="shared" ca="1" si="1178"/>
        <v>#DIV/0!</v>
      </c>
      <c r="JW301" s="19" t="e">
        <f t="shared" ca="1" si="1179"/>
        <v>#DIV/0!</v>
      </c>
      <c r="JX301" s="19" t="e">
        <f t="shared" ca="1" si="1180"/>
        <v>#DIV/0!</v>
      </c>
      <c r="JY301" s="19" t="e">
        <f t="shared" ca="1" si="1181"/>
        <v>#DIV/0!</v>
      </c>
    </row>
    <row r="302" spans="1:285" ht="15" customHeight="1" x14ac:dyDescent="0.25">
      <c r="A302" s="5">
        <f>IF('Old Results'!E282='New Results'!E282,'New Results'!E282,"0")</f>
        <v>0</v>
      </c>
      <c r="B302" s="5">
        <f t="shared" si="1057"/>
        <v>0</v>
      </c>
      <c r="C302" s="27">
        <f t="shared" si="1206"/>
        <v>281</v>
      </c>
      <c r="D302" s="41">
        <f>'Old Results'!C282</f>
        <v>0</v>
      </c>
      <c r="E302" s="41">
        <f>'New Results'!C282</f>
        <v>0</v>
      </c>
      <c r="F302" s="5">
        <f t="shared" ca="1" si="1058"/>
        <v>0</v>
      </c>
      <c r="G302" s="5">
        <f t="shared" ca="1" si="1059"/>
        <v>0</v>
      </c>
      <c r="H302" s="5">
        <f t="shared" ca="1" si="1060"/>
        <v>0</v>
      </c>
      <c r="I302" s="5">
        <f t="shared" ca="1" si="1061"/>
        <v>0</v>
      </c>
      <c r="J302" s="5">
        <f t="shared" ca="1" si="1062"/>
        <v>0</v>
      </c>
      <c r="K302" s="5">
        <f t="shared" ca="1" si="1063"/>
        <v>0</v>
      </c>
      <c r="L302" s="5">
        <f t="shared" ca="1" si="1064"/>
        <v>0</v>
      </c>
      <c r="M302" s="5">
        <f t="shared" ca="1" si="1065"/>
        <v>0</v>
      </c>
      <c r="N302" s="5">
        <f t="shared" ca="1" si="1066"/>
        <v>0</v>
      </c>
      <c r="O302" s="5">
        <f t="shared" ca="1" si="1067"/>
        <v>0</v>
      </c>
      <c r="P302" s="5">
        <f t="shared" ca="1" si="1068"/>
        <v>0</v>
      </c>
      <c r="Q302" s="5">
        <f t="shared" ca="1" si="1069"/>
        <v>0</v>
      </c>
      <c r="R302" s="5">
        <f t="shared" ca="1" si="1070"/>
        <v>0</v>
      </c>
      <c r="S302" s="5">
        <f t="shared" ca="1" si="1071"/>
        <v>0</v>
      </c>
      <c r="T302" s="5">
        <f t="shared" ca="1" si="1072"/>
        <v>0</v>
      </c>
      <c r="U302" s="5">
        <f t="shared" ca="1" si="1073"/>
        <v>0</v>
      </c>
      <c r="V302" s="5">
        <f t="shared" ca="1" si="1074"/>
        <v>0</v>
      </c>
      <c r="W302" s="5">
        <f t="shared" ca="1" si="1075"/>
        <v>0</v>
      </c>
      <c r="X302" s="5">
        <f t="shared" ca="1" si="1076"/>
        <v>0</v>
      </c>
      <c r="Y302" s="5">
        <f t="shared" ca="1" si="1077"/>
        <v>0</v>
      </c>
      <c r="Z302" s="5">
        <f t="shared" ca="1" si="1078"/>
        <v>0</v>
      </c>
      <c r="AA302" s="5">
        <f t="shared" ca="1" si="1079"/>
        <v>0</v>
      </c>
      <c r="AB302" s="5">
        <f t="shared" ca="1" si="1080"/>
        <v>0</v>
      </c>
      <c r="AC302" s="5">
        <f t="shared" ca="1" si="1081"/>
        <v>0</v>
      </c>
      <c r="AD302" s="37">
        <f t="shared" ca="1" si="1082"/>
        <v>0</v>
      </c>
      <c r="AE302" s="37">
        <f t="shared" ca="1" si="1083"/>
        <v>0</v>
      </c>
      <c r="AF302" s="37">
        <f t="shared" ca="1" si="1084"/>
        <v>0</v>
      </c>
      <c r="AG302" s="37">
        <f t="shared" ca="1" si="1085"/>
        <v>0</v>
      </c>
      <c r="AH302" s="37">
        <f t="shared" ca="1" si="1086"/>
        <v>0</v>
      </c>
      <c r="AI302" s="37">
        <f t="shared" ca="1" si="1087"/>
        <v>0</v>
      </c>
      <c r="AJ302" s="37">
        <f t="shared" ca="1" si="1088"/>
        <v>0</v>
      </c>
      <c r="AK302" s="37">
        <f t="shared" ca="1" si="1089"/>
        <v>0</v>
      </c>
      <c r="AL302" s="33">
        <f t="shared" ca="1" si="1090"/>
        <v>0</v>
      </c>
      <c r="AM302" s="33">
        <f t="shared" ca="1" si="1091"/>
        <v>0</v>
      </c>
      <c r="AN302" s="24">
        <f t="shared" ca="1" si="1092"/>
        <v>0</v>
      </c>
      <c r="AO302" s="34">
        <f t="shared" ca="1" si="1093"/>
        <v>0</v>
      </c>
      <c r="AP302" s="34">
        <f t="shared" ca="1" si="1094"/>
        <v>0</v>
      </c>
      <c r="AQ302" s="45">
        <f t="shared" ca="1" si="1095"/>
        <v>0</v>
      </c>
      <c r="AR302" s="34">
        <f t="shared" ca="1" si="1096"/>
        <v>0</v>
      </c>
      <c r="AS302" s="34">
        <f t="shared" ca="1" si="1097"/>
        <v>0</v>
      </c>
      <c r="AT302" s="47">
        <f t="shared" ca="1" si="1098"/>
        <v>0</v>
      </c>
      <c r="AU302" s="5"/>
      <c r="AV302" s="5">
        <f t="shared" ca="1" si="1099"/>
        <v>0</v>
      </c>
      <c r="AW302" s="5">
        <f t="shared" ca="1" si="1100"/>
        <v>0</v>
      </c>
      <c r="AX302" s="5">
        <f t="shared" ca="1" si="1101"/>
        <v>0</v>
      </c>
      <c r="AY302" s="5">
        <f t="shared" ca="1" si="1102"/>
        <v>0</v>
      </c>
      <c r="AZ302" s="5">
        <f t="shared" ca="1" si="1103"/>
        <v>0</v>
      </c>
      <c r="BA302" s="5">
        <f t="shared" ca="1" si="1104"/>
        <v>0</v>
      </c>
      <c r="BB302" s="5">
        <f t="shared" ca="1" si="1105"/>
        <v>0</v>
      </c>
      <c r="BC302" s="5">
        <f t="shared" ca="1" si="1106"/>
        <v>0</v>
      </c>
      <c r="BD302" s="5">
        <f t="shared" ca="1" si="1107"/>
        <v>0</v>
      </c>
      <c r="BE302" s="5">
        <f t="shared" ca="1" si="1108"/>
        <v>0</v>
      </c>
      <c r="BF302" s="5">
        <f t="shared" ca="1" si="1109"/>
        <v>0</v>
      </c>
      <c r="BG302" s="5">
        <f t="shared" ca="1" si="1110"/>
        <v>0</v>
      </c>
      <c r="BH302" s="5">
        <f t="shared" ca="1" si="1111"/>
        <v>0</v>
      </c>
      <c r="BI302" s="5">
        <f t="shared" ca="1" si="1112"/>
        <v>0</v>
      </c>
      <c r="BJ302" s="5">
        <f t="shared" ca="1" si="1113"/>
        <v>0</v>
      </c>
      <c r="BK302" s="5">
        <f t="shared" ca="1" si="1114"/>
        <v>0</v>
      </c>
      <c r="BL302" s="5">
        <f t="shared" ca="1" si="1115"/>
        <v>0</v>
      </c>
      <c r="BM302" s="5">
        <f t="shared" ca="1" si="1116"/>
        <v>0</v>
      </c>
      <c r="BN302" s="5">
        <f t="shared" ca="1" si="1117"/>
        <v>0</v>
      </c>
      <c r="BO302" s="5">
        <f t="shared" ca="1" si="1118"/>
        <v>0</v>
      </c>
      <c r="BP302" s="5">
        <f t="shared" ca="1" si="1119"/>
        <v>0</v>
      </c>
      <c r="BQ302" s="5">
        <f t="shared" ca="1" si="1120"/>
        <v>0</v>
      </c>
      <c r="BR302" s="5">
        <f t="shared" ca="1" si="1121"/>
        <v>0</v>
      </c>
      <c r="BS302" s="5">
        <f t="shared" ca="1" si="1122"/>
        <v>0</v>
      </c>
      <c r="BT302" s="37">
        <f t="shared" ca="1" si="1123"/>
        <v>0</v>
      </c>
      <c r="BU302" s="37">
        <f t="shared" ca="1" si="1124"/>
        <v>0</v>
      </c>
      <c r="BV302" s="37">
        <f t="shared" ca="1" si="1125"/>
        <v>0</v>
      </c>
      <c r="BW302" s="37">
        <f t="shared" ca="1" si="1126"/>
        <v>0</v>
      </c>
      <c r="BX302" s="37">
        <f t="shared" ca="1" si="1127"/>
        <v>0</v>
      </c>
      <c r="BY302" s="37">
        <f t="shared" ca="1" si="1128"/>
        <v>0</v>
      </c>
      <c r="BZ302" s="37">
        <f t="shared" ca="1" si="1129"/>
        <v>0</v>
      </c>
      <c r="CA302" s="19">
        <f t="shared" ca="1" si="1130"/>
        <v>0</v>
      </c>
      <c r="CB302" s="33">
        <f t="shared" ca="1" si="1131"/>
        <v>0</v>
      </c>
      <c r="CC302" s="33">
        <f t="shared" ca="1" si="1132"/>
        <v>0</v>
      </c>
      <c r="CD302" s="24">
        <f t="shared" ca="1" si="1133"/>
        <v>0</v>
      </c>
      <c r="CE302" s="34">
        <f t="shared" ca="1" si="1134"/>
        <v>0</v>
      </c>
      <c r="CF302" s="34">
        <f t="shared" ca="1" si="1135"/>
        <v>0</v>
      </c>
      <c r="CG302" s="45">
        <f t="shared" ca="1" si="1136"/>
        <v>0</v>
      </c>
      <c r="CH302" s="5"/>
      <c r="CJ302" s="5">
        <f t="shared" ca="1" si="1207"/>
        <v>0</v>
      </c>
      <c r="CK302" s="5">
        <f t="shared" ca="1" si="1208"/>
        <v>0</v>
      </c>
      <c r="CL302" s="63" t="e">
        <f t="shared" ca="1" si="1137"/>
        <v>#DIV/0!</v>
      </c>
      <c r="CO302" s="5">
        <f t="shared" ca="1" si="1221"/>
        <v>0</v>
      </c>
      <c r="CP302" s="5">
        <f t="shared" ca="1" si="1221"/>
        <v>0</v>
      </c>
      <c r="CQ302" s="5">
        <f t="shared" ca="1" si="1221"/>
        <v>0</v>
      </c>
      <c r="CR302" s="5">
        <f t="shared" ca="1" si="1221"/>
        <v>0</v>
      </c>
      <c r="CS302" s="5">
        <f t="shared" ca="1" si="1221"/>
        <v>0</v>
      </c>
      <c r="CT302" s="5">
        <f t="shared" ca="1" si="1221"/>
        <v>0</v>
      </c>
      <c r="CU302" s="5">
        <f t="shared" ca="1" si="1221"/>
        <v>0</v>
      </c>
      <c r="CV302" s="5">
        <f t="shared" ca="1" si="1221"/>
        <v>0</v>
      </c>
      <c r="CW302" s="5">
        <f t="shared" ca="1" si="1221"/>
        <v>0</v>
      </c>
      <c r="CX302" s="5">
        <f t="shared" ca="1" si="1221"/>
        <v>0</v>
      </c>
      <c r="CY302" s="5">
        <f t="shared" ca="1" si="1221"/>
        <v>0</v>
      </c>
      <c r="CZ302" s="5">
        <f t="shared" ca="1" si="1221"/>
        <v>0</v>
      </c>
      <c r="DA302" s="5"/>
      <c r="DB302" s="5">
        <f t="shared" ca="1" si="1222"/>
        <v>0</v>
      </c>
      <c r="DC302" s="5">
        <f t="shared" ca="1" si="1222"/>
        <v>0</v>
      </c>
      <c r="DD302" s="5">
        <f t="shared" ca="1" si="1222"/>
        <v>0</v>
      </c>
      <c r="DE302" s="5">
        <f t="shared" ca="1" si="1222"/>
        <v>0</v>
      </c>
      <c r="DF302" s="5">
        <f t="shared" ca="1" si="1222"/>
        <v>0</v>
      </c>
      <c r="DG302" s="5">
        <f t="shared" ca="1" si="1222"/>
        <v>0</v>
      </c>
      <c r="DH302" s="5">
        <f t="shared" ca="1" si="1222"/>
        <v>0</v>
      </c>
      <c r="DI302" s="5">
        <f t="shared" ca="1" si="1222"/>
        <v>0</v>
      </c>
      <c r="DJ302" s="5">
        <f t="shared" ca="1" si="1222"/>
        <v>0</v>
      </c>
      <c r="DK302" s="5">
        <f t="shared" ca="1" si="1222"/>
        <v>0</v>
      </c>
      <c r="DL302" s="5">
        <f t="shared" ca="1" si="1222"/>
        <v>0</v>
      </c>
      <c r="DM302" s="5">
        <f t="shared" ca="1" si="1222"/>
        <v>0</v>
      </c>
      <c r="DN302" s="5"/>
      <c r="DO302" s="5">
        <f t="shared" ca="1" si="1217"/>
        <v>0</v>
      </c>
      <c r="DP302" s="5">
        <f t="shared" ca="1" si="1217"/>
        <v>0</v>
      </c>
      <c r="DQ302" s="5">
        <f t="shared" ca="1" si="1217"/>
        <v>0</v>
      </c>
      <c r="DR302" s="5">
        <f t="shared" ca="1" si="1217"/>
        <v>0</v>
      </c>
      <c r="DS302" s="5">
        <f t="shared" ca="1" si="1217"/>
        <v>0</v>
      </c>
      <c r="DT302" s="5">
        <f t="shared" ca="1" si="1217"/>
        <v>0</v>
      </c>
      <c r="DU302" s="5">
        <f t="shared" ca="1" si="1217"/>
        <v>0</v>
      </c>
      <c r="DV302" s="5">
        <f t="shared" ca="1" si="1217"/>
        <v>0</v>
      </c>
      <c r="DW302" s="5"/>
      <c r="DX302" s="19" t="e">
        <f t="shared" ca="1" si="1138"/>
        <v>#DIV/0!</v>
      </c>
      <c r="DY302" s="19" t="e">
        <f t="shared" ca="1" si="1139"/>
        <v>#DIV/0!</v>
      </c>
      <c r="DZ302" s="19" t="e">
        <f t="shared" ca="1" si="1140"/>
        <v>#DIV/0!</v>
      </c>
      <c r="EA302" s="19" t="e">
        <f t="shared" ca="1" si="1141"/>
        <v>#DIV/0!</v>
      </c>
      <c r="EB302" s="19" t="e">
        <f t="shared" ca="1" si="1142"/>
        <v>#DIV/0!</v>
      </c>
      <c r="EC302" s="19" t="e">
        <f t="shared" ca="1" si="1143"/>
        <v>#DIV/0!</v>
      </c>
      <c r="ED302" s="19" t="e">
        <f t="shared" ca="1" si="1144"/>
        <v>#DIV/0!</v>
      </c>
      <c r="EE302" s="19" t="e">
        <f t="shared" ca="1" si="1145"/>
        <v>#DIV/0!</v>
      </c>
      <c r="EF302" s="19" t="e">
        <f t="shared" ca="1" si="1146"/>
        <v>#DIV/0!</v>
      </c>
      <c r="EG302" s="19" t="e">
        <f t="shared" ca="1" si="1147"/>
        <v>#DIV/0!</v>
      </c>
      <c r="EH302" s="19" t="e">
        <f t="shared" ca="1" si="1148"/>
        <v>#DIV/0!</v>
      </c>
      <c r="EI302" s="5"/>
      <c r="EJ302" s="5"/>
      <c r="EK302" s="5"/>
      <c r="EL302" s="5">
        <f t="shared" ca="1" si="1223"/>
        <v>0</v>
      </c>
      <c r="EM302" s="5">
        <f t="shared" ca="1" si="1223"/>
        <v>0</v>
      </c>
      <c r="EN302" s="5">
        <f t="shared" ca="1" si="1223"/>
        <v>0</v>
      </c>
      <c r="EO302" s="5">
        <f t="shared" ca="1" si="1223"/>
        <v>0</v>
      </c>
      <c r="EP302" s="5">
        <f t="shared" ca="1" si="1223"/>
        <v>0</v>
      </c>
      <c r="EQ302" s="5">
        <f t="shared" ca="1" si="1223"/>
        <v>0</v>
      </c>
      <c r="ER302" s="5">
        <f t="shared" ca="1" si="1223"/>
        <v>0</v>
      </c>
      <c r="ES302" s="5">
        <f t="shared" ca="1" si="1223"/>
        <v>0</v>
      </c>
      <c r="ET302" s="5">
        <f t="shared" ca="1" si="1223"/>
        <v>0</v>
      </c>
      <c r="EU302" s="5">
        <f t="shared" ca="1" si="1223"/>
        <v>0</v>
      </c>
      <c r="EV302" s="5">
        <f t="shared" ca="1" si="1223"/>
        <v>0</v>
      </c>
      <c r="EW302" s="5">
        <f t="shared" ca="1" si="1223"/>
        <v>0</v>
      </c>
      <c r="EX302" s="5"/>
      <c r="EY302" s="5">
        <f t="shared" ca="1" si="1224"/>
        <v>0</v>
      </c>
      <c r="EZ302" s="5">
        <f t="shared" ca="1" si="1224"/>
        <v>0</v>
      </c>
      <c r="FA302" s="5">
        <f t="shared" ca="1" si="1224"/>
        <v>0</v>
      </c>
      <c r="FB302" s="5">
        <f t="shared" ca="1" si="1224"/>
        <v>0</v>
      </c>
      <c r="FC302" s="5">
        <f t="shared" ca="1" si="1224"/>
        <v>0</v>
      </c>
      <c r="FD302" s="5">
        <f t="shared" ca="1" si="1224"/>
        <v>0</v>
      </c>
      <c r="FE302" s="5">
        <f t="shared" ca="1" si="1224"/>
        <v>0</v>
      </c>
      <c r="FF302" s="5">
        <f t="shared" ca="1" si="1224"/>
        <v>0</v>
      </c>
      <c r="FG302" s="5">
        <f t="shared" ca="1" si="1224"/>
        <v>0</v>
      </c>
      <c r="FH302" s="5">
        <f t="shared" ca="1" si="1224"/>
        <v>0</v>
      </c>
      <c r="FI302" s="5">
        <f t="shared" ca="1" si="1224"/>
        <v>0</v>
      </c>
      <c r="FJ302" s="5">
        <f t="shared" ca="1" si="1224"/>
        <v>0</v>
      </c>
      <c r="FK302" s="5"/>
      <c r="FL302" s="5">
        <f t="shared" ca="1" si="1218"/>
        <v>0</v>
      </c>
      <c r="FM302" s="5">
        <f t="shared" ca="1" si="1218"/>
        <v>0</v>
      </c>
      <c r="FN302" s="5">
        <f t="shared" ca="1" si="1218"/>
        <v>0</v>
      </c>
      <c r="FO302" s="5">
        <f t="shared" ca="1" si="1218"/>
        <v>0</v>
      </c>
      <c r="FP302" s="5">
        <f t="shared" ca="1" si="1218"/>
        <v>0</v>
      </c>
      <c r="FQ302" s="5">
        <f t="shared" ca="1" si="1218"/>
        <v>0</v>
      </c>
      <c r="FR302" s="5">
        <f t="shared" ca="1" si="1218"/>
        <v>0</v>
      </c>
      <c r="FS302" s="5">
        <f t="shared" ca="1" si="1218"/>
        <v>0</v>
      </c>
      <c r="FT302" s="5"/>
      <c r="FU302" s="19" t="e">
        <f t="shared" ca="1" si="1149"/>
        <v>#DIV/0!</v>
      </c>
      <c r="FV302" s="19" t="e">
        <f t="shared" ca="1" si="1150"/>
        <v>#DIV/0!</v>
      </c>
      <c r="FW302" s="19" t="e">
        <f t="shared" ca="1" si="1151"/>
        <v>#DIV/0!</v>
      </c>
      <c r="FX302" s="19" t="e">
        <f t="shared" ca="1" si="1152"/>
        <v>#DIV/0!</v>
      </c>
      <c r="FY302" s="19" t="e">
        <f t="shared" ca="1" si="1153"/>
        <v>#DIV/0!</v>
      </c>
      <c r="FZ302" s="19" t="e">
        <f t="shared" ca="1" si="1154"/>
        <v>#DIV/0!</v>
      </c>
      <c r="GA302" s="19" t="e">
        <f t="shared" ca="1" si="1155"/>
        <v>#DIV/0!</v>
      </c>
      <c r="GB302" s="19" t="e">
        <f t="shared" ca="1" si="1156"/>
        <v>#DIV/0!</v>
      </c>
      <c r="GC302" s="19" t="e">
        <f t="shared" ca="1" si="1157"/>
        <v>#DIV/0!</v>
      </c>
      <c r="GD302" s="19" t="e">
        <f t="shared" ca="1" si="1158"/>
        <v>#DIV/0!</v>
      </c>
      <c r="GE302" s="19" t="e">
        <f t="shared" ca="1" si="1159"/>
        <v>#DIV/0!</v>
      </c>
      <c r="GF302" s="5"/>
      <c r="GG302" s="5"/>
      <c r="GH302" s="5"/>
      <c r="GI302" s="5">
        <f t="shared" ca="1" si="1225"/>
        <v>0</v>
      </c>
      <c r="GJ302" s="5">
        <f t="shared" ca="1" si="1225"/>
        <v>0</v>
      </c>
      <c r="GK302" s="5">
        <f t="shared" ca="1" si="1225"/>
        <v>0</v>
      </c>
      <c r="GL302" s="5">
        <f t="shared" ca="1" si="1225"/>
        <v>0</v>
      </c>
      <c r="GM302" s="5">
        <f t="shared" ca="1" si="1225"/>
        <v>0</v>
      </c>
      <c r="GN302" s="5">
        <f t="shared" ca="1" si="1225"/>
        <v>0</v>
      </c>
      <c r="GO302" s="5">
        <f t="shared" ca="1" si="1225"/>
        <v>0</v>
      </c>
      <c r="GP302" s="5">
        <f t="shared" ca="1" si="1225"/>
        <v>0</v>
      </c>
      <c r="GQ302" s="5">
        <f t="shared" ca="1" si="1225"/>
        <v>0</v>
      </c>
      <c r="GR302" s="5">
        <f t="shared" ca="1" si="1225"/>
        <v>0</v>
      </c>
      <c r="GS302" s="5">
        <f t="shared" ca="1" si="1225"/>
        <v>0</v>
      </c>
      <c r="GT302" s="5">
        <f t="shared" ca="1" si="1225"/>
        <v>0</v>
      </c>
      <c r="GU302" s="5"/>
      <c r="GV302" s="5">
        <f t="shared" ca="1" si="1226"/>
        <v>0</v>
      </c>
      <c r="GW302" s="5">
        <f t="shared" ca="1" si="1226"/>
        <v>0</v>
      </c>
      <c r="GX302" s="5">
        <f t="shared" ca="1" si="1226"/>
        <v>0</v>
      </c>
      <c r="GY302" s="5">
        <f t="shared" ca="1" si="1226"/>
        <v>0</v>
      </c>
      <c r="GZ302" s="5">
        <f t="shared" ca="1" si="1226"/>
        <v>0</v>
      </c>
      <c r="HA302" s="5">
        <f t="shared" ca="1" si="1226"/>
        <v>0</v>
      </c>
      <c r="HB302" s="5">
        <f t="shared" ca="1" si="1226"/>
        <v>0</v>
      </c>
      <c r="HC302" s="5">
        <f t="shared" ca="1" si="1226"/>
        <v>0</v>
      </c>
      <c r="HD302" s="5">
        <f t="shared" ca="1" si="1226"/>
        <v>0</v>
      </c>
      <c r="HE302" s="5">
        <f t="shared" ca="1" si="1226"/>
        <v>0</v>
      </c>
      <c r="HF302" s="5">
        <f t="shared" ca="1" si="1226"/>
        <v>0</v>
      </c>
      <c r="HG302" s="5">
        <f t="shared" ca="1" si="1226"/>
        <v>0</v>
      </c>
      <c r="HH302" s="5"/>
      <c r="HI302" s="5">
        <f t="shared" ca="1" si="1219"/>
        <v>0</v>
      </c>
      <c r="HJ302" s="5">
        <f t="shared" ca="1" si="1219"/>
        <v>0</v>
      </c>
      <c r="HK302" s="5">
        <f t="shared" ca="1" si="1219"/>
        <v>0</v>
      </c>
      <c r="HL302" s="5">
        <f t="shared" ca="1" si="1219"/>
        <v>0</v>
      </c>
      <c r="HM302" s="5">
        <f t="shared" ca="1" si="1219"/>
        <v>0</v>
      </c>
      <c r="HN302" s="5">
        <f t="shared" ca="1" si="1219"/>
        <v>0</v>
      </c>
      <c r="HO302" s="5">
        <f t="shared" ca="1" si="1219"/>
        <v>0</v>
      </c>
      <c r="HP302" s="5">
        <f t="shared" ca="1" si="1219"/>
        <v>0</v>
      </c>
      <c r="HQ302" s="5"/>
      <c r="HR302" s="19" t="e">
        <f t="shared" ca="1" si="1160"/>
        <v>#DIV/0!</v>
      </c>
      <c r="HS302" s="19" t="e">
        <f t="shared" ca="1" si="1161"/>
        <v>#DIV/0!</v>
      </c>
      <c r="HT302" s="19" t="e">
        <f t="shared" ca="1" si="1162"/>
        <v>#DIV/0!</v>
      </c>
      <c r="HU302" s="19" t="e">
        <f t="shared" ca="1" si="1163"/>
        <v>#DIV/0!</v>
      </c>
      <c r="HV302" s="19" t="e">
        <f t="shared" ca="1" si="1164"/>
        <v>#DIV/0!</v>
      </c>
      <c r="HW302" s="19" t="e">
        <f t="shared" ca="1" si="1165"/>
        <v>#DIV/0!</v>
      </c>
      <c r="HX302" s="19" t="e">
        <f t="shared" ca="1" si="1166"/>
        <v>#DIV/0!</v>
      </c>
      <c r="HY302" s="19" t="e">
        <f t="shared" ca="1" si="1167"/>
        <v>#DIV/0!</v>
      </c>
      <c r="HZ302" s="19" t="e">
        <f t="shared" ca="1" si="1168"/>
        <v>#DIV/0!</v>
      </c>
      <c r="IA302" s="19" t="e">
        <f t="shared" ca="1" si="1169"/>
        <v>#DIV/0!</v>
      </c>
      <c r="IB302" s="19" t="e">
        <f t="shared" ca="1" si="1170"/>
        <v>#DIV/0!</v>
      </c>
      <c r="IC302" s="5"/>
      <c r="ID302" s="5"/>
      <c r="IE302" s="5"/>
      <c r="IF302" s="5">
        <f t="shared" ca="1" si="1227"/>
        <v>0</v>
      </c>
      <c r="IG302" s="5">
        <f t="shared" ca="1" si="1227"/>
        <v>0</v>
      </c>
      <c r="IH302" s="5">
        <f t="shared" ca="1" si="1227"/>
        <v>0</v>
      </c>
      <c r="II302" s="5">
        <f t="shared" ca="1" si="1227"/>
        <v>0</v>
      </c>
      <c r="IJ302" s="5">
        <f t="shared" ca="1" si="1227"/>
        <v>0</v>
      </c>
      <c r="IK302" s="5">
        <f t="shared" ca="1" si="1227"/>
        <v>0</v>
      </c>
      <c r="IL302" s="5">
        <f t="shared" ca="1" si="1227"/>
        <v>0</v>
      </c>
      <c r="IM302" s="5">
        <f t="shared" ca="1" si="1227"/>
        <v>0</v>
      </c>
      <c r="IN302" s="5">
        <f t="shared" ca="1" si="1227"/>
        <v>0</v>
      </c>
      <c r="IO302" s="5">
        <f t="shared" ca="1" si="1227"/>
        <v>0</v>
      </c>
      <c r="IP302" s="5">
        <f t="shared" ca="1" si="1227"/>
        <v>0</v>
      </c>
      <c r="IQ302" s="5">
        <f t="shared" ca="1" si="1227"/>
        <v>0</v>
      </c>
      <c r="IR302" s="5"/>
      <c r="IS302" s="5">
        <f t="shared" ca="1" si="1228"/>
        <v>0</v>
      </c>
      <c r="IT302" s="5">
        <f t="shared" ca="1" si="1228"/>
        <v>0</v>
      </c>
      <c r="IU302" s="5">
        <f t="shared" ca="1" si="1228"/>
        <v>0</v>
      </c>
      <c r="IV302" s="5">
        <f t="shared" ca="1" si="1228"/>
        <v>0</v>
      </c>
      <c r="IW302" s="5">
        <f t="shared" ca="1" si="1228"/>
        <v>0</v>
      </c>
      <c r="IX302" s="5">
        <f t="shared" ca="1" si="1228"/>
        <v>0</v>
      </c>
      <c r="IY302" s="5">
        <f t="shared" ca="1" si="1228"/>
        <v>0</v>
      </c>
      <c r="IZ302" s="5">
        <f t="shared" ca="1" si="1228"/>
        <v>0</v>
      </c>
      <c r="JA302" s="5">
        <f t="shared" ca="1" si="1228"/>
        <v>0</v>
      </c>
      <c r="JB302" s="5">
        <f t="shared" ca="1" si="1228"/>
        <v>0</v>
      </c>
      <c r="JC302" s="5">
        <f t="shared" ca="1" si="1228"/>
        <v>0</v>
      </c>
      <c r="JD302" s="5">
        <f t="shared" ca="1" si="1228"/>
        <v>0</v>
      </c>
      <c r="JE302" s="5"/>
      <c r="JF302" s="5">
        <f t="shared" ca="1" si="1220"/>
        <v>0</v>
      </c>
      <c r="JG302" s="5">
        <f t="shared" ca="1" si="1220"/>
        <v>0</v>
      </c>
      <c r="JH302" s="5">
        <f t="shared" ca="1" si="1220"/>
        <v>0</v>
      </c>
      <c r="JI302" s="5">
        <f t="shared" ca="1" si="1220"/>
        <v>0</v>
      </c>
      <c r="JJ302" s="5">
        <f t="shared" ca="1" si="1220"/>
        <v>0</v>
      </c>
      <c r="JK302" s="5">
        <f t="shared" ca="1" si="1220"/>
        <v>0</v>
      </c>
      <c r="JL302" s="5">
        <f t="shared" ca="1" si="1220"/>
        <v>0</v>
      </c>
      <c r="JM302" s="5">
        <f t="shared" ca="1" si="1220"/>
        <v>0</v>
      </c>
      <c r="JN302" s="5"/>
      <c r="JO302" s="19" t="e">
        <f t="shared" ca="1" si="1171"/>
        <v>#DIV/0!</v>
      </c>
      <c r="JP302" s="19" t="e">
        <f t="shared" ca="1" si="1172"/>
        <v>#DIV/0!</v>
      </c>
      <c r="JQ302" s="19" t="e">
        <f t="shared" ca="1" si="1173"/>
        <v>#DIV/0!</v>
      </c>
      <c r="JR302" s="19" t="e">
        <f t="shared" ca="1" si="1174"/>
        <v>#DIV/0!</v>
      </c>
      <c r="JS302" s="19" t="e">
        <f t="shared" ca="1" si="1175"/>
        <v>#DIV/0!</v>
      </c>
      <c r="JT302" s="19" t="e">
        <f t="shared" ca="1" si="1176"/>
        <v>#DIV/0!</v>
      </c>
      <c r="JU302" s="19" t="e">
        <f t="shared" ca="1" si="1177"/>
        <v>#DIV/0!</v>
      </c>
      <c r="JV302" s="19" t="e">
        <f t="shared" ca="1" si="1178"/>
        <v>#DIV/0!</v>
      </c>
      <c r="JW302" s="19" t="e">
        <f t="shared" ca="1" si="1179"/>
        <v>#DIV/0!</v>
      </c>
      <c r="JX302" s="19" t="e">
        <f t="shared" ca="1" si="1180"/>
        <v>#DIV/0!</v>
      </c>
      <c r="JY302" s="19" t="e">
        <f t="shared" ca="1" si="1181"/>
        <v>#DIV/0!</v>
      </c>
    </row>
    <row r="303" spans="1:285" ht="15" customHeight="1" x14ac:dyDescent="0.25">
      <c r="A303" s="5">
        <f>IF('Old Results'!E283='New Results'!E283,'New Results'!E283,"0")</f>
        <v>0</v>
      </c>
      <c r="B303" s="5">
        <f t="shared" si="1057"/>
        <v>0</v>
      </c>
      <c r="C303" s="27">
        <f t="shared" si="1206"/>
        <v>282</v>
      </c>
      <c r="D303" s="41">
        <f>'Old Results'!C283</f>
        <v>0</v>
      </c>
      <c r="E303" s="41">
        <f>'New Results'!C283</f>
        <v>0</v>
      </c>
      <c r="F303" s="5">
        <f t="shared" ca="1" si="1058"/>
        <v>0</v>
      </c>
      <c r="G303" s="5">
        <f t="shared" ca="1" si="1059"/>
        <v>0</v>
      </c>
      <c r="H303" s="5">
        <f t="shared" ca="1" si="1060"/>
        <v>0</v>
      </c>
      <c r="I303" s="5">
        <f t="shared" ca="1" si="1061"/>
        <v>0</v>
      </c>
      <c r="J303" s="5">
        <f t="shared" ca="1" si="1062"/>
        <v>0</v>
      </c>
      <c r="K303" s="5">
        <f t="shared" ca="1" si="1063"/>
        <v>0</v>
      </c>
      <c r="L303" s="5">
        <f t="shared" ca="1" si="1064"/>
        <v>0</v>
      </c>
      <c r="M303" s="5">
        <f t="shared" ca="1" si="1065"/>
        <v>0</v>
      </c>
      <c r="N303" s="5">
        <f t="shared" ca="1" si="1066"/>
        <v>0</v>
      </c>
      <c r="O303" s="5">
        <f t="shared" ca="1" si="1067"/>
        <v>0</v>
      </c>
      <c r="P303" s="5">
        <f t="shared" ca="1" si="1068"/>
        <v>0</v>
      </c>
      <c r="Q303" s="5">
        <f t="shared" ca="1" si="1069"/>
        <v>0</v>
      </c>
      <c r="R303" s="5">
        <f t="shared" ca="1" si="1070"/>
        <v>0</v>
      </c>
      <c r="S303" s="5">
        <f t="shared" ca="1" si="1071"/>
        <v>0</v>
      </c>
      <c r="T303" s="5">
        <f t="shared" ca="1" si="1072"/>
        <v>0</v>
      </c>
      <c r="U303" s="5">
        <f t="shared" ca="1" si="1073"/>
        <v>0</v>
      </c>
      <c r="V303" s="5">
        <f t="shared" ca="1" si="1074"/>
        <v>0</v>
      </c>
      <c r="W303" s="5">
        <f t="shared" ca="1" si="1075"/>
        <v>0</v>
      </c>
      <c r="X303" s="5">
        <f t="shared" ca="1" si="1076"/>
        <v>0</v>
      </c>
      <c r="Y303" s="5">
        <f t="shared" ca="1" si="1077"/>
        <v>0</v>
      </c>
      <c r="Z303" s="5">
        <f t="shared" ca="1" si="1078"/>
        <v>0</v>
      </c>
      <c r="AA303" s="5">
        <f t="shared" ca="1" si="1079"/>
        <v>0</v>
      </c>
      <c r="AB303" s="5">
        <f t="shared" ca="1" si="1080"/>
        <v>0</v>
      </c>
      <c r="AC303" s="5">
        <f t="shared" ca="1" si="1081"/>
        <v>0</v>
      </c>
      <c r="AD303" s="37">
        <f t="shared" ca="1" si="1082"/>
        <v>0</v>
      </c>
      <c r="AE303" s="37">
        <f t="shared" ca="1" si="1083"/>
        <v>0</v>
      </c>
      <c r="AF303" s="37">
        <f t="shared" ca="1" si="1084"/>
        <v>0</v>
      </c>
      <c r="AG303" s="37">
        <f t="shared" ca="1" si="1085"/>
        <v>0</v>
      </c>
      <c r="AH303" s="37">
        <f t="shared" ca="1" si="1086"/>
        <v>0</v>
      </c>
      <c r="AI303" s="37">
        <f t="shared" ca="1" si="1087"/>
        <v>0</v>
      </c>
      <c r="AJ303" s="37">
        <f t="shared" ca="1" si="1088"/>
        <v>0</v>
      </c>
      <c r="AK303" s="37">
        <f t="shared" ca="1" si="1089"/>
        <v>0</v>
      </c>
      <c r="AL303" s="33">
        <f t="shared" ca="1" si="1090"/>
        <v>0</v>
      </c>
      <c r="AM303" s="33">
        <f t="shared" ca="1" si="1091"/>
        <v>0</v>
      </c>
      <c r="AN303" s="24">
        <f t="shared" ca="1" si="1092"/>
        <v>0</v>
      </c>
      <c r="AO303" s="34">
        <f t="shared" ca="1" si="1093"/>
        <v>0</v>
      </c>
      <c r="AP303" s="34">
        <f t="shared" ca="1" si="1094"/>
        <v>0</v>
      </c>
      <c r="AQ303" s="45">
        <f t="shared" ca="1" si="1095"/>
        <v>0</v>
      </c>
      <c r="AR303" s="34">
        <f t="shared" ca="1" si="1096"/>
        <v>0</v>
      </c>
      <c r="AS303" s="34">
        <f t="shared" ca="1" si="1097"/>
        <v>0</v>
      </c>
      <c r="AT303" s="47">
        <f t="shared" ca="1" si="1098"/>
        <v>0</v>
      </c>
      <c r="AU303" s="5"/>
      <c r="AV303" s="5">
        <f t="shared" ca="1" si="1099"/>
        <v>0</v>
      </c>
      <c r="AW303" s="5">
        <f t="shared" ca="1" si="1100"/>
        <v>0</v>
      </c>
      <c r="AX303" s="5">
        <f t="shared" ca="1" si="1101"/>
        <v>0</v>
      </c>
      <c r="AY303" s="5">
        <f t="shared" ca="1" si="1102"/>
        <v>0</v>
      </c>
      <c r="AZ303" s="5">
        <f t="shared" ca="1" si="1103"/>
        <v>0</v>
      </c>
      <c r="BA303" s="5">
        <f t="shared" ca="1" si="1104"/>
        <v>0</v>
      </c>
      <c r="BB303" s="5">
        <f t="shared" ca="1" si="1105"/>
        <v>0</v>
      </c>
      <c r="BC303" s="5">
        <f t="shared" ca="1" si="1106"/>
        <v>0</v>
      </c>
      <c r="BD303" s="5">
        <f t="shared" ca="1" si="1107"/>
        <v>0</v>
      </c>
      <c r="BE303" s="5">
        <f t="shared" ca="1" si="1108"/>
        <v>0</v>
      </c>
      <c r="BF303" s="5">
        <f t="shared" ca="1" si="1109"/>
        <v>0</v>
      </c>
      <c r="BG303" s="5">
        <f t="shared" ca="1" si="1110"/>
        <v>0</v>
      </c>
      <c r="BH303" s="5">
        <f t="shared" ca="1" si="1111"/>
        <v>0</v>
      </c>
      <c r="BI303" s="5">
        <f t="shared" ca="1" si="1112"/>
        <v>0</v>
      </c>
      <c r="BJ303" s="5">
        <f t="shared" ca="1" si="1113"/>
        <v>0</v>
      </c>
      <c r="BK303" s="5">
        <f t="shared" ca="1" si="1114"/>
        <v>0</v>
      </c>
      <c r="BL303" s="5">
        <f t="shared" ca="1" si="1115"/>
        <v>0</v>
      </c>
      <c r="BM303" s="5">
        <f t="shared" ca="1" si="1116"/>
        <v>0</v>
      </c>
      <c r="BN303" s="5">
        <f t="shared" ca="1" si="1117"/>
        <v>0</v>
      </c>
      <c r="BO303" s="5">
        <f t="shared" ca="1" si="1118"/>
        <v>0</v>
      </c>
      <c r="BP303" s="5">
        <f t="shared" ca="1" si="1119"/>
        <v>0</v>
      </c>
      <c r="BQ303" s="5">
        <f t="shared" ca="1" si="1120"/>
        <v>0</v>
      </c>
      <c r="BR303" s="5">
        <f t="shared" ca="1" si="1121"/>
        <v>0</v>
      </c>
      <c r="BS303" s="5">
        <f t="shared" ca="1" si="1122"/>
        <v>0</v>
      </c>
      <c r="BT303" s="37">
        <f t="shared" ca="1" si="1123"/>
        <v>0</v>
      </c>
      <c r="BU303" s="37">
        <f t="shared" ca="1" si="1124"/>
        <v>0</v>
      </c>
      <c r="BV303" s="37">
        <f t="shared" ca="1" si="1125"/>
        <v>0</v>
      </c>
      <c r="BW303" s="37">
        <f t="shared" ca="1" si="1126"/>
        <v>0</v>
      </c>
      <c r="BX303" s="37">
        <f t="shared" ca="1" si="1127"/>
        <v>0</v>
      </c>
      <c r="BY303" s="37">
        <f t="shared" ca="1" si="1128"/>
        <v>0</v>
      </c>
      <c r="BZ303" s="37">
        <f t="shared" ca="1" si="1129"/>
        <v>0</v>
      </c>
      <c r="CA303" s="19">
        <f t="shared" ca="1" si="1130"/>
        <v>0</v>
      </c>
      <c r="CB303" s="33">
        <f t="shared" ca="1" si="1131"/>
        <v>0</v>
      </c>
      <c r="CC303" s="33">
        <f t="shared" ca="1" si="1132"/>
        <v>0</v>
      </c>
      <c r="CD303" s="24">
        <f t="shared" ca="1" si="1133"/>
        <v>0</v>
      </c>
      <c r="CE303" s="34">
        <f t="shared" ca="1" si="1134"/>
        <v>0</v>
      </c>
      <c r="CF303" s="34">
        <f t="shared" ca="1" si="1135"/>
        <v>0</v>
      </c>
      <c r="CG303" s="45">
        <f t="shared" ca="1" si="1136"/>
        <v>0</v>
      </c>
      <c r="CH303" s="5"/>
      <c r="CJ303" s="5">
        <f t="shared" ca="1" si="1207"/>
        <v>0</v>
      </c>
      <c r="CK303" s="5">
        <f t="shared" ca="1" si="1208"/>
        <v>0</v>
      </c>
      <c r="CL303" s="63" t="e">
        <f t="shared" ca="1" si="1137"/>
        <v>#DIV/0!</v>
      </c>
      <c r="CO303" s="5">
        <f t="shared" ca="1" si="1221"/>
        <v>0</v>
      </c>
      <c r="CP303" s="5">
        <f t="shared" ca="1" si="1221"/>
        <v>0</v>
      </c>
      <c r="CQ303" s="5">
        <f t="shared" ca="1" si="1221"/>
        <v>0</v>
      </c>
      <c r="CR303" s="5">
        <f t="shared" ca="1" si="1221"/>
        <v>0</v>
      </c>
      <c r="CS303" s="5">
        <f t="shared" ca="1" si="1221"/>
        <v>0</v>
      </c>
      <c r="CT303" s="5">
        <f t="shared" ca="1" si="1221"/>
        <v>0</v>
      </c>
      <c r="CU303" s="5">
        <f t="shared" ca="1" si="1221"/>
        <v>0</v>
      </c>
      <c r="CV303" s="5">
        <f t="shared" ca="1" si="1221"/>
        <v>0</v>
      </c>
      <c r="CW303" s="5">
        <f t="shared" ca="1" si="1221"/>
        <v>0</v>
      </c>
      <c r="CX303" s="5">
        <f t="shared" ca="1" si="1221"/>
        <v>0</v>
      </c>
      <c r="CY303" s="5">
        <f t="shared" ca="1" si="1221"/>
        <v>0</v>
      </c>
      <c r="CZ303" s="5">
        <f t="shared" ca="1" si="1221"/>
        <v>0</v>
      </c>
      <c r="DA303" s="5"/>
      <c r="DB303" s="5">
        <f t="shared" ca="1" si="1222"/>
        <v>0</v>
      </c>
      <c r="DC303" s="5">
        <f t="shared" ca="1" si="1222"/>
        <v>0</v>
      </c>
      <c r="DD303" s="5">
        <f t="shared" ca="1" si="1222"/>
        <v>0</v>
      </c>
      <c r="DE303" s="5">
        <f t="shared" ca="1" si="1222"/>
        <v>0</v>
      </c>
      <c r="DF303" s="5">
        <f t="shared" ca="1" si="1222"/>
        <v>0</v>
      </c>
      <c r="DG303" s="5">
        <f t="shared" ca="1" si="1222"/>
        <v>0</v>
      </c>
      <c r="DH303" s="5">
        <f t="shared" ca="1" si="1222"/>
        <v>0</v>
      </c>
      <c r="DI303" s="5">
        <f t="shared" ca="1" si="1222"/>
        <v>0</v>
      </c>
      <c r="DJ303" s="5">
        <f t="shared" ca="1" si="1222"/>
        <v>0</v>
      </c>
      <c r="DK303" s="5">
        <f t="shared" ca="1" si="1222"/>
        <v>0</v>
      </c>
      <c r="DL303" s="5">
        <f t="shared" ca="1" si="1222"/>
        <v>0</v>
      </c>
      <c r="DM303" s="5">
        <f t="shared" ca="1" si="1222"/>
        <v>0</v>
      </c>
      <c r="DN303" s="5"/>
      <c r="DO303" s="5">
        <f t="shared" ca="1" si="1217"/>
        <v>0</v>
      </c>
      <c r="DP303" s="5">
        <f t="shared" ca="1" si="1217"/>
        <v>0</v>
      </c>
      <c r="DQ303" s="5">
        <f t="shared" ca="1" si="1217"/>
        <v>0</v>
      </c>
      <c r="DR303" s="5">
        <f t="shared" ca="1" si="1217"/>
        <v>0</v>
      </c>
      <c r="DS303" s="5">
        <f t="shared" ca="1" si="1217"/>
        <v>0</v>
      </c>
      <c r="DT303" s="5">
        <f t="shared" ca="1" si="1217"/>
        <v>0</v>
      </c>
      <c r="DU303" s="5">
        <f t="shared" ca="1" si="1217"/>
        <v>0</v>
      </c>
      <c r="DV303" s="5">
        <f t="shared" ca="1" si="1217"/>
        <v>0</v>
      </c>
      <c r="DW303" s="5"/>
      <c r="DX303" s="19" t="e">
        <f t="shared" ca="1" si="1138"/>
        <v>#DIV/0!</v>
      </c>
      <c r="DY303" s="19" t="e">
        <f t="shared" ca="1" si="1139"/>
        <v>#DIV/0!</v>
      </c>
      <c r="DZ303" s="19" t="e">
        <f t="shared" ca="1" si="1140"/>
        <v>#DIV/0!</v>
      </c>
      <c r="EA303" s="19" t="e">
        <f t="shared" ca="1" si="1141"/>
        <v>#DIV/0!</v>
      </c>
      <c r="EB303" s="19" t="e">
        <f t="shared" ca="1" si="1142"/>
        <v>#DIV/0!</v>
      </c>
      <c r="EC303" s="19" t="e">
        <f t="shared" ca="1" si="1143"/>
        <v>#DIV/0!</v>
      </c>
      <c r="ED303" s="19" t="e">
        <f t="shared" ca="1" si="1144"/>
        <v>#DIV/0!</v>
      </c>
      <c r="EE303" s="19" t="e">
        <f t="shared" ca="1" si="1145"/>
        <v>#DIV/0!</v>
      </c>
      <c r="EF303" s="19" t="e">
        <f t="shared" ca="1" si="1146"/>
        <v>#DIV/0!</v>
      </c>
      <c r="EG303" s="19" t="e">
        <f t="shared" ca="1" si="1147"/>
        <v>#DIV/0!</v>
      </c>
      <c r="EH303" s="19" t="e">
        <f t="shared" ca="1" si="1148"/>
        <v>#DIV/0!</v>
      </c>
      <c r="EI303" s="5"/>
      <c r="EJ303" s="5"/>
      <c r="EK303" s="5"/>
      <c r="EL303" s="5">
        <f t="shared" ca="1" si="1223"/>
        <v>0</v>
      </c>
      <c r="EM303" s="5">
        <f t="shared" ca="1" si="1223"/>
        <v>0</v>
      </c>
      <c r="EN303" s="5">
        <f t="shared" ca="1" si="1223"/>
        <v>0</v>
      </c>
      <c r="EO303" s="5">
        <f t="shared" ca="1" si="1223"/>
        <v>0</v>
      </c>
      <c r="EP303" s="5">
        <f t="shared" ca="1" si="1223"/>
        <v>0</v>
      </c>
      <c r="EQ303" s="5">
        <f t="shared" ca="1" si="1223"/>
        <v>0</v>
      </c>
      <c r="ER303" s="5">
        <f t="shared" ca="1" si="1223"/>
        <v>0</v>
      </c>
      <c r="ES303" s="5">
        <f t="shared" ca="1" si="1223"/>
        <v>0</v>
      </c>
      <c r="ET303" s="5">
        <f t="shared" ca="1" si="1223"/>
        <v>0</v>
      </c>
      <c r="EU303" s="5">
        <f t="shared" ca="1" si="1223"/>
        <v>0</v>
      </c>
      <c r="EV303" s="5">
        <f t="shared" ca="1" si="1223"/>
        <v>0</v>
      </c>
      <c r="EW303" s="5">
        <f t="shared" ca="1" si="1223"/>
        <v>0</v>
      </c>
      <c r="EX303" s="5"/>
      <c r="EY303" s="5">
        <f t="shared" ca="1" si="1224"/>
        <v>0</v>
      </c>
      <c r="EZ303" s="5">
        <f t="shared" ca="1" si="1224"/>
        <v>0</v>
      </c>
      <c r="FA303" s="5">
        <f t="shared" ca="1" si="1224"/>
        <v>0</v>
      </c>
      <c r="FB303" s="5">
        <f t="shared" ca="1" si="1224"/>
        <v>0</v>
      </c>
      <c r="FC303" s="5">
        <f t="shared" ca="1" si="1224"/>
        <v>0</v>
      </c>
      <c r="FD303" s="5">
        <f t="shared" ca="1" si="1224"/>
        <v>0</v>
      </c>
      <c r="FE303" s="5">
        <f t="shared" ca="1" si="1224"/>
        <v>0</v>
      </c>
      <c r="FF303" s="5">
        <f t="shared" ca="1" si="1224"/>
        <v>0</v>
      </c>
      <c r="FG303" s="5">
        <f t="shared" ca="1" si="1224"/>
        <v>0</v>
      </c>
      <c r="FH303" s="5">
        <f t="shared" ca="1" si="1224"/>
        <v>0</v>
      </c>
      <c r="FI303" s="5">
        <f t="shared" ca="1" si="1224"/>
        <v>0</v>
      </c>
      <c r="FJ303" s="5">
        <f t="shared" ca="1" si="1224"/>
        <v>0</v>
      </c>
      <c r="FK303" s="5"/>
      <c r="FL303" s="5">
        <f t="shared" ca="1" si="1218"/>
        <v>0</v>
      </c>
      <c r="FM303" s="5">
        <f t="shared" ca="1" si="1218"/>
        <v>0</v>
      </c>
      <c r="FN303" s="5">
        <f t="shared" ca="1" si="1218"/>
        <v>0</v>
      </c>
      <c r="FO303" s="5">
        <f t="shared" ca="1" si="1218"/>
        <v>0</v>
      </c>
      <c r="FP303" s="5">
        <f t="shared" ca="1" si="1218"/>
        <v>0</v>
      </c>
      <c r="FQ303" s="5">
        <f t="shared" ca="1" si="1218"/>
        <v>0</v>
      </c>
      <c r="FR303" s="5">
        <f t="shared" ca="1" si="1218"/>
        <v>0</v>
      </c>
      <c r="FS303" s="5">
        <f t="shared" ca="1" si="1218"/>
        <v>0</v>
      </c>
      <c r="FT303" s="5"/>
      <c r="FU303" s="19" t="e">
        <f t="shared" ca="1" si="1149"/>
        <v>#DIV/0!</v>
      </c>
      <c r="FV303" s="19" t="e">
        <f t="shared" ca="1" si="1150"/>
        <v>#DIV/0!</v>
      </c>
      <c r="FW303" s="19" t="e">
        <f t="shared" ca="1" si="1151"/>
        <v>#DIV/0!</v>
      </c>
      <c r="FX303" s="19" t="e">
        <f t="shared" ca="1" si="1152"/>
        <v>#DIV/0!</v>
      </c>
      <c r="FY303" s="19" t="e">
        <f t="shared" ca="1" si="1153"/>
        <v>#DIV/0!</v>
      </c>
      <c r="FZ303" s="19" t="e">
        <f t="shared" ca="1" si="1154"/>
        <v>#DIV/0!</v>
      </c>
      <c r="GA303" s="19" t="e">
        <f t="shared" ca="1" si="1155"/>
        <v>#DIV/0!</v>
      </c>
      <c r="GB303" s="19" t="e">
        <f t="shared" ca="1" si="1156"/>
        <v>#DIV/0!</v>
      </c>
      <c r="GC303" s="19" t="e">
        <f t="shared" ca="1" si="1157"/>
        <v>#DIV/0!</v>
      </c>
      <c r="GD303" s="19" t="e">
        <f t="shared" ca="1" si="1158"/>
        <v>#DIV/0!</v>
      </c>
      <c r="GE303" s="19" t="e">
        <f t="shared" ca="1" si="1159"/>
        <v>#DIV/0!</v>
      </c>
      <c r="GF303" s="5"/>
      <c r="GG303" s="5"/>
      <c r="GH303" s="5"/>
      <c r="GI303" s="5">
        <f t="shared" ca="1" si="1225"/>
        <v>0</v>
      </c>
      <c r="GJ303" s="5">
        <f t="shared" ca="1" si="1225"/>
        <v>0</v>
      </c>
      <c r="GK303" s="5">
        <f t="shared" ca="1" si="1225"/>
        <v>0</v>
      </c>
      <c r="GL303" s="5">
        <f t="shared" ca="1" si="1225"/>
        <v>0</v>
      </c>
      <c r="GM303" s="5">
        <f t="shared" ca="1" si="1225"/>
        <v>0</v>
      </c>
      <c r="GN303" s="5">
        <f t="shared" ca="1" si="1225"/>
        <v>0</v>
      </c>
      <c r="GO303" s="5">
        <f t="shared" ca="1" si="1225"/>
        <v>0</v>
      </c>
      <c r="GP303" s="5">
        <f t="shared" ca="1" si="1225"/>
        <v>0</v>
      </c>
      <c r="GQ303" s="5">
        <f t="shared" ca="1" si="1225"/>
        <v>0</v>
      </c>
      <c r="GR303" s="5">
        <f t="shared" ca="1" si="1225"/>
        <v>0</v>
      </c>
      <c r="GS303" s="5">
        <f t="shared" ca="1" si="1225"/>
        <v>0</v>
      </c>
      <c r="GT303" s="5">
        <f t="shared" ca="1" si="1225"/>
        <v>0</v>
      </c>
      <c r="GU303" s="5"/>
      <c r="GV303" s="5">
        <f t="shared" ca="1" si="1226"/>
        <v>0</v>
      </c>
      <c r="GW303" s="5">
        <f t="shared" ca="1" si="1226"/>
        <v>0</v>
      </c>
      <c r="GX303" s="5">
        <f t="shared" ca="1" si="1226"/>
        <v>0</v>
      </c>
      <c r="GY303" s="5">
        <f t="shared" ca="1" si="1226"/>
        <v>0</v>
      </c>
      <c r="GZ303" s="5">
        <f t="shared" ca="1" si="1226"/>
        <v>0</v>
      </c>
      <c r="HA303" s="5">
        <f t="shared" ca="1" si="1226"/>
        <v>0</v>
      </c>
      <c r="HB303" s="5">
        <f t="shared" ca="1" si="1226"/>
        <v>0</v>
      </c>
      <c r="HC303" s="5">
        <f t="shared" ca="1" si="1226"/>
        <v>0</v>
      </c>
      <c r="HD303" s="5">
        <f t="shared" ca="1" si="1226"/>
        <v>0</v>
      </c>
      <c r="HE303" s="5">
        <f t="shared" ca="1" si="1226"/>
        <v>0</v>
      </c>
      <c r="HF303" s="5">
        <f t="shared" ca="1" si="1226"/>
        <v>0</v>
      </c>
      <c r="HG303" s="5">
        <f t="shared" ca="1" si="1226"/>
        <v>0</v>
      </c>
      <c r="HH303" s="5"/>
      <c r="HI303" s="5">
        <f t="shared" ca="1" si="1219"/>
        <v>0</v>
      </c>
      <c r="HJ303" s="5">
        <f t="shared" ca="1" si="1219"/>
        <v>0</v>
      </c>
      <c r="HK303" s="5">
        <f t="shared" ca="1" si="1219"/>
        <v>0</v>
      </c>
      <c r="HL303" s="5">
        <f t="shared" ca="1" si="1219"/>
        <v>0</v>
      </c>
      <c r="HM303" s="5">
        <f t="shared" ca="1" si="1219"/>
        <v>0</v>
      </c>
      <c r="HN303" s="5">
        <f t="shared" ca="1" si="1219"/>
        <v>0</v>
      </c>
      <c r="HO303" s="5">
        <f t="shared" ca="1" si="1219"/>
        <v>0</v>
      </c>
      <c r="HP303" s="5">
        <f t="shared" ca="1" si="1219"/>
        <v>0</v>
      </c>
      <c r="HQ303" s="5"/>
      <c r="HR303" s="19" t="e">
        <f t="shared" ca="1" si="1160"/>
        <v>#DIV/0!</v>
      </c>
      <c r="HS303" s="19" t="e">
        <f t="shared" ca="1" si="1161"/>
        <v>#DIV/0!</v>
      </c>
      <c r="HT303" s="19" t="e">
        <f t="shared" ca="1" si="1162"/>
        <v>#DIV/0!</v>
      </c>
      <c r="HU303" s="19" t="e">
        <f t="shared" ca="1" si="1163"/>
        <v>#DIV/0!</v>
      </c>
      <c r="HV303" s="19" t="e">
        <f t="shared" ca="1" si="1164"/>
        <v>#DIV/0!</v>
      </c>
      <c r="HW303" s="19" t="e">
        <f t="shared" ca="1" si="1165"/>
        <v>#DIV/0!</v>
      </c>
      <c r="HX303" s="19" t="e">
        <f t="shared" ca="1" si="1166"/>
        <v>#DIV/0!</v>
      </c>
      <c r="HY303" s="19" t="e">
        <f t="shared" ca="1" si="1167"/>
        <v>#DIV/0!</v>
      </c>
      <c r="HZ303" s="19" t="e">
        <f t="shared" ca="1" si="1168"/>
        <v>#DIV/0!</v>
      </c>
      <c r="IA303" s="19" t="e">
        <f t="shared" ca="1" si="1169"/>
        <v>#DIV/0!</v>
      </c>
      <c r="IB303" s="19" t="e">
        <f t="shared" ca="1" si="1170"/>
        <v>#DIV/0!</v>
      </c>
      <c r="IC303" s="5"/>
      <c r="ID303" s="5"/>
      <c r="IE303" s="5"/>
      <c r="IF303" s="5">
        <f t="shared" ca="1" si="1227"/>
        <v>0</v>
      </c>
      <c r="IG303" s="5">
        <f t="shared" ca="1" si="1227"/>
        <v>0</v>
      </c>
      <c r="IH303" s="5">
        <f t="shared" ca="1" si="1227"/>
        <v>0</v>
      </c>
      <c r="II303" s="5">
        <f t="shared" ca="1" si="1227"/>
        <v>0</v>
      </c>
      <c r="IJ303" s="5">
        <f t="shared" ca="1" si="1227"/>
        <v>0</v>
      </c>
      <c r="IK303" s="5">
        <f t="shared" ca="1" si="1227"/>
        <v>0</v>
      </c>
      <c r="IL303" s="5">
        <f t="shared" ca="1" si="1227"/>
        <v>0</v>
      </c>
      <c r="IM303" s="5">
        <f t="shared" ca="1" si="1227"/>
        <v>0</v>
      </c>
      <c r="IN303" s="5">
        <f t="shared" ca="1" si="1227"/>
        <v>0</v>
      </c>
      <c r="IO303" s="5">
        <f t="shared" ca="1" si="1227"/>
        <v>0</v>
      </c>
      <c r="IP303" s="5">
        <f t="shared" ca="1" si="1227"/>
        <v>0</v>
      </c>
      <c r="IQ303" s="5">
        <f t="shared" ca="1" si="1227"/>
        <v>0</v>
      </c>
      <c r="IR303" s="5"/>
      <c r="IS303" s="5">
        <f t="shared" ca="1" si="1228"/>
        <v>0</v>
      </c>
      <c r="IT303" s="5">
        <f t="shared" ca="1" si="1228"/>
        <v>0</v>
      </c>
      <c r="IU303" s="5">
        <f t="shared" ca="1" si="1228"/>
        <v>0</v>
      </c>
      <c r="IV303" s="5">
        <f t="shared" ca="1" si="1228"/>
        <v>0</v>
      </c>
      <c r="IW303" s="5">
        <f t="shared" ca="1" si="1228"/>
        <v>0</v>
      </c>
      <c r="IX303" s="5">
        <f t="shared" ca="1" si="1228"/>
        <v>0</v>
      </c>
      <c r="IY303" s="5">
        <f t="shared" ca="1" si="1228"/>
        <v>0</v>
      </c>
      <c r="IZ303" s="5">
        <f t="shared" ca="1" si="1228"/>
        <v>0</v>
      </c>
      <c r="JA303" s="5">
        <f t="shared" ca="1" si="1228"/>
        <v>0</v>
      </c>
      <c r="JB303" s="5">
        <f t="shared" ca="1" si="1228"/>
        <v>0</v>
      </c>
      <c r="JC303" s="5">
        <f t="shared" ca="1" si="1228"/>
        <v>0</v>
      </c>
      <c r="JD303" s="5">
        <f t="shared" ca="1" si="1228"/>
        <v>0</v>
      </c>
      <c r="JE303" s="5"/>
      <c r="JF303" s="5">
        <f t="shared" ca="1" si="1220"/>
        <v>0</v>
      </c>
      <c r="JG303" s="5">
        <f t="shared" ca="1" si="1220"/>
        <v>0</v>
      </c>
      <c r="JH303" s="5">
        <f t="shared" ca="1" si="1220"/>
        <v>0</v>
      </c>
      <c r="JI303" s="5">
        <f t="shared" ca="1" si="1220"/>
        <v>0</v>
      </c>
      <c r="JJ303" s="5">
        <f t="shared" ca="1" si="1220"/>
        <v>0</v>
      </c>
      <c r="JK303" s="5">
        <f t="shared" ca="1" si="1220"/>
        <v>0</v>
      </c>
      <c r="JL303" s="5">
        <f t="shared" ca="1" si="1220"/>
        <v>0</v>
      </c>
      <c r="JM303" s="5">
        <f t="shared" ca="1" si="1220"/>
        <v>0</v>
      </c>
      <c r="JN303" s="5"/>
      <c r="JO303" s="19" t="e">
        <f t="shared" ca="1" si="1171"/>
        <v>#DIV/0!</v>
      </c>
      <c r="JP303" s="19" t="e">
        <f t="shared" ca="1" si="1172"/>
        <v>#DIV/0!</v>
      </c>
      <c r="JQ303" s="19" t="e">
        <f t="shared" ca="1" si="1173"/>
        <v>#DIV/0!</v>
      </c>
      <c r="JR303" s="19" t="e">
        <f t="shared" ca="1" si="1174"/>
        <v>#DIV/0!</v>
      </c>
      <c r="JS303" s="19" t="e">
        <f t="shared" ca="1" si="1175"/>
        <v>#DIV/0!</v>
      </c>
      <c r="JT303" s="19" t="e">
        <f t="shared" ca="1" si="1176"/>
        <v>#DIV/0!</v>
      </c>
      <c r="JU303" s="19" t="e">
        <f t="shared" ca="1" si="1177"/>
        <v>#DIV/0!</v>
      </c>
      <c r="JV303" s="19" t="e">
        <f t="shared" ca="1" si="1178"/>
        <v>#DIV/0!</v>
      </c>
      <c r="JW303" s="19" t="e">
        <f t="shared" ca="1" si="1179"/>
        <v>#DIV/0!</v>
      </c>
      <c r="JX303" s="19" t="e">
        <f t="shared" ca="1" si="1180"/>
        <v>#DIV/0!</v>
      </c>
      <c r="JY303" s="19" t="e">
        <f t="shared" ca="1" si="1181"/>
        <v>#DIV/0!</v>
      </c>
    </row>
    <row r="304" spans="1:285" ht="15" customHeight="1" x14ac:dyDescent="0.25">
      <c r="A304" s="5">
        <f>IF('Old Results'!E284='New Results'!E284,'New Results'!E284,"0")</f>
        <v>0</v>
      </c>
      <c r="B304" s="5">
        <f t="shared" si="1057"/>
        <v>0</v>
      </c>
      <c r="C304" s="27">
        <f t="shared" si="1206"/>
        <v>283</v>
      </c>
      <c r="D304" s="41">
        <f>'Old Results'!C284</f>
        <v>0</v>
      </c>
      <c r="E304" s="41">
        <f>'New Results'!C284</f>
        <v>0</v>
      </c>
      <c r="F304" s="5">
        <f t="shared" ca="1" si="1058"/>
        <v>0</v>
      </c>
      <c r="G304" s="5">
        <f t="shared" ca="1" si="1059"/>
        <v>0</v>
      </c>
      <c r="H304" s="5">
        <f t="shared" ca="1" si="1060"/>
        <v>0</v>
      </c>
      <c r="I304" s="5">
        <f t="shared" ca="1" si="1061"/>
        <v>0</v>
      </c>
      <c r="J304" s="5">
        <f t="shared" ca="1" si="1062"/>
        <v>0</v>
      </c>
      <c r="K304" s="5">
        <f t="shared" ca="1" si="1063"/>
        <v>0</v>
      </c>
      <c r="L304" s="5">
        <f t="shared" ca="1" si="1064"/>
        <v>0</v>
      </c>
      <c r="M304" s="5">
        <f t="shared" ca="1" si="1065"/>
        <v>0</v>
      </c>
      <c r="N304" s="5">
        <f t="shared" ca="1" si="1066"/>
        <v>0</v>
      </c>
      <c r="O304" s="5">
        <f t="shared" ca="1" si="1067"/>
        <v>0</v>
      </c>
      <c r="P304" s="5">
        <f t="shared" ca="1" si="1068"/>
        <v>0</v>
      </c>
      <c r="Q304" s="5">
        <f t="shared" ca="1" si="1069"/>
        <v>0</v>
      </c>
      <c r="R304" s="5">
        <f t="shared" ca="1" si="1070"/>
        <v>0</v>
      </c>
      <c r="S304" s="5">
        <f t="shared" ca="1" si="1071"/>
        <v>0</v>
      </c>
      <c r="T304" s="5">
        <f t="shared" ca="1" si="1072"/>
        <v>0</v>
      </c>
      <c r="U304" s="5">
        <f t="shared" ca="1" si="1073"/>
        <v>0</v>
      </c>
      <c r="V304" s="5">
        <f t="shared" ca="1" si="1074"/>
        <v>0</v>
      </c>
      <c r="W304" s="5">
        <f t="shared" ca="1" si="1075"/>
        <v>0</v>
      </c>
      <c r="X304" s="5">
        <f t="shared" ca="1" si="1076"/>
        <v>0</v>
      </c>
      <c r="Y304" s="5">
        <f t="shared" ca="1" si="1077"/>
        <v>0</v>
      </c>
      <c r="Z304" s="5">
        <f t="shared" ca="1" si="1078"/>
        <v>0</v>
      </c>
      <c r="AA304" s="5">
        <f t="shared" ca="1" si="1079"/>
        <v>0</v>
      </c>
      <c r="AB304" s="5">
        <f t="shared" ca="1" si="1080"/>
        <v>0</v>
      </c>
      <c r="AC304" s="5">
        <f t="shared" ca="1" si="1081"/>
        <v>0</v>
      </c>
      <c r="AD304" s="37">
        <f t="shared" ca="1" si="1082"/>
        <v>0</v>
      </c>
      <c r="AE304" s="37">
        <f t="shared" ca="1" si="1083"/>
        <v>0</v>
      </c>
      <c r="AF304" s="37">
        <f t="shared" ca="1" si="1084"/>
        <v>0</v>
      </c>
      <c r="AG304" s="37">
        <f t="shared" ca="1" si="1085"/>
        <v>0</v>
      </c>
      <c r="AH304" s="37">
        <f t="shared" ca="1" si="1086"/>
        <v>0</v>
      </c>
      <c r="AI304" s="37">
        <f t="shared" ca="1" si="1087"/>
        <v>0</v>
      </c>
      <c r="AJ304" s="37">
        <f t="shared" ca="1" si="1088"/>
        <v>0</v>
      </c>
      <c r="AK304" s="37">
        <f t="shared" ca="1" si="1089"/>
        <v>0</v>
      </c>
      <c r="AL304" s="33">
        <f t="shared" ca="1" si="1090"/>
        <v>0</v>
      </c>
      <c r="AM304" s="33">
        <f t="shared" ca="1" si="1091"/>
        <v>0</v>
      </c>
      <c r="AN304" s="24">
        <f t="shared" ca="1" si="1092"/>
        <v>0</v>
      </c>
      <c r="AO304" s="34">
        <f t="shared" ca="1" si="1093"/>
        <v>0</v>
      </c>
      <c r="AP304" s="34">
        <f t="shared" ca="1" si="1094"/>
        <v>0</v>
      </c>
      <c r="AQ304" s="45">
        <f t="shared" ca="1" si="1095"/>
        <v>0</v>
      </c>
      <c r="AR304" s="34">
        <f t="shared" ca="1" si="1096"/>
        <v>0</v>
      </c>
      <c r="AS304" s="34">
        <f t="shared" ca="1" si="1097"/>
        <v>0</v>
      </c>
      <c r="AT304" s="47">
        <f t="shared" ca="1" si="1098"/>
        <v>0</v>
      </c>
      <c r="AU304" s="5"/>
      <c r="AV304" s="5">
        <f t="shared" ca="1" si="1099"/>
        <v>0</v>
      </c>
      <c r="AW304" s="5">
        <f t="shared" ca="1" si="1100"/>
        <v>0</v>
      </c>
      <c r="AX304" s="5">
        <f t="shared" ca="1" si="1101"/>
        <v>0</v>
      </c>
      <c r="AY304" s="5">
        <f t="shared" ca="1" si="1102"/>
        <v>0</v>
      </c>
      <c r="AZ304" s="5">
        <f t="shared" ca="1" si="1103"/>
        <v>0</v>
      </c>
      <c r="BA304" s="5">
        <f t="shared" ca="1" si="1104"/>
        <v>0</v>
      </c>
      <c r="BB304" s="5">
        <f t="shared" ca="1" si="1105"/>
        <v>0</v>
      </c>
      <c r="BC304" s="5">
        <f t="shared" ca="1" si="1106"/>
        <v>0</v>
      </c>
      <c r="BD304" s="5">
        <f t="shared" ca="1" si="1107"/>
        <v>0</v>
      </c>
      <c r="BE304" s="5">
        <f t="shared" ca="1" si="1108"/>
        <v>0</v>
      </c>
      <c r="BF304" s="5">
        <f t="shared" ca="1" si="1109"/>
        <v>0</v>
      </c>
      <c r="BG304" s="5">
        <f t="shared" ca="1" si="1110"/>
        <v>0</v>
      </c>
      <c r="BH304" s="5">
        <f t="shared" ca="1" si="1111"/>
        <v>0</v>
      </c>
      <c r="BI304" s="5">
        <f t="shared" ca="1" si="1112"/>
        <v>0</v>
      </c>
      <c r="BJ304" s="5">
        <f t="shared" ca="1" si="1113"/>
        <v>0</v>
      </c>
      <c r="BK304" s="5">
        <f t="shared" ca="1" si="1114"/>
        <v>0</v>
      </c>
      <c r="BL304" s="5">
        <f t="shared" ca="1" si="1115"/>
        <v>0</v>
      </c>
      <c r="BM304" s="5">
        <f t="shared" ca="1" si="1116"/>
        <v>0</v>
      </c>
      <c r="BN304" s="5">
        <f t="shared" ca="1" si="1117"/>
        <v>0</v>
      </c>
      <c r="BO304" s="5">
        <f t="shared" ca="1" si="1118"/>
        <v>0</v>
      </c>
      <c r="BP304" s="5">
        <f t="shared" ca="1" si="1119"/>
        <v>0</v>
      </c>
      <c r="BQ304" s="5">
        <f t="shared" ca="1" si="1120"/>
        <v>0</v>
      </c>
      <c r="BR304" s="5">
        <f t="shared" ca="1" si="1121"/>
        <v>0</v>
      </c>
      <c r="BS304" s="5">
        <f t="shared" ca="1" si="1122"/>
        <v>0</v>
      </c>
      <c r="BT304" s="37">
        <f t="shared" ca="1" si="1123"/>
        <v>0</v>
      </c>
      <c r="BU304" s="37">
        <f t="shared" ca="1" si="1124"/>
        <v>0</v>
      </c>
      <c r="BV304" s="37">
        <f t="shared" ca="1" si="1125"/>
        <v>0</v>
      </c>
      <c r="BW304" s="37">
        <f t="shared" ca="1" si="1126"/>
        <v>0</v>
      </c>
      <c r="BX304" s="37">
        <f t="shared" ca="1" si="1127"/>
        <v>0</v>
      </c>
      <c r="BY304" s="37">
        <f t="shared" ca="1" si="1128"/>
        <v>0</v>
      </c>
      <c r="BZ304" s="37">
        <f t="shared" ca="1" si="1129"/>
        <v>0</v>
      </c>
      <c r="CA304" s="19">
        <f t="shared" ca="1" si="1130"/>
        <v>0</v>
      </c>
      <c r="CB304" s="33">
        <f t="shared" ca="1" si="1131"/>
        <v>0</v>
      </c>
      <c r="CC304" s="33">
        <f t="shared" ca="1" si="1132"/>
        <v>0</v>
      </c>
      <c r="CD304" s="24">
        <f t="shared" ca="1" si="1133"/>
        <v>0</v>
      </c>
      <c r="CE304" s="34">
        <f t="shared" ca="1" si="1134"/>
        <v>0</v>
      </c>
      <c r="CF304" s="34">
        <f t="shared" ca="1" si="1135"/>
        <v>0</v>
      </c>
      <c r="CG304" s="45">
        <f t="shared" ca="1" si="1136"/>
        <v>0</v>
      </c>
      <c r="CH304" s="5"/>
      <c r="CJ304" s="5">
        <f t="shared" ca="1" si="1207"/>
        <v>0</v>
      </c>
      <c r="CK304" s="5">
        <f t="shared" ca="1" si="1208"/>
        <v>0</v>
      </c>
      <c r="CL304" s="63" t="e">
        <f t="shared" ca="1" si="1137"/>
        <v>#DIV/0!</v>
      </c>
      <c r="CO304" s="5">
        <f t="shared" ca="1" si="1221"/>
        <v>0</v>
      </c>
      <c r="CP304" s="5">
        <f t="shared" ca="1" si="1221"/>
        <v>0</v>
      </c>
      <c r="CQ304" s="5">
        <f t="shared" ca="1" si="1221"/>
        <v>0</v>
      </c>
      <c r="CR304" s="5">
        <f t="shared" ca="1" si="1221"/>
        <v>0</v>
      </c>
      <c r="CS304" s="5">
        <f t="shared" ca="1" si="1221"/>
        <v>0</v>
      </c>
      <c r="CT304" s="5">
        <f t="shared" ca="1" si="1221"/>
        <v>0</v>
      </c>
      <c r="CU304" s="5">
        <f t="shared" ca="1" si="1221"/>
        <v>0</v>
      </c>
      <c r="CV304" s="5">
        <f t="shared" ca="1" si="1221"/>
        <v>0</v>
      </c>
      <c r="CW304" s="5">
        <f t="shared" ca="1" si="1221"/>
        <v>0</v>
      </c>
      <c r="CX304" s="5">
        <f t="shared" ca="1" si="1221"/>
        <v>0</v>
      </c>
      <c r="CY304" s="5">
        <f t="shared" ca="1" si="1221"/>
        <v>0</v>
      </c>
      <c r="CZ304" s="5">
        <f t="shared" ca="1" si="1221"/>
        <v>0</v>
      </c>
      <c r="DA304" s="5"/>
      <c r="DB304" s="5">
        <f t="shared" ca="1" si="1222"/>
        <v>0</v>
      </c>
      <c r="DC304" s="5">
        <f t="shared" ca="1" si="1222"/>
        <v>0</v>
      </c>
      <c r="DD304" s="5">
        <f t="shared" ca="1" si="1222"/>
        <v>0</v>
      </c>
      <c r="DE304" s="5">
        <f t="shared" ca="1" si="1222"/>
        <v>0</v>
      </c>
      <c r="DF304" s="5">
        <f t="shared" ca="1" si="1222"/>
        <v>0</v>
      </c>
      <c r="DG304" s="5">
        <f t="shared" ca="1" si="1222"/>
        <v>0</v>
      </c>
      <c r="DH304" s="5">
        <f t="shared" ca="1" si="1222"/>
        <v>0</v>
      </c>
      <c r="DI304" s="5">
        <f t="shared" ca="1" si="1222"/>
        <v>0</v>
      </c>
      <c r="DJ304" s="5">
        <f t="shared" ca="1" si="1222"/>
        <v>0</v>
      </c>
      <c r="DK304" s="5">
        <f t="shared" ca="1" si="1222"/>
        <v>0</v>
      </c>
      <c r="DL304" s="5">
        <f t="shared" ca="1" si="1222"/>
        <v>0</v>
      </c>
      <c r="DM304" s="5">
        <f t="shared" ca="1" si="1222"/>
        <v>0</v>
      </c>
      <c r="DN304" s="5"/>
      <c r="DO304" s="5">
        <f t="shared" ca="1" si="1217"/>
        <v>0</v>
      </c>
      <c r="DP304" s="5">
        <f t="shared" ca="1" si="1217"/>
        <v>0</v>
      </c>
      <c r="DQ304" s="5">
        <f t="shared" ca="1" si="1217"/>
        <v>0</v>
      </c>
      <c r="DR304" s="5">
        <f t="shared" ca="1" si="1217"/>
        <v>0</v>
      </c>
      <c r="DS304" s="5">
        <f t="shared" ca="1" si="1217"/>
        <v>0</v>
      </c>
      <c r="DT304" s="5">
        <f t="shared" ca="1" si="1217"/>
        <v>0</v>
      </c>
      <c r="DU304" s="5">
        <f t="shared" ca="1" si="1217"/>
        <v>0</v>
      </c>
      <c r="DV304" s="5">
        <f t="shared" ca="1" si="1217"/>
        <v>0</v>
      </c>
      <c r="DW304" s="5"/>
      <c r="DX304" s="19" t="e">
        <f t="shared" ca="1" si="1138"/>
        <v>#DIV/0!</v>
      </c>
      <c r="DY304" s="19" t="e">
        <f t="shared" ca="1" si="1139"/>
        <v>#DIV/0!</v>
      </c>
      <c r="DZ304" s="19" t="e">
        <f t="shared" ca="1" si="1140"/>
        <v>#DIV/0!</v>
      </c>
      <c r="EA304" s="19" t="e">
        <f t="shared" ca="1" si="1141"/>
        <v>#DIV/0!</v>
      </c>
      <c r="EB304" s="19" t="e">
        <f t="shared" ca="1" si="1142"/>
        <v>#DIV/0!</v>
      </c>
      <c r="EC304" s="19" t="e">
        <f t="shared" ca="1" si="1143"/>
        <v>#DIV/0!</v>
      </c>
      <c r="ED304" s="19" t="e">
        <f t="shared" ca="1" si="1144"/>
        <v>#DIV/0!</v>
      </c>
      <c r="EE304" s="19" t="e">
        <f t="shared" ca="1" si="1145"/>
        <v>#DIV/0!</v>
      </c>
      <c r="EF304" s="19" t="e">
        <f t="shared" ca="1" si="1146"/>
        <v>#DIV/0!</v>
      </c>
      <c r="EG304" s="19" t="e">
        <f t="shared" ca="1" si="1147"/>
        <v>#DIV/0!</v>
      </c>
      <c r="EH304" s="19" t="e">
        <f t="shared" ca="1" si="1148"/>
        <v>#DIV/0!</v>
      </c>
      <c r="EI304" s="5"/>
      <c r="EJ304" s="5"/>
      <c r="EK304" s="5"/>
      <c r="EL304" s="5">
        <f t="shared" ca="1" si="1223"/>
        <v>0</v>
      </c>
      <c r="EM304" s="5">
        <f t="shared" ca="1" si="1223"/>
        <v>0</v>
      </c>
      <c r="EN304" s="5">
        <f t="shared" ca="1" si="1223"/>
        <v>0</v>
      </c>
      <c r="EO304" s="5">
        <f t="shared" ca="1" si="1223"/>
        <v>0</v>
      </c>
      <c r="EP304" s="5">
        <f t="shared" ca="1" si="1223"/>
        <v>0</v>
      </c>
      <c r="EQ304" s="5">
        <f t="shared" ca="1" si="1223"/>
        <v>0</v>
      </c>
      <c r="ER304" s="5">
        <f t="shared" ca="1" si="1223"/>
        <v>0</v>
      </c>
      <c r="ES304" s="5">
        <f t="shared" ca="1" si="1223"/>
        <v>0</v>
      </c>
      <c r="ET304" s="5">
        <f t="shared" ca="1" si="1223"/>
        <v>0</v>
      </c>
      <c r="EU304" s="5">
        <f t="shared" ca="1" si="1223"/>
        <v>0</v>
      </c>
      <c r="EV304" s="5">
        <f t="shared" ca="1" si="1223"/>
        <v>0</v>
      </c>
      <c r="EW304" s="5">
        <f t="shared" ca="1" si="1223"/>
        <v>0</v>
      </c>
      <c r="EX304" s="5"/>
      <c r="EY304" s="5">
        <f t="shared" ca="1" si="1224"/>
        <v>0</v>
      </c>
      <c r="EZ304" s="5">
        <f t="shared" ca="1" si="1224"/>
        <v>0</v>
      </c>
      <c r="FA304" s="5">
        <f t="shared" ca="1" si="1224"/>
        <v>0</v>
      </c>
      <c r="FB304" s="5">
        <f t="shared" ca="1" si="1224"/>
        <v>0</v>
      </c>
      <c r="FC304" s="5">
        <f t="shared" ca="1" si="1224"/>
        <v>0</v>
      </c>
      <c r="FD304" s="5">
        <f t="shared" ca="1" si="1224"/>
        <v>0</v>
      </c>
      <c r="FE304" s="5">
        <f t="shared" ca="1" si="1224"/>
        <v>0</v>
      </c>
      <c r="FF304" s="5">
        <f t="shared" ca="1" si="1224"/>
        <v>0</v>
      </c>
      <c r="FG304" s="5">
        <f t="shared" ca="1" si="1224"/>
        <v>0</v>
      </c>
      <c r="FH304" s="5">
        <f t="shared" ca="1" si="1224"/>
        <v>0</v>
      </c>
      <c r="FI304" s="5">
        <f t="shared" ca="1" si="1224"/>
        <v>0</v>
      </c>
      <c r="FJ304" s="5">
        <f t="shared" ca="1" si="1224"/>
        <v>0</v>
      </c>
      <c r="FK304" s="5"/>
      <c r="FL304" s="5">
        <f t="shared" ca="1" si="1218"/>
        <v>0</v>
      </c>
      <c r="FM304" s="5">
        <f t="shared" ca="1" si="1218"/>
        <v>0</v>
      </c>
      <c r="FN304" s="5">
        <f t="shared" ca="1" si="1218"/>
        <v>0</v>
      </c>
      <c r="FO304" s="5">
        <f t="shared" ca="1" si="1218"/>
        <v>0</v>
      </c>
      <c r="FP304" s="5">
        <f t="shared" ca="1" si="1218"/>
        <v>0</v>
      </c>
      <c r="FQ304" s="5">
        <f t="shared" ca="1" si="1218"/>
        <v>0</v>
      </c>
      <c r="FR304" s="5">
        <f t="shared" ca="1" si="1218"/>
        <v>0</v>
      </c>
      <c r="FS304" s="5">
        <f t="shared" ca="1" si="1218"/>
        <v>0</v>
      </c>
      <c r="FT304" s="5"/>
      <c r="FU304" s="19" t="e">
        <f t="shared" ca="1" si="1149"/>
        <v>#DIV/0!</v>
      </c>
      <c r="FV304" s="19" t="e">
        <f t="shared" ca="1" si="1150"/>
        <v>#DIV/0!</v>
      </c>
      <c r="FW304" s="19" t="e">
        <f t="shared" ca="1" si="1151"/>
        <v>#DIV/0!</v>
      </c>
      <c r="FX304" s="19" t="e">
        <f t="shared" ca="1" si="1152"/>
        <v>#DIV/0!</v>
      </c>
      <c r="FY304" s="19" t="e">
        <f t="shared" ca="1" si="1153"/>
        <v>#DIV/0!</v>
      </c>
      <c r="FZ304" s="19" t="e">
        <f t="shared" ca="1" si="1154"/>
        <v>#DIV/0!</v>
      </c>
      <c r="GA304" s="19" t="e">
        <f t="shared" ca="1" si="1155"/>
        <v>#DIV/0!</v>
      </c>
      <c r="GB304" s="19" t="e">
        <f t="shared" ca="1" si="1156"/>
        <v>#DIV/0!</v>
      </c>
      <c r="GC304" s="19" t="e">
        <f t="shared" ca="1" si="1157"/>
        <v>#DIV/0!</v>
      </c>
      <c r="GD304" s="19" t="e">
        <f t="shared" ca="1" si="1158"/>
        <v>#DIV/0!</v>
      </c>
      <c r="GE304" s="19" t="e">
        <f t="shared" ca="1" si="1159"/>
        <v>#DIV/0!</v>
      </c>
      <c r="GF304" s="5"/>
      <c r="GG304" s="5"/>
      <c r="GH304" s="5"/>
      <c r="GI304" s="5">
        <f t="shared" ca="1" si="1225"/>
        <v>0</v>
      </c>
      <c r="GJ304" s="5">
        <f t="shared" ca="1" si="1225"/>
        <v>0</v>
      </c>
      <c r="GK304" s="5">
        <f t="shared" ca="1" si="1225"/>
        <v>0</v>
      </c>
      <c r="GL304" s="5">
        <f t="shared" ca="1" si="1225"/>
        <v>0</v>
      </c>
      <c r="GM304" s="5">
        <f t="shared" ca="1" si="1225"/>
        <v>0</v>
      </c>
      <c r="GN304" s="5">
        <f t="shared" ca="1" si="1225"/>
        <v>0</v>
      </c>
      <c r="GO304" s="5">
        <f t="shared" ca="1" si="1225"/>
        <v>0</v>
      </c>
      <c r="GP304" s="5">
        <f t="shared" ca="1" si="1225"/>
        <v>0</v>
      </c>
      <c r="GQ304" s="5">
        <f t="shared" ca="1" si="1225"/>
        <v>0</v>
      </c>
      <c r="GR304" s="5">
        <f t="shared" ca="1" si="1225"/>
        <v>0</v>
      </c>
      <c r="GS304" s="5">
        <f t="shared" ca="1" si="1225"/>
        <v>0</v>
      </c>
      <c r="GT304" s="5">
        <f t="shared" ca="1" si="1225"/>
        <v>0</v>
      </c>
      <c r="GU304" s="5"/>
      <c r="GV304" s="5">
        <f t="shared" ca="1" si="1226"/>
        <v>0</v>
      </c>
      <c r="GW304" s="5">
        <f t="shared" ca="1" si="1226"/>
        <v>0</v>
      </c>
      <c r="GX304" s="5">
        <f t="shared" ca="1" si="1226"/>
        <v>0</v>
      </c>
      <c r="GY304" s="5">
        <f t="shared" ca="1" si="1226"/>
        <v>0</v>
      </c>
      <c r="GZ304" s="5">
        <f t="shared" ca="1" si="1226"/>
        <v>0</v>
      </c>
      <c r="HA304" s="5">
        <f t="shared" ca="1" si="1226"/>
        <v>0</v>
      </c>
      <c r="HB304" s="5">
        <f t="shared" ca="1" si="1226"/>
        <v>0</v>
      </c>
      <c r="HC304" s="5">
        <f t="shared" ca="1" si="1226"/>
        <v>0</v>
      </c>
      <c r="HD304" s="5">
        <f t="shared" ca="1" si="1226"/>
        <v>0</v>
      </c>
      <c r="HE304" s="5">
        <f t="shared" ca="1" si="1226"/>
        <v>0</v>
      </c>
      <c r="HF304" s="5">
        <f t="shared" ca="1" si="1226"/>
        <v>0</v>
      </c>
      <c r="HG304" s="5">
        <f t="shared" ca="1" si="1226"/>
        <v>0</v>
      </c>
      <c r="HH304" s="5"/>
      <c r="HI304" s="5">
        <f t="shared" ca="1" si="1219"/>
        <v>0</v>
      </c>
      <c r="HJ304" s="5">
        <f t="shared" ca="1" si="1219"/>
        <v>0</v>
      </c>
      <c r="HK304" s="5">
        <f t="shared" ca="1" si="1219"/>
        <v>0</v>
      </c>
      <c r="HL304" s="5">
        <f t="shared" ca="1" si="1219"/>
        <v>0</v>
      </c>
      <c r="HM304" s="5">
        <f t="shared" ca="1" si="1219"/>
        <v>0</v>
      </c>
      <c r="HN304" s="5">
        <f t="shared" ca="1" si="1219"/>
        <v>0</v>
      </c>
      <c r="HO304" s="5">
        <f t="shared" ca="1" si="1219"/>
        <v>0</v>
      </c>
      <c r="HP304" s="5">
        <f t="shared" ca="1" si="1219"/>
        <v>0</v>
      </c>
      <c r="HQ304" s="5"/>
      <c r="HR304" s="19" t="e">
        <f t="shared" ca="1" si="1160"/>
        <v>#DIV/0!</v>
      </c>
      <c r="HS304" s="19" t="e">
        <f t="shared" ca="1" si="1161"/>
        <v>#DIV/0!</v>
      </c>
      <c r="HT304" s="19" t="e">
        <f t="shared" ca="1" si="1162"/>
        <v>#DIV/0!</v>
      </c>
      <c r="HU304" s="19" t="e">
        <f t="shared" ca="1" si="1163"/>
        <v>#DIV/0!</v>
      </c>
      <c r="HV304" s="19" t="e">
        <f t="shared" ca="1" si="1164"/>
        <v>#DIV/0!</v>
      </c>
      <c r="HW304" s="19" t="e">
        <f t="shared" ca="1" si="1165"/>
        <v>#DIV/0!</v>
      </c>
      <c r="HX304" s="19" t="e">
        <f t="shared" ca="1" si="1166"/>
        <v>#DIV/0!</v>
      </c>
      <c r="HY304" s="19" t="e">
        <f t="shared" ca="1" si="1167"/>
        <v>#DIV/0!</v>
      </c>
      <c r="HZ304" s="19" t="e">
        <f t="shared" ca="1" si="1168"/>
        <v>#DIV/0!</v>
      </c>
      <c r="IA304" s="19" t="e">
        <f t="shared" ca="1" si="1169"/>
        <v>#DIV/0!</v>
      </c>
      <c r="IB304" s="19" t="e">
        <f t="shared" ca="1" si="1170"/>
        <v>#DIV/0!</v>
      </c>
      <c r="IC304" s="5"/>
      <c r="ID304" s="5"/>
      <c r="IE304" s="5"/>
      <c r="IF304" s="5">
        <f t="shared" ca="1" si="1227"/>
        <v>0</v>
      </c>
      <c r="IG304" s="5">
        <f t="shared" ca="1" si="1227"/>
        <v>0</v>
      </c>
      <c r="IH304" s="5">
        <f t="shared" ca="1" si="1227"/>
        <v>0</v>
      </c>
      <c r="II304" s="5">
        <f t="shared" ca="1" si="1227"/>
        <v>0</v>
      </c>
      <c r="IJ304" s="5">
        <f t="shared" ca="1" si="1227"/>
        <v>0</v>
      </c>
      <c r="IK304" s="5">
        <f t="shared" ca="1" si="1227"/>
        <v>0</v>
      </c>
      <c r="IL304" s="5">
        <f t="shared" ca="1" si="1227"/>
        <v>0</v>
      </c>
      <c r="IM304" s="5">
        <f t="shared" ca="1" si="1227"/>
        <v>0</v>
      </c>
      <c r="IN304" s="5">
        <f t="shared" ca="1" si="1227"/>
        <v>0</v>
      </c>
      <c r="IO304" s="5">
        <f t="shared" ca="1" si="1227"/>
        <v>0</v>
      </c>
      <c r="IP304" s="5">
        <f t="shared" ca="1" si="1227"/>
        <v>0</v>
      </c>
      <c r="IQ304" s="5">
        <f t="shared" ca="1" si="1227"/>
        <v>0</v>
      </c>
      <c r="IR304" s="5"/>
      <c r="IS304" s="5">
        <f t="shared" ca="1" si="1228"/>
        <v>0</v>
      </c>
      <c r="IT304" s="5">
        <f t="shared" ca="1" si="1228"/>
        <v>0</v>
      </c>
      <c r="IU304" s="5">
        <f t="shared" ca="1" si="1228"/>
        <v>0</v>
      </c>
      <c r="IV304" s="5">
        <f t="shared" ca="1" si="1228"/>
        <v>0</v>
      </c>
      <c r="IW304" s="5">
        <f t="shared" ca="1" si="1228"/>
        <v>0</v>
      </c>
      <c r="IX304" s="5">
        <f t="shared" ca="1" si="1228"/>
        <v>0</v>
      </c>
      <c r="IY304" s="5">
        <f t="shared" ca="1" si="1228"/>
        <v>0</v>
      </c>
      <c r="IZ304" s="5">
        <f t="shared" ca="1" si="1228"/>
        <v>0</v>
      </c>
      <c r="JA304" s="5">
        <f t="shared" ca="1" si="1228"/>
        <v>0</v>
      </c>
      <c r="JB304" s="5">
        <f t="shared" ca="1" si="1228"/>
        <v>0</v>
      </c>
      <c r="JC304" s="5">
        <f t="shared" ca="1" si="1228"/>
        <v>0</v>
      </c>
      <c r="JD304" s="5">
        <f t="shared" ca="1" si="1228"/>
        <v>0</v>
      </c>
      <c r="JE304" s="5"/>
      <c r="JF304" s="5">
        <f t="shared" ca="1" si="1220"/>
        <v>0</v>
      </c>
      <c r="JG304" s="5">
        <f t="shared" ca="1" si="1220"/>
        <v>0</v>
      </c>
      <c r="JH304" s="5">
        <f t="shared" ca="1" si="1220"/>
        <v>0</v>
      </c>
      <c r="JI304" s="5">
        <f t="shared" ca="1" si="1220"/>
        <v>0</v>
      </c>
      <c r="JJ304" s="5">
        <f t="shared" ca="1" si="1220"/>
        <v>0</v>
      </c>
      <c r="JK304" s="5">
        <f t="shared" ca="1" si="1220"/>
        <v>0</v>
      </c>
      <c r="JL304" s="5">
        <f t="shared" ca="1" si="1220"/>
        <v>0</v>
      </c>
      <c r="JM304" s="5">
        <f t="shared" ca="1" si="1220"/>
        <v>0</v>
      </c>
      <c r="JN304" s="5"/>
      <c r="JO304" s="19" t="e">
        <f t="shared" ca="1" si="1171"/>
        <v>#DIV/0!</v>
      </c>
      <c r="JP304" s="19" t="e">
        <f t="shared" ca="1" si="1172"/>
        <v>#DIV/0!</v>
      </c>
      <c r="JQ304" s="19" t="e">
        <f t="shared" ca="1" si="1173"/>
        <v>#DIV/0!</v>
      </c>
      <c r="JR304" s="19" t="e">
        <f t="shared" ca="1" si="1174"/>
        <v>#DIV/0!</v>
      </c>
      <c r="JS304" s="19" t="e">
        <f t="shared" ca="1" si="1175"/>
        <v>#DIV/0!</v>
      </c>
      <c r="JT304" s="19" t="e">
        <f t="shared" ca="1" si="1176"/>
        <v>#DIV/0!</v>
      </c>
      <c r="JU304" s="19" t="e">
        <f t="shared" ca="1" si="1177"/>
        <v>#DIV/0!</v>
      </c>
      <c r="JV304" s="19" t="e">
        <f t="shared" ca="1" si="1178"/>
        <v>#DIV/0!</v>
      </c>
      <c r="JW304" s="19" t="e">
        <f t="shared" ca="1" si="1179"/>
        <v>#DIV/0!</v>
      </c>
      <c r="JX304" s="19" t="e">
        <f t="shared" ca="1" si="1180"/>
        <v>#DIV/0!</v>
      </c>
      <c r="JY304" s="19" t="e">
        <f t="shared" ca="1" si="1181"/>
        <v>#DIV/0!</v>
      </c>
    </row>
    <row r="305" spans="1:285" ht="15" customHeight="1" x14ac:dyDescent="0.25">
      <c r="A305" s="5">
        <f>IF('Old Results'!E285='New Results'!E285,'New Results'!E285,"0")</f>
        <v>0</v>
      </c>
      <c r="B305" s="5">
        <f t="shared" ref="B305" si="1229">VALUE(LEFT(D305,1))*100</f>
        <v>0</v>
      </c>
      <c r="C305" s="27">
        <f t="shared" si="1206"/>
        <v>284</v>
      </c>
      <c r="D305" s="41">
        <f>'Old Results'!C285</f>
        <v>0</v>
      </c>
      <c r="E305" s="41">
        <f>'New Results'!C285</f>
        <v>0</v>
      </c>
      <c r="F305" s="5">
        <f t="shared" ref="F305" ca="1" si="1230">IF(AND($CO305&gt;0,$EL305&gt;0),CO305-EL305,0)</f>
        <v>0</v>
      </c>
      <c r="G305" s="5">
        <f t="shared" ref="G305" ca="1" si="1231">IF(AND($CO305&gt;0,$EL305&gt;0),CP305-EM305,0)</f>
        <v>0</v>
      </c>
      <c r="H305" s="5">
        <f t="shared" ref="H305" ca="1" si="1232">IF(AND($CO305&gt;0,$EL305&gt;0),CQ305-EN305,0)</f>
        <v>0</v>
      </c>
      <c r="I305" s="5">
        <f t="shared" ref="I305" ca="1" si="1233">IF(AND($CO305&gt;0,$EL305&gt;0),CR305-EO305,0)</f>
        <v>0</v>
      </c>
      <c r="J305" s="5">
        <f t="shared" ref="J305" ca="1" si="1234">IF(AND($CO305&gt;0,$EL305&gt;0),CS305-EP305,0)</f>
        <v>0</v>
      </c>
      <c r="K305" s="5">
        <f t="shared" ref="K305" ca="1" si="1235">IF(AND($CO305&gt;0,$EL305&gt;0),CT305-EQ305,0)</f>
        <v>0</v>
      </c>
      <c r="L305" s="5">
        <f t="shared" ref="L305" ca="1" si="1236">IF(AND($CO305&gt;0,$EL305&gt;0),CU305-ER305,0)</f>
        <v>0</v>
      </c>
      <c r="M305" s="5">
        <f t="shared" ref="M305" ca="1" si="1237">IF(AND($CO305&gt;0,$EL305&gt;0),CV305-ES305,0)</f>
        <v>0</v>
      </c>
      <c r="N305" s="5">
        <f t="shared" ref="N305" ca="1" si="1238">IF(AND($CO305&gt;0,$EL305&gt;0),CW305-ET305,0)</f>
        <v>0</v>
      </c>
      <c r="O305" s="5">
        <f t="shared" ref="O305" ca="1" si="1239">IF(AND($CO305&gt;0,$EL305&gt;0),CX305-EU305,0)</f>
        <v>0</v>
      </c>
      <c r="P305" s="5">
        <f t="shared" ref="P305" ca="1" si="1240">IF(AND($CO305&gt;0,$EL305&gt;0),CY305-EV305,0)</f>
        <v>0</v>
      </c>
      <c r="Q305" s="5">
        <f t="shared" ref="Q305" ca="1" si="1241">IF(AND($CO305&gt;0,$EL305&gt;0),CZ305-EW305,0)</f>
        <v>0</v>
      </c>
      <c r="R305" s="5">
        <f t="shared" ref="R305" ca="1" si="1242">IF(AND($DB305&gt;0,$EY305&gt;0),DB305-EY305,0)</f>
        <v>0</v>
      </c>
      <c r="S305" s="5">
        <f t="shared" ref="S305" ca="1" si="1243">IF(AND($DB305&gt;0,$EY305&gt;0),DC305-EZ305,0)</f>
        <v>0</v>
      </c>
      <c r="T305" s="5">
        <f t="shared" ref="T305" ca="1" si="1244">IF(AND($DB305&gt;0,$EY305&gt;0),DD305-FA305,0)</f>
        <v>0</v>
      </c>
      <c r="U305" s="5">
        <f t="shared" ref="U305" ca="1" si="1245">IF(AND($DB305&gt;0,$EY305&gt;0),DE305-FB305,0)</f>
        <v>0</v>
      </c>
      <c r="V305" s="5">
        <f t="shared" ref="V305" ca="1" si="1246">IF(AND($DB305&gt;0,$EY305&gt;0),DF305-FC305,0)</f>
        <v>0</v>
      </c>
      <c r="W305" s="5">
        <f t="shared" ref="W305" ca="1" si="1247">IF(AND($DB305&gt;0,$EY305&gt;0),DG305-FD305,0)</f>
        <v>0</v>
      </c>
      <c r="X305" s="5">
        <f t="shared" ref="X305" ca="1" si="1248">IF(AND($DB305&gt;0,$EY305&gt;0),DH305-FE305,0)</f>
        <v>0</v>
      </c>
      <c r="Y305" s="5">
        <f t="shared" ref="Y305" ca="1" si="1249">IF(AND($DB305&gt;0,$EY305&gt;0),DI305-FF305,0)</f>
        <v>0</v>
      </c>
      <c r="Z305" s="5">
        <f t="shared" ref="Z305" ca="1" si="1250">IF(AND($DB305&gt;0,$EY305&gt;0),DJ305-FG305,0)</f>
        <v>0</v>
      </c>
      <c r="AA305" s="5">
        <f t="shared" ref="AA305" ca="1" si="1251">IF(AND($DB305&gt;0,$EY305&gt;0),DK305-FH305,0)</f>
        <v>0</v>
      </c>
      <c r="AB305" s="5">
        <f t="shared" ref="AB305" ca="1" si="1252">IF(AND($DB305&gt;0,$EY305&gt;0),DL305-FI305,0)</f>
        <v>0</v>
      </c>
      <c r="AC305" s="5">
        <f t="shared" ref="AC305" ca="1" si="1253">IF(AND($DB305&gt;0,$EY305&gt;0),DM305-FJ305,0)</f>
        <v>0</v>
      </c>
      <c r="AD305" s="37">
        <f t="shared" ref="AD305" ca="1" si="1254">IF(AND($DO305&gt;0,$FL305&gt;0),DO305-FL305,0)</f>
        <v>0</v>
      </c>
      <c r="AE305" s="37">
        <f t="shared" ref="AE305" ca="1" si="1255">IF(AND($DO305&gt;0,$FL305&gt;0),DP305-FM305,0)</f>
        <v>0</v>
      </c>
      <c r="AF305" s="37">
        <f t="shared" ref="AF305" ca="1" si="1256">IF(AND($DO305&gt;0,$FL305&gt;0),DQ305-FN305,0)</f>
        <v>0</v>
      </c>
      <c r="AG305" s="37">
        <f t="shared" ref="AG305" ca="1" si="1257">IF(AND($DO305&gt;0,$FL305&gt;0),DR305-FO305,0)</f>
        <v>0</v>
      </c>
      <c r="AH305" s="37">
        <f t="shared" ref="AH305" ca="1" si="1258">IF(AND($DO305&gt;0,$FL305&gt;0),DS305-FP305,0)</f>
        <v>0</v>
      </c>
      <c r="AI305" s="37">
        <f t="shared" ref="AI305" ca="1" si="1259">IF(AND($DO305&gt;0,$FL305&gt;0),DT305-FQ305,0)</f>
        <v>0</v>
      </c>
      <c r="AJ305" s="37">
        <f t="shared" ref="AJ305" ca="1" si="1260">IF(AND($DO305&gt;0,$FL305&gt;0),DU305-FR305,0)</f>
        <v>0</v>
      </c>
      <c r="AK305" s="37">
        <f t="shared" ref="AK305" ca="1" si="1261">IF(AND($DO305&gt;0,$FL305&gt;0),DV305-FS305,0)</f>
        <v>0</v>
      </c>
      <c r="AL305" s="33">
        <f t="shared" ref="AL305" ca="1" si="1262">IFERROR(((CO305*3.412)+(DB305*100))/$A305,0)</f>
        <v>0</v>
      </c>
      <c r="AM305" s="33">
        <f t="shared" ref="AM305" ca="1" si="1263">IFERROR(((EL305*3.412)+(EY305*100))/$A305,0)</f>
        <v>0</v>
      </c>
      <c r="AN305" s="24">
        <f t="shared" ref="AN305" ca="1" si="1264">IF(AND(AM305&gt;0,AL305&gt;0),ABS(AL305-AM305)/AVERAGE(AM305:AM305),0)</f>
        <v>0</v>
      </c>
      <c r="AO305" s="34">
        <f t="shared" ref="AO305" ca="1" si="1265">DO305</f>
        <v>0</v>
      </c>
      <c r="AP305" s="34">
        <f t="shared" ref="AP305" ca="1" si="1266">FL305</f>
        <v>0</v>
      </c>
      <c r="AQ305" s="45">
        <f t="shared" ref="AQ305" ca="1" si="1267">IF(AND(AP305&gt;0,AO305&gt;0),(AO305-AP305)/AVERAGE(AP305:AP305),0)</f>
        <v>0</v>
      </c>
      <c r="AR305" s="34">
        <f t="shared" ref="AR305" ca="1" si="1268">ROUND(CE305-AO305,1)</f>
        <v>0</v>
      </c>
      <c r="AS305" s="34">
        <f t="shared" ref="AS305" ca="1" si="1269">ROUND(CF305-AP305,1)</f>
        <v>0</v>
      </c>
      <c r="AT305" s="47">
        <f t="shared" ref="AT305" ca="1" si="1270">IFERROR((AR305-AS305)/AS305,0)</f>
        <v>0</v>
      </c>
      <c r="AU305" s="5"/>
      <c r="AV305" s="5">
        <f t="shared" ref="AV305" ca="1" si="1271">IF(AND($GI305&gt;0,$IF305&gt;0),GI305-IF305,0)</f>
        <v>0</v>
      </c>
      <c r="AW305" s="5">
        <f t="shared" ref="AW305" ca="1" si="1272">IF(AND($GI305&gt;0,$IF305&gt;0),GJ305-IG305,0)</f>
        <v>0</v>
      </c>
      <c r="AX305" s="5">
        <f t="shared" ref="AX305" ca="1" si="1273">IF(AND($GI305&gt;0,$IF305&gt;0),GK305-IH305,0)</f>
        <v>0</v>
      </c>
      <c r="AY305" s="5">
        <f t="shared" ref="AY305" ca="1" si="1274">IF(AND($GI305&gt;0,$IF305&gt;0),GL305-II305,0)</f>
        <v>0</v>
      </c>
      <c r="AZ305" s="5">
        <f t="shared" ref="AZ305" ca="1" si="1275">IF(AND($GI305&gt;0,$IF305&gt;0),GM305-IJ305,0)</f>
        <v>0</v>
      </c>
      <c r="BA305" s="5">
        <f t="shared" ref="BA305" ca="1" si="1276">IF(AND($GI305&gt;0,$IF305&gt;0),GN305-IK305,0)</f>
        <v>0</v>
      </c>
      <c r="BB305" s="5">
        <f t="shared" ref="BB305" ca="1" si="1277">IF(AND($GI305&gt;0,$IF305&gt;0),GO305-IL305,0)</f>
        <v>0</v>
      </c>
      <c r="BC305" s="5">
        <f t="shared" ref="BC305" ca="1" si="1278">IF(AND($GI305&gt;0,$IF305&gt;0),GP305-IM305,0)</f>
        <v>0</v>
      </c>
      <c r="BD305" s="5">
        <f t="shared" ref="BD305" ca="1" si="1279">IF(AND($GI305&gt;0,$IF305&gt;0),GQ305-IN305,0)</f>
        <v>0</v>
      </c>
      <c r="BE305" s="5">
        <f t="shared" ref="BE305" ca="1" si="1280">IF(AND($GI305&gt;0,$IF305&gt;0),GR305-IO305,0)</f>
        <v>0</v>
      </c>
      <c r="BF305" s="5">
        <f t="shared" ref="BF305" ca="1" si="1281">IF(AND($GI305&gt;0,$IF305&gt;0),GS305-IP305,0)</f>
        <v>0</v>
      </c>
      <c r="BG305" s="5">
        <f t="shared" ref="BG305" ca="1" si="1282">IF(AND($GI305&gt;0,$IF305&gt;0),GT305-IQ305,0)</f>
        <v>0</v>
      </c>
      <c r="BH305" s="5">
        <f t="shared" ref="BH305" ca="1" si="1283">IF(AND($GV305&gt;0,$IS305&gt;0),GV305-IS305,0)</f>
        <v>0</v>
      </c>
      <c r="BI305" s="5">
        <f t="shared" ref="BI305" ca="1" si="1284">IF(AND($GV305&gt;0,$IS305&gt;0),GW305-IT305,0)</f>
        <v>0</v>
      </c>
      <c r="BJ305" s="5">
        <f t="shared" ref="BJ305" ca="1" si="1285">IF(AND($GV305&gt;0,$IS305&gt;0),GX305-IU305,0)</f>
        <v>0</v>
      </c>
      <c r="BK305" s="5">
        <f t="shared" ref="BK305" ca="1" si="1286">IF(AND($GV305&gt;0,$IS305&gt;0),GY305-IV305,0)</f>
        <v>0</v>
      </c>
      <c r="BL305" s="5">
        <f t="shared" ref="BL305" ca="1" si="1287">IF(AND($GV305&gt;0,$IS305&gt;0),GZ305-IW305,0)</f>
        <v>0</v>
      </c>
      <c r="BM305" s="5">
        <f t="shared" ref="BM305" ca="1" si="1288">IF(AND($GV305&gt;0,$IS305&gt;0),HA305-IX305,0)</f>
        <v>0</v>
      </c>
      <c r="BN305" s="5">
        <f t="shared" ref="BN305" ca="1" si="1289">IF(AND($GV305&gt;0,$IS305&gt;0),HB305-IY305,0)</f>
        <v>0</v>
      </c>
      <c r="BO305" s="5">
        <f t="shared" ref="BO305" ca="1" si="1290">IF(AND($GV305&gt;0,$IS305&gt;0),HC305-IZ305,0)</f>
        <v>0</v>
      </c>
      <c r="BP305" s="5">
        <f t="shared" ref="BP305" ca="1" si="1291">IF(AND($GV305&gt;0,$IS305&gt;0),HD305-JA305,0)</f>
        <v>0</v>
      </c>
      <c r="BQ305" s="5">
        <f t="shared" ref="BQ305" ca="1" si="1292">IF(AND($GV305&gt;0,$IS305&gt;0),HE305-JB305,0)</f>
        <v>0</v>
      </c>
      <c r="BR305" s="5">
        <f t="shared" ref="BR305" ca="1" si="1293">IF(AND($GV305&gt;0,$IS305&gt;0),HF305-JC305,0)</f>
        <v>0</v>
      </c>
      <c r="BS305" s="5">
        <f t="shared" ref="BS305" ca="1" si="1294">IF(AND($GV305&gt;0,$IS305&gt;0),HG305-JD305,0)</f>
        <v>0</v>
      </c>
      <c r="BT305" s="37">
        <f t="shared" ref="BT305" ca="1" si="1295">IF(AND($HI305&gt;0,$JF305&gt;0),HI305-JF305,0)</f>
        <v>0</v>
      </c>
      <c r="BU305" s="37">
        <f t="shared" ref="BU305" ca="1" si="1296">IF(AND($HI305&gt;0,$JF305&gt;0),HJ305-JG305,0)</f>
        <v>0</v>
      </c>
      <c r="BV305" s="37">
        <f t="shared" ref="BV305" ca="1" si="1297">IF(AND($HI305&gt;0,$JF305&gt;0),HK305-JH305,0)</f>
        <v>0</v>
      </c>
      <c r="BW305" s="37">
        <f t="shared" ref="BW305" ca="1" si="1298">IF(AND($HI305&gt;0,$JF305&gt;0),HL305-JI305,0)</f>
        <v>0</v>
      </c>
      <c r="BX305" s="37">
        <f t="shared" ref="BX305" ca="1" si="1299">IF(AND($HI305&gt;0,$JF305&gt;0),HM305-JJ305,0)</f>
        <v>0</v>
      </c>
      <c r="BY305" s="37">
        <f t="shared" ref="BY305" ca="1" si="1300">IF(AND($HI305&gt;0,$JF305&gt;0),HN305-JK305,0)</f>
        <v>0</v>
      </c>
      <c r="BZ305" s="37">
        <f t="shared" ref="BZ305" ca="1" si="1301">IF(AND($HI305&gt;0,$JF305&gt;0),HO305-JL305,0)</f>
        <v>0</v>
      </c>
      <c r="CA305" s="19">
        <f t="shared" ref="CA305" ca="1" si="1302">IF(AND($HI305&gt;0,$JF305&gt;0),HP305-JM305,0)</f>
        <v>0</v>
      </c>
      <c r="CB305" s="33">
        <f t="shared" ref="CB305" ca="1" si="1303">IFERROR(((GI305*3.412)+(GV305*100))/$A305,0)</f>
        <v>0</v>
      </c>
      <c r="CC305" s="33">
        <f t="shared" ref="CC305" ca="1" si="1304">IFERROR(((IF305*3.412)+(IS305*100))/$A305,0)</f>
        <v>0</v>
      </c>
      <c r="CD305" s="24">
        <f t="shared" ref="CD305" ca="1" si="1305">IF(AND(CC305&gt;0,CB305&gt;0),ABS(CB305-CC305)/AVERAGE(CC305:CC305),0)</f>
        <v>0</v>
      </c>
      <c r="CE305" s="34">
        <f t="shared" ref="CE305" ca="1" si="1306">HI305</f>
        <v>0</v>
      </c>
      <c r="CF305" s="34">
        <f t="shared" ref="CF305" ca="1" si="1307">JF305</f>
        <v>0</v>
      </c>
      <c r="CG305" s="45">
        <f t="shared" ref="CG305" ca="1" si="1308">IF(AND(CF305&gt;0,CE305&gt;0),(CE305-CF305)/AVERAGE(CF305:CF305),0)</f>
        <v>0</v>
      </c>
      <c r="CH305" s="5"/>
      <c r="CJ305" s="5">
        <f t="shared" ca="1" si="1207"/>
        <v>0</v>
      </c>
      <c r="CK305" s="5">
        <f t="shared" ca="1" si="1208"/>
        <v>0</v>
      </c>
      <c r="CL305" s="63" t="e">
        <f t="shared" ref="CL305" ca="1" si="1309">1-(CK305/CJ305)</f>
        <v>#DIV/0!</v>
      </c>
      <c r="CO305" s="5">
        <f t="shared" ca="1" si="1221"/>
        <v>0</v>
      </c>
      <c r="CP305" s="5">
        <f t="shared" ca="1" si="1221"/>
        <v>0</v>
      </c>
      <c r="CQ305" s="5">
        <f t="shared" ca="1" si="1221"/>
        <v>0</v>
      </c>
      <c r="CR305" s="5">
        <f t="shared" ca="1" si="1221"/>
        <v>0</v>
      </c>
      <c r="CS305" s="5">
        <f t="shared" ca="1" si="1221"/>
        <v>0</v>
      </c>
      <c r="CT305" s="5">
        <f t="shared" ca="1" si="1221"/>
        <v>0</v>
      </c>
      <c r="CU305" s="5">
        <f t="shared" ca="1" si="1221"/>
        <v>0</v>
      </c>
      <c r="CV305" s="5">
        <f t="shared" ca="1" si="1221"/>
        <v>0</v>
      </c>
      <c r="CW305" s="5">
        <f t="shared" ca="1" si="1221"/>
        <v>0</v>
      </c>
      <c r="CX305" s="5">
        <f t="shared" ca="1" si="1221"/>
        <v>0</v>
      </c>
      <c r="CY305" s="5">
        <f t="shared" ca="1" si="1221"/>
        <v>0</v>
      </c>
      <c r="CZ305" s="5">
        <f t="shared" ca="1" si="1221"/>
        <v>0</v>
      </c>
      <c r="DA305" s="5"/>
      <c r="DB305" s="5">
        <f t="shared" ca="1" si="1222"/>
        <v>0</v>
      </c>
      <c r="DC305" s="5">
        <f t="shared" ca="1" si="1222"/>
        <v>0</v>
      </c>
      <c r="DD305" s="5">
        <f t="shared" ca="1" si="1222"/>
        <v>0</v>
      </c>
      <c r="DE305" s="5">
        <f t="shared" ca="1" si="1222"/>
        <v>0</v>
      </c>
      <c r="DF305" s="5">
        <f t="shared" ca="1" si="1222"/>
        <v>0</v>
      </c>
      <c r="DG305" s="5">
        <f t="shared" ca="1" si="1222"/>
        <v>0</v>
      </c>
      <c r="DH305" s="5">
        <f t="shared" ca="1" si="1222"/>
        <v>0</v>
      </c>
      <c r="DI305" s="5">
        <f t="shared" ca="1" si="1222"/>
        <v>0</v>
      </c>
      <c r="DJ305" s="5">
        <f t="shared" ca="1" si="1222"/>
        <v>0</v>
      </c>
      <c r="DK305" s="5">
        <f t="shared" ca="1" si="1222"/>
        <v>0</v>
      </c>
      <c r="DL305" s="5">
        <f t="shared" ca="1" si="1222"/>
        <v>0</v>
      </c>
      <c r="DM305" s="5">
        <f t="shared" ca="1" si="1222"/>
        <v>0</v>
      </c>
      <c r="DN305" s="5"/>
      <c r="DO305" s="5">
        <f t="shared" ca="1" si="1217"/>
        <v>0</v>
      </c>
      <c r="DP305" s="5">
        <f t="shared" ca="1" si="1217"/>
        <v>0</v>
      </c>
      <c r="DQ305" s="5">
        <f t="shared" ca="1" si="1217"/>
        <v>0</v>
      </c>
      <c r="DR305" s="5">
        <f t="shared" ca="1" si="1217"/>
        <v>0</v>
      </c>
      <c r="DS305" s="5">
        <f t="shared" ca="1" si="1217"/>
        <v>0</v>
      </c>
      <c r="DT305" s="5">
        <f t="shared" ca="1" si="1217"/>
        <v>0</v>
      </c>
      <c r="DU305" s="5">
        <f t="shared" ca="1" si="1217"/>
        <v>0</v>
      </c>
      <c r="DV305" s="5">
        <f t="shared" ca="1" si="1217"/>
        <v>0</v>
      </c>
      <c r="DW305" s="5"/>
      <c r="DX305" s="19" t="e">
        <f t="shared" ref="DX305" ca="1" si="1310">((CO305*3.412)+(DB305*100))/$A305</f>
        <v>#DIV/0!</v>
      </c>
      <c r="DY305" s="19" t="e">
        <f t="shared" ref="DY305" ca="1" si="1311">((CP305*3.412)+(DC305*100))/$A305</f>
        <v>#DIV/0!</v>
      </c>
      <c r="DZ305" s="19" t="e">
        <f t="shared" ref="DZ305" ca="1" si="1312">((CQ305*3.412)+(DD305*100))/$A305</f>
        <v>#DIV/0!</v>
      </c>
      <c r="EA305" s="19" t="e">
        <f t="shared" ref="EA305" ca="1" si="1313">((CR305*3.412)+(DE305*100))/$A305</f>
        <v>#DIV/0!</v>
      </c>
      <c r="EB305" s="19" t="e">
        <f t="shared" ref="EB305" ca="1" si="1314">((CS305*3.412)+(DF305*100))/$A305</f>
        <v>#DIV/0!</v>
      </c>
      <c r="EC305" s="19" t="e">
        <f t="shared" ref="EC305" ca="1" si="1315">((CT305*3.412)+(DG305*100))/$A305</f>
        <v>#DIV/0!</v>
      </c>
      <c r="ED305" s="19" t="e">
        <f t="shared" ref="ED305" ca="1" si="1316">((CU305*3.412)+(DH305*100))/$A305</f>
        <v>#DIV/0!</v>
      </c>
      <c r="EE305" s="19" t="e">
        <f t="shared" ref="EE305" ca="1" si="1317">((CV305*3.412)+(DI305*100))/$A305</f>
        <v>#DIV/0!</v>
      </c>
      <c r="EF305" s="19" t="e">
        <f t="shared" ref="EF305" ca="1" si="1318">((CW305*3.412)+(DJ305*100))/$A305</f>
        <v>#DIV/0!</v>
      </c>
      <c r="EG305" s="19" t="e">
        <f t="shared" ref="EG305" ca="1" si="1319">((CX305*3.412)+(DK305*100))/$A305</f>
        <v>#DIV/0!</v>
      </c>
      <c r="EH305" s="19" t="e">
        <f t="shared" ref="EH305" ca="1" si="1320">((CY305*3.412)+(DL305*100))/$A305</f>
        <v>#DIV/0!</v>
      </c>
      <c r="EI305" s="5"/>
      <c r="EJ305" s="5"/>
      <c r="EK305" s="5"/>
      <c r="EL305" s="5">
        <f t="shared" ca="1" si="1223"/>
        <v>0</v>
      </c>
      <c r="EM305" s="5">
        <f t="shared" ca="1" si="1223"/>
        <v>0</v>
      </c>
      <c r="EN305" s="5">
        <f t="shared" ca="1" si="1223"/>
        <v>0</v>
      </c>
      <c r="EO305" s="5">
        <f t="shared" ca="1" si="1223"/>
        <v>0</v>
      </c>
      <c r="EP305" s="5">
        <f t="shared" ca="1" si="1223"/>
        <v>0</v>
      </c>
      <c r="EQ305" s="5">
        <f t="shared" ca="1" si="1223"/>
        <v>0</v>
      </c>
      <c r="ER305" s="5">
        <f t="shared" ca="1" si="1223"/>
        <v>0</v>
      </c>
      <c r="ES305" s="5">
        <f t="shared" ca="1" si="1223"/>
        <v>0</v>
      </c>
      <c r="ET305" s="5">
        <f t="shared" ca="1" si="1223"/>
        <v>0</v>
      </c>
      <c r="EU305" s="5">
        <f t="shared" ca="1" si="1223"/>
        <v>0</v>
      </c>
      <c r="EV305" s="5">
        <f t="shared" ca="1" si="1223"/>
        <v>0</v>
      </c>
      <c r="EW305" s="5">
        <f t="shared" ca="1" si="1223"/>
        <v>0</v>
      </c>
      <c r="EX305" s="5"/>
      <c r="EY305" s="5">
        <f t="shared" ca="1" si="1224"/>
        <v>0</v>
      </c>
      <c r="EZ305" s="5">
        <f t="shared" ca="1" si="1224"/>
        <v>0</v>
      </c>
      <c r="FA305" s="5">
        <f t="shared" ca="1" si="1224"/>
        <v>0</v>
      </c>
      <c r="FB305" s="5">
        <f t="shared" ca="1" si="1224"/>
        <v>0</v>
      </c>
      <c r="FC305" s="5">
        <f t="shared" ca="1" si="1224"/>
        <v>0</v>
      </c>
      <c r="FD305" s="5">
        <f t="shared" ca="1" si="1224"/>
        <v>0</v>
      </c>
      <c r="FE305" s="5">
        <f t="shared" ca="1" si="1224"/>
        <v>0</v>
      </c>
      <c r="FF305" s="5">
        <f t="shared" ca="1" si="1224"/>
        <v>0</v>
      </c>
      <c r="FG305" s="5">
        <f t="shared" ca="1" si="1224"/>
        <v>0</v>
      </c>
      <c r="FH305" s="5">
        <f t="shared" ca="1" si="1224"/>
        <v>0</v>
      </c>
      <c r="FI305" s="5">
        <f t="shared" ca="1" si="1224"/>
        <v>0</v>
      </c>
      <c r="FJ305" s="5">
        <f t="shared" ca="1" si="1224"/>
        <v>0</v>
      </c>
      <c r="FK305" s="5"/>
      <c r="FL305" s="5">
        <f t="shared" ca="1" si="1218"/>
        <v>0</v>
      </c>
      <c r="FM305" s="5">
        <f t="shared" ca="1" si="1218"/>
        <v>0</v>
      </c>
      <c r="FN305" s="5">
        <f t="shared" ca="1" si="1218"/>
        <v>0</v>
      </c>
      <c r="FO305" s="5">
        <f t="shared" ca="1" si="1218"/>
        <v>0</v>
      </c>
      <c r="FP305" s="5">
        <f t="shared" ca="1" si="1218"/>
        <v>0</v>
      </c>
      <c r="FQ305" s="5">
        <f t="shared" ca="1" si="1218"/>
        <v>0</v>
      </c>
      <c r="FR305" s="5">
        <f t="shared" ca="1" si="1218"/>
        <v>0</v>
      </c>
      <c r="FS305" s="5">
        <f t="shared" ca="1" si="1218"/>
        <v>0</v>
      </c>
      <c r="FT305" s="5"/>
      <c r="FU305" s="19" t="e">
        <f t="shared" ref="FU305" ca="1" si="1321">((EL305*3.412)+(EY305*100))/$A305</f>
        <v>#DIV/0!</v>
      </c>
      <c r="FV305" s="19" t="e">
        <f t="shared" ref="FV305" ca="1" si="1322">((EM305*3.412)+(EZ305*100))/$A305</f>
        <v>#DIV/0!</v>
      </c>
      <c r="FW305" s="19" t="e">
        <f t="shared" ref="FW305" ca="1" si="1323">((EN305*3.412)+(FA305*100))/$A305</f>
        <v>#DIV/0!</v>
      </c>
      <c r="FX305" s="19" t="e">
        <f t="shared" ref="FX305" ca="1" si="1324">((EO305*3.412)+(FB305*100))/$A305</f>
        <v>#DIV/0!</v>
      </c>
      <c r="FY305" s="19" t="e">
        <f t="shared" ref="FY305" ca="1" si="1325">((EP305*3.412)+(FC305*100))/$A305</f>
        <v>#DIV/0!</v>
      </c>
      <c r="FZ305" s="19" t="e">
        <f t="shared" ref="FZ305" ca="1" si="1326">((EQ305*3.412)+(FD305*100))/$A305</f>
        <v>#DIV/0!</v>
      </c>
      <c r="GA305" s="19" t="e">
        <f t="shared" ref="GA305" ca="1" si="1327">((ER305*3.412)+(FE305*100))/$A305</f>
        <v>#DIV/0!</v>
      </c>
      <c r="GB305" s="19" t="e">
        <f t="shared" ref="GB305" ca="1" si="1328">((ES305*3.412)+(FF305*100))/$A305</f>
        <v>#DIV/0!</v>
      </c>
      <c r="GC305" s="19" t="e">
        <f t="shared" ref="GC305" ca="1" si="1329">((ET305*3.412)+(FG305*100))/$A305</f>
        <v>#DIV/0!</v>
      </c>
      <c r="GD305" s="19" t="e">
        <f t="shared" ref="GD305" ca="1" si="1330">((EU305*3.412)+(FH305*100))/$A305</f>
        <v>#DIV/0!</v>
      </c>
      <c r="GE305" s="19" t="e">
        <f t="shared" ref="GE305" ca="1" si="1331">((EV305*3.412)+(FI305*100))/$A305</f>
        <v>#DIV/0!</v>
      </c>
      <c r="GF305" s="5"/>
      <c r="GG305" s="5"/>
      <c r="GH305" s="5"/>
      <c r="GI305" s="5">
        <f t="shared" ca="1" si="1225"/>
        <v>0</v>
      </c>
      <c r="GJ305" s="5">
        <f t="shared" ca="1" si="1225"/>
        <v>0</v>
      </c>
      <c r="GK305" s="5">
        <f t="shared" ca="1" si="1225"/>
        <v>0</v>
      </c>
      <c r="GL305" s="5">
        <f t="shared" ca="1" si="1225"/>
        <v>0</v>
      </c>
      <c r="GM305" s="5">
        <f t="shared" ca="1" si="1225"/>
        <v>0</v>
      </c>
      <c r="GN305" s="5">
        <f t="shared" ca="1" si="1225"/>
        <v>0</v>
      </c>
      <c r="GO305" s="5">
        <f t="shared" ca="1" si="1225"/>
        <v>0</v>
      </c>
      <c r="GP305" s="5">
        <f t="shared" ca="1" si="1225"/>
        <v>0</v>
      </c>
      <c r="GQ305" s="5">
        <f t="shared" ca="1" si="1225"/>
        <v>0</v>
      </c>
      <c r="GR305" s="5">
        <f t="shared" ca="1" si="1225"/>
        <v>0</v>
      </c>
      <c r="GS305" s="5">
        <f t="shared" ca="1" si="1225"/>
        <v>0</v>
      </c>
      <c r="GT305" s="5">
        <f t="shared" ca="1" si="1225"/>
        <v>0</v>
      </c>
      <c r="GU305" s="5"/>
      <c r="GV305" s="5">
        <f t="shared" ca="1" si="1226"/>
        <v>0</v>
      </c>
      <c r="GW305" s="5">
        <f t="shared" ca="1" si="1226"/>
        <v>0</v>
      </c>
      <c r="GX305" s="5">
        <f t="shared" ca="1" si="1226"/>
        <v>0</v>
      </c>
      <c r="GY305" s="5">
        <f t="shared" ca="1" si="1226"/>
        <v>0</v>
      </c>
      <c r="GZ305" s="5">
        <f t="shared" ca="1" si="1226"/>
        <v>0</v>
      </c>
      <c r="HA305" s="5">
        <f t="shared" ca="1" si="1226"/>
        <v>0</v>
      </c>
      <c r="HB305" s="5">
        <f t="shared" ca="1" si="1226"/>
        <v>0</v>
      </c>
      <c r="HC305" s="5">
        <f t="shared" ca="1" si="1226"/>
        <v>0</v>
      </c>
      <c r="HD305" s="5">
        <f t="shared" ca="1" si="1226"/>
        <v>0</v>
      </c>
      <c r="HE305" s="5">
        <f t="shared" ca="1" si="1226"/>
        <v>0</v>
      </c>
      <c r="HF305" s="5">
        <f t="shared" ca="1" si="1226"/>
        <v>0</v>
      </c>
      <c r="HG305" s="5">
        <f t="shared" ca="1" si="1226"/>
        <v>0</v>
      </c>
      <c r="HH305" s="5"/>
      <c r="HI305" s="5">
        <f t="shared" ca="1" si="1219"/>
        <v>0</v>
      </c>
      <c r="HJ305" s="5">
        <f t="shared" ca="1" si="1219"/>
        <v>0</v>
      </c>
      <c r="HK305" s="5">
        <f t="shared" ca="1" si="1219"/>
        <v>0</v>
      </c>
      <c r="HL305" s="5">
        <f t="shared" ca="1" si="1219"/>
        <v>0</v>
      </c>
      <c r="HM305" s="5">
        <f t="shared" ca="1" si="1219"/>
        <v>0</v>
      </c>
      <c r="HN305" s="5">
        <f t="shared" ca="1" si="1219"/>
        <v>0</v>
      </c>
      <c r="HO305" s="5">
        <f t="shared" ca="1" si="1219"/>
        <v>0</v>
      </c>
      <c r="HP305" s="5">
        <f t="shared" ca="1" si="1219"/>
        <v>0</v>
      </c>
      <c r="HQ305" s="5"/>
      <c r="HR305" s="19" t="e">
        <f t="shared" ref="HR305" ca="1" si="1332">((GI305*3.412)+(GV305*100))/$A305</f>
        <v>#DIV/0!</v>
      </c>
      <c r="HS305" s="19" t="e">
        <f t="shared" ref="HS305" ca="1" si="1333">((GJ305*3.412)+(GW305*100))/$A305</f>
        <v>#DIV/0!</v>
      </c>
      <c r="HT305" s="19" t="e">
        <f t="shared" ref="HT305" ca="1" si="1334">((GK305*3.412)+(GX305*100))/$A305</f>
        <v>#DIV/0!</v>
      </c>
      <c r="HU305" s="19" t="e">
        <f t="shared" ref="HU305" ca="1" si="1335">((GL305*3.412)+(GY305*100))/$A305</f>
        <v>#DIV/0!</v>
      </c>
      <c r="HV305" s="19" t="e">
        <f t="shared" ref="HV305" ca="1" si="1336">((GM305*3.412)+(GZ305*100))/$A305</f>
        <v>#DIV/0!</v>
      </c>
      <c r="HW305" s="19" t="e">
        <f t="shared" ref="HW305" ca="1" si="1337">((GN305*3.412)+(HA305*100))/$A305</f>
        <v>#DIV/0!</v>
      </c>
      <c r="HX305" s="19" t="e">
        <f t="shared" ref="HX305" ca="1" si="1338">((GO305*3.412)+(HB305*100))/$A305</f>
        <v>#DIV/0!</v>
      </c>
      <c r="HY305" s="19" t="e">
        <f t="shared" ref="HY305" ca="1" si="1339">((GP305*3.412)+(HC305*100))/$A305</f>
        <v>#DIV/0!</v>
      </c>
      <c r="HZ305" s="19" t="e">
        <f t="shared" ref="HZ305" ca="1" si="1340">((GQ305*3.412)+(HD305*100))/$A305</f>
        <v>#DIV/0!</v>
      </c>
      <c r="IA305" s="19" t="e">
        <f t="shared" ref="IA305" ca="1" si="1341">((GR305*3.412)+(HE305*100))/$A305</f>
        <v>#DIV/0!</v>
      </c>
      <c r="IB305" s="19" t="e">
        <f t="shared" ref="IB305" ca="1" si="1342">((GS305*3.412)+(HF305*100))/$A305</f>
        <v>#DIV/0!</v>
      </c>
      <c r="IC305" s="5"/>
      <c r="ID305" s="5"/>
      <c r="IE305" s="5"/>
      <c r="IF305" s="5">
        <f t="shared" ca="1" si="1227"/>
        <v>0</v>
      </c>
      <c r="IG305" s="5">
        <f t="shared" ca="1" si="1227"/>
        <v>0</v>
      </c>
      <c r="IH305" s="5">
        <f t="shared" ca="1" si="1227"/>
        <v>0</v>
      </c>
      <c r="II305" s="5">
        <f t="shared" ca="1" si="1227"/>
        <v>0</v>
      </c>
      <c r="IJ305" s="5">
        <f t="shared" ca="1" si="1227"/>
        <v>0</v>
      </c>
      <c r="IK305" s="5">
        <f t="shared" ca="1" si="1227"/>
        <v>0</v>
      </c>
      <c r="IL305" s="5">
        <f t="shared" ca="1" si="1227"/>
        <v>0</v>
      </c>
      <c r="IM305" s="5">
        <f t="shared" ca="1" si="1227"/>
        <v>0</v>
      </c>
      <c r="IN305" s="5">
        <f t="shared" ca="1" si="1227"/>
        <v>0</v>
      </c>
      <c r="IO305" s="5">
        <f t="shared" ca="1" si="1227"/>
        <v>0</v>
      </c>
      <c r="IP305" s="5">
        <f t="shared" ca="1" si="1227"/>
        <v>0</v>
      </c>
      <c r="IQ305" s="5">
        <f t="shared" ca="1" si="1227"/>
        <v>0</v>
      </c>
      <c r="IR305" s="5"/>
      <c r="IS305" s="5">
        <f t="shared" ca="1" si="1228"/>
        <v>0</v>
      </c>
      <c r="IT305" s="5">
        <f t="shared" ca="1" si="1228"/>
        <v>0</v>
      </c>
      <c r="IU305" s="5">
        <f t="shared" ca="1" si="1228"/>
        <v>0</v>
      </c>
      <c r="IV305" s="5">
        <f t="shared" ca="1" si="1228"/>
        <v>0</v>
      </c>
      <c r="IW305" s="5">
        <f t="shared" ca="1" si="1228"/>
        <v>0</v>
      </c>
      <c r="IX305" s="5">
        <f t="shared" ca="1" si="1228"/>
        <v>0</v>
      </c>
      <c r="IY305" s="5">
        <f t="shared" ca="1" si="1228"/>
        <v>0</v>
      </c>
      <c r="IZ305" s="5">
        <f t="shared" ca="1" si="1228"/>
        <v>0</v>
      </c>
      <c r="JA305" s="5">
        <f t="shared" ca="1" si="1228"/>
        <v>0</v>
      </c>
      <c r="JB305" s="5">
        <f t="shared" ca="1" si="1228"/>
        <v>0</v>
      </c>
      <c r="JC305" s="5">
        <f t="shared" ca="1" si="1228"/>
        <v>0</v>
      </c>
      <c r="JD305" s="5">
        <f t="shared" ca="1" si="1228"/>
        <v>0</v>
      </c>
      <c r="JE305" s="5"/>
      <c r="JF305" s="5">
        <f t="shared" ca="1" si="1220"/>
        <v>0</v>
      </c>
      <c r="JG305" s="5">
        <f t="shared" ca="1" si="1220"/>
        <v>0</v>
      </c>
      <c r="JH305" s="5">
        <f t="shared" ca="1" si="1220"/>
        <v>0</v>
      </c>
      <c r="JI305" s="5">
        <f t="shared" ca="1" si="1220"/>
        <v>0</v>
      </c>
      <c r="JJ305" s="5">
        <f t="shared" ca="1" si="1220"/>
        <v>0</v>
      </c>
      <c r="JK305" s="5">
        <f t="shared" ca="1" si="1220"/>
        <v>0</v>
      </c>
      <c r="JL305" s="5">
        <f t="shared" ca="1" si="1220"/>
        <v>0</v>
      </c>
      <c r="JM305" s="5">
        <f t="shared" ca="1" si="1220"/>
        <v>0</v>
      </c>
      <c r="JN305" s="5"/>
      <c r="JO305" s="19" t="e">
        <f t="shared" ref="JO305" ca="1" si="1343">((IF305*3.412)+(IS305*100))/$A305</f>
        <v>#DIV/0!</v>
      </c>
      <c r="JP305" s="19" t="e">
        <f t="shared" ref="JP305" ca="1" si="1344">((IG305*3.412)+(IT305*100))/$A305</f>
        <v>#DIV/0!</v>
      </c>
      <c r="JQ305" s="19" t="e">
        <f t="shared" ref="JQ305" ca="1" si="1345">((IH305*3.412)+(IU305*100))/$A305</f>
        <v>#DIV/0!</v>
      </c>
      <c r="JR305" s="19" t="e">
        <f t="shared" ref="JR305" ca="1" si="1346">((II305*3.412)+(IV305*100))/$A305</f>
        <v>#DIV/0!</v>
      </c>
      <c r="JS305" s="19" t="e">
        <f t="shared" ref="JS305" ca="1" si="1347">((IJ305*3.412)+(IW305*100))/$A305</f>
        <v>#DIV/0!</v>
      </c>
      <c r="JT305" s="19" t="e">
        <f t="shared" ref="JT305" ca="1" si="1348">((IK305*3.412)+(IX305*100))/$A305</f>
        <v>#DIV/0!</v>
      </c>
      <c r="JU305" s="19" t="e">
        <f t="shared" ref="JU305" ca="1" si="1349">((IL305*3.412)+(IY305*100))/$A305</f>
        <v>#DIV/0!</v>
      </c>
      <c r="JV305" s="19" t="e">
        <f t="shared" ref="JV305" ca="1" si="1350">((IM305*3.412)+(IZ305*100))/$A305</f>
        <v>#DIV/0!</v>
      </c>
      <c r="JW305" s="19" t="e">
        <f t="shared" ref="JW305" ca="1" si="1351">((IN305*3.412)+(JA305*100))/$A305</f>
        <v>#DIV/0!</v>
      </c>
      <c r="JX305" s="19" t="e">
        <f t="shared" ref="JX305" ca="1" si="1352">((IO305*3.412)+(JB305*100))/$A305</f>
        <v>#DIV/0!</v>
      </c>
      <c r="JY305" s="19" t="e">
        <f t="shared" ref="JY305" ca="1" si="1353">((IP305*3.412)+(JC305*100))/$A305</f>
        <v>#DIV/0!</v>
      </c>
    </row>
  </sheetData>
  <autoFilter ref="A25:JZ240"/>
  <mergeCells count="2">
    <mergeCell ref="D23:E23"/>
    <mergeCell ref="AT24:AT25"/>
  </mergeCells>
  <conditionalFormatting sqref="AT24:AT240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4:AS240">
    <cfRule type="cellIs" dxfId="6" priority="101" operator="greaterThanOrEqual">
      <formula>0</formula>
    </cfRule>
    <cfRule type="cellIs" dxfId="5" priority="102" operator="lessThan">
      <formula>0</formula>
    </cfRule>
  </conditionalFormatting>
  <conditionalFormatting sqref="CG26:CG240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{51CB5F72-89E9-4DCD-85D5-046DF8A19873}</x14:id>
        </ext>
      </extLst>
    </cfRule>
  </conditionalFormatting>
  <conditionalFormatting sqref="AQ26:AQ240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{83430393-C400-4FB4-8C0F-F013D66E2B90}</x14:id>
        </ext>
      </extLst>
    </cfRule>
  </conditionalFormatting>
  <conditionalFormatting sqref="AU91:AU168 AU26:AU27 AU44:AU61 AU65:AU86 AU88:AU89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7:AU43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90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6:CH31 CH33:CH43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45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46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47:CH63 CH65:CH73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7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75:CH85 CH122:CH190 CH197:CH240 CH90:CH115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5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69:AU190 AU197:AU240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193:CH194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91:AU196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191:CH192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195:CH19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118:CH119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116:CH117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120:CH121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32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9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1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4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4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2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6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8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41:AT29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41:AS290">
    <cfRule type="cellIs" dxfId="4" priority="15" operator="greaterThanOrEqual">
      <formula>0</formula>
    </cfRule>
    <cfRule type="cellIs" dxfId="3" priority="16" operator="lessThan">
      <formula>0</formula>
    </cfRule>
  </conditionalFormatting>
  <conditionalFormatting sqref="CG241:CG29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{D917687E-B93F-428C-B813-E0EF919FC92B}</x14:id>
        </ext>
      </extLst>
    </cfRule>
  </conditionalFormatting>
  <conditionalFormatting sqref="AQ241:AQ29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{0E745F46-FE11-497F-8BBE-CC5CD4CA5325}</x14:id>
        </ext>
      </extLst>
    </cfRule>
  </conditionalFormatting>
  <conditionalFormatting sqref="CH241:CH29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41:AU29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91:AT30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91:AS305">
    <cfRule type="cellIs" dxfId="2" priority="8" operator="greaterThanOrEqual">
      <formula>0</formula>
    </cfRule>
    <cfRule type="cellIs" dxfId="1" priority="9" operator="lessThan">
      <formula>0</formula>
    </cfRule>
  </conditionalFormatting>
  <conditionalFormatting sqref="CG291:CG30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{8927C343-8251-4026-8325-8B1478FBBE34}</x14:id>
        </ext>
      </extLst>
    </cfRule>
  </conditionalFormatting>
  <conditionalFormatting sqref="AQ291:AQ30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{48C58A3B-CC43-49FD-97ED-9C426A71B530}</x14:id>
        </ext>
      </extLst>
    </cfRule>
  </conditionalFormatting>
  <conditionalFormatting sqref="CH291:CH30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91:AU30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duplicateValues" dxfId="0" priority="2"/>
  </conditionalFormatting>
  <conditionalFormatting sqref="AU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B5F72-89E9-4DCD-85D5-046DF8A198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CG26:CG240</xm:sqref>
        </x14:conditionalFormatting>
        <x14:conditionalFormatting xmlns:xm="http://schemas.microsoft.com/office/excel/2006/main">
          <x14:cfRule type="dataBar" id="{83430393-C400-4FB4-8C0F-F013D66E2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AQ26:AQ240</xm:sqref>
        </x14:conditionalFormatting>
        <x14:conditionalFormatting xmlns:xm="http://schemas.microsoft.com/office/excel/2006/main">
          <x14:cfRule type="dataBar" id="{D917687E-B93F-428C-B813-E0EF919FC9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CG241:CG290</xm:sqref>
        </x14:conditionalFormatting>
        <x14:conditionalFormatting xmlns:xm="http://schemas.microsoft.com/office/excel/2006/main">
          <x14:cfRule type="dataBar" id="{0E745F46-FE11-497F-8BBE-CC5CD4CA53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AQ241:AQ290</xm:sqref>
        </x14:conditionalFormatting>
        <x14:conditionalFormatting xmlns:xm="http://schemas.microsoft.com/office/excel/2006/main">
          <x14:cfRule type="dataBar" id="{8927C343-8251-4026-8325-8B1478FBBE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CG291:CG305</xm:sqref>
        </x14:conditionalFormatting>
        <x14:conditionalFormatting xmlns:xm="http://schemas.microsoft.com/office/excel/2006/main">
          <x14:cfRule type="dataBar" id="{48C58A3B-CC43-49FD-97ED-9C426A71B5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AQ291:AQ305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D4" sqref="D4:D12"/>
    </sheetView>
  </sheetViews>
  <sheetFormatPr defaultRowHeight="15" x14ac:dyDescent="0.25"/>
  <cols>
    <col min="2" max="2" width="15.5703125" style="14" customWidth="1"/>
    <col min="3" max="3" width="11.5703125" bestFit="1" customWidth="1"/>
  </cols>
  <sheetData>
    <row r="2" spans="2:3" x14ac:dyDescent="0.25">
      <c r="C2" t="s">
        <v>72</v>
      </c>
    </row>
    <row r="3" spans="2:3" x14ac:dyDescent="0.25">
      <c r="B3" s="14" t="s">
        <v>76</v>
      </c>
      <c r="C3" t="s">
        <v>73</v>
      </c>
    </row>
    <row r="4" spans="2:3" x14ac:dyDescent="0.25">
      <c r="B4" s="43">
        <v>100</v>
      </c>
      <c r="C4" s="15">
        <v>24412.7</v>
      </c>
    </row>
    <row r="5" spans="2:3" x14ac:dyDescent="0.25">
      <c r="B5" s="43">
        <v>200</v>
      </c>
      <c r="C5" s="15">
        <v>5502.1</v>
      </c>
    </row>
    <row r="6" spans="2:3" x14ac:dyDescent="0.25">
      <c r="B6" s="43">
        <v>300</v>
      </c>
      <c r="C6" s="15">
        <v>53627.8</v>
      </c>
    </row>
    <row r="7" spans="2:3" x14ac:dyDescent="0.25">
      <c r="B7" s="43">
        <v>400</v>
      </c>
      <c r="C7" s="15">
        <v>498589</v>
      </c>
    </row>
    <row r="8" spans="2:3" x14ac:dyDescent="0.25">
      <c r="B8" s="43">
        <v>500</v>
      </c>
      <c r="C8" s="15">
        <v>24692.3</v>
      </c>
    </row>
    <row r="9" spans="2:3" x14ac:dyDescent="0.25">
      <c r="B9" s="43">
        <v>600</v>
      </c>
      <c r="C9" s="15">
        <v>2500.92</v>
      </c>
    </row>
    <row r="10" spans="2:3" x14ac:dyDescent="0.25">
      <c r="B10" s="43">
        <v>700</v>
      </c>
      <c r="C10" s="15">
        <v>43201.9</v>
      </c>
    </row>
    <row r="11" spans="2:3" x14ac:dyDescent="0.25">
      <c r="B11" s="43">
        <v>800</v>
      </c>
      <c r="C11" s="15">
        <v>49495.25</v>
      </c>
    </row>
    <row r="12" spans="2:3" x14ac:dyDescent="0.25">
      <c r="B12" s="43">
        <v>900</v>
      </c>
      <c r="C12" s="15">
        <v>240000</v>
      </c>
    </row>
    <row r="13" spans="2:3" x14ac:dyDescent="0.25">
      <c r="B13" s="42" t="s">
        <v>74</v>
      </c>
      <c r="C13" s="15">
        <v>26909.8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Results</vt:lpstr>
      <vt:lpstr>New Results</vt:lpstr>
      <vt:lpstr>Summary</vt:lpstr>
      <vt:lpstr>Model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Daver_User</dc:creator>
  <cp:lastModifiedBy>Kapur, Nikhil</cp:lastModifiedBy>
  <dcterms:created xsi:type="dcterms:W3CDTF">2013-05-31T15:34:18Z</dcterms:created>
  <dcterms:modified xsi:type="dcterms:W3CDTF">2018-05-30T22:45:49Z</dcterms:modified>
</cp:coreProperties>
</file>